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9.xml" ContentType="application/vnd.openxmlformats-officedocument.spreadsheetml.comments+xml"/>
  <Override PartName="/xl/comments14.xml" ContentType="application/vnd.openxmlformats-officedocument.spreadsheetml.comments+xml"/>
  <Override PartName="/xl/comments11.xml" ContentType="application/vnd.openxmlformats-officedocument.spreadsheetml.comments+xml"/>
  <Override PartName="/xl/comments15.xml" ContentType="application/vnd.openxmlformats-officedocument.spreadsheetml.comments+xml"/>
  <Override PartName="/xl/comments8.xml" ContentType="application/vnd.openxmlformats-officedocument.spreadsheetml.comments+xml"/>
  <Override PartName="/xl/comments16.xml" ContentType="application/vnd.openxmlformats-officedocument.spreadsheetml.comments+xml"/>
  <Override PartName="/xl/comments12.xml" ContentType="application/vnd.openxmlformats-officedocument.spreadsheetml.comments+xml"/>
  <Override PartName="/xl/comments17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omments6.xml" ContentType="application/vnd.openxmlformats-officedocument.spreadsheetml.comments+xml"/>
  <Override PartName="/xl/comments5.xml" ContentType="application/vnd.openxmlformats-officedocument.spreadsheetml.comments+xml"/>
  <Override PartName="/xl/comments10.xml" ContentType="application/vnd.openxmlformats-officedocument.spreadsheetml.comments+xml"/>
  <Override PartName="/xl/comments13.xml" ContentType="application/vnd.openxmlformats-officedocument.spreadsheetml.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IMES models\TIMES_AZ\SuppXLS\"/>
    </mc:Choice>
  </mc:AlternateContent>
  <xr:revisionPtr revIDLastSave="0" documentId="13_ncr:1_{65B0A296-CF95-4577-9CE7-C9AB10EDD090}" xr6:coauthVersionLast="47" xr6:coauthVersionMax="47" xr10:uidLastSave="{00000000-0000-0000-0000-000000000000}"/>
  <bookViews>
    <workbookView xWindow="-9600" yWindow="3144" windowWidth="21012" windowHeight="14256" tabRatio="928" firstSheet="6" activeTab="11" xr2:uid="{00000000-000D-0000-FFFF-FFFF00000000}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48" l="1"/>
  <c r="F4" i="48"/>
  <c r="G4" i="47"/>
  <c r="H577" i="63"/>
  <c r="G577" i="63"/>
  <c r="F577" i="63"/>
  <c r="H576" i="63"/>
  <c r="G576" i="63"/>
  <c r="F576" i="63"/>
  <c r="H575" i="63"/>
  <c r="G575" i="63"/>
  <c r="F575" i="63"/>
  <c r="H574" i="63"/>
  <c r="G574" i="63"/>
  <c r="F574" i="63"/>
  <c r="H573" i="63"/>
  <c r="G573" i="63"/>
  <c r="F573" i="63"/>
  <c r="H572" i="63"/>
  <c r="G572" i="63"/>
  <c r="F572" i="63"/>
  <c r="H571" i="63"/>
  <c r="G571" i="63"/>
  <c r="F571" i="63"/>
  <c r="H570" i="63"/>
  <c r="G570" i="63"/>
  <c r="F570" i="63"/>
  <c r="H569" i="63"/>
  <c r="G569" i="63"/>
  <c r="F569" i="63"/>
  <c r="H568" i="63"/>
  <c r="G568" i="63"/>
  <c r="F568" i="63"/>
  <c r="H567" i="63"/>
  <c r="G567" i="63"/>
  <c r="F567" i="63"/>
  <c r="H566" i="63"/>
  <c r="G566" i="63"/>
  <c r="F566" i="63"/>
  <c r="H565" i="63"/>
  <c r="G565" i="63"/>
  <c r="F565" i="63"/>
  <c r="H564" i="63"/>
  <c r="G564" i="63"/>
  <c r="F564" i="63"/>
  <c r="H563" i="63"/>
  <c r="G563" i="63"/>
  <c r="F563" i="63"/>
  <c r="H562" i="63"/>
  <c r="G562" i="63"/>
  <c r="F562" i="63"/>
  <c r="H561" i="63"/>
  <c r="G561" i="63"/>
  <c r="F561" i="63"/>
  <c r="H560" i="63"/>
  <c r="G560" i="63"/>
  <c r="F560" i="63"/>
  <c r="H559" i="63"/>
  <c r="G559" i="63"/>
  <c r="F559" i="63"/>
  <c r="H558" i="63"/>
  <c r="G558" i="63"/>
  <c r="F558" i="63"/>
  <c r="H557" i="63"/>
  <c r="G557" i="63"/>
  <c r="F557" i="63"/>
  <c r="H556" i="63"/>
  <c r="G556" i="63"/>
  <c r="F556" i="63"/>
  <c r="H555" i="63"/>
  <c r="G555" i="63"/>
  <c r="F555" i="63"/>
  <c r="H554" i="63"/>
  <c r="G554" i="63"/>
  <c r="F554" i="63"/>
  <c r="H553" i="63"/>
  <c r="G553" i="63"/>
  <c r="F553" i="63"/>
  <c r="H552" i="63"/>
  <c r="G552" i="63"/>
  <c r="F552" i="63"/>
  <c r="H551" i="63"/>
  <c r="G551" i="63"/>
  <c r="F551" i="63"/>
  <c r="H550" i="63"/>
  <c r="G550" i="63"/>
  <c r="F550" i="63"/>
  <c r="H549" i="63"/>
  <c r="G549" i="63"/>
  <c r="F549" i="63"/>
  <c r="H548" i="63"/>
  <c r="G548" i="63"/>
  <c r="F548" i="63"/>
  <c r="H547" i="63"/>
  <c r="G547" i="63"/>
  <c r="F547" i="63"/>
  <c r="H546" i="63"/>
  <c r="G546" i="63"/>
  <c r="F546" i="63"/>
  <c r="H545" i="63"/>
  <c r="G545" i="63"/>
  <c r="F545" i="63"/>
  <c r="H544" i="63"/>
  <c r="G544" i="63"/>
  <c r="F544" i="63"/>
  <c r="H543" i="63"/>
  <c r="G543" i="63"/>
  <c r="F543" i="63"/>
  <c r="H542" i="63"/>
  <c r="G542" i="63"/>
  <c r="F542" i="63"/>
  <c r="H541" i="63"/>
  <c r="G541" i="63"/>
  <c r="F541" i="63"/>
  <c r="H540" i="63"/>
  <c r="G540" i="63"/>
  <c r="F540" i="63"/>
  <c r="H539" i="63"/>
  <c r="G539" i="63"/>
  <c r="F539" i="63"/>
  <c r="H538" i="63"/>
  <c r="G538" i="63"/>
  <c r="F538" i="63"/>
  <c r="H537" i="63"/>
  <c r="G537" i="63"/>
  <c r="F537" i="63"/>
  <c r="H536" i="63"/>
  <c r="G536" i="63"/>
  <c r="F536" i="63"/>
  <c r="H535" i="63"/>
  <c r="G535" i="63"/>
  <c r="F535" i="63"/>
  <c r="H534" i="63"/>
  <c r="G534" i="63"/>
  <c r="F534" i="63"/>
  <c r="H533" i="63"/>
  <c r="G533" i="63"/>
  <c r="F533" i="63"/>
  <c r="H532" i="63"/>
  <c r="G532" i="63"/>
  <c r="F532" i="63"/>
  <c r="H531" i="63"/>
  <c r="G531" i="63"/>
  <c r="F531" i="63"/>
  <c r="H530" i="63"/>
  <c r="G530" i="63"/>
  <c r="F530" i="63"/>
  <c r="H529" i="63"/>
  <c r="G529" i="63"/>
  <c r="F529" i="63"/>
  <c r="H528" i="63"/>
  <c r="G528" i="63"/>
  <c r="F528" i="63"/>
  <c r="H527" i="63"/>
  <c r="G527" i="63"/>
  <c r="F527" i="63"/>
  <c r="H526" i="63"/>
  <c r="G526" i="63"/>
  <c r="F526" i="63"/>
  <c r="H525" i="63"/>
  <c r="G525" i="63"/>
  <c r="F525" i="63"/>
  <c r="H524" i="63"/>
  <c r="G524" i="63"/>
  <c r="F524" i="63"/>
  <c r="H523" i="63"/>
  <c r="G523" i="63"/>
  <c r="F523" i="63"/>
  <c r="H522" i="63"/>
  <c r="G522" i="63"/>
  <c r="F522" i="63"/>
  <c r="H521" i="63"/>
  <c r="G521" i="63"/>
  <c r="F521" i="63"/>
  <c r="H520" i="63"/>
  <c r="G520" i="63"/>
  <c r="F520" i="63"/>
  <c r="H519" i="63"/>
  <c r="G519" i="63"/>
  <c r="F519" i="63"/>
  <c r="H518" i="63"/>
  <c r="G518" i="63"/>
  <c r="F518" i="63"/>
  <c r="H517" i="63"/>
  <c r="G517" i="63"/>
  <c r="F517" i="63"/>
  <c r="H516" i="63"/>
  <c r="G516" i="63"/>
  <c r="F516" i="63"/>
  <c r="H515" i="63"/>
  <c r="G515" i="63"/>
  <c r="F515" i="63"/>
  <c r="H514" i="63"/>
  <c r="G514" i="63"/>
  <c r="F514" i="63"/>
  <c r="H513" i="63"/>
  <c r="G513" i="63"/>
  <c r="F513" i="63"/>
  <c r="H512" i="63"/>
  <c r="G512" i="63"/>
  <c r="F512" i="63"/>
  <c r="H511" i="63"/>
  <c r="G511" i="63"/>
  <c r="F511" i="63"/>
  <c r="H510" i="63"/>
  <c r="G510" i="63"/>
  <c r="F510" i="63"/>
  <c r="H509" i="63"/>
  <c r="G509" i="63"/>
  <c r="F509" i="63"/>
  <c r="H508" i="63"/>
  <c r="G508" i="63"/>
  <c r="F508" i="63"/>
  <c r="H507" i="63"/>
  <c r="G507" i="63"/>
  <c r="F507" i="63"/>
  <c r="H506" i="63"/>
  <c r="G506" i="63"/>
  <c r="F506" i="63"/>
  <c r="H505" i="63"/>
  <c r="G505" i="63"/>
  <c r="F505" i="63"/>
  <c r="H504" i="63"/>
  <c r="G504" i="63"/>
  <c r="F504" i="63"/>
  <c r="H503" i="63"/>
  <c r="G503" i="63"/>
  <c r="F503" i="63"/>
  <c r="H502" i="63"/>
  <c r="G502" i="63"/>
  <c r="F502" i="63"/>
  <c r="H501" i="63"/>
  <c r="G501" i="63"/>
  <c r="F501" i="63"/>
  <c r="H500" i="63"/>
  <c r="G500" i="63"/>
  <c r="F500" i="63"/>
  <c r="H499" i="63"/>
  <c r="G499" i="63"/>
  <c r="F499" i="63"/>
  <c r="H498" i="63"/>
  <c r="G498" i="63"/>
  <c r="F498" i="63"/>
  <c r="H497" i="63"/>
  <c r="G497" i="63"/>
  <c r="F497" i="63"/>
  <c r="H496" i="63"/>
  <c r="G496" i="63"/>
  <c r="F496" i="63"/>
  <c r="H495" i="63"/>
  <c r="G495" i="63"/>
  <c r="F495" i="63"/>
  <c r="H494" i="63"/>
  <c r="G494" i="63"/>
  <c r="F494" i="63"/>
  <c r="H493" i="63"/>
  <c r="G493" i="63"/>
  <c r="F493" i="63"/>
  <c r="H492" i="63"/>
  <c r="G492" i="63"/>
  <c r="F492" i="63"/>
  <c r="H491" i="63"/>
  <c r="G491" i="63"/>
  <c r="F491" i="63"/>
  <c r="H490" i="63"/>
  <c r="G490" i="63"/>
  <c r="F490" i="63"/>
  <c r="H489" i="63"/>
  <c r="G489" i="63"/>
  <c r="F489" i="63"/>
  <c r="H488" i="63"/>
  <c r="G488" i="63"/>
  <c r="F488" i="63"/>
  <c r="H487" i="63"/>
  <c r="G487" i="63"/>
  <c r="F487" i="63"/>
  <c r="H486" i="63"/>
  <c r="G486" i="63"/>
  <c r="F486" i="63"/>
  <c r="H485" i="63"/>
  <c r="G485" i="63"/>
  <c r="F485" i="63"/>
  <c r="H484" i="63"/>
  <c r="G484" i="63"/>
  <c r="F484" i="63"/>
  <c r="H483" i="63"/>
  <c r="G483" i="63"/>
  <c r="F483" i="63"/>
  <c r="H482" i="63"/>
  <c r="G482" i="63"/>
  <c r="F482" i="63"/>
  <c r="H481" i="63"/>
  <c r="G481" i="63"/>
  <c r="F481" i="63"/>
  <c r="H480" i="63"/>
  <c r="G480" i="63"/>
  <c r="F480" i="63"/>
  <c r="H479" i="63"/>
  <c r="G479" i="63"/>
  <c r="F479" i="63"/>
  <c r="H478" i="63"/>
  <c r="G478" i="63"/>
  <c r="F478" i="63"/>
  <c r="H477" i="63"/>
  <c r="G477" i="63"/>
  <c r="F477" i="63"/>
  <c r="H476" i="63"/>
  <c r="G476" i="63"/>
  <c r="F476" i="63"/>
  <c r="H475" i="63"/>
  <c r="G475" i="63"/>
  <c r="F475" i="63"/>
  <c r="H474" i="63"/>
  <c r="G474" i="63"/>
  <c r="F474" i="63"/>
  <c r="H473" i="63"/>
  <c r="G473" i="63"/>
  <c r="F473" i="63"/>
  <c r="H472" i="63"/>
  <c r="G472" i="63"/>
  <c r="F472" i="63"/>
  <c r="H471" i="63"/>
  <c r="G471" i="63"/>
  <c r="F471" i="63"/>
  <c r="H470" i="63"/>
  <c r="G470" i="63"/>
  <c r="F470" i="63"/>
  <c r="H469" i="63"/>
  <c r="G469" i="63"/>
  <c r="F469" i="63"/>
  <c r="H468" i="63"/>
  <c r="G468" i="63"/>
  <c r="F468" i="63"/>
  <c r="H467" i="63"/>
  <c r="G467" i="63"/>
  <c r="F467" i="63"/>
  <c r="H466" i="63"/>
  <c r="G466" i="63"/>
  <c r="F466" i="63"/>
  <c r="H465" i="63"/>
  <c r="G465" i="63"/>
  <c r="F465" i="63"/>
  <c r="H464" i="63"/>
  <c r="G464" i="63"/>
  <c r="F464" i="63"/>
  <c r="H463" i="63"/>
  <c r="G463" i="63"/>
  <c r="F463" i="63"/>
  <c r="H462" i="63"/>
  <c r="G462" i="63"/>
  <c r="F462" i="63"/>
  <c r="H461" i="63"/>
  <c r="G461" i="63"/>
  <c r="F461" i="63"/>
  <c r="H460" i="63"/>
  <c r="G460" i="63"/>
  <c r="F460" i="63"/>
  <c r="H459" i="63"/>
  <c r="G459" i="63"/>
  <c r="F459" i="63"/>
  <c r="H458" i="63"/>
  <c r="G458" i="63"/>
  <c r="F458" i="63"/>
  <c r="H457" i="63"/>
  <c r="G457" i="63"/>
  <c r="F457" i="63"/>
  <c r="H456" i="63"/>
  <c r="G456" i="63"/>
  <c r="F456" i="63"/>
  <c r="H455" i="63"/>
  <c r="G455" i="63"/>
  <c r="F455" i="63"/>
  <c r="H454" i="63"/>
  <c r="G454" i="63"/>
  <c r="F454" i="63"/>
  <c r="H453" i="63"/>
  <c r="G453" i="63"/>
  <c r="F453" i="63"/>
  <c r="H452" i="63"/>
  <c r="G452" i="63"/>
  <c r="F452" i="63"/>
  <c r="H451" i="63"/>
  <c r="G451" i="63"/>
  <c r="F451" i="63"/>
  <c r="H450" i="63"/>
  <c r="G450" i="63"/>
  <c r="F450" i="63"/>
  <c r="H449" i="63"/>
  <c r="G449" i="63"/>
  <c r="F449" i="63"/>
  <c r="H448" i="63"/>
  <c r="G448" i="63"/>
  <c r="F448" i="63"/>
  <c r="H447" i="63"/>
  <c r="G447" i="63"/>
  <c r="F447" i="63"/>
  <c r="H446" i="63"/>
  <c r="G446" i="63"/>
  <c r="F446" i="63"/>
  <c r="H445" i="63"/>
  <c r="G445" i="63"/>
  <c r="F445" i="63"/>
  <c r="H444" i="63"/>
  <c r="G444" i="63"/>
  <c r="F444" i="63"/>
  <c r="H443" i="63"/>
  <c r="G443" i="63"/>
  <c r="F443" i="63"/>
  <c r="H442" i="63"/>
  <c r="G442" i="63"/>
  <c r="F442" i="63"/>
  <c r="H441" i="63"/>
  <c r="G441" i="63"/>
  <c r="F441" i="63"/>
  <c r="H440" i="63"/>
  <c r="G440" i="63"/>
  <c r="F440" i="63"/>
  <c r="H439" i="63"/>
  <c r="G439" i="63"/>
  <c r="F439" i="63"/>
  <c r="H438" i="63"/>
  <c r="G438" i="63"/>
  <c r="F438" i="63"/>
  <c r="H437" i="63"/>
  <c r="G437" i="63"/>
  <c r="F437" i="63"/>
  <c r="H436" i="63"/>
  <c r="G436" i="63"/>
  <c r="F436" i="63"/>
  <c r="H435" i="63"/>
  <c r="G435" i="63"/>
  <c r="F435" i="63"/>
  <c r="H434" i="63"/>
  <c r="G434" i="63"/>
  <c r="F434" i="63"/>
  <c r="H433" i="63"/>
  <c r="G433" i="63"/>
  <c r="F433" i="63"/>
  <c r="H432" i="63"/>
  <c r="G432" i="63"/>
  <c r="F432" i="63"/>
  <c r="H431" i="63"/>
  <c r="G431" i="63"/>
  <c r="F431" i="63"/>
  <c r="H430" i="63"/>
  <c r="G430" i="63"/>
  <c r="F430" i="63"/>
  <c r="H429" i="63"/>
  <c r="G429" i="63"/>
  <c r="F429" i="63"/>
  <c r="H428" i="63"/>
  <c r="G428" i="63"/>
  <c r="F428" i="63"/>
  <c r="H427" i="63"/>
  <c r="G427" i="63"/>
  <c r="F427" i="63"/>
  <c r="H426" i="63"/>
  <c r="G426" i="63"/>
  <c r="F426" i="63"/>
  <c r="H425" i="63"/>
  <c r="G425" i="63"/>
  <c r="F425" i="63"/>
  <c r="H424" i="63"/>
  <c r="G424" i="63"/>
  <c r="F424" i="63"/>
  <c r="H423" i="63"/>
  <c r="G423" i="63"/>
  <c r="F423" i="63"/>
  <c r="H422" i="63"/>
  <c r="G422" i="63"/>
  <c r="F422" i="63"/>
  <c r="H421" i="63"/>
  <c r="G421" i="63"/>
  <c r="F421" i="63"/>
  <c r="H420" i="63"/>
  <c r="G420" i="63"/>
  <c r="F420" i="63"/>
  <c r="H419" i="63"/>
  <c r="G419" i="63"/>
  <c r="F419" i="63"/>
  <c r="H418" i="63"/>
  <c r="G418" i="63"/>
  <c r="F418" i="63"/>
  <c r="H417" i="63"/>
  <c r="G417" i="63"/>
  <c r="F417" i="63"/>
  <c r="H416" i="63"/>
  <c r="G416" i="63"/>
  <c r="F416" i="63"/>
  <c r="H415" i="63"/>
  <c r="G415" i="63"/>
  <c r="F415" i="63"/>
  <c r="H414" i="63"/>
  <c r="G414" i="63"/>
  <c r="F414" i="63"/>
  <c r="H413" i="63"/>
  <c r="G413" i="63"/>
  <c r="F413" i="63"/>
  <c r="H412" i="63"/>
  <c r="G412" i="63"/>
  <c r="F412" i="63"/>
  <c r="H411" i="63"/>
  <c r="G411" i="63"/>
  <c r="F411" i="63"/>
  <c r="H410" i="63"/>
  <c r="G410" i="63"/>
  <c r="F410" i="63"/>
  <c r="H409" i="63"/>
  <c r="G409" i="63"/>
  <c r="F409" i="63"/>
  <c r="H408" i="63"/>
  <c r="G408" i="63"/>
  <c r="F408" i="63"/>
  <c r="H407" i="63"/>
  <c r="G407" i="63"/>
  <c r="F407" i="63"/>
  <c r="H406" i="63"/>
  <c r="G406" i="63"/>
  <c r="F406" i="63"/>
  <c r="H405" i="63"/>
  <c r="G405" i="63"/>
  <c r="F405" i="63"/>
  <c r="H404" i="63"/>
  <c r="G404" i="63"/>
  <c r="F404" i="63"/>
  <c r="H403" i="63"/>
  <c r="G403" i="63"/>
  <c r="F403" i="63"/>
  <c r="H402" i="63"/>
  <c r="G402" i="63"/>
  <c r="F402" i="63"/>
  <c r="H401" i="63"/>
  <c r="G401" i="63"/>
  <c r="F401" i="63"/>
  <c r="H400" i="63"/>
  <c r="G400" i="63"/>
  <c r="F400" i="63"/>
  <c r="H399" i="63"/>
  <c r="G399" i="63"/>
  <c r="F399" i="63"/>
  <c r="H398" i="63"/>
  <c r="G398" i="63"/>
  <c r="F398" i="63"/>
  <c r="H397" i="63"/>
  <c r="G397" i="63"/>
  <c r="F397" i="63"/>
  <c r="H396" i="63"/>
  <c r="G396" i="63"/>
  <c r="F396" i="63"/>
  <c r="H395" i="63"/>
  <c r="G395" i="63"/>
  <c r="F395" i="63"/>
  <c r="H394" i="63"/>
  <c r="G394" i="63"/>
  <c r="F394" i="63"/>
  <c r="H393" i="63"/>
  <c r="G393" i="63"/>
  <c r="F393" i="63"/>
  <c r="H392" i="63"/>
  <c r="G392" i="63"/>
  <c r="F392" i="63"/>
  <c r="H391" i="63"/>
  <c r="G391" i="63"/>
  <c r="F391" i="63"/>
  <c r="H390" i="63"/>
  <c r="G390" i="63"/>
  <c r="F390" i="63"/>
  <c r="H389" i="63"/>
  <c r="G389" i="63"/>
  <c r="F389" i="63"/>
  <c r="H388" i="63"/>
  <c r="G388" i="63"/>
  <c r="F388" i="63"/>
  <c r="H387" i="63"/>
  <c r="G387" i="63"/>
  <c r="F387" i="63"/>
  <c r="H386" i="63"/>
  <c r="G386" i="63"/>
  <c r="F386" i="63"/>
  <c r="H385" i="63"/>
  <c r="G385" i="63"/>
  <c r="F385" i="63"/>
  <c r="H384" i="63"/>
  <c r="G384" i="63"/>
  <c r="F384" i="63"/>
  <c r="H383" i="63"/>
  <c r="G383" i="63"/>
  <c r="F383" i="63"/>
  <c r="H382" i="63"/>
  <c r="G382" i="63"/>
  <c r="F382" i="63"/>
  <c r="H381" i="63"/>
  <c r="G381" i="63"/>
  <c r="F381" i="63"/>
  <c r="H380" i="63"/>
  <c r="G380" i="63"/>
  <c r="F380" i="63"/>
  <c r="H379" i="63"/>
  <c r="G379" i="63"/>
  <c r="F379" i="63"/>
  <c r="H378" i="63"/>
  <c r="G378" i="63"/>
  <c r="F378" i="63"/>
  <c r="H377" i="63"/>
  <c r="G377" i="63"/>
  <c r="F377" i="63"/>
  <c r="H376" i="63"/>
  <c r="G376" i="63"/>
  <c r="F376" i="63"/>
  <c r="H375" i="63"/>
  <c r="G375" i="63"/>
  <c r="F375" i="63"/>
  <c r="H374" i="63"/>
  <c r="G374" i="63"/>
  <c r="F374" i="63"/>
  <c r="H373" i="63"/>
  <c r="G373" i="63"/>
  <c r="F373" i="63"/>
  <c r="H372" i="63"/>
  <c r="G372" i="63"/>
  <c r="F372" i="63"/>
  <c r="H371" i="63"/>
  <c r="G371" i="63"/>
  <c r="F371" i="63"/>
  <c r="H370" i="63"/>
  <c r="G370" i="63"/>
  <c r="F370" i="63"/>
  <c r="H369" i="63"/>
  <c r="G369" i="63"/>
  <c r="F369" i="63"/>
  <c r="H368" i="63"/>
  <c r="G368" i="63"/>
  <c r="F368" i="63"/>
  <c r="H367" i="63"/>
  <c r="G367" i="63"/>
  <c r="F367" i="63"/>
  <c r="H366" i="63"/>
  <c r="G366" i="63"/>
  <c r="F366" i="63"/>
  <c r="H365" i="63"/>
  <c r="G365" i="63"/>
  <c r="F365" i="63"/>
  <c r="H364" i="63"/>
  <c r="G364" i="63"/>
  <c r="F364" i="63"/>
  <c r="H363" i="63"/>
  <c r="G363" i="63"/>
  <c r="F363" i="63"/>
  <c r="H362" i="63"/>
  <c r="G362" i="63"/>
  <c r="F362" i="63"/>
  <c r="H361" i="63"/>
  <c r="G361" i="63"/>
  <c r="F361" i="63"/>
  <c r="H360" i="63"/>
  <c r="G360" i="63"/>
  <c r="F360" i="63"/>
  <c r="H359" i="63"/>
  <c r="G359" i="63"/>
  <c r="F359" i="63"/>
  <c r="H358" i="63"/>
  <c r="G358" i="63"/>
  <c r="F358" i="63"/>
  <c r="H357" i="63"/>
  <c r="G357" i="63"/>
  <c r="F357" i="63"/>
  <c r="H356" i="63"/>
  <c r="G356" i="63"/>
  <c r="F356" i="63"/>
  <c r="H355" i="63"/>
  <c r="G355" i="63"/>
  <c r="F355" i="63"/>
  <c r="H354" i="63"/>
  <c r="G354" i="63"/>
  <c r="F354" i="63"/>
  <c r="H353" i="63"/>
  <c r="G353" i="63"/>
  <c r="F353" i="63"/>
  <c r="H352" i="63"/>
  <c r="G352" i="63"/>
  <c r="F352" i="63"/>
  <c r="H351" i="63"/>
  <c r="G351" i="63"/>
  <c r="F351" i="63"/>
  <c r="H350" i="63"/>
  <c r="G350" i="63"/>
  <c r="F350" i="63"/>
  <c r="H349" i="63"/>
  <c r="G349" i="63"/>
  <c r="F349" i="63"/>
  <c r="H348" i="63"/>
  <c r="G348" i="63"/>
  <c r="F348" i="63"/>
  <c r="H347" i="63"/>
  <c r="G347" i="63"/>
  <c r="F347" i="63"/>
  <c r="H346" i="63"/>
  <c r="G346" i="63"/>
  <c r="F346" i="63"/>
  <c r="H345" i="63"/>
  <c r="G345" i="63"/>
  <c r="F345" i="63"/>
  <c r="H344" i="63"/>
  <c r="G344" i="63"/>
  <c r="F344" i="63"/>
  <c r="H343" i="63"/>
  <c r="G343" i="63"/>
  <c r="F343" i="63"/>
  <c r="H342" i="63"/>
  <c r="G342" i="63"/>
  <c r="F342" i="63"/>
  <c r="H341" i="63"/>
  <c r="G341" i="63"/>
  <c r="F341" i="63"/>
  <c r="H340" i="63"/>
  <c r="G340" i="63"/>
  <c r="F340" i="63"/>
  <c r="H339" i="63"/>
  <c r="G339" i="63"/>
  <c r="F339" i="63"/>
  <c r="H338" i="63"/>
  <c r="G338" i="63"/>
  <c r="F338" i="63"/>
  <c r="H337" i="63"/>
  <c r="G337" i="63"/>
  <c r="F337" i="63"/>
  <c r="H336" i="63"/>
  <c r="G336" i="63"/>
  <c r="F336" i="63"/>
  <c r="H335" i="63"/>
  <c r="G335" i="63"/>
  <c r="F335" i="63"/>
  <c r="H334" i="63"/>
  <c r="G334" i="63"/>
  <c r="F334" i="63"/>
  <c r="H333" i="63"/>
  <c r="G333" i="63"/>
  <c r="F333" i="63"/>
  <c r="H332" i="63"/>
  <c r="G332" i="63"/>
  <c r="F332" i="63"/>
  <c r="H331" i="63"/>
  <c r="G331" i="63"/>
  <c r="F331" i="63"/>
  <c r="H330" i="63"/>
  <c r="G330" i="63"/>
  <c r="F330" i="63"/>
  <c r="H329" i="63"/>
  <c r="G329" i="63"/>
  <c r="F329" i="63"/>
  <c r="H328" i="63"/>
  <c r="G328" i="63"/>
  <c r="F328" i="63"/>
  <c r="H327" i="63"/>
  <c r="G327" i="63"/>
  <c r="F327" i="63"/>
  <c r="H326" i="63"/>
  <c r="G326" i="63"/>
  <c r="F326" i="63"/>
  <c r="H325" i="63"/>
  <c r="G325" i="63"/>
  <c r="F325" i="63"/>
  <c r="H324" i="63"/>
  <c r="G324" i="63"/>
  <c r="F324" i="63"/>
  <c r="H323" i="63"/>
  <c r="G323" i="63"/>
  <c r="F323" i="63"/>
  <c r="H322" i="63"/>
  <c r="G322" i="63"/>
  <c r="F322" i="63"/>
  <c r="H321" i="63"/>
  <c r="G321" i="63"/>
  <c r="F321" i="63"/>
  <c r="H320" i="63"/>
  <c r="G320" i="63"/>
  <c r="F320" i="63"/>
  <c r="H319" i="63"/>
  <c r="G319" i="63"/>
  <c r="F319" i="63"/>
  <c r="H318" i="63"/>
  <c r="G318" i="63"/>
  <c r="F318" i="63"/>
  <c r="H317" i="63"/>
  <c r="G317" i="63"/>
  <c r="F317" i="63"/>
  <c r="H316" i="63"/>
  <c r="G316" i="63"/>
  <c r="F316" i="63"/>
  <c r="H315" i="63"/>
  <c r="G315" i="63"/>
  <c r="F315" i="63"/>
  <c r="H314" i="63"/>
  <c r="G314" i="63"/>
  <c r="F314" i="63"/>
  <c r="H313" i="63"/>
  <c r="G313" i="63"/>
  <c r="F313" i="63"/>
  <c r="H312" i="63"/>
  <c r="G312" i="63"/>
  <c r="F312" i="63"/>
  <c r="H311" i="63"/>
  <c r="G311" i="63"/>
  <c r="F311" i="63"/>
  <c r="H310" i="63"/>
  <c r="G310" i="63"/>
  <c r="F310" i="63"/>
  <c r="H309" i="63"/>
  <c r="G309" i="63"/>
  <c r="F309" i="63"/>
  <c r="H308" i="63"/>
  <c r="G308" i="63"/>
  <c r="F308" i="63"/>
  <c r="H307" i="63"/>
  <c r="G307" i="63"/>
  <c r="F307" i="63"/>
  <c r="H306" i="63"/>
  <c r="G306" i="63"/>
  <c r="F306" i="63"/>
  <c r="H305" i="63"/>
  <c r="G305" i="63"/>
  <c r="F305" i="63"/>
  <c r="H304" i="63"/>
  <c r="G304" i="63"/>
  <c r="F304" i="63"/>
  <c r="H303" i="63"/>
  <c r="G303" i="63"/>
  <c r="F303" i="63"/>
  <c r="H302" i="63"/>
  <c r="G302" i="63"/>
  <c r="F302" i="63"/>
  <c r="H301" i="63"/>
  <c r="G301" i="63"/>
  <c r="F301" i="63"/>
  <c r="H300" i="63"/>
  <c r="G300" i="63"/>
  <c r="F300" i="63"/>
  <c r="H299" i="63"/>
  <c r="G299" i="63"/>
  <c r="F299" i="63"/>
  <c r="H298" i="63"/>
  <c r="G298" i="63"/>
  <c r="F298" i="63"/>
  <c r="H297" i="63"/>
  <c r="G297" i="63"/>
  <c r="F297" i="63"/>
  <c r="H296" i="63"/>
  <c r="G296" i="63"/>
  <c r="F296" i="63"/>
  <c r="H295" i="63"/>
  <c r="G295" i="63"/>
  <c r="F295" i="63"/>
  <c r="H294" i="63"/>
  <c r="G294" i="63"/>
  <c r="F294" i="63"/>
  <c r="H293" i="63"/>
  <c r="G293" i="63"/>
  <c r="F293" i="63"/>
  <c r="H292" i="63"/>
  <c r="G292" i="63"/>
  <c r="F292" i="63"/>
  <c r="H291" i="63"/>
  <c r="G291" i="63"/>
  <c r="F291" i="63"/>
  <c r="H290" i="63"/>
  <c r="G290" i="63"/>
  <c r="F290" i="63"/>
  <c r="H289" i="63"/>
  <c r="G289" i="63"/>
  <c r="F289" i="63"/>
  <c r="H288" i="63"/>
  <c r="G288" i="63"/>
  <c r="F288" i="63"/>
  <c r="H287" i="63"/>
  <c r="G287" i="63"/>
  <c r="F287" i="63"/>
  <c r="H286" i="63"/>
  <c r="G286" i="63"/>
  <c r="F286" i="63"/>
  <c r="H285" i="63"/>
  <c r="G285" i="63"/>
  <c r="F285" i="63"/>
  <c r="H284" i="63"/>
  <c r="G284" i="63"/>
  <c r="F284" i="63"/>
  <c r="H283" i="63"/>
  <c r="G283" i="63"/>
  <c r="F283" i="63"/>
  <c r="H282" i="63"/>
  <c r="G282" i="63"/>
  <c r="F282" i="63"/>
  <c r="H281" i="63"/>
  <c r="G281" i="63"/>
  <c r="F281" i="63"/>
  <c r="H280" i="63"/>
  <c r="G280" i="63"/>
  <c r="F280" i="63"/>
  <c r="H279" i="63"/>
  <c r="G279" i="63"/>
  <c r="F279" i="63"/>
  <c r="H278" i="63"/>
  <c r="G278" i="63"/>
  <c r="F278" i="63"/>
  <c r="H277" i="63"/>
  <c r="G277" i="63"/>
  <c r="F277" i="63"/>
  <c r="H276" i="63"/>
  <c r="G276" i="63"/>
  <c r="F276" i="63"/>
  <c r="H275" i="63"/>
  <c r="G275" i="63"/>
  <c r="F275" i="63"/>
  <c r="H274" i="63"/>
  <c r="G274" i="63"/>
  <c r="F274" i="63"/>
  <c r="H273" i="63"/>
  <c r="G273" i="63"/>
  <c r="F273" i="63"/>
  <c r="H272" i="63"/>
  <c r="G272" i="63"/>
  <c r="F272" i="63"/>
  <c r="H271" i="63"/>
  <c r="G271" i="63"/>
  <c r="F271" i="63"/>
  <c r="H270" i="63"/>
  <c r="G270" i="63"/>
  <c r="F270" i="63"/>
  <c r="H269" i="63"/>
  <c r="G269" i="63"/>
  <c r="F269" i="63"/>
  <c r="H268" i="63"/>
  <c r="G268" i="63"/>
  <c r="F268" i="63"/>
  <c r="H267" i="63"/>
  <c r="G267" i="63"/>
  <c r="F267" i="63"/>
  <c r="H266" i="63"/>
  <c r="G266" i="63"/>
  <c r="F266" i="63"/>
  <c r="H265" i="63"/>
  <c r="G265" i="63"/>
  <c r="F265" i="63"/>
  <c r="H264" i="63"/>
  <c r="G264" i="63"/>
  <c r="F264" i="63"/>
  <c r="H263" i="63"/>
  <c r="G263" i="63"/>
  <c r="F263" i="63"/>
  <c r="H262" i="63"/>
  <c r="G262" i="63"/>
  <c r="F262" i="63"/>
  <c r="H261" i="63"/>
  <c r="G261" i="63"/>
  <c r="F261" i="63"/>
  <c r="H260" i="63"/>
  <c r="G260" i="63"/>
  <c r="F260" i="63"/>
  <c r="H259" i="63"/>
  <c r="G259" i="63"/>
  <c r="F259" i="63"/>
  <c r="H258" i="63"/>
  <c r="G258" i="63"/>
  <c r="F258" i="63"/>
  <c r="H257" i="63"/>
  <c r="G257" i="63"/>
  <c r="F257" i="63"/>
  <c r="H256" i="63"/>
  <c r="G256" i="63"/>
  <c r="F256" i="63"/>
  <c r="H255" i="63"/>
  <c r="G255" i="63"/>
  <c r="F255" i="63"/>
  <c r="H254" i="63"/>
  <c r="G254" i="63"/>
  <c r="F254" i="63"/>
  <c r="H253" i="63"/>
  <c r="G253" i="63"/>
  <c r="F253" i="63"/>
  <c r="H252" i="63"/>
  <c r="G252" i="63"/>
  <c r="F252" i="63"/>
  <c r="H251" i="63"/>
  <c r="G251" i="63"/>
  <c r="F251" i="63"/>
  <c r="H250" i="63"/>
  <c r="G250" i="63"/>
  <c r="F250" i="63"/>
  <c r="H249" i="63"/>
  <c r="G249" i="63"/>
  <c r="F249" i="63"/>
  <c r="H248" i="63"/>
  <c r="G248" i="63"/>
  <c r="F248" i="63"/>
  <c r="H247" i="63"/>
  <c r="G247" i="63"/>
  <c r="F247" i="63"/>
  <c r="H246" i="63"/>
  <c r="G246" i="63"/>
  <c r="F246" i="63"/>
  <c r="H245" i="63"/>
  <c r="G245" i="63"/>
  <c r="F245" i="63"/>
  <c r="H244" i="63"/>
  <c r="G244" i="63"/>
  <c r="F244" i="63"/>
  <c r="H243" i="63"/>
  <c r="G243" i="63"/>
  <c r="F243" i="63"/>
  <c r="H242" i="63"/>
  <c r="G242" i="63"/>
  <c r="F242" i="63"/>
  <c r="H241" i="63"/>
  <c r="G241" i="63"/>
  <c r="F241" i="63"/>
  <c r="H240" i="63"/>
  <c r="G240" i="63"/>
  <c r="F240" i="63"/>
  <c r="H239" i="63"/>
  <c r="G239" i="63"/>
  <c r="F239" i="63"/>
  <c r="H238" i="63"/>
  <c r="G238" i="63"/>
  <c r="F238" i="63"/>
  <c r="H237" i="63"/>
  <c r="G237" i="63"/>
  <c r="F237" i="63"/>
  <c r="H236" i="63"/>
  <c r="G236" i="63"/>
  <c r="F236" i="63"/>
  <c r="H235" i="63"/>
  <c r="G235" i="63"/>
  <c r="F235" i="63"/>
  <c r="H234" i="63"/>
  <c r="G234" i="63"/>
  <c r="F234" i="63"/>
  <c r="H233" i="63"/>
  <c r="G233" i="63"/>
  <c r="F233" i="63"/>
  <c r="H232" i="63"/>
  <c r="G232" i="63"/>
  <c r="F232" i="63"/>
  <c r="H231" i="63"/>
  <c r="G231" i="63"/>
  <c r="F231" i="63"/>
  <c r="H230" i="63"/>
  <c r="G230" i="63"/>
  <c r="F230" i="63"/>
  <c r="H229" i="63"/>
  <c r="G229" i="63"/>
  <c r="F229" i="63"/>
  <c r="H228" i="63"/>
  <c r="G228" i="63"/>
  <c r="F228" i="63"/>
  <c r="H227" i="63"/>
  <c r="G227" i="63"/>
  <c r="F227" i="63"/>
  <c r="H226" i="63"/>
  <c r="G226" i="63"/>
  <c r="F226" i="63"/>
  <c r="H225" i="63"/>
  <c r="G225" i="63"/>
  <c r="F225" i="63"/>
  <c r="H224" i="63"/>
  <c r="G224" i="63"/>
  <c r="F224" i="63"/>
  <c r="H223" i="63"/>
  <c r="G223" i="63"/>
  <c r="F223" i="63"/>
  <c r="H222" i="63"/>
  <c r="G222" i="63"/>
  <c r="F222" i="63"/>
  <c r="H221" i="63"/>
  <c r="G221" i="63"/>
  <c r="F221" i="63"/>
  <c r="H220" i="63"/>
  <c r="G220" i="63"/>
  <c r="F220" i="63"/>
  <c r="H219" i="63"/>
  <c r="G219" i="63"/>
  <c r="F219" i="63"/>
  <c r="H218" i="63"/>
  <c r="G218" i="63"/>
  <c r="F218" i="63"/>
  <c r="H217" i="63"/>
  <c r="G217" i="63"/>
  <c r="F217" i="63"/>
  <c r="H216" i="63"/>
  <c r="G216" i="63"/>
  <c r="F216" i="63"/>
  <c r="H215" i="63"/>
  <c r="G215" i="63"/>
  <c r="F215" i="63"/>
  <c r="H214" i="63"/>
  <c r="G214" i="63"/>
  <c r="F214" i="63"/>
  <c r="H213" i="63"/>
  <c r="G213" i="63"/>
  <c r="F213" i="63"/>
  <c r="H212" i="63"/>
  <c r="G212" i="63"/>
  <c r="F212" i="63"/>
  <c r="H211" i="63"/>
  <c r="G211" i="63"/>
  <c r="F211" i="63"/>
  <c r="H210" i="63"/>
  <c r="G210" i="63"/>
  <c r="F210" i="63"/>
  <c r="H209" i="63"/>
  <c r="G209" i="63"/>
  <c r="F209" i="63"/>
  <c r="H208" i="63"/>
  <c r="G208" i="63"/>
  <c r="F208" i="63"/>
  <c r="H207" i="63"/>
  <c r="G207" i="63"/>
  <c r="F207" i="63"/>
  <c r="H206" i="63"/>
  <c r="G206" i="63"/>
  <c r="F206" i="63"/>
  <c r="H205" i="63"/>
  <c r="G205" i="63"/>
  <c r="F205" i="63"/>
  <c r="H204" i="63"/>
  <c r="G204" i="63"/>
  <c r="F204" i="63"/>
  <c r="H203" i="63"/>
  <c r="G203" i="63"/>
  <c r="F203" i="63"/>
  <c r="H202" i="63"/>
  <c r="G202" i="63"/>
  <c r="F202" i="63"/>
  <c r="H201" i="63"/>
  <c r="G201" i="63"/>
  <c r="F201" i="63"/>
  <c r="H200" i="63"/>
  <c r="G200" i="63"/>
  <c r="F200" i="63"/>
  <c r="H199" i="63"/>
  <c r="G199" i="63"/>
  <c r="F199" i="63"/>
  <c r="H198" i="63"/>
  <c r="G198" i="63"/>
  <c r="F198" i="63"/>
  <c r="H197" i="63"/>
  <c r="G197" i="63"/>
  <c r="F197" i="63"/>
  <c r="H196" i="63"/>
  <c r="G196" i="63"/>
  <c r="F196" i="63"/>
  <c r="H195" i="63"/>
  <c r="G195" i="63"/>
  <c r="F195" i="63"/>
  <c r="H194" i="63"/>
  <c r="G194" i="63"/>
  <c r="F194" i="63"/>
  <c r="H193" i="63"/>
  <c r="G193" i="63"/>
  <c r="F193" i="63"/>
  <c r="H192" i="63"/>
  <c r="G192" i="63"/>
  <c r="F192" i="63"/>
  <c r="H191" i="63"/>
  <c r="G191" i="63"/>
  <c r="F191" i="63"/>
  <c r="H190" i="63"/>
  <c r="G190" i="63"/>
  <c r="F190" i="63"/>
  <c r="H189" i="63"/>
  <c r="G189" i="63"/>
  <c r="F189" i="63"/>
  <c r="H188" i="63"/>
  <c r="G188" i="63"/>
  <c r="F188" i="63"/>
  <c r="H187" i="63"/>
  <c r="G187" i="63"/>
  <c r="F187" i="63"/>
  <c r="H186" i="63"/>
  <c r="G186" i="63"/>
  <c r="F186" i="63"/>
  <c r="H185" i="63"/>
  <c r="G185" i="63"/>
  <c r="F185" i="63"/>
  <c r="H184" i="63"/>
  <c r="G184" i="63"/>
  <c r="F184" i="63"/>
  <c r="H183" i="63"/>
  <c r="G183" i="63"/>
  <c r="F183" i="63"/>
  <c r="H182" i="63"/>
  <c r="G182" i="63"/>
  <c r="F182" i="63"/>
  <c r="H181" i="63"/>
  <c r="G181" i="63"/>
  <c r="F181" i="63"/>
  <c r="H180" i="63"/>
  <c r="G180" i="63"/>
  <c r="F180" i="63"/>
  <c r="H179" i="63"/>
  <c r="G179" i="63"/>
  <c r="F179" i="63"/>
  <c r="H178" i="63"/>
  <c r="G178" i="63"/>
  <c r="F178" i="63"/>
  <c r="H177" i="63"/>
  <c r="G177" i="63"/>
  <c r="F177" i="63"/>
  <c r="H176" i="63"/>
  <c r="G176" i="63"/>
  <c r="F176" i="63"/>
  <c r="H175" i="63"/>
  <c r="G175" i="63"/>
  <c r="F175" i="63"/>
  <c r="H174" i="63"/>
  <c r="G174" i="63"/>
  <c r="F174" i="63"/>
  <c r="H173" i="63"/>
  <c r="G173" i="63"/>
  <c r="F173" i="63"/>
  <c r="H172" i="63"/>
  <c r="G172" i="63"/>
  <c r="F172" i="63"/>
  <c r="H171" i="63"/>
  <c r="G171" i="63"/>
  <c r="F171" i="63"/>
  <c r="H170" i="63"/>
  <c r="G170" i="63"/>
  <c r="F170" i="63"/>
  <c r="H169" i="63"/>
  <c r="G169" i="63"/>
  <c r="F169" i="63"/>
  <c r="H168" i="63"/>
  <c r="G168" i="63"/>
  <c r="F168" i="63"/>
  <c r="H167" i="63"/>
  <c r="G167" i="63"/>
  <c r="F167" i="63"/>
  <c r="H166" i="63"/>
  <c r="G166" i="63"/>
  <c r="F166" i="63"/>
  <c r="H165" i="63"/>
  <c r="G165" i="63"/>
  <c r="F165" i="63"/>
  <c r="H164" i="63"/>
  <c r="G164" i="63"/>
  <c r="F164" i="63"/>
  <c r="H163" i="63"/>
  <c r="G163" i="63"/>
  <c r="F163" i="63"/>
  <c r="H162" i="63"/>
  <c r="G162" i="63"/>
  <c r="F162" i="63"/>
  <c r="H161" i="63"/>
  <c r="G161" i="63"/>
  <c r="F161" i="63"/>
  <c r="H160" i="63"/>
  <c r="G160" i="63"/>
  <c r="F160" i="63"/>
  <c r="H159" i="63"/>
  <c r="G159" i="63"/>
  <c r="F159" i="63"/>
  <c r="H158" i="63"/>
  <c r="G158" i="63"/>
  <c r="F158" i="63"/>
  <c r="H157" i="63"/>
  <c r="G157" i="63"/>
  <c r="F157" i="63"/>
  <c r="H156" i="63"/>
  <c r="G156" i="63"/>
  <c r="F156" i="63"/>
  <c r="H155" i="63"/>
  <c r="G155" i="63"/>
  <c r="F155" i="63"/>
  <c r="H154" i="63"/>
  <c r="G154" i="63"/>
  <c r="F154" i="63"/>
  <c r="H153" i="63"/>
  <c r="G153" i="63"/>
  <c r="F153" i="63"/>
  <c r="H152" i="63"/>
  <c r="G152" i="63"/>
  <c r="F152" i="63"/>
  <c r="H151" i="63"/>
  <c r="G151" i="63"/>
  <c r="F151" i="63"/>
  <c r="H150" i="63"/>
  <c r="G150" i="63"/>
  <c r="F150" i="63"/>
  <c r="H149" i="63"/>
  <c r="G149" i="63"/>
  <c r="F149" i="63"/>
  <c r="H148" i="63"/>
  <c r="G148" i="63"/>
  <c r="F148" i="63"/>
  <c r="H147" i="63"/>
  <c r="G147" i="63"/>
  <c r="F147" i="63"/>
  <c r="H146" i="63"/>
  <c r="G146" i="63"/>
  <c r="F146" i="63"/>
  <c r="H145" i="63"/>
  <c r="G145" i="63"/>
  <c r="F145" i="63"/>
  <c r="H144" i="63"/>
  <c r="G144" i="63"/>
  <c r="F144" i="63"/>
  <c r="H143" i="63"/>
  <c r="G143" i="63"/>
  <c r="F143" i="63"/>
  <c r="H142" i="63"/>
  <c r="G142" i="63"/>
  <c r="F142" i="63"/>
  <c r="H141" i="63"/>
  <c r="G141" i="63"/>
  <c r="F141" i="63"/>
  <c r="H140" i="63"/>
  <c r="G140" i="63"/>
  <c r="F140" i="63"/>
  <c r="H139" i="63"/>
  <c r="G139" i="63"/>
  <c r="F139" i="63"/>
  <c r="H138" i="63"/>
  <c r="G138" i="63"/>
  <c r="F138" i="63"/>
  <c r="H137" i="63"/>
  <c r="G137" i="63"/>
  <c r="F137" i="63"/>
  <c r="H136" i="63"/>
  <c r="G136" i="63"/>
  <c r="F136" i="63"/>
  <c r="H135" i="63"/>
  <c r="G135" i="63"/>
  <c r="F135" i="63"/>
  <c r="H134" i="63"/>
  <c r="G134" i="63"/>
  <c r="F134" i="63"/>
  <c r="H133" i="63"/>
  <c r="G133" i="63"/>
  <c r="F133" i="63"/>
  <c r="H132" i="63"/>
  <c r="G132" i="63"/>
  <c r="F132" i="63"/>
  <c r="H131" i="63"/>
  <c r="G131" i="63"/>
  <c r="F131" i="63"/>
  <c r="H130" i="63"/>
  <c r="G130" i="63"/>
  <c r="F130" i="63"/>
  <c r="H129" i="63"/>
  <c r="G129" i="63"/>
  <c r="F129" i="63"/>
  <c r="H128" i="63"/>
  <c r="G128" i="63"/>
  <c r="F128" i="63"/>
  <c r="H127" i="63"/>
  <c r="G127" i="63"/>
  <c r="F127" i="63"/>
  <c r="H126" i="63"/>
  <c r="G126" i="63"/>
  <c r="F126" i="63"/>
  <c r="H125" i="63"/>
  <c r="G125" i="63"/>
  <c r="F125" i="63"/>
  <c r="H124" i="63"/>
  <c r="G124" i="63"/>
  <c r="F124" i="63"/>
  <c r="H123" i="63"/>
  <c r="G123" i="63"/>
  <c r="F123" i="63"/>
  <c r="H122" i="63"/>
  <c r="G122" i="63"/>
  <c r="F122" i="63"/>
  <c r="H121" i="63"/>
  <c r="G121" i="63"/>
  <c r="F121" i="63"/>
  <c r="H120" i="63"/>
  <c r="G120" i="63"/>
  <c r="F120" i="63"/>
  <c r="H119" i="63"/>
  <c r="G119" i="63"/>
  <c r="F119" i="63"/>
  <c r="H118" i="63"/>
  <c r="G118" i="63"/>
  <c r="F118" i="63"/>
  <c r="H117" i="63"/>
  <c r="G117" i="63"/>
  <c r="F117" i="63"/>
  <c r="H116" i="63"/>
  <c r="G116" i="63"/>
  <c r="F116" i="63"/>
  <c r="H115" i="63"/>
  <c r="G115" i="63"/>
  <c r="F115" i="63"/>
  <c r="H114" i="63"/>
  <c r="G114" i="63"/>
  <c r="F114" i="63"/>
  <c r="H113" i="63"/>
  <c r="G113" i="63"/>
  <c r="F113" i="63"/>
  <c r="H112" i="63"/>
  <c r="G112" i="63"/>
  <c r="F112" i="63"/>
  <c r="H111" i="63"/>
  <c r="G111" i="63"/>
  <c r="F111" i="63"/>
  <c r="H110" i="63"/>
  <c r="G110" i="63"/>
  <c r="F110" i="63"/>
  <c r="H109" i="63"/>
  <c r="G109" i="63"/>
  <c r="F109" i="63"/>
  <c r="H108" i="63"/>
  <c r="G108" i="63"/>
  <c r="F108" i="63"/>
  <c r="H107" i="63"/>
  <c r="G107" i="63"/>
  <c r="F107" i="63"/>
  <c r="H106" i="63"/>
  <c r="G106" i="63"/>
  <c r="F106" i="63"/>
  <c r="H105" i="63"/>
  <c r="G105" i="63"/>
  <c r="F105" i="63"/>
  <c r="H104" i="63"/>
  <c r="G104" i="63"/>
  <c r="F104" i="63"/>
  <c r="H103" i="63"/>
  <c r="G103" i="63"/>
  <c r="F103" i="63"/>
  <c r="H102" i="63"/>
  <c r="G102" i="63"/>
  <c r="F102" i="63"/>
  <c r="H101" i="63"/>
  <c r="G101" i="63"/>
  <c r="F101" i="63"/>
  <c r="H100" i="63"/>
  <c r="G100" i="63"/>
  <c r="F100" i="63"/>
  <c r="H99" i="63"/>
  <c r="G99" i="63"/>
  <c r="F99" i="63"/>
  <c r="H98" i="63"/>
  <c r="G98" i="63"/>
  <c r="F98" i="63"/>
  <c r="H97" i="63"/>
  <c r="G97" i="63"/>
  <c r="F97" i="63"/>
  <c r="H96" i="63"/>
  <c r="G96" i="63"/>
  <c r="F96" i="63"/>
  <c r="H95" i="63"/>
  <c r="G95" i="63"/>
  <c r="F95" i="63"/>
  <c r="H94" i="63"/>
  <c r="G94" i="63"/>
  <c r="F94" i="63"/>
  <c r="H93" i="63"/>
  <c r="G93" i="63"/>
  <c r="F93" i="63"/>
  <c r="H92" i="63"/>
  <c r="G92" i="63"/>
  <c r="F92" i="63"/>
  <c r="H91" i="63"/>
  <c r="G91" i="63"/>
  <c r="F91" i="63"/>
  <c r="H90" i="63"/>
  <c r="G90" i="63"/>
  <c r="F90" i="63"/>
  <c r="H89" i="63"/>
  <c r="G89" i="63"/>
  <c r="F89" i="63"/>
  <c r="H88" i="63"/>
  <c r="G88" i="63"/>
  <c r="F88" i="63"/>
  <c r="H87" i="63"/>
  <c r="G87" i="63"/>
  <c r="F87" i="63"/>
  <c r="H86" i="63"/>
  <c r="G86" i="63"/>
  <c r="F86" i="63"/>
  <c r="H85" i="63"/>
  <c r="G85" i="63"/>
  <c r="F85" i="63"/>
  <c r="H84" i="63"/>
  <c r="G84" i="63"/>
  <c r="F84" i="63"/>
  <c r="H83" i="63"/>
  <c r="G83" i="63"/>
  <c r="F83" i="63"/>
  <c r="H82" i="63"/>
  <c r="G82" i="63"/>
  <c r="F82" i="63"/>
  <c r="H81" i="63"/>
  <c r="G81" i="63"/>
  <c r="F81" i="63"/>
  <c r="H80" i="63"/>
  <c r="G80" i="63"/>
  <c r="F80" i="63"/>
  <c r="H79" i="63"/>
  <c r="G79" i="63"/>
  <c r="F79" i="63"/>
  <c r="H78" i="63"/>
  <c r="G78" i="63"/>
  <c r="F78" i="63"/>
  <c r="H77" i="63"/>
  <c r="G77" i="63"/>
  <c r="F77" i="63"/>
  <c r="H76" i="63"/>
  <c r="G76" i="63"/>
  <c r="F76" i="63"/>
  <c r="H75" i="63"/>
  <c r="G75" i="63"/>
  <c r="F75" i="63"/>
  <c r="H74" i="63"/>
  <c r="G74" i="63"/>
  <c r="F74" i="63"/>
  <c r="H73" i="63"/>
  <c r="G73" i="63"/>
  <c r="F73" i="63"/>
  <c r="H72" i="63"/>
  <c r="G72" i="63"/>
  <c r="F72" i="63"/>
  <c r="H71" i="63"/>
  <c r="G71" i="63"/>
  <c r="F71" i="63"/>
  <c r="H70" i="63"/>
  <c r="G70" i="63"/>
  <c r="F70" i="63"/>
  <c r="H69" i="63"/>
  <c r="G69" i="63"/>
  <c r="F69" i="63"/>
  <c r="H68" i="63"/>
  <c r="G68" i="63"/>
  <c r="F68" i="63"/>
  <c r="H67" i="63"/>
  <c r="G67" i="63"/>
  <c r="F67" i="63"/>
  <c r="H66" i="63"/>
  <c r="G66" i="63"/>
  <c r="F66" i="63"/>
  <c r="H65" i="63"/>
  <c r="G65" i="63"/>
  <c r="F65" i="63"/>
  <c r="H64" i="63"/>
  <c r="G64" i="63"/>
  <c r="F64" i="63"/>
  <c r="H63" i="63"/>
  <c r="G63" i="63"/>
  <c r="F63" i="63"/>
  <c r="H62" i="63"/>
  <c r="G62" i="63"/>
  <c r="F62" i="63"/>
  <c r="H61" i="63"/>
  <c r="G61" i="63"/>
  <c r="F61" i="63"/>
  <c r="H60" i="63"/>
  <c r="G60" i="63"/>
  <c r="F60" i="63"/>
  <c r="H59" i="63"/>
  <c r="G59" i="63"/>
  <c r="F59" i="63"/>
  <c r="H58" i="63"/>
  <c r="G58" i="63"/>
  <c r="F58" i="63"/>
  <c r="H57" i="63"/>
  <c r="G57" i="63"/>
  <c r="F57" i="63"/>
  <c r="H56" i="63"/>
  <c r="G56" i="63"/>
  <c r="F56" i="63"/>
  <c r="H55" i="63"/>
  <c r="G55" i="63"/>
  <c r="F55" i="63"/>
  <c r="H54" i="63"/>
  <c r="G54" i="63"/>
  <c r="F54" i="63"/>
  <c r="H53" i="63"/>
  <c r="G53" i="63"/>
  <c r="F53" i="63"/>
  <c r="H52" i="63"/>
  <c r="G52" i="63"/>
  <c r="F52" i="63"/>
  <c r="H51" i="63"/>
  <c r="G51" i="63"/>
  <c r="F51" i="63"/>
  <c r="H50" i="63"/>
  <c r="G50" i="63"/>
  <c r="F50" i="63"/>
  <c r="H49" i="63"/>
  <c r="G49" i="63"/>
  <c r="F49" i="63"/>
  <c r="H48" i="63"/>
  <c r="G48" i="63"/>
  <c r="F48" i="63"/>
  <c r="H47" i="63"/>
  <c r="G47" i="63"/>
  <c r="F47" i="63"/>
  <c r="H46" i="63"/>
  <c r="G46" i="63"/>
  <c r="F46" i="63"/>
  <c r="H45" i="63"/>
  <c r="G45" i="63"/>
  <c r="F45" i="63"/>
  <c r="H44" i="63"/>
  <c r="G44" i="63"/>
  <c r="F44" i="63"/>
  <c r="H43" i="63"/>
  <c r="G43" i="63"/>
  <c r="F43" i="63"/>
  <c r="H42" i="63"/>
  <c r="G42" i="63"/>
  <c r="F42" i="63"/>
  <c r="H41" i="63"/>
  <c r="G41" i="63"/>
  <c r="F41" i="63"/>
  <c r="H40" i="63"/>
  <c r="G40" i="63"/>
  <c r="F40" i="63"/>
  <c r="H39" i="63"/>
  <c r="G39" i="63"/>
  <c r="F39" i="63"/>
  <c r="H38" i="63"/>
  <c r="G38" i="63"/>
  <c r="F38" i="63"/>
  <c r="H37" i="63"/>
  <c r="G37" i="63"/>
  <c r="F37" i="63"/>
  <c r="H36" i="63"/>
  <c r="G36" i="63"/>
  <c r="F36" i="63"/>
  <c r="H35" i="63"/>
  <c r="G35" i="63"/>
  <c r="F35" i="63"/>
  <c r="H34" i="63"/>
  <c r="G34" i="63"/>
  <c r="F34" i="63"/>
  <c r="H33" i="63"/>
  <c r="G33" i="63"/>
  <c r="F33" i="63"/>
  <c r="H32" i="63"/>
  <c r="G32" i="63"/>
  <c r="F32" i="63"/>
  <c r="H31" i="63"/>
  <c r="G31" i="63"/>
  <c r="F31" i="63"/>
  <c r="H30" i="63"/>
  <c r="G30" i="63"/>
  <c r="F30" i="63"/>
  <c r="H29" i="63"/>
  <c r="G29" i="63"/>
  <c r="F29" i="63"/>
  <c r="H28" i="63"/>
  <c r="G28" i="63"/>
  <c r="F28" i="63"/>
  <c r="H27" i="63"/>
  <c r="G27" i="63"/>
  <c r="F27" i="63"/>
  <c r="H26" i="63"/>
  <c r="G26" i="63"/>
  <c r="F26" i="63"/>
  <c r="H25" i="63"/>
  <c r="G25" i="63"/>
  <c r="F25" i="63"/>
  <c r="H24" i="63"/>
  <c r="G24" i="63"/>
  <c r="F24" i="63"/>
  <c r="H23" i="63"/>
  <c r="G23" i="63"/>
  <c r="F23" i="63"/>
  <c r="H22" i="63"/>
  <c r="G22" i="63"/>
  <c r="F22" i="63"/>
  <c r="H21" i="63"/>
  <c r="G21" i="63"/>
  <c r="F21" i="63"/>
  <c r="H20" i="63"/>
  <c r="G20" i="63"/>
  <c r="F20" i="63"/>
  <c r="H19" i="63"/>
  <c r="G19" i="63"/>
  <c r="F19" i="63"/>
  <c r="H18" i="63"/>
  <c r="G18" i="63"/>
  <c r="F18" i="63"/>
  <c r="H17" i="63"/>
  <c r="G17" i="63"/>
  <c r="F17" i="63"/>
  <c r="H16" i="63"/>
  <c r="G16" i="63"/>
  <c r="F16" i="63"/>
  <c r="H15" i="63"/>
  <c r="G15" i="63"/>
  <c r="F15" i="63"/>
  <c r="H14" i="63"/>
  <c r="G14" i="63"/>
  <c r="F14" i="63"/>
  <c r="H13" i="63"/>
  <c r="G13" i="63"/>
  <c r="F13" i="63"/>
  <c r="H12" i="63"/>
  <c r="G12" i="63"/>
  <c r="F12" i="63"/>
  <c r="H11" i="63"/>
  <c r="G11" i="63"/>
  <c r="F11" i="63"/>
  <c r="H10" i="63"/>
  <c r="G10" i="63"/>
  <c r="F10" i="63"/>
  <c r="H9" i="63"/>
  <c r="G9" i="63"/>
  <c r="F9" i="63"/>
  <c r="H8" i="63"/>
  <c r="G8" i="63"/>
  <c r="F8" i="63"/>
  <c r="H7" i="63"/>
  <c r="G7" i="63"/>
  <c r="F7" i="63"/>
  <c r="H6" i="63"/>
  <c r="G6" i="63"/>
  <c r="F6" i="63"/>
  <c r="H5" i="63"/>
  <c r="G5" i="63"/>
  <c r="F5" i="63"/>
  <c r="H4" i="63"/>
  <c r="G4" i="63"/>
  <c r="F4" i="63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H905" i="61" l="1"/>
  <c r="G905" i="61"/>
  <c r="F905" i="61"/>
  <c r="H904" i="61"/>
  <c r="G904" i="61"/>
  <c r="F904" i="61"/>
  <c r="H903" i="61"/>
  <c r="G903" i="61"/>
  <c r="F903" i="61"/>
  <c r="H902" i="61"/>
  <c r="G902" i="61"/>
  <c r="F902" i="61"/>
  <c r="H901" i="61"/>
  <c r="G901" i="61"/>
  <c r="F901" i="61"/>
  <c r="H900" i="61"/>
  <c r="G900" i="61"/>
  <c r="F900" i="61"/>
  <c r="H899" i="61"/>
  <c r="G899" i="61"/>
  <c r="F899" i="61"/>
  <c r="H898" i="61"/>
  <c r="G898" i="61"/>
  <c r="F898" i="61"/>
  <c r="H897" i="61"/>
  <c r="G897" i="61"/>
  <c r="F897" i="61"/>
  <c r="H896" i="61"/>
  <c r="G896" i="61"/>
  <c r="F896" i="61"/>
  <c r="H895" i="61"/>
  <c r="G895" i="61"/>
  <c r="F895" i="61"/>
  <c r="H894" i="61"/>
  <c r="G894" i="61"/>
  <c r="F894" i="61"/>
  <c r="H893" i="61"/>
  <c r="G893" i="61"/>
  <c r="F893" i="61"/>
  <c r="H892" i="61"/>
  <c r="G892" i="61"/>
  <c r="F892" i="61"/>
  <c r="H891" i="61"/>
  <c r="G891" i="61"/>
  <c r="F891" i="61"/>
  <c r="H890" i="61"/>
  <c r="G890" i="61"/>
  <c r="F890" i="61"/>
  <c r="H889" i="61"/>
  <c r="G889" i="61"/>
  <c r="F889" i="61"/>
  <c r="H888" i="61"/>
  <c r="G888" i="61"/>
  <c r="F888" i="61"/>
  <c r="H887" i="61"/>
  <c r="G887" i="61"/>
  <c r="F887" i="61"/>
  <c r="H886" i="61"/>
  <c r="G886" i="61"/>
  <c r="F886" i="61"/>
  <c r="H885" i="61"/>
  <c r="G885" i="61"/>
  <c r="F885" i="61"/>
  <c r="H884" i="61"/>
  <c r="G884" i="61"/>
  <c r="F884" i="61"/>
  <c r="H883" i="61"/>
  <c r="G883" i="61"/>
  <c r="F883" i="61"/>
  <c r="H882" i="61"/>
  <c r="G882" i="61"/>
  <c r="F882" i="61"/>
  <c r="H881" i="61"/>
  <c r="G881" i="61"/>
  <c r="F881" i="61"/>
  <c r="H880" i="61"/>
  <c r="G880" i="61"/>
  <c r="F880" i="61"/>
  <c r="H879" i="61"/>
  <c r="G879" i="61"/>
  <c r="F879" i="61"/>
  <c r="H878" i="61"/>
  <c r="G878" i="61"/>
  <c r="F878" i="61"/>
  <c r="H877" i="61"/>
  <c r="G877" i="61"/>
  <c r="F877" i="61"/>
  <c r="H876" i="61"/>
  <c r="G876" i="61"/>
  <c r="F876" i="61"/>
  <c r="H875" i="61"/>
  <c r="G875" i="61"/>
  <c r="F875" i="61"/>
  <c r="H874" i="61"/>
  <c r="G874" i="61"/>
  <c r="F874" i="61"/>
  <c r="H873" i="61"/>
  <c r="G873" i="61"/>
  <c r="F873" i="61"/>
  <c r="H872" i="61"/>
  <c r="G872" i="61"/>
  <c r="F872" i="61"/>
  <c r="H871" i="61"/>
  <c r="G871" i="61"/>
  <c r="F871" i="61"/>
  <c r="H870" i="61"/>
  <c r="G870" i="61"/>
  <c r="F870" i="61"/>
  <c r="H869" i="61"/>
  <c r="G869" i="61"/>
  <c r="F869" i="61"/>
  <c r="H868" i="61"/>
  <c r="G868" i="61"/>
  <c r="F868" i="61"/>
  <c r="H867" i="61"/>
  <c r="G867" i="61"/>
  <c r="F867" i="61"/>
  <c r="H866" i="61"/>
  <c r="G866" i="61"/>
  <c r="F866" i="61"/>
  <c r="H865" i="61"/>
  <c r="G865" i="61"/>
  <c r="F865" i="61"/>
  <c r="H864" i="61"/>
  <c r="G864" i="61"/>
  <c r="F864" i="61"/>
  <c r="H863" i="61"/>
  <c r="G863" i="61"/>
  <c r="F863" i="61"/>
  <c r="H862" i="61"/>
  <c r="G862" i="61"/>
  <c r="F862" i="61"/>
  <c r="H861" i="61"/>
  <c r="G861" i="61"/>
  <c r="F861" i="61"/>
  <c r="H860" i="61"/>
  <c r="G860" i="61"/>
  <c r="F860" i="61"/>
  <c r="H859" i="61"/>
  <c r="G859" i="61"/>
  <c r="F859" i="61"/>
  <c r="H858" i="61"/>
  <c r="G858" i="61"/>
  <c r="F858" i="61"/>
  <c r="H857" i="61"/>
  <c r="G857" i="61"/>
  <c r="F857" i="61"/>
  <c r="H856" i="61"/>
  <c r="G856" i="61"/>
  <c r="F856" i="61"/>
  <c r="H855" i="61"/>
  <c r="G855" i="61"/>
  <c r="F855" i="61"/>
  <c r="H854" i="61"/>
  <c r="G854" i="61"/>
  <c r="F854" i="61"/>
  <c r="H853" i="61"/>
  <c r="G853" i="61"/>
  <c r="F853" i="61"/>
  <c r="H852" i="61"/>
  <c r="G852" i="61"/>
  <c r="F852" i="61"/>
  <c r="H851" i="61"/>
  <c r="G851" i="61"/>
  <c r="F851" i="61"/>
  <c r="H850" i="61"/>
  <c r="G850" i="61"/>
  <c r="F850" i="61"/>
  <c r="H849" i="61"/>
  <c r="G849" i="61"/>
  <c r="F849" i="61"/>
  <c r="H848" i="61"/>
  <c r="G848" i="61"/>
  <c r="F848" i="61"/>
  <c r="H847" i="61"/>
  <c r="G847" i="61"/>
  <c r="F847" i="61"/>
  <c r="H846" i="61"/>
  <c r="G846" i="61"/>
  <c r="F846" i="61"/>
  <c r="H845" i="61"/>
  <c r="G845" i="61"/>
  <c r="F845" i="61"/>
  <c r="H844" i="61"/>
  <c r="G844" i="61"/>
  <c r="F844" i="61"/>
  <c r="H843" i="61"/>
  <c r="G843" i="61"/>
  <c r="F843" i="61"/>
  <c r="H842" i="61"/>
  <c r="G842" i="61"/>
  <c r="F842" i="61"/>
  <c r="H841" i="61"/>
  <c r="G841" i="61"/>
  <c r="F841" i="61"/>
  <c r="H840" i="61"/>
  <c r="G840" i="61"/>
  <c r="F840" i="61"/>
  <c r="H839" i="61"/>
  <c r="G839" i="61"/>
  <c r="F839" i="61"/>
  <c r="H838" i="61"/>
  <c r="G838" i="61"/>
  <c r="F838" i="61"/>
  <c r="H837" i="61"/>
  <c r="G837" i="61"/>
  <c r="F837" i="61"/>
  <c r="H836" i="61"/>
  <c r="G836" i="61"/>
  <c r="F836" i="61"/>
  <c r="H835" i="61"/>
  <c r="G835" i="61"/>
  <c r="F835" i="61"/>
  <c r="H834" i="61"/>
  <c r="G834" i="61"/>
  <c r="F834" i="61"/>
  <c r="H833" i="61"/>
  <c r="G833" i="61"/>
  <c r="F833" i="61"/>
  <c r="H832" i="61"/>
  <c r="G832" i="61"/>
  <c r="F832" i="61"/>
  <c r="H831" i="61"/>
  <c r="G831" i="61"/>
  <c r="F831" i="61"/>
  <c r="H830" i="61"/>
  <c r="G830" i="61"/>
  <c r="F830" i="61"/>
  <c r="H829" i="61"/>
  <c r="G829" i="61"/>
  <c r="F829" i="61"/>
  <c r="H828" i="61"/>
  <c r="G828" i="61"/>
  <c r="F828" i="61"/>
  <c r="H827" i="61"/>
  <c r="G827" i="61"/>
  <c r="F827" i="61"/>
  <c r="H826" i="61"/>
  <c r="G826" i="61"/>
  <c r="F826" i="61"/>
  <c r="H825" i="61"/>
  <c r="G825" i="61"/>
  <c r="F825" i="61"/>
  <c r="H824" i="61"/>
  <c r="G824" i="61"/>
  <c r="F824" i="61"/>
  <c r="H823" i="61"/>
  <c r="G823" i="61"/>
  <c r="F823" i="61"/>
  <c r="H822" i="61"/>
  <c r="G822" i="61"/>
  <c r="F822" i="61"/>
  <c r="H821" i="61"/>
  <c r="G821" i="61"/>
  <c r="F821" i="61"/>
  <c r="H820" i="61"/>
  <c r="G820" i="61"/>
  <c r="F820" i="61"/>
  <c r="H819" i="61"/>
  <c r="G819" i="61"/>
  <c r="F819" i="61"/>
  <c r="H818" i="61"/>
  <c r="G818" i="61"/>
  <c r="F818" i="61"/>
  <c r="H817" i="61"/>
  <c r="G817" i="61"/>
  <c r="F817" i="61"/>
  <c r="H816" i="61"/>
  <c r="G816" i="61"/>
  <c r="F816" i="61"/>
  <c r="H815" i="61"/>
  <c r="G815" i="61"/>
  <c r="F815" i="61"/>
  <c r="H814" i="61"/>
  <c r="G814" i="61"/>
  <c r="F814" i="61"/>
  <c r="H813" i="61"/>
  <c r="G813" i="61"/>
  <c r="F813" i="61"/>
  <c r="H812" i="61"/>
  <c r="G812" i="61"/>
  <c r="F812" i="61"/>
  <c r="H811" i="61"/>
  <c r="G811" i="61"/>
  <c r="F811" i="61"/>
  <c r="H810" i="61"/>
  <c r="G810" i="61"/>
  <c r="F810" i="61"/>
  <c r="H809" i="61"/>
  <c r="G809" i="61"/>
  <c r="F809" i="61"/>
  <c r="H808" i="61"/>
  <c r="G808" i="61"/>
  <c r="F808" i="61"/>
  <c r="H807" i="61"/>
  <c r="G807" i="61"/>
  <c r="F807" i="61"/>
  <c r="H806" i="61"/>
  <c r="G806" i="61"/>
  <c r="F806" i="61"/>
  <c r="H805" i="61"/>
  <c r="G805" i="61"/>
  <c r="F805" i="61"/>
  <c r="H804" i="61"/>
  <c r="G804" i="61"/>
  <c r="F804" i="61"/>
  <c r="H803" i="61"/>
  <c r="G803" i="61"/>
  <c r="F803" i="61"/>
  <c r="H802" i="61"/>
  <c r="G802" i="61"/>
  <c r="F802" i="61"/>
  <c r="H801" i="61"/>
  <c r="G801" i="61"/>
  <c r="F801" i="61"/>
  <c r="H800" i="61"/>
  <c r="G800" i="61"/>
  <c r="F800" i="61"/>
  <c r="H799" i="61"/>
  <c r="G799" i="61"/>
  <c r="F799" i="61"/>
  <c r="H798" i="61"/>
  <c r="G798" i="61"/>
  <c r="F798" i="61"/>
  <c r="H797" i="61"/>
  <c r="G797" i="61"/>
  <c r="F797" i="61"/>
  <c r="H796" i="61"/>
  <c r="G796" i="61"/>
  <c r="F796" i="61"/>
  <c r="H795" i="61"/>
  <c r="G795" i="61"/>
  <c r="F795" i="61"/>
  <c r="H794" i="61"/>
  <c r="G794" i="61"/>
  <c r="F794" i="61"/>
  <c r="H793" i="61"/>
  <c r="G793" i="61"/>
  <c r="F793" i="61"/>
  <c r="H792" i="61"/>
  <c r="G792" i="61"/>
  <c r="F792" i="61"/>
  <c r="H791" i="61"/>
  <c r="G791" i="61"/>
  <c r="F791" i="61"/>
  <c r="H790" i="61"/>
  <c r="G790" i="61"/>
  <c r="F790" i="61"/>
  <c r="H789" i="61"/>
  <c r="G789" i="61"/>
  <c r="F789" i="61"/>
  <c r="H788" i="61"/>
  <c r="G788" i="61"/>
  <c r="F788" i="61"/>
  <c r="H787" i="61"/>
  <c r="G787" i="61"/>
  <c r="F787" i="61"/>
  <c r="H786" i="61"/>
  <c r="G786" i="61"/>
  <c r="F786" i="61"/>
  <c r="H785" i="61"/>
  <c r="G785" i="61"/>
  <c r="F785" i="61"/>
  <c r="H784" i="61"/>
  <c r="G784" i="61"/>
  <c r="F784" i="61"/>
  <c r="H783" i="61"/>
  <c r="G783" i="61"/>
  <c r="F783" i="61"/>
  <c r="H782" i="61"/>
  <c r="G782" i="61"/>
  <c r="F782" i="61"/>
  <c r="H781" i="61"/>
  <c r="G781" i="61"/>
  <c r="F781" i="61"/>
  <c r="H780" i="61"/>
  <c r="G780" i="61"/>
  <c r="F780" i="61"/>
  <c r="H779" i="61"/>
  <c r="G779" i="61"/>
  <c r="F779" i="61"/>
  <c r="H778" i="61"/>
  <c r="G778" i="61"/>
  <c r="F778" i="61"/>
  <c r="H777" i="61"/>
  <c r="G777" i="61"/>
  <c r="F777" i="61"/>
  <c r="H776" i="61"/>
  <c r="G776" i="61"/>
  <c r="F776" i="61"/>
  <c r="H775" i="61"/>
  <c r="G775" i="61"/>
  <c r="F775" i="61"/>
  <c r="H774" i="61"/>
  <c r="G774" i="61"/>
  <c r="F774" i="61"/>
  <c r="H773" i="61"/>
  <c r="G773" i="61"/>
  <c r="F773" i="61"/>
  <c r="H772" i="61"/>
  <c r="G772" i="61"/>
  <c r="F772" i="61"/>
  <c r="H771" i="61"/>
  <c r="G771" i="61"/>
  <c r="F771" i="61"/>
  <c r="H770" i="61"/>
  <c r="G770" i="61"/>
  <c r="F770" i="61"/>
  <c r="H769" i="61"/>
  <c r="G769" i="61"/>
  <c r="F769" i="61"/>
  <c r="H768" i="61"/>
  <c r="G768" i="61"/>
  <c r="F768" i="61"/>
  <c r="H767" i="61"/>
  <c r="G767" i="61"/>
  <c r="F767" i="61"/>
  <c r="H766" i="61"/>
  <c r="G766" i="61"/>
  <c r="F766" i="61"/>
  <c r="H765" i="61"/>
  <c r="G765" i="61"/>
  <c r="F765" i="61"/>
  <c r="H764" i="61"/>
  <c r="G764" i="61"/>
  <c r="F764" i="61"/>
  <c r="H763" i="61"/>
  <c r="G763" i="61"/>
  <c r="F763" i="61"/>
  <c r="H762" i="61"/>
  <c r="G762" i="61"/>
  <c r="F762" i="61"/>
  <c r="H761" i="61"/>
  <c r="G761" i="61"/>
  <c r="F761" i="61"/>
  <c r="H760" i="61"/>
  <c r="G760" i="61"/>
  <c r="F760" i="61"/>
  <c r="H759" i="61"/>
  <c r="G759" i="61"/>
  <c r="F759" i="61"/>
  <c r="H758" i="61"/>
  <c r="G758" i="61"/>
  <c r="F758" i="61"/>
  <c r="H757" i="61"/>
  <c r="G757" i="61"/>
  <c r="F757" i="61"/>
  <c r="H756" i="61"/>
  <c r="G756" i="61"/>
  <c r="F756" i="61"/>
  <c r="H755" i="61"/>
  <c r="G755" i="61"/>
  <c r="F755" i="61"/>
  <c r="H754" i="61"/>
  <c r="G754" i="61"/>
  <c r="F754" i="61"/>
  <c r="H753" i="61"/>
  <c r="G753" i="61"/>
  <c r="F753" i="61"/>
  <c r="H752" i="61"/>
  <c r="G752" i="61"/>
  <c r="F752" i="61"/>
  <c r="H751" i="61"/>
  <c r="G751" i="61"/>
  <c r="F751" i="61"/>
  <c r="H750" i="61"/>
  <c r="G750" i="61"/>
  <c r="F750" i="61"/>
  <c r="H749" i="61"/>
  <c r="G749" i="61"/>
  <c r="F749" i="61"/>
  <c r="H748" i="61"/>
  <c r="G748" i="61"/>
  <c r="F748" i="61"/>
  <c r="H747" i="61"/>
  <c r="G747" i="61"/>
  <c r="F747" i="61"/>
  <c r="H746" i="61"/>
  <c r="G746" i="61"/>
  <c r="F746" i="61"/>
  <c r="H745" i="61"/>
  <c r="G745" i="61"/>
  <c r="F745" i="61"/>
  <c r="H744" i="61"/>
  <c r="G744" i="61"/>
  <c r="F744" i="61"/>
  <c r="H743" i="61"/>
  <c r="G743" i="61"/>
  <c r="F743" i="61"/>
  <c r="H742" i="61"/>
  <c r="G742" i="61"/>
  <c r="F742" i="61"/>
  <c r="H741" i="61"/>
  <c r="G741" i="61"/>
  <c r="F741" i="61"/>
  <c r="H740" i="61"/>
  <c r="G740" i="61"/>
  <c r="F740" i="61"/>
  <c r="H739" i="61"/>
  <c r="G739" i="61"/>
  <c r="F739" i="61"/>
  <c r="H738" i="61"/>
  <c r="G738" i="61"/>
  <c r="F738" i="61"/>
  <c r="H737" i="61"/>
  <c r="G737" i="61"/>
  <c r="F737" i="61"/>
  <c r="H736" i="61"/>
  <c r="G736" i="61"/>
  <c r="F736" i="61"/>
  <c r="H735" i="61"/>
  <c r="G735" i="61"/>
  <c r="F735" i="61"/>
  <c r="H734" i="61"/>
  <c r="G734" i="61"/>
  <c r="F734" i="61"/>
  <c r="H733" i="61"/>
  <c r="G733" i="61"/>
  <c r="F733" i="61"/>
  <c r="H732" i="61"/>
  <c r="G732" i="61"/>
  <c r="F732" i="61"/>
  <c r="H731" i="61"/>
  <c r="G731" i="61"/>
  <c r="F731" i="61"/>
  <c r="H730" i="61"/>
  <c r="G730" i="61"/>
  <c r="F730" i="61"/>
  <c r="H729" i="61"/>
  <c r="G729" i="61"/>
  <c r="F729" i="61"/>
  <c r="H728" i="61"/>
  <c r="G728" i="61"/>
  <c r="F728" i="61"/>
  <c r="H727" i="61"/>
  <c r="G727" i="61"/>
  <c r="F727" i="61"/>
  <c r="H726" i="61"/>
  <c r="G726" i="61"/>
  <c r="F726" i="61"/>
  <c r="H725" i="61"/>
  <c r="G725" i="61"/>
  <c r="F725" i="61"/>
  <c r="H724" i="61"/>
  <c r="G724" i="61"/>
  <c r="F724" i="61"/>
  <c r="H723" i="61"/>
  <c r="G723" i="61"/>
  <c r="F723" i="61"/>
  <c r="H722" i="61"/>
  <c r="G722" i="61"/>
  <c r="F722" i="61"/>
  <c r="H721" i="61"/>
  <c r="G721" i="61"/>
  <c r="F721" i="61"/>
  <c r="H720" i="61"/>
  <c r="G720" i="61"/>
  <c r="F720" i="61"/>
  <c r="H719" i="61"/>
  <c r="G719" i="61"/>
  <c r="F719" i="61"/>
  <c r="H718" i="61"/>
  <c r="G718" i="61"/>
  <c r="F718" i="61"/>
  <c r="H717" i="61"/>
  <c r="G717" i="61"/>
  <c r="F717" i="61"/>
  <c r="H716" i="61"/>
  <c r="G716" i="61"/>
  <c r="F716" i="61"/>
  <c r="H715" i="61"/>
  <c r="G715" i="61"/>
  <c r="F715" i="61"/>
  <c r="H714" i="61"/>
  <c r="G714" i="61"/>
  <c r="F714" i="61"/>
  <c r="H713" i="61"/>
  <c r="G713" i="61"/>
  <c r="F713" i="61"/>
  <c r="H712" i="61"/>
  <c r="G712" i="61"/>
  <c r="F712" i="61"/>
  <c r="H711" i="61"/>
  <c r="G711" i="61"/>
  <c r="F711" i="61"/>
  <c r="H710" i="61"/>
  <c r="G710" i="61"/>
  <c r="F710" i="61"/>
  <c r="H709" i="61"/>
  <c r="G709" i="61"/>
  <c r="F709" i="61"/>
  <c r="H708" i="61"/>
  <c r="G708" i="61"/>
  <c r="F708" i="61"/>
  <c r="H707" i="61"/>
  <c r="G707" i="61"/>
  <c r="F707" i="61"/>
  <c r="H706" i="61"/>
  <c r="G706" i="61"/>
  <c r="F706" i="61"/>
  <c r="H705" i="61"/>
  <c r="G705" i="61"/>
  <c r="F705" i="61"/>
  <c r="H704" i="61"/>
  <c r="G704" i="61"/>
  <c r="F704" i="61"/>
  <c r="H703" i="61"/>
  <c r="G703" i="61"/>
  <c r="F703" i="61"/>
  <c r="H702" i="61"/>
  <c r="G702" i="61"/>
  <c r="F702" i="61"/>
  <c r="H701" i="61"/>
  <c r="G701" i="61"/>
  <c r="F701" i="61"/>
  <c r="H700" i="61"/>
  <c r="G700" i="61"/>
  <c r="F700" i="61"/>
  <c r="H699" i="61"/>
  <c r="G699" i="61"/>
  <c r="F699" i="61"/>
  <c r="H698" i="61"/>
  <c r="G698" i="61"/>
  <c r="F698" i="61"/>
  <c r="H697" i="61"/>
  <c r="G697" i="61"/>
  <c r="F697" i="61"/>
  <c r="H696" i="61"/>
  <c r="G696" i="61"/>
  <c r="F696" i="61"/>
  <c r="H695" i="61"/>
  <c r="G695" i="61"/>
  <c r="F695" i="61"/>
  <c r="H694" i="61"/>
  <c r="G694" i="61"/>
  <c r="F694" i="61"/>
  <c r="H693" i="61"/>
  <c r="G693" i="61"/>
  <c r="F693" i="61"/>
  <c r="H692" i="61"/>
  <c r="G692" i="61"/>
  <c r="F692" i="61"/>
  <c r="H691" i="61"/>
  <c r="G691" i="61"/>
  <c r="F691" i="61"/>
  <c r="H690" i="61"/>
  <c r="G690" i="61"/>
  <c r="F690" i="61"/>
  <c r="H689" i="61"/>
  <c r="G689" i="61"/>
  <c r="F689" i="61"/>
  <c r="H688" i="61"/>
  <c r="G688" i="61"/>
  <c r="F688" i="61"/>
  <c r="H687" i="61"/>
  <c r="G687" i="61"/>
  <c r="F687" i="61"/>
  <c r="H686" i="61"/>
  <c r="G686" i="61"/>
  <c r="F686" i="61"/>
  <c r="H685" i="61"/>
  <c r="G685" i="61"/>
  <c r="F685" i="61"/>
  <c r="H684" i="61"/>
  <c r="G684" i="61"/>
  <c r="F684" i="61"/>
  <c r="H683" i="61"/>
  <c r="G683" i="61"/>
  <c r="F683" i="61"/>
  <c r="H682" i="61"/>
  <c r="G682" i="61"/>
  <c r="F682" i="61"/>
  <c r="H681" i="61"/>
  <c r="G681" i="61"/>
  <c r="F681" i="61"/>
  <c r="H680" i="61"/>
  <c r="G680" i="61"/>
  <c r="F680" i="61"/>
  <c r="H679" i="61"/>
  <c r="G679" i="61"/>
  <c r="F679" i="61"/>
  <c r="H678" i="61"/>
  <c r="G678" i="61"/>
  <c r="F678" i="61"/>
  <c r="H677" i="61"/>
  <c r="G677" i="61"/>
  <c r="F677" i="61"/>
  <c r="H676" i="61"/>
  <c r="G676" i="61"/>
  <c r="F676" i="61"/>
  <c r="H675" i="61"/>
  <c r="G675" i="61"/>
  <c r="F675" i="61"/>
  <c r="H674" i="61"/>
  <c r="G674" i="61"/>
  <c r="F674" i="61"/>
  <c r="H673" i="61"/>
  <c r="G673" i="61"/>
  <c r="F673" i="61"/>
  <c r="H672" i="61"/>
  <c r="G672" i="61"/>
  <c r="F672" i="61"/>
  <c r="H671" i="61"/>
  <c r="G671" i="61"/>
  <c r="F671" i="61"/>
  <c r="H670" i="61"/>
  <c r="G670" i="61"/>
  <c r="F670" i="61"/>
  <c r="H669" i="61"/>
  <c r="G669" i="61"/>
  <c r="F669" i="61"/>
  <c r="H668" i="61"/>
  <c r="G668" i="61"/>
  <c r="F668" i="61"/>
  <c r="H667" i="61"/>
  <c r="G667" i="61"/>
  <c r="F667" i="61"/>
  <c r="H666" i="61"/>
  <c r="G666" i="61"/>
  <c r="F666" i="61"/>
  <c r="H665" i="61"/>
  <c r="G665" i="61"/>
  <c r="F665" i="61"/>
  <c r="H664" i="61"/>
  <c r="G664" i="61"/>
  <c r="F664" i="61"/>
  <c r="H663" i="61"/>
  <c r="G663" i="61"/>
  <c r="F663" i="61"/>
  <c r="H662" i="61"/>
  <c r="G662" i="61"/>
  <c r="F662" i="61"/>
  <c r="H661" i="61"/>
  <c r="G661" i="61"/>
  <c r="F661" i="61"/>
  <c r="H660" i="61"/>
  <c r="G660" i="61"/>
  <c r="F660" i="61"/>
  <c r="H659" i="61"/>
  <c r="G659" i="61"/>
  <c r="F659" i="61"/>
  <c r="H658" i="61"/>
  <c r="G658" i="61"/>
  <c r="F658" i="61"/>
  <c r="H657" i="61"/>
  <c r="G657" i="61"/>
  <c r="F657" i="61"/>
  <c r="H656" i="61"/>
  <c r="G656" i="61"/>
  <c r="F656" i="61"/>
  <c r="H655" i="61"/>
  <c r="G655" i="61"/>
  <c r="F655" i="61"/>
  <c r="H654" i="61"/>
  <c r="G654" i="61"/>
  <c r="F654" i="61"/>
  <c r="H653" i="61"/>
  <c r="G653" i="61"/>
  <c r="F653" i="61"/>
  <c r="H652" i="61"/>
  <c r="G652" i="61"/>
  <c r="F652" i="61"/>
  <c r="H651" i="61"/>
  <c r="G651" i="61"/>
  <c r="F651" i="61"/>
  <c r="H650" i="61"/>
  <c r="G650" i="61"/>
  <c r="F650" i="61"/>
  <c r="H649" i="61"/>
  <c r="G649" i="61"/>
  <c r="F649" i="61"/>
  <c r="H648" i="61"/>
  <c r="G648" i="61"/>
  <c r="F648" i="61"/>
  <c r="H647" i="61"/>
  <c r="G647" i="61"/>
  <c r="F647" i="61"/>
  <c r="H646" i="61"/>
  <c r="G646" i="61"/>
  <c r="F646" i="61"/>
  <c r="H645" i="61"/>
  <c r="G645" i="61"/>
  <c r="F645" i="61"/>
  <c r="H644" i="61"/>
  <c r="G644" i="61"/>
  <c r="F644" i="61"/>
  <c r="H643" i="61"/>
  <c r="G643" i="61"/>
  <c r="F643" i="61"/>
  <c r="H642" i="61"/>
  <c r="G642" i="61"/>
  <c r="F642" i="61"/>
  <c r="H641" i="61"/>
  <c r="G641" i="61"/>
  <c r="F641" i="61"/>
  <c r="H640" i="61"/>
  <c r="G640" i="61"/>
  <c r="F640" i="61"/>
  <c r="H639" i="61"/>
  <c r="G639" i="61"/>
  <c r="F639" i="61"/>
  <c r="H638" i="61"/>
  <c r="G638" i="61"/>
  <c r="F638" i="61"/>
  <c r="H637" i="61"/>
  <c r="G637" i="61"/>
  <c r="F637" i="61"/>
  <c r="H636" i="61"/>
  <c r="G636" i="61"/>
  <c r="F636" i="61"/>
  <c r="H635" i="61"/>
  <c r="G635" i="61"/>
  <c r="F635" i="61"/>
  <c r="H634" i="61"/>
  <c r="G634" i="61"/>
  <c r="F634" i="61"/>
  <c r="H633" i="61"/>
  <c r="G633" i="61"/>
  <c r="F633" i="61"/>
  <c r="H632" i="61"/>
  <c r="G632" i="61"/>
  <c r="F632" i="61"/>
  <c r="H631" i="61"/>
  <c r="G631" i="61"/>
  <c r="F631" i="61"/>
  <c r="H630" i="61"/>
  <c r="G630" i="61"/>
  <c r="F630" i="61"/>
  <c r="H629" i="61"/>
  <c r="G629" i="61"/>
  <c r="F629" i="61"/>
  <c r="H628" i="61"/>
  <c r="G628" i="61"/>
  <c r="F628" i="61"/>
  <c r="H627" i="61"/>
  <c r="G627" i="61"/>
  <c r="F627" i="61"/>
  <c r="H626" i="61"/>
  <c r="G626" i="61"/>
  <c r="F626" i="61"/>
  <c r="H625" i="61"/>
  <c r="G625" i="61"/>
  <c r="F625" i="61"/>
  <c r="H624" i="61"/>
  <c r="G624" i="61"/>
  <c r="F624" i="61"/>
  <c r="H623" i="61"/>
  <c r="G623" i="61"/>
  <c r="F623" i="61"/>
  <c r="H622" i="61"/>
  <c r="G622" i="61"/>
  <c r="F622" i="61"/>
  <c r="H621" i="61"/>
  <c r="G621" i="61"/>
  <c r="F621" i="61"/>
  <c r="H620" i="61"/>
  <c r="G620" i="61"/>
  <c r="F620" i="61"/>
  <c r="H619" i="61"/>
  <c r="G619" i="61"/>
  <c r="F619" i="61"/>
  <c r="H618" i="61"/>
  <c r="G618" i="61"/>
  <c r="F618" i="61"/>
  <c r="H617" i="61"/>
  <c r="G617" i="61"/>
  <c r="F617" i="61"/>
  <c r="H616" i="61"/>
  <c r="G616" i="61"/>
  <c r="F616" i="61"/>
  <c r="H615" i="61"/>
  <c r="G615" i="61"/>
  <c r="F615" i="61"/>
  <c r="H614" i="61"/>
  <c r="G614" i="61"/>
  <c r="F614" i="61"/>
  <c r="H613" i="61"/>
  <c r="G613" i="61"/>
  <c r="F613" i="61"/>
  <c r="H612" i="61"/>
  <c r="G612" i="61"/>
  <c r="F612" i="61"/>
  <c r="H611" i="61"/>
  <c r="G611" i="61"/>
  <c r="F611" i="61"/>
  <c r="H610" i="61"/>
  <c r="G610" i="61"/>
  <c r="F610" i="61"/>
  <c r="H609" i="61"/>
  <c r="G609" i="61"/>
  <c r="F609" i="61"/>
  <c r="H608" i="61"/>
  <c r="G608" i="61"/>
  <c r="F608" i="61"/>
  <c r="H607" i="61"/>
  <c r="G607" i="61"/>
  <c r="F607" i="61"/>
  <c r="H606" i="61"/>
  <c r="G606" i="61"/>
  <c r="F606" i="61"/>
  <c r="H605" i="61"/>
  <c r="G605" i="61"/>
  <c r="F605" i="61"/>
  <c r="H604" i="61"/>
  <c r="G604" i="61"/>
  <c r="F604" i="61"/>
  <c r="H603" i="61"/>
  <c r="G603" i="61"/>
  <c r="F603" i="61"/>
  <c r="H602" i="61"/>
  <c r="G602" i="61"/>
  <c r="F602" i="61"/>
  <c r="H601" i="61"/>
  <c r="G601" i="61"/>
  <c r="F601" i="61"/>
  <c r="H600" i="61"/>
  <c r="G600" i="61"/>
  <c r="F600" i="61"/>
  <c r="H599" i="61"/>
  <c r="G599" i="61"/>
  <c r="F599" i="61"/>
  <c r="H598" i="61"/>
  <c r="G598" i="61"/>
  <c r="F598" i="61"/>
  <c r="H597" i="61"/>
  <c r="G597" i="61"/>
  <c r="F597" i="61"/>
  <c r="H596" i="61"/>
  <c r="G596" i="61"/>
  <c r="F596" i="61"/>
  <c r="H595" i="61"/>
  <c r="G595" i="61"/>
  <c r="F595" i="61"/>
  <c r="H594" i="61"/>
  <c r="G594" i="61"/>
  <c r="F594" i="61"/>
  <c r="H593" i="61"/>
  <c r="G593" i="61"/>
  <c r="F593" i="61"/>
  <c r="H592" i="61"/>
  <c r="G592" i="61"/>
  <c r="F592" i="61"/>
  <c r="H591" i="61"/>
  <c r="G591" i="61"/>
  <c r="F591" i="61"/>
  <c r="H590" i="61"/>
  <c r="G590" i="61"/>
  <c r="F590" i="61"/>
  <c r="H589" i="61"/>
  <c r="G589" i="61"/>
  <c r="F589" i="61"/>
  <c r="H588" i="61"/>
  <c r="G588" i="61"/>
  <c r="F588" i="61"/>
  <c r="H587" i="61"/>
  <c r="G587" i="61"/>
  <c r="F587" i="61"/>
  <c r="H586" i="61"/>
  <c r="G586" i="61"/>
  <c r="F586" i="61"/>
  <c r="H585" i="61"/>
  <c r="G585" i="61"/>
  <c r="F585" i="61"/>
  <c r="H584" i="61"/>
  <c r="G584" i="61"/>
  <c r="F584" i="61"/>
  <c r="H583" i="61"/>
  <c r="G583" i="61"/>
  <c r="F583" i="61"/>
  <c r="H582" i="61"/>
  <c r="G582" i="61"/>
  <c r="F582" i="61"/>
  <c r="H581" i="61"/>
  <c r="G581" i="61"/>
  <c r="F581" i="61"/>
  <c r="H580" i="61"/>
  <c r="G580" i="61"/>
  <c r="F580" i="61"/>
  <c r="H579" i="61"/>
  <c r="G579" i="61"/>
  <c r="F579" i="61"/>
  <c r="H578" i="61"/>
  <c r="G578" i="61"/>
  <c r="F578" i="61"/>
  <c r="H577" i="61"/>
  <c r="G577" i="61"/>
  <c r="F577" i="61"/>
  <c r="H576" i="61"/>
  <c r="G576" i="61"/>
  <c r="F576" i="61"/>
  <c r="H575" i="61"/>
  <c r="G575" i="61"/>
  <c r="F575" i="61"/>
  <c r="H574" i="61"/>
  <c r="G574" i="61"/>
  <c r="F574" i="61"/>
  <c r="H573" i="61"/>
  <c r="G573" i="61"/>
  <c r="F573" i="61"/>
  <c r="H572" i="61"/>
  <c r="G572" i="61"/>
  <c r="F572" i="61"/>
  <c r="H571" i="61"/>
  <c r="G571" i="61"/>
  <c r="F571" i="61"/>
  <c r="H570" i="61"/>
  <c r="G570" i="61"/>
  <c r="F570" i="61"/>
  <c r="H569" i="61"/>
  <c r="G569" i="61"/>
  <c r="F569" i="61"/>
  <c r="H568" i="61"/>
  <c r="G568" i="61"/>
  <c r="F568" i="61"/>
  <c r="H567" i="61"/>
  <c r="G567" i="61"/>
  <c r="F567" i="61"/>
  <c r="H566" i="61"/>
  <c r="G566" i="61"/>
  <c r="F566" i="61"/>
  <c r="H565" i="61"/>
  <c r="G565" i="61"/>
  <c r="F565" i="61"/>
  <c r="H564" i="61"/>
  <c r="G564" i="61"/>
  <c r="F564" i="61"/>
  <c r="H563" i="61"/>
  <c r="G563" i="61"/>
  <c r="F563" i="61"/>
  <c r="H562" i="61"/>
  <c r="G562" i="61"/>
  <c r="F562" i="61"/>
  <c r="H561" i="61"/>
  <c r="G561" i="61"/>
  <c r="F561" i="61"/>
  <c r="H560" i="61"/>
  <c r="G560" i="61"/>
  <c r="F560" i="61"/>
  <c r="H559" i="61"/>
  <c r="G559" i="61"/>
  <c r="F559" i="61"/>
  <c r="H558" i="61"/>
  <c r="G558" i="61"/>
  <c r="F558" i="61"/>
  <c r="H557" i="61"/>
  <c r="G557" i="61"/>
  <c r="F557" i="61"/>
  <c r="H556" i="61"/>
  <c r="G556" i="61"/>
  <c r="F556" i="61"/>
  <c r="H555" i="61"/>
  <c r="G555" i="61"/>
  <c r="F555" i="61"/>
  <c r="H554" i="61"/>
  <c r="G554" i="61"/>
  <c r="F554" i="61"/>
  <c r="H553" i="61"/>
  <c r="G553" i="61"/>
  <c r="F553" i="61"/>
  <c r="H552" i="61"/>
  <c r="G552" i="61"/>
  <c r="F552" i="61"/>
  <c r="H551" i="61"/>
  <c r="G551" i="61"/>
  <c r="F551" i="61"/>
  <c r="H550" i="61"/>
  <c r="G550" i="61"/>
  <c r="F550" i="61"/>
  <c r="H549" i="61"/>
  <c r="G549" i="61"/>
  <c r="F549" i="61"/>
  <c r="H548" i="61"/>
  <c r="G548" i="61"/>
  <c r="F548" i="61"/>
  <c r="H547" i="61"/>
  <c r="G547" i="61"/>
  <c r="F547" i="61"/>
  <c r="H546" i="61"/>
  <c r="G546" i="61"/>
  <c r="F546" i="61"/>
  <c r="H545" i="61"/>
  <c r="G545" i="61"/>
  <c r="F545" i="61"/>
  <c r="H544" i="61"/>
  <c r="G544" i="61"/>
  <c r="F544" i="61"/>
  <c r="H543" i="61"/>
  <c r="G543" i="61"/>
  <c r="F543" i="61"/>
  <c r="H542" i="61"/>
  <c r="G542" i="61"/>
  <c r="F542" i="61"/>
  <c r="H541" i="61"/>
  <c r="G541" i="61"/>
  <c r="F541" i="61"/>
  <c r="H540" i="61"/>
  <c r="G540" i="61"/>
  <c r="F540" i="61"/>
  <c r="H539" i="61"/>
  <c r="G539" i="61"/>
  <c r="F539" i="61"/>
  <c r="H538" i="61"/>
  <c r="G538" i="61"/>
  <c r="F538" i="61"/>
  <c r="H537" i="61"/>
  <c r="G537" i="61"/>
  <c r="F537" i="61"/>
  <c r="H536" i="61"/>
  <c r="G536" i="61"/>
  <c r="F536" i="61"/>
  <c r="H535" i="61"/>
  <c r="G535" i="61"/>
  <c r="F535" i="61"/>
  <c r="H534" i="61"/>
  <c r="G534" i="61"/>
  <c r="F534" i="61"/>
  <c r="H533" i="61"/>
  <c r="G533" i="61"/>
  <c r="F533" i="61"/>
  <c r="H532" i="61"/>
  <c r="G532" i="61"/>
  <c r="F532" i="61"/>
  <c r="H531" i="61"/>
  <c r="G531" i="61"/>
  <c r="F531" i="61"/>
  <c r="H530" i="61"/>
  <c r="G530" i="61"/>
  <c r="F530" i="61"/>
  <c r="H529" i="61"/>
  <c r="G529" i="61"/>
  <c r="F529" i="61"/>
  <c r="H528" i="61"/>
  <c r="G528" i="61"/>
  <c r="F528" i="61"/>
  <c r="H527" i="61"/>
  <c r="G527" i="61"/>
  <c r="F527" i="61"/>
  <c r="H526" i="61"/>
  <c r="G526" i="61"/>
  <c r="F526" i="61"/>
  <c r="H525" i="61"/>
  <c r="G525" i="61"/>
  <c r="F525" i="61"/>
  <c r="H524" i="61"/>
  <c r="G524" i="61"/>
  <c r="F524" i="61"/>
  <c r="H523" i="61"/>
  <c r="G523" i="61"/>
  <c r="F523" i="61"/>
  <c r="H522" i="61"/>
  <c r="G522" i="61"/>
  <c r="F522" i="61"/>
  <c r="H521" i="61"/>
  <c r="G521" i="61"/>
  <c r="F521" i="61"/>
  <c r="H520" i="61"/>
  <c r="G520" i="61"/>
  <c r="F520" i="61"/>
  <c r="H519" i="61"/>
  <c r="G519" i="61"/>
  <c r="F519" i="61"/>
  <c r="H518" i="61"/>
  <c r="G518" i="61"/>
  <c r="F518" i="61"/>
  <c r="H517" i="61"/>
  <c r="G517" i="61"/>
  <c r="F517" i="61"/>
  <c r="H516" i="61"/>
  <c r="G516" i="61"/>
  <c r="F516" i="61"/>
  <c r="H515" i="61"/>
  <c r="G515" i="61"/>
  <c r="F515" i="61"/>
  <c r="H514" i="61"/>
  <c r="G514" i="61"/>
  <c r="F514" i="61"/>
  <c r="H513" i="61"/>
  <c r="G513" i="61"/>
  <c r="F513" i="61"/>
  <c r="H512" i="61"/>
  <c r="G512" i="61"/>
  <c r="F512" i="61"/>
  <c r="H511" i="61"/>
  <c r="G511" i="61"/>
  <c r="F511" i="61"/>
  <c r="H510" i="61"/>
  <c r="G510" i="61"/>
  <c r="F510" i="61"/>
  <c r="H509" i="61"/>
  <c r="G509" i="61"/>
  <c r="F509" i="61"/>
  <c r="H508" i="61"/>
  <c r="G508" i="61"/>
  <c r="F508" i="61"/>
  <c r="H507" i="61"/>
  <c r="G507" i="61"/>
  <c r="F507" i="61"/>
  <c r="H506" i="61"/>
  <c r="G506" i="61"/>
  <c r="F506" i="61"/>
  <c r="H505" i="61"/>
  <c r="G505" i="61"/>
  <c r="F505" i="61"/>
  <c r="H504" i="61"/>
  <c r="G504" i="61"/>
  <c r="F504" i="61"/>
  <c r="H503" i="61"/>
  <c r="G503" i="61"/>
  <c r="F503" i="61"/>
  <c r="H502" i="61"/>
  <c r="G502" i="61"/>
  <c r="F502" i="61"/>
  <c r="H501" i="61"/>
  <c r="G501" i="61"/>
  <c r="F501" i="61"/>
  <c r="H500" i="61"/>
  <c r="G500" i="61"/>
  <c r="F500" i="61"/>
  <c r="H499" i="61"/>
  <c r="G499" i="61"/>
  <c r="F499" i="61"/>
  <c r="H498" i="61"/>
  <c r="G498" i="61"/>
  <c r="F498" i="61"/>
  <c r="H497" i="61"/>
  <c r="G497" i="61"/>
  <c r="F497" i="61"/>
  <c r="H496" i="61"/>
  <c r="G496" i="61"/>
  <c r="F496" i="61"/>
  <c r="H495" i="61"/>
  <c r="G495" i="61"/>
  <c r="F495" i="61"/>
  <c r="H494" i="61"/>
  <c r="G494" i="61"/>
  <c r="F494" i="61"/>
  <c r="H493" i="61"/>
  <c r="G493" i="61"/>
  <c r="F493" i="61"/>
  <c r="H492" i="61"/>
  <c r="G492" i="61"/>
  <c r="F492" i="61"/>
  <c r="H491" i="61"/>
  <c r="G491" i="61"/>
  <c r="F491" i="61"/>
  <c r="H490" i="61"/>
  <c r="G490" i="61"/>
  <c r="F490" i="61"/>
  <c r="H489" i="61"/>
  <c r="G489" i="61"/>
  <c r="F489" i="61"/>
  <c r="H488" i="61"/>
  <c r="G488" i="61"/>
  <c r="F488" i="61"/>
  <c r="H487" i="61"/>
  <c r="G487" i="61"/>
  <c r="F487" i="61"/>
  <c r="H486" i="61"/>
  <c r="G486" i="61"/>
  <c r="F486" i="61"/>
  <c r="H485" i="61"/>
  <c r="G485" i="61"/>
  <c r="F485" i="61"/>
  <c r="H484" i="61"/>
  <c r="G484" i="61"/>
  <c r="F484" i="61"/>
  <c r="H483" i="61"/>
  <c r="G483" i="61"/>
  <c r="F483" i="61"/>
  <c r="H482" i="61"/>
  <c r="G482" i="61"/>
  <c r="F482" i="61"/>
  <c r="H481" i="61"/>
  <c r="G481" i="61"/>
  <c r="F481" i="61"/>
  <c r="H480" i="61"/>
  <c r="G480" i="61"/>
  <c r="F480" i="61"/>
  <c r="H479" i="61"/>
  <c r="G479" i="61"/>
  <c r="F479" i="61"/>
  <c r="H478" i="61"/>
  <c r="G478" i="61"/>
  <c r="F478" i="61"/>
  <c r="H477" i="61"/>
  <c r="G477" i="61"/>
  <c r="F477" i="61"/>
  <c r="H476" i="61"/>
  <c r="G476" i="61"/>
  <c r="F476" i="61"/>
  <c r="H475" i="61"/>
  <c r="G475" i="61"/>
  <c r="F475" i="61"/>
  <c r="H474" i="61"/>
  <c r="G474" i="61"/>
  <c r="F474" i="61"/>
  <c r="H473" i="61"/>
  <c r="G473" i="61"/>
  <c r="F473" i="61"/>
  <c r="H472" i="61"/>
  <c r="G472" i="61"/>
  <c r="F472" i="61"/>
  <c r="H471" i="61"/>
  <c r="G471" i="61"/>
  <c r="F471" i="61"/>
  <c r="H470" i="61"/>
  <c r="G470" i="61"/>
  <c r="F470" i="61"/>
  <c r="H469" i="61"/>
  <c r="G469" i="61"/>
  <c r="F469" i="61"/>
  <c r="H468" i="61"/>
  <c r="G468" i="61"/>
  <c r="F468" i="61"/>
  <c r="H467" i="61"/>
  <c r="G467" i="61"/>
  <c r="F467" i="61"/>
  <c r="H466" i="61"/>
  <c r="G466" i="61"/>
  <c r="F466" i="61"/>
  <c r="H465" i="61"/>
  <c r="G465" i="61"/>
  <c r="F465" i="61"/>
  <c r="H464" i="61"/>
  <c r="G464" i="61"/>
  <c r="F464" i="61"/>
  <c r="H463" i="61"/>
  <c r="G463" i="61"/>
  <c r="F463" i="61"/>
  <c r="H462" i="61"/>
  <c r="G462" i="61"/>
  <c r="F462" i="61"/>
  <c r="H461" i="61"/>
  <c r="G461" i="61"/>
  <c r="F461" i="61"/>
  <c r="H460" i="61"/>
  <c r="G460" i="61"/>
  <c r="F460" i="61"/>
  <c r="H459" i="61"/>
  <c r="G459" i="61"/>
  <c r="F459" i="61"/>
  <c r="H458" i="61"/>
  <c r="G458" i="61"/>
  <c r="F458" i="61"/>
  <c r="H457" i="61"/>
  <c r="G457" i="61"/>
  <c r="F457" i="61"/>
  <c r="H456" i="61"/>
  <c r="G456" i="61"/>
  <c r="F456" i="61"/>
  <c r="H455" i="61"/>
  <c r="G455" i="61"/>
  <c r="F455" i="61"/>
  <c r="H454" i="61"/>
  <c r="G454" i="61"/>
  <c r="F454" i="61"/>
  <c r="H453" i="61"/>
  <c r="G453" i="61"/>
  <c r="F453" i="61"/>
  <c r="H452" i="61"/>
  <c r="G452" i="61"/>
  <c r="F452" i="61"/>
  <c r="H451" i="61"/>
  <c r="G451" i="61"/>
  <c r="F451" i="61"/>
  <c r="H450" i="61"/>
  <c r="G450" i="61"/>
  <c r="F450" i="61"/>
  <c r="H449" i="61"/>
  <c r="G449" i="61"/>
  <c r="F449" i="61"/>
  <c r="H448" i="61"/>
  <c r="G448" i="61"/>
  <c r="F448" i="61"/>
  <c r="H447" i="61"/>
  <c r="G447" i="61"/>
  <c r="F447" i="61"/>
  <c r="H446" i="61"/>
  <c r="G446" i="61"/>
  <c r="F446" i="61"/>
  <c r="H445" i="61"/>
  <c r="G445" i="61"/>
  <c r="F445" i="61"/>
  <c r="H444" i="61"/>
  <c r="G444" i="61"/>
  <c r="F444" i="61"/>
  <c r="H443" i="61"/>
  <c r="G443" i="61"/>
  <c r="F443" i="61"/>
  <c r="H442" i="61"/>
  <c r="G442" i="61"/>
  <c r="F442" i="61"/>
  <c r="H441" i="61"/>
  <c r="G441" i="61"/>
  <c r="F441" i="61"/>
  <c r="H440" i="61"/>
  <c r="G440" i="61"/>
  <c r="F440" i="61"/>
  <c r="H439" i="61"/>
  <c r="G439" i="61"/>
  <c r="F439" i="61"/>
  <c r="H438" i="61"/>
  <c r="G438" i="61"/>
  <c r="F438" i="61"/>
  <c r="H437" i="61"/>
  <c r="G437" i="61"/>
  <c r="F437" i="61"/>
  <c r="H436" i="61"/>
  <c r="G436" i="61"/>
  <c r="F436" i="61"/>
  <c r="H435" i="61"/>
  <c r="G435" i="61"/>
  <c r="F435" i="61"/>
  <c r="H434" i="61"/>
  <c r="G434" i="61"/>
  <c r="F434" i="61"/>
  <c r="H433" i="61"/>
  <c r="G433" i="61"/>
  <c r="F433" i="61"/>
  <c r="H432" i="61"/>
  <c r="G432" i="61"/>
  <c r="F432" i="61"/>
  <c r="H431" i="61"/>
  <c r="G431" i="61"/>
  <c r="F431" i="61"/>
  <c r="H430" i="61"/>
  <c r="G430" i="61"/>
  <c r="F430" i="61"/>
  <c r="H429" i="61"/>
  <c r="G429" i="61"/>
  <c r="F429" i="61"/>
  <c r="H428" i="61"/>
  <c r="G428" i="61"/>
  <c r="F428" i="61"/>
  <c r="H427" i="61"/>
  <c r="G427" i="61"/>
  <c r="F427" i="61"/>
  <c r="H426" i="61"/>
  <c r="G426" i="61"/>
  <c r="F426" i="61"/>
  <c r="H425" i="61"/>
  <c r="G425" i="61"/>
  <c r="F425" i="61"/>
  <c r="H424" i="61"/>
  <c r="G424" i="61"/>
  <c r="F424" i="61"/>
  <c r="H423" i="61"/>
  <c r="G423" i="61"/>
  <c r="F423" i="61"/>
  <c r="H422" i="61"/>
  <c r="G422" i="61"/>
  <c r="F422" i="61"/>
  <c r="H421" i="61"/>
  <c r="G421" i="61"/>
  <c r="F421" i="61"/>
  <c r="H420" i="61"/>
  <c r="G420" i="61"/>
  <c r="F420" i="61"/>
  <c r="H419" i="61"/>
  <c r="G419" i="61"/>
  <c r="F419" i="61"/>
  <c r="H418" i="61"/>
  <c r="G418" i="61"/>
  <c r="F418" i="61"/>
  <c r="H417" i="61"/>
  <c r="G417" i="61"/>
  <c r="F417" i="61"/>
  <c r="H416" i="61"/>
  <c r="G416" i="61"/>
  <c r="F416" i="61"/>
  <c r="H415" i="61"/>
  <c r="G415" i="61"/>
  <c r="F415" i="61"/>
  <c r="H414" i="61"/>
  <c r="G414" i="61"/>
  <c r="F414" i="61"/>
  <c r="H413" i="61"/>
  <c r="G413" i="61"/>
  <c r="F413" i="61"/>
  <c r="H412" i="61"/>
  <c r="G412" i="61"/>
  <c r="F412" i="61"/>
  <c r="H411" i="61"/>
  <c r="G411" i="61"/>
  <c r="F411" i="61"/>
  <c r="H410" i="61"/>
  <c r="G410" i="61"/>
  <c r="F410" i="61"/>
  <c r="H409" i="61"/>
  <c r="G409" i="61"/>
  <c r="F409" i="61"/>
  <c r="H408" i="61"/>
  <c r="G408" i="61"/>
  <c r="F408" i="61"/>
  <c r="H407" i="61"/>
  <c r="G407" i="61"/>
  <c r="F407" i="61"/>
  <c r="H406" i="61"/>
  <c r="G406" i="61"/>
  <c r="F406" i="61"/>
  <c r="H405" i="61"/>
  <c r="G405" i="61"/>
  <c r="F405" i="61"/>
  <c r="H404" i="61"/>
  <c r="G404" i="61"/>
  <c r="F404" i="61"/>
  <c r="H403" i="61"/>
  <c r="G403" i="61"/>
  <c r="F403" i="61"/>
  <c r="H402" i="61"/>
  <c r="G402" i="61"/>
  <c r="F402" i="61"/>
  <c r="H401" i="61"/>
  <c r="G401" i="61"/>
  <c r="F401" i="61"/>
  <c r="H400" i="61"/>
  <c r="G400" i="61"/>
  <c r="F400" i="61"/>
  <c r="H399" i="61"/>
  <c r="G399" i="61"/>
  <c r="F399" i="61"/>
  <c r="H398" i="61"/>
  <c r="G398" i="61"/>
  <c r="F398" i="61"/>
  <c r="H397" i="61"/>
  <c r="G397" i="61"/>
  <c r="F397" i="61"/>
  <c r="H396" i="61"/>
  <c r="G396" i="61"/>
  <c r="F396" i="61"/>
  <c r="H395" i="61"/>
  <c r="G395" i="61"/>
  <c r="F395" i="61"/>
  <c r="H394" i="61"/>
  <c r="G394" i="61"/>
  <c r="F394" i="61"/>
  <c r="H393" i="61"/>
  <c r="G393" i="61"/>
  <c r="F393" i="61"/>
  <c r="H392" i="61"/>
  <c r="G392" i="61"/>
  <c r="F392" i="61"/>
  <c r="H391" i="61"/>
  <c r="G391" i="61"/>
  <c r="F391" i="61"/>
  <c r="H390" i="61"/>
  <c r="G390" i="61"/>
  <c r="F390" i="61"/>
  <c r="H389" i="61"/>
  <c r="G389" i="61"/>
  <c r="F389" i="61"/>
  <c r="H388" i="61"/>
  <c r="G388" i="61"/>
  <c r="F388" i="61"/>
  <c r="H387" i="61"/>
  <c r="G387" i="61"/>
  <c r="F387" i="61"/>
  <c r="H386" i="61"/>
  <c r="G386" i="61"/>
  <c r="F386" i="61"/>
  <c r="H385" i="61"/>
  <c r="G385" i="61"/>
  <c r="F385" i="61"/>
  <c r="H384" i="61"/>
  <c r="G384" i="61"/>
  <c r="F384" i="61"/>
  <c r="H383" i="61"/>
  <c r="G383" i="61"/>
  <c r="F383" i="61"/>
  <c r="H382" i="61"/>
  <c r="G382" i="61"/>
  <c r="F382" i="61"/>
  <c r="H381" i="61"/>
  <c r="G381" i="61"/>
  <c r="F381" i="61"/>
  <c r="H380" i="61"/>
  <c r="G380" i="61"/>
  <c r="F380" i="61"/>
  <c r="H379" i="61"/>
  <c r="G379" i="61"/>
  <c r="F379" i="61"/>
  <c r="H378" i="61"/>
  <c r="G378" i="61"/>
  <c r="F378" i="61"/>
  <c r="H377" i="61"/>
  <c r="G377" i="61"/>
  <c r="F377" i="61"/>
  <c r="H376" i="61"/>
  <c r="G376" i="61"/>
  <c r="F376" i="61"/>
  <c r="H375" i="61"/>
  <c r="G375" i="61"/>
  <c r="F375" i="61"/>
  <c r="H374" i="61"/>
  <c r="G374" i="61"/>
  <c r="F374" i="61"/>
  <c r="H373" i="61"/>
  <c r="G373" i="61"/>
  <c r="F373" i="61"/>
  <c r="H372" i="61"/>
  <c r="G372" i="61"/>
  <c r="F372" i="61"/>
  <c r="H371" i="61"/>
  <c r="G371" i="61"/>
  <c r="F371" i="61"/>
  <c r="H370" i="61"/>
  <c r="G370" i="61"/>
  <c r="F370" i="61"/>
  <c r="H369" i="61"/>
  <c r="G369" i="61"/>
  <c r="F369" i="61"/>
  <c r="H368" i="61"/>
  <c r="G368" i="61"/>
  <c r="F368" i="61"/>
  <c r="H367" i="61"/>
  <c r="G367" i="61"/>
  <c r="F367" i="61"/>
  <c r="H366" i="61"/>
  <c r="G366" i="61"/>
  <c r="F366" i="61"/>
  <c r="H365" i="61"/>
  <c r="G365" i="61"/>
  <c r="F365" i="61"/>
  <c r="H364" i="61"/>
  <c r="G364" i="61"/>
  <c r="F364" i="61"/>
  <c r="H363" i="61"/>
  <c r="G363" i="61"/>
  <c r="F363" i="61"/>
  <c r="H362" i="61"/>
  <c r="G362" i="61"/>
  <c r="F362" i="61"/>
  <c r="H361" i="61"/>
  <c r="G361" i="61"/>
  <c r="F361" i="61"/>
  <c r="H360" i="61"/>
  <c r="G360" i="61"/>
  <c r="F360" i="61"/>
  <c r="H359" i="61"/>
  <c r="G359" i="61"/>
  <c r="F359" i="61"/>
  <c r="H358" i="61"/>
  <c r="G358" i="61"/>
  <c r="F358" i="61"/>
  <c r="H357" i="61"/>
  <c r="G357" i="61"/>
  <c r="F357" i="61"/>
  <c r="H356" i="61"/>
  <c r="G356" i="61"/>
  <c r="F356" i="61"/>
  <c r="H355" i="61"/>
  <c r="G355" i="61"/>
  <c r="F355" i="61"/>
  <c r="H354" i="61"/>
  <c r="G354" i="61"/>
  <c r="F354" i="61"/>
  <c r="H353" i="61"/>
  <c r="G353" i="61"/>
  <c r="F353" i="61"/>
  <c r="H352" i="61"/>
  <c r="G352" i="61"/>
  <c r="F352" i="61"/>
  <c r="H351" i="61"/>
  <c r="G351" i="61"/>
  <c r="F351" i="61"/>
  <c r="H350" i="61"/>
  <c r="G350" i="61"/>
  <c r="F350" i="61"/>
  <c r="H349" i="61"/>
  <c r="G349" i="61"/>
  <c r="F349" i="61"/>
  <c r="H348" i="61"/>
  <c r="G348" i="61"/>
  <c r="F348" i="61"/>
  <c r="H347" i="61"/>
  <c r="G347" i="61"/>
  <c r="F347" i="61"/>
  <c r="H346" i="61"/>
  <c r="G346" i="61"/>
  <c r="F346" i="61"/>
  <c r="H345" i="61"/>
  <c r="G345" i="61"/>
  <c r="F345" i="61"/>
  <c r="H344" i="61"/>
  <c r="G344" i="61"/>
  <c r="F344" i="61"/>
  <c r="H343" i="61"/>
  <c r="G343" i="61"/>
  <c r="F343" i="61"/>
  <c r="H342" i="61"/>
  <c r="G342" i="61"/>
  <c r="F342" i="61"/>
  <c r="H341" i="61"/>
  <c r="G341" i="61"/>
  <c r="F341" i="61"/>
  <c r="H340" i="61"/>
  <c r="G340" i="61"/>
  <c r="F340" i="61"/>
  <c r="H339" i="61"/>
  <c r="G339" i="61"/>
  <c r="F339" i="61"/>
  <c r="H338" i="61"/>
  <c r="G338" i="61"/>
  <c r="F338" i="61"/>
  <c r="H337" i="61"/>
  <c r="G337" i="61"/>
  <c r="F337" i="61"/>
  <c r="H336" i="61"/>
  <c r="G336" i="61"/>
  <c r="F336" i="61"/>
  <c r="H335" i="61"/>
  <c r="G335" i="61"/>
  <c r="F335" i="61"/>
  <c r="H334" i="61"/>
  <c r="G334" i="61"/>
  <c r="F334" i="61"/>
  <c r="H333" i="61"/>
  <c r="G333" i="61"/>
  <c r="F333" i="61"/>
  <c r="H332" i="61"/>
  <c r="G332" i="61"/>
  <c r="F332" i="61"/>
  <c r="H331" i="61"/>
  <c r="G331" i="61"/>
  <c r="F331" i="61"/>
  <c r="H330" i="61"/>
  <c r="G330" i="61"/>
  <c r="F330" i="61"/>
  <c r="H329" i="61"/>
  <c r="G329" i="61"/>
  <c r="F329" i="61"/>
  <c r="H328" i="61"/>
  <c r="G328" i="61"/>
  <c r="F328" i="61"/>
  <c r="H327" i="61"/>
  <c r="G327" i="61"/>
  <c r="F327" i="61"/>
  <c r="H326" i="61"/>
  <c r="G326" i="61"/>
  <c r="F326" i="61"/>
  <c r="H325" i="61"/>
  <c r="G325" i="61"/>
  <c r="F325" i="61"/>
  <c r="H324" i="61"/>
  <c r="G324" i="61"/>
  <c r="F324" i="61"/>
  <c r="H323" i="61"/>
  <c r="G323" i="61"/>
  <c r="F323" i="61"/>
  <c r="H322" i="61"/>
  <c r="G322" i="61"/>
  <c r="F322" i="61"/>
  <c r="H321" i="61"/>
  <c r="G321" i="61"/>
  <c r="F321" i="61"/>
  <c r="H320" i="61"/>
  <c r="G320" i="61"/>
  <c r="F320" i="61"/>
  <c r="H319" i="61"/>
  <c r="G319" i="61"/>
  <c r="F319" i="61"/>
  <c r="H318" i="61"/>
  <c r="G318" i="61"/>
  <c r="F318" i="61"/>
  <c r="H317" i="61"/>
  <c r="G317" i="61"/>
  <c r="F317" i="61"/>
  <c r="H316" i="61"/>
  <c r="G316" i="61"/>
  <c r="F316" i="61"/>
  <c r="H315" i="61"/>
  <c r="G315" i="61"/>
  <c r="F315" i="61"/>
  <c r="H314" i="61"/>
  <c r="G314" i="61"/>
  <c r="F314" i="61"/>
  <c r="H313" i="61"/>
  <c r="G313" i="61"/>
  <c r="F313" i="61"/>
  <c r="H312" i="61"/>
  <c r="G312" i="61"/>
  <c r="F312" i="61"/>
  <c r="H311" i="61"/>
  <c r="G311" i="61"/>
  <c r="F311" i="61"/>
  <c r="H310" i="61"/>
  <c r="G310" i="61"/>
  <c r="F310" i="61"/>
  <c r="H309" i="61"/>
  <c r="G309" i="61"/>
  <c r="F309" i="61"/>
  <c r="H308" i="61"/>
  <c r="G308" i="61"/>
  <c r="F308" i="61"/>
  <c r="H307" i="61"/>
  <c r="G307" i="61"/>
  <c r="F307" i="61"/>
  <c r="H306" i="61"/>
  <c r="G306" i="61"/>
  <c r="F306" i="61"/>
  <c r="H305" i="61"/>
  <c r="G305" i="61"/>
  <c r="F305" i="61"/>
  <c r="H304" i="61"/>
  <c r="G304" i="61"/>
  <c r="F304" i="61"/>
  <c r="H303" i="61"/>
  <c r="G303" i="61"/>
  <c r="F303" i="61"/>
  <c r="H302" i="61"/>
  <c r="G302" i="61"/>
  <c r="F302" i="61"/>
  <c r="H301" i="61"/>
  <c r="G301" i="61"/>
  <c r="F301" i="61"/>
  <c r="H300" i="61"/>
  <c r="G300" i="61"/>
  <c r="F300" i="61"/>
  <c r="H299" i="61"/>
  <c r="G299" i="61"/>
  <c r="F299" i="61"/>
  <c r="H298" i="61"/>
  <c r="G298" i="61"/>
  <c r="F298" i="61"/>
  <c r="H297" i="61"/>
  <c r="G297" i="61"/>
  <c r="F297" i="61"/>
  <c r="H296" i="61"/>
  <c r="G296" i="61"/>
  <c r="F296" i="61"/>
  <c r="H295" i="61"/>
  <c r="G295" i="61"/>
  <c r="F295" i="61"/>
  <c r="H294" i="61"/>
  <c r="G294" i="61"/>
  <c r="F294" i="61"/>
  <c r="H293" i="61"/>
  <c r="G293" i="61"/>
  <c r="F293" i="61"/>
  <c r="H292" i="61"/>
  <c r="G292" i="61"/>
  <c r="F292" i="61"/>
  <c r="H291" i="61"/>
  <c r="G291" i="61"/>
  <c r="F291" i="61"/>
  <c r="H290" i="61"/>
  <c r="G290" i="61"/>
  <c r="F290" i="61"/>
  <c r="H289" i="61"/>
  <c r="G289" i="61"/>
  <c r="F289" i="61"/>
  <c r="H288" i="61"/>
  <c r="G288" i="61"/>
  <c r="F288" i="61"/>
  <c r="H287" i="61"/>
  <c r="G287" i="61"/>
  <c r="F287" i="61"/>
  <c r="H286" i="61"/>
  <c r="G286" i="61"/>
  <c r="F286" i="61"/>
  <c r="H285" i="61"/>
  <c r="G285" i="61"/>
  <c r="F285" i="61"/>
  <c r="H284" i="61"/>
  <c r="G284" i="61"/>
  <c r="F284" i="61"/>
  <c r="H283" i="61"/>
  <c r="G283" i="61"/>
  <c r="F283" i="61"/>
  <c r="H282" i="61"/>
  <c r="G282" i="61"/>
  <c r="F282" i="61"/>
  <c r="H281" i="61"/>
  <c r="G281" i="61"/>
  <c r="F281" i="61"/>
  <c r="H280" i="61"/>
  <c r="G280" i="61"/>
  <c r="F280" i="61"/>
  <c r="H279" i="61"/>
  <c r="G279" i="61"/>
  <c r="F279" i="61"/>
  <c r="H278" i="61"/>
  <c r="G278" i="61"/>
  <c r="F278" i="61"/>
  <c r="H277" i="61"/>
  <c r="G277" i="61"/>
  <c r="F277" i="61"/>
  <c r="H276" i="61"/>
  <c r="G276" i="61"/>
  <c r="F276" i="61"/>
  <c r="H275" i="61"/>
  <c r="G275" i="61"/>
  <c r="F275" i="61"/>
  <c r="H274" i="61"/>
  <c r="G274" i="61"/>
  <c r="F274" i="61"/>
  <c r="H273" i="61"/>
  <c r="G273" i="61"/>
  <c r="F273" i="61"/>
  <c r="H272" i="61"/>
  <c r="G272" i="61"/>
  <c r="F272" i="61"/>
  <c r="H271" i="61"/>
  <c r="G271" i="61"/>
  <c r="F271" i="61"/>
  <c r="H270" i="61"/>
  <c r="G270" i="61"/>
  <c r="F270" i="61"/>
  <c r="H269" i="61"/>
  <c r="G269" i="61"/>
  <c r="F269" i="61"/>
  <c r="H268" i="61"/>
  <c r="G268" i="61"/>
  <c r="F268" i="61"/>
  <c r="H267" i="61"/>
  <c r="G267" i="61"/>
  <c r="F267" i="61"/>
  <c r="H266" i="61"/>
  <c r="G266" i="61"/>
  <c r="F266" i="61"/>
  <c r="H265" i="61"/>
  <c r="G265" i="61"/>
  <c r="F265" i="61"/>
  <c r="H264" i="61"/>
  <c r="G264" i="61"/>
  <c r="F264" i="61"/>
  <c r="H263" i="61"/>
  <c r="G263" i="61"/>
  <c r="F263" i="61"/>
  <c r="H262" i="61"/>
  <c r="G262" i="61"/>
  <c r="F262" i="61"/>
  <c r="H261" i="61"/>
  <c r="G261" i="61"/>
  <c r="F261" i="61"/>
  <c r="H260" i="61"/>
  <c r="G260" i="61"/>
  <c r="F260" i="61"/>
  <c r="H259" i="61"/>
  <c r="G259" i="61"/>
  <c r="F259" i="61"/>
  <c r="H258" i="61"/>
  <c r="G258" i="61"/>
  <c r="F258" i="61"/>
  <c r="H257" i="61"/>
  <c r="G257" i="61"/>
  <c r="F257" i="61"/>
  <c r="H256" i="61"/>
  <c r="G256" i="61"/>
  <c r="F256" i="61"/>
  <c r="H255" i="61"/>
  <c r="G255" i="61"/>
  <c r="F255" i="61"/>
  <c r="H254" i="61"/>
  <c r="G254" i="61"/>
  <c r="F254" i="61"/>
  <c r="H253" i="61"/>
  <c r="G253" i="61"/>
  <c r="F253" i="61"/>
  <c r="H252" i="61"/>
  <c r="G252" i="61"/>
  <c r="F252" i="61"/>
  <c r="H251" i="61"/>
  <c r="G251" i="61"/>
  <c r="F251" i="61"/>
  <c r="H250" i="61"/>
  <c r="G250" i="61"/>
  <c r="F250" i="61"/>
  <c r="H249" i="61"/>
  <c r="G249" i="61"/>
  <c r="F249" i="61"/>
  <c r="H248" i="61"/>
  <c r="G248" i="61"/>
  <c r="F248" i="61"/>
  <c r="H247" i="61"/>
  <c r="G247" i="61"/>
  <c r="F247" i="61"/>
  <c r="H246" i="61"/>
  <c r="G246" i="61"/>
  <c r="F246" i="61"/>
  <c r="H245" i="61"/>
  <c r="G245" i="61"/>
  <c r="F245" i="61"/>
  <c r="H244" i="61"/>
  <c r="G244" i="61"/>
  <c r="F244" i="61"/>
  <c r="H243" i="61"/>
  <c r="G243" i="61"/>
  <c r="F243" i="61"/>
  <c r="H242" i="61"/>
  <c r="G242" i="61"/>
  <c r="F242" i="61"/>
  <c r="H241" i="61"/>
  <c r="G241" i="61"/>
  <c r="F241" i="61"/>
  <c r="H240" i="61"/>
  <c r="G240" i="61"/>
  <c r="F240" i="61"/>
  <c r="H239" i="61"/>
  <c r="G239" i="61"/>
  <c r="F239" i="61"/>
  <c r="H238" i="61"/>
  <c r="G238" i="61"/>
  <c r="F238" i="61"/>
  <c r="H237" i="61"/>
  <c r="G237" i="61"/>
  <c r="F237" i="61"/>
  <c r="H236" i="61"/>
  <c r="G236" i="61"/>
  <c r="F236" i="61"/>
  <c r="H235" i="61"/>
  <c r="G235" i="61"/>
  <c r="F235" i="61"/>
  <c r="H234" i="61"/>
  <c r="G234" i="61"/>
  <c r="F234" i="61"/>
  <c r="H233" i="61"/>
  <c r="G233" i="61"/>
  <c r="F233" i="61"/>
  <c r="H232" i="61"/>
  <c r="G232" i="61"/>
  <c r="F232" i="61"/>
  <c r="H231" i="61"/>
  <c r="G231" i="61"/>
  <c r="F231" i="61"/>
  <c r="H230" i="61"/>
  <c r="G230" i="61"/>
  <c r="F230" i="61"/>
  <c r="H229" i="61"/>
  <c r="G229" i="61"/>
  <c r="F229" i="61"/>
  <c r="H228" i="61"/>
  <c r="G228" i="61"/>
  <c r="F228" i="61"/>
  <c r="H227" i="61"/>
  <c r="G227" i="61"/>
  <c r="F227" i="61"/>
  <c r="H226" i="61"/>
  <c r="G226" i="61"/>
  <c r="F226" i="61"/>
  <c r="H225" i="61"/>
  <c r="G225" i="61"/>
  <c r="F225" i="61"/>
  <c r="H224" i="61"/>
  <c r="G224" i="61"/>
  <c r="F224" i="61"/>
  <c r="H223" i="61"/>
  <c r="G223" i="61"/>
  <c r="F223" i="61"/>
  <c r="H222" i="61"/>
  <c r="G222" i="61"/>
  <c r="F222" i="61"/>
  <c r="H221" i="61"/>
  <c r="G221" i="61"/>
  <c r="F221" i="61"/>
  <c r="H220" i="61"/>
  <c r="G220" i="61"/>
  <c r="F220" i="61"/>
  <c r="H219" i="61"/>
  <c r="G219" i="61"/>
  <c r="F219" i="61"/>
  <c r="H218" i="61"/>
  <c r="G218" i="61"/>
  <c r="F218" i="61"/>
  <c r="H217" i="61"/>
  <c r="G217" i="61"/>
  <c r="F217" i="61"/>
  <c r="H216" i="61"/>
  <c r="G216" i="61"/>
  <c r="F216" i="61"/>
  <c r="H215" i="61"/>
  <c r="G215" i="61"/>
  <c r="F215" i="61"/>
  <c r="H214" i="61"/>
  <c r="G214" i="61"/>
  <c r="F214" i="61"/>
  <c r="H213" i="61"/>
  <c r="G213" i="61"/>
  <c r="F213" i="61"/>
  <c r="H212" i="61"/>
  <c r="G212" i="61"/>
  <c r="F212" i="61"/>
  <c r="H211" i="61"/>
  <c r="G211" i="61"/>
  <c r="F211" i="61"/>
  <c r="H210" i="61"/>
  <c r="G210" i="61"/>
  <c r="F210" i="61"/>
  <c r="H209" i="61"/>
  <c r="G209" i="61"/>
  <c r="F209" i="61"/>
  <c r="H208" i="61"/>
  <c r="G208" i="61"/>
  <c r="F208" i="61"/>
  <c r="H207" i="61"/>
  <c r="G207" i="61"/>
  <c r="F207" i="61"/>
  <c r="H206" i="61"/>
  <c r="G206" i="61"/>
  <c r="F206" i="61"/>
  <c r="H205" i="61"/>
  <c r="G205" i="61"/>
  <c r="F205" i="61"/>
  <c r="H204" i="61"/>
  <c r="G204" i="61"/>
  <c r="F204" i="61"/>
  <c r="H203" i="61"/>
  <c r="G203" i="61"/>
  <c r="F203" i="61"/>
  <c r="H202" i="61"/>
  <c r="G202" i="61"/>
  <c r="F202" i="61"/>
  <c r="H201" i="61"/>
  <c r="G201" i="61"/>
  <c r="F201" i="61"/>
  <c r="H200" i="61"/>
  <c r="G200" i="61"/>
  <c r="F200" i="61"/>
  <c r="H199" i="61"/>
  <c r="G199" i="61"/>
  <c r="F199" i="61"/>
  <c r="H198" i="61"/>
  <c r="G198" i="61"/>
  <c r="F198" i="61"/>
  <c r="H197" i="61"/>
  <c r="G197" i="61"/>
  <c r="F197" i="61"/>
  <c r="H196" i="61"/>
  <c r="G196" i="61"/>
  <c r="F196" i="61"/>
  <c r="H195" i="61"/>
  <c r="G195" i="61"/>
  <c r="F195" i="61"/>
  <c r="H194" i="61"/>
  <c r="G194" i="61"/>
  <c r="F194" i="61"/>
  <c r="H193" i="61"/>
  <c r="G193" i="61"/>
  <c r="F193" i="61"/>
  <c r="H192" i="61"/>
  <c r="G192" i="61"/>
  <c r="F192" i="61"/>
  <c r="H191" i="61"/>
  <c r="G191" i="61"/>
  <c r="F191" i="61"/>
  <c r="H190" i="61"/>
  <c r="G190" i="61"/>
  <c r="F190" i="61"/>
  <c r="H189" i="61"/>
  <c r="G189" i="61"/>
  <c r="F189" i="61"/>
  <c r="H188" i="61"/>
  <c r="G188" i="61"/>
  <c r="F188" i="61"/>
  <c r="H187" i="61"/>
  <c r="G187" i="61"/>
  <c r="F187" i="61"/>
  <c r="H186" i="61"/>
  <c r="G186" i="61"/>
  <c r="F186" i="61"/>
  <c r="H185" i="61"/>
  <c r="G185" i="61"/>
  <c r="F185" i="61"/>
  <c r="H184" i="61"/>
  <c r="G184" i="61"/>
  <c r="F184" i="61"/>
  <c r="H183" i="61"/>
  <c r="G183" i="61"/>
  <c r="F183" i="61"/>
  <c r="H182" i="61"/>
  <c r="G182" i="61"/>
  <c r="F182" i="61"/>
  <c r="H181" i="61"/>
  <c r="G181" i="61"/>
  <c r="F181" i="61"/>
  <c r="H180" i="61"/>
  <c r="G180" i="61"/>
  <c r="F180" i="61"/>
  <c r="H179" i="61"/>
  <c r="G179" i="61"/>
  <c r="F179" i="61"/>
  <c r="H178" i="61"/>
  <c r="G178" i="61"/>
  <c r="F178" i="61"/>
  <c r="H177" i="61"/>
  <c r="G177" i="61"/>
  <c r="F177" i="61"/>
  <c r="H176" i="61"/>
  <c r="G176" i="61"/>
  <c r="F176" i="61"/>
  <c r="H175" i="61"/>
  <c r="G175" i="61"/>
  <c r="F175" i="61"/>
  <c r="H174" i="61"/>
  <c r="G174" i="61"/>
  <c r="F174" i="61"/>
  <c r="H173" i="61"/>
  <c r="G173" i="61"/>
  <c r="F173" i="61"/>
  <c r="H172" i="61"/>
  <c r="G172" i="61"/>
  <c r="F172" i="61"/>
  <c r="H171" i="61"/>
  <c r="G171" i="61"/>
  <c r="F171" i="61"/>
  <c r="H170" i="61"/>
  <c r="G170" i="61"/>
  <c r="F170" i="61"/>
  <c r="H169" i="61"/>
  <c r="G169" i="61"/>
  <c r="F169" i="61"/>
  <c r="H168" i="61"/>
  <c r="G168" i="61"/>
  <c r="F168" i="61"/>
  <c r="H167" i="61"/>
  <c r="G167" i="61"/>
  <c r="F167" i="61"/>
  <c r="H166" i="61"/>
  <c r="G166" i="61"/>
  <c r="F166" i="61"/>
  <c r="H165" i="61"/>
  <c r="G165" i="61"/>
  <c r="F165" i="61"/>
  <c r="H164" i="61"/>
  <c r="G164" i="61"/>
  <c r="F164" i="61"/>
  <c r="H163" i="61"/>
  <c r="G163" i="61"/>
  <c r="F163" i="61"/>
  <c r="H162" i="61"/>
  <c r="G162" i="61"/>
  <c r="F162" i="61"/>
  <c r="H161" i="61"/>
  <c r="G161" i="61"/>
  <c r="F161" i="61"/>
  <c r="H160" i="61"/>
  <c r="G160" i="61"/>
  <c r="F160" i="61"/>
  <c r="H159" i="61"/>
  <c r="G159" i="61"/>
  <c r="F159" i="61"/>
  <c r="H158" i="61"/>
  <c r="G158" i="61"/>
  <c r="F158" i="61"/>
  <c r="H157" i="61"/>
  <c r="G157" i="61"/>
  <c r="F157" i="61"/>
  <c r="H156" i="61"/>
  <c r="G156" i="61"/>
  <c r="F156" i="61"/>
  <c r="H155" i="61"/>
  <c r="G155" i="61"/>
  <c r="F155" i="61"/>
  <c r="H154" i="61"/>
  <c r="G154" i="61"/>
  <c r="F154" i="61"/>
  <c r="H153" i="61"/>
  <c r="G153" i="61"/>
  <c r="F153" i="61"/>
  <c r="H152" i="61"/>
  <c r="G152" i="61"/>
  <c r="F152" i="61"/>
  <c r="H151" i="61"/>
  <c r="G151" i="61"/>
  <c r="F151" i="61"/>
  <c r="H150" i="61"/>
  <c r="G150" i="61"/>
  <c r="F150" i="61"/>
  <c r="H149" i="61"/>
  <c r="G149" i="61"/>
  <c r="F149" i="61"/>
  <c r="H148" i="61"/>
  <c r="G148" i="61"/>
  <c r="F148" i="61"/>
  <c r="H147" i="61"/>
  <c r="G147" i="61"/>
  <c r="F147" i="61"/>
  <c r="H146" i="61"/>
  <c r="G146" i="61"/>
  <c r="F146" i="61"/>
  <c r="H145" i="61"/>
  <c r="G145" i="61"/>
  <c r="F145" i="61"/>
  <c r="H144" i="61"/>
  <c r="G144" i="61"/>
  <c r="F144" i="61"/>
  <c r="H143" i="61"/>
  <c r="G143" i="61"/>
  <c r="F143" i="61"/>
  <c r="H142" i="61"/>
  <c r="G142" i="61"/>
  <c r="F142" i="61"/>
  <c r="H141" i="61"/>
  <c r="G141" i="61"/>
  <c r="F141" i="61"/>
  <c r="H140" i="61"/>
  <c r="G140" i="61"/>
  <c r="F140" i="61"/>
  <c r="H139" i="61"/>
  <c r="G139" i="61"/>
  <c r="F139" i="61"/>
  <c r="H138" i="61"/>
  <c r="G138" i="61"/>
  <c r="F138" i="61"/>
  <c r="H137" i="61"/>
  <c r="G137" i="61"/>
  <c r="F137" i="61"/>
  <c r="H136" i="61"/>
  <c r="G136" i="61"/>
  <c r="F136" i="61"/>
  <c r="H135" i="61"/>
  <c r="G135" i="61"/>
  <c r="F135" i="61"/>
  <c r="H134" i="61"/>
  <c r="G134" i="61"/>
  <c r="F134" i="61"/>
  <c r="H133" i="61"/>
  <c r="G133" i="61"/>
  <c r="F133" i="61"/>
  <c r="H132" i="61"/>
  <c r="G132" i="61"/>
  <c r="F132" i="61"/>
  <c r="H131" i="61"/>
  <c r="G131" i="61"/>
  <c r="F131" i="61"/>
  <c r="H130" i="61"/>
  <c r="G130" i="61"/>
  <c r="F130" i="61"/>
  <c r="H129" i="61"/>
  <c r="G129" i="61"/>
  <c r="F129" i="61"/>
  <c r="H128" i="61"/>
  <c r="G128" i="61"/>
  <c r="F128" i="61"/>
  <c r="H127" i="61"/>
  <c r="G127" i="61"/>
  <c r="F127" i="61"/>
  <c r="H126" i="61"/>
  <c r="G126" i="61"/>
  <c r="F126" i="61"/>
  <c r="H125" i="61"/>
  <c r="G125" i="61"/>
  <c r="F125" i="61"/>
  <c r="H124" i="61"/>
  <c r="G124" i="61"/>
  <c r="F124" i="61"/>
  <c r="H123" i="61"/>
  <c r="G123" i="61"/>
  <c r="F123" i="61"/>
  <c r="H122" i="61"/>
  <c r="G122" i="61"/>
  <c r="F122" i="61"/>
  <c r="H121" i="61"/>
  <c r="G121" i="61"/>
  <c r="F121" i="61"/>
  <c r="H120" i="61"/>
  <c r="G120" i="61"/>
  <c r="F120" i="61"/>
  <c r="H119" i="61"/>
  <c r="G119" i="61"/>
  <c r="F119" i="61"/>
  <c r="H118" i="61"/>
  <c r="G118" i="61"/>
  <c r="F118" i="61"/>
  <c r="H117" i="61"/>
  <c r="G117" i="61"/>
  <c r="F117" i="61"/>
  <c r="H116" i="61"/>
  <c r="G116" i="61"/>
  <c r="F116" i="61"/>
  <c r="H115" i="61"/>
  <c r="G115" i="61"/>
  <c r="F115" i="61"/>
  <c r="H114" i="61"/>
  <c r="G114" i="61"/>
  <c r="F114" i="61"/>
  <c r="H113" i="61"/>
  <c r="G113" i="61"/>
  <c r="F113" i="61"/>
  <c r="H112" i="61"/>
  <c r="G112" i="61"/>
  <c r="F112" i="61"/>
  <c r="H111" i="61"/>
  <c r="G111" i="61"/>
  <c r="F111" i="61"/>
  <c r="H110" i="61"/>
  <c r="G110" i="61"/>
  <c r="F110" i="61"/>
  <c r="H109" i="61"/>
  <c r="G109" i="61"/>
  <c r="F109" i="61"/>
  <c r="H108" i="61"/>
  <c r="G108" i="61"/>
  <c r="F108" i="61"/>
  <c r="H107" i="61"/>
  <c r="G107" i="61"/>
  <c r="F107" i="61"/>
  <c r="H106" i="61"/>
  <c r="G106" i="61"/>
  <c r="F106" i="61"/>
  <c r="H105" i="61"/>
  <c r="G105" i="61"/>
  <c r="F105" i="61"/>
  <c r="H104" i="61"/>
  <c r="G104" i="61"/>
  <c r="F104" i="61"/>
  <c r="H103" i="61"/>
  <c r="G103" i="61"/>
  <c r="F103" i="61"/>
  <c r="H102" i="61"/>
  <c r="G102" i="61"/>
  <c r="F102" i="61"/>
  <c r="H101" i="61"/>
  <c r="G101" i="61"/>
  <c r="F101" i="61"/>
  <c r="H100" i="61"/>
  <c r="G100" i="61"/>
  <c r="F100" i="61"/>
  <c r="H99" i="61"/>
  <c r="G99" i="61"/>
  <c r="F99" i="61"/>
  <c r="H98" i="61"/>
  <c r="G98" i="61"/>
  <c r="F98" i="61"/>
  <c r="H97" i="61"/>
  <c r="G97" i="61"/>
  <c r="F97" i="61"/>
  <c r="H96" i="61"/>
  <c r="G96" i="61"/>
  <c r="F96" i="61"/>
  <c r="H95" i="61"/>
  <c r="G95" i="61"/>
  <c r="F95" i="61"/>
  <c r="H94" i="61"/>
  <c r="G94" i="61"/>
  <c r="F94" i="61"/>
  <c r="H93" i="61"/>
  <c r="G93" i="61"/>
  <c r="F93" i="61"/>
  <c r="H92" i="61"/>
  <c r="G92" i="61"/>
  <c r="F92" i="61"/>
  <c r="H91" i="61"/>
  <c r="G91" i="61"/>
  <c r="F91" i="61"/>
  <c r="H90" i="61"/>
  <c r="G90" i="61"/>
  <c r="F90" i="61"/>
  <c r="H89" i="61"/>
  <c r="G89" i="61"/>
  <c r="F89" i="61"/>
  <c r="H88" i="61"/>
  <c r="G88" i="61"/>
  <c r="F88" i="61"/>
  <c r="H87" i="61"/>
  <c r="G87" i="61"/>
  <c r="F87" i="61"/>
  <c r="H86" i="61"/>
  <c r="G86" i="61"/>
  <c r="F86" i="61"/>
  <c r="H85" i="61"/>
  <c r="G85" i="61"/>
  <c r="F85" i="61"/>
  <c r="H84" i="61"/>
  <c r="G84" i="61"/>
  <c r="F84" i="61"/>
  <c r="H83" i="61"/>
  <c r="G83" i="61"/>
  <c r="F83" i="61"/>
  <c r="H82" i="61"/>
  <c r="G82" i="61"/>
  <c r="F82" i="61"/>
  <c r="H81" i="61"/>
  <c r="G81" i="61"/>
  <c r="F81" i="61"/>
  <c r="H80" i="61"/>
  <c r="G80" i="61"/>
  <c r="F80" i="61"/>
  <c r="H79" i="61"/>
  <c r="G79" i="61"/>
  <c r="F79" i="61"/>
  <c r="H78" i="61"/>
  <c r="G78" i="61"/>
  <c r="F78" i="61"/>
  <c r="H77" i="61"/>
  <c r="G77" i="61"/>
  <c r="F77" i="61"/>
  <c r="H76" i="61"/>
  <c r="G76" i="61"/>
  <c r="F76" i="61"/>
  <c r="H75" i="61"/>
  <c r="G75" i="61"/>
  <c r="F75" i="61"/>
  <c r="H74" i="61"/>
  <c r="G74" i="61"/>
  <c r="F74" i="61"/>
  <c r="H73" i="61"/>
  <c r="G73" i="61"/>
  <c r="F73" i="61"/>
  <c r="H72" i="61"/>
  <c r="G72" i="61"/>
  <c r="F72" i="61"/>
  <c r="H71" i="61"/>
  <c r="G71" i="61"/>
  <c r="F71" i="61"/>
  <c r="H70" i="61"/>
  <c r="G70" i="61"/>
  <c r="F70" i="61"/>
  <c r="H69" i="61"/>
  <c r="G69" i="61"/>
  <c r="F69" i="61"/>
  <c r="H68" i="61"/>
  <c r="G68" i="61"/>
  <c r="F68" i="61"/>
  <c r="H67" i="61"/>
  <c r="G67" i="61"/>
  <c r="F67" i="61"/>
  <c r="H66" i="61"/>
  <c r="G66" i="61"/>
  <c r="F66" i="61"/>
  <c r="H65" i="61"/>
  <c r="G65" i="61"/>
  <c r="F65" i="61"/>
  <c r="H64" i="61"/>
  <c r="G64" i="61"/>
  <c r="F64" i="61"/>
  <c r="H63" i="61"/>
  <c r="G63" i="61"/>
  <c r="F63" i="61"/>
  <c r="H62" i="61"/>
  <c r="G62" i="61"/>
  <c r="F62" i="61"/>
  <c r="H61" i="61"/>
  <c r="G61" i="61"/>
  <c r="F61" i="61"/>
  <c r="H60" i="61"/>
  <c r="G60" i="61"/>
  <c r="F60" i="61"/>
  <c r="H59" i="61"/>
  <c r="G59" i="61"/>
  <c r="F59" i="61"/>
  <c r="H58" i="61"/>
  <c r="G58" i="61"/>
  <c r="F58" i="61"/>
  <c r="H57" i="61"/>
  <c r="G57" i="61"/>
  <c r="F57" i="61"/>
  <c r="H56" i="61"/>
  <c r="G56" i="61"/>
  <c r="F56" i="61"/>
  <c r="H55" i="61"/>
  <c r="G55" i="61"/>
  <c r="F55" i="61"/>
  <c r="H54" i="61"/>
  <c r="G54" i="61"/>
  <c r="F54" i="61"/>
  <c r="H53" i="61"/>
  <c r="G53" i="61"/>
  <c r="F53" i="61"/>
  <c r="H52" i="61"/>
  <c r="G52" i="61"/>
  <c r="F52" i="61"/>
  <c r="H51" i="61"/>
  <c r="G51" i="61"/>
  <c r="F51" i="61"/>
  <c r="H50" i="61"/>
  <c r="G50" i="61"/>
  <c r="F50" i="61"/>
  <c r="H49" i="61"/>
  <c r="G49" i="61"/>
  <c r="F49" i="61"/>
  <c r="H48" i="61"/>
  <c r="G48" i="61"/>
  <c r="F48" i="61"/>
  <c r="H47" i="61"/>
  <c r="G47" i="61"/>
  <c r="F47" i="61"/>
  <c r="H46" i="61"/>
  <c r="G46" i="61"/>
  <c r="F46" i="61"/>
  <c r="H45" i="61"/>
  <c r="G45" i="61"/>
  <c r="F45" i="61"/>
  <c r="H44" i="61"/>
  <c r="G44" i="61"/>
  <c r="F44" i="61"/>
  <c r="H43" i="61"/>
  <c r="G43" i="61"/>
  <c r="F43" i="61"/>
  <c r="H42" i="61"/>
  <c r="G42" i="61"/>
  <c r="F42" i="61"/>
  <c r="H41" i="61"/>
  <c r="G41" i="61"/>
  <c r="F41" i="61"/>
  <c r="H40" i="61"/>
  <c r="G40" i="61"/>
  <c r="F40" i="61"/>
  <c r="H39" i="61"/>
  <c r="G39" i="61"/>
  <c r="F39" i="61"/>
  <c r="H38" i="61"/>
  <c r="G38" i="61"/>
  <c r="F38" i="61"/>
  <c r="H37" i="61"/>
  <c r="G37" i="61"/>
  <c r="F37" i="61"/>
  <c r="H36" i="61"/>
  <c r="G36" i="61"/>
  <c r="F36" i="61"/>
  <c r="H35" i="61"/>
  <c r="G35" i="61"/>
  <c r="F35" i="61"/>
  <c r="H34" i="61"/>
  <c r="G34" i="61"/>
  <c r="F34" i="61"/>
  <c r="H33" i="61"/>
  <c r="G33" i="61"/>
  <c r="F33" i="61"/>
  <c r="H32" i="61"/>
  <c r="G32" i="61"/>
  <c r="F32" i="61"/>
  <c r="H31" i="61"/>
  <c r="G31" i="61"/>
  <c r="F31" i="61"/>
  <c r="H30" i="61"/>
  <c r="G30" i="61"/>
  <c r="F30" i="61"/>
  <c r="H29" i="61"/>
  <c r="G29" i="61"/>
  <c r="F29" i="61"/>
  <c r="H28" i="61"/>
  <c r="G28" i="61"/>
  <c r="F28" i="61"/>
  <c r="H27" i="61"/>
  <c r="G27" i="61"/>
  <c r="F27" i="61"/>
  <c r="H26" i="61"/>
  <c r="G26" i="61"/>
  <c r="F26" i="61"/>
  <c r="H25" i="61"/>
  <c r="G25" i="61"/>
  <c r="F25" i="61"/>
  <c r="H24" i="61"/>
  <c r="G24" i="61"/>
  <c r="F24" i="61"/>
  <c r="H23" i="61"/>
  <c r="G23" i="61"/>
  <c r="F23" i="61"/>
  <c r="H22" i="61"/>
  <c r="G22" i="61"/>
  <c r="F22" i="61"/>
  <c r="H21" i="61"/>
  <c r="G21" i="61"/>
  <c r="F21" i="61"/>
  <c r="H20" i="61"/>
  <c r="G20" i="61"/>
  <c r="F20" i="61"/>
  <c r="H19" i="61"/>
  <c r="G19" i="61"/>
  <c r="F19" i="61"/>
  <c r="H18" i="61"/>
  <c r="G18" i="61"/>
  <c r="F18" i="61"/>
  <c r="H17" i="61"/>
  <c r="G17" i="61"/>
  <c r="F17" i="61"/>
  <c r="H16" i="61"/>
  <c r="G16" i="61"/>
  <c r="F16" i="61"/>
  <c r="H15" i="61"/>
  <c r="G15" i="61"/>
  <c r="F15" i="61"/>
  <c r="H14" i="61"/>
  <c r="G14" i="61"/>
  <c r="F14" i="61"/>
  <c r="H13" i="61"/>
  <c r="G13" i="61"/>
  <c r="F13" i="61"/>
  <c r="H12" i="61"/>
  <c r="G12" i="61"/>
  <c r="F12" i="61"/>
  <c r="H11" i="61"/>
  <c r="G11" i="61"/>
  <c r="F11" i="61"/>
  <c r="H10" i="61"/>
  <c r="G10" i="61"/>
  <c r="F10" i="61"/>
  <c r="H9" i="61"/>
  <c r="G9" i="61"/>
  <c r="F9" i="61"/>
  <c r="H8" i="61"/>
  <c r="G8" i="61"/>
  <c r="F8" i="61"/>
  <c r="H7" i="61"/>
  <c r="G7" i="61"/>
  <c r="F7" i="61"/>
  <c r="H6" i="61"/>
  <c r="G6" i="61"/>
  <c r="F6" i="61"/>
  <c r="H5" i="61"/>
  <c r="G5" i="61"/>
  <c r="F5" i="61"/>
  <c r="H4" i="61"/>
  <c r="G4" i="61"/>
  <c r="F4" i="61"/>
  <c r="E624" i="61"/>
  <c r="E610" i="61"/>
  <c r="E602" i="61"/>
  <c r="E586" i="61"/>
  <c r="E578" i="61"/>
  <c r="E577" i="61"/>
  <c r="E571" i="61"/>
  <c r="E563" i="61"/>
  <c r="E538" i="61"/>
  <c r="E524" i="61"/>
  <c r="E514" i="61"/>
  <c r="E500" i="61"/>
  <c r="E487" i="61"/>
  <c r="E484" i="61"/>
  <c r="E477" i="61"/>
  <c r="E474" i="61"/>
  <c r="E467" i="61"/>
  <c r="E462" i="61"/>
  <c r="E455" i="61"/>
  <c r="E446" i="61"/>
  <c r="E441" i="61"/>
  <c r="E437" i="61"/>
  <c r="E425" i="61"/>
  <c r="E417" i="61"/>
  <c r="E408" i="61"/>
  <c r="E404" i="61"/>
  <c r="E400" i="61"/>
  <c r="E398" i="61"/>
  <c r="E390" i="61"/>
  <c r="E387" i="61"/>
  <c r="E381" i="61"/>
  <c r="E373" i="61"/>
  <c r="E364" i="61"/>
  <c r="E356" i="61"/>
  <c r="E353" i="61"/>
  <c r="E341" i="61"/>
  <c r="E338" i="61"/>
  <c r="E326" i="61"/>
  <c r="E323" i="61"/>
  <c r="E318" i="61"/>
  <c r="E311" i="61"/>
  <c r="E308" i="61"/>
  <c r="E296" i="61"/>
  <c r="E289" i="61"/>
  <c r="E282" i="61"/>
  <c r="E279" i="61"/>
  <c r="E267" i="61"/>
  <c r="E260" i="61"/>
  <c r="E253" i="61"/>
  <c r="E250" i="61"/>
  <c r="E238" i="61"/>
  <c r="E231" i="61"/>
  <c r="E224" i="61"/>
  <c r="E221" i="61"/>
  <c r="E209" i="61"/>
  <c r="E202" i="61"/>
  <c r="E199" i="61"/>
  <c r="E195" i="61"/>
  <c r="E167" i="61"/>
  <c r="E161" i="61"/>
  <c r="E160" i="61"/>
  <c r="E154" i="61"/>
  <c r="E153" i="61"/>
  <c r="E147" i="61"/>
  <c r="E146" i="61"/>
  <c r="E140" i="61"/>
  <c r="E139" i="61"/>
  <c r="E133" i="61"/>
  <c r="E132" i="61"/>
  <c r="E126" i="61"/>
  <c r="E125" i="61"/>
  <c r="E119" i="61"/>
  <c r="E118" i="61"/>
  <c r="E113" i="61"/>
  <c r="E112" i="61"/>
  <c r="E111" i="61"/>
  <c r="E106" i="61"/>
  <c r="E105" i="61"/>
  <c r="E104" i="61"/>
  <c r="E99" i="61"/>
  <c r="E98" i="61"/>
  <c r="E97" i="61"/>
  <c r="E92" i="61"/>
  <c r="E91" i="61"/>
  <c r="E90" i="61"/>
  <c r="E85" i="61"/>
  <c r="E84" i="61"/>
  <c r="E83" i="61"/>
  <c r="E78" i="61"/>
  <c r="E77" i="61"/>
  <c r="E76" i="61"/>
  <c r="E71" i="61"/>
  <c r="E70" i="61"/>
  <c r="E69" i="61"/>
  <c r="E64" i="61"/>
  <c r="E63" i="61"/>
  <c r="E62" i="61"/>
  <c r="E57" i="61"/>
  <c r="E56" i="61"/>
  <c r="E55" i="61"/>
  <c r="E50" i="61"/>
  <c r="E49" i="61"/>
  <c r="E48" i="61"/>
  <c r="E43" i="61"/>
  <c r="E42" i="61"/>
  <c r="E41" i="61"/>
  <c r="E36" i="61"/>
  <c r="E35" i="61"/>
  <c r="E34" i="61"/>
  <c r="E29" i="61"/>
  <c r="E28" i="61"/>
  <c r="E27" i="61"/>
  <c r="E22" i="61"/>
  <c r="E21" i="61"/>
  <c r="E20" i="61"/>
  <c r="E15" i="61"/>
  <c r="E14" i="61"/>
  <c r="E13" i="61"/>
  <c r="E8" i="61"/>
  <c r="E7" i="61"/>
  <c r="E6" i="61"/>
  <c r="A15" i="60"/>
  <c r="J15" i="60" s="1"/>
  <c r="A14" i="60"/>
  <c r="J14" i="60" s="1"/>
  <c r="J13" i="60"/>
  <c r="A13" i="60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37" i="61" l="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I577" i="59" l="1"/>
  <c r="H577" i="59"/>
  <c r="G577" i="59"/>
  <c r="I576" i="59"/>
  <c r="H576" i="59"/>
  <c r="G576" i="59"/>
  <c r="I575" i="59"/>
  <c r="H575" i="59"/>
  <c r="G575" i="59"/>
  <c r="I574" i="59"/>
  <c r="H574" i="59"/>
  <c r="G574" i="59"/>
  <c r="I573" i="59"/>
  <c r="H573" i="59"/>
  <c r="G573" i="59"/>
  <c r="I572" i="59"/>
  <c r="H572" i="59"/>
  <c r="G572" i="59"/>
  <c r="I571" i="59"/>
  <c r="H571" i="59"/>
  <c r="G571" i="59"/>
  <c r="I570" i="59"/>
  <c r="H570" i="59"/>
  <c r="G570" i="59"/>
  <c r="I569" i="59"/>
  <c r="H569" i="59"/>
  <c r="G569" i="59"/>
  <c r="I568" i="59"/>
  <c r="H568" i="59"/>
  <c r="G568" i="59"/>
  <c r="I567" i="59"/>
  <c r="H567" i="59"/>
  <c r="G567" i="59"/>
  <c r="I566" i="59"/>
  <c r="H566" i="59"/>
  <c r="G566" i="59"/>
  <c r="I565" i="59"/>
  <c r="H565" i="59"/>
  <c r="G565" i="59"/>
  <c r="I564" i="59"/>
  <c r="H564" i="59"/>
  <c r="G564" i="59"/>
  <c r="I563" i="59"/>
  <c r="H563" i="59"/>
  <c r="G563" i="59"/>
  <c r="I562" i="59"/>
  <c r="H562" i="59"/>
  <c r="G562" i="59"/>
  <c r="I561" i="59"/>
  <c r="H561" i="59"/>
  <c r="G561" i="59"/>
  <c r="I560" i="59"/>
  <c r="H560" i="59"/>
  <c r="G560" i="59"/>
  <c r="I559" i="59"/>
  <c r="H559" i="59"/>
  <c r="G559" i="59"/>
  <c r="I558" i="59"/>
  <c r="H558" i="59"/>
  <c r="G558" i="59"/>
  <c r="I557" i="59"/>
  <c r="H557" i="59"/>
  <c r="G557" i="59"/>
  <c r="I556" i="59"/>
  <c r="H556" i="59"/>
  <c r="G556" i="59"/>
  <c r="I555" i="59"/>
  <c r="H555" i="59"/>
  <c r="G555" i="59"/>
  <c r="I554" i="59"/>
  <c r="H554" i="59"/>
  <c r="G554" i="59"/>
  <c r="I553" i="59"/>
  <c r="H553" i="59"/>
  <c r="G553" i="59"/>
  <c r="I552" i="59"/>
  <c r="H552" i="59"/>
  <c r="G552" i="59"/>
  <c r="I551" i="59"/>
  <c r="H551" i="59"/>
  <c r="G551" i="59"/>
  <c r="I550" i="59"/>
  <c r="H550" i="59"/>
  <c r="G550" i="59"/>
  <c r="I549" i="59"/>
  <c r="H549" i="59"/>
  <c r="G549" i="59"/>
  <c r="I548" i="59"/>
  <c r="H548" i="59"/>
  <c r="G548" i="59"/>
  <c r="I547" i="59"/>
  <c r="H547" i="59"/>
  <c r="G547" i="59"/>
  <c r="I546" i="59"/>
  <c r="H546" i="59"/>
  <c r="G546" i="59"/>
  <c r="I545" i="59"/>
  <c r="H545" i="59"/>
  <c r="G545" i="59"/>
  <c r="I544" i="59"/>
  <c r="H544" i="59"/>
  <c r="G544" i="59"/>
  <c r="I543" i="59"/>
  <c r="H543" i="59"/>
  <c r="G543" i="59"/>
  <c r="I542" i="59"/>
  <c r="H542" i="59"/>
  <c r="G542" i="59"/>
  <c r="I541" i="59"/>
  <c r="H541" i="59"/>
  <c r="G541" i="59"/>
  <c r="I540" i="59"/>
  <c r="H540" i="59"/>
  <c r="G540" i="59"/>
  <c r="I539" i="59"/>
  <c r="H539" i="59"/>
  <c r="G539" i="59"/>
  <c r="I538" i="59"/>
  <c r="H538" i="59"/>
  <c r="G538" i="59"/>
  <c r="I537" i="59"/>
  <c r="H537" i="59"/>
  <c r="G537" i="59"/>
  <c r="I536" i="59"/>
  <c r="H536" i="59"/>
  <c r="G536" i="59"/>
  <c r="I535" i="59"/>
  <c r="H535" i="59"/>
  <c r="G535" i="59"/>
  <c r="I534" i="59"/>
  <c r="H534" i="59"/>
  <c r="G534" i="59"/>
  <c r="I533" i="59"/>
  <c r="H533" i="59"/>
  <c r="G533" i="59"/>
  <c r="I532" i="59"/>
  <c r="H532" i="59"/>
  <c r="G532" i="59"/>
  <c r="I531" i="59"/>
  <c r="H531" i="59"/>
  <c r="G531" i="59"/>
  <c r="I530" i="59"/>
  <c r="H530" i="59"/>
  <c r="G530" i="59"/>
  <c r="I529" i="59"/>
  <c r="H529" i="59"/>
  <c r="G529" i="59"/>
  <c r="I528" i="59"/>
  <c r="H528" i="59"/>
  <c r="G528" i="59"/>
  <c r="I527" i="59"/>
  <c r="H527" i="59"/>
  <c r="G527" i="59"/>
  <c r="I526" i="59"/>
  <c r="H526" i="59"/>
  <c r="G526" i="59"/>
  <c r="I525" i="59"/>
  <c r="H525" i="59"/>
  <c r="G525" i="59"/>
  <c r="I524" i="59"/>
  <c r="H524" i="59"/>
  <c r="G524" i="59"/>
  <c r="I523" i="59"/>
  <c r="H523" i="59"/>
  <c r="G523" i="59"/>
  <c r="I522" i="59"/>
  <c r="H522" i="59"/>
  <c r="G522" i="59"/>
  <c r="I521" i="59"/>
  <c r="H521" i="59"/>
  <c r="G521" i="59"/>
  <c r="I520" i="59"/>
  <c r="H520" i="59"/>
  <c r="G520" i="59"/>
  <c r="I519" i="59"/>
  <c r="H519" i="59"/>
  <c r="G519" i="59"/>
  <c r="I518" i="59"/>
  <c r="H518" i="59"/>
  <c r="G518" i="59"/>
  <c r="I517" i="59"/>
  <c r="H517" i="59"/>
  <c r="G517" i="59"/>
  <c r="I516" i="59"/>
  <c r="H516" i="59"/>
  <c r="G516" i="59"/>
  <c r="I515" i="59"/>
  <c r="H515" i="59"/>
  <c r="G515" i="59"/>
  <c r="I514" i="59"/>
  <c r="H514" i="59"/>
  <c r="G514" i="59"/>
  <c r="I513" i="59"/>
  <c r="H513" i="59"/>
  <c r="G513" i="59"/>
  <c r="I512" i="59"/>
  <c r="H512" i="59"/>
  <c r="G512" i="59"/>
  <c r="I511" i="59"/>
  <c r="H511" i="59"/>
  <c r="G511" i="59"/>
  <c r="I510" i="59"/>
  <c r="H510" i="59"/>
  <c r="G510" i="59"/>
  <c r="I509" i="59"/>
  <c r="H509" i="59"/>
  <c r="G509" i="59"/>
  <c r="I508" i="59"/>
  <c r="H508" i="59"/>
  <c r="G508" i="59"/>
  <c r="I507" i="59"/>
  <c r="H507" i="59"/>
  <c r="G507" i="59"/>
  <c r="I506" i="59"/>
  <c r="H506" i="59"/>
  <c r="G506" i="59"/>
  <c r="I505" i="59"/>
  <c r="H505" i="59"/>
  <c r="G505" i="59"/>
  <c r="I504" i="59"/>
  <c r="H504" i="59"/>
  <c r="G504" i="59"/>
  <c r="I503" i="59"/>
  <c r="H503" i="59"/>
  <c r="G503" i="59"/>
  <c r="I502" i="59"/>
  <c r="H502" i="59"/>
  <c r="G502" i="59"/>
  <c r="I501" i="59"/>
  <c r="H501" i="59"/>
  <c r="G501" i="59"/>
  <c r="I500" i="59"/>
  <c r="H500" i="59"/>
  <c r="G500" i="59"/>
  <c r="I499" i="59"/>
  <c r="H499" i="59"/>
  <c r="G499" i="59"/>
  <c r="I498" i="59"/>
  <c r="H498" i="59"/>
  <c r="G498" i="59"/>
  <c r="I497" i="59"/>
  <c r="H497" i="59"/>
  <c r="G497" i="59"/>
  <c r="I496" i="59"/>
  <c r="H496" i="59"/>
  <c r="G496" i="59"/>
  <c r="I495" i="59"/>
  <c r="H495" i="59"/>
  <c r="G495" i="59"/>
  <c r="I494" i="59"/>
  <c r="H494" i="59"/>
  <c r="G494" i="59"/>
  <c r="I493" i="59"/>
  <c r="H493" i="59"/>
  <c r="G493" i="59"/>
  <c r="I492" i="59"/>
  <c r="H492" i="59"/>
  <c r="G492" i="59"/>
  <c r="I491" i="59"/>
  <c r="H491" i="59"/>
  <c r="G491" i="59"/>
  <c r="I490" i="59"/>
  <c r="H490" i="59"/>
  <c r="G490" i="59"/>
  <c r="I489" i="59"/>
  <c r="H489" i="59"/>
  <c r="G489" i="59"/>
  <c r="I488" i="59"/>
  <c r="H488" i="59"/>
  <c r="G488" i="59"/>
  <c r="I487" i="59"/>
  <c r="H487" i="59"/>
  <c r="G487" i="59"/>
  <c r="I486" i="59"/>
  <c r="H486" i="59"/>
  <c r="G486" i="59"/>
  <c r="I485" i="59"/>
  <c r="H485" i="59"/>
  <c r="G485" i="59"/>
  <c r="I484" i="59"/>
  <c r="H484" i="59"/>
  <c r="G484" i="59"/>
  <c r="I483" i="59"/>
  <c r="H483" i="59"/>
  <c r="G483" i="59"/>
  <c r="I482" i="59"/>
  <c r="H482" i="59"/>
  <c r="G482" i="59"/>
  <c r="I481" i="59"/>
  <c r="H481" i="59"/>
  <c r="G481" i="59"/>
  <c r="I480" i="59"/>
  <c r="H480" i="59"/>
  <c r="G480" i="59"/>
  <c r="I479" i="59"/>
  <c r="H479" i="59"/>
  <c r="G479" i="59"/>
  <c r="I478" i="59"/>
  <c r="H478" i="59"/>
  <c r="G478" i="59"/>
  <c r="I477" i="59"/>
  <c r="H477" i="59"/>
  <c r="G477" i="59"/>
  <c r="I476" i="59"/>
  <c r="H476" i="59"/>
  <c r="G476" i="59"/>
  <c r="I475" i="59"/>
  <c r="H475" i="59"/>
  <c r="G475" i="59"/>
  <c r="I474" i="59"/>
  <c r="H474" i="59"/>
  <c r="G474" i="59"/>
  <c r="I473" i="59"/>
  <c r="H473" i="59"/>
  <c r="G473" i="59"/>
  <c r="I472" i="59"/>
  <c r="H472" i="59"/>
  <c r="G472" i="59"/>
  <c r="I471" i="59"/>
  <c r="H471" i="59"/>
  <c r="G471" i="59"/>
  <c r="I470" i="59"/>
  <c r="H470" i="59"/>
  <c r="G470" i="59"/>
  <c r="I469" i="59"/>
  <c r="H469" i="59"/>
  <c r="G469" i="59"/>
  <c r="I468" i="59"/>
  <c r="H468" i="59"/>
  <c r="G468" i="59"/>
  <c r="I467" i="59"/>
  <c r="H467" i="59"/>
  <c r="G467" i="59"/>
  <c r="I466" i="59"/>
  <c r="H466" i="59"/>
  <c r="G466" i="59"/>
  <c r="I465" i="59"/>
  <c r="H465" i="59"/>
  <c r="G465" i="59"/>
  <c r="I464" i="59"/>
  <c r="H464" i="59"/>
  <c r="G464" i="59"/>
  <c r="I463" i="59"/>
  <c r="H463" i="59"/>
  <c r="G463" i="59"/>
  <c r="I462" i="59"/>
  <c r="H462" i="59"/>
  <c r="G462" i="59"/>
  <c r="I461" i="59"/>
  <c r="H461" i="59"/>
  <c r="G461" i="59"/>
  <c r="I460" i="59"/>
  <c r="H460" i="59"/>
  <c r="G460" i="59"/>
  <c r="I459" i="59"/>
  <c r="H459" i="59"/>
  <c r="G459" i="59"/>
  <c r="I458" i="59"/>
  <c r="H458" i="59"/>
  <c r="G458" i="59"/>
  <c r="I457" i="59"/>
  <c r="H457" i="59"/>
  <c r="G457" i="59"/>
  <c r="I456" i="59"/>
  <c r="H456" i="59"/>
  <c r="G456" i="59"/>
  <c r="I455" i="59"/>
  <c r="H455" i="59"/>
  <c r="G455" i="59"/>
  <c r="I454" i="59"/>
  <c r="H454" i="59"/>
  <c r="G454" i="59"/>
  <c r="I453" i="59"/>
  <c r="H453" i="59"/>
  <c r="G453" i="59"/>
  <c r="I452" i="59"/>
  <c r="H452" i="59"/>
  <c r="G452" i="59"/>
  <c r="I451" i="59"/>
  <c r="H451" i="59"/>
  <c r="G451" i="59"/>
  <c r="I450" i="59"/>
  <c r="H450" i="59"/>
  <c r="G450" i="59"/>
  <c r="I449" i="59"/>
  <c r="H449" i="59"/>
  <c r="G449" i="59"/>
  <c r="I448" i="59"/>
  <c r="H448" i="59"/>
  <c r="G448" i="59"/>
  <c r="I447" i="59"/>
  <c r="H447" i="59"/>
  <c r="G447" i="59"/>
  <c r="I446" i="59"/>
  <c r="H446" i="59"/>
  <c r="G446" i="59"/>
  <c r="I445" i="59"/>
  <c r="H445" i="59"/>
  <c r="G445" i="59"/>
  <c r="I444" i="59"/>
  <c r="H444" i="59"/>
  <c r="G444" i="59"/>
  <c r="I443" i="59"/>
  <c r="H443" i="59"/>
  <c r="G443" i="59"/>
  <c r="I442" i="59"/>
  <c r="H442" i="59"/>
  <c r="G442" i="59"/>
  <c r="I441" i="59"/>
  <c r="H441" i="59"/>
  <c r="G441" i="59"/>
  <c r="I440" i="59"/>
  <c r="H440" i="59"/>
  <c r="G440" i="59"/>
  <c r="I439" i="59"/>
  <c r="H439" i="59"/>
  <c r="G439" i="59"/>
  <c r="I438" i="59"/>
  <c r="H438" i="59"/>
  <c r="G438" i="59"/>
  <c r="I437" i="59"/>
  <c r="H437" i="59"/>
  <c r="G437" i="59"/>
  <c r="I436" i="59"/>
  <c r="H436" i="59"/>
  <c r="G436" i="59"/>
  <c r="I435" i="59"/>
  <c r="H435" i="59"/>
  <c r="G435" i="59"/>
  <c r="I434" i="59"/>
  <c r="H434" i="59"/>
  <c r="G434" i="59"/>
  <c r="I433" i="59"/>
  <c r="H433" i="59"/>
  <c r="G433" i="59"/>
  <c r="I432" i="59"/>
  <c r="H432" i="59"/>
  <c r="G432" i="59"/>
  <c r="I431" i="59"/>
  <c r="H431" i="59"/>
  <c r="G431" i="59"/>
  <c r="I430" i="59"/>
  <c r="H430" i="59"/>
  <c r="G430" i="59"/>
  <c r="I429" i="59"/>
  <c r="H429" i="59"/>
  <c r="G429" i="59"/>
  <c r="I428" i="59"/>
  <c r="H428" i="59"/>
  <c r="G428" i="59"/>
  <c r="I427" i="59"/>
  <c r="H427" i="59"/>
  <c r="G427" i="59"/>
  <c r="I426" i="59"/>
  <c r="H426" i="59"/>
  <c r="G426" i="59"/>
  <c r="I425" i="59"/>
  <c r="H425" i="59"/>
  <c r="G425" i="59"/>
  <c r="I424" i="59"/>
  <c r="H424" i="59"/>
  <c r="G424" i="59"/>
  <c r="I423" i="59"/>
  <c r="H423" i="59"/>
  <c r="G423" i="59"/>
  <c r="I422" i="59"/>
  <c r="H422" i="59"/>
  <c r="G422" i="59"/>
  <c r="I421" i="59"/>
  <c r="H421" i="59"/>
  <c r="G421" i="59"/>
  <c r="I420" i="59"/>
  <c r="H420" i="59"/>
  <c r="G420" i="59"/>
  <c r="I419" i="59"/>
  <c r="H419" i="59"/>
  <c r="G419" i="59"/>
  <c r="I418" i="59"/>
  <c r="H418" i="59"/>
  <c r="G418" i="59"/>
  <c r="I417" i="59"/>
  <c r="H417" i="59"/>
  <c r="G417" i="59"/>
  <c r="I416" i="59"/>
  <c r="H416" i="59"/>
  <c r="G416" i="59"/>
  <c r="I415" i="59"/>
  <c r="H415" i="59"/>
  <c r="G415" i="59"/>
  <c r="I414" i="59"/>
  <c r="H414" i="59"/>
  <c r="G414" i="59"/>
  <c r="I413" i="59"/>
  <c r="H413" i="59"/>
  <c r="G413" i="59"/>
  <c r="I412" i="59"/>
  <c r="H412" i="59"/>
  <c r="G412" i="59"/>
  <c r="I411" i="59"/>
  <c r="H411" i="59"/>
  <c r="G411" i="59"/>
  <c r="I410" i="59"/>
  <c r="H410" i="59"/>
  <c r="G410" i="59"/>
  <c r="I409" i="59"/>
  <c r="H409" i="59"/>
  <c r="G409" i="59"/>
  <c r="I408" i="59"/>
  <c r="H408" i="59"/>
  <c r="G408" i="59"/>
  <c r="I407" i="59"/>
  <c r="H407" i="59"/>
  <c r="G407" i="59"/>
  <c r="I406" i="59"/>
  <c r="H406" i="59"/>
  <c r="G406" i="59"/>
  <c r="I405" i="59"/>
  <c r="H405" i="59"/>
  <c r="G405" i="59"/>
  <c r="I404" i="59"/>
  <c r="H404" i="59"/>
  <c r="G404" i="59"/>
  <c r="I403" i="59"/>
  <c r="H403" i="59"/>
  <c r="G403" i="59"/>
  <c r="I402" i="59"/>
  <c r="H402" i="59"/>
  <c r="G402" i="59"/>
  <c r="I401" i="59"/>
  <c r="H401" i="59"/>
  <c r="G401" i="59"/>
  <c r="I400" i="59"/>
  <c r="H400" i="59"/>
  <c r="G400" i="59"/>
  <c r="I399" i="59"/>
  <c r="H399" i="59"/>
  <c r="G399" i="59"/>
  <c r="I398" i="59"/>
  <c r="H398" i="59"/>
  <c r="G398" i="59"/>
  <c r="I397" i="59"/>
  <c r="H397" i="59"/>
  <c r="G397" i="59"/>
  <c r="I396" i="59"/>
  <c r="H396" i="59"/>
  <c r="G396" i="59"/>
  <c r="I395" i="59"/>
  <c r="H395" i="59"/>
  <c r="G395" i="59"/>
  <c r="I394" i="59"/>
  <c r="H394" i="59"/>
  <c r="G394" i="59"/>
  <c r="I393" i="59"/>
  <c r="H393" i="59"/>
  <c r="G393" i="59"/>
  <c r="I392" i="59"/>
  <c r="H392" i="59"/>
  <c r="G392" i="59"/>
  <c r="I391" i="59"/>
  <c r="H391" i="59"/>
  <c r="G391" i="59"/>
  <c r="I390" i="59"/>
  <c r="H390" i="59"/>
  <c r="G390" i="59"/>
  <c r="I389" i="59"/>
  <c r="H389" i="59"/>
  <c r="G389" i="59"/>
  <c r="I388" i="59"/>
  <c r="H388" i="59"/>
  <c r="G388" i="59"/>
  <c r="I387" i="59"/>
  <c r="H387" i="59"/>
  <c r="G387" i="59"/>
  <c r="I386" i="59"/>
  <c r="H386" i="59"/>
  <c r="G386" i="59"/>
  <c r="I385" i="59"/>
  <c r="H385" i="59"/>
  <c r="G385" i="59"/>
  <c r="I384" i="59"/>
  <c r="H384" i="59"/>
  <c r="G384" i="59"/>
  <c r="I383" i="59"/>
  <c r="H383" i="59"/>
  <c r="G383" i="59"/>
  <c r="I382" i="59"/>
  <c r="H382" i="59"/>
  <c r="G382" i="59"/>
  <c r="I381" i="59"/>
  <c r="H381" i="59"/>
  <c r="G381" i="59"/>
  <c r="I380" i="59"/>
  <c r="H380" i="59"/>
  <c r="G380" i="59"/>
  <c r="I379" i="59"/>
  <c r="H379" i="59"/>
  <c r="G379" i="59"/>
  <c r="I378" i="59"/>
  <c r="H378" i="59"/>
  <c r="G378" i="59"/>
  <c r="I377" i="59"/>
  <c r="H377" i="59"/>
  <c r="G377" i="59"/>
  <c r="I376" i="59"/>
  <c r="H376" i="59"/>
  <c r="G376" i="59"/>
  <c r="I375" i="59"/>
  <c r="H375" i="59"/>
  <c r="G375" i="59"/>
  <c r="I374" i="59"/>
  <c r="H374" i="59"/>
  <c r="G374" i="59"/>
  <c r="I373" i="59"/>
  <c r="H373" i="59"/>
  <c r="G373" i="59"/>
  <c r="I372" i="59"/>
  <c r="H372" i="59"/>
  <c r="G372" i="59"/>
  <c r="I371" i="59"/>
  <c r="H371" i="59"/>
  <c r="G371" i="59"/>
  <c r="I370" i="59"/>
  <c r="H370" i="59"/>
  <c r="G370" i="59"/>
  <c r="I369" i="59"/>
  <c r="H369" i="59"/>
  <c r="G369" i="59"/>
  <c r="I368" i="59"/>
  <c r="H368" i="59"/>
  <c r="G368" i="59"/>
  <c r="I367" i="59"/>
  <c r="H367" i="59"/>
  <c r="G367" i="59"/>
  <c r="I366" i="59"/>
  <c r="H366" i="59"/>
  <c r="G366" i="59"/>
  <c r="I365" i="59"/>
  <c r="H365" i="59"/>
  <c r="G365" i="59"/>
  <c r="I364" i="59"/>
  <c r="H364" i="59"/>
  <c r="G364" i="59"/>
  <c r="I363" i="59"/>
  <c r="H363" i="59"/>
  <c r="G363" i="59"/>
  <c r="I362" i="59"/>
  <c r="H362" i="59"/>
  <c r="G362" i="59"/>
  <c r="I361" i="59"/>
  <c r="H361" i="59"/>
  <c r="G361" i="59"/>
  <c r="I360" i="59"/>
  <c r="H360" i="59"/>
  <c r="G360" i="59"/>
  <c r="I359" i="59"/>
  <c r="H359" i="59"/>
  <c r="G359" i="59"/>
  <c r="I358" i="59"/>
  <c r="H358" i="59"/>
  <c r="G358" i="59"/>
  <c r="I357" i="59"/>
  <c r="H357" i="59"/>
  <c r="G357" i="59"/>
  <c r="I356" i="59"/>
  <c r="H356" i="59"/>
  <c r="G356" i="59"/>
  <c r="I355" i="59"/>
  <c r="H355" i="59"/>
  <c r="G355" i="59"/>
  <c r="I354" i="59"/>
  <c r="H354" i="59"/>
  <c r="G354" i="59"/>
  <c r="I353" i="59"/>
  <c r="H353" i="59"/>
  <c r="G353" i="59"/>
  <c r="I352" i="59"/>
  <c r="H352" i="59"/>
  <c r="G352" i="59"/>
  <c r="I351" i="59"/>
  <c r="H351" i="59"/>
  <c r="G351" i="59"/>
  <c r="I350" i="59"/>
  <c r="H350" i="59"/>
  <c r="G350" i="59"/>
  <c r="I349" i="59"/>
  <c r="H349" i="59"/>
  <c r="G349" i="59"/>
  <c r="I348" i="59"/>
  <c r="H348" i="59"/>
  <c r="G348" i="59"/>
  <c r="I347" i="59"/>
  <c r="H347" i="59"/>
  <c r="G347" i="59"/>
  <c r="I346" i="59"/>
  <c r="H346" i="59"/>
  <c r="G346" i="59"/>
  <c r="I345" i="59"/>
  <c r="H345" i="59"/>
  <c r="G345" i="59"/>
  <c r="I344" i="59"/>
  <c r="H344" i="59"/>
  <c r="G344" i="59"/>
  <c r="I343" i="59"/>
  <c r="H343" i="59"/>
  <c r="G343" i="59"/>
  <c r="I342" i="59"/>
  <c r="H342" i="59"/>
  <c r="G342" i="59"/>
  <c r="I341" i="59"/>
  <c r="H341" i="59"/>
  <c r="G341" i="59"/>
  <c r="I340" i="59"/>
  <c r="H340" i="59"/>
  <c r="G340" i="59"/>
  <c r="I339" i="59"/>
  <c r="H339" i="59"/>
  <c r="G339" i="59"/>
  <c r="I338" i="59"/>
  <c r="H338" i="59"/>
  <c r="G338" i="59"/>
  <c r="I337" i="59"/>
  <c r="H337" i="59"/>
  <c r="G337" i="59"/>
  <c r="I336" i="59"/>
  <c r="H336" i="59"/>
  <c r="G336" i="59"/>
  <c r="I335" i="59"/>
  <c r="H335" i="59"/>
  <c r="G335" i="59"/>
  <c r="I334" i="59"/>
  <c r="H334" i="59"/>
  <c r="G334" i="59"/>
  <c r="I333" i="59"/>
  <c r="H333" i="59"/>
  <c r="G333" i="59"/>
  <c r="I332" i="59"/>
  <c r="H332" i="59"/>
  <c r="G332" i="59"/>
  <c r="I331" i="59"/>
  <c r="H331" i="59"/>
  <c r="G331" i="59"/>
  <c r="I330" i="59"/>
  <c r="H330" i="59"/>
  <c r="G330" i="59"/>
  <c r="I329" i="59"/>
  <c r="H329" i="59"/>
  <c r="G329" i="59"/>
  <c r="I328" i="59"/>
  <c r="H328" i="59"/>
  <c r="G328" i="59"/>
  <c r="I327" i="59"/>
  <c r="H327" i="59"/>
  <c r="G327" i="59"/>
  <c r="I326" i="59"/>
  <c r="H326" i="59"/>
  <c r="G326" i="59"/>
  <c r="I325" i="59"/>
  <c r="H325" i="59"/>
  <c r="G325" i="59"/>
  <c r="I324" i="59"/>
  <c r="H324" i="59"/>
  <c r="G324" i="59"/>
  <c r="I323" i="59"/>
  <c r="H323" i="59"/>
  <c r="G323" i="59"/>
  <c r="I322" i="59"/>
  <c r="H322" i="59"/>
  <c r="G322" i="59"/>
  <c r="I321" i="59"/>
  <c r="H321" i="59"/>
  <c r="G321" i="59"/>
  <c r="I320" i="59"/>
  <c r="H320" i="59"/>
  <c r="G320" i="59"/>
  <c r="I319" i="59"/>
  <c r="H319" i="59"/>
  <c r="G319" i="59"/>
  <c r="I318" i="59"/>
  <c r="H318" i="59"/>
  <c r="G318" i="59"/>
  <c r="I317" i="59"/>
  <c r="H317" i="59"/>
  <c r="G317" i="59"/>
  <c r="I316" i="59"/>
  <c r="H316" i="59"/>
  <c r="G316" i="59"/>
  <c r="I315" i="59"/>
  <c r="H315" i="59"/>
  <c r="G315" i="59"/>
  <c r="I314" i="59"/>
  <c r="H314" i="59"/>
  <c r="G314" i="59"/>
  <c r="I313" i="59"/>
  <c r="H313" i="59"/>
  <c r="G313" i="59"/>
  <c r="I312" i="59"/>
  <c r="H312" i="59"/>
  <c r="G312" i="59"/>
  <c r="I311" i="59"/>
  <c r="H311" i="59"/>
  <c r="G311" i="59"/>
  <c r="I310" i="59"/>
  <c r="H310" i="59"/>
  <c r="G310" i="59"/>
  <c r="I309" i="59"/>
  <c r="H309" i="59"/>
  <c r="G309" i="59"/>
  <c r="I308" i="59"/>
  <c r="H308" i="59"/>
  <c r="G308" i="59"/>
  <c r="I307" i="59"/>
  <c r="H307" i="59"/>
  <c r="G307" i="59"/>
  <c r="I306" i="59"/>
  <c r="H306" i="59"/>
  <c r="G306" i="59"/>
  <c r="I305" i="59"/>
  <c r="H305" i="59"/>
  <c r="G305" i="59"/>
  <c r="I304" i="59"/>
  <c r="H304" i="59"/>
  <c r="G304" i="59"/>
  <c r="I303" i="59"/>
  <c r="H303" i="59"/>
  <c r="G303" i="59"/>
  <c r="I302" i="59"/>
  <c r="H302" i="59"/>
  <c r="G302" i="59"/>
  <c r="I301" i="59"/>
  <c r="H301" i="59"/>
  <c r="G301" i="59"/>
  <c r="I300" i="59"/>
  <c r="H300" i="59"/>
  <c r="G300" i="59"/>
  <c r="I299" i="59"/>
  <c r="H299" i="59"/>
  <c r="G299" i="59"/>
  <c r="I298" i="59"/>
  <c r="H298" i="59"/>
  <c r="G298" i="59"/>
  <c r="I297" i="59"/>
  <c r="H297" i="59"/>
  <c r="G297" i="59"/>
  <c r="I296" i="59"/>
  <c r="H296" i="59"/>
  <c r="G296" i="59"/>
  <c r="I295" i="59"/>
  <c r="H295" i="59"/>
  <c r="G295" i="59"/>
  <c r="I294" i="59"/>
  <c r="H294" i="59"/>
  <c r="G294" i="59"/>
  <c r="I293" i="59"/>
  <c r="H293" i="59"/>
  <c r="G293" i="59"/>
  <c r="I292" i="59"/>
  <c r="H292" i="59"/>
  <c r="G292" i="59"/>
  <c r="I291" i="59"/>
  <c r="H291" i="59"/>
  <c r="G291" i="59"/>
  <c r="I290" i="59"/>
  <c r="H290" i="59"/>
  <c r="G290" i="59"/>
  <c r="I289" i="59"/>
  <c r="H289" i="59"/>
  <c r="G289" i="59"/>
  <c r="I288" i="59"/>
  <c r="H288" i="59"/>
  <c r="G288" i="59"/>
  <c r="I287" i="59"/>
  <c r="H287" i="59"/>
  <c r="G287" i="59"/>
  <c r="I286" i="59"/>
  <c r="H286" i="59"/>
  <c r="G286" i="59"/>
  <c r="I285" i="59"/>
  <c r="H285" i="59"/>
  <c r="G285" i="59"/>
  <c r="I284" i="59"/>
  <c r="H284" i="59"/>
  <c r="G284" i="59"/>
  <c r="I283" i="59"/>
  <c r="H283" i="59"/>
  <c r="G283" i="59"/>
  <c r="I282" i="59"/>
  <c r="H282" i="59"/>
  <c r="G282" i="59"/>
  <c r="I281" i="59"/>
  <c r="H281" i="59"/>
  <c r="G281" i="59"/>
  <c r="I280" i="59"/>
  <c r="H280" i="59"/>
  <c r="G280" i="59"/>
  <c r="I279" i="59"/>
  <c r="H279" i="59"/>
  <c r="G279" i="59"/>
  <c r="I278" i="59"/>
  <c r="H278" i="59"/>
  <c r="G278" i="59"/>
  <c r="I277" i="59"/>
  <c r="H277" i="59"/>
  <c r="G277" i="59"/>
  <c r="I276" i="59"/>
  <c r="H276" i="59"/>
  <c r="G276" i="59"/>
  <c r="I275" i="59"/>
  <c r="H275" i="59"/>
  <c r="G275" i="59"/>
  <c r="I274" i="59"/>
  <c r="H274" i="59"/>
  <c r="G274" i="59"/>
  <c r="I273" i="59"/>
  <c r="H273" i="59"/>
  <c r="G273" i="59"/>
  <c r="I272" i="59"/>
  <c r="H272" i="59"/>
  <c r="G272" i="59"/>
  <c r="I271" i="59"/>
  <c r="H271" i="59"/>
  <c r="G271" i="59"/>
  <c r="I270" i="59"/>
  <c r="H270" i="59"/>
  <c r="G270" i="59"/>
  <c r="I269" i="59"/>
  <c r="H269" i="59"/>
  <c r="G269" i="59"/>
  <c r="I268" i="59"/>
  <c r="H268" i="59"/>
  <c r="G268" i="59"/>
  <c r="I267" i="59"/>
  <c r="H267" i="59"/>
  <c r="G267" i="59"/>
  <c r="I266" i="59"/>
  <c r="H266" i="59"/>
  <c r="G266" i="59"/>
  <c r="I265" i="59"/>
  <c r="H265" i="59"/>
  <c r="G265" i="59"/>
  <c r="I264" i="59"/>
  <c r="H264" i="59"/>
  <c r="G264" i="59"/>
  <c r="I263" i="59"/>
  <c r="H263" i="59"/>
  <c r="G263" i="59"/>
  <c r="I262" i="59"/>
  <c r="H262" i="59"/>
  <c r="G262" i="59"/>
  <c r="I261" i="59"/>
  <c r="H261" i="59"/>
  <c r="G261" i="59"/>
  <c r="I260" i="59"/>
  <c r="H260" i="59"/>
  <c r="G260" i="59"/>
  <c r="I259" i="59"/>
  <c r="H259" i="59"/>
  <c r="G259" i="59"/>
  <c r="I258" i="59"/>
  <c r="H258" i="59"/>
  <c r="G258" i="59"/>
  <c r="I257" i="59"/>
  <c r="H257" i="59"/>
  <c r="G257" i="59"/>
  <c r="I256" i="59"/>
  <c r="H256" i="59"/>
  <c r="G256" i="59"/>
  <c r="I255" i="59"/>
  <c r="H255" i="59"/>
  <c r="G255" i="59"/>
  <c r="I254" i="59"/>
  <c r="H254" i="59"/>
  <c r="G254" i="59"/>
  <c r="I253" i="59"/>
  <c r="H253" i="59"/>
  <c r="G253" i="59"/>
  <c r="I252" i="59"/>
  <c r="H252" i="59"/>
  <c r="G252" i="59"/>
  <c r="I251" i="59"/>
  <c r="H251" i="59"/>
  <c r="G251" i="59"/>
  <c r="I250" i="59"/>
  <c r="H250" i="59"/>
  <c r="G250" i="59"/>
  <c r="I249" i="59"/>
  <c r="H249" i="59"/>
  <c r="G249" i="59"/>
  <c r="I248" i="59"/>
  <c r="H248" i="59"/>
  <c r="G248" i="59"/>
  <c r="I247" i="59"/>
  <c r="H247" i="59"/>
  <c r="G247" i="59"/>
  <c r="I246" i="59"/>
  <c r="H246" i="59"/>
  <c r="G246" i="59"/>
  <c r="I245" i="59"/>
  <c r="H245" i="59"/>
  <c r="G245" i="59"/>
  <c r="I244" i="59"/>
  <c r="H244" i="59"/>
  <c r="G244" i="59"/>
  <c r="I243" i="59"/>
  <c r="H243" i="59"/>
  <c r="G243" i="59"/>
  <c r="I242" i="59"/>
  <c r="H242" i="59"/>
  <c r="G242" i="59"/>
  <c r="I241" i="59"/>
  <c r="H241" i="59"/>
  <c r="G241" i="59"/>
  <c r="I240" i="59"/>
  <c r="H240" i="59"/>
  <c r="G240" i="59"/>
  <c r="I239" i="59"/>
  <c r="H239" i="59"/>
  <c r="G239" i="59"/>
  <c r="I238" i="59"/>
  <c r="H238" i="59"/>
  <c r="G238" i="59"/>
  <c r="I237" i="59"/>
  <c r="H237" i="59"/>
  <c r="G237" i="59"/>
  <c r="I236" i="59"/>
  <c r="H236" i="59"/>
  <c r="G236" i="59"/>
  <c r="I235" i="59"/>
  <c r="H235" i="59"/>
  <c r="G235" i="59"/>
  <c r="I234" i="59"/>
  <c r="H234" i="59"/>
  <c r="G234" i="59"/>
  <c r="I233" i="59"/>
  <c r="H233" i="59"/>
  <c r="G233" i="59"/>
  <c r="I232" i="59"/>
  <c r="H232" i="59"/>
  <c r="G232" i="59"/>
  <c r="I231" i="59"/>
  <c r="H231" i="59"/>
  <c r="G231" i="59"/>
  <c r="I230" i="59"/>
  <c r="H230" i="59"/>
  <c r="G230" i="59"/>
  <c r="I229" i="59"/>
  <c r="H229" i="59"/>
  <c r="G229" i="59"/>
  <c r="I228" i="59"/>
  <c r="H228" i="59"/>
  <c r="G228" i="59"/>
  <c r="I227" i="59"/>
  <c r="H227" i="59"/>
  <c r="G227" i="59"/>
  <c r="I226" i="59"/>
  <c r="H226" i="59"/>
  <c r="G226" i="59"/>
  <c r="I225" i="59"/>
  <c r="H225" i="59"/>
  <c r="G225" i="59"/>
  <c r="I224" i="59"/>
  <c r="H224" i="59"/>
  <c r="G224" i="59"/>
  <c r="I223" i="59"/>
  <c r="H223" i="59"/>
  <c r="G223" i="59"/>
  <c r="I222" i="59"/>
  <c r="H222" i="59"/>
  <c r="G222" i="59"/>
  <c r="I221" i="59"/>
  <c r="H221" i="59"/>
  <c r="G221" i="59"/>
  <c r="I220" i="59"/>
  <c r="H220" i="59"/>
  <c r="G220" i="59"/>
  <c r="I219" i="59"/>
  <c r="H219" i="59"/>
  <c r="G219" i="59"/>
  <c r="I218" i="59"/>
  <c r="H218" i="59"/>
  <c r="G218" i="59"/>
  <c r="I217" i="59"/>
  <c r="H217" i="59"/>
  <c r="G217" i="59"/>
  <c r="I216" i="59"/>
  <c r="H216" i="59"/>
  <c r="G216" i="59"/>
  <c r="I215" i="59"/>
  <c r="H215" i="59"/>
  <c r="G215" i="59"/>
  <c r="I214" i="59"/>
  <c r="H214" i="59"/>
  <c r="G214" i="59"/>
  <c r="I213" i="59"/>
  <c r="H213" i="59"/>
  <c r="G213" i="59"/>
  <c r="I212" i="59"/>
  <c r="H212" i="59"/>
  <c r="G212" i="59"/>
  <c r="I211" i="59"/>
  <c r="H211" i="59"/>
  <c r="G211" i="59"/>
  <c r="I210" i="59"/>
  <c r="H210" i="59"/>
  <c r="G210" i="59"/>
  <c r="I209" i="59"/>
  <c r="H209" i="59"/>
  <c r="G209" i="59"/>
  <c r="I208" i="59"/>
  <c r="H208" i="59"/>
  <c r="G208" i="59"/>
  <c r="I207" i="59"/>
  <c r="H207" i="59"/>
  <c r="G207" i="59"/>
  <c r="I206" i="59"/>
  <c r="H206" i="59"/>
  <c r="G206" i="59"/>
  <c r="I205" i="59"/>
  <c r="H205" i="59"/>
  <c r="G205" i="59"/>
  <c r="I204" i="59"/>
  <c r="H204" i="59"/>
  <c r="G204" i="59"/>
  <c r="I203" i="59"/>
  <c r="H203" i="59"/>
  <c r="G203" i="59"/>
  <c r="I202" i="59"/>
  <c r="H202" i="59"/>
  <c r="G202" i="59"/>
  <c r="I201" i="59"/>
  <c r="H201" i="59"/>
  <c r="G201" i="59"/>
  <c r="I200" i="59"/>
  <c r="H200" i="59"/>
  <c r="G200" i="59"/>
  <c r="I199" i="59"/>
  <c r="H199" i="59"/>
  <c r="G199" i="59"/>
  <c r="I198" i="59"/>
  <c r="H198" i="59"/>
  <c r="G198" i="59"/>
  <c r="I197" i="59"/>
  <c r="H197" i="59"/>
  <c r="G197" i="59"/>
  <c r="I196" i="59"/>
  <c r="H196" i="59"/>
  <c r="G196" i="59"/>
  <c r="I195" i="59"/>
  <c r="H195" i="59"/>
  <c r="G195" i="59"/>
  <c r="I194" i="59"/>
  <c r="H194" i="59"/>
  <c r="G194" i="59"/>
  <c r="I193" i="59"/>
  <c r="H193" i="59"/>
  <c r="G193" i="59"/>
  <c r="I192" i="59"/>
  <c r="H192" i="59"/>
  <c r="G192" i="59"/>
  <c r="I191" i="59"/>
  <c r="H191" i="59"/>
  <c r="G191" i="59"/>
  <c r="I190" i="59"/>
  <c r="H190" i="59"/>
  <c r="G190" i="59"/>
  <c r="I189" i="59"/>
  <c r="H189" i="59"/>
  <c r="G189" i="59"/>
  <c r="I188" i="59"/>
  <c r="H188" i="59"/>
  <c r="G188" i="59"/>
  <c r="I187" i="59"/>
  <c r="H187" i="59"/>
  <c r="G187" i="59"/>
  <c r="I186" i="59"/>
  <c r="H186" i="59"/>
  <c r="G186" i="59"/>
  <c r="I185" i="59"/>
  <c r="H185" i="59"/>
  <c r="G185" i="59"/>
  <c r="I184" i="59"/>
  <c r="H184" i="59"/>
  <c r="G184" i="59"/>
  <c r="I183" i="59"/>
  <c r="H183" i="59"/>
  <c r="G183" i="59"/>
  <c r="I182" i="59"/>
  <c r="H182" i="59"/>
  <c r="G182" i="59"/>
  <c r="I181" i="59"/>
  <c r="H181" i="59"/>
  <c r="G181" i="59"/>
  <c r="I180" i="59"/>
  <c r="H180" i="59"/>
  <c r="G180" i="59"/>
  <c r="I179" i="59"/>
  <c r="H179" i="59"/>
  <c r="G179" i="59"/>
  <c r="I178" i="59"/>
  <c r="H178" i="59"/>
  <c r="G178" i="59"/>
  <c r="I177" i="59"/>
  <c r="H177" i="59"/>
  <c r="G177" i="59"/>
  <c r="I176" i="59"/>
  <c r="H176" i="59"/>
  <c r="G176" i="59"/>
  <c r="I175" i="59"/>
  <c r="H175" i="59"/>
  <c r="G175" i="59"/>
  <c r="I174" i="59"/>
  <c r="H174" i="59"/>
  <c r="G174" i="59"/>
  <c r="I173" i="59"/>
  <c r="H173" i="59"/>
  <c r="G173" i="59"/>
  <c r="I172" i="59"/>
  <c r="H172" i="59"/>
  <c r="G172" i="59"/>
  <c r="I171" i="59"/>
  <c r="H171" i="59"/>
  <c r="G171" i="59"/>
  <c r="I170" i="59"/>
  <c r="H170" i="59"/>
  <c r="G170" i="59"/>
  <c r="I169" i="59"/>
  <c r="H169" i="59"/>
  <c r="G169" i="59"/>
  <c r="I168" i="59"/>
  <c r="H168" i="59"/>
  <c r="G168" i="59"/>
  <c r="I167" i="59"/>
  <c r="H167" i="59"/>
  <c r="G167" i="59"/>
  <c r="I166" i="59"/>
  <c r="H166" i="59"/>
  <c r="G166" i="59"/>
  <c r="I165" i="59"/>
  <c r="H165" i="59"/>
  <c r="G165" i="59"/>
  <c r="I164" i="59"/>
  <c r="H164" i="59"/>
  <c r="G164" i="59"/>
  <c r="I163" i="59"/>
  <c r="H163" i="59"/>
  <c r="G163" i="59"/>
  <c r="I162" i="59"/>
  <c r="H162" i="59"/>
  <c r="G162" i="59"/>
  <c r="I161" i="59"/>
  <c r="H161" i="59"/>
  <c r="G161" i="59"/>
  <c r="I160" i="59"/>
  <c r="H160" i="59"/>
  <c r="G160" i="59"/>
  <c r="I159" i="59"/>
  <c r="H159" i="59"/>
  <c r="G159" i="59"/>
  <c r="I158" i="59"/>
  <c r="H158" i="59"/>
  <c r="G158" i="59"/>
  <c r="I157" i="59"/>
  <c r="H157" i="59"/>
  <c r="G157" i="59"/>
  <c r="I156" i="59"/>
  <c r="H156" i="59"/>
  <c r="G156" i="59"/>
  <c r="I155" i="59"/>
  <c r="H155" i="59"/>
  <c r="G155" i="59"/>
  <c r="I154" i="59"/>
  <c r="H154" i="59"/>
  <c r="G154" i="59"/>
  <c r="I153" i="59"/>
  <c r="H153" i="59"/>
  <c r="G153" i="59"/>
  <c r="I152" i="59"/>
  <c r="H152" i="59"/>
  <c r="G152" i="59"/>
  <c r="I151" i="59"/>
  <c r="H151" i="59"/>
  <c r="G151" i="59"/>
  <c r="I150" i="59"/>
  <c r="H150" i="59"/>
  <c r="G150" i="59"/>
  <c r="I149" i="59"/>
  <c r="H149" i="59"/>
  <c r="G149" i="59"/>
  <c r="I148" i="59"/>
  <c r="H148" i="59"/>
  <c r="G148" i="59"/>
  <c r="I147" i="59"/>
  <c r="H147" i="59"/>
  <c r="G147" i="59"/>
  <c r="I146" i="59"/>
  <c r="H146" i="59"/>
  <c r="G146" i="59"/>
  <c r="I145" i="59"/>
  <c r="H145" i="59"/>
  <c r="G145" i="59"/>
  <c r="I144" i="59"/>
  <c r="H144" i="59"/>
  <c r="G144" i="59"/>
  <c r="I143" i="59"/>
  <c r="H143" i="59"/>
  <c r="G143" i="59"/>
  <c r="I142" i="59"/>
  <c r="H142" i="59"/>
  <c r="G142" i="59"/>
  <c r="I141" i="59"/>
  <c r="H141" i="59"/>
  <c r="G141" i="59"/>
  <c r="I140" i="59"/>
  <c r="H140" i="59"/>
  <c r="G140" i="59"/>
  <c r="I139" i="59"/>
  <c r="H139" i="59"/>
  <c r="G139" i="59"/>
  <c r="I138" i="59"/>
  <c r="H138" i="59"/>
  <c r="G138" i="59"/>
  <c r="I137" i="59"/>
  <c r="H137" i="59"/>
  <c r="G137" i="59"/>
  <c r="I136" i="59"/>
  <c r="H136" i="59"/>
  <c r="G136" i="59"/>
  <c r="I135" i="59"/>
  <c r="H135" i="59"/>
  <c r="G135" i="59"/>
  <c r="I134" i="59"/>
  <c r="H134" i="59"/>
  <c r="G134" i="59"/>
  <c r="I133" i="59"/>
  <c r="H133" i="59"/>
  <c r="G133" i="59"/>
  <c r="I132" i="59"/>
  <c r="H132" i="59"/>
  <c r="G132" i="59"/>
  <c r="I131" i="59"/>
  <c r="H131" i="59"/>
  <c r="G131" i="59"/>
  <c r="I130" i="59"/>
  <c r="H130" i="59"/>
  <c r="G130" i="59"/>
  <c r="I129" i="59"/>
  <c r="H129" i="59"/>
  <c r="G129" i="59"/>
  <c r="I128" i="59"/>
  <c r="H128" i="59"/>
  <c r="G128" i="59"/>
  <c r="I127" i="59"/>
  <c r="H127" i="59"/>
  <c r="G127" i="59"/>
  <c r="I126" i="59"/>
  <c r="H126" i="59"/>
  <c r="G126" i="59"/>
  <c r="I125" i="59"/>
  <c r="H125" i="59"/>
  <c r="G125" i="59"/>
  <c r="I124" i="59"/>
  <c r="H124" i="59"/>
  <c r="G124" i="59"/>
  <c r="I123" i="59"/>
  <c r="H123" i="59"/>
  <c r="G123" i="59"/>
  <c r="I122" i="59"/>
  <c r="H122" i="59"/>
  <c r="G122" i="59"/>
  <c r="I121" i="59"/>
  <c r="H121" i="59"/>
  <c r="G121" i="59"/>
  <c r="I120" i="59"/>
  <c r="H120" i="59"/>
  <c r="G120" i="59"/>
  <c r="I119" i="59"/>
  <c r="H119" i="59"/>
  <c r="G119" i="59"/>
  <c r="I118" i="59"/>
  <c r="H118" i="59"/>
  <c r="G118" i="59"/>
  <c r="I117" i="59"/>
  <c r="H117" i="59"/>
  <c r="G117" i="59"/>
  <c r="I116" i="59"/>
  <c r="H116" i="59"/>
  <c r="G116" i="59"/>
  <c r="I115" i="59"/>
  <c r="H115" i="59"/>
  <c r="G115" i="59"/>
  <c r="I114" i="59"/>
  <c r="H114" i="59"/>
  <c r="G114" i="59"/>
  <c r="I113" i="59"/>
  <c r="H113" i="59"/>
  <c r="G113" i="59"/>
  <c r="I112" i="59"/>
  <c r="H112" i="59"/>
  <c r="G112" i="59"/>
  <c r="I111" i="59"/>
  <c r="H111" i="59"/>
  <c r="G111" i="59"/>
  <c r="I110" i="59"/>
  <c r="H110" i="59"/>
  <c r="G110" i="59"/>
  <c r="I109" i="59"/>
  <c r="H109" i="59"/>
  <c r="G109" i="59"/>
  <c r="I108" i="59"/>
  <c r="H108" i="59"/>
  <c r="G108" i="59"/>
  <c r="I107" i="59"/>
  <c r="H107" i="59"/>
  <c r="G107" i="59"/>
  <c r="I106" i="59"/>
  <c r="H106" i="59"/>
  <c r="G106" i="59"/>
  <c r="I105" i="59"/>
  <c r="H105" i="59"/>
  <c r="G105" i="59"/>
  <c r="I104" i="59"/>
  <c r="H104" i="59"/>
  <c r="G104" i="59"/>
  <c r="I103" i="59"/>
  <c r="H103" i="59"/>
  <c r="G103" i="59"/>
  <c r="I102" i="59"/>
  <c r="H102" i="59"/>
  <c r="G102" i="59"/>
  <c r="I101" i="59"/>
  <c r="H101" i="59"/>
  <c r="G101" i="59"/>
  <c r="I100" i="59"/>
  <c r="H100" i="59"/>
  <c r="G100" i="59"/>
  <c r="I99" i="59"/>
  <c r="H99" i="59"/>
  <c r="G99" i="59"/>
  <c r="I98" i="59"/>
  <c r="H98" i="59"/>
  <c r="G98" i="59"/>
  <c r="I97" i="59"/>
  <c r="H97" i="59"/>
  <c r="G97" i="59"/>
  <c r="I96" i="59"/>
  <c r="H96" i="59"/>
  <c r="G96" i="59"/>
  <c r="I95" i="59"/>
  <c r="H95" i="59"/>
  <c r="G95" i="59"/>
  <c r="I94" i="59"/>
  <c r="H94" i="59"/>
  <c r="G94" i="59"/>
  <c r="I93" i="59"/>
  <c r="H93" i="59"/>
  <c r="G93" i="59"/>
  <c r="I92" i="59"/>
  <c r="H92" i="59"/>
  <c r="G92" i="59"/>
  <c r="I91" i="59"/>
  <c r="H91" i="59"/>
  <c r="G91" i="59"/>
  <c r="I90" i="59"/>
  <c r="H90" i="59"/>
  <c r="G90" i="59"/>
  <c r="I89" i="59"/>
  <c r="H89" i="59"/>
  <c r="G89" i="59"/>
  <c r="I88" i="59"/>
  <c r="H88" i="59"/>
  <c r="G88" i="59"/>
  <c r="I87" i="59"/>
  <c r="H87" i="59"/>
  <c r="G87" i="59"/>
  <c r="I86" i="59"/>
  <c r="H86" i="59"/>
  <c r="G86" i="59"/>
  <c r="I85" i="59"/>
  <c r="H85" i="59"/>
  <c r="G85" i="59"/>
  <c r="I84" i="59"/>
  <c r="H84" i="59"/>
  <c r="G84" i="59"/>
  <c r="I83" i="59"/>
  <c r="H83" i="59"/>
  <c r="G83" i="59"/>
  <c r="I82" i="59"/>
  <c r="H82" i="59"/>
  <c r="G82" i="59"/>
  <c r="I81" i="59"/>
  <c r="H81" i="59"/>
  <c r="G81" i="59"/>
  <c r="I80" i="59"/>
  <c r="H80" i="59"/>
  <c r="G80" i="59"/>
  <c r="I79" i="59"/>
  <c r="H79" i="59"/>
  <c r="G79" i="59"/>
  <c r="I78" i="59"/>
  <c r="H78" i="59"/>
  <c r="G78" i="59"/>
  <c r="I77" i="59"/>
  <c r="H77" i="59"/>
  <c r="G77" i="59"/>
  <c r="I76" i="59"/>
  <c r="H76" i="59"/>
  <c r="G76" i="59"/>
  <c r="I75" i="59"/>
  <c r="H75" i="59"/>
  <c r="G75" i="59"/>
  <c r="I74" i="59"/>
  <c r="H74" i="59"/>
  <c r="G74" i="59"/>
  <c r="I73" i="59"/>
  <c r="H73" i="59"/>
  <c r="G73" i="59"/>
  <c r="I72" i="59"/>
  <c r="H72" i="59"/>
  <c r="G72" i="59"/>
  <c r="I71" i="59"/>
  <c r="H71" i="59"/>
  <c r="G71" i="59"/>
  <c r="I70" i="59"/>
  <c r="H70" i="59"/>
  <c r="G70" i="59"/>
  <c r="I69" i="59"/>
  <c r="H69" i="59"/>
  <c r="G69" i="59"/>
  <c r="I68" i="59"/>
  <c r="H68" i="59"/>
  <c r="G68" i="59"/>
  <c r="I67" i="59"/>
  <c r="H67" i="59"/>
  <c r="G67" i="59"/>
  <c r="I66" i="59"/>
  <c r="H66" i="59"/>
  <c r="G66" i="59"/>
  <c r="I65" i="59"/>
  <c r="H65" i="59"/>
  <c r="G65" i="59"/>
  <c r="I64" i="59"/>
  <c r="H64" i="59"/>
  <c r="G64" i="59"/>
  <c r="I63" i="59"/>
  <c r="H63" i="59"/>
  <c r="G63" i="59"/>
  <c r="I62" i="59"/>
  <c r="H62" i="59"/>
  <c r="G62" i="59"/>
  <c r="I61" i="59"/>
  <c r="H61" i="59"/>
  <c r="G61" i="59"/>
  <c r="I60" i="59"/>
  <c r="H60" i="59"/>
  <c r="G60" i="59"/>
  <c r="I59" i="59"/>
  <c r="H59" i="59"/>
  <c r="G59" i="59"/>
  <c r="I58" i="59"/>
  <c r="H58" i="59"/>
  <c r="G58" i="59"/>
  <c r="I57" i="59"/>
  <c r="H57" i="59"/>
  <c r="G57" i="59"/>
  <c r="I56" i="59"/>
  <c r="H56" i="59"/>
  <c r="G56" i="59"/>
  <c r="I55" i="59"/>
  <c r="H55" i="59"/>
  <c r="G55" i="59"/>
  <c r="I54" i="59"/>
  <c r="H54" i="59"/>
  <c r="G54" i="59"/>
  <c r="I53" i="59"/>
  <c r="H53" i="59"/>
  <c r="G53" i="59"/>
  <c r="I52" i="59"/>
  <c r="H52" i="59"/>
  <c r="G52" i="59"/>
  <c r="I51" i="59"/>
  <c r="H51" i="59"/>
  <c r="G51" i="59"/>
  <c r="I50" i="59"/>
  <c r="H50" i="59"/>
  <c r="G50" i="59"/>
  <c r="I49" i="59"/>
  <c r="H49" i="59"/>
  <c r="G49" i="59"/>
  <c r="I48" i="59"/>
  <c r="H48" i="59"/>
  <c r="G48" i="59"/>
  <c r="I47" i="59"/>
  <c r="H47" i="59"/>
  <c r="G47" i="59"/>
  <c r="I46" i="59"/>
  <c r="H46" i="59"/>
  <c r="G46" i="59"/>
  <c r="I45" i="59"/>
  <c r="H45" i="59"/>
  <c r="G45" i="59"/>
  <c r="I44" i="59"/>
  <c r="H44" i="59"/>
  <c r="G44" i="59"/>
  <c r="I43" i="59"/>
  <c r="H43" i="59"/>
  <c r="G43" i="59"/>
  <c r="I42" i="59"/>
  <c r="H42" i="59"/>
  <c r="G42" i="59"/>
  <c r="I41" i="59"/>
  <c r="H41" i="59"/>
  <c r="G41" i="59"/>
  <c r="I40" i="59"/>
  <c r="H40" i="59"/>
  <c r="G40" i="59"/>
  <c r="I39" i="59"/>
  <c r="H39" i="59"/>
  <c r="G39" i="59"/>
  <c r="I38" i="59"/>
  <c r="H38" i="59"/>
  <c r="G38" i="59"/>
  <c r="I37" i="59"/>
  <c r="H37" i="59"/>
  <c r="G37" i="59"/>
  <c r="I36" i="59"/>
  <c r="H36" i="59"/>
  <c r="G36" i="59"/>
  <c r="I35" i="59"/>
  <c r="H35" i="59"/>
  <c r="G35" i="59"/>
  <c r="I34" i="59"/>
  <c r="H34" i="59"/>
  <c r="G34" i="59"/>
  <c r="I33" i="59"/>
  <c r="H33" i="59"/>
  <c r="G33" i="59"/>
  <c r="I32" i="59"/>
  <c r="H32" i="59"/>
  <c r="G32" i="59"/>
  <c r="I31" i="59"/>
  <c r="H31" i="59"/>
  <c r="G31" i="59"/>
  <c r="I30" i="59"/>
  <c r="H30" i="59"/>
  <c r="G30" i="59"/>
  <c r="I29" i="59"/>
  <c r="H29" i="59"/>
  <c r="G29" i="59"/>
  <c r="I28" i="59"/>
  <c r="H28" i="59"/>
  <c r="G28" i="59"/>
  <c r="I27" i="59"/>
  <c r="H27" i="59"/>
  <c r="G27" i="59"/>
  <c r="I26" i="59"/>
  <c r="H26" i="59"/>
  <c r="G26" i="59"/>
  <c r="I25" i="59"/>
  <c r="H25" i="59"/>
  <c r="G25" i="59"/>
  <c r="I24" i="59"/>
  <c r="H24" i="59"/>
  <c r="G24" i="59"/>
  <c r="I23" i="59"/>
  <c r="H23" i="59"/>
  <c r="G23" i="59"/>
  <c r="I22" i="59"/>
  <c r="H22" i="59"/>
  <c r="G22" i="59"/>
  <c r="I21" i="59"/>
  <c r="H21" i="59"/>
  <c r="G21" i="59"/>
  <c r="I20" i="59"/>
  <c r="H20" i="59"/>
  <c r="G20" i="59"/>
  <c r="I19" i="59"/>
  <c r="H19" i="59"/>
  <c r="G19" i="59"/>
  <c r="I18" i="59"/>
  <c r="H18" i="59"/>
  <c r="G18" i="59"/>
  <c r="I17" i="59"/>
  <c r="H17" i="59"/>
  <c r="G17" i="59"/>
  <c r="I16" i="59"/>
  <c r="H16" i="59"/>
  <c r="G16" i="59"/>
  <c r="I15" i="59"/>
  <c r="H15" i="59"/>
  <c r="G15" i="59"/>
  <c r="I14" i="59"/>
  <c r="H14" i="59"/>
  <c r="G14" i="59"/>
  <c r="I13" i="59"/>
  <c r="H13" i="59"/>
  <c r="G13" i="59"/>
  <c r="I12" i="59"/>
  <c r="H12" i="59"/>
  <c r="G12" i="59"/>
  <c r="I11" i="59"/>
  <c r="H11" i="59"/>
  <c r="G11" i="59"/>
  <c r="I10" i="59"/>
  <c r="H10" i="59"/>
  <c r="G10" i="59"/>
  <c r="I9" i="59"/>
  <c r="H9" i="59"/>
  <c r="G9" i="59"/>
  <c r="I8" i="59"/>
  <c r="H8" i="59"/>
  <c r="G8" i="59"/>
  <c r="I7" i="59"/>
  <c r="H7" i="59"/>
  <c r="G7" i="59"/>
  <c r="I6" i="59"/>
  <c r="H6" i="59"/>
  <c r="G6" i="59"/>
  <c r="I5" i="59"/>
  <c r="H5" i="59"/>
  <c r="G5" i="59"/>
  <c r="I4" i="59"/>
  <c r="H4" i="59"/>
  <c r="G4" i="59"/>
  <c r="I577" i="58"/>
  <c r="H577" i="58"/>
  <c r="G577" i="58"/>
  <c r="I576" i="58"/>
  <c r="H576" i="58"/>
  <c r="G576" i="58"/>
  <c r="I575" i="58"/>
  <c r="H575" i="58"/>
  <c r="G575" i="58"/>
  <c r="I574" i="58"/>
  <c r="H574" i="58"/>
  <c r="G574" i="58"/>
  <c r="I573" i="58"/>
  <c r="H573" i="58"/>
  <c r="G573" i="58"/>
  <c r="I572" i="58"/>
  <c r="H572" i="58"/>
  <c r="G572" i="58"/>
  <c r="I571" i="58"/>
  <c r="H571" i="58"/>
  <c r="G571" i="58"/>
  <c r="I570" i="58"/>
  <c r="H570" i="58"/>
  <c r="G570" i="58"/>
  <c r="I569" i="58"/>
  <c r="H569" i="58"/>
  <c r="G569" i="58"/>
  <c r="I568" i="58"/>
  <c r="H568" i="58"/>
  <c r="G568" i="58"/>
  <c r="I567" i="58"/>
  <c r="H567" i="58"/>
  <c r="G567" i="58"/>
  <c r="I566" i="58"/>
  <c r="H566" i="58"/>
  <c r="G566" i="58"/>
  <c r="I565" i="58"/>
  <c r="H565" i="58"/>
  <c r="G565" i="58"/>
  <c r="I564" i="58"/>
  <c r="H564" i="58"/>
  <c r="G564" i="58"/>
  <c r="I563" i="58"/>
  <c r="H563" i="58"/>
  <c r="G563" i="58"/>
  <c r="I562" i="58"/>
  <c r="H562" i="58"/>
  <c r="G562" i="58"/>
  <c r="I561" i="58"/>
  <c r="H561" i="58"/>
  <c r="G561" i="58"/>
  <c r="I560" i="58"/>
  <c r="H560" i="58"/>
  <c r="G560" i="58"/>
  <c r="I559" i="58"/>
  <c r="H559" i="58"/>
  <c r="G559" i="58"/>
  <c r="I558" i="58"/>
  <c r="H558" i="58"/>
  <c r="G558" i="58"/>
  <c r="I557" i="58"/>
  <c r="H557" i="58"/>
  <c r="G557" i="58"/>
  <c r="I556" i="58"/>
  <c r="H556" i="58"/>
  <c r="G556" i="58"/>
  <c r="I555" i="58"/>
  <c r="H555" i="58"/>
  <c r="G555" i="58"/>
  <c r="I554" i="58"/>
  <c r="H554" i="58"/>
  <c r="G554" i="58"/>
  <c r="I553" i="58"/>
  <c r="H553" i="58"/>
  <c r="G553" i="58"/>
  <c r="I552" i="58"/>
  <c r="H552" i="58"/>
  <c r="G552" i="58"/>
  <c r="I551" i="58"/>
  <c r="H551" i="58"/>
  <c r="G551" i="58"/>
  <c r="I550" i="58"/>
  <c r="H550" i="58"/>
  <c r="G550" i="58"/>
  <c r="I549" i="58"/>
  <c r="H549" i="58"/>
  <c r="G549" i="58"/>
  <c r="I548" i="58"/>
  <c r="H548" i="58"/>
  <c r="G548" i="58"/>
  <c r="I547" i="58"/>
  <c r="H547" i="58"/>
  <c r="G547" i="58"/>
  <c r="I546" i="58"/>
  <c r="H546" i="58"/>
  <c r="G546" i="58"/>
  <c r="I545" i="58"/>
  <c r="H545" i="58"/>
  <c r="G545" i="58"/>
  <c r="I544" i="58"/>
  <c r="H544" i="58"/>
  <c r="G544" i="58"/>
  <c r="I543" i="58"/>
  <c r="H543" i="58"/>
  <c r="G543" i="58"/>
  <c r="I542" i="58"/>
  <c r="H542" i="58"/>
  <c r="G542" i="58"/>
  <c r="I541" i="58"/>
  <c r="H541" i="58"/>
  <c r="G541" i="58"/>
  <c r="I540" i="58"/>
  <c r="H540" i="58"/>
  <c r="G540" i="58"/>
  <c r="I539" i="58"/>
  <c r="H539" i="58"/>
  <c r="G539" i="58"/>
  <c r="I538" i="58"/>
  <c r="H538" i="58"/>
  <c r="G538" i="58"/>
  <c r="I537" i="58"/>
  <c r="H537" i="58"/>
  <c r="G537" i="58"/>
  <c r="I536" i="58"/>
  <c r="H536" i="58"/>
  <c r="G536" i="58"/>
  <c r="I535" i="58"/>
  <c r="H535" i="58"/>
  <c r="G535" i="58"/>
  <c r="I534" i="58"/>
  <c r="H534" i="58"/>
  <c r="G534" i="58"/>
  <c r="I533" i="58"/>
  <c r="H533" i="58"/>
  <c r="G533" i="58"/>
  <c r="I532" i="58"/>
  <c r="H532" i="58"/>
  <c r="G532" i="58"/>
  <c r="I531" i="58"/>
  <c r="H531" i="58"/>
  <c r="G531" i="58"/>
  <c r="I530" i="58"/>
  <c r="H530" i="58"/>
  <c r="G530" i="58"/>
  <c r="I529" i="58"/>
  <c r="H529" i="58"/>
  <c r="G529" i="58"/>
  <c r="I528" i="58"/>
  <c r="H528" i="58"/>
  <c r="G528" i="58"/>
  <c r="I527" i="58"/>
  <c r="H527" i="58"/>
  <c r="G527" i="58"/>
  <c r="I526" i="58"/>
  <c r="H526" i="58"/>
  <c r="G526" i="58"/>
  <c r="I525" i="58"/>
  <c r="H525" i="58"/>
  <c r="G525" i="58"/>
  <c r="I524" i="58"/>
  <c r="H524" i="58"/>
  <c r="G524" i="58"/>
  <c r="I523" i="58"/>
  <c r="H523" i="58"/>
  <c r="G523" i="58"/>
  <c r="I522" i="58"/>
  <c r="H522" i="58"/>
  <c r="G522" i="58"/>
  <c r="I521" i="58"/>
  <c r="H521" i="58"/>
  <c r="G521" i="58"/>
  <c r="I520" i="58"/>
  <c r="H520" i="58"/>
  <c r="G520" i="58"/>
  <c r="I519" i="58"/>
  <c r="H519" i="58"/>
  <c r="G519" i="58"/>
  <c r="I518" i="58"/>
  <c r="H518" i="58"/>
  <c r="G518" i="58"/>
  <c r="I517" i="58"/>
  <c r="H517" i="58"/>
  <c r="G517" i="58"/>
  <c r="I516" i="58"/>
  <c r="H516" i="58"/>
  <c r="G516" i="58"/>
  <c r="I515" i="58"/>
  <c r="H515" i="58"/>
  <c r="G515" i="58"/>
  <c r="I514" i="58"/>
  <c r="H514" i="58"/>
  <c r="G514" i="58"/>
  <c r="I513" i="58"/>
  <c r="H513" i="58"/>
  <c r="G513" i="58"/>
  <c r="I512" i="58"/>
  <c r="H512" i="58"/>
  <c r="G512" i="58"/>
  <c r="I511" i="58"/>
  <c r="H511" i="58"/>
  <c r="G511" i="58"/>
  <c r="I510" i="58"/>
  <c r="H510" i="58"/>
  <c r="G510" i="58"/>
  <c r="I509" i="58"/>
  <c r="H509" i="58"/>
  <c r="G509" i="58"/>
  <c r="I508" i="58"/>
  <c r="H508" i="58"/>
  <c r="G508" i="58"/>
  <c r="I507" i="58"/>
  <c r="H507" i="58"/>
  <c r="G507" i="58"/>
  <c r="I506" i="58"/>
  <c r="H506" i="58"/>
  <c r="G506" i="58"/>
  <c r="I505" i="58"/>
  <c r="H505" i="58"/>
  <c r="G505" i="58"/>
  <c r="I504" i="58"/>
  <c r="H504" i="58"/>
  <c r="G504" i="58"/>
  <c r="I503" i="58"/>
  <c r="H503" i="58"/>
  <c r="G503" i="58"/>
  <c r="I502" i="58"/>
  <c r="H502" i="58"/>
  <c r="G502" i="58"/>
  <c r="I501" i="58"/>
  <c r="H501" i="58"/>
  <c r="G501" i="58"/>
  <c r="I500" i="58"/>
  <c r="H500" i="58"/>
  <c r="G500" i="58"/>
  <c r="I499" i="58"/>
  <c r="H499" i="58"/>
  <c r="G499" i="58"/>
  <c r="I498" i="58"/>
  <c r="H498" i="58"/>
  <c r="G498" i="58"/>
  <c r="I497" i="58"/>
  <c r="H497" i="58"/>
  <c r="G497" i="58"/>
  <c r="I496" i="58"/>
  <c r="H496" i="58"/>
  <c r="G496" i="58"/>
  <c r="I495" i="58"/>
  <c r="H495" i="58"/>
  <c r="G495" i="58"/>
  <c r="I494" i="58"/>
  <c r="H494" i="58"/>
  <c r="G494" i="58"/>
  <c r="I493" i="58"/>
  <c r="H493" i="58"/>
  <c r="G493" i="58"/>
  <c r="I492" i="58"/>
  <c r="H492" i="58"/>
  <c r="G492" i="58"/>
  <c r="I491" i="58"/>
  <c r="H491" i="58"/>
  <c r="G491" i="58"/>
  <c r="I490" i="58"/>
  <c r="H490" i="58"/>
  <c r="G490" i="58"/>
  <c r="I489" i="58"/>
  <c r="H489" i="58"/>
  <c r="G489" i="58"/>
  <c r="I488" i="58"/>
  <c r="H488" i="58"/>
  <c r="G488" i="58"/>
  <c r="I487" i="58"/>
  <c r="H487" i="58"/>
  <c r="G487" i="58"/>
  <c r="I486" i="58"/>
  <c r="H486" i="58"/>
  <c r="G486" i="58"/>
  <c r="I485" i="58"/>
  <c r="H485" i="58"/>
  <c r="G485" i="58"/>
  <c r="I484" i="58"/>
  <c r="H484" i="58"/>
  <c r="G484" i="58"/>
  <c r="I483" i="58"/>
  <c r="H483" i="58"/>
  <c r="G483" i="58"/>
  <c r="I482" i="58"/>
  <c r="H482" i="58"/>
  <c r="G482" i="58"/>
  <c r="I481" i="58"/>
  <c r="H481" i="58"/>
  <c r="G481" i="58"/>
  <c r="I480" i="58"/>
  <c r="H480" i="58"/>
  <c r="G480" i="58"/>
  <c r="I479" i="58"/>
  <c r="H479" i="58"/>
  <c r="G479" i="58"/>
  <c r="I478" i="58"/>
  <c r="H478" i="58"/>
  <c r="G478" i="58"/>
  <c r="I477" i="58"/>
  <c r="H477" i="58"/>
  <c r="G477" i="58"/>
  <c r="I476" i="58"/>
  <c r="H476" i="58"/>
  <c r="G476" i="58"/>
  <c r="I475" i="58"/>
  <c r="H475" i="58"/>
  <c r="G475" i="58"/>
  <c r="I474" i="58"/>
  <c r="H474" i="58"/>
  <c r="G474" i="58"/>
  <c r="I473" i="58"/>
  <c r="H473" i="58"/>
  <c r="G473" i="58"/>
  <c r="I472" i="58"/>
  <c r="H472" i="58"/>
  <c r="G472" i="58"/>
  <c r="I471" i="58"/>
  <c r="H471" i="58"/>
  <c r="G471" i="58"/>
  <c r="I470" i="58"/>
  <c r="H470" i="58"/>
  <c r="G470" i="58"/>
  <c r="I469" i="58"/>
  <c r="H469" i="58"/>
  <c r="G469" i="58"/>
  <c r="I468" i="58"/>
  <c r="H468" i="58"/>
  <c r="G468" i="58"/>
  <c r="I467" i="58"/>
  <c r="H467" i="58"/>
  <c r="G467" i="58"/>
  <c r="I466" i="58"/>
  <c r="H466" i="58"/>
  <c r="G466" i="58"/>
  <c r="I465" i="58"/>
  <c r="H465" i="58"/>
  <c r="G465" i="58"/>
  <c r="I464" i="58"/>
  <c r="H464" i="58"/>
  <c r="G464" i="58"/>
  <c r="I463" i="58"/>
  <c r="H463" i="58"/>
  <c r="G463" i="58"/>
  <c r="I462" i="58"/>
  <c r="H462" i="58"/>
  <c r="G462" i="58"/>
  <c r="I461" i="58"/>
  <c r="H461" i="58"/>
  <c r="G461" i="58"/>
  <c r="I460" i="58"/>
  <c r="H460" i="58"/>
  <c r="G460" i="58"/>
  <c r="I459" i="58"/>
  <c r="H459" i="58"/>
  <c r="G459" i="58"/>
  <c r="I458" i="58"/>
  <c r="H458" i="58"/>
  <c r="G458" i="58"/>
  <c r="I457" i="58"/>
  <c r="H457" i="58"/>
  <c r="G457" i="58"/>
  <c r="I456" i="58"/>
  <c r="H456" i="58"/>
  <c r="G456" i="58"/>
  <c r="I455" i="58"/>
  <c r="H455" i="58"/>
  <c r="G455" i="58"/>
  <c r="I454" i="58"/>
  <c r="H454" i="58"/>
  <c r="G454" i="58"/>
  <c r="I453" i="58"/>
  <c r="H453" i="58"/>
  <c r="G453" i="58"/>
  <c r="I452" i="58"/>
  <c r="H452" i="58"/>
  <c r="G452" i="58"/>
  <c r="I451" i="58"/>
  <c r="H451" i="58"/>
  <c r="G451" i="58"/>
  <c r="I450" i="58"/>
  <c r="H450" i="58"/>
  <c r="G450" i="58"/>
  <c r="I449" i="58"/>
  <c r="H449" i="58"/>
  <c r="G449" i="58"/>
  <c r="I448" i="58"/>
  <c r="H448" i="58"/>
  <c r="G448" i="58"/>
  <c r="I447" i="58"/>
  <c r="H447" i="58"/>
  <c r="G447" i="58"/>
  <c r="I446" i="58"/>
  <c r="H446" i="58"/>
  <c r="G446" i="58"/>
  <c r="I445" i="58"/>
  <c r="H445" i="58"/>
  <c r="G445" i="58"/>
  <c r="I444" i="58"/>
  <c r="H444" i="58"/>
  <c r="G444" i="58"/>
  <c r="I443" i="58"/>
  <c r="H443" i="58"/>
  <c r="G443" i="58"/>
  <c r="I442" i="58"/>
  <c r="H442" i="58"/>
  <c r="G442" i="58"/>
  <c r="I441" i="58"/>
  <c r="H441" i="58"/>
  <c r="G441" i="58"/>
  <c r="I440" i="58"/>
  <c r="H440" i="58"/>
  <c r="G440" i="58"/>
  <c r="I439" i="58"/>
  <c r="H439" i="58"/>
  <c r="G439" i="58"/>
  <c r="I438" i="58"/>
  <c r="H438" i="58"/>
  <c r="G438" i="58"/>
  <c r="I437" i="58"/>
  <c r="H437" i="58"/>
  <c r="G437" i="58"/>
  <c r="I436" i="58"/>
  <c r="H436" i="58"/>
  <c r="G436" i="58"/>
  <c r="I435" i="58"/>
  <c r="H435" i="58"/>
  <c r="G435" i="58"/>
  <c r="I434" i="58"/>
  <c r="H434" i="58"/>
  <c r="G434" i="58"/>
  <c r="I433" i="58"/>
  <c r="H433" i="58"/>
  <c r="G433" i="58"/>
  <c r="I432" i="58"/>
  <c r="H432" i="58"/>
  <c r="G432" i="58"/>
  <c r="I431" i="58"/>
  <c r="H431" i="58"/>
  <c r="G431" i="58"/>
  <c r="I430" i="58"/>
  <c r="H430" i="58"/>
  <c r="G430" i="58"/>
  <c r="I429" i="58"/>
  <c r="H429" i="58"/>
  <c r="G429" i="58"/>
  <c r="I428" i="58"/>
  <c r="H428" i="58"/>
  <c r="G428" i="58"/>
  <c r="I427" i="58"/>
  <c r="H427" i="58"/>
  <c r="G427" i="58"/>
  <c r="I426" i="58"/>
  <c r="H426" i="58"/>
  <c r="G426" i="58"/>
  <c r="I425" i="58"/>
  <c r="H425" i="58"/>
  <c r="G425" i="58"/>
  <c r="I424" i="58"/>
  <c r="H424" i="58"/>
  <c r="G424" i="58"/>
  <c r="I423" i="58"/>
  <c r="H423" i="58"/>
  <c r="G423" i="58"/>
  <c r="I422" i="58"/>
  <c r="H422" i="58"/>
  <c r="G422" i="58"/>
  <c r="I421" i="58"/>
  <c r="H421" i="58"/>
  <c r="G421" i="58"/>
  <c r="I420" i="58"/>
  <c r="H420" i="58"/>
  <c r="G420" i="58"/>
  <c r="I419" i="58"/>
  <c r="H419" i="58"/>
  <c r="G419" i="58"/>
  <c r="I418" i="58"/>
  <c r="H418" i="58"/>
  <c r="G418" i="58"/>
  <c r="I417" i="58"/>
  <c r="H417" i="58"/>
  <c r="G417" i="58"/>
  <c r="I416" i="58"/>
  <c r="H416" i="58"/>
  <c r="G416" i="58"/>
  <c r="I415" i="58"/>
  <c r="H415" i="58"/>
  <c r="G415" i="58"/>
  <c r="I414" i="58"/>
  <c r="H414" i="58"/>
  <c r="G414" i="58"/>
  <c r="I413" i="58"/>
  <c r="H413" i="58"/>
  <c r="G413" i="58"/>
  <c r="I412" i="58"/>
  <c r="H412" i="58"/>
  <c r="G412" i="58"/>
  <c r="I411" i="58"/>
  <c r="H411" i="58"/>
  <c r="G411" i="58"/>
  <c r="I410" i="58"/>
  <c r="H410" i="58"/>
  <c r="G410" i="58"/>
  <c r="I409" i="58"/>
  <c r="H409" i="58"/>
  <c r="G409" i="58"/>
  <c r="I408" i="58"/>
  <c r="H408" i="58"/>
  <c r="G408" i="58"/>
  <c r="I407" i="58"/>
  <c r="H407" i="58"/>
  <c r="G407" i="58"/>
  <c r="I406" i="58"/>
  <c r="H406" i="58"/>
  <c r="G406" i="58"/>
  <c r="I405" i="58"/>
  <c r="H405" i="58"/>
  <c r="G405" i="58"/>
  <c r="I404" i="58"/>
  <c r="H404" i="58"/>
  <c r="G404" i="58"/>
  <c r="I403" i="58"/>
  <c r="H403" i="58"/>
  <c r="G403" i="58"/>
  <c r="I402" i="58"/>
  <c r="H402" i="58"/>
  <c r="G402" i="58"/>
  <c r="I401" i="58"/>
  <c r="H401" i="58"/>
  <c r="G401" i="58"/>
  <c r="I400" i="58"/>
  <c r="H400" i="58"/>
  <c r="G400" i="58"/>
  <c r="I399" i="58"/>
  <c r="H399" i="58"/>
  <c r="G399" i="58"/>
  <c r="I398" i="58"/>
  <c r="H398" i="58"/>
  <c r="G398" i="58"/>
  <c r="I397" i="58"/>
  <c r="H397" i="58"/>
  <c r="G397" i="58"/>
  <c r="I396" i="58"/>
  <c r="H396" i="58"/>
  <c r="G396" i="58"/>
  <c r="I395" i="58"/>
  <c r="H395" i="58"/>
  <c r="G395" i="58"/>
  <c r="I394" i="58"/>
  <c r="H394" i="58"/>
  <c r="G394" i="58"/>
  <c r="I393" i="58"/>
  <c r="H393" i="58"/>
  <c r="G393" i="58"/>
  <c r="I392" i="58"/>
  <c r="H392" i="58"/>
  <c r="G392" i="58"/>
  <c r="I391" i="58"/>
  <c r="H391" i="58"/>
  <c r="G391" i="58"/>
  <c r="I390" i="58"/>
  <c r="H390" i="58"/>
  <c r="G390" i="58"/>
  <c r="I389" i="58"/>
  <c r="H389" i="58"/>
  <c r="G389" i="58"/>
  <c r="I388" i="58"/>
  <c r="H388" i="58"/>
  <c r="G388" i="58"/>
  <c r="I387" i="58"/>
  <c r="H387" i="58"/>
  <c r="G387" i="58"/>
  <c r="I386" i="58"/>
  <c r="H386" i="58"/>
  <c r="G386" i="58"/>
  <c r="I385" i="58"/>
  <c r="H385" i="58"/>
  <c r="G385" i="58"/>
  <c r="I384" i="58"/>
  <c r="H384" i="58"/>
  <c r="G384" i="58"/>
  <c r="I383" i="58"/>
  <c r="H383" i="58"/>
  <c r="G383" i="58"/>
  <c r="I382" i="58"/>
  <c r="H382" i="58"/>
  <c r="G382" i="58"/>
  <c r="I381" i="58"/>
  <c r="H381" i="58"/>
  <c r="G381" i="58"/>
  <c r="I380" i="58"/>
  <c r="H380" i="58"/>
  <c r="G380" i="58"/>
  <c r="I379" i="58"/>
  <c r="H379" i="58"/>
  <c r="G379" i="58"/>
  <c r="I378" i="58"/>
  <c r="H378" i="58"/>
  <c r="G378" i="58"/>
  <c r="I377" i="58"/>
  <c r="H377" i="58"/>
  <c r="G377" i="58"/>
  <c r="I376" i="58"/>
  <c r="H376" i="58"/>
  <c r="G376" i="58"/>
  <c r="I375" i="58"/>
  <c r="H375" i="58"/>
  <c r="G375" i="58"/>
  <c r="I374" i="58"/>
  <c r="H374" i="58"/>
  <c r="G374" i="58"/>
  <c r="I373" i="58"/>
  <c r="H373" i="58"/>
  <c r="G373" i="58"/>
  <c r="I372" i="58"/>
  <c r="H372" i="58"/>
  <c r="G372" i="58"/>
  <c r="I371" i="58"/>
  <c r="H371" i="58"/>
  <c r="G371" i="58"/>
  <c r="I370" i="58"/>
  <c r="H370" i="58"/>
  <c r="G370" i="58"/>
  <c r="I369" i="58"/>
  <c r="H369" i="58"/>
  <c r="G369" i="58"/>
  <c r="I368" i="58"/>
  <c r="H368" i="58"/>
  <c r="G368" i="58"/>
  <c r="I367" i="58"/>
  <c r="H367" i="58"/>
  <c r="G367" i="58"/>
  <c r="I366" i="58"/>
  <c r="H366" i="58"/>
  <c r="G366" i="58"/>
  <c r="I365" i="58"/>
  <c r="H365" i="58"/>
  <c r="G365" i="58"/>
  <c r="I364" i="58"/>
  <c r="H364" i="58"/>
  <c r="G364" i="58"/>
  <c r="I363" i="58"/>
  <c r="H363" i="58"/>
  <c r="G363" i="58"/>
  <c r="I362" i="58"/>
  <c r="H362" i="58"/>
  <c r="G362" i="58"/>
  <c r="I361" i="58"/>
  <c r="H361" i="58"/>
  <c r="G361" i="58"/>
  <c r="I360" i="58"/>
  <c r="H360" i="58"/>
  <c r="G360" i="58"/>
  <c r="I359" i="58"/>
  <c r="H359" i="58"/>
  <c r="G359" i="58"/>
  <c r="I358" i="58"/>
  <c r="H358" i="58"/>
  <c r="G358" i="58"/>
  <c r="I357" i="58"/>
  <c r="H357" i="58"/>
  <c r="G357" i="58"/>
  <c r="I356" i="58"/>
  <c r="H356" i="58"/>
  <c r="G356" i="58"/>
  <c r="I355" i="58"/>
  <c r="H355" i="58"/>
  <c r="G355" i="58"/>
  <c r="I354" i="58"/>
  <c r="H354" i="58"/>
  <c r="G354" i="58"/>
  <c r="I353" i="58"/>
  <c r="H353" i="58"/>
  <c r="G353" i="58"/>
  <c r="I352" i="58"/>
  <c r="H352" i="58"/>
  <c r="G352" i="58"/>
  <c r="I351" i="58"/>
  <c r="H351" i="58"/>
  <c r="G351" i="58"/>
  <c r="I350" i="58"/>
  <c r="H350" i="58"/>
  <c r="G350" i="58"/>
  <c r="I349" i="58"/>
  <c r="H349" i="58"/>
  <c r="G349" i="58"/>
  <c r="I348" i="58"/>
  <c r="H348" i="58"/>
  <c r="G348" i="58"/>
  <c r="I347" i="58"/>
  <c r="H347" i="58"/>
  <c r="G347" i="58"/>
  <c r="I346" i="58"/>
  <c r="H346" i="58"/>
  <c r="G346" i="58"/>
  <c r="I345" i="58"/>
  <c r="H345" i="58"/>
  <c r="G345" i="58"/>
  <c r="I344" i="58"/>
  <c r="H344" i="58"/>
  <c r="G344" i="58"/>
  <c r="I343" i="58"/>
  <c r="H343" i="58"/>
  <c r="G343" i="58"/>
  <c r="I342" i="58"/>
  <c r="H342" i="58"/>
  <c r="G342" i="58"/>
  <c r="I341" i="58"/>
  <c r="H341" i="58"/>
  <c r="G341" i="58"/>
  <c r="I340" i="58"/>
  <c r="H340" i="58"/>
  <c r="G340" i="58"/>
  <c r="I339" i="58"/>
  <c r="H339" i="58"/>
  <c r="G339" i="58"/>
  <c r="I338" i="58"/>
  <c r="H338" i="58"/>
  <c r="G338" i="58"/>
  <c r="I337" i="58"/>
  <c r="H337" i="58"/>
  <c r="G337" i="58"/>
  <c r="I336" i="58"/>
  <c r="H336" i="58"/>
  <c r="G336" i="58"/>
  <c r="I335" i="58"/>
  <c r="H335" i="58"/>
  <c r="G335" i="58"/>
  <c r="I334" i="58"/>
  <c r="H334" i="58"/>
  <c r="G334" i="58"/>
  <c r="I333" i="58"/>
  <c r="H333" i="58"/>
  <c r="G333" i="58"/>
  <c r="I332" i="58"/>
  <c r="H332" i="58"/>
  <c r="G332" i="58"/>
  <c r="I331" i="58"/>
  <c r="H331" i="58"/>
  <c r="G331" i="58"/>
  <c r="I330" i="58"/>
  <c r="H330" i="58"/>
  <c r="G330" i="58"/>
  <c r="I329" i="58"/>
  <c r="H329" i="58"/>
  <c r="G329" i="58"/>
  <c r="I328" i="58"/>
  <c r="H328" i="58"/>
  <c r="G328" i="58"/>
  <c r="I327" i="58"/>
  <c r="H327" i="58"/>
  <c r="G327" i="58"/>
  <c r="I326" i="58"/>
  <c r="H326" i="58"/>
  <c r="G326" i="58"/>
  <c r="I325" i="58"/>
  <c r="H325" i="58"/>
  <c r="G325" i="58"/>
  <c r="I324" i="58"/>
  <c r="H324" i="58"/>
  <c r="G324" i="58"/>
  <c r="I323" i="58"/>
  <c r="H323" i="58"/>
  <c r="G323" i="58"/>
  <c r="I322" i="58"/>
  <c r="H322" i="58"/>
  <c r="G322" i="58"/>
  <c r="I321" i="58"/>
  <c r="H321" i="58"/>
  <c r="G321" i="58"/>
  <c r="I320" i="58"/>
  <c r="H320" i="58"/>
  <c r="G320" i="58"/>
  <c r="I319" i="58"/>
  <c r="H319" i="58"/>
  <c r="G319" i="58"/>
  <c r="I318" i="58"/>
  <c r="H318" i="58"/>
  <c r="G318" i="58"/>
  <c r="I317" i="58"/>
  <c r="H317" i="58"/>
  <c r="G317" i="58"/>
  <c r="I316" i="58"/>
  <c r="H316" i="58"/>
  <c r="G316" i="58"/>
  <c r="I315" i="58"/>
  <c r="H315" i="58"/>
  <c r="G315" i="58"/>
  <c r="I314" i="58"/>
  <c r="H314" i="58"/>
  <c r="G314" i="58"/>
  <c r="I313" i="58"/>
  <c r="H313" i="58"/>
  <c r="G313" i="58"/>
  <c r="I312" i="58"/>
  <c r="H312" i="58"/>
  <c r="G312" i="58"/>
  <c r="I311" i="58"/>
  <c r="H311" i="58"/>
  <c r="G311" i="58"/>
  <c r="I310" i="58"/>
  <c r="H310" i="58"/>
  <c r="G310" i="58"/>
  <c r="I309" i="58"/>
  <c r="H309" i="58"/>
  <c r="G309" i="58"/>
  <c r="I308" i="58"/>
  <c r="H308" i="58"/>
  <c r="G308" i="58"/>
  <c r="I307" i="58"/>
  <c r="H307" i="58"/>
  <c r="G307" i="58"/>
  <c r="I306" i="58"/>
  <c r="H306" i="58"/>
  <c r="G306" i="58"/>
  <c r="I305" i="58"/>
  <c r="H305" i="58"/>
  <c r="G305" i="58"/>
  <c r="I304" i="58"/>
  <c r="H304" i="58"/>
  <c r="G304" i="58"/>
  <c r="I303" i="58"/>
  <c r="H303" i="58"/>
  <c r="G303" i="58"/>
  <c r="I302" i="58"/>
  <c r="H302" i="58"/>
  <c r="G302" i="58"/>
  <c r="I301" i="58"/>
  <c r="H301" i="58"/>
  <c r="G301" i="58"/>
  <c r="I300" i="58"/>
  <c r="H300" i="58"/>
  <c r="G300" i="58"/>
  <c r="I299" i="58"/>
  <c r="H299" i="58"/>
  <c r="G299" i="58"/>
  <c r="I298" i="58"/>
  <c r="H298" i="58"/>
  <c r="G298" i="58"/>
  <c r="I297" i="58"/>
  <c r="H297" i="58"/>
  <c r="G297" i="58"/>
  <c r="I296" i="58"/>
  <c r="H296" i="58"/>
  <c r="G296" i="58"/>
  <c r="I295" i="58"/>
  <c r="H295" i="58"/>
  <c r="G295" i="58"/>
  <c r="I294" i="58"/>
  <c r="H294" i="58"/>
  <c r="G294" i="58"/>
  <c r="I293" i="58"/>
  <c r="H293" i="58"/>
  <c r="G293" i="58"/>
  <c r="I292" i="58"/>
  <c r="H292" i="58"/>
  <c r="G292" i="58"/>
  <c r="I291" i="58"/>
  <c r="H291" i="58"/>
  <c r="G291" i="58"/>
  <c r="I290" i="58"/>
  <c r="H290" i="58"/>
  <c r="G290" i="58"/>
  <c r="I289" i="58"/>
  <c r="H289" i="58"/>
  <c r="G289" i="58"/>
  <c r="I288" i="58"/>
  <c r="H288" i="58"/>
  <c r="G288" i="58"/>
  <c r="I287" i="58"/>
  <c r="H287" i="58"/>
  <c r="G287" i="58"/>
  <c r="I286" i="58"/>
  <c r="H286" i="58"/>
  <c r="G286" i="58"/>
  <c r="I285" i="58"/>
  <c r="H285" i="58"/>
  <c r="G285" i="58"/>
  <c r="I284" i="58"/>
  <c r="H284" i="58"/>
  <c r="G284" i="58"/>
  <c r="I283" i="58"/>
  <c r="H283" i="58"/>
  <c r="G283" i="58"/>
  <c r="I282" i="58"/>
  <c r="H282" i="58"/>
  <c r="G282" i="58"/>
  <c r="I281" i="58"/>
  <c r="H281" i="58"/>
  <c r="G281" i="58"/>
  <c r="I280" i="58"/>
  <c r="H280" i="58"/>
  <c r="G280" i="58"/>
  <c r="I279" i="58"/>
  <c r="H279" i="58"/>
  <c r="G279" i="58"/>
  <c r="I278" i="58"/>
  <c r="H278" i="58"/>
  <c r="G278" i="58"/>
  <c r="I277" i="58"/>
  <c r="H277" i="58"/>
  <c r="G277" i="58"/>
  <c r="I276" i="58"/>
  <c r="H276" i="58"/>
  <c r="G276" i="58"/>
  <c r="I275" i="58"/>
  <c r="H275" i="58"/>
  <c r="G275" i="58"/>
  <c r="I274" i="58"/>
  <c r="H274" i="58"/>
  <c r="G274" i="58"/>
  <c r="I273" i="58"/>
  <c r="H273" i="58"/>
  <c r="G273" i="58"/>
  <c r="I272" i="58"/>
  <c r="H272" i="58"/>
  <c r="G272" i="58"/>
  <c r="I271" i="58"/>
  <c r="H271" i="58"/>
  <c r="G271" i="58"/>
  <c r="I270" i="58"/>
  <c r="H270" i="58"/>
  <c r="G270" i="58"/>
  <c r="I269" i="58"/>
  <c r="H269" i="58"/>
  <c r="G269" i="58"/>
  <c r="I268" i="58"/>
  <c r="H268" i="58"/>
  <c r="G268" i="58"/>
  <c r="I267" i="58"/>
  <c r="H267" i="58"/>
  <c r="G267" i="58"/>
  <c r="I266" i="58"/>
  <c r="H266" i="58"/>
  <c r="G266" i="58"/>
  <c r="I265" i="58"/>
  <c r="H265" i="58"/>
  <c r="G265" i="58"/>
  <c r="I264" i="58"/>
  <c r="H264" i="58"/>
  <c r="G264" i="58"/>
  <c r="I263" i="58"/>
  <c r="H263" i="58"/>
  <c r="G263" i="58"/>
  <c r="I262" i="58"/>
  <c r="H262" i="58"/>
  <c r="G262" i="58"/>
  <c r="I261" i="58"/>
  <c r="H261" i="58"/>
  <c r="G261" i="58"/>
  <c r="I260" i="58"/>
  <c r="H260" i="58"/>
  <c r="G260" i="58"/>
  <c r="I259" i="58"/>
  <c r="H259" i="58"/>
  <c r="G259" i="58"/>
  <c r="I258" i="58"/>
  <c r="H258" i="58"/>
  <c r="G258" i="58"/>
  <c r="I257" i="58"/>
  <c r="H257" i="58"/>
  <c r="G257" i="58"/>
  <c r="I256" i="58"/>
  <c r="H256" i="58"/>
  <c r="G256" i="58"/>
  <c r="I255" i="58"/>
  <c r="H255" i="58"/>
  <c r="G255" i="58"/>
  <c r="I254" i="58"/>
  <c r="H254" i="58"/>
  <c r="G254" i="58"/>
  <c r="I253" i="58"/>
  <c r="H253" i="58"/>
  <c r="G253" i="58"/>
  <c r="I252" i="58"/>
  <c r="H252" i="58"/>
  <c r="G252" i="58"/>
  <c r="I251" i="58"/>
  <c r="H251" i="58"/>
  <c r="G251" i="58"/>
  <c r="I250" i="58"/>
  <c r="H250" i="58"/>
  <c r="G250" i="58"/>
  <c r="I249" i="58"/>
  <c r="H249" i="58"/>
  <c r="G249" i="58"/>
  <c r="I248" i="58"/>
  <c r="H248" i="58"/>
  <c r="G248" i="58"/>
  <c r="I247" i="58"/>
  <c r="H247" i="58"/>
  <c r="G247" i="58"/>
  <c r="I246" i="58"/>
  <c r="H246" i="58"/>
  <c r="G246" i="58"/>
  <c r="I245" i="58"/>
  <c r="H245" i="58"/>
  <c r="G245" i="58"/>
  <c r="I244" i="58"/>
  <c r="H244" i="58"/>
  <c r="G244" i="58"/>
  <c r="I243" i="58"/>
  <c r="H243" i="58"/>
  <c r="G243" i="58"/>
  <c r="I242" i="58"/>
  <c r="H242" i="58"/>
  <c r="G242" i="58"/>
  <c r="I241" i="58"/>
  <c r="H241" i="58"/>
  <c r="G241" i="58"/>
  <c r="I240" i="58"/>
  <c r="H240" i="58"/>
  <c r="G240" i="58"/>
  <c r="I239" i="58"/>
  <c r="H239" i="58"/>
  <c r="G239" i="58"/>
  <c r="I238" i="58"/>
  <c r="H238" i="58"/>
  <c r="G238" i="58"/>
  <c r="I237" i="58"/>
  <c r="H237" i="58"/>
  <c r="G237" i="58"/>
  <c r="I236" i="58"/>
  <c r="H236" i="58"/>
  <c r="G236" i="58"/>
  <c r="I235" i="58"/>
  <c r="H235" i="58"/>
  <c r="G235" i="58"/>
  <c r="I234" i="58"/>
  <c r="H234" i="58"/>
  <c r="G234" i="58"/>
  <c r="I233" i="58"/>
  <c r="H233" i="58"/>
  <c r="G233" i="58"/>
  <c r="I232" i="58"/>
  <c r="H232" i="58"/>
  <c r="G232" i="58"/>
  <c r="I231" i="58"/>
  <c r="H231" i="58"/>
  <c r="G231" i="58"/>
  <c r="I230" i="58"/>
  <c r="H230" i="58"/>
  <c r="G230" i="58"/>
  <c r="I229" i="58"/>
  <c r="H229" i="58"/>
  <c r="G229" i="58"/>
  <c r="I228" i="58"/>
  <c r="H228" i="58"/>
  <c r="G228" i="58"/>
  <c r="I227" i="58"/>
  <c r="H227" i="58"/>
  <c r="G227" i="58"/>
  <c r="I226" i="58"/>
  <c r="H226" i="58"/>
  <c r="G226" i="58"/>
  <c r="I225" i="58"/>
  <c r="H225" i="58"/>
  <c r="G225" i="58"/>
  <c r="I224" i="58"/>
  <c r="H224" i="58"/>
  <c r="G224" i="58"/>
  <c r="I223" i="58"/>
  <c r="H223" i="58"/>
  <c r="G223" i="58"/>
  <c r="I222" i="58"/>
  <c r="H222" i="58"/>
  <c r="G222" i="58"/>
  <c r="I221" i="58"/>
  <c r="H221" i="58"/>
  <c r="G221" i="58"/>
  <c r="I220" i="58"/>
  <c r="H220" i="58"/>
  <c r="G220" i="58"/>
  <c r="I219" i="58"/>
  <c r="H219" i="58"/>
  <c r="G219" i="58"/>
  <c r="I218" i="58"/>
  <c r="H218" i="58"/>
  <c r="G218" i="58"/>
  <c r="I217" i="58"/>
  <c r="H217" i="58"/>
  <c r="G217" i="58"/>
  <c r="I216" i="58"/>
  <c r="H216" i="58"/>
  <c r="G216" i="58"/>
  <c r="I215" i="58"/>
  <c r="H215" i="58"/>
  <c r="G215" i="58"/>
  <c r="I214" i="58"/>
  <c r="H214" i="58"/>
  <c r="G214" i="58"/>
  <c r="I213" i="58"/>
  <c r="H213" i="58"/>
  <c r="G213" i="58"/>
  <c r="I212" i="58"/>
  <c r="H212" i="58"/>
  <c r="G212" i="58"/>
  <c r="I211" i="58"/>
  <c r="H211" i="58"/>
  <c r="G211" i="58"/>
  <c r="I210" i="58"/>
  <c r="H210" i="58"/>
  <c r="G210" i="58"/>
  <c r="I209" i="58"/>
  <c r="H209" i="58"/>
  <c r="G209" i="58"/>
  <c r="I208" i="58"/>
  <c r="H208" i="58"/>
  <c r="G208" i="58"/>
  <c r="I207" i="58"/>
  <c r="H207" i="58"/>
  <c r="G207" i="58"/>
  <c r="I206" i="58"/>
  <c r="H206" i="58"/>
  <c r="G206" i="58"/>
  <c r="I205" i="58"/>
  <c r="H205" i="58"/>
  <c r="G205" i="58"/>
  <c r="I204" i="58"/>
  <c r="H204" i="58"/>
  <c r="G204" i="58"/>
  <c r="I203" i="58"/>
  <c r="H203" i="58"/>
  <c r="G203" i="58"/>
  <c r="I202" i="58"/>
  <c r="H202" i="58"/>
  <c r="G202" i="58"/>
  <c r="I201" i="58"/>
  <c r="H201" i="58"/>
  <c r="G201" i="58"/>
  <c r="I200" i="58"/>
  <c r="H200" i="58"/>
  <c r="G200" i="58"/>
  <c r="I199" i="58"/>
  <c r="H199" i="58"/>
  <c r="G199" i="58"/>
  <c r="I198" i="58"/>
  <c r="H198" i="58"/>
  <c r="G198" i="58"/>
  <c r="I197" i="58"/>
  <c r="H197" i="58"/>
  <c r="G197" i="58"/>
  <c r="I196" i="58"/>
  <c r="H196" i="58"/>
  <c r="G196" i="58"/>
  <c r="I195" i="58"/>
  <c r="H195" i="58"/>
  <c r="G195" i="58"/>
  <c r="I194" i="58"/>
  <c r="H194" i="58"/>
  <c r="G194" i="58"/>
  <c r="I193" i="58"/>
  <c r="H193" i="58"/>
  <c r="G193" i="58"/>
  <c r="I192" i="58"/>
  <c r="H192" i="58"/>
  <c r="G192" i="58"/>
  <c r="I191" i="58"/>
  <c r="H191" i="58"/>
  <c r="G191" i="58"/>
  <c r="I190" i="58"/>
  <c r="H190" i="58"/>
  <c r="G190" i="58"/>
  <c r="I189" i="58"/>
  <c r="H189" i="58"/>
  <c r="G189" i="58"/>
  <c r="I188" i="58"/>
  <c r="H188" i="58"/>
  <c r="G188" i="58"/>
  <c r="I187" i="58"/>
  <c r="H187" i="58"/>
  <c r="G187" i="58"/>
  <c r="I186" i="58"/>
  <c r="H186" i="58"/>
  <c r="G186" i="58"/>
  <c r="I185" i="58"/>
  <c r="H185" i="58"/>
  <c r="G185" i="58"/>
  <c r="I184" i="58"/>
  <c r="H184" i="58"/>
  <c r="G184" i="58"/>
  <c r="I183" i="58"/>
  <c r="H183" i="58"/>
  <c r="G183" i="58"/>
  <c r="I182" i="58"/>
  <c r="H182" i="58"/>
  <c r="G182" i="58"/>
  <c r="I181" i="58"/>
  <c r="H181" i="58"/>
  <c r="G181" i="58"/>
  <c r="I180" i="58"/>
  <c r="H180" i="58"/>
  <c r="G180" i="58"/>
  <c r="I179" i="58"/>
  <c r="H179" i="58"/>
  <c r="G179" i="58"/>
  <c r="I178" i="58"/>
  <c r="H178" i="58"/>
  <c r="G178" i="58"/>
  <c r="I177" i="58"/>
  <c r="H177" i="58"/>
  <c r="G177" i="58"/>
  <c r="I176" i="58"/>
  <c r="H176" i="58"/>
  <c r="G176" i="58"/>
  <c r="I175" i="58"/>
  <c r="H175" i="58"/>
  <c r="G175" i="58"/>
  <c r="I174" i="58"/>
  <c r="H174" i="58"/>
  <c r="G174" i="58"/>
  <c r="I173" i="58"/>
  <c r="H173" i="58"/>
  <c r="G173" i="58"/>
  <c r="I172" i="58"/>
  <c r="H172" i="58"/>
  <c r="G172" i="58"/>
  <c r="I171" i="58"/>
  <c r="H171" i="58"/>
  <c r="G171" i="58"/>
  <c r="I170" i="58"/>
  <c r="H170" i="58"/>
  <c r="G170" i="58"/>
  <c r="I169" i="58"/>
  <c r="H169" i="58"/>
  <c r="G169" i="58"/>
  <c r="I168" i="58"/>
  <c r="H168" i="58"/>
  <c r="G168" i="58"/>
  <c r="I167" i="58"/>
  <c r="H167" i="58"/>
  <c r="G167" i="58"/>
  <c r="I166" i="58"/>
  <c r="H166" i="58"/>
  <c r="G166" i="58"/>
  <c r="I165" i="58"/>
  <c r="H165" i="58"/>
  <c r="G165" i="58"/>
  <c r="I164" i="58"/>
  <c r="H164" i="58"/>
  <c r="G164" i="58"/>
  <c r="I163" i="58"/>
  <c r="H163" i="58"/>
  <c r="G163" i="58"/>
  <c r="I162" i="58"/>
  <c r="H162" i="58"/>
  <c r="G162" i="58"/>
  <c r="I161" i="58"/>
  <c r="H161" i="58"/>
  <c r="G161" i="58"/>
  <c r="I160" i="58"/>
  <c r="H160" i="58"/>
  <c r="G160" i="58"/>
  <c r="I159" i="58"/>
  <c r="H159" i="58"/>
  <c r="G159" i="58"/>
  <c r="I158" i="58"/>
  <c r="H158" i="58"/>
  <c r="G158" i="58"/>
  <c r="I157" i="58"/>
  <c r="H157" i="58"/>
  <c r="G157" i="58"/>
  <c r="I156" i="58"/>
  <c r="H156" i="58"/>
  <c r="G156" i="58"/>
  <c r="I155" i="58"/>
  <c r="H155" i="58"/>
  <c r="G155" i="58"/>
  <c r="I154" i="58"/>
  <c r="H154" i="58"/>
  <c r="G154" i="58"/>
  <c r="I153" i="58"/>
  <c r="H153" i="58"/>
  <c r="G153" i="58"/>
  <c r="I152" i="58"/>
  <c r="H152" i="58"/>
  <c r="G152" i="58"/>
  <c r="I151" i="58"/>
  <c r="H151" i="58"/>
  <c r="G151" i="58"/>
  <c r="I150" i="58"/>
  <c r="H150" i="58"/>
  <c r="G150" i="58"/>
  <c r="I149" i="58"/>
  <c r="H149" i="58"/>
  <c r="G149" i="58"/>
  <c r="I148" i="58"/>
  <c r="H148" i="58"/>
  <c r="G148" i="58"/>
  <c r="I147" i="58"/>
  <c r="H147" i="58"/>
  <c r="G147" i="58"/>
  <c r="I146" i="58"/>
  <c r="H146" i="58"/>
  <c r="G146" i="58"/>
  <c r="I145" i="58"/>
  <c r="H145" i="58"/>
  <c r="G145" i="58"/>
  <c r="I144" i="58"/>
  <c r="H144" i="58"/>
  <c r="G144" i="58"/>
  <c r="I143" i="58"/>
  <c r="H143" i="58"/>
  <c r="G143" i="58"/>
  <c r="I142" i="58"/>
  <c r="H142" i="58"/>
  <c r="G142" i="58"/>
  <c r="I141" i="58"/>
  <c r="H141" i="58"/>
  <c r="G141" i="58"/>
  <c r="I140" i="58"/>
  <c r="H140" i="58"/>
  <c r="G140" i="58"/>
  <c r="I139" i="58"/>
  <c r="H139" i="58"/>
  <c r="G139" i="58"/>
  <c r="I138" i="58"/>
  <c r="H138" i="58"/>
  <c r="G138" i="58"/>
  <c r="I137" i="58"/>
  <c r="H137" i="58"/>
  <c r="G137" i="58"/>
  <c r="I136" i="58"/>
  <c r="H136" i="58"/>
  <c r="G136" i="58"/>
  <c r="I135" i="58"/>
  <c r="H135" i="58"/>
  <c r="G135" i="58"/>
  <c r="I134" i="58"/>
  <c r="H134" i="58"/>
  <c r="G134" i="58"/>
  <c r="I133" i="58"/>
  <c r="H133" i="58"/>
  <c r="G133" i="58"/>
  <c r="I132" i="58"/>
  <c r="H132" i="58"/>
  <c r="G132" i="58"/>
  <c r="I131" i="58"/>
  <c r="H131" i="58"/>
  <c r="G131" i="58"/>
  <c r="I130" i="58"/>
  <c r="H130" i="58"/>
  <c r="G130" i="58"/>
  <c r="I129" i="58"/>
  <c r="H129" i="58"/>
  <c r="G129" i="58"/>
  <c r="I128" i="58"/>
  <c r="H128" i="58"/>
  <c r="G128" i="58"/>
  <c r="I127" i="58"/>
  <c r="H127" i="58"/>
  <c r="G127" i="58"/>
  <c r="I126" i="58"/>
  <c r="H126" i="58"/>
  <c r="G126" i="58"/>
  <c r="I125" i="58"/>
  <c r="H125" i="58"/>
  <c r="G125" i="58"/>
  <c r="I124" i="58"/>
  <c r="H124" i="58"/>
  <c r="G124" i="58"/>
  <c r="I123" i="58"/>
  <c r="H123" i="58"/>
  <c r="G123" i="58"/>
  <c r="I122" i="58"/>
  <c r="H122" i="58"/>
  <c r="G122" i="58"/>
  <c r="I121" i="58"/>
  <c r="H121" i="58"/>
  <c r="G121" i="58"/>
  <c r="I120" i="58"/>
  <c r="H120" i="58"/>
  <c r="G120" i="58"/>
  <c r="I119" i="58"/>
  <c r="H119" i="58"/>
  <c r="G119" i="58"/>
  <c r="I118" i="58"/>
  <c r="H118" i="58"/>
  <c r="G118" i="58"/>
  <c r="I117" i="58"/>
  <c r="H117" i="58"/>
  <c r="G117" i="58"/>
  <c r="I116" i="58"/>
  <c r="H116" i="58"/>
  <c r="G116" i="58"/>
  <c r="I115" i="58"/>
  <c r="H115" i="58"/>
  <c r="G115" i="58"/>
  <c r="I114" i="58"/>
  <c r="H114" i="58"/>
  <c r="G114" i="58"/>
  <c r="I113" i="58"/>
  <c r="H113" i="58"/>
  <c r="G113" i="58"/>
  <c r="I112" i="58"/>
  <c r="H112" i="58"/>
  <c r="G112" i="58"/>
  <c r="I111" i="58"/>
  <c r="H111" i="58"/>
  <c r="G111" i="58"/>
  <c r="I110" i="58"/>
  <c r="H110" i="58"/>
  <c r="G110" i="58"/>
  <c r="I109" i="58"/>
  <c r="H109" i="58"/>
  <c r="G109" i="58"/>
  <c r="I108" i="58"/>
  <c r="H108" i="58"/>
  <c r="G108" i="58"/>
  <c r="I107" i="58"/>
  <c r="H107" i="58"/>
  <c r="G107" i="58"/>
  <c r="I106" i="58"/>
  <c r="H106" i="58"/>
  <c r="G106" i="58"/>
  <c r="I105" i="58"/>
  <c r="H105" i="58"/>
  <c r="G105" i="58"/>
  <c r="I104" i="58"/>
  <c r="H104" i="58"/>
  <c r="G104" i="58"/>
  <c r="I103" i="58"/>
  <c r="H103" i="58"/>
  <c r="G103" i="58"/>
  <c r="I102" i="58"/>
  <c r="H102" i="58"/>
  <c r="G102" i="58"/>
  <c r="I101" i="58"/>
  <c r="H101" i="58"/>
  <c r="G101" i="58"/>
  <c r="I100" i="58"/>
  <c r="H100" i="58"/>
  <c r="G100" i="58"/>
  <c r="I99" i="58"/>
  <c r="H99" i="58"/>
  <c r="G99" i="58"/>
  <c r="I98" i="58"/>
  <c r="H98" i="58"/>
  <c r="G98" i="58"/>
  <c r="I97" i="58"/>
  <c r="H97" i="58"/>
  <c r="G97" i="58"/>
  <c r="I96" i="58"/>
  <c r="H96" i="58"/>
  <c r="G96" i="58"/>
  <c r="I95" i="58"/>
  <c r="H95" i="58"/>
  <c r="G95" i="58"/>
  <c r="I94" i="58"/>
  <c r="H94" i="58"/>
  <c r="G94" i="58"/>
  <c r="I93" i="58"/>
  <c r="H93" i="58"/>
  <c r="G93" i="58"/>
  <c r="I92" i="58"/>
  <c r="H92" i="58"/>
  <c r="G92" i="58"/>
  <c r="I91" i="58"/>
  <c r="H91" i="58"/>
  <c r="G91" i="58"/>
  <c r="I90" i="58"/>
  <c r="H90" i="58"/>
  <c r="G90" i="58"/>
  <c r="I89" i="58"/>
  <c r="H89" i="58"/>
  <c r="G89" i="58"/>
  <c r="I88" i="58"/>
  <c r="H88" i="58"/>
  <c r="G88" i="58"/>
  <c r="I87" i="58"/>
  <c r="H87" i="58"/>
  <c r="G87" i="58"/>
  <c r="I86" i="58"/>
  <c r="H86" i="58"/>
  <c r="G86" i="58"/>
  <c r="I85" i="58"/>
  <c r="H85" i="58"/>
  <c r="G85" i="58"/>
  <c r="I84" i="58"/>
  <c r="H84" i="58"/>
  <c r="G84" i="58"/>
  <c r="I83" i="58"/>
  <c r="H83" i="58"/>
  <c r="G83" i="58"/>
  <c r="I82" i="58"/>
  <c r="H82" i="58"/>
  <c r="G82" i="58"/>
  <c r="I81" i="58"/>
  <c r="H81" i="58"/>
  <c r="G81" i="58"/>
  <c r="I80" i="58"/>
  <c r="H80" i="58"/>
  <c r="G80" i="58"/>
  <c r="I79" i="58"/>
  <c r="H79" i="58"/>
  <c r="G79" i="58"/>
  <c r="I78" i="58"/>
  <c r="H78" i="58"/>
  <c r="G78" i="58"/>
  <c r="I77" i="58"/>
  <c r="H77" i="58"/>
  <c r="G77" i="58"/>
  <c r="I76" i="58"/>
  <c r="H76" i="58"/>
  <c r="G76" i="58"/>
  <c r="I75" i="58"/>
  <c r="H75" i="58"/>
  <c r="G75" i="58"/>
  <c r="I74" i="58"/>
  <c r="H74" i="58"/>
  <c r="G74" i="58"/>
  <c r="I73" i="58"/>
  <c r="H73" i="58"/>
  <c r="G73" i="58"/>
  <c r="I72" i="58"/>
  <c r="H72" i="58"/>
  <c r="G72" i="58"/>
  <c r="I71" i="58"/>
  <c r="H71" i="58"/>
  <c r="G71" i="58"/>
  <c r="I70" i="58"/>
  <c r="H70" i="58"/>
  <c r="G70" i="58"/>
  <c r="I69" i="58"/>
  <c r="H69" i="58"/>
  <c r="G69" i="58"/>
  <c r="I68" i="58"/>
  <c r="H68" i="58"/>
  <c r="G68" i="58"/>
  <c r="I67" i="58"/>
  <c r="H67" i="58"/>
  <c r="G67" i="58"/>
  <c r="I66" i="58"/>
  <c r="H66" i="58"/>
  <c r="G66" i="58"/>
  <c r="I65" i="58"/>
  <c r="H65" i="58"/>
  <c r="G65" i="58"/>
  <c r="I64" i="58"/>
  <c r="H64" i="58"/>
  <c r="G64" i="58"/>
  <c r="I63" i="58"/>
  <c r="H63" i="58"/>
  <c r="G63" i="58"/>
  <c r="I62" i="58"/>
  <c r="H62" i="58"/>
  <c r="G62" i="58"/>
  <c r="I61" i="58"/>
  <c r="H61" i="58"/>
  <c r="G61" i="58"/>
  <c r="I60" i="58"/>
  <c r="H60" i="58"/>
  <c r="G60" i="58"/>
  <c r="I59" i="58"/>
  <c r="H59" i="58"/>
  <c r="G59" i="58"/>
  <c r="I58" i="58"/>
  <c r="H58" i="58"/>
  <c r="G58" i="58"/>
  <c r="I57" i="58"/>
  <c r="H57" i="58"/>
  <c r="G57" i="58"/>
  <c r="I56" i="58"/>
  <c r="H56" i="58"/>
  <c r="G56" i="58"/>
  <c r="I55" i="58"/>
  <c r="H55" i="58"/>
  <c r="G55" i="58"/>
  <c r="I54" i="58"/>
  <c r="H54" i="58"/>
  <c r="G54" i="58"/>
  <c r="I53" i="58"/>
  <c r="H53" i="58"/>
  <c r="G53" i="58"/>
  <c r="I52" i="58"/>
  <c r="H52" i="58"/>
  <c r="G52" i="58"/>
  <c r="I51" i="58"/>
  <c r="H51" i="58"/>
  <c r="G51" i="58"/>
  <c r="I50" i="58"/>
  <c r="H50" i="58"/>
  <c r="G50" i="58"/>
  <c r="I49" i="58"/>
  <c r="H49" i="58"/>
  <c r="G49" i="58"/>
  <c r="I48" i="58"/>
  <c r="H48" i="58"/>
  <c r="G48" i="58"/>
  <c r="I47" i="58"/>
  <c r="H47" i="58"/>
  <c r="G47" i="58"/>
  <c r="I46" i="58"/>
  <c r="H46" i="58"/>
  <c r="G46" i="58"/>
  <c r="I45" i="58"/>
  <c r="H45" i="58"/>
  <c r="G45" i="58"/>
  <c r="I44" i="58"/>
  <c r="H44" i="58"/>
  <c r="G44" i="58"/>
  <c r="I43" i="58"/>
  <c r="H43" i="58"/>
  <c r="G43" i="58"/>
  <c r="I42" i="58"/>
  <c r="H42" i="58"/>
  <c r="G42" i="58"/>
  <c r="I41" i="58"/>
  <c r="H41" i="58"/>
  <c r="G41" i="58"/>
  <c r="I40" i="58"/>
  <c r="H40" i="58"/>
  <c r="G40" i="58"/>
  <c r="I39" i="58"/>
  <c r="H39" i="58"/>
  <c r="G39" i="58"/>
  <c r="I38" i="58"/>
  <c r="H38" i="58"/>
  <c r="G38" i="58"/>
  <c r="I37" i="58"/>
  <c r="H37" i="58"/>
  <c r="G37" i="58"/>
  <c r="I36" i="58"/>
  <c r="H36" i="58"/>
  <c r="G36" i="58"/>
  <c r="I35" i="58"/>
  <c r="H35" i="58"/>
  <c r="G35" i="58"/>
  <c r="I34" i="58"/>
  <c r="H34" i="58"/>
  <c r="G34" i="58"/>
  <c r="I33" i="58"/>
  <c r="H33" i="58"/>
  <c r="G33" i="58"/>
  <c r="I32" i="58"/>
  <c r="H32" i="58"/>
  <c r="G32" i="58"/>
  <c r="I31" i="58"/>
  <c r="H31" i="58"/>
  <c r="G31" i="58"/>
  <c r="I30" i="58"/>
  <c r="H30" i="58"/>
  <c r="G30" i="58"/>
  <c r="I29" i="58"/>
  <c r="H29" i="58"/>
  <c r="G29" i="58"/>
  <c r="I28" i="58"/>
  <c r="H28" i="58"/>
  <c r="G28" i="58"/>
  <c r="I27" i="58"/>
  <c r="H27" i="58"/>
  <c r="G27" i="58"/>
  <c r="I26" i="58"/>
  <c r="H26" i="58"/>
  <c r="G26" i="58"/>
  <c r="I25" i="58"/>
  <c r="H25" i="58"/>
  <c r="G25" i="58"/>
  <c r="I24" i="58"/>
  <c r="H24" i="58"/>
  <c r="G24" i="58"/>
  <c r="I23" i="58"/>
  <c r="H23" i="58"/>
  <c r="G23" i="58"/>
  <c r="I22" i="58"/>
  <c r="H22" i="58"/>
  <c r="G22" i="58"/>
  <c r="I21" i="58"/>
  <c r="H21" i="58"/>
  <c r="G21" i="58"/>
  <c r="I20" i="58"/>
  <c r="H20" i="58"/>
  <c r="G20" i="58"/>
  <c r="I19" i="58"/>
  <c r="H19" i="58"/>
  <c r="G19" i="58"/>
  <c r="I18" i="58"/>
  <c r="H18" i="58"/>
  <c r="G18" i="58"/>
  <c r="I17" i="58"/>
  <c r="H17" i="58"/>
  <c r="G17" i="58"/>
  <c r="I16" i="58"/>
  <c r="H16" i="58"/>
  <c r="G16" i="58"/>
  <c r="I15" i="58"/>
  <c r="H15" i="58"/>
  <c r="G15" i="58"/>
  <c r="I14" i="58"/>
  <c r="H14" i="58"/>
  <c r="G14" i="58"/>
  <c r="I13" i="58"/>
  <c r="H13" i="58"/>
  <c r="G13" i="58"/>
  <c r="I12" i="58"/>
  <c r="H12" i="58"/>
  <c r="G12" i="58"/>
  <c r="I11" i="58"/>
  <c r="H11" i="58"/>
  <c r="G11" i="58"/>
  <c r="I10" i="58"/>
  <c r="H10" i="58"/>
  <c r="G10" i="58"/>
  <c r="I9" i="58"/>
  <c r="H9" i="58"/>
  <c r="G9" i="58"/>
  <c r="I8" i="58"/>
  <c r="H8" i="58"/>
  <c r="G8" i="58"/>
  <c r="I7" i="58"/>
  <c r="H7" i="58"/>
  <c r="G7" i="58"/>
  <c r="I6" i="58"/>
  <c r="H6" i="58"/>
  <c r="G6" i="58"/>
  <c r="I5" i="58"/>
  <c r="H5" i="58"/>
  <c r="G5" i="58"/>
  <c r="I4" i="58"/>
  <c r="H4" i="58"/>
  <c r="G4" i="58"/>
  <c r="I577" i="57"/>
  <c r="H577" i="57"/>
  <c r="G577" i="57"/>
  <c r="I576" i="57"/>
  <c r="H576" i="57"/>
  <c r="G576" i="57"/>
  <c r="I575" i="57"/>
  <c r="H575" i="57"/>
  <c r="G575" i="57"/>
  <c r="I574" i="57"/>
  <c r="H574" i="57"/>
  <c r="G574" i="57"/>
  <c r="I573" i="57"/>
  <c r="H573" i="57"/>
  <c r="G573" i="57"/>
  <c r="I572" i="57"/>
  <c r="H572" i="57"/>
  <c r="G572" i="57"/>
  <c r="I571" i="57"/>
  <c r="H571" i="57"/>
  <c r="G571" i="57"/>
  <c r="I570" i="57"/>
  <c r="H570" i="57"/>
  <c r="G570" i="57"/>
  <c r="I569" i="57"/>
  <c r="H569" i="57"/>
  <c r="G569" i="57"/>
  <c r="I568" i="57"/>
  <c r="H568" i="57"/>
  <c r="G568" i="57"/>
  <c r="I567" i="57"/>
  <c r="H567" i="57"/>
  <c r="G567" i="57"/>
  <c r="I566" i="57"/>
  <c r="H566" i="57"/>
  <c r="G566" i="57"/>
  <c r="I565" i="57"/>
  <c r="H565" i="57"/>
  <c r="G565" i="57"/>
  <c r="I564" i="57"/>
  <c r="H564" i="57"/>
  <c r="G564" i="57"/>
  <c r="I563" i="57"/>
  <c r="H563" i="57"/>
  <c r="G563" i="57"/>
  <c r="I562" i="57"/>
  <c r="H562" i="57"/>
  <c r="G562" i="57"/>
  <c r="I561" i="57"/>
  <c r="H561" i="57"/>
  <c r="G561" i="57"/>
  <c r="I560" i="57"/>
  <c r="H560" i="57"/>
  <c r="G560" i="57"/>
  <c r="I559" i="57"/>
  <c r="H559" i="57"/>
  <c r="G559" i="57"/>
  <c r="I558" i="57"/>
  <c r="H558" i="57"/>
  <c r="G558" i="57"/>
  <c r="I557" i="57"/>
  <c r="H557" i="57"/>
  <c r="G557" i="57"/>
  <c r="I556" i="57"/>
  <c r="H556" i="57"/>
  <c r="G556" i="57"/>
  <c r="I555" i="57"/>
  <c r="H555" i="57"/>
  <c r="G555" i="57"/>
  <c r="I554" i="57"/>
  <c r="H554" i="57"/>
  <c r="G554" i="57"/>
  <c r="I553" i="57"/>
  <c r="H553" i="57"/>
  <c r="G553" i="57"/>
  <c r="I552" i="57"/>
  <c r="H552" i="57"/>
  <c r="G552" i="57"/>
  <c r="I551" i="57"/>
  <c r="H551" i="57"/>
  <c r="G551" i="57"/>
  <c r="I550" i="57"/>
  <c r="H550" i="57"/>
  <c r="G550" i="57"/>
  <c r="I549" i="57"/>
  <c r="H549" i="57"/>
  <c r="G549" i="57"/>
  <c r="I548" i="57"/>
  <c r="H548" i="57"/>
  <c r="G548" i="57"/>
  <c r="I547" i="57"/>
  <c r="H547" i="57"/>
  <c r="G547" i="57"/>
  <c r="I546" i="57"/>
  <c r="H546" i="57"/>
  <c r="G546" i="57"/>
  <c r="I545" i="57"/>
  <c r="H545" i="57"/>
  <c r="G545" i="57"/>
  <c r="I544" i="57"/>
  <c r="H544" i="57"/>
  <c r="G544" i="57"/>
  <c r="I543" i="57"/>
  <c r="H543" i="57"/>
  <c r="G543" i="57"/>
  <c r="I542" i="57"/>
  <c r="H542" i="57"/>
  <c r="G542" i="57"/>
  <c r="I541" i="57"/>
  <c r="H541" i="57"/>
  <c r="G541" i="57"/>
  <c r="I540" i="57"/>
  <c r="H540" i="57"/>
  <c r="G540" i="57"/>
  <c r="I539" i="57"/>
  <c r="H539" i="57"/>
  <c r="G539" i="57"/>
  <c r="I538" i="57"/>
  <c r="H538" i="57"/>
  <c r="G538" i="57"/>
  <c r="I537" i="57"/>
  <c r="H537" i="57"/>
  <c r="G537" i="57"/>
  <c r="I536" i="57"/>
  <c r="H536" i="57"/>
  <c r="G536" i="57"/>
  <c r="I535" i="57"/>
  <c r="H535" i="57"/>
  <c r="G535" i="57"/>
  <c r="I534" i="57"/>
  <c r="H534" i="57"/>
  <c r="G534" i="57"/>
  <c r="I533" i="57"/>
  <c r="H533" i="57"/>
  <c r="G533" i="57"/>
  <c r="I532" i="57"/>
  <c r="H532" i="57"/>
  <c r="G532" i="57"/>
  <c r="I531" i="57"/>
  <c r="H531" i="57"/>
  <c r="G531" i="57"/>
  <c r="I530" i="57"/>
  <c r="H530" i="57"/>
  <c r="G530" i="57"/>
  <c r="I529" i="57"/>
  <c r="H529" i="57"/>
  <c r="G529" i="57"/>
  <c r="I528" i="57"/>
  <c r="H528" i="57"/>
  <c r="G528" i="57"/>
  <c r="I527" i="57"/>
  <c r="H527" i="57"/>
  <c r="G527" i="57"/>
  <c r="I526" i="57"/>
  <c r="H526" i="57"/>
  <c r="G526" i="57"/>
  <c r="I525" i="57"/>
  <c r="H525" i="57"/>
  <c r="G525" i="57"/>
  <c r="I524" i="57"/>
  <c r="H524" i="57"/>
  <c r="G524" i="57"/>
  <c r="I523" i="57"/>
  <c r="H523" i="57"/>
  <c r="G523" i="57"/>
  <c r="I522" i="57"/>
  <c r="H522" i="57"/>
  <c r="G522" i="57"/>
  <c r="I521" i="57"/>
  <c r="H521" i="57"/>
  <c r="G521" i="57"/>
  <c r="I520" i="57"/>
  <c r="H520" i="57"/>
  <c r="G520" i="57"/>
  <c r="I519" i="57"/>
  <c r="H519" i="57"/>
  <c r="G519" i="57"/>
  <c r="I518" i="57"/>
  <c r="H518" i="57"/>
  <c r="G518" i="57"/>
  <c r="I517" i="57"/>
  <c r="H517" i="57"/>
  <c r="G517" i="57"/>
  <c r="I516" i="57"/>
  <c r="H516" i="57"/>
  <c r="G516" i="57"/>
  <c r="I515" i="57"/>
  <c r="H515" i="57"/>
  <c r="G515" i="57"/>
  <c r="I514" i="57"/>
  <c r="H514" i="57"/>
  <c r="G514" i="57"/>
  <c r="I513" i="57"/>
  <c r="H513" i="57"/>
  <c r="G513" i="57"/>
  <c r="I512" i="57"/>
  <c r="H512" i="57"/>
  <c r="G512" i="57"/>
  <c r="I511" i="57"/>
  <c r="H511" i="57"/>
  <c r="G511" i="57"/>
  <c r="I510" i="57"/>
  <c r="H510" i="57"/>
  <c r="G510" i="57"/>
  <c r="I509" i="57"/>
  <c r="H509" i="57"/>
  <c r="G509" i="57"/>
  <c r="I508" i="57"/>
  <c r="H508" i="57"/>
  <c r="G508" i="57"/>
  <c r="I507" i="57"/>
  <c r="H507" i="57"/>
  <c r="G507" i="57"/>
  <c r="I506" i="57"/>
  <c r="H506" i="57"/>
  <c r="G506" i="57"/>
  <c r="I505" i="57"/>
  <c r="H505" i="57"/>
  <c r="G505" i="57"/>
  <c r="I504" i="57"/>
  <c r="H504" i="57"/>
  <c r="G504" i="57"/>
  <c r="I503" i="57"/>
  <c r="H503" i="57"/>
  <c r="G503" i="57"/>
  <c r="I502" i="57"/>
  <c r="H502" i="57"/>
  <c r="G502" i="57"/>
  <c r="I501" i="57"/>
  <c r="H501" i="57"/>
  <c r="G501" i="57"/>
  <c r="I500" i="57"/>
  <c r="H500" i="57"/>
  <c r="G500" i="57"/>
  <c r="I499" i="57"/>
  <c r="H499" i="57"/>
  <c r="G499" i="57"/>
  <c r="I498" i="57"/>
  <c r="H498" i="57"/>
  <c r="G498" i="57"/>
  <c r="I497" i="57"/>
  <c r="H497" i="57"/>
  <c r="G497" i="57"/>
  <c r="I496" i="57"/>
  <c r="H496" i="57"/>
  <c r="G496" i="57"/>
  <c r="I495" i="57"/>
  <c r="H495" i="57"/>
  <c r="G495" i="57"/>
  <c r="I494" i="57"/>
  <c r="H494" i="57"/>
  <c r="G494" i="57"/>
  <c r="I493" i="57"/>
  <c r="H493" i="57"/>
  <c r="G493" i="57"/>
  <c r="I492" i="57"/>
  <c r="H492" i="57"/>
  <c r="G492" i="57"/>
  <c r="I491" i="57"/>
  <c r="H491" i="57"/>
  <c r="G491" i="57"/>
  <c r="I490" i="57"/>
  <c r="H490" i="57"/>
  <c r="G490" i="57"/>
  <c r="I489" i="57"/>
  <c r="H489" i="57"/>
  <c r="G489" i="57"/>
  <c r="I488" i="57"/>
  <c r="H488" i="57"/>
  <c r="G488" i="57"/>
  <c r="I487" i="57"/>
  <c r="H487" i="57"/>
  <c r="G487" i="57"/>
  <c r="I486" i="57"/>
  <c r="H486" i="57"/>
  <c r="G486" i="57"/>
  <c r="I485" i="57"/>
  <c r="H485" i="57"/>
  <c r="G485" i="57"/>
  <c r="I484" i="57"/>
  <c r="H484" i="57"/>
  <c r="G484" i="57"/>
  <c r="I483" i="57"/>
  <c r="H483" i="57"/>
  <c r="G483" i="57"/>
  <c r="I482" i="57"/>
  <c r="H482" i="57"/>
  <c r="G482" i="57"/>
  <c r="I481" i="57"/>
  <c r="H481" i="57"/>
  <c r="G481" i="57"/>
  <c r="I480" i="57"/>
  <c r="H480" i="57"/>
  <c r="G480" i="57"/>
  <c r="I479" i="57"/>
  <c r="H479" i="57"/>
  <c r="G479" i="57"/>
  <c r="I478" i="57"/>
  <c r="H478" i="57"/>
  <c r="G478" i="57"/>
  <c r="I477" i="57"/>
  <c r="H477" i="57"/>
  <c r="G477" i="57"/>
  <c r="I476" i="57"/>
  <c r="H476" i="57"/>
  <c r="G476" i="57"/>
  <c r="I475" i="57"/>
  <c r="H475" i="57"/>
  <c r="G475" i="57"/>
  <c r="I474" i="57"/>
  <c r="H474" i="57"/>
  <c r="G474" i="57"/>
  <c r="I473" i="57"/>
  <c r="H473" i="57"/>
  <c r="G473" i="57"/>
  <c r="I472" i="57"/>
  <c r="H472" i="57"/>
  <c r="G472" i="57"/>
  <c r="I471" i="57"/>
  <c r="H471" i="57"/>
  <c r="G471" i="57"/>
  <c r="I470" i="57"/>
  <c r="H470" i="57"/>
  <c r="G470" i="57"/>
  <c r="I469" i="57"/>
  <c r="H469" i="57"/>
  <c r="G469" i="57"/>
  <c r="I468" i="57"/>
  <c r="H468" i="57"/>
  <c r="G468" i="57"/>
  <c r="I467" i="57"/>
  <c r="H467" i="57"/>
  <c r="G467" i="57"/>
  <c r="I466" i="57"/>
  <c r="H466" i="57"/>
  <c r="G466" i="57"/>
  <c r="I465" i="57"/>
  <c r="H465" i="57"/>
  <c r="G465" i="57"/>
  <c r="I464" i="57"/>
  <c r="H464" i="57"/>
  <c r="G464" i="57"/>
  <c r="I463" i="57"/>
  <c r="H463" i="57"/>
  <c r="G463" i="57"/>
  <c r="I462" i="57"/>
  <c r="H462" i="57"/>
  <c r="G462" i="57"/>
  <c r="I461" i="57"/>
  <c r="H461" i="57"/>
  <c r="G461" i="57"/>
  <c r="I460" i="57"/>
  <c r="H460" i="57"/>
  <c r="G460" i="57"/>
  <c r="I459" i="57"/>
  <c r="H459" i="57"/>
  <c r="G459" i="57"/>
  <c r="I458" i="57"/>
  <c r="H458" i="57"/>
  <c r="G458" i="57"/>
  <c r="I457" i="57"/>
  <c r="H457" i="57"/>
  <c r="G457" i="57"/>
  <c r="I456" i="57"/>
  <c r="H456" i="57"/>
  <c r="G456" i="57"/>
  <c r="I455" i="57"/>
  <c r="H455" i="57"/>
  <c r="G455" i="57"/>
  <c r="I454" i="57"/>
  <c r="H454" i="57"/>
  <c r="G454" i="57"/>
  <c r="I453" i="57"/>
  <c r="H453" i="57"/>
  <c r="G453" i="57"/>
  <c r="I452" i="57"/>
  <c r="H452" i="57"/>
  <c r="G452" i="57"/>
  <c r="I451" i="57"/>
  <c r="H451" i="57"/>
  <c r="G451" i="57"/>
  <c r="I450" i="57"/>
  <c r="H450" i="57"/>
  <c r="G450" i="57"/>
  <c r="I449" i="57"/>
  <c r="H449" i="57"/>
  <c r="G449" i="57"/>
  <c r="I448" i="57"/>
  <c r="H448" i="57"/>
  <c r="G448" i="57"/>
  <c r="I447" i="57"/>
  <c r="H447" i="57"/>
  <c r="G447" i="57"/>
  <c r="I446" i="57"/>
  <c r="H446" i="57"/>
  <c r="G446" i="57"/>
  <c r="I445" i="57"/>
  <c r="H445" i="57"/>
  <c r="G445" i="57"/>
  <c r="I444" i="57"/>
  <c r="H444" i="57"/>
  <c r="G444" i="57"/>
  <c r="I443" i="57"/>
  <c r="H443" i="57"/>
  <c r="G443" i="57"/>
  <c r="I442" i="57"/>
  <c r="H442" i="57"/>
  <c r="G442" i="57"/>
  <c r="I441" i="57"/>
  <c r="H441" i="57"/>
  <c r="G441" i="57"/>
  <c r="I440" i="57"/>
  <c r="H440" i="57"/>
  <c r="G440" i="57"/>
  <c r="I439" i="57"/>
  <c r="H439" i="57"/>
  <c r="G439" i="57"/>
  <c r="I438" i="57"/>
  <c r="H438" i="57"/>
  <c r="G438" i="57"/>
  <c r="I437" i="57"/>
  <c r="H437" i="57"/>
  <c r="G437" i="57"/>
  <c r="I436" i="57"/>
  <c r="H436" i="57"/>
  <c r="G436" i="57"/>
  <c r="I435" i="57"/>
  <c r="H435" i="57"/>
  <c r="G435" i="57"/>
  <c r="I434" i="57"/>
  <c r="H434" i="57"/>
  <c r="G434" i="57"/>
  <c r="I433" i="57"/>
  <c r="H433" i="57"/>
  <c r="G433" i="57"/>
  <c r="I432" i="57"/>
  <c r="H432" i="57"/>
  <c r="G432" i="57"/>
  <c r="I431" i="57"/>
  <c r="H431" i="57"/>
  <c r="G431" i="57"/>
  <c r="I430" i="57"/>
  <c r="H430" i="57"/>
  <c r="G430" i="57"/>
  <c r="I429" i="57"/>
  <c r="H429" i="57"/>
  <c r="G429" i="57"/>
  <c r="I428" i="57"/>
  <c r="H428" i="57"/>
  <c r="G428" i="57"/>
  <c r="I427" i="57"/>
  <c r="H427" i="57"/>
  <c r="G427" i="57"/>
  <c r="I426" i="57"/>
  <c r="H426" i="57"/>
  <c r="G426" i="57"/>
  <c r="I425" i="57"/>
  <c r="H425" i="57"/>
  <c r="G425" i="57"/>
  <c r="I424" i="57"/>
  <c r="H424" i="57"/>
  <c r="G424" i="57"/>
  <c r="I423" i="57"/>
  <c r="H423" i="57"/>
  <c r="G423" i="57"/>
  <c r="I422" i="57"/>
  <c r="H422" i="57"/>
  <c r="G422" i="57"/>
  <c r="I421" i="57"/>
  <c r="H421" i="57"/>
  <c r="G421" i="57"/>
  <c r="I420" i="57"/>
  <c r="H420" i="57"/>
  <c r="G420" i="57"/>
  <c r="I419" i="57"/>
  <c r="H419" i="57"/>
  <c r="G419" i="57"/>
  <c r="I418" i="57"/>
  <c r="H418" i="57"/>
  <c r="G418" i="57"/>
  <c r="I417" i="57"/>
  <c r="H417" i="57"/>
  <c r="G417" i="57"/>
  <c r="I416" i="57"/>
  <c r="H416" i="57"/>
  <c r="G416" i="57"/>
  <c r="I415" i="57"/>
  <c r="H415" i="57"/>
  <c r="G415" i="57"/>
  <c r="I414" i="57"/>
  <c r="H414" i="57"/>
  <c r="G414" i="57"/>
  <c r="I413" i="57"/>
  <c r="H413" i="57"/>
  <c r="G413" i="57"/>
  <c r="I412" i="57"/>
  <c r="H412" i="57"/>
  <c r="G412" i="57"/>
  <c r="I411" i="57"/>
  <c r="H411" i="57"/>
  <c r="G411" i="57"/>
  <c r="I410" i="57"/>
  <c r="H410" i="57"/>
  <c r="G410" i="57"/>
  <c r="I409" i="57"/>
  <c r="H409" i="57"/>
  <c r="G409" i="57"/>
  <c r="I408" i="57"/>
  <c r="H408" i="57"/>
  <c r="G408" i="57"/>
  <c r="I407" i="57"/>
  <c r="H407" i="57"/>
  <c r="G407" i="57"/>
  <c r="I406" i="57"/>
  <c r="H406" i="57"/>
  <c r="G406" i="57"/>
  <c r="I405" i="57"/>
  <c r="H405" i="57"/>
  <c r="G405" i="57"/>
  <c r="I404" i="57"/>
  <c r="H404" i="57"/>
  <c r="G404" i="57"/>
  <c r="I403" i="57"/>
  <c r="H403" i="57"/>
  <c r="G403" i="57"/>
  <c r="I402" i="57"/>
  <c r="H402" i="57"/>
  <c r="G402" i="57"/>
  <c r="I401" i="57"/>
  <c r="H401" i="57"/>
  <c r="G401" i="57"/>
  <c r="I400" i="57"/>
  <c r="H400" i="57"/>
  <c r="G400" i="57"/>
  <c r="I399" i="57"/>
  <c r="H399" i="57"/>
  <c r="G399" i="57"/>
  <c r="I398" i="57"/>
  <c r="H398" i="57"/>
  <c r="G398" i="57"/>
  <c r="I397" i="57"/>
  <c r="H397" i="57"/>
  <c r="G397" i="57"/>
  <c r="I396" i="57"/>
  <c r="H396" i="57"/>
  <c r="G396" i="57"/>
  <c r="I395" i="57"/>
  <c r="H395" i="57"/>
  <c r="G395" i="57"/>
  <c r="I394" i="57"/>
  <c r="H394" i="57"/>
  <c r="G394" i="57"/>
  <c r="I393" i="57"/>
  <c r="H393" i="57"/>
  <c r="G393" i="57"/>
  <c r="I392" i="57"/>
  <c r="H392" i="57"/>
  <c r="G392" i="57"/>
  <c r="I391" i="57"/>
  <c r="H391" i="57"/>
  <c r="G391" i="57"/>
  <c r="I390" i="57"/>
  <c r="H390" i="57"/>
  <c r="G390" i="57"/>
  <c r="I389" i="57"/>
  <c r="H389" i="57"/>
  <c r="G389" i="57"/>
  <c r="I388" i="57"/>
  <c r="H388" i="57"/>
  <c r="G388" i="57"/>
  <c r="I387" i="57"/>
  <c r="H387" i="57"/>
  <c r="G387" i="57"/>
  <c r="I386" i="57"/>
  <c r="H386" i="57"/>
  <c r="G386" i="57"/>
  <c r="I385" i="57"/>
  <c r="H385" i="57"/>
  <c r="G385" i="57"/>
  <c r="I384" i="57"/>
  <c r="H384" i="57"/>
  <c r="G384" i="57"/>
  <c r="I383" i="57"/>
  <c r="H383" i="57"/>
  <c r="G383" i="57"/>
  <c r="I382" i="57"/>
  <c r="H382" i="57"/>
  <c r="G382" i="57"/>
  <c r="I381" i="57"/>
  <c r="H381" i="57"/>
  <c r="G381" i="57"/>
  <c r="I380" i="57"/>
  <c r="H380" i="57"/>
  <c r="G380" i="57"/>
  <c r="I379" i="57"/>
  <c r="H379" i="57"/>
  <c r="G379" i="57"/>
  <c r="I378" i="57"/>
  <c r="H378" i="57"/>
  <c r="G378" i="57"/>
  <c r="I377" i="57"/>
  <c r="H377" i="57"/>
  <c r="G377" i="57"/>
  <c r="I376" i="57"/>
  <c r="H376" i="57"/>
  <c r="G376" i="57"/>
  <c r="I375" i="57"/>
  <c r="H375" i="57"/>
  <c r="G375" i="57"/>
  <c r="I374" i="57"/>
  <c r="H374" i="57"/>
  <c r="G374" i="57"/>
  <c r="I373" i="57"/>
  <c r="H373" i="57"/>
  <c r="G373" i="57"/>
  <c r="I372" i="57"/>
  <c r="H372" i="57"/>
  <c r="G372" i="57"/>
  <c r="I371" i="57"/>
  <c r="H371" i="57"/>
  <c r="G371" i="57"/>
  <c r="I370" i="57"/>
  <c r="H370" i="57"/>
  <c r="G370" i="57"/>
  <c r="I369" i="57"/>
  <c r="H369" i="57"/>
  <c r="G369" i="57"/>
  <c r="I368" i="57"/>
  <c r="H368" i="57"/>
  <c r="G368" i="57"/>
  <c r="I367" i="57"/>
  <c r="H367" i="57"/>
  <c r="G367" i="57"/>
  <c r="I366" i="57"/>
  <c r="H366" i="57"/>
  <c r="G366" i="57"/>
  <c r="I365" i="57"/>
  <c r="H365" i="57"/>
  <c r="G365" i="57"/>
  <c r="I364" i="57"/>
  <c r="H364" i="57"/>
  <c r="G364" i="57"/>
  <c r="I363" i="57"/>
  <c r="H363" i="57"/>
  <c r="G363" i="57"/>
  <c r="I362" i="57"/>
  <c r="H362" i="57"/>
  <c r="G362" i="57"/>
  <c r="I361" i="57"/>
  <c r="H361" i="57"/>
  <c r="G361" i="57"/>
  <c r="I360" i="57"/>
  <c r="H360" i="57"/>
  <c r="G360" i="57"/>
  <c r="I359" i="57"/>
  <c r="H359" i="57"/>
  <c r="G359" i="57"/>
  <c r="I358" i="57"/>
  <c r="H358" i="57"/>
  <c r="G358" i="57"/>
  <c r="I357" i="57"/>
  <c r="H357" i="57"/>
  <c r="G357" i="57"/>
  <c r="I356" i="57"/>
  <c r="H356" i="57"/>
  <c r="G356" i="57"/>
  <c r="I355" i="57"/>
  <c r="H355" i="57"/>
  <c r="G355" i="57"/>
  <c r="I354" i="57"/>
  <c r="H354" i="57"/>
  <c r="G354" i="57"/>
  <c r="I353" i="57"/>
  <c r="H353" i="57"/>
  <c r="G353" i="57"/>
  <c r="I352" i="57"/>
  <c r="H352" i="57"/>
  <c r="G352" i="57"/>
  <c r="I351" i="57"/>
  <c r="H351" i="57"/>
  <c r="G351" i="57"/>
  <c r="I350" i="57"/>
  <c r="H350" i="57"/>
  <c r="G350" i="57"/>
  <c r="I349" i="57"/>
  <c r="H349" i="57"/>
  <c r="G349" i="57"/>
  <c r="I348" i="57"/>
  <c r="H348" i="57"/>
  <c r="G348" i="57"/>
  <c r="I347" i="57"/>
  <c r="H347" i="57"/>
  <c r="G347" i="57"/>
  <c r="I346" i="57"/>
  <c r="H346" i="57"/>
  <c r="G346" i="57"/>
  <c r="I345" i="57"/>
  <c r="H345" i="57"/>
  <c r="G345" i="57"/>
  <c r="I344" i="57"/>
  <c r="H344" i="57"/>
  <c r="G344" i="57"/>
  <c r="I343" i="57"/>
  <c r="H343" i="57"/>
  <c r="G343" i="57"/>
  <c r="I342" i="57"/>
  <c r="H342" i="57"/>
  <c r="G342" i="57"/>
  <c r="I341" i="57"/>
  <c r="H341" i="57"/>
  <c r="G341" i="57"/>
  <c r="I340" i="57"/>
  <c r="H340" i="57"/>
  <c r="G340" i="57"/>
  <c r="I339" i="57"/>
  <c r="H339" i="57"/>
  <c r="G339" i="57"/>
  <c r="I338" i="57"/>
  <c r="H338" i="57"/>
  <c r="G338" i="57"/>
  <c r="I337" i="57"/>
  <c r="H337" i="57"/>
  <c r="G337" i="57"/>
  <c r="I336" i="57"/>
  <c r="H336" i="57"/>
  <c r="G336" i="57"/>
  <c r="I335" i="57"/>
  <c r="H335" i="57"/>
  <c r="G335" i="57"/>
  <c r="I334" i="57"/>
  <c r="H334" i="57"/>
  <c r="G334" i="57"/>
  <c r="I333" i="57"/>
  <c r="H333" i="57"/>
  <c r="G333" i="57"/>
  <c r="I332" i="57"/>
  <c r="H332" i="57"/>
  <c r="G332" i="57"/>
  <c r="I331" i="57"/>
  <c r="H331" i="57"/>
  <c r="G331" i="57"/>
  <c r="I330" i="57"/>
  <c r="H330" i="57"/>
  <c r="G330" i="57"/>
  <c r="I329" i="57"/>
  <c r="H329" i="57"/>
  <c r="G329" i="57"/>
  <c r="I328" i="57"/>
  <c r="H328" i="57"/>
  <c r="G328" i="57"/>
  <c r="I327" i="57"/>
  <c r="H327" i="57"/>
  <c r="G327" i="57"/>
  <c r="I326" i="57"/>
  <c r="H326" i="57"/>
  <c r="G326" i="57"/>
  <c r="I325" i="57"/>
  <c r="H325" i="57"/>
  <c r="G325" i="57"/>
  <c r="I324" i="57"/>
  <c r="H324" i="57"/>
  <c r="G324" i="57"/>
  <c r="I323" i="57"/>
  <c r="H323" i="57"/>
  <c r="G323" i="57"/>
  <c r="I322" i="57"/>
  <c r="H322" i="57"/>
  <c r="G322" i="57"/>
  <c r="I321" i="57"/>
  <c r="H321" i="57"/>
  <c r="G321" i="57"/>
  <c r="I320" i="57"/>
  <c r="H320" i="57"/>
  <c r="G320" i="57"/>
  <c r="I319" i="57"/>
  <c r="H319" i="57"/>
  <c r="G319" i="57"/>
  <c r="I318" i="57"/>
  <c r="H318" i="57"/>
  <c r="G318" i="57"/>
  <c r="I317" i="57"/>
  <c r="H317" i="57"/>
  <c r="G317" i="57"/>
  <c r="I316" i="57"/>
  <c r="H316" i="57"/>
  <c r="G316" i="57"/>
  <c r="I315" i="57"/>
  <c r="H315" i="57"/>
  <c r="G315" i="57"/>
  <c r="I314" i="57"/>
  <c r="H314" i="57"/>
  <c r="G314" i="57"/>
  <c r="I313" i="57"/>
  <c r="H313" i="57"/>
  <c r="G313" i="57"/>
  <c r="I312" i="57"/>
  <c r="H312" i="57"/>
  <c r="G312" i="57"/>
  <c r="I311" i="57"/>
  <c r="H311" i="57"/>
  <c r="G311" i="57"/>
  <c r="I310" i="57"/>
  <c r="H310" i="57"/>
  <c r="G310" i="57"/>
  <c r="I309" i="57"/>
  <c r="H309" i="57"/>
  <c r="G309" i="57"/>
  <c r="I308" i="57"/>
  <c r="H308" i="57"/>
  <c r="G308" i="57"/>
  <c r="I307" i="57"/>
  <c r="H307" i="57"/>
  <c r="G307" i="57"/>
  <c r="I306" i="57"/>
  <c r="H306" i="57"/>
  <c r="G306" i="57"/>
  <c r="I305" i="57"/>
  <c r="H305" i="57"/>
  <c r="G305" i="57"/>
  <c r="I304" i="57"/>
  <c r="H304" i="57"/>
  <c r="G304" i="57"/>
  <c r="I303" i="57"/>
  <c r="H303" i="57"/>
  <c r="G303" i="57"/>
  <c r="I302" i="57"/>
  <c r="H302" i="57"/>
  <c r="G302" i="57"/>
  <c r="I301" i="57"/>
  <c r="H301" i="57"/>
  <c r="G301" i="57"/>
  <c r="I300" i="57"/>
  <c r="H300" i="57"/>
  <c r="G300" i="57"/>
  <c r="I299" i="57"/>
  <c r="H299" i="57"/>
  <c r="G299" i="57"/>
  <c r="I298" i="57"/>
  <c r="H298" i="57"/>
  <c r="G298" i="57"/>
  <c r="I297" i="57"/>
  <c r="H297" i="57"/>
  <c r="G297" i="57"/>
  <c r="I296" i="57"/>
  <c r="H296" i="57"/>
  <c r="G296" i="57"/>
  <c r="I295" i="57"/>
  <c r="H295" i="57"/>
  <c r="G295" i="57"/>
  <c r="I294" i="57"/>
  <c r="H294" i="57"/>
  <c r="G294" i="57"/>
  <c r="I293" i="57"/>
  <c r="H293" i="57"/>
  <c r="G293" i="57"/>
  <c r="I292" i="57"/>
  <c r="H292" i="57"/>
  <c r="G292" i="57"/>
  <c r="I291" i="57"/>
  <c r="H291" i="57"/>
  <c r="G291" i="57"/>
  <c r="I290" i="57"/>
  <c r="H290" i="57"/>
  <c r="G290" i="57"/>
  <c r="I289" i="57"/>
  <c r="H289" i="57"/>
  <c r="G289" i="57"/>
  <c r="I288" i="57"/>
  <c r="H288" i="57"/>
  <c r="G288" i="57"/>
  <c r="I287" i="57"/>
  <c r="H287" i="57"/>
  <c r="G287" i="57"/>
  <c r="I286" i="57"/>
  <c r="H286" i="57"/>
  <c r="G286" i="57"/>
  <c r="I285" i="57"/>
  <c r="H285" i="57"/>
  <c r="G285" i="57"/>
  <c r="I284" i="57"/>
  <c r="H284" i="57"/>
  <c r="G284" i="57"/>
  <c r="I283" i="57"/>
  <c r="H283" i="57"/>
  <c r="G283" i="57"/>
  <c r="I282" i="57"/>
  <c r="H282" i="57"/>
  <c r="G282" i="57"/>
  <c r="I281" i="57"/>
  <c r="H281" i="57"/>
  <c r="G281" i="57"/>
  <c r="I280" i="57"/>
  <c r="H280" i="57"/>
  <c r="G280" i="57"/>
  <c r="I279" i="57"/>
  <c r="H279" i="57"/>
  <c r="G279" i="57"/>
  <c r="I278" i="57"/>
  <c r="H278" i="57"/>
  <c r="G278" i="57"/>
  <c r="I277" i="57"/>
  <c r="H277" i="57"/>
  <c r="G277" i="57"/>
  <c r="I276" i="57"/>
  <c r="H276" i="57"/>
  <c r="G276" i="57"/>
  <c r="I275" i="57"/>
  <c r="H275" i="57"/>
  <c r="G275" i="57"/>
  <c r="I274" i="57"/>
  <c r="H274" i="57"/>
  <c r="G274" i="57"/>
  <c r="I273" i="57"/>
  <c r="H273" i="57"/>
  <c r="G273" i="57"/>
  <c r="I272" i="57"/>
  <c r="H272" i="57"/>
  <c r="G272" i="57"/>
  <c r="I271" i="57"/>
  <c r="H271" i="57"/>
  <c r="G271" i="57"/>
  <c r="I270" i="57"/>
  <c r="H270" i="57"/>
  <c r="G270" i="57"/>
  <c r="I269" i="57"/>
  <c r="H269" i="57"/>
  <c r="G269" i="57"/>
  <c r="I268" i="57"/>
  <c r="H268" i="57"/>
  <c r="G268" i="57"/>
  <c r="I267" i="57"/>
  <c r="H267" i="57"/>
  <c r="G267" i="57"/>
  <c r="I266" i="57"/>
  <c r="H266" i="57"/>
  <c r="G266" i="57"/>
  <c r="I265" i="57"/>
  <c r="H265" i="57"/>
  <c r="G265" i="57"/>
  <c r="I264" i="57"/>
  <c r="H264" i="57"/>
  <c r="G264" i="57"/>
  <c r="I263" i="57"/>
  <c r="H263" i="57"/>
  <c r="G263" i="57"/>
  <c r="I262" i="57"/>
  <c r="H262" i="57"/>
  <c r="G262" i="57"/>
  <c r="I261" i="57"/>
  <c r="H261" i="57"/>
  <c r="G261" i="57"/>
  <c r="I260" i="57"/>
  <c r="H260" i="57"/>
  <c r="G260" i="57"/>
  <c r="I259" i="57"/>
  <c r="H259" i="57"/>
  <c r="G259" i="57"/>
  <c r="I258" i="57"/>
  <c r="H258" i="57"/>
  <c r="G258" i="57"/>
  <c r="I257" i="57"/>
  <c r="H257" i="57"/>
  <c r="G257" i="57"/>
  <c r="I256" i="57"/>
  <c r="H256" i="57"/>
  <c r="G256" i="57"/>
  <c r="I255" i="57"/>
  <c r="H255" i="57"/>
  <c r="G255" i="57"/>
  <c r="I254" i="57"/>
  <c r="H254" i="57"/>
  <c r="G254" i="57"/>
  <c r="I253" i="57"/>
  <c r="H253" i="57"/>
  <c r="G253" i="57"/>
  <c r="I252" i="57"/>
  <c r="H252" i="57"/>
  <c r="G252" i="57"/>
  <c r="I251" i="57"/>
  <c r="H251" i="57"/>
  <c r="G251" i="57"/>
  <c r="I250" i="57"/>
  <c r="H250" i="57"/>
  <c r="G250" i="57"/>
  <c r="I249" i="57"/>
  <c r="H249" i="57"/>
  <c r="G249" i="57"/>
  <c r="I248" i="57"/>
  <c r="H248" i="57"/>
  <c r="G248" i="57"/>
  <c r="I247" i="57"/>
  <c r="H247" i="57"/>
  <c r="G247" i="57"/>
  <c r="I246" i="57"/>
  <c r="H246" i="57"/>
  <c r="G246" i="57"/>
  <c r="I245" i="57"/>
  <c r="H245" i="57"/>
  <c r="G245" i="57"/>
  <c r="I244" i="57"/>
  <c r="H244" i="57"/>
  <c r="G244" i="57"/>
  <c r="I243" i="57"/>
  <c r="H243" i="57"/>
  <c r="G243" i="57"/>
  <c r="I242" i="57"/>
  <c r="H242" i="57"/>
  <c r="G242" i="57"/>
  <c r="I241" i="57"/>
  <c r="H241" i="57"/>
  <c r="G241" i="57"/>
  <c r="I240" i="57"/>
  <c r="H240" i="57"/>
  <c r="G240" i="57"/>
  <c r="I239" i="57"/>
  <c r="H239" i="57"/>
  <c r="G239" i="57"/>
  <c r="I238" i="57"/>
  <c r="H238" i="57"/>
  <c r="G238" i="57"/>
  <c r="I237" i="57"/>
  <c r="H237" i="57"/>
  <c r="G237" i="57"/>
  <c r="I236" i="57"/>
  <c r="H236" i="57"/>
  <c r="G236" i="57"/>
  <c r="I235" i="57"/>
  <c r="H235" i="57"/>
  <c r="G235" i="57"/>
  <c r="I234" i="57"/>
  <c r="H234" i="57"/>
  <c r="G234" i="57"/>
  <c r="I233" i="57"/>
  <c r="H233" i="57"/>
  <c r="G233" i="57"/>
  <c r="I232" i="57"/>
  <c r="H232" i="57"/>
  <c r="G232" i="57"/>
  <c r="I231" i="57"/>
  <c r="H231" i="57"/>
  <c r="G231" i="57"/>
  <c r="I230" i="57"/>
  <c r="H230" i="57"/>
  <c r="G230" i="57"/>
  <c r="I229" i="57"/>
  <c r="H229" i="57"/>
  <c r="G229" i="57"/>
  <c r="I228" i="57"/>
  <c r="H228" i="57"/>
  <c r="G228" i="57"/>
  <c r="I227" i="57"/>
  <c r="H227" i="57"/>
  <c r="G227" i="57"/>
  <c r="I226" i="57"/>
  <c r="H226" i="57"/>
  <c r="G226" i="57"/>
  <c r="I225" i="57"/>
  <c r="H225" i="57"/>
  <c r="G225" i="57"/>
  <c r="I224" i="57"/>
  <c r="H224" i="57"/>
  <c r="G224" i="57"/>
  <c r="I223" i="57"/>
  <c r="H223" i="57"/>
  <c r="G223" i="57"/>
  <c r="I222" i="57"/>
  <c r="H222" i="57"/>
  <c r="G222" i="57"/>
  <c r="I221" i="57"/>
  <c r="H221" i="57"/>
  <c r="G221" i="57"/>
  <c r="I220" i="57"/>
  <c r="H220" i="57"/>
  <c r="G220" i="57"/>
  <c r="I219" i="57"/>
  <c r="H219" i="57"/>
  <c r="G219" i="57"/>
  <c r="I218" i="57"/>
  <c r="H218" i="57"/>
  <c r="G218" i="57"/>
  <c r="I217" i="57"/>
  <c r="H217" i="57"/>
  <c r="G217" i="57"/>
  <c r="I216" i="57"/>
  <c r="H216" i="57"/>
  <c r="G216" i="57"/>
  <c r="I215" i="57"/>
  <c r="H215" i="57"/>
  <c r="G215" i="57"/>
  <c r="I214" i="57"/>
  <c r="H214" i="57"/>
  <c r="G214" i="57"/>
  <c r="I213" i="57"/>
  <c r="H213" i="57"/>
  <c r="G213" i="57"/>
  <c r="I212" i="57"/>
  <c r="H212" i="57"/>
  <c r="G212" i="57"/>
  <c r="I211" i="57"/>
  <c r="H211" i="57"/>
  <c r="G211" i="57"/>
  <c r="I210" i="57"/>
  <c r="H210" i="57"/>
  <c r="G210" i="57"/>
  <c r="I209" i="57"/>
  <c r="H209" i="57"/>
  <c r="G209" i="57"/>
  <c r="I208" i="57"/>
  <c r="H208" i="57"/>
  <c r="G208" i="57"/>
  <c r="I207" i="57"/>
  <c r="H207" i="57"/>
  <c r="G207" i="57"/>
  <c r="I206" i="57"/>
  <c r="H206" i="57"/>
  <c r="G206" i="57"/>
  <c r="I205" i="57"/>
  <c r="H205" i="57"/>
  <c r="G205" i="57"/>
  <c r="I204" i="57"/>
  <c r="H204" i="57"/>
  <c r="G204" i="57"/>
  <c r="I203" i="57"/>
  <c r="H203" i="57"/>
  <c r="G203" i="57"/>
  <c r="I202" i="57"/>
  <c r="H202" i="57"/>
  <c r="G202" i="57"/>
  <c r="I201" i="57"/>
  <c r="H201" i="57"/>
  <c r="G201" i="57"/>
  <c r="I200" i="57"/>
  <c r="H200" i="57"/>
  <c r="G200" i="57"/>
  <c r="I199" i="57"/>
  <c r="H199" i="57"/>
  <c r="G199" i="57"/>
  <c r="I198" i="57"/>
  <c r="H198" i="57"/>
  <c r="G198" i="57"/>
  <c r="I197" i="57"/>
  <c r="H197" i="57"/>
  <c r="G197" i="57"/>
  <c r="I196" i="57"/>
  <c r="H196" i="57"/>
  <c r="G196" i="57"/>
  <c r="I195" i="57"/>
  <c r="H195" i="57"/>
  <c r="G195" i="57"/>
  <c r="I194" i="57"/>
  <c r="H194" i="57"/>
  <c r="G194" i="57"/>
  <c r="I193" i="57"/>
  <c r="H193" i="57"/>
  <c r="G193" i="57"/>
  <c r="I192" i="57"/>
  <c r="H192" i="57"/>
  <c r="G192" i="57"/>
  <c r="I191" i="57"/>
  <c r="H191" i="57"/>
  <c r="G191" i="57"/>
  <c r="I190" i="57"/>
  <c r="H190" i="57"/>
  <c r="G190" i="57"/>
  <c r="I189" i="57"/>
  <c r="H189" i="57"/>
  <c r="G189" i="57"/>
  <c r="I188" i="57"/>
  <c r="H188" i="57"/>
  <c r="G188" i="57"/>
  <c r="I187" i="57"/>
  <c r="H187" i="57"/>
  <c r="G187" i="57"/>
  <c r="I186" i="57"/>
  <c r="H186" i="57"/>
  <c r="G186" i="57"/>
  <c r="I185" i="57"/>
  <c r="H185" i="57"/>
  <c r="G185" i="57"/>
  <c r="I184" i="57"/>
  <c r="H184" i="57"/>
  <c r="G184" i="57"/>
  <c r="I183" i="57"/>
  <c r="H183" i="57"/>
  <c r="G183" i="57"/>
  <c r="I182" i="57"/>
  <c r="H182" i="57"/>
  <c r="G182" i="57"/>
  <c r="I181" i="57"/>
  <c r="H181" i="57"/>
  <c r="G181" i="57"/>
  <c r="I180" i="57"/>
  <c r="H180" i="57"/>
  <c r="G180" i="57"/>
  <c r="I179" i="57"/>
  <c r="H179" i="57"/>
  <c r="G179" i="57"/>
  <c r="I178" i="57"/>
  <c r="H178" i="57"/>
  <c r="G178" i="57"/>
  <c r="I177" i="57"/>
  <c r="H177" i="57"/>
  <c r="G177" i="57"/>
  <c r="I176" i="57"/>
  <c r="H176" i="57"/>
  <c r="G176" i="57"/>
  <c r="I175" i="57"/>
  <c r="H175" i="57"/>
  <c r="G175" i="57"/>
  <c r="I174" i="57"/>
  <c r="H174" i="57"/>
  <c r="G174" i="57"/>
  <c r="I173" i="57"/>
  <c r="H173" i="57"/>
  <c r="G173" i="57"/>
  <c r="I172" i="57"/>
  <c r="H172" i="57"/>
  <c r="G172" i="57"/>
  <c r="I171" i="57"/>
  <c r="H171" i="57"/>
  <c r="G171" i="57"/>
  <c r="I170" i="57"/>
  <c r="H170" i="57"/>
  <c r="G170" i="57"/>
  <c r="I169" i="57"/>
  <c r="H169" i="57"/>
  <c r="G169" i="57"/>
  <c r="I168" i="57"/>
  <c r="H168" i="57"/>
  <c r="G168" i="57"/>
  <c r="I167" i="57"/>
  <c r="H167" i="57"/>
  <c r="G167" i="57"/>
  <c r="I166" i="57"/>
  <c r="H166" i="57"/>
  <c r="G166" i="57"/>
  <c r="I165" i="57"/>
  <c r="H165" i="57"/>
  <c r="G165" i="57"/>
  <c r="I164" i="57"/>
  <c r="H164" i="57"/>
  <c r="G164" i="57"/>
  <c r="I163" i="57"/>
  <c r="H163" i="57"/>
  <c r="G163" i="57"/>
  <c r="I162" i="57"/>
  <c r="H162" i="57"/>
  <c r="G162" i="57"/>
  <c r="I161" i="57"/>
  <c r="H161" i="57"/>
  <c r="G161" i="57"/>
  <c r="I160" i="57"/>
  <c r="H160" i="57"/>
  <c r="G160" i="57"/>
  <c r="I159" i="57"/>
  <c r="H159" i="57"/>
  <c r="G159" i="57"/>
  <c r="I158" i="57"/>
  <c r="H158" i="57"/>
  <c r="G158" i="57"/>
  <c r="I157" i="57"/>
  <c r="H157" i="57"/>
  <c r="G157" i="57"/>
  <c r="I156" i="57"/>
  <c r="H156" i="57"/>
  <c r="G156" i="57"/>
  <c r="I155" i="57"/>
  <c r="H155" i="57"/>
  <c r="G155" i="57"/>
  <c r="I154" i="57"/>
  <c r="H154" i="57"/>
  <c r="G154" i="57"/>
  <c r="I153" i="57"/>
  <c r="H153" i="57"/>
  <c r="G153" i="57"/>
  <c r="I152" i="57"/>
  <c r="H152" i="57"/>
  <c r="G152" i="57"/>
  <c r="I151" i="57"/>
  <c r="H151" i="57"/>
  <c r="G151" i="57"/>
  <c r="I150" i="57"/>
  <c r="H150" i="57"/>
  <c r="G150" i="57"/>
  <c r="I149" i="57"/>
  <c r="H149" i="57"/>
  <c r="G149" i="57"/>
  <c r="I148" i="57"/>
  <c r="H148" i="57"/>
  <c r="G148" i="57"/>
  <c r="I147" i="57"/>
  <c r="H147" i="57"/>
  <c r="G147" i="57"/>
  <c r="I146" i="57"/>
  <c r="H146" i="57"/>
  <c r="G146" i="57"/>
  <c r="I145" i="57"/>
  <c r="H145" i="57"/>
  <c r="G145" i="57"/>
  <c r="I144" i="57"/>
  <c r="H144" i="57"/>
  <c r="G144" i="57"/>
  <c r="I143" i="57"/>
  <c r="H143" i="57"/>
  <c r="G143" i="57"/>
  <c r="I142" i="57"/>
  <c r="H142" i="57"/>
  <c r="G142" i="57"/>
  <c r="I141" i="57"/>
  <c r="H141" i="57"/>
  <c r="G141" i="57"/>
  <c r="I140" i="57"/>
  <c r="H140" i="57"/>
  <c r="G140" i="57"/>
  <c r="I139" i="57"/>
  <c r="H139" i="57"/>
  <c r="G139" i="57"/>
  <c r="I138" i="57"/>
  <c r="H138" i="57"/>
  <c r="G138" i="57"/>
  <c r="I137" i="57"/>
  <c r="H137" i="57"/>
  <c r="G137" i="57"/>
  <c r="I136" i="57"/>
  <c r="H136" i="57"/>
  <c r="G136" i="57"/>
  <c r="I135" i="57"/>
  <c r="H135" i="57"/>
  <c r="G135" i="57"/>
  <c r="I134" i="57"/>
  <c r="H134" i="57"/>
  <c r="G134" i="57"/>
  <c r="I133" i="57"/>
  <c r="H133" i="57"/>
  <c r="G133" i="57"/>
  <c r="I132" i="57"/>
  <c r="H132" i="57"/>
  <c r="G132" i="57"/>
  <c r="I131" i="57"/>
  <c r="H131" i="57"/>
  <c r="G131" i="57"/>
  <c r="I130" i="57"/>
  <c r="H130" i="57"/>
  <c r="G130" i="57"/>
  <c r="I129" i="57"/>
  <c r="H129" i="57"/>
  <c r="G129" i="57"/>
  <c r="I128" i="57"/>
  <c r="H128" i="57"/>
  <c r="G128" i="57"/>
  <c r="I127" i="57"/>
  <c r="H127" i="57"/>
  <c r="G127" i="57"/>
  <c r="I126" i="57"/>
  <c r="H126" i="57"/>
  <c r="G126" i="57"/>
  <c r="I125" i="57"/>
  <c r="H125" i="57"/>
  <c r="G125" i="57"/>
  <c r="I124" i="57"/>
  <c r="H124" i="57"/>
  <c r="G124" i="57"/>
  <c r="I123" i="57"/>
  <c r="H123" i="57"/>
  <c r="G123" i="57"/>
  <c r="I122" i="57"/>
  <c r="H122" i="57"/>
  <c r="G122" i="57"/>
  <c r="I121" i="57"/>
  <c r="H121" i="57"/>
  <c r="G121" i="57"/>
  <c r="I120" i="57"/>
  <c r="H120" i="57"/>
  <c r="G120" i="57"/>
  <c r="I119" i="57"/>
  <c r="H119" i="57"/>
  <c r="G119" i="57"/>
  <c r="I118" i="57"/>
  <c r="H118" i="57"/>
  <c r="G118" i="57"/>
  <c r="I117" i="57"/>
  <c r="H117" i="57"/>
  <c r="G117" i="57"/>
  <c r="I116" i="57"/>
  <c r="H116" i="57"/>
  <c r="G116" i="57"/>
  <c r="I115" i="57"/>
  <c r="H115" i="57"/>
  <c r="G115" i="57"/>
  <c r="I114" i="57"/>
  <c r="H114" i="57"/>
  <c r="G114" i="57"/>
  <c r="I113" i="57"/>
  <c r="H113" i="57"/>
  <c r="G113" i="57"/>
  <c r="I112" i="57"/>
  <c r="H112" i="57"/>
  <c r="G112" i="57"/>
  <c r="I111" i="57"/>
  <c r="H111" i="57"/>
  <c r="G111" i="57"/>
  <c r="I110" i="57"/>
  <c r="H110" i="57"/>
  <c r="G110" i="57"/>
  <c r="I109" i="57"/>
  <c r="H109" i="57"/>
  <c r="G109" i="57"/>
  <c r="I108" i="57"/>
  <c r="H108" i="57"/>
  <c r="G108" i="57"/>
  <c r="I107" i="57"/>
  <c r="H107" i="57"/>
  <c r="G107" i="57"/>
  <c r="I106" i="57"/>
  <c r="H106" i="57"/>
  <c r="G106" i="57"/>
  <c r="I105" i="57"/>
  <c r="H105" i="57"/>
  <c r="G105" i="57"/>
  <c r="I104" i="57"/>
  <c r="H104" i="57"/>
  <c r="G104" i="57"/>
  <c r="I103" i="57"/>
  <c r="H103" i="57"/>
  <c r="G103" i="57"/>
  <c r="I102" i="57"/>
  <c r="H102" i="57"/>
  <c r="G102" i="57"/>
  <c r="I101" i="57"/>
  <c r="H101" i="57"/>
  <c r="G101" i="57"/>
  <c r="I100" i="57"/>
  <c r="H100" i="57"/>
  <c r="G100" i="57"/>
  <c r="I99" i="57"/>
  <c r="H99" i="57"/>
  <c r="G99" i="57"/>
  <c r="I98" i="57"/>
  <c r="H98" i="57"/>
  <c r="G98" i="57"/>
  <c r="I97" i="57"/>
  <c r="H97" i="57"/>
  <c r="G97" i="57"/>
  <c r="I96" i="57"/>
  <c r="H96" i="57"/>
  <c r="G96" i="57"/>
  <c r="I95" i="57"/>
  <c r="H95" i="57"/>
  <c r="G95" i="57"/>
  <c r="I94" i="57"/>
  <c r="H94" i="57"/>
  <c r="G94" i="57"/>
  <c r="I93" i="57"/>
  <c r="H93" i="57"/>
  <c r="G93" i="57"/>
  <c r="I92" i="57"/>
  <c r="H92" i="57"/>
  <c r="G92" i="57"/>
  <c r="I91" i="57"/>
  <c r="H91" i="57"/>
  <c r="G91" i="57"/>
  <c r="I90" i="57"/>
  <c r="H90" i="57"/>
  <c r="G90" i="57"/>
  <c r="I89" i="57"/>
  <c r="H89" i="57"/>
  <c r="G89" i="57"/>
  <c r="I88" i="57"/>
  <c r="H88" i="57"/>
  <c r="G88" i="57"/>
  <c r="I87" i="57"/>
  <c r="H87" i="57"/>
  <c r="G87" i="57"/>
  <c r="I86" i="57"/>
  <c r="H86" i="57"/>
  <c r="G86" i="57"/>
  <c r="I85" i="57"/>
  <c r="H85" i="57"/>
  <c r="G85" i="57"/>
  <c r="I84" i="57"/>
  <c r="H84" i="57"/>
  <c r="G84" i="57"/>
  <c r="I83" i="57"/>
  <c r="H83" i="57"/>
  <c r="G83" i="57"/>
  <c r="I82" i="57"/>
  <c r="H82" i="57"/>
  <c r="G82" i="57"/>
  <c r="I81" i="57"/>
  <c r="H81" i="57"/>
  <c r="G81" i="57"/>
  <c r="I80" i="57"/>
  <c r="H80" i="57"/>
  <c r="G80" i="57"/>
  <c r="I79" i="57"/>
  <c r="H79" i="57"/>
  <c r="G79" i="57"/>
  <c r="I78" i="57"/>
  <c r="H78" i="57"/>
  <c r="G78" i="57"/>
  <c r="I77" i="57"/>
  <c r="H77" i="57"/>
  <c r="G77" i="57"/>
  <c r="I76" i="57"/>
  <c r="H76" i="57"/>
  <c r="G76" i="57"/>
  <c r="I75" i="57"/>
  <c r="H75" i="57"/>
  <c r="G75" i="57"/>
  <c r="I74" i="57"/>
  <c r="H74" i="57"/>
  <c r="G74" i="57"/>
  <c r="I73" i="57"/>
  <c r="H73" i="57"/>
  <c r="G73" i="57"/>
  <c r="I72" i="57"/>
  <c r="H72" i="57"/>
  <c r="G72" i="57"/>
  <c r="I71" i="57"/>
  <c r="H71" i="57"/>
  <c r="G71" i="57"/>
  <c r="I70" i="57"/>
  <c r="H70" i="57"/>
  <c r="G70" i="57"/>
  <c r="I69" i="57"/>
  <c r="H69" i="57"/>
  <c r="G69" i="57"/>
  <c r="I68" i="57"/>
  <c r="H68" i="57"/>
  <c r="G68" i="57"/>
  <c r="I67" i="57"/>
  <c r="H67" i="57"/>
  <c r="G67" i="57"/>
  <c r="I66" i="57"/>
  <c r="H66" i="57"/>
  <c r="G66" i="57"/>
  <c r="I65" i="57"/>
  <c r="H65" i="57"/>
  <c r="G65" i="57"/>
  <c r="I64" i="57"/>
  <c r="H64" i="57"/>
  <c r="G64" i="57"/>
  <c r="I63" i="57"/>
  <c r="H63" i="57"/>
  <c r="G63" i="57"/>
  <c r="I62" i="57"/>
  <c r="H62" i="57"/>
  <c r="G62" i="57"/>
  <c r="I61" i="57"/>
  <c r="H61" i="57"/>
  <c r="G61" i="57"/>
  <c r="I60" i="57"/>
  <c r="H60" i="57"/>
  <c r="G60" i="57"/>
  <c r="I59" i="57"/>
  <c r="H59" i="57"/>
  <c r="G59" i="57"/>
  <c r="I58" i="57"/>
  <c r="H58" i="57"/>
  <c r="G58" i="57"/>
  <c r="I57" i="57"/>
  <c r="H57" i="57"/>
  <c r="G57" i="57"/>
  <c r="I56" i="57"/>
  <c r="H56" i="57"/>
  <c r="G56" i="57"/>
  <c r="I55" i="57"/>
  <c r="H55" i="57"/>
  <c r="G55" i="57"/>
  <c r="I54" i="57"/>
  <c r="H54" i="57"/>
  <c r="G54" i="57"/>
  <c r="I53" i="57"/>
  <c r="H53" i="57"/>
  <c r="G53" i="57"/>
  <c r="I52" i="57"/>
  <c r="H52" i="57"/>
  <c r="G52" i="57"/>
  <c r="I51" i="57"/>
  <c r="H51" i="57"/>
  <c r="G51" i="57"/>
  <c r="I50" i="57"/>
  <c r="H50" i="57"/>
  <c r="G50" i="57"/>
  <c r="I49" i="57"/>
  <c r="H49" i="57"/>
  <c r="G49" i="57"/>
  <c r="I48" i="57"/>
  <c r="H48" i="57"/>
  <c r="G48" i="57"/>
  <c r="I47" i="57"/>
  <c r="H47" i="57"/>
  <c r="G47" i="57"/>
  <c r="I46" i="57"/>
  <c r="H46" i="57"/>
  <c r="G46" i="57"/>
  <c r="I45" i="57"/>
  <c r="H45" i="57"/>
  <c r="G45" i="57"/>
  <c r="I44" i="57"/>
  <c r="H44" i="57"/>
  <c r="G44" i="57"/>
  <c r="I43" i="57"/>
  <c r="H43" i="57"/>
  <c r="G43" i="57"/>
  <c r="I42" i="57"/>
  <c r="H42" i="57"/>
  <c r="G42" i="57"/>
  <c r="I41" i="57"/>
  <c r="H41" i="57"/>
  <c r="G41" i="57"/>
  <c r="I40" i="57"/>
  <c r="H40" i="57"/>
  <c r="G40" i="57"/>
  <c r="I39" i="57"/>
  <c r="H39" i="57"/>
  <c r="G39" i="57"/>
  <c r="I38" i="57"/>
  <c r="H38" i="57"/>
  <c r="G38" i="57"/>
  <c r="I37" i="57"/>
  <c r="H37" i="57"/>
  <c r="G37" i="57"/>
  <c r="I36" i="57"/>
  <c r="H36" i="57"/>
  <c r="G36" i="57"/>
  <c r="I35" i="57"/>
  <c r="H35" i="57"/>
  <c r="G35" i="57"/>
  <c r="I34" i="57"/>
  <c r="H34" i="57"/>
  <c r="G34" i="57"/>
  <c r="I33" i="57"/>
  <c r="H33" i="57"/>
  <c r="G33" i="57"/>
  <c r="I32" i="57"/>
  <c r="H32" i="57"/>
  <c r="G32" i="57"/>
  <c r="I31" i="57"/>
  <c r="H31" i="57"/>
  <c r="G31" i="57"/>
  <c r="I30" i="57"/>
  <c r="H30" i="57"/>
  <c r="G30" i="57"/>
  <c r="I29" i="57"/>
  <c r="H29" i="57"/>
  <c r="G29" i="57"/>
  <c r="I28" i="57"/>
  <c r="H28" i="57"/>
  <c r="G28" i="57"/>
  <c r="I27" i="57"/>
  <c r="H27" i="57"/>
  <c r="G27" i="57"/>
  <c r="I26" i="57"/>
  <c r="H26" i="57"/>
  <c r="G26" i="57"/>
  <c r="I25" i="57"/>
  <c r="H25" i="57"/>
  <c r="G25" i="57"/>
  <c r="I24" i="57"/>
  <c r="H24" i="57"/>
  <c r="G24" i="57"/>
  <c r="I23" i="57"/>
  <c r="H23" i="57"/>
  <c r="G23" i="57"/>
  <c r="I22" i="57"/>
  <c r="H22" i="57"/>
  <c r="G22" i="57"/>
  <c r="I21" i="57"/>
  <c r="H21" i="57"/>
  <c r="G21" i="57"/>
  <c r="I20" i="57"/>
  <c r="H20" i="57"/>
  <c r="G20" i="57"/>
  <c r="I19" i="57"/>
  <c r="H19" i="57"/>
  <c r="G19" i="57"/>
  <c r="I18" i="57"/>
  <c r="H18" i="57"/>
  <c r="G18" i="57"/>
  <c r="I17" i="57"/>
  <c r="H17" i="57"/>
  <c r="G17" i="57"/>
  <c r="I16" i="57"/>
  <c r="H16" i="57"/>
  <c r="G16" i="57"/>
  <c r="I15" i="57"/>
  <c r="H15" i="57"/>
  <c r="G15" i="57"/>
  <c r="I14" i="57"/>
  <c r="H14" i="57"/>
  <c r="G14" i="57"/>
  <c r="I13" i="57"/>
  <c r="H13" i="57"/>
  <c r="G13" i="57"/>
  <c r="I12" i="57"/>
  <c r="H12" i="57"/>
  <c r="G12" i="57"/>
  <c r="I11" i="57"/>
  <c r="H11" i="57"/>
  <c r="G11" i="57"/>
  <c r="I10" i="57"/>
  <c r="H10" i="57"/>
  <c r="G10" i="57"/>
  <c r="I9" i="57"/>
  <c r="H9" i="57"/>
  <c r="G9" i="57"/>
  <c r="I8" i="57"/>
  <c r="H8" i="57"/>
  <c r="G8" i="57"/>
  <c r="I7" i="57"/>
  <c r="H7" i="57"/>
  <c r="G7" i="57"/>
  <c r="I6" i="57"/>
  <c r="H6" i="57"/>
  <c r="G6" i="57"/>
  <c r="I5" i="57"/>
  <c r="H5" i="57"/>
  <c r="G5" i="57"/>
  <c r="I4" i="57"/>
  <c r="H4" i="57"/>
  <c r="G4" i="57"/>
  <c r="I577" i="56"/>
  <c r="H577" i="56"/>
  <c r="G577" i="56"/>
  <c r="I576" i="56"/>
  <c r="H576" i="56"/>
  <c r="G576" i="56"/>
  <c r="I575" i="56"/>
  <c r="H575" i="56"/>
  <c r="G575" i="56"/>
  <c r="I574" i="56"/>
  <c r="H574" i="56"/>
  <c r="G574" i="56"/>
  <c r="I573" i="56"/>
  <c r="H573" i="56"/>
  <c r="G573" i="56"/>
  <c r="I572" i="56"/>
  <c r="H572" i="56"/>
  <c r="G572" i="56"/>
  <c r="I571" i="56"/>
  <c r="H571" i="56"/>
  <c r="G571" i="56"/>
  <c r="I570" i="56"/>
  <c r="H570" i="56"/>
  <c r="G570" i="56"/>
  <c r="I569" i="56"/>
  <c r="H569" i="56"/>
  <c r="G569" i="56"/>
  <c r="I568" i="56"/>
  <c r="H568" i="56"/>
  <c r="G568" i="56"/>
  <c r="I567" i="56"/>
  <c r="H567" i="56"/>
  <c r="G567" i="56"/>
  <c r="I566" i="56"/>
  <c r="H566" i="56"/>
  <c r="G566" i="56"/>
  <c r="I565" i="56"/>
  <c r="H565" i="56"/>
  <c r="G565" i="56"/>
  <c r="I564" i="56"/>
  <c r="H564" i="56"/>
  <c r="G564" i="56"/>
  <c r="I563" i="56"/>
  <c r="H563" i="56"/>
  <c r="G563" i="56"/>
  <c r="I562" i="56"/>
  <c r="H562" i="56"/>
  <c r="G562" i="56"/>
  <c r="I561" i="56"/>
  <c r="H561" i="56"/>
  <c r="G561" i="56"/>
  <c r="I560" i="56"/>
  <c r="H560" i="56"/>
  <c r="G560" i="56"/>
  <c r="I559" i="56"/>
  <c r="H559" i="56"/>
  <c r="G559" i="56"/>
  <c r="I558" i="56"/>
  <c r="H558" i="56"/>
  <c r="G558" i="56"/>
  <c r="I557" i="56"/>
  <c r="H557" i="56"/>
  <c r="G557" i="56"/>
  <c r="I556" i="56"/>
  <c r="H556" i="56"/>
  <c r="G556" i="56"/>
  <c r="I555" i="56"/>
  <c r="H555" i="56"/>
  <c r="G555" i="56"/>
  <c r="I554" i="56"/>
  <c r="H554" i="56"/>
  <c r="G554" i="56"/>
  <c r="I553" i="56"/>
  <c r="H553" i="56"/>
  <c r="G553" i="56"/>
  <c r="I552" i="56"/>
  <c r="H552" i="56"/>
  <c r="G552" i="56"/>
  <c r="I551" i="56"/>
  <c r="H551" i="56"/>
  <c r="G551" i="56"/>
  <c r="I550" i="56"/>
  <c r="H550" i="56"/>
  <c r="G550" i="56"/>
  <c r="I549" i="56"/>
  <c r="H549" i="56"/>
  <c r="G549" i="56"/>
  <c r="I548" i="56"/>
  <c r="H548" i="56"/>
  <c r="G548" i="56"/>
  <c r="I547" i="56"/>
  <c r="H547" i="56"/>
  <c r="G547" i="56"/>
  <c r="I546" i="56"/>
  <c r="H546" i="56"/>
  <c r="G546" i="56"/>
  <c r="I545" i="56"/>
  <c r="H545" i="56"/>
  <c r="G545" i="56"/>
  <c r="I544" i="56"/>
  <c r="H544" i="56"/>
  <c r="G544" i="56"/>
  <c r="I543" i="56"/>
  <c r="H543" i="56"/>
  <c r="G543" i="56"/>
  <c r="I542" i="56"/>
  <c r="H542" i="56"/>
  <c r="G542" i="56"/>
  <c r="I541" i="56"/>
  <c r="H541" i="56"/>
  <c r="G541" i="56"/>
  <c r="I540" i="56"/>
  <c r="H540" i="56"/>
  <c r="G540" i="56"/>
  <c r="I539" i="56"/>
  <c r="H539" i="56"/>
  <c r="G539" i="56"/>
  <c r="I538" i="56"/>
  <c r="H538" i="56"/>
  <c r="G538" i="56"/>
  <c r="I537" i="56"/>
  <c r="H537" i="56"/>
  <c r="G537" i="56"/>
  <c r="I536" i="56"/>
  <c r="H536" i="56"/>
  <c r="G536" i="56"/>
  <c r="I535" i="56"/>
  <c r="H535" i="56"/>
  <c r="G535" i="56"/>
  <c r="I534" i="56"/>
  <c r="H534" i="56"/>
  <c r="G534" i="56"/>
  <c r="I533" i="56"/>
  <c r="H533" i="56"/>
  <c r="G533" i="56"/>
  <c r="I532" i="56"/>
  <c r="H532" i="56"/>
  <c r="G532" i="56"/>
  <c r="I531" i="56"/>
  <c r="H531" i="56"/>
  <c r="G531" i="56"/>
  <c r="I530" i="56"/>
  <c r="H530" i="56"/>
  <c r="G530" i="56"/>
  <c r="I529" i="56"/>
  <c r="H529" i="56"/>
  <c r="G529" i="56"/>
  <c r="I528" i="56"/>
  <c r="H528" i="56"/>
  <c r="G528" i="56"/>
  <c r="I527" i="56"/>
  <c r="H527" i="56"/>
  <c r="G527" i="56"/>
  <c r="I526" i="56"/>
  <c r="H526" i="56"/>
  <c r="G526" i="56"/>
  <c r="I525" i="56"/>
  <c r="H525" i="56"/>
  <c r="G525" i="56"/>
  <c r="I524" i="56"/>
  <c r="H524" i="56"/>
  <c r="G524" i="56"/>
  <c r="I523" i="56"/>
  <c r="H523" i="56"/>
  <c r="G523" i="56"/>
  <c r="I522" i="56"/>
  <c r="H522" i="56"/>
  <c r="G522" i="56"/>
  <c r="I521" i="56"/>
  <c r="H521" i="56"/>
  <c r="G521" i="56"/>
  <c r="I520" i="56"/>
  <c r="H520" i="56"/>
  <c r="G520" i="56"/>
  <c r="I519" i="56"/>
  <c r="H519" i="56"/>
  <c r="G519" i="56"/>
  <c r="I518" i="56"/>
  <c r="H518" i="56"/>
  <c r="G518" i="56"/>
  <c r="I517" i="56"/>
  <c r="H517" i="56"/>
  <c r="G517" i="56"/>
  <c r="I516" i="56"/>
  <c r="H516" i="56"/>
  <c r="G516" i="56"/>
  <c r="I515" i="56"/>
  <c r="H515" i="56"/>
  <c r="G515" i="56"/>
  <c r="I514" i="56"/>
  <c r="H514" i="56"/>
  <c r="G514" i="56"/>
  <c r="I513" i="56"/>
  <c r="H513" i="56"/>
  <c r="G513" i="56"/>
  <c r="I512" i="56"/>
  <c r="H512" i="56"/>
  <c r="G512" i="56"/>
  <c r="I511" i="56"/>
  <c r="H511" i="56"/>
  <c r="G511" i="56"/>
  <c r="I510" i="56"/>
  <c r="H510" i="56"/>
  <c r="G510" i="56"/>
  <c r="I509" i="56"/>
  <c r="H509" i="56"/>
  <c r="G509" i="56"/>
  <c r="I508" i="56"/>
  <c r="H508" i="56"/>
  <c r="G508" i="56"/>
  <c r="I507" i="56"/>
  <c r="H507" i="56"/>
  <c r="G507" i="56"/>
  <c r="I506" i="56"/>
  <c r="H506" i="56"/>
  <c r="G506" i="56"/>
  <c r="I505" i="56"/>
  <c r="H505" i="56"/>
  <c r="G505" i="56"/>
  <c r="I504" i="56"/>
  <c r="H504" i="56"/>
  <c r="G504" i="56"/>
  <c r="I503" i="56"/>
  <c r="H503" i="56"/>
  <c r="G503" i="56"/>
  <c r="I502" i="56"/>
  <c r="H502" i="56"/>
  <c r="G502" i="56"/>
  <c r="I501" i="56"/>
  <c r="H501" i="56"/>
  <c r="G501" i="56"/>
  <c r="I500" i="56"/>
  <c r="H500" i="56"/>
  <c r="G500" i="56"/>
  <c r="I499" i="56"/>
  <c r="H499" i="56"/>
  <c r="G499" i="56"/>
  <c r="I498" i="56"/>
  <c r="H498" i="56"/>
  <c r="G498" i="56"/>
  <c r="I497" i="56"/>
  <c r="H497" i="56"/>
  <c r="G497" i="56"/>
  <c r="I496" i="56"/>
  <c r="H496" i="56"/>
  <c r="G496" i="56"/>
  <c r="I495" i="56"/>
  <c r="H495" i="56"/>
  <c r="G495" i="56"/>
  <c r="I494" i="56"/>
  <c r="H494" i="56"/>
  <c r="G494" i="56"/>
  <c r="I493" i="56"/>
  <c r="H493" i="56"/>
  <c r="G493" i="56"/>
  <c r="I492" i="56"/>
  <c r="H492" i="56"/>
  <c r="G492" i="56"/>
  <c r="I491" i="56"/>
  <c r="H491" i="56"/>
  <c r="G491" i="56"/>
  <c r="I490" i="56"/>
  <c r="H490" i="56"/>
  <c r="G490" i="56"/>
  <c r="I489" i="56"/>
  <c r="H489" i="56"/>
  <c r="G489" i="56"/>
  <c r="I488" i="56"/>
  <c r="H488" i="56"/>
  <c r="G488" i="56"/>
  <c r="I487" i="56"/>
  <c r="H487" i="56"/>
  <c r="G487" i="56"/>
  <c r="I486" i="56"/>
  <c r="H486" i="56"/>
  <c r="G486" i="56"/>
  <c r="I485" i="56"/>
  <c r="H485" i="56"/>
  <c r="G485" i="56"/>
  <c r="I484" i="56"/>
  <c r="H484" i="56"/>
  <c r="G484" i="56"/>
  <c r="I483" i="56"/>
  <c r="H483" i="56"/>
  <c r="G483" i="56"/>
  <c r="I482" i="56"/>
  <c r="H482" i="56"/>
  <c r="G482" i="56"/>
  <c r="I481" i="56"/>
  <c r="H481" i="56"/>
  <c r="G481" i="56"/>
  <c r="I480" i="56"/>
  <c r="H480" i="56"/>
  <c r="G480" i="56"/>
  <c r="I479" i="56"/>
  <c r="H479" i="56"/>
  <c r="G479" i="56"/>
  <c r="I478" i="56"/>
  <c r="H478" i="56"/>
  <c r="G478" i="56"/>
  <c r="I477" i="56"/>
  <c r="H477" i="56"/>
  <c r="G477" i="56"/>
  <c r="I476" i="56"/>
  <c r="H476" i="56"/>
  <c r="G476" i="56"/>
  <c r="I475" i="56"/>
  <c r="H475" i="56"/>
  <c r="G475" i="56"/>
  <c r="I474" i="56"/>
  <c r="H474" i="56"/>
  <c r="G474" i="56"/>
  <c r="I473" i="56"/>
  <c r="H473" i="56"/>
  <c r="G473" i="56"/>
  <c r="I472" i="56"/>
  <c r="H472" i="56"/>
  <c r="G472" i="56"/>
  <c r="I471" i="56"/>
  <c r="H471" i="56"/>
  <c r="G471" i="56"/>
  <c r="I470" i="56"/>
  <c r="H470" i="56"/>
  <c r="G470" i="56"/>
  <c r="I469" i="56"/>
  <c r="H469" i="56"/>
  <c r="G469" i="56"/>
  <c r="I468" i="56"/>
  <c r="H468" i="56"/>
  <c r="G468" i="56"/>
  <c r="I467" i="56"/>
  <c r="H467" i="56"/>
  <c r="G467" i="56"/>
  <c r="I466" i="56"/>
  <c r="H466" i="56"/>
  <c r="G466" i="56"/>
  <c r="I465" i="56"/>
  <c r="H465" i="56"/>
  <c r="G465" i="56"/>
  <c r="I464" i="56"/>
  <c r="H464" i="56"/>
  <c r="G464" i="56"/>
  <c r="I463" i="56"/>
  <c r="H463" i="56"/>
  <c r="G463" i="56"/>
  <c r="I462" i="56"/>
  <c r="H462" i="56"/>
  <c r="G462" i="56"/>
  <c r="I461" i="56"/>
  <c r="H461" i="56"/>
  <c r="G461" i="56"/>
  <c r="I460" i="56"/>
  <c r="H460" i="56"/>
  <c r="G460" i="56"/>
  <c r="I459" i="56"/>
  <c r="H459" i="56"/>
  <c r="G459" i="56"/>
  <c r="I458" i="56"/>
  <c r="H458" i="56"/>
  <c r="G458" i="56"/>
  <c r="I457" i="56"/>
  <c r="H457" i="56"/>
  <c r="G457" i="56"/>
  <c r="I456" i="56"/>
  <c r="H456" i="56"/>
  <c r="G456" i="56"/>
  <c r="I455" i="56"/>
  <c r="H455" i="56"/>
  <c r="G455" i="56"/>
  <c r="I454" i="56"/>
  <c r="H454" i="56"/>
  <c r="G454" i="56"/>
  <c r="I453" i="56"/>
  <c r="H453" i="56"/>
  <c r="G453" i="56"/>
  <c r="I452" i="56"/>
  <c r="H452" i="56"/>
  <c r="G452" i="56"/>
  <c r="I451" i="56"/>
  <c r="H451" i="56"/>
  <c r="G451" i="56"/>
  <c r="I450" i="56"/>
  <c r="H450" i="56"/>
  <c r="G450" i="56"/>
  <c r="I449" i="56"/>
  <c r="H449" i="56"/>
  <c r="G449" i="56"/>
  <c r="I448" i="56"/>
  <c r="H448" i="56"/>
  <c r="G448" i="56"/>
  <c r="I447" i="56"/>
  <c r="H447" i="56"/>
  <c r="G447" i="56"/>
  <c r="I446" i="56"/>
  <c r="H446" i="56"/>
  <c r="G446" i="56"/>
  <c r="I445" i="56"/>
  <c r="H445" i="56"/>
  <c r="G445" i="56"/>
  <c r="I444" i="56"/>
  <c r="H444" i="56"/>
  <c r="G444" i="56"/>
  <c r="I443" i="56"/>
  <c r="H443" i="56"/>
  <c r="G443" i="56"/>
  <c r="I442" i="56"/>
  <c r="H442" i="56"/>
  <c r="G442" i="56"/>
  <c r="I441" i="56"/>
  <c r="H441" i="56"/>
  <c r="G441" i="56"/>
  <c r="I440" i="56"/>
  <c r="H440" i="56"/>
  <c r="G440" i="56"/>
  <c r="I439" i="56"/>
  <c r="H439" i="56"/>
  <c r="G439" i="56"/>
  <c r="I438" i="56"/>
  <c r="H438" i="56"/>
  <c r="G438" i="56"/>
  <c r="I437" i="56"/>
  <c r="H437" i="56"/>
  <c r="G437" i="56"/>
  <c r="I436" i="56"/>
  <c r="H436" i="56"/>
  <c r="G436" i="56"/>
  <c r="I435" i="56"/>
  <c r="H435" i="56"/>
  <c r="G435" i="56"/>
  <c r="I434" i="56"/>
  <c r="H434" i="56"/>
  <c r="G434" i="56"/>
  <c r="I433" i="56"/>
  <c r="H433" i="56"/>
  <c r="G433" i="56"/>
  <c r="I432" i="56"/>
  <c r="H432" i="56"/>
  <c r="G432" i="56"/>
  <c r="I431" i="56"/>
  <c r="H431" i="56"/>
  <c r="G431" i="56"/>
  <c r="I430" i="56"/>
  <c r="H430" i="56"/>
  <c r="G430" i="56"/>
  <c r="I429" i="56"/>
  <c r="H429" i="56"/>
  <c r="G429" i="56"/>
  <c r="I428" i="56"/>
  <c r="H428" i="56"/>
  <c r="G428" i="56"/>
  <c r="I427" i="56"/>
  <c r="H427" i="56"/>
  <c r="G427" i="56"/>
  <c r="I426" i="56"/>
  <c r="H426" i="56"/>
  <c r="G426" i="56"/>
  <c r="I425" i="56"/>
  <c r="H425" i="56"/>
  <c r="G425" i="56"/>
  <c r="I424" i="56"/>
  <c r="H424" i="56"/>
  <c r="G424" i="56"/>
  <c r="I423" i="56"/>
  <c r="H423" i="56"/>
  <c r="G423" i="56"/>
  <c r="I422" i="56"/>
  <c r="H422" i="56"/>
  <c r="G422" i="56"/>
  <c r="I421" i="56"/>
  <c r="H421" i="56"/>
  <c r="G421" i="56"/>
  <c r="I420" i="56"/>
  <c r="H420" i="56"/>
  <c r="G420" i="56"/>
  <c r="I419" i="56"/>
  <c r="H419" i="56"/>
  <c r="G419" i="56"/>
  <c r="I418" i="56"/>
  <c r="H418" i="56"/>
  <c r="G418" i="56"/>
  <c r="I417" i="56"/>
  <c r="H417" i="56"/>
  <c r="G417" i="56"/>
  <c r="I416" i="56"/>
  <c r="H416" i="56"/>
  <c r="G416" i="56"/>
  <c r="I415" i="56"/>
  <c r="H415" i="56"/>
  <c r="G415" i="56"/>
  <c r="I414" i="56"/>
  <c r="H414" i="56"/>
  <c r="G414" i="56"/>
  <c r="I413" i="56"/>
  <c r="H413" i="56"/>
  <c r="G413" i="56"/>
  <c r="I412" i="56"/>
  <c r="H412" i="56"/>
  <c r="G412" i="56"/>
  <c r="I411" i="56"/>
  <c r="H411" i="56"/>
  <c r="G411" i="56"/>
  <c r="I410" i="56"/>
  <c r="H410" i="56"/>
  <c r="G410" i="56"/>
  <c r="I409" i="56"/>
  <c r="H409" i="56"/>
  <c r="G409" i="56"/>
  <c r="I408" i="56"/>
  <c r="H408" i="56"/>
  <c r="G408" i="56"/>
  <c r="I407" i="56"/>
  <c r="H407" i="56"/>
  <c r="G407" i="56"/>
  <c r="I406" i="56"/>
  <c r="H406" i="56"/>
  <c r="G406" i="56"/>
  <c r="I405" i="56"/>
  <c r="H405" i="56"/>
  <c r="G405" i="56"/>
  <c r="I404" i="56"/>
  <c r="H404" i="56"/>
  <c r="G404" i="56"/>
  <c r="I403" i="56"/>
  <c r="H403" i="56"/>
  <c r="G403" i="56"/>
  <c r="I402" i="56"/>
  <c r="H402" i="56"/>
  <c r="G402" i="56"/>
  <c r="I401" i="56"/>
  <c r="H401" i="56"/>
  <c r="G401" i="56"/>
  <c r="I400" i="56"/>
  <c r="H400" i="56"/>
  <c r="G400" i="56"/>
  <c r="I399" i="56"/>
  <c r="H399" i="56"/>
  <c r="G399" i="56"/>
  <c r="I398" i="56"/>
  <c r="H398" i="56"/>
  <c r="G398" i="56"/>
  <c r="I397" i="56"/>
  <c r="H397" i="56"/>
  <c r="G397" i="56"/>
  <c r="I396" i="56"/>
  <c r="H396" i="56"/>
  <c r="G396" i="56"/>
  <c r="I395" i="56"/>
  <c r="H395" i="56"/>
  <c r="G395" i="56"/>
  <c r="I394" i="56"/>
  <c r="H394" i="56"/>
  <c r="G394" i="56"/>
  <c r="I393" i="56"/>
  <c r="H393" i="56"/>
  <c r="G393" i="56"/>
  <c r="I392" i="56"/>
  <c r="H392" i="56"/>
  <c r="G392" i="56"/>
  <c r="I391" i="56"/>
  <c r="H391" i="56"/>
  <c r="G391" i="56"/>
  <c r="I390" i="56"/>
  <c r="H390" i="56"/>
  <c r="G390" i="56"/>
  <c r="I389" i="56"/>
  <c r="H389" i="56"/>
  <c r="G389" i="56"/>
  <c r="I388" i="56"/>
  <c r="H388" i="56"/>
  <c r="G388" i="56"/>
  <c r="I387" i="56"/>
  <c r="H387" i="56"/>
  <c r="G387" i="56"/>
  <c r="I386" i="56"/>
  <c r="H386" i="56"/>
  <c r="G386" i="56"/>
  <c r="I385" i="56"/>
  <c r="H385" i="56"/>
  <c r="G385" i="56"/>
  <c r="I384" i="56"/>
  <c r="H384" i="56"/>
  <c r="G384" i="56"/>
  <c r="I383" i="56"/>
  <c r="H383" i="56"/>
  <c r="G383" i="56"/>
  <c r="I382" i="56"/>
  <c r="H382" i="56"/>
  <c r="G382" i="56"/>
  <c r="I381" i="56"/>
  <c r="H381" i="56"/>
  <c r="G381" i="56"/>
  <c r="I380" i="56"/>
  <c r="H380" i="56"/>
  <c r="G380" i="56"/>
  <c r="I379" i="56"/>
  <c r="H379" i="56"/>
  <c r="G379" i="56"/>
  <c r="I378" i="56"/>
  <c r="H378" i="56"/>
  <c r="G378" i="56"/>
  <c r="I377" i="56"/>
  <c r="H377" i="56"/>
  <c r="G377" i="56"/>
  <c r="I376" i="56"/>
  <c r="H376" i="56"/>
  <c r="G376" i="56"/>
  <c r="I375" i="56"/>
  <c r="H375" i="56"/>
  <c r="G375" i="56"/>
  <c r="I374" i="56"/>
  <c r="H374" i="56"/>
  <c r="G374" i="56"/>
  <c r="I373" i="56"/>
  <c r="H373" i="56"/>
  <c r="G373" i="56"/>
  <c r="I372" i="56"/>
  <c r="H372" i="56"/>
  <c r="G372" i="56"/>
  <c r="I371" i="56"/>
  <c r="H371" i="56"/>
  <c r="G371" i="56"/>
  <c r="I370" i="56"/>
  <c r="H370" i="56"/>
  <c r="G370" i="56"/>
  <c r="I369" i="56"/>
  <c r="H369" i="56"/>
  <c r="G369" i="56"/>
  <c r="I368" i="56"/>
  <c r="H368" i="56"/>
  <c r="G368" i="56"/>
  <c r="I367" i="56"/>
  <c r="H367" i="56"/>
  <c r="G367" i="56"/>
  <c r="I366" i="56"/>
  <c r="H366" i="56"/>
  <c r="G366" i="56"/>
  <c r="I365" i="56"/>
  <c r="H365" i="56"/>
  <c r="G365" i="56"/>
  <c r="I364" i="56"/>
  <c r="H364" i="56"/>
  <c r="G364" i="56"/>
  <c r="I363" i="56"/>
  <c r="H363" i="56"/>
  <c r="G363" i="56"/>
  <c r="I362" i="56"/>
  <c r="H362" i="56"/>
  <c r="G362" i="56"/>
  <c r="I361" i="56"/>
  <c r="H361" i="56"/>
  <c r="G361" i="56"/>
  <c r="I360" i="56"/>
  <c r="H360" i="56"/>
  <c r="G360" i="56"/>
  <c r="I359" i="56"/>
  <c r="H359" i="56"/>
  <c r="G359" i="56"/>
  <c r="I358" i="56"/>
  <c r="H358" i="56"/>
  <c r="G358" i="56"/>
  <c r="I357" i="56"/>
  <c r="H357" i="56"/>
  <c r="G357" i="56"/>
  <c r="I356" i="56"/>
  <c r="H356" i="56"/>
  <c r="G356" i="56"/>
  <c r="I355" i="56"/>
  <c r="H355" i="56"/>
  <c r="G355" i="56"/>
  <c r="I354" i="56"/>
  <c r="H354" i="56"/>
  <c r="G354" i="56"/>
  <c r="I353" i="56"/>
  <c r="H353" i="56"/>
  <c r="G353" i="56"/>
  <c r="I352" i="56"/>
  <c r="H352" i="56"/>
  <c r="G352" i="56"/>
  <c r="I351" i="56"/>
  <c r="H351" i="56"/>
  <c r="G351" i="56"/>
  <c r="I350" i="56"/>
  <c r="H350" i="56"/>
  <c r="G350" i="56"/>
  <c r="I349" i="56"/>
  <c r="H349" i="56"/>
  <c r="G349" i="56"/>
  <c r="I348" i="56"/>
  <c r="H348" i="56"/>
  <c r="G348" i="56"/>
  <c r="I347" i="56"/>
  <c r="H347" i="56"/>
  <c r="G347" i="56"/>
  <c r="I346" i="56"/>
  <c r="H346" i="56"/>
  <c r="G346" i="56"/>
  <c r="I345" i="56"/>
  <c r="H345" i="56"/>
  <c r="G345" i="56"/>
  <c r="I344" i="56"/>
  <c r="H344" i="56"/>
  <c r="G344" i="56"/>
  <c r="I343" i="56"/>
  <c r="H343" i="56"/>
  <c r="G343" i="56"/>
  <c r="I342" i="56"/>
  <c r="H342" i="56"/>
  <c r="G342" i="56"/>
  <c r="I341" i="56"/>
  <c r="H341" i="56"/>
  <c r="G341" i="56"/>
  <c r="I340" i="56"/>
  <c r="H340" i="56"/>
  <c r="G340" i="56"/>
  <c r="I339" i="56"/>
  <c r="H339" i="56"/>
  <c r="G339" i="56"/>
  <c r="I338" i="56"/>
  <c r="H338" i="56"/>
  <c r="G338" i="56"/>
  <c r="I337" i="56"/>
  <c r="H337" i="56"/>
  <c r="G337" i="56"/>
  <c r="I336" i="56"/>
  <c r="H336" i="56"/>
  <c r="G336" i="56"/>
  <c r="I335" i="56"/>
  <c r="H335" i="56"/>
  <c r="G335" i="56"/>
  <c r="I334" i="56"/>
  <c r="H334" i="56"/>
  <c r="G334" i="56"/>
  <c r="I333" i="56"/>
  <c r="H333" i="56"/>
  <c r="G333" i="56"/>
  <c r="I332" i="56"/>
  <c r="H332" i="56"/>
  <c r="G332" i="56"/>
  <c r="I331" i="56"/>
  <c r="H331" i="56"/>
  <c r="G331" i="56"/>
  <c r="I330" i="56"/>
  <c r="H330" i="56"/>
  <c r="G330" i="56"/>
  <c r="I329" i="56"/>
  <c r="H329" i="56"/>
  <c r="G329" i="56"/>
  <c r="I328" i="56"/>
  <c r="H328" i="56"/>
  <c r="G328" i="56"/>
  <c r="I327" i="56"/>
  <c r="H327" i="56"/>
  <c r="G327" i="56"/>
  <c r="I326" i="56"/>
  <c r="H326" i="56"/>
  <c r="G326" i="56"/>
  <c r="I325" i="56"/>
  <c r="H325" i="56"/>
  <c r="G325" i="56"/>
  <c r="I324" i="56"/>
  <c r="H324" i="56"/>
  <c r="G324" i="56"/>
  <c r="I323" i="56"/>
  <c r="H323" i="56"/>
  <c r="G323" i="56"/>
  <c r="I322" i="56"/>
  <c r="H322" i="56"/>
  <c r="G322" i="56"/>
  <c r="I321" i="56"/>
  <c r="H321" i="56"/>
  <c r="G321" i="56"/>
  <c r="I320" i="56"/>
  <c r="H320" i="56"/>
  <c r="G320" i="56"/>
  <c r="I319" i="56"/>
  <c r="H319" i="56"/>
  <c r="G319" i="56"/>
  <c r="I318" i="56"/>
  <c r="H318" i="56"/>
  <c r="G318" i="56"/>
  <c r="I317" i="56"/>
  <c r="H317" i="56"/>
  <c r="G317" i="56"/>
  <c r="I316" i="56"/>
  <c r="H316" i="56"/>
  <c r="G316" i="56"/>
  <c r="I315" i="56"/>
  <c r="H315" i="56"/>
  <c r="G315" i="56"/>
  <c r="I314" i="56"/>
  <c r="H314" i="56"/>
  <c r="G314" i="56"/>
  <c r="I313" i="56"/>
  <c r="H313" i="56"/>
  <c r="G313" i="56"/>
  <c r="I312" i="56"/>
  <c r="H312" i="56"/>
  <c r="G312" i="56"/>
  <c r="I311" i="56"/>
  <c r="H311" i="56"/>
  <c r="G311" i="56"/>
  <c r="I310" i="56"/>
  <c r="H310" i="56"/>
  <c r="G310" i="56"/>
  <c r="I309" i="56"/>
  <c r="H309" i="56"/>
  <c r="G309" i="56"/>
  <c r="I308" i="56"/>
  <c r="H308" i="56"/>
  <c r="G308" i="56"/>
  <c r="I307" i="56"/>
  <c r="H307" i="56"/>
  <c r="G307" i="56"/>
  <c r="I306" i="56"/>
  <c r="H306" i="56"/>
  <c r="G306" i="56"/>
  <c r="I305" i="56"/>
  <c r="H305" i="56"/>
  <c r="G305" i="56"/>
  <c r="I304" i="56"/>
  <c r="H304" i="56"/>
  <c r="G304" i="56"/>
  <c r="I303" i="56"/>
  <c r="H303" i="56"/>
  <c r="G303" i="56"/>
  <c r="I302" i="56"/>
  <c r="H302" i="56"/>
  <c r="G302" i="56"/>
  <c r="I301" i="56"/>
  <c r="H301" i="56"/>
  <c r="G301" i="56"/>
  <c r="I300" i="56"/>
  <c r="H300" i="56"/>
  <c r="G300" i="56"/>
  <c r="I299" i="56"/>
  <c r="H299" i="56"/>
  <c r="G299" i="56"/>
  <c r="I298" i="56"/>
  <c r="H298" i="56"/>
  <c r="G298" i="56"/>
  <c r="I297" i="56"/>
  <c r="H297" i="56"/>
  <c r="G297" i="56"/>
  <c r="I296" i="56"/>
  <c r="H296" i="56"/>
  <c r="G296" i="56"/>
  <c r="I295" i="56"/>
  <c r="H295" i="56"/>
  <c r="G295" i="56"/>
  <c r="I294" i="56"/>
  <c r="H294" i="56"/>
  <c r="G294" i="56"/>
  <c r="I293" i="56"/>
  <c r="H293" i="56"/>
  <c r="G293" i="56"/>
  <c r="I292" i="56"/>
  <c r="H292" i="56"/>
  <c r="G292" i="56"/>
  <c r="I291" i="56"/>
  <c r="H291" i="56"/>
  <c r="G291" i="56"/>
  <c r="I290" i="56"/>
  <c r="H290" i="56"/>
  <c r="G290" i="56"/>
  <c r="I289" i="56"/>
  <c r="H289" i="56"/>
  <c r="G289" i="56"/>
  <c r="I288" i="56"/>
  <c r="H288" i="56"/>
  <c r="G288" i="56"/>
  <c r="I287" i="56"/>
  <c r="H287" i="56"/>
  <c r="G287" i="56"/>
  <c r="I286" i="56"/>
  <c r="H286" i="56"/>
  <c r="G286" i="56"/>
  <c r="I285" i="56"/>
  <c r="H285" i="56"/>
  <c r="G285" i="56"/>
  <c r="I284" i="56"/>
  <c r="H284" i="56"/>
  <c r="G284" i="56"/>
  <c r="I283" i="56"/>
  <c r="H283" i="56"/>
  <c r="G283" i="56"/>
  <c r="I282" i="56"/>
  <c r="H282" i="56"/>
  <c r="G282" i="56"/>
  <c r="I281" i="56"/>
  <c r="H281" i="56"/>
  <c r="G281" i="56"/>
  <c r="I280" i="56"/>
  <c r="H280" i="56"/>
  <c r="G280" i="56"/>
  <c r="I279" i="56"/>
  <c r="H279" i="56"/>
  <c r="G279" i="56"/>
  <c r="I278" i="56"/>
  <c r="H278" i="56"/>
  <c r="G278" i="56"/>
  <c r="I277" i="56"/>
  <c r="H277" i="56"/>
  <c r="G277" i="56"/>
  <c r="I276" i="56"/>
  <c r="H276" i="56"/>
  <c r="G276" i="56"/>
  <c r="I275" i="56"/>
  <c r="H275" i="56"/>
  <c r="G275" i="56"/>
  <c r="I274" i="56"/>
  <c r="H274" i="56"/>
  <c r="G274" i="56"/>
  <c r="I273" i="56"/>
  <c r="H273" i="56"/>
  <c r="G273" i="56"/>
  <c r="I272" i="56"/>
  <c r="H272" i="56"/>
  <c r="G272" i="56"/>
  <c r="I271" i="56"/>
  <c r="H271" i="56"/>
  <c r="G271" i="56"/>
  <c r="I270" i="56"/>
  <c r="H270" i="56"/>
  <c r="G270" i="56"/>
  <c r="I269" i="56"/>
  <c r="H269" i="56"/>
  <c r="G269" i="56"/>
  <c r="I268" i="56"/>
  <c r="H268" i="56"/>
  <c r="G268" i="56"/>
  <c r="I267" i="56"/>
  <c r="H267" i="56"/>
  <c r="G267" i="56"/>
  <c r="I266" i="56"/>
  <c r="H266" i="56"/>
  <c r="G266" i="56"/>
  <c r="I265" i="56"/>
  <c r="H265" i="56"/>
  <c r="G265" i="56"/>
  <c r="I264" i="56"/>
  <c r="H264" i="56"/>
  <c r="G264" i="56"/>
  <c r="I263" i="56"/>
  <c r="H263" i="56"/>
  <c r="G263" i="56"/>
  <c r="I262" i="56"/>
  <c r="H262" i="56"/>
  <c r="G262" i="56"/>
  <c r="I261" i="56"/>
  <c r="H261" i="56"/>
  <c r="G261" i="56"/>
  <c r="I260" i="56"/>
  <c r="H260" i="56"/>
  <c r="G260" i="56"/>
  <c r="I259" i="56"/>
  <c r="H259" i="56"/>
  <c r="G259" i="56"/>
  <c r="I258" i="56"/>
  <c r="H258" i="56"/>
  <c r="G258" i="56"/>
  <c r="I257" i="56"/>
  <c r="H257" i="56"/>
  <c r="G257" i="56"/>
  <c r="I256" i="56"/>
  <c r="H256" i="56"/>
  <c r="G256" i="56"/>
  <c r="I255" i="56"/>
  <c r="H255" i="56"/>
  <c r="G255" i="56"/>
  <c r="I254" i="56"/>
  <c r="H254" i="56"/>
  <c r="G254" i="56"/>
  <c r="I253" i="56"/>
  <c r="H253" i="56"/>
  <c r="G253" i="56"/>
  <c r="I252" i="56"/>
  <c r="H252" i="56"/>
  <c r="G252" i="56"/>
  <c r="I251" i="56"/>
  <c r="H251" i="56"/>
  <c r="G251" i="56"/>
  <c r="I250" i="56"/>
  <c r="H250" i="56"/>
  <c r="G250" i="56"/>
  <c r="I249" i="56"/>
  <c r="H249" i="56"/>
  <c r="G249" i="56"/>
  <c r="I248" i="56"/>
  <c r="H248" i="56"/>
  <c r="G248" i="56"/>
  <c r="I247" i="56"/>
  <c r="H247" i="56"/>
  <c r="G247" i="56"/>
  <c r="I246" i="56"/>
  <c r="H246" i="56"/>
  <c r="G246" i="56"/>
  <c r="I245" i="56"/>
  <c r="H245" i="56"/>
  <c r="G245" i="56"/>
  <c r="I244" i="56"/>
  <c r="H244" i="56"/>
  <c r="G244" i="56"/>
  <c r="I243" i="56"/>
  <c r="H243" i="56"/>
  <c r="G243" i="56"/>
  <c r="I242" i="56"/>
  <c r="H242" i="56"/>
  <c r="G242" i="56"/>
  <c r="I241" i="56"/>
  <c r="H241" i="56"/>
  <c r="G241" i="56"/>
  <c r="I240" i="56"/>
  <c r="H240" i="56"/>
  <c r="G240" i="56"/>
  <c r="I239" i="56"/>
  <c r="H239" i="56"/>
  <c r="G239" i="56"/>
  <c r="I238" i="56"/>
  <c r="H238" i="56"/>
  <c r="G238" i="56"/>
  <c r="I237" i="56"/>
  <c r="H237" i="56"/>
  <c r="G237" i="56"/>
  <c r="I236" i="56"/>
  <c r="H236" i="56"/>
  <c r="G236" i="56"/>
  <c r="I235" i="56"/>
  <c r="H235" i="56"/>
  <c r="G235" i="56"/>
  <c r="I234" i="56"/>
  <c r="H234" i="56"/>
  <c r="G234" i="56"/>
  <c r="I233" i="56"/>
  <c r="H233" i="56"/>
  <c r="G233" i="56"/>
  <c r="I232" i="56"/>
  <c r="H232" i="56"/>
  <c r="G232" i="56"/>
  <c r="I231" i="56"/>
  <c r="H231" i="56"/>
  <c r="G231" i="56"/>
  <c r="I230" i="56"/>
  <c r="H230" i="56"/>
  <c r="G230" i="56"/>
  <c r="I229" i="56"/>
  <c r="H229" i="56"/>
  <c r="G229" i="56"/>
  <c r="I228" i="56"/>
  <c r="H228" i="56"/>
  <c r="G228" i="56"/>
  <c r="I227" i="56"/>
  <c r="H227" i="56"/>
  <c r="G227" i="56"/>
  <c r="I226" i="56"/>
  <c r="H226" i="56"/>
  <c r="G226" i="56"/>
  <c r="I225" i="56"/>
  <c r="H225" i="56"/>
  <c r="G225" i="56"/>
  <c r="I224" i="56"/>
  <c r="H224" i="56"/>
  <c r="G224" i="56"/>
  <c r="I223" i="56"/>
  <c r="H223" i="56"/>
  <c r="G223" i="56"/>
  <c r="I222" i="56"/>
  <c r="H222" i="56"/>
  <c r="G222" i="56"/>
  <c r="I221" i="56"/>
  <c r="H221" i="56"/>
  <c r="G221" i="56"/>
  <c r="I220" i="56"/>
  <c r="H220" i="56"/>
  <c r="G220" i="56"/>
  <c r="I219" i="56"/>
  <c r="H219" i="56"/>
  <c r="G219" i="56"/>
  <c r="I218" i="56"/>
  <c r="H218" i="56"/>
  <c r="G218" i="56"/>
  <c r="I217" i="56"/>
  <c r="H217" i="56"/>
  <c r="G217" i="56"/>
  <c r="I216" i="56"/>
  <c r="H216" i="56"/>
  <c r="G216" i="56"/>
  <c r="I215" i="56"/>
  <c r="H215" i="56"/>
  <c r="G215" i="56"/>
  <c r="I214" i="56"/>
  <c r="H214" i="56"/>
  <c r="G214" i="56"/>
  <c r="I213" i="56"/>
  <c r="H213" i="56"/>
  <c r="G213" i="56"/>
  <c r="I212" i="56"/>
  <c r="H212" i="56"/>
  <c r="G212" i="56"/>
  <c r="I211" i="56"/>
  <c r="H211" i="56"/>
  <c r="G211" i="56"/>
  <c r="I210" i="56"/>
  <c r="H210" i="56"/>
  <c r="G210" i="56"/>
  <c r="I209" i="56"/>
  <c r="H209" i="56"/>
  <c r="G209" i="56"/>
  <c r="I208" i="56"/>
  <c r="H208" i="56"/>
  <c r="G208" i="56"/>
  <c r="I207" i="56"/>
  <c r="H207" i="56"/>
  <c r="G207" i="56"/>
  <c r="I206" i="56"/>
  <c r="H206" i="56"/>
  <c r="G206" i="56"/>
  <c r="I205" i="56"/>
  <c r="H205" i="56"/>
  <c r="G205" i="56"/>
  <c r="I204" i="56"/>
  <c r="H204" i="56"/>
  <c r="G204" i="56"/>
  <c r="I203" i="56"/>
  <c r="H203" i="56"/>
  <c r="G203" i="56"/>
  <c r="I202" i="56"/>
  <c r="H202" i="56"/>
  <c r="G202" i="56"/>
  <c r="I201" i="56"/>
  <c r="H201" i="56"/>
  <c r="G201" i="56"/>
  <c r="I200" i="56"/>
  <c r="H200" i="56"/>
  <c r="G200" i="56"/>
  <c r="I199" i="56"/>
  <c r="H199" i="56"/>
  <c r="G199" i="56"/>
  <c r="I198" i="56"/>
  <c r="H198" i="56"/>
  <c r="G198" i="56"/>
  <c r="I197" i="56"/>
  <c r="H197" i="56"/>
  <c r="G197" i="56"/>
  <c r="I196" i="56"/>
  <c r="H196" i="56"/>
  <c r="G196" i="56"/>
  <c r="I195" i="56"/>
  <c r="H195" i="56"/>
  <c r="G195" i="56"/>
  <c r="I194" i="56"/>
  <c r="H194" i="56"/>
  <c r="G194" i="56"/>
  <c r="I193" i="56"/>
  <c r="H193" i="56"/>
  <c r="G193" i="56"/>
  <c r="I192" i="56"/>
  <c r="H192" i="56"/>
  <c r="G192" i="56"/>
  <c r="I191" i="56"/>
  <c r="H191" i="56"/>
  <c r="G191" i="56"/>
  <c r="I190" i="56"/>
  <c r="H190" i="56"/>
  <c r="G190" i="56"/>
  <c r="I189" i="56"/>
  <c r="H189" i="56"/>
  <c r="G189" i="56"/>
  <c r="I188" i="56"/>
  <c r="H188" i="56"/>
  <c r="G188" i="56"/>
  <c r="I187" i="56"/>
  <c r="H187" i="56"/>
  <c r="G187" i="56"/>
  <c r="I186" i="56"/>
  <c r="H186" i="56"/>
  <c r="G186" i="56"/>
  <c r="I185" i="56"/>
  <c r="H185" i="56"/>
  <c r="G185" i="56"/>
  <c r="I184" i="56"/>
  <c r="H184" i="56"/>
  <c r="G184" i="56"/>
  <c r="I183" i="56"/>
  <c r="H183" i="56"/>
  <c r="G183" i="56"/>
  <c r="I182" i="56"/>
  <c r="H182" i="56"/>
  <c r="G182" i="56"/>
  <c r="I181" i="56"/>
  <c r="H181" i="56"/>
  <c r="G181" i="56"/>
  <c r="I180" i="56"/>
  <c r="H180" i="56"/>
  <c r="G180" i="56"/>
  <c r="I179" i="56"/>
  <c r="H179" i="56"/>
  <c r="G179" i="56"/>
  <c r="I178" i="56"/>
  <c r="H178" i="56"/>
  <c r="G178" i="56"/>
  <c r="I177" i="56"/>
  <c r="H177" i="56"/>
  <c r="G177" i="56"/>
  <c r="I176" i="56"/>
  <c r="H176" i="56"/>
  <c r="G176" i="56"/>
  <c r="I175" i="56"/>
  <c r="H175" i="56"/>
  <c r="G175" i="56"/>
  <c r="I174" i="56"/>
  <c r="H174" i="56"/>
  <c r="G174" i="56"/>
  <c r="I173" i="56"/>
  <c r="H173" i="56"/>
  <c r="G173" i="56"/>
  <c r="I172" i="56"/>
  <c r="H172" i="56"/>
  <c r="G172" i="56"/>
  <c r="I171" i="56"/>
  <c r="H171" i="56"/>
  <c r="G171" i="56"/>
  <c r="I170" i="56"/>
  <c r="H170" i="56"/>
  <c r="G170" i="56"/>
  <c r="I169" i="56"/>
  <c r="H169" i="56"/>
  <c r="G169" i="56"/>
  <c r="I168" i="56"/>
  <c r="H168" i="56"/>
  <c r="G168" i="56"/>
  <c r="I167" i="56"/>
  <c r="H167" i="56"/>
  <c r="G167" i="56"/>
  <c r="I166" i="56"/>
  <c r="H166" i="56"/>
  <c r="G166" i="56"/>
  <c r="I165" i="56"/>
  <c r="H165" i="56"/>
  <c r="G165" i="56"/>
  <c r="I164" i="56"/>
  <c r="H164" i="56"/>
  <c r="G164" i="56"/>
  <c r="I163" i="56"/>
  <c r="H163" i="56"/>
  <c r="G163" i="56"/>
  <c r="I162" i="56"/>
  <c r="H162" i="56"/>
  <c r="G162" i="56"/>
  <c r="I161" i="56"/>
  <c r="H161" i="56"/>
  <c r="G161" i="56"/>
  <c r="I160" i="56"/>
  <c r="H160" i="56"/>
  <c r="G160" i="56"/>
  <c r="I159" i="56"/>
  <c r="H159" i="56"/>
  <c r="G159" i="56"/>
  <c r="I158" i="56"/>
  <c r="H158" i="56"/>
  <c r="G158" i="56"/>
  <c r="I157" i="56"/>
  <c r="H157" i="56"/>
  <c r="G157" i="56"/>
  <c r="I156" i="56"/>
  <c r="H156" i="56"/>
  <c r="G156" i="56"/>
  <c r="I155" i="56"/>
  <c r="H155" i="56"/>
  <c r="G155" i="56"/>
  <c r="I154" i="56"/>
  <c r="H154" i="56"/>
  <c r="G154" i="56"/>
  <c r="I153" i="56"/>
  <c r="H153" i="56"/>
  <c r="G153" i="56"/>
  <c r="I152" i="56"/>
  <c r="H152" i="56"/>
  <c r="G152" i="56"/>
  <c r="I151" i="56"/>
  <c r="H151" i="56"/>
  <c r="G151" i="56"/>
  <c r="I150" i="56"/>
  <c r="H150" i="56"/>
  <c r="G150" i="56"/>
  <c r="I149" i="56"/>
  <c r="H149" i="56"/>
  <c r="G149" i="56"/>
  <c r="I148" i="56"/>
  <c r="H148" i="56"/>
  <c r="G148" i="56"/>
  <c r="I147" i="56"/>
  <c r="H147" i="56"/>
  <c r="G147" i="56"/>
  <c r="I146" i="56"/>
  <c r="H146" i="56"/>
  <c r="G146" i="56"/>
  <c r="I145" i="56"/>
  <c r="H145" i="56"/>
  <c r="G145" i="56"/>
  <c r="I144" i="56"/>
  <c r="H144" i="56"/>
  <c r="G144" i="56"/>
  <c r="I143" i="56"/>
  <c r="H143" i="56"/>
  <c r="G143" i="56"/>
  <c r="I142" i="56"/>
  <c r="H142" i="56"/>
  <c r="G142" i="56"/>
  <c r="I141" i="56"/>
  <c r="H141" i="56"/>
  <c r="G141" i="56"/>
  <c r="I140" i="56"/>
  <c r="H140" i="56"/>
  <c r="G140" i="56"/>
  <c r="I139" i="56"/>
  <c r="H139" i="56"/>
  <c r="G139" i="56"/>
  <c r="I138" i="56"/>
  <c r="H138" i="56"/>
  <c r="G138" i="56"/>
  <c r="I137" i="56"/>
  <c r="H137" i="56"/>
  <c r="G137" i="56"/>
  <c r="I136" i="56"/>
  <c r="H136" i="56"/>
  <c r="G136" i="56"/>
  <c r="I135" i="56"/>
  <c r="H135" i="56"/>
  <c r="G135" i="56"/>
  <c r="I134" i="56"/>
  <c r="H134" i="56"/>
  <c r="G134" i="56"/>
  <c r="I133" i="56"/>
  <c r="H133" i="56"/>
  <c r="G133" i="56"/>
  <c r="I132" i="56"/>
  <c r="H132" i="56"/>
  <c r="G132" i="56"/>
  <c r="I131" i="56"/>
  <c r="H131" i="56"/>
  <c r="G131" i="56"/>
  <c r="I130" i="56"/>
  <c r="H130" i="56"/>
  <c r="G130" i="56"/>
  <c r="I129" i="56"/>
  <c r="H129" i="56"/>
  <c r="G129" i="56"/>
  <c r="I128" i="56"/>
  <c r="H128" i="56"/>
  <c r="G128" i="56"/>
  <c r="I127" i="56"/>
  <c r="H127" i="56"/>
  <c r="G127" i="56"/>
  <c r="I126" i="56"/>
  <c r="H126" i="56"/>
  <c r="G126" i="56"/>
  <c r="I125" i="56"/>
  <c r="H125" i="56"/>
  <c r="G125" i="56"/>
  <c r="I124" i="56"/>
  <c r="H124" i="56"/>
  <c r="G124" i="56"/>
  <c r="I123" i="56"/>
  <c r="H123" i="56"/>
  <c r="G123" i="56"/>
  <c r="I122" i="56"/>
  <c r="H122" i="56"/>
  <c r="G122" i="56"/>
  <c r="I121" i="56"/>
  <c r="H121" i="56"/>
  <c r="G121" i="56"/>
  <c r="I120" i="56"/>
  <c r="H120" i="56"/>
  <c r="G120" i="56"/>
  <c r="I119" i="56"/>
  <c r="H119" i="56"/>
  <c r="G119" i="56"/>
  <c r="I118" i="56"/>
  <c r="H118" i="56"/>
  <c r="G118" i="56"/>
  <c r="I117" i="56"/>
  <c r="H117" i="56"/>
  <c r="G117" i="56"/>
  <c r="I116" i="56"/>
  <c r="H116" i="56"/>
  <c r="G116" i="56"/>
  <c r="I115" i="56"/>
  <c r="H115" i="56"/>
  <c r="G115" i="56"/>
  <c r="I114" i="56"/>
  <c r="H114" i="56"/>
  <c r="G114" i="56"/>
  <c r="I113" i="56"/>
  <c r="H113" i="56"/>
  <c r="G113" i="56"/>
  <c r="I112" i="56"/>
  <c r="H112" i="56"/>
  <c r="G112" i="56"/>
  <c r="I111" i="56"/>
  <c r="H111" i="56"/>
  <c r="G111" i="56"/>
  <c r="I110" i="56"/>
  <c r="H110" i="56"/>
  <c r="G110" i="56"/>
  <c r="I109" i="56"/>
  <c r="H109" i="56"/>
  <c r="G109" i="56"/>
  <c r="I108" i="56"/>
  <c r="H108" i="56"/>
  <c r="G108" i="56"/>
  <c r="I107" i="56"/>
  <c r="H107" i="56"/>
  <c r="G107" i="56"/>
  <c r="I106" i="56"/>
  <c r="H106" i="56"/>
  <c r="G106" i="56"/>
  <c r="I105" i="56"/>
  <c r="H105" i="56"/>
  <c r="G105" i="56"/>
  <c r="I104" i="56"/>
  <c r="H104" i="56"/>
  <c r="G104" i="56"/>
  <c r="I103" i="56"/>
  <c r="H103" i="56"/>
  <c r="G103" i="56"/>
  <c r="I102" i="56"/>
  <c r="H102" i="56"/>
  <c r="G102" i="56"/>
  <c r="I101" i="56"/>
  <c r="H101" i="56"/>
  <c r="G101" i="56"/>
  <c r="I100" i="56"/>
  <c r="H100" i="56"/>
  <c r="G100" i="56"/>
  <c r="I99" i="56"/>
  <c r="H99" i="56"/>
  <c r="G99" i="56"/>
  <c r="I98" i="56"/>
  <c r="H98" i="56"/>
  <c r="G98" i="56"/>
  <c r="I97" i="56"/>
  <c r="H97" i="56"/>
  <c r="G97" i="56"/>
  <c r="I96" i="56"/>
  <c r="H96" i="56"/>
  <c r="G96" i="56"/>
  <c r="I95" i="56"/>
  <c r="H95" i="56"/>
  <c r="G95" i="56"/>
  <c r="I94" i="56"/>
  <c r="H94" i="56"/>
  <c r="G94" i="56"/>
  <c r="I93" i="56"/>
  <c r="H93" i="56"/>
  <c r="G93" i="56"/>
  <c r="I92" i="56"/>
  <c r="H92" i="56"/>
  <c r="G92" i="56"/>
  <c r="I91" i="56"/>
  <c r="H91" i="56"/>
  <c r="G91" i="56"/>
  <c r="I90" i="56"/>
  <c r="H90" i="56"/>
  <c r="G90" i="56"/>
  <c r="I89" i="56"/>
  <c r="H89" i="56"/>
  <c r="G89" i="56"/>
  <c r="I88" i="56"/>
  <c r="H88" i="56"/>
  <c r="G88" i="56"/>
  <c r="I87" i="56"/>
  <c r="H87" i="56"/>
  <c r="G87" i="56"/>
  <c r="I86" i="56"/>
  <c r="H86" i="56"/>
  <c r="G86" i="56"/>
  <c r="I85" i="56"/>
  <c r="H85" i="56"/>
  <c r="G85" i="56"/>
  <c r="I84" i="56"/>
  <c r="H84" i="56"/>
  <c r="G84" i="56"/>
  <c r="I83" i="56"/>
  <c r="H83" i="56"/>
  <c r="G83" i="56"/>
  <c r="I82" i="56"/>
  <c r="H82" i="56"/>
  <c r="G82" i="56"/>
  <c r="I81" i="56"/>
  <c r="H81" i="56"/>
  <c r="G81" i="56"/>
  <c r="I80" i="56"/>
  <c r="H80" i="56"/>
  <c r="G80" i="56"/>
  <c r="I79" i="56"/>
  <c r="H79" i="56"/>
  <c r="G79" i="56"/>
  <c r="I78" i="56"/>
  <c r="H78" i="56"/>
  <c r="G78" i="56"/>
  <c r="I77" i="56"/>
  <c r="H77" i="56"/>
  <c r="G77" i="56"/>
  <c r="I76" i="56"/>
  <c r="H76" i="56"/>
  <c r="G76" i="56"/>
  <c r="I75" i="56"/>
  <c r="H75" i="56"/>
  <c r="G75" i="56"/>
  <c r="I74" i="56"/>
  <c r="H74" i="56"/>
  <c r="G74" i="56"/>
  <c r="I73" i="56"/>
  <c r="H73" i="56"/>
  <c r="G73" i="56"/>
  <c r="I72" i="56"/>
  <c r="H72" i="56"/>
  <c r="G72" i="56"/>
  <c r="I71" i="56"/>
  <c r="H71" i="56"/>
  <c r="G71" i="56"/>
  <c r="I70" i="56"/>
  <c r="H70" i="56"/>
  <c r="G70" i="56"/>
  <c r="I69" i="56"/>
  <c r="H69" i="56"/>
  <c r="G69" i="56"/>
  <c r="I68" i="56"/>
  <c r="H68" i="56"/>
  <c r="G68" i="56"/>
  <c r="I67" i="56"/>
  <c r="H67" i="56"/>
  <c r="G67" i="56"/>
  <c r="I66" i="56"/>
  <c r="H66" i="56"/>
  <c r="G66" i="56"/>
  <c r="I65" i="56"/>
  <c r="H65" i="56"/>
  <c r="G65" i="56"/>
  <c r="I64" i="56"/>
  <c r="H64" i="56"/>
  <c r="G64" i="56"/>
  <c r="I63" i="56"/>
  <c r="H63" i="56"/>
  <c r="G63" i="56"/>
  <c r="I62" i="56"/>
  <c r="H62" i="56"/>
  <c r="G62" i="56"/>
  <c r="I61" i="56"/>
  <c r="H61" i="56"/>
  <c r="G61" i="56"/>
  <c r="I60" i="56"/>
  <c r="H60" i="56"/>
  <c r="G60" i="56"/>
  <c r="I59" i="56"/>
  <c r="H59" i="56"/>
  <c r="G59" i="56"/>
  <c r="I58" i="56"/>
  <c r="H58" i="56"/>
  <c r="G58" i="56"/>
  <c r="I57" i="56"/>
  <c r="H57" i="56"/>
  <c r="G57" i="56"/>
  <c r="I56" i="56"/>
  <c r="H56" i="56"/>
  <c r="G56" i="56"/>
  <c r="I55" i="56"/>
  <c r="H55" i="56"/>
  <c r="G55" i="56"/>
  <c r="I54" i="56"/>
  <c r="H54" i="56"/>
  <c r="G54" i="56"/>
  <c r="I53" i="56"/>
  <c r="H53" i="56"/>
  <c r="G53" i="56"/>
  <c r="I52" i="56"/>
  <c r="H52" i="56"/>
  <c r="G52" i="56"/>
  <c r="I51" i="56"/>
  <c r="H51" i="56"/>
  <c r="G51" i="56"/>
  <c r="I50" i="56"/>
  <c r="H50" i="56"/>
  <c r="G50" i="56"/>
  <c r="I49" i="56"/>
  <c r="H49" i="56"/>
  <c r="G49" i="56"/>
  <c r="I48" i="56"/>
  <c r="H48" i="56"/>
  <c r="G48" i="56"/>
  <c r="I47" i="56"/>
  <c r="H47" i="56"/>
  <c r="G47" i="56"/>
  <c r="I46" i="56"/>
  <c r="H46" i="56"/>
  <c r="G46" i="56"/>
  <c r="I45" i="56"/>
  <c r="H45" i="56"/>
  <c r="G45" i="56"/>
  <c r="I44" i="56"/>
  <c r="H44" i="56"/>
  <c r="G44" i="56"/>
  <c r="I43" i="56"/>
  <c r="H43" i="56"/>
  <c r="G43" i="56"/>
  <c r="I42" i="56"/>
  <c r="H42" i="56"/>
  <c r="G42" i="56"/>
  <c r="I41" i="56"/>
  <c r="H41" i="56"/>
  <c r="G41" i="56"/>
  <c r="I40" i="56"/>
  <c r="H40" i="56"/>
  <c r="G40" i="56"/>
  <c r="I39" i="56"/>
  <c r="H39" i="56"/>
  <c r="G39" i="56"/>
  <c r="I38" i="56"/>
  <c r="H38" i="56"/>
  <c r="G38" i="56"/>
  <c r="I37" i="56"/>
  <c r="H37" i="56"/>
  <c r="G37" i="56"/>
  <c r="I36" i="56"/>
  <c r="H36" i="56"/>
  <c r="G36" i="56"/>
  <c r="I35" i="56"/>
  <c r="H35" i="56"/>
  <c r="G35" i="56"/>
  <c r="I34" i="56"/>
  <c r="H34" i="56"/>
  <c r="G34" i="56"/>
  <c r="I33" i="56"/>
  <c r="H33" i="56"/>
  <c r="G33" i="56"/>
  <c r="I32" i="56"/>
  <c r="H32" i="56"/>
  <c r="G32" i="56"/>
  <c r="I31" i="56"/>
  <c r="H31" i="56"/>
  <c r="G31" i="56"/>
  <c r="I30" i="56"/>
  <c r="H30" i="56"/>
  <c r="G30" i="56"/>
  <c r="I29" i="56"/>
  <c r="H29" i="56"/>
  <c r="G29" i="56"/>
  <c r="I28" i="56"/>
  <c r="H28" i="56"/>
  <c r="G28" i="56"/>
  <c r="I27" i="56"/>
  <c r="H27" i="56"/>
  <c r="G27" i="56"/>
  <c r="I26" i="56"/>
  <c r="H26" i="56"/>
  <c r="G26" i="56"/>
  <c r="I25" i="56"/>
  <c r="H25" i="56"/>
  <c r="G25" i="56"/>
  <c r="I24" i="56"/>
  <c r="H24" i="56"/>
  <c r="G24" i="56"/>
  <c r="I23" i="56"/>
  <c r="H23" i="56"/>
  <c r="G23" i="56"/>
  <c r="I22" i="56"/>
  <c r="H22" i="56"/>
  <c r="G22" i="56"/>
  <c r="I21" i="56"/>
  <c r="H21" i="56"/>
  <c r="G21" i="56"/>
  <c r="I20" i="56"/>
  <c r="H20" i="56"/>
  <c r="G20" i="56"/>
  <c r="I19" i="56"/>
  <c r="H19" i="56"/>
  <c r="G19" i="56"/>
  <c r="I18" i="56"/>
  <c r="H18" i="56"/>
  <c r="G18" i="56"/>
  <c r="I17" i="56"/>
  <c r="H17" i="56"/>
  <c r="G17" i="56"/>
  <c r="I16" i="56"/>
  <c r="H16" i="56"/>
  <c r="G16" i="56"/>
  <c r="I15" i="56"/>
  <c r="H15" i="56"/>
  <c r="G15" i="56"/>
  <c r="I14" i="56"/>
  <c r="H14" i="56"/>
  <c r="G14" i="56"/>
  <c r="I13" i="56"/>
  <c r="H13" i="56"/>
  <c r="G13" i="56"/>
  <c r="I12" i="56"/>
  <c r="H12" i="56"/>
  <c r="G12" i="56"/>
  <c r="I11" i="56"/>
  <c r="H11" i="56"/>
  <c r="G11" i="56"/>
  <c r="I10" i="56"/>
  <c r="H10" i="56"/>
  <c r="G10" i="56"/>
  <c r="I9" i="56"/>
  <c r="H9" i="56"/>
  <c r="G9" i="56"/>
  <c r="I8" i="56"/>
  <c r="H8" i="56"/>
  <c r="G8" i="56"/>
  <c r="I7" i="56"/>
  <c r="H7" i="56"/>
  <c r="G7" i="56"/>
  <c r="I6" i="56"/>
  <c r="H6" i="56"/>
  <c r="G6" i="56"/>
  <c r="I5" i="56"/>
  <c r="H5" i="56"/>
  <c r="G5" i="56"/>
  <c r="I4" i="56"/>
  <c r="H4" i="56"/>
  <c r="G4" i="56"/>
  <c r="I577" i="55"/>
  <c r="H577" i="55"/>
  <c r="G577" i="55"/>
  <c r="I576" i="55"/>
  <c r="H576" i="55"/>
  <c r="G576" i="55"/>
  <c r="I575" i="55"/>
  <c r="H575" i="55"/>
  <c r="G575" i="55"/>
  <c r="I574" i="55"/>
  <c r="H574" i="55"/>
  <c r="G574" i="55"/>
  <c r="I573" i="55"/>
  <c r="H573" i="55"/>
  <c r="G573" i="55"/>
  <c r="I572" i="55"/>
  <c r="H572" i="55"/>
  <c r="G572" i="55"/>
  <c r="I571" i="55"/>
  <c r="H571" i="55"/>
  <c r="G571" i="55"/>
  <c r="I570" i="55"/>
  <c r="H570" i="55"/>
  <c r="G570" i="55"/>
  <c r="I569" i="55"/>
  <c r="H569" i="55"/>
  <c r="G569" i="55"/>
  <c r="I568" i="55"/>
  <c r="H568" i="55"/>
  <c r="G568" i="55"/>
  <c r="I567" i="55"/>
  <c r="H567" i="55"/>
  <c r="G567" i="55"/>
  <c r="I566" i="55"/>
  <c r="H566" i="55"/>
  <c r="G566" i="55"/>
  <c r="I565" i="55"/>
  <c r="H565" i="55"/>
  <c r="G565" i="55"/>
  <c r="I564" i="55"/>
  <c r="H564" i="55"/>
  <c r="G564" i="55"/>
  <c r="I563" i="55"/>
  <c r="H563" i="55"/>
  <c r="G563" i="55"/>
  <c r="I562" i="55"/>
  <c r="H562" i="55"/>
  <c r="G562" i="55"/>
  <c r="I561" i="55"/>
  <c r="H561" i="55"/>
  <c r="G561" i="55"/>
  <c r="I560" i="55"/>
  <c r="H560" i="55"/>
  <c r="G560" i="55"/>
  <c r="I559" i="55"/>
  <c r="H559" i="55"/>
  <c r="G559" i="55"/>
  <c r="I558" i="55"/>
  <c r="H558" i="55"/>
  <c r="G558" i="55"/>
  <c r="I557" i="55"/>
  <c r="H557" i="55"/>
  <c r="G557" i="55"/>
  <c r="I556" i="55"/>
  <c r="H556" i="55"/>
  <c r="G556" i="55"/>
  <c r="I555" i="55"/>
  <c r="H555" i="55"/>
  <c r="G555" i="55"/>
  <c r="I554" i="55"/>
  <c r="H554" i="55"/>
  <c r="G554" i="55"/>
  <c r="I553" i="55"/>
  <c r="H553" i="55"/>
  <c r="G553" i="55"/>
  <c r="I552" i="55"/>
  <c r="H552" i="55"/>
  <c r="G552" i="55"/>
  <c r="I551" i="55"/>
  <c r="H551" i="55"/>
  <c r="G551" i="55"/>
  <c r="I550" i="55"/>
  <c r="H550" i="55"/>
  <c r="G550" i="55"/>
  <c r="I549" i="55"/>
  <c r="H549" i="55"/>
  <c r="G549" i="55"/>
  <c r="I548" i="55"/>
  <c r="H548" i="55"/>
  <c r="G548" i="55"/>
  <c r="I547" i="55"/>
  <c r="H547" i="55"/>
  <c r="G547" i="55"/>
  <c r="I546" i="55"/>
  <c r="H546" i="55"/>
  <c r="G546" i="55"/>
  <c r="I545" i="55"/>
  <c r="H545" i="55"/>
  <c r="G545" i="55"/>
  <c r="I544" i="55"/>
  <c r="H544" i="55"/>
  <c r="G544" i="55"/>
  <c r="I543" i="55"/>
  <c r="H543" i="55"/>
  <c r="G543" i="55"/>
  <c r="I542" i="55"/>
  <c r="H542" i="55"/>
  <c r="G542" i="55"/>
  <c r="I541" i="55"/>
  <c r="H541" i="55"/>
  <c r="G541" i="55"/>
  <c r="I540" i="55"/>
  <c r="H540" i="55"/>
  <c r="G540" i="55"/>
  <c r="I539" i="55"/>
  <c r="H539" i="55"/>
  <c r="G539" i="55"/>
  <c r="I538" i="55"/>
  <c r="H538" i="55"/>
  <c r="G538" i="55"/>
  <c r="I537" i="55"/>
  <c r="H537" i="55"/>
  <c r="G537" i="55"/>
  <c r="I536" i="55"/>
  <c r="H536" i="55"/>
  <c r="G536" i="55"/>
  <c r="I535" i="55"/>
  <c r="H535" i="55"/>
  <c r="G535" i="55"/>
  <c r="I534" i="55"/>
  <c r="H534" i="55"/>
  <c r="G534" i="55"/>
  <c r="I533" i="55"/>
  <c r="H533" i="55"/>
  <c r="G533" i="55"/>
  <c r="I532" i="55"/>
  <c r="H532" i="55"/>
  <c r="G532" i="55"/>
  <c r="I531" i="55"/>
  <c r="H531" i="55"/>
  <c r="G531" i="55"/>
  <c r="I530" i="55"/>
  <c r="H530" i="55"/>
  <c r="G530" i="55"/>
  <c r="I529" i="55"/>
  <c r="H529" i="55"/>
  <c r="G529" i="55"/>
  <c r="I528" i="55"/>
  <c r="H528" i="55"/>
  <c r="G528" i="55"/>
  <c r="I527" i="55"/>
  <c r="H527" i="55"/>
  <c r="G527" i="55"/>
  <c r="I526" i="55"/>
  <c r="H526" i="55"/>
  <c r="G526" i="55"/>
  <c r="I525" i="55"/>
  <c r="H525" i="55"/>
  <c r="G525" i="55"/>
  <c r="I524" i="55"/>
  <c r="H524" i="55"/>
  <c r="G524" i="55"/>
  <c r="I523" i="55"/>
  <c r="H523" i="55"/>
  <c r="G523" i="55"/>
  <c r="I522" i="55"/>
  <c r="H522" i="55"/>
  <c r="G522" i="55"/>
  <c r="I521" i="55"/>
  <c r="H521" i="55"/>
  <c r="G521" i="55"/>
  <c r="I520" i="55"/>
  <c r="H520" i="55"/>
  <c r="G520" i="55"/>
  <c r="I519" i="55"/>
  <c r="H519" i="55"/>
  <c r="G519" i="55"/>
  <c r="I518" i="55"/>
  <c r="H518" i="55"/>
  <c r="G518" i="55"/>
  <c r="I517" i="55"/>
  <c r="H517" i="55"/>
  <c r="G517" i="55"/>
  <c r="I516" i="55"/>
  <c r="H516" i="55"/>
  <c r="G516" i="55"/>
  <c r="I515" i="55"/>
  <c r="H515" i="55"/>
  <c r="G515" i="55"/>
  <c r="I514" i="55"/>
  <c r="H514" i="55"/>
  <c r="G514" i="55"/>
  <c r="I513" i="55"/>
  <c r="H513" i="55"/>
  <c r="G513" i="55"/>
  <c r="I512" i="55"/>
  <c r="H512" i="55"/>
  <c r="G512" i="55"/>
  <c r="I511" i="55"/>
  <c r="H511" i="55"/>
  <c r="G511" i="55"/>
  <c r="I510" i="55"/>
  <c r="H510" i="55"/>
  <c r="G510" i="55"/>
  <c r="I509" i="55"/>
  <c r="H509" i="55"/>
  <c r="G509" i="55"/>
  <c r="I508" i="55"/>
  <c r="H508" i="55"/>
  <c r="G508" i="55"/>
  <c r="I507" i="55"/>
  <c r="H507" i="55"/>
  <c r="G507" i="55"/>
  <c r="I506" i="55"/>
  <c r="H506" i="55"/>
  <c r="G506" i="55"/>
  <c r="I505" i="55"/>
  <c r="H505" i="55"/>
  <c r="G505" i="55"/>
  <c r="I504" i="55"/>
  <c r="H504" i="55"/>
  <c r="G504" i="55"/>
  <c r="I503" i="55"/>
  <c r="H503" i="55"/>
  <c r="G503" i="55"/>
  <c r="I502" i="55"/>
  <c r="H502" i="55"/>
  <c r="G502" i="55"/>
  <c r="I501" i="55"/>
  <c r="H501" i="55"/>
  <c r="G501" i="55"/>
  <c r="I500" i="55"/>
  <c r="H500" i="55"/>
  <c r="G500" i="55"/>
  <c r="I499" i="55"/>
  <c r="H499" i="55"/>
  <c r="G499" i="55"/>
  <c r="I498" i="55"/>
  <c r="H498" i="55"/>
  <c r="G498" i="55"/>
  <c r="I497" i="55"/>
  <c r="H497" i="55"/>
  <c r="G497" i="55"/>
  <c r="I496" i="55"/>
  <c r="H496" i="55"/>
  <c r="G496" i="55"/>
  <c r="I495" i="55"/>
  <c r="H495" i="55"/>
  <c r="G495" i="55"/>
  <c r="I494" i="55"/>
  <c r="H494" i="55"/>
  <c r="G494" i="55"/>
  <c r="I493" i="55"/>
  <c r="H493" i="55"/>
  <c r="G493" i="55"/>
  <c r="I492" i="55"/>
  <c r="H492" i="55"/>
  <c r="G492" i="55"/>
  <c r="I491" i="55"/>
  <c r="H491" i="55"/>
  <c r="G491" i="55"/>
  <c r="I490" i="55"/>
  <c r="H490" i="55"/>
  <c r="G490" i="55"/>
  <c r="I489" i="55"/>
  <c r="H489" i="55"/>
  <c r="G489" i="55"/>
  <c r="I488" i="55"/>
  <c r="H488" i="55"/>
  <c r="G488" i="55"/>
  <c r="I487" i="55"/>
  <c r="H487" i="55"/>
  <c r="G487" i="55"/>
  <c r="I486" i="55"/>
  <c r="H486" i="55"/>
  <c r="G486" i="55"/>
  <c r="I485" i="55"/>
  <c r="H485" i="55"/>
  <c r="G485" i="55"/>
  <c r="I484" i="55"/>
  <c r="H484" i="55"/>
  <c r="G484" i="55"/>
  <c r="I483" i="55"/>
  <c r="H483" i="55"/>
  <c r="G483" i="55"/>
  <c r="I482" i="55"/>
  <c r="H482" i="55"/>
  <c r="G482" i="55"/>
  <c r="I481" i="55"/>
  <c r="H481" i="55"/>
  <c r="G481" i="55"/>
  <c r="I480" i="55"/>
  <c r="H480" i="55"/>
  <c r="G480" i="55"/>
  <c r="I479" i="55"/>
  <c r="H479" i="55"/>
  <c r="G479" i="55"/>
  <c r="I478" i="55"/>
  <c r="H478" i="55"/>
  <c r="G478" i="55"/>
  <c r="I477" i="55"/>
  <c r="H477" i="55"/>
  <c r="G477" i="55"/>
  <c r="I476" i="55"/>
  <c r="H476" i="55"/>
  <c r="G476" i="55"/>
  <c r="I475" i="55"/>
  <c r="H475" i="55"/>
  <c r="G475" i="55"/>
  <c r="I474" i="55"/>
  <c r="H474" i="55"/>
  <c r="G474" i="55"/>
  <c r="I473" i="55"/>
  <c r="H473" i="55"/>
  <c r="G473" i="55"/>
  <c r="I472" i="55"/>
  <c r="H472" i="55"/>
  <c r="G472" i="55"/>
  <c r="I471" i="55"/>
  <c r="H471" i="55"/>
  <c r="G471" i="55"/>
  <c r="I470" i="55"/>
  <c r="H470" i="55"/>
  <c r="G470" i="55"/>
  <c r="I469" i="55"/>
  <c r="H469" i="55"/>
  <c r="G469" i="55"/>
  <c r="I468" i="55"/>
  <c r="H468" i="55"/>
  <c r="G468" i="55"/>
  <c r="I467" i="55"/>
  <c r="H467" i="55"/>
  <c r="G467" i="55"/>
  <c r="I466" i="55"/>
  <c r="H466" i="55"/>
  <c r="G466" i="55"/>
  <c r="I465" i="55"/>
  <c r="H465" i="55"/>
  <c r="G465" i="55"/>
  <c r="I464" i="55"/>
  <c r="H464" i="55"/>
  <c r="G464" i="55"/>
  <c r="I463" i="55"/>
  <c r="H463" i="55"/>
  <c r="G463" i="55"/>
  <c r="I462" i="55"/>
  <c r="H462" i="55"/>
  <c r="G462" i="55"/>
  <c r="I461" i="55"/>
  <c r="H461" i="55"/>
  <c r="G461" i="55"/>
  <c r="I460" i="55"/>
  <c r="H460" i="55"/>
  <c r="G460" i="55"/>
  <c r="I459" i="55"/>
  <c r="H459" i="55"/>
  <c r="G459" i="55"/>
  <c r="I458" i="55"/>
  <c r="H458" i="55"/>
  <c r="G458" i="55"/>
  <c r="I457" i="55"/>
  <c r="H457" i="55"/>
  <c r="G457" i="55"/>
  <c r="I456" i="55"/>
  <c r="H456" i="55"/>
  <c r="G456" i="55"/>
  <c r="I455" i="55"/>
  <c r="H455" i="55"/>
  <c r="G455" i="55"/>
  <c r="I454" i="55"/>
  <c r="H454" i="55"/>
  <c r="G454" i="55"/>
  <c r="I453" i="55"/>
  <c r="H453" i="55"/>
  <c r="G453" i="55"/>
  <c r="I452" i="55"/>
  <c r="H452" i="55"/>
  <c r="G452" i="55"/>
  <c r="I451" i="55"/>
  <c r="H451" i="55"/>
  <c r="G451" i="55"/>
  <c r="I450" i="55"/>
  <c r="H450" i="55"/>
  <c r="G450" i="55"/>
  <c r="I449" i="55"/>
  <c r="H449" i="55"/>
  <c r="G449" i="55"/>
  <c r="I448" i="55"/>
  <c r="H448" i="55"/>
  <c r="G448" i="55"/>
  <c r="I447" i="55"/>
  <c r="H447" i="55"/>
  <c r="G447" i="55"/>
  <c r="I446" i="55"/>
  <c r="H446" i="55"/>
  <c r="G446" i="55"/>
  <c r="I445" i="55"/>
  <c r="H445" i="55"/>
  <c r="G445" i="55"/>
  <c r="I444" i="55"/>
  <c r="H444" i="55"/>
  <c r="G444" i="55"/>
  <c r="I443" i="55"/>
  <c r="H443" i="55"/>
  <c r="G443" i="55"/>
  <c r="I442" i="55"/>
  <c r="H442" i="55"/>
  <c r="G442" i="55"/>
  <c r="I441" i="55"/>
  <c r="H441" i="55"/>
  <c r="G441" i="55"/>
  <c r="I440" i="55"/>
  <c r="H440" i="55"/>
  <c r="G440" i="55"/>
  <c r="I439" i="55"/>
  <c r="H439" i="55"/>
  <c r="G439" i="55"/>
  <c r="I438" i="55"/>
  <c r="H438" i="55"/>
  <c r="G438" i="55"/>
  <c r="I437" i="55"/>
  <c r="H437" i="55"/>
  <c r="G437" i="55"/>
  <c r="I436" i="55"/>
  <c r="H436" i="55"/>
  <c r="G436" i="55"/>
  <c r="I435" i="55"/>
  <c r="H435" i="55"/>
  <c r="G435" i="55"/>
  <c r="I434" i="55"/>
  <c r="H434" i="55"/>
  <c r="G434" i="55"/>
  <c r="I433" i="55"/>
  <c r="H433" i="55"/>
  <c r="G433" i="55"/>
  <c r="I432" i="55"/>
  <c r="H432" i="55"/>
  <c r="G432" i="55"/>
  <c r="I431" i="55"/>
  <c r="H431" i="55"/>
  <c r="G431" i="55"/>
  <c r="I430" i="55"/>
  <c r="H430" i="55"/>
  <c r="G430" i="55"/>
  <c r="I429" i="55"/>
  <c r="H429" i="55"/>
  <c r="G429" i="55"/>
  <c r="I428" i="55"/>
  <c r="H428" i="55"/>
  <c r="G428" i="55"/>
  <c r="I427" i="55"/>
  <c r="H427" i="55"/>
  <c r="G427" i="55"/>
  <c r="I426" i="55"/>
  <c r="H426" i="55"/>
  <c r="G426" i="55"/>
  <c r="I425" i="55"/>
  <c r="H425" i="55"/>
  <c r="G425" i="55"/>
  <c r="I424" i="55"/>
  <c r="H424" i="55"/>
  <c r="G424" i="55"/>
  <c r="I423" i="55"/>
  <c r="H423" i="55"/>
  <c r="G423" i="55"/>
  <c r="I422" i="55"/>
  <c r="H422" i="55"/>
  <c r="G422" i="55"/>
  <c r="I421" i="55"/>
  <c r="H421" i="55"/>
  <c r="G421" i="55"/>
  <c r="I420" i="55"/>
  <c r="H420" i="55"/>
  <c r="G420" i="55"/>
  <c r="I419" i="55"/>
  <c r="H419" i="55"/>
  <c r="G419" i="55"/>
  <c r="I418" i="55"/>
  <c r="H418" i="55"/>
  <c r="G418" i="55"/>
  <c r="I417" i="55"/>
  <c r="H417" i="55"/>
  <c r="G417" i="55"/>
  <c r="I416" i="55"/>
  <c r="H416" i="55"/>
  <c r="G416" i="55"/>
  <c r="I415" i="55"/>
  <c r="H415" i="55"/>
  <c r="G415" i="55"/>
  <c r="I414" i="55"/>
  <c r="H414" i="55"/>
  <c r="G414" i="55"/>
  <c r="I413" i="55"/>
  <c r="H413" i="55"/>
  <c r="G413" i="55"/>
  <c r="I412" i="55"/>
  <c r="H412" i="55"/>
  <c r="G412" i="55"/>
  <c r="I411" i="55"/>
  <c r="H411" i="55"/>
  <c r="G411" i="55"/>
  <c r="I410" i="55"/>
  <c r="H410" i="55"/>
  <c r="G410" i="55"/>
  <c r="I409" i="55"/>
  <c r="H409" i="55"/>
  <c r="G409" i="55"/>
  <c r="I408" i="55"/>
  <c r="H408" i="55"/>
  <c r="G408" i="55"/>
  <c r="I407" i="55"/>
  <c r="H407" i="55"/>
  <c r="G407" i="55"/>
  <c r="I406" i="55"/>
  <c r="H406" i="55"/>
  <c r="G406" i="55"/>
  <c r="I405" i="55"/>
  <c r="H405" i="55"/>
  <c r="G405" i="55"/>
  <c r="I404" i="55"/>
  <c r="H404" i="55"/>
  <c r="G404" i="55"/>
  <c r="I403" i="55"/>
  <c r="H403" i="55"/>
  <c r="G403" i="55"/>
  <c r="I402" i="55"/>
  <c r="H402" i="55"/>
  <c r="G402" i="55"/>
  <c r="I401" i="55"/>
  <c r="H401" i="55"/>
  <c r="G401" i="55"/>
  <c r="I400" i="55"/>
  <c r="H400" i="55"/>
  <c r="G400" i="55"/>
  <c r="I399" i="55"/>
  <c r="H399" i="55"/>
  <c r="G399" i="55"/>
  <c r="I398" i="55"/>
  <c r="H398" i="55"/>
  <c r="G398" i="55"/>
  <c r="I397" i="55"/>
  <c r="H397" i="55"/>
  <c r="G397" i="55"/>
  <c r="I396" i="55"/>
  <c r="H396" i="55"/>
  <c r="G396" i="55"/>
  <c r="I395" i="55"/>
  <c r="H395" i="55"/>
  <c r="G395" i="55"/>
  <c r="I394" i="55"/>
  <c r="H394" i="55"/>
  <c r="G394" i="55"/>
  <c r="I393" i="55"/>
  <c r="H393" i="55"/>
  <c r="G393" i="55"/>
  <c r="I392" i="55"/>
  <c r="H392" i="55"/>
  <c r="G392" i="55"/>
  <c r="I391" i="55"/>
  <c r="H391" i="55"/>
  <c r="G391" i="55"/>
  <c r="I390" i="55"/>
  <c r="H390" i="55"/>
  <c r="G390" i="55"/>
  <c r="I389" i="55"/>
  <c r="H389" i="55"/>
  <c r="G389" i="55"/>
  <c r="I388" i="55"/>
  <c r="H388" i="55"/>
  <c r="G388" i="55"/>
  <c r="I387" i="55"/>
  <c r="H387" i="55"/>
  <c r="G387" i="55"/>
  <c r="I386" i="55"/>
  <c r="H386" i="55"/>
  <c r="G386" i="55"/>
  <c r="I385" i="55"/>
  <c r="H385" i="55"/>
  <c r="G385" i="55"/>
  <c r="I384" i="55"/>
  <c r="H384" i="55"/>
  <c r="G384" i="55"/>
  <c r="I383" i="55"/>
  <c r="H383" i="55"/>
  <c r="G383" i="55"/>
  <c r="I382" i="55"/>
  <c r="H382" i="55"/>
  <c r="G382" i="55"/>
  <c r="I381" i="55"/>
  <c r="H381" i="55"/>
  <c r="G381" i="55"/>
  <c r="I380" i="55"/>
  <c r="H380" i="55"/>
  <c r="G380" i="55"/>
  <c r="I379" i="55"/>
  <c r="H379" i="55"/>
  <c r="G379" i="55"/>
  <c r="I378" i="55"/>
  <c r="H378" i="55"/>
  <c r="G378" i="55"/>
  <c r="I377" i="55"/>
  <c r="H377" i="55"/>
  <c r="G377" i="55"/>
  <c r="I376" i="55"/>
  <c r="H376" i="55"/>
  <c r="G376" i="55"/>
  <c r="I375" i="55"/>
  <c r="H375" i="55"/>
  <c r="G375" i="55"/>
  <c r="I374" i="55"/>
  <c r="H374" i="55"/>
  <c r="G374" i="55"/>
  <c r="I373" i="55"/>
  <c r="H373" i="55"/>
  <c r="G373" i="55"/>
  <c r="I372" i="55"/>
  <c r="H372" i="55"/>
  <c r="G372" i="55"/>
  <c r="I371" i="55"/>
  <c r="H371" i="55"/>
  <c r="G371" i="55"/>
  <c r="I370" i="55"/>
  <c r="H370" i="55"/>
  <c r="G370" i="55"/>
  <c r="I369" i="55"/>
  <c r="H369" i="55"/>
  <c r="G369" i="55"/>
  <c r="I368" i="55"/>
  <c r="H368" i="55"/>
  <c r="G368" i="55"/>
  <c r="I367" i="55"/>
  <c r="H367" i="55"/>
  <c r="G367" i="55"/>
  <c r="I366" i="55"/>
  <c r="H366" i="55"/>
  <c r="G366" i="55"/>
  <c r="I365" i="55"/>
  <c r="H365" i="55"/>
  <c r="G365" i="55"/>
  <c r="I364" i="55"/>
  <c r="H364" i="55"/>
  <c r="G364" i="55"/>
  <c r="I363" i="55"/>
  <c r="H363" i="55"/>
  <c r="G363" i="55"/>
  <c r="I362" i="55"/>
  <c r="H362" i="55"/>
  <c r="G362" i="55"/>
  <c r="I361" i="55"/>
  <c r="H361" i="55"/>
  <c r="G361" i="55"/>
  <c r="I360" i="55"/>
  <c r="H360" i="55"/>
  <c r="G360" i="55"/>
  <c r="I359" i="55"/>
  <c r="H359" i="55"/>
  <c r="G359" i="55"/>
  <c r="I358" i="55"/>
  <c r="H358" i="55"/>
  <c r="G358" i="55"/>
  <c r="I357" i="55"/>
  <c r="H357" i="55"/>
  <c r="G357" i="55"/>
  <c r="I356" i="55"/>
  <c r="H356" i="55"/>
  <c r="G356" i="55"/>
  <c r="I355" i="55"/>
  <c r="H355" i="55"/>
  <c r="G355" i="55"/>
  <c r="I354" i="55"/>
  <c r="H354" i="55"/>
  <c r="G354" i="55"/>
  <c r="I353" i="55"/>
  <c r="H353" i="55"/>
  <c r="G353" i="55"/>
  <c r="I352" i="55"/>
  <c r="H352" i="55"/>
  <c r="G352" i="55"/>
  <c r="I351" i="55"/>
  <c r="H351" i="55"/>
  <c r="G351" i="55"/>
  <c r="I350" i="55"/>
  <c r="H350" i="55"/>
  <c r="G350" i="55"/>
  <c r="I349" i="55"/>
  <c r="H349" i="55"/>
  <c r="G349" i="55"/>
  <c r="I348" i="55"/>
  <c r="H348" i="55"/>
  <c r="G348" i="55"/>
  <c r="I347" i="55"/>
  <c r="H347" i="55"/>
  <c r="G347" i="55"/>
  <c r="I346" i="55"/>
  <c r="H346" i="55"/>
  <c r="G346" i="55"/>
  <c r="I345" i="55"/>
  <c r="H345" i="55"/>
  <c r="G345" i="55"/>
  <c r="I344" i="55"/>
  <c r="H344" i="55"/>
  <c r="G344" i="55"/>
  <c r="I343" i="55"/>
  <c r="H343" i="55"/>
  <c r="G343" i="55"/>
  <c r="I342" i="55"/>
  <c r="H342" i="55"/>
  <c r="G342" i="55"/>
  <c r="I341" i="55"/>
  <c r="H341" i="55"/>
  <c r="G341" i="55"/>
  <c r="I340" i="55"/>
  <c r="H340" i="55"/>
  <c r="G340" i="55"/>
  <c r="I339" i="55"/>
  <c r="H339" i="55"/>
  <c r="G339" i="55"/>
  <c r="I338" i="55"/>
  <c r="H338" i="55"/>
  <c r="G338" i="55"/>
  <c r="I337" i="55"/>
  <c r="H337" i="55"/>
  <c r="G337" i="55"/>
  <c r="I336" i="55"/>
  <c r="H336" i="55"/>
  <c r="G336" i="55"/>
  <c r="I335" i="55"/>
  <c r="H335" i="55"/>
  <c r="G335" i="55"/>
  <c r="I334" i="55"/>
  <c r="H334" i="55"/>
  <c r="G334" i="55"/>
  <c r="I333" i="55"/>
  <c r="H333" i="55"/>
  <c r="G333" i="55"/>
  <c r="I332" i="55"/>
  <c r="H332" i="55"/>
  <c r="G332" i="55"/>
  <c r="I331" i="55"/>
  <c r="H331" i="55"/>
  <c r="G331" i="55"/>
  <c r="I330" i="55"/>
  <c r="H330" i="55"/>
  <c r="G330" i="55"/>
  <c r="I329" i="55"/>
  <c r="H329" i="55"/>
  <c r="G329" i="55"/>
  <c r="I328" i="55"/>
  <c r="H328" i="55"/>
  <c r="G328" i="55"/>
  <c r="I327" i="55"/>
  <c r="H327" i="55"/>
  <c r="G327" i="55"/>
  <c r="I326" i="55"/>
  <c r="H326" i="55"/>
  <c r="G326" i="55"/>
  <c r="I325" i="55"/>
  <c r="H325" i="55"/>
  <c r="G325" i="55"/>
  <c r="I324" i="55"/>
  <c r="H324" i="55"/>
  <c r="G324" i="55"/>
  <c r="I323" i="55"/>
  <c r="H323" i="55"/>
  <c r="G323" i="55"/>
  <c r="I322" i="55"/>
  <c r="H322" i="55"/>
  <c r="G322" i="55"/>
  <c r="I321" i="55"/>
  <c r="H321" i="55"/>
  <c r="G321" i="55"/>
  <c r="I320" i="55"/>
  <c r="H320" i="55"/>
  <c r="G320" i="55"/>
  <c r="I319" i="55"/>
  <c r="H319" i="55"/>
  <c r="G319" i="55"/>
  <c r="I318" i="55"/>
  <c r="H318" i="55"/>
  <c r="G318" i="55"/>
  <c r="I317" i="55"/>
  <c r="H317" i="55"/>
  <c r="G317" i="55"/>
  <c r="I316" i="55"/>
  <c r="H316" i="55"/>
  <c r="G316" i="55"/>
  <c r="I315" i="55"/>
  <c r="H315" i="55"/>
  <c r="G315" i="55"/>
  <c r="I314" i="55"/>
  <c r="H314" i="55"/>
  <c r="G314" i="55"/>
  <c r="I313" i="55"/>
  <c r="H313" i="55"/>
  <c r="G313" i="55"/>
  <c r="I312" i="55"/>
  <c r="H312" i="55"/>
  <c r="G312" i="55"/>
  <c r="I311" i="55"/>
  <c r="H311" i="55"/>
  <c r="G311" i="55"/>
  <c r="I310" i="55"/>
  <c r="H310" i="55"/>
  <c r="G310" i="55"/>
  <c r="I309" i="55"/>
  <c r="H309" i="55"/>
  <c r="G309" i="55"/>
  <c r="I308" i="55"/>
  <c r="H308" i="55"/>
  <c r="G308" i="55"/>
  <c r="I307" i="55"/>
  <c r="H307" i="55"/>
  <c r="G307" i="55"/>
  <c r="I306" i="55"/>
  <c r="H306" i="55"/>
  <c r="G306" i="55"/>
  <c r="I305" i="55"/>
  <c r="H305" i="55"/>
  <c r="G305" i="55"/>
  <c r="I304" i="55"/>
  <c r="H304" i="55"/>
  <c r="G304" i="55"/>
  <c r="I303" i="55"/>
  <c r="H303" i="55"/>
  <c r="G303" i="55"/>
  <c r="I302" i="55"/>
  <c r="H302" i="55"/>
  <c r="G302" i="55"/>
  <c r="I301" i="55"/>
  <c r="H301" i="55"/>
  <c r="G301" i="55"/>
  <c r="I300" i="55"/>
  <c r="H300" i="55"/>
  <c r="G300" i="55"/>
  <c r="I299" i="55"/>
  <c r="H299" i="55"/>
  <c r="G299" i="55"/>
  <c r="I298" i="55"/>
  <c r="H298" i="55"/>
  <c r="G298" i="55"/>
  <c r="I297" i="55"/>
  <c r="H297" i="55"/>
  <c r="G297" i="55"/>
  <c r="I296" i="55"/>
  <c r="H296" i="55"/>
  <c r="G296" i="55"/>
  <c r="I295" i="55"/>
  <c r="H295" i="55"/>
  <c r="G295" i="55"/>
  <c r="I294" i="55"/>
  <c r="H294" i="55"/>
  <c r="G294" i="55"/>
  <c r="I293" i="55"/>
  <c r="H293" i="55"/>
  <c r="G293" i="55"/>
  <c r="I292" i="55"/>
  <c r="H292" i="55"/>
  <c r="G292" i="55"/>
  <c r="I291" i="55"/>
  <c r="H291" i="55"/>
  <c r="G291" i="55"/>
  <c r="I290" i="55"/>
  <c r="H290" i="55"/>
  <c r="G290" i="55"/>
  <c r="I289" i="55"/>
  <c r="H289" i="55"/>
  <c r="G289" i="55"/>
  <c r="I288" i="55"/>
  <c r="H288" i="55"/>
  <c r="G288" i="55"/>
  <c r="I287" i="55"/>
  <c r="H287" i="55"/>
  <c r="G287" i="55"/>
  <c r="I286" i="55"/>
  <c r="H286" i="55"/>
  <c r="G286" i="55"/>
  <c r="I285" i="55"/>
  <c r="H285" i="55"/>
  <c r="G285" i="55"/>
  <c r="I284" i="55"/>
  <c r="H284" i="55"/>
  <c r="G284" i="55"/>
  <c r="I283" i="55"/>
  <c r="H283" i="55"/>
  <c r="G283" i="55"/>
  <c r="I282" i="55"/>
  <c r="H282" i="55"/>
  <c r="G282" i="55"/>
  <c r="I281" i="55"/>
  <c r="H281" i="55"/>
  <c r="G281" i="55"/>
  <c r="I280" i="55"/>
  <c r="H280" i="55"/>
  <c r="G280" i="55"/>
  <c r="I279" i="55"/>
  <c r="H279" i="55"/>
  <c r="G279" i="55"/>
  <c r="I278" i="55"/>
  <c r="H278" i="55"/>
  <c r="G278" i="55"/>
  <c r="I277" i="55"/>
  <c r="H277" i="55"/>
  <c r="G277" i="55"/>
  <c r="I276" i="55"/>
  <c r="H276" i="55"/>
  <c r="G276" i="55"/>
  <c r="I275" i="55"/>
  <c r="H275" i="55"/>
  <c r="G275" i="55"/>
  <c r="I274" i="55"/>
  <c r="H274" i="55"/>
  <c r="G274" i="55"/>
  <c r="I273" i="55"/>
  <c r="H273" i="55"/>
  <c r="G273" i="55"/>
  <c r="I272" i="55"/>
  <c r="H272" i="55"/>
  <c r="G272" i="55"/>
  <c r="I271" i="55"/>
  <c r="H271" i="55"/>
  <c r="G271" i="55"/>
  <c r="I270" i="55"/>
  <c r="H270" i="55"/>
  <c r="G270" i="55"/>
  <c r="I269" i="55"/>
  <c r="H269" i="55"/>
  <c r="G269" i="55"/>
  <c r="I268" i="55"/>
  <c r="H268" i="55"/>
  <c r="G268" i="55"/>
  <c r="I267" i="55"/>
  <c r="H267" i="55"/>
  <c r="G267" i="55"/>
  <c r="I266" i="55"/>
  <c r="H266" i="55"/>
  <c r="G266" i="55"/>
  <c r="I265" i="55"/>
  <c r="H265" i="55"/>
  <c r="G265" i="55"/>
  <c r="I264" i="55"/>
  <c r="H264" i="55"/>
  <c r="G264" i="55"/>
  <c r="I263" i="55"/>
  <c r="H263" i="55"/>
  <c r="G263" i="55"/>
  <c r="I262" i="55"/>
  <c r="H262" i="55"/>
  <c r="G262" i="55"/>
  <c r="I261" i="55"/>
  <c r="H261" i="55"/>
  <c r="G261" i="55"/>
  <c r="I260" i="55"/>
  <c r="H260" i="55"/>
  <c r="G260" i="55"/>
  <c r="I259" i="55"/>
  <c r="H259" i="55"/>
  <c r="G259" i="55"/>
  <c r="I258" i="55"/>
  <c r="H258" i="55"/>
  <c r="G258" i="55"/>
  <c r="I257" i="55"/>
  <c r="H257" i="55"/>
  <c r="G257" i="55"/>
  <c r="I256" i="55"/>
  <c r="H256" i="55"/>
  <c r="G256" i="55"/>
  <c r="I255" i="55"/>
  <c r="H255" i="55"/>
  <c r="G255" i="55"/>
  <c r="I254" i="55"/>
  <c r="H254" i="55"/>
  <c r="G254" i="55"/>
  <c r="I253" i="55"/>
  <c r="H253" i="55"/>
  <c r="G253" i="55"/>
  <c r="I252" i="55"/>
  <c r="H252" i="55"/>
  <c r="G252" i="55"/>
  <c r="I251" i="55"/>
  <c r="H251" i="55"/>
  <c r="G251" i="55"/>
  <c r="I250" i="55"/>
  <c r="H250" i="55"/>
  <c r="G250" i="55"/>
  <c r="I249" i="55"/>
  <c r="H249" i="55"/>
  <c r="G249" i="55"/>
  <c r="I248" i="55"/>
  <c r="H248" i="55"/>
  <c r="G248" i="55"/>
  <c r="I247" i="55"/>
  <c r="H247" i="55"/>
  <c r="G247" i="55"/>
  <c r="I246" i="55"/>
  <c r="H246" i="55"/>
  <c r="G246" i="55"/>
  <c r="I245" i="55"/>
  <c r="H245" i="55"/>
  <c r="G245" i="55"/>
  <c r="I244" i="55"/>
  <c r="H244" i="55"/>
  <c r="G244" i="55"/>
  <c r="I243" i="55"/>
  <c r="H243" i="55"/>
  <c r="G243" i="55"/>
  <c r="I242" i="55"/>
  <c r="H242" i="55"/>
  <c r="G242" i="55"/>
  <c r="I241" i="55"/>
  <c r="H241" i="55"/>
  <c r="G241" i="55"/>
  <c r="I240" i="55"/>
  <c r="H240" i="55"/>
  <c r="G240" i="55"/>
  <c r="I239" i="55"/>
  <c r="H239" i="55"/>
  <c r="G239" i="55"/>
  <c r="I238" i="55"/>
  <c r="H238" i="55"/>
  <c r="G238" i="55"/>
  <c r="I237" i="55"/>
  <c r="H237" i="55"/>
  <c r="G237" i="55"/>
  <c r="I236" i="55"/>
  <c r="H236" i="55"/>
  <c r="G236" i="55"/>
  <c r="I235" i="55"/>
  <c r="H235" i="55"/>
  <c r="G235" i="55"/>
  <c r="I234" i="55"/>
  <c r="H234" i="55"/>
  <c r="G234" i="55"/>
  <c r="I233" i="55"/>
  <c r="H233" i="55"/>
  <c r="G233" i="55"/>
  <c r="I232" i="55"/>
  <c r="H232" i="55"/>
  <c r="G232" i="55"/>
  <c r="I231" i="55"/>
  <c r="H231" i="55"/>
  <c r="G231" i="55"/>
  <c r="I230" i="55"/>
  <c r="H230" i="55"/>
  <c r="G230" i="55"/>
  <c r="I229" i="55"/>
  <c r="H229" i="55"/>
  <c r="G229" i="55"/>
  <c r="I228" i="55"/>
  <c r="H228" i="55"/>
  <c r="G228" i="55"/>
  <c r="I227" i="55"/>
  <c r="H227" i="55"/>
  <c r="G227" i="55"/>
  <c r="I226" i="55"/>
  <c r="H226" i="55"/>
  <c r="G226" i="55"/>
  <c r="I225" i="55"/>
  <c r="H225" i="55"/>
  <c r="G225" i="55"/>
  <c r="I224" i="55"/>
  <c r="H224" i="55"/>
  <c r="G224" i="55"/>
  <c r="I223" i="55"/>
  <c r="H223" i="55"/>
  <c r="G223" i="55"/>
  <c r="I222" i="55"/>
  <c r="H222" i="55"/>
  <c r="G222" i="55"/>
  <c r="I221" i="55"/>
  <c r="H221" i="55"/>
  <c r="G221" i="55"/>
  <c r="I220" i="55"/>
  <c r="H220" i="55"/>
  <c r="G220" i="55"/>
  <c r="I219" i="55"/>
  <c r="H219" i="55"/>
  <c r="G219" i="55"/>
  <c r="I218" i="55"/>
  <c r="H218" i="55"/>
  <c r="G218" i="55"/>
  <c r="I217" i="55"/>
  <c r="H217" i="55"/>
  <c r="G217" i="55"/>
  <c r="I216" i="55"/>
  <c r="H216" i="55"/>
  <c r="G216" i="55"/>
  <c r="I215" i="55"/>
  <c r="H215" i="55"/>
  <c r="G215" i="55"/>
  <c r="I214" i="55"/>
  <c r="H214" i="55"/>
  <c r="G214" i="55"/>
  <c r="I213" i="55"/>
  <c r="H213" i="55"/>
  <c r="G213" i="55"/>
  <c r="I212" i="55"/>
  <c r="H212" i="55"/>
  <c r="G212" i="55"/>
  <c r="I211" i="55"/>
  <c r="H211" i="55"/>
  <c r="G211" i="55"/>
  <c r="I210" i="55"/>
  <c r="H210" i="55"/>
  <c r="G210" i="55"/>
  <c r="I209" i="55"/>
  <c r="H209" i="55"/>
  <c r="G209" i="55"/>
  <c r="I208" i="55"/>
  <c r="H208" i="55"/>
  <c r="G208" i="55"/>
  <c r="I207" i="55"/>
  <c r="H207" i="55"/>
  <c r="G207" i="55"/>
  <c r="I206" i="55"/>
  <c r="H206" i="55"/>
  <c r="G206" i="55"/>
  <c r="I205" i="55"/>
  <c r="H205" i="55"/>
  <c r="G205" i="55"/>
  <c r="I204" i="55"/>
  <c r="H204" i="55"/>
  <c r="G204" i="55"/>
  <c r="I203" i="55"/>
  <c r="H203" i="55"/>
  <c r="G203" i="55"/>
  <c r="I202" i="55"/>
  <c r="H202" i="55"/>
  <c r="G202" i="55"/>
  <c r="I201" i="55"/>
  <c r="H201" i="55"/>
  <c r="G201" i="55"/>
  <c r="I200" i="55"/>
  <c r="H200" i="55"/>
  <c r="G200" i="55"/>
  <c r="I199" i="55"/>
  <c r="H199" i="55"/>
  <c r="G199" i="55"/>
  <c r="I198" i="55"/>
  <c r="H198" i="55"/>
  <c r="G198" i="55"/>
  <c r="I197" i="55"/>
  <c r="H197" i="55"/>
  <c r="G197" i="55"/>
  <c r="I196" i="55"/>
  <c r="H196" i="55"/>
  <c r="G196" i="55"/>
  <c r="I195" i="55"/>
  <c r="H195" i="55"/>
  <c r="G195" i="55"/>
  <c r="I194" i="55"/>
  <c r="H194" i="55"/>
  <c r="G194" i="55"/>
  <c r="I193" i="55"/>
  <c r="H193" i="55"/>
  <c r="G193" i="55"/>
  <c r="I192" i="55"/>
  <c r="H192" i="55"/>
  <c r="G192" i="55"/>
  <c r="I191" i="55"/>
  <c r="H191" i="55"/>
  <c r="G191" i="55"/>
  <c r="I190" i="55"/>
  <c r="H190" i="55"/>
  <c r="G190" i="55"/>
  <c r="I189" i="55"/>
  <c r="H189" i="55"/>
  <c r="G189" i="55"/>
  <c r="I188" i="55"/>
  <c r="H188" i="55"/>
  <c r="G188" i="55"/>
  <c r="I187" i="55"/>
  <c r="H187" i="55"/>
  <c r="G187" i="55"/>
  <c r="I186" i="55"/>
  <c r="H186" i="55"/>
  <c r="G186" i="55"/>
  <c r="I185" i="55"/>
  <c r="H185" i="55"/>
  <c r="G185" i="55"/>
  <c r="I184" i="55"/>
  <c r="H184" i="55"/>
  <c r="G184" i="55"/>
  <c r="I183" i="55"/>
  <c r="H183" i="55"/>
  <c r="G183" i="55"/>
  <c r="I182" i="55"/>
  <c r="H182" i="55"/>
  <c r="G182" i="55"/>
  <c r="I181" i="55"/>
  <c r="H181" i="55"/>
  <c r="G181" i="55"/>
  <c r="I180" i="55"/>
  <c r="H180" i="55"/>
  <c r="G180" i="55"/>
  <c r="I179" i="55"/>
  <c r="H179" i="55"/>
  <c r="G179" i="55"/>
  <c r="I178" i="55"/>
  <c r="H178" i="55"/>
  <c r="G178" i="55"/>
  <c r="I177" i="55"/>
  <c r="H177" i="55"/>
  <c r="G177" i="55"/>
  <c r="I176" i="55"/>
  <c r="H176" i="55"/>
  <c r="G176" i="55"/>
  <c r="I175" i="55"/>
  <c r="H175" i="55"/>
  <c r="G175" i="55"/>
  <c r="I174" i="55"/>
  <c r="H174" i="55"/>
  <c r="G174" i="55"/>
  <c r="I173" i="55"/>
  <c r="H173" i="55"/>
  <c r="G173" i="55"/>
  <c r="I172" i="55"/>
  <c r="H172" i="55"/>
  <c r="G172" i="55"/>
  <c r="I171" i="55"/>
  <c r="H171" i="55"/>
  <c r="G171" i="55"/>
  <c r="I170" i="55"/>
  <c r="H170" i="55"/>
  <c r="G170" i="55"/>
  <c r="I169" i="55"/>
  <c r="H169" i="55"/>
  <c r="G169" i="55"/>
  <c r="I168" i="55"/>
  <c r="H168" i="55"/>
  <c r="G168" i="55"/>
  <c r="I167" i="55"/>
  <c r="H167" i="55"/>
  <c r="G167" i="55"/>
  <c r="I166" i="55"/>
  <c r="H166" i="55"/>
  <c r="G166" i="55"/>
  <c r="I165" i="55"/>
  <c r="H165" i="55"/>
  <c r="G165" i="55"/>
  <c r="I164" i="55"/>
  <c r="H164" i="55"/>
  <c r="G164" i="55"/>
  <c r="I163" i="55"/>
  <c r="H163" i="55"/>
  <c r="G163" i="55"/>
  <c r="I162" i="55"/>
  <c r="H162" i="55"/>
  <c r="G162" i="55"/>
  <c r="I161" i="55"/>
  <c r="H161" i="55"/>
  <c r="G161" i="55"/>
  <c r="I160" i="55"/>
  <c r="H160" i="55"/>
  <c r="G160" i="55"/>
  <c r="I159" i="55"/>
  <c r="H159" i="55"/>
  <c r="G159" i="55"/>
  <c r="I158" i="55"/>
  <c r="H158" i="55"/>
  <c r="G158" i="55"/>
  <c r="I157" i="55"/>
  <c r="H157" i="55"/>
  <c r="G157" i="55"/>
  <c r="I156" i="55"/>
  <c r="H156" i="55"/>
  <c r="G156" i="55"/>
  <c r="I155" i="55"/>
  <c r="H155" i="55"/>
  <c r="G155" i="55"/>
  <c r="I154" i="55"/>
  <c r="H154" i="55"/>
  <c r="G154" i="55"/>
  <c r="I153" i="55"/>
  <c r="H153" i="55"/>
  <c r="G153" i="55"/>
  <c r="I152" i="55"/>
  <c r="H152" i="55"/>
  <c r="G152" i="55"/>
  <c r="I151" i="55"/>
  <c r="H151" i="55"/>
  <c r="G151" i="55"/>
  <c r="I150" i="55"/>
  <c r="H150" i="55"/>
  <c r="G150" i="55"/>
  <c r="I149" i="55"/>
  <c r="H149" i="55"/>
  <c r="G149" i="55"/>
  <c r="I148" i="55"/>
  <c r="H148" i="55"/>
  <c r="G148" i="55"/>
  <c r="I147" i="55"/>
  <c r="H147" i="55"/>
  <c r="G147" i="55"/>
  <c r="I146" i="55"/>
  <c r="H146" i="55"/>
  <c r="G146" i="55"/>
  <c r="I145" i="55"/>
  <c r="H145" i="55"/>
  <c r="G145" i="55"/>
  <c r="I144" i="55"/>
  <c r="H144" i="55"/>
  <c r="G144" i="55"/>
  <c r="I143" i="55"/>
  <c r="H143" i="55"/>
  <c r="G143" i="55"/>
  <c r="I142" i="55"/>
  <c r="H142" i="55"/>
  <c r="G142" i="55"/>
  <c r="I141" i="55"/>
  <c r="H141" i="55"/>
  <c r="G141" i="55"/>
  <c r="I140" i="55"/>
  <c r="H140" i="55"/>
  <c r="G140" i="55"/>
  <c r="I139" i="55"/>
  <c r="H139" i="55"/>
  <c r="G139" i="55"/>
  <c r="I138" i="55"/>
  <c r="H138" i="55"/>
  <c r="G138" i="55"/>
  <c r="I137" i="55"/>
  <c r="H137" i="55"/>
  <c r="G137" i="55"/>
  <c r="I136" i="55"/>
  <c r="H136" i="55"/>
  <c r="G136" i="55"/>
  <c r="I135" i="55"/>
  <c r="H135" i="55"/>
  <c r="G135" i="55"/>
  <c r="I134" i="55"/>
  <c r="H134" i="55"/>
  <c r="G134" i="55"/>
  <c r="I133" i="55"/>
  <c r="H133" i="55"/>
  <c r="G133" i="55"/>
  <c r="I132" i="55"/>
  <c r="H132" i="55"/>
  <c r="G132" i="55"/>
  <c r="I131" i="55"/>
  <c r="H131" i="55"/>
  <c r="G131" i="55"/>
  <c r="I130" i="55"/>
  <c r="H130" i="55"/>
  <c r="G130" i="55"/>
  <c r="I129" i="55"/>
  <c r="H129" i="55"/>
  <c r="G129" i="55"/>
  <c r="I128" i="55"/>
  <c r="H128" i="55"/>
  <c r="G128" i="55"/>
  <c r="I127" i="55"/>
  <c r="H127" i="55"/>
  <c r="G127" i="55"/>
  <c r="I126" i="55"/>
  <c r="H126" i="55"/>
  <c r="G126" i="55"/>
  <c r="I125" i="55"/>
  <c r="H125" i="55"/>
  <c r="G125" i="55"/>
  <c r="I124" i="55"/>
  <c r="H124" i="55"/>
  <c r="G124" i="55"/>
  <c r="I123" i="55"/>
  <c r="H123" i="55"/>
  <c r="G123" i="55"/>
  <c r="I122" i="55"/>
  <c r="H122" i="55"/>
  <c r="G122" i="55"/>
  <c r="I121" i="55"/>
  <c r="H121" i="55"/>
  <c r="G121" i="55"/>
  <c r="I120" i="55"/>
  <c r="H120" i="55"/>
  <c r="G120" i="55"/>
  <c r="I119" i="55"/>
  <c r="H119" i="55"/>
  <c r="G119" i="55"/>
  <c r="I118" i="55"/>
  <c r="H118" i="55"/>
  <c r="G118" i="55"/>
  <c r="I117" i="55"/>
  <c r="H117" i="55"/>
  <c r="G117" i="55"/>
  <c r="I116" i="55"/>
  <c r="H116" i="55"/>
  <c r="G116" i="55"/>
  <c r="I115" i="55"/>
  <c r="H115" i="55"/>
  <c r="G115" i="55"/>
  <c r="I114" i="55"/>
  <c r="H114" i="55"/>
  <c r="G114" i="55"/>
  <c r="I113" i="55"/>
  <c r="H113" i="55"/>
  <c r="G113" i="55"/>
  <c r="I112" i="55"/>
  <c r="H112" i="55"/>
  <c r="G112" i="55"/>
  <c r="I111" i="55"/>
  <c r="H111" i="55"/>
  <c r="G111" i="55"/>
  <c r="I110" i="55"/>
  <c r="H110" i="55"/>
  <c r="G110" i="55"/>
  <c r="I109" i="55"/>
  <c r="H109" i="55"/>
  <c r="G109" i="55"/>
  <c r="I108" i="55"/>
  <c r="H108" i="55"/>
  <c r="G108" i="55"/>
  <c r="I107" i="55"/>
  <c r="H107" i="55"/>
  <c r="G107" i="55"/>
  <c r="I106" i="55"/>
  <c r="H106" i="55"/>
  <c r="G106" i="55"/>
  <c r="I105" i="55"/>
  <c r="H105" i="55"/>
  <c r="G105" i="55"/>
  <c r="I104" i="55"/>
  <c r="H104" i="55"/>
  <c r="G104" i="55"/>
  <c r="I103" i="55"/>
  <c r="H103" i="55"/>
  <c r="G103" i="55"/>
  <c r="I102" i="55"/>
  <c r="H102" i="55"/>
  <c r="G102" i="55"/>
  <c r="I101" i="55"/>
  <c r="H101" i="55"/>
  <c r="G101" i="55"/>
  <c r="I100" i="55"/>
  <c r="H100" i="55"/>
  <c r="G100" i="55"/>
  <c r="I99" i="55"/>
  <c r="H99" i="55"/>
  <c r="G99" i="55"/>
  <c r="I98" i="55"/>
  <c r="H98" i="55"/>
  <c r="G98" i="55"/>
  <c r="I97" i="55"/>
  <c r="H97" i="55"/>
  <c r="G97" i="55"/>
  <c r="I96" i="55"/>
  <c r="H96" i="55"/>
  <c r="G96" i="55"/>
  <c r="I95" i="55"/>
  <c r="H95" i="55"/>
  <c r="G95" i="55"/>
  <c r="I94" i="55"/>
  <c r="H94" i="55"/>
  <c r="G94" i="55"/>
  <c r="I93" i="55"/>
  <c r="H93" i="55"/>
  <c r="G93" i="55"/>
  <c r="I92" i="55"/>
  <c r="H92" i="55"/>
  <c r="G92" i="55"/>
  <c r="I91" i="55"/>
  <c r="H91" i="55"/>
  <c r="G91" i="55"/>
  <c r="I90" i="55"/>
  <c r="H90" i="55"/>
  <c r="G90" i="55"/>
  <c r="I89" i="55"/>
  <c r="H89" i="55"/>
  <c r="G89" i="55"/>
  <c r="I88" i="55"/>
  <c r="H88" i="55"/>
  <c r="G88" i="55"/>
  <c r="I87" i="55"/>
  <c r="H87" i="55"/>
  <c r="G87" i="55"/>
  <c r="I86" i="55"/>
  <c r="H86" i="55"/>
  <c r="G86" i="55"/>
  <c r="I85" i="55"/>
  <c r="H85" i="55"/>
  <c r="G85" i="55"/>
  <c r="I84" i="55"/>
  <c r="H84" i="55"/>
  <c r="G84" i="55"/>
  <c r="I83" i="55"/>
  <c r="H83" i="55"/>
  <c r="G83" i="55"/>
  <c r="I82" i="55"/>
  <c r="H82" i="55"/>
  <c r="G82" i="55"/>
  <c r="I81" i="55"/>
  <c r="H81" i="55"/>
  <c r="G81" i="55"/>
  <c r="I80" i="55"/>
  <c r="H80" i="55"/>
  <c r="G80" i="55"/>
  <c r="I79" i="55"/>
  <c r="H79" i="55"/>
  <c r="G79" i="55"/>
  <c r="I78" i="55"/>
  <c r="H78" i="55"/>
  <c r="G78" i="55"/>
  <c r="I77" i="55"/>
  <c r="H77" i="55"/>
  <c r="G77" i="55"/>
  <c r="I76" i="55"/>
  <c r="H76" i="55"/>
  <c r="G76" i="55"/>
  <c r="I75" i="55"/>
  <c r="H75" i="55"/>
  <c r="G75" i="55"/>
  <c r="I74" i="55"/>
  <c r="H74" i="55"/>
  <c r="G74" i="55"/>
  <c r="I73" i="55"/>
  <c r="H73" i="55"/>
  <c r="G73" i="55"/>
  <c r="I72" i="55"/>
  <c r="H72" i="55"/>
  <c r="G72" i="55"/>
  <c r="I71" i="55"/>
  <c r="H71" i="55"/>
  <c r="G71" i="55"/>
  <c r="I70" i="55"/>
  <c r="H70" i="55"/>
  <c r="G70" i="55"/>
  <c r="I69" i="55"/>
  <c r="H69" i="55"/>
  <c r="G69" i="55"/>
  <c r="I68" i="55"/>
  <c r="H68" i="55"/>
  <c r="G68" i="55"/>
  <c r="I67" i="55"/>
  <c r="H67" i="55"/>
  <c r="G67" i="55"/>
  <c r="I66" i="55"/>
  <c r="H66" i="55"/>
  <c r="G66" i="55"/>
  <c r="I65" i="55"/>
  <c r="H65" i="55"/>
  <c r="G65" i="55"/>
  <c r="I64" i="55"/>
  <c r="H64" i="55"/>
  <c r="G64" i="55"/>
  <c r="I63" i="55"/>
  <c r="H63" i="55"/>
  <c r="G63" i="55"/>
  <c r="I62" i="55"/>
  <c r="H62" i="55"/>
  <c r="G62" i="55"/>
  <c r="I61" i="55"/>
  <c r="H61" i="55"/>
  <c r="G61" i="55"/>
  <c r="I60" i="55"/>
  <c r="H60" i="55"/>
  <c r="G60" i="55"/>
  <c r="I59" i="55"/>
  <c r="H59" i="55"/>
  <c r="G59" i="55"/>
  <c r="I58" i="55"/>
  <c r="H58" i="55"/>
  <c r="G58" i="55"/>
  <c r="I57" i="55"/>
  <c r="H57" i="55"/>
  <c r="G57" i="55"/>
  <c r="I56" i="55"/>
  <c r="H56" i="55"/>
  <c r="G56" i="55"/>
  <c r="I55" i="55"/>
  <c r="H55" i="55"/>
  <c r="G55" i="55"/>
  <c r="I54" i="55"/>
  <c r="H54" i="55"/>
  <c r="G54" i="55"/>
  <c r="I53" i="55"/>
  <c r="H53" i="55"/>
  <c r="G53" i="55"/>
  <c r="I52" i="55"/>
  <c r="H52" i="55"/>
  <c r="G52" i="55"/>
  <c r="I51" i="55"/>
  <c r="H51" i="55"/>
  <c r="G51" i="55"/>
  <c r="I50" i="55"/>
  <c r="H50" i="55"/>
  <c r="G50" i="55"/>
  <c r="I49" i="55"/>
  <c r="H49" i="55"/>
  <c r="G49" i="55"/>
  <c r="I48" i="55"/>
  <c r="H48" i="55"/>
  <c r="G48" i="55"/>
  <c r="I47" i="55"/>
  <c r="H47" i="55"/>
  <c r="G47" i="55"/>
  <c r="I46" i="55"/>
  <c r="H46" i="55"/>
  <c r="G46" i="55"/>
  <c r="I45" i="55"/>
  <c r="H45" i="55"/>
  <c r="G45" i="55"/>
  <c r="I44" i="55"/>
  <c r="H44" i="55"/>
  <c r="G44" i="55"/>
  <c r="I43" i="55"/>
  <c r="H43" i="55"/>
  <c r="G43" i="55"/>
  <c r="I42" i="55"/>
  <c r="H42" i="55"/>
  <c r="G42" i="55"/>
  <c r="I41" i="55"/>
  <c r="H41" i="55"/>
  <c r="G41" i="55"/>
  <c r="I40" i="55"/>
  <c r="H40" i="55"/>
  <c r="G40" i="55"/>
  <c r="I39" i="55"/>
  <c r="H39" i="55"/>
  <c r="G39" i="55"/>
  <c r="I38" i="55"/>
  <c r="H38" i="55"/>
  <c r="G38" i="55"/>
  <c r="I37" i="55"/>
  <c r="H37" i="55"/>
  <c r="G37" i="55"/>
  <c r="I36" i="55"/>
  <c r="H36" i="55"/>
  <c r="G36" i="55"/>
  <c r="I35" i="55"/>
  <c r="H35" i="55"/>
  <c r="G35" i="55"/>
  <c r="I34" i="55"/>
  <c r="H34" i="55"/>
  <c r="G34" i="55"/>
  <c r="I33" i="55"/>
  <c r="H33" i="55"/>
  <c r="G33" i="55"/>
  <c r="I32" i="55"/>
  <c r="H32" i="55"/>
  <c r="G32" i="55"/>
  <c r="I31" i="55"/>
  <c r="H31" i="55"/>
  <c r="G31" i="55"/>
  <c r="I30" i="55"/>
  <c r="H30" i="55"/>
  <c r="G30" i="55"/>
  <c r="I29" i="55"/>
  <c r="H29" i="55"/>
  <c r="G29" i="55"/>
  <c r="I28" i="55"/>
  <c r="H28" i="55"/>
  <c r="G28" i="55"/>
  <c r="I27" i="55"/>
  <c r="H27" i="55"/>
  <c r="G27" i="55"/>
  <c r="I26" i="55"/>
  <c r="H26" i="55"/>
  <c r="G26" i="55"/>
  <c r="I25" i="55"/>
  <c r="H25" i="55"/>
  <c r="G25" i="55"/>
  <c r="I24" i="55"/>
  <c r="H24" i="55"/>
  <c r="G24" i="55"/>
  <c r="I23" i="55"/>
  <c r="H23" i="55"/>
  <c r="G23" i="55"/>
  <c r="I22" i="55"/>
  <c r="H22" i="55"/>
  <c r="G22" i="55"/>
  <c r="I21" i="55"/>
  <c r="H21" i="55"/>
  <c r="G21" i="55"/>
  <c r="I20" i="55"/>
  <c r="H20" i="55"/>
  <c r="G20" i="55"/>
  <c r="I19" i="55"/>
  <c r="H19" i="55"/>
  <c r="G19" i="55"/>
  <c r="I18" i="55"/>
  <c r="H18" i="55"/>
  <c r="G18" i="55"/>
  <c r="I17" i="55"/>
  <c r="H17" i="55"/>
  <c r="G17" i="55"/>
  <c r="I16" i="55"/>
  <c r="H16" i="55"/>
  <c r="G16" i="55"/>
  <c r="I15" i="55"/>
  <c r="H15" i="55"/>
  <c r="G15" i="55"/>
  <c r="I14" i="55"/>
  <c r="H14" i="55"/>
  <c r="G14" i="55"/>
  <c r="I13" i="55"/>
  <c r="H13" i="55"/>
  <c r="G13" i="55"/>
  <c r="I12" i="55"/>
  <c r="H12" i="55"/>
  <c r="G12" i="55"/>
  <c r="I11" i="55"/>
  <c r="H11" i="55"/>
  <c r="G11" i="55"/>
  <c r="I10" i="55"/>
  <c r="H10" i="55"/>
  <c r="G10" i="55"/>
  <c r="I9" i="55"/>
  <c r="H9" i="55"/>
  <c r="G9" i="55"/>
  <c r="I8" i="55"/>
  <c r="H8" i="55"/>
  <c r="G8" i="55"/>
  <c r="I7" i="55"/>
  <c r="H7" i="55"/>
  <c r="G7" i="55"/>
  <c r="I6" i="55"/>
  <c r="H6" i="55"/>
  <c r="G6" i="55"/>
  <c r="I5" i="55"/>
  <c r="H5" i="55"/>
  <c r="G5" i="55"/>
  <c r="I4" i="55"/>
  <c r="H4" i="55"/>
  <c r="G4" i="55"/>
  <c r="I577" i="54"/>
  <c r="H577" i="54"/>
  <c r="G577" i="54"/>
  <c r="I576" i="54"/>
  <c r="H576" i="54"/>
  <c r="G576" i="54"/>
  <c r="I575" i="54"/>
  <c r="H575" i="54"/>
  <c r="G575" i="54"/>
  <c r="I574" i="54"/>
  <c r="H574" i="54"/>
  <c r="G574" i="54"/>
  <c r="I573" i="54"/>
  <c r="H573" i="54"/>
  <c r="G573" i="54"/>
  <c r="I572" i="54"/>
  <c r="H572" i="54"/>
  <c r="G572" i="54"/>
  <c r="I571" i="54"/>
  <c r="H571" i="54"/>
  <c r="G571" i="54"/>
  <c r="I570" i="54"/>
  <c r="H570" i="54"/>
  <c r="G570" i="54"/>
  <c r="I569" i="54"/>
  <c r="H569" i="54"/>
  <c r="G569" i="54"/>
  <c r="I568" i="54"/>
  <c r="H568" i="54"/>
  <c r="G568" i="54"/>
  <c r="I567" i="54"/>
  <c r="H567" i="54"/>
  <c r="G567" i="54"/>
  <c r="I566" i="54"/>
  <c r="H566" i="54"/>
  <c r="G566" i="54"/>
  <c r="I565" i="54"/>
  <c r="H565" i="54"/>
  <c r="G565" i="54"/>
  <c r="I564" i="54"/>
  <c r="H564" i="54"/>
  <c r="G564" i="54"/>
  <c r="I563" i="54"/>
  <c r="H563" i="54"/>
  <c r="G563" i="54"/>
  <c r="I562" i="54"/>
  <c r="H562" i="54"/>
  <c r="G562" i="54"/>
  <c r="I561" i="54"/>
  <c r="H561" i="54"/>
  <c r="G561" i="54"/>
  <c r="I560" i="54"/>
  <c r="H560" i="54"/>
  <c r="G560" i="54"/>
  <c r="I559" i="54"/>
  <c r="H559" i="54"/>
  <c r="G559" i="54"/>
  <c r="I558" i="54"/>
  <c r="H558" i="54"/>
  <c r="G558" i="54"/>
  <c r="I557" i="54"/>
  <c r="H557" i="54"/>
  <c r="G557" i="54"/>
  <c r="I556" i="54"/>
  <c r="H556" i="54"/>
  <c r="G556" i="54"/>
  <c r="I555" i="54"/>
  <c r="H555" i="54"/>
  <c r="G555" i="54"/>
  <c r="I554" i="54"/>
  <c r="H554" i="54"/>
  <c r="G554" i="54"/>
  <c r="I553" i="54"/>
  <c r="H553" i="54"/>
  <c r="G553" i="54"/>
  <c r="I552" i="54"/>
  <c r="H552" i="54"/>
  <c r="G552" i="54"/>
  <c r="I551" i="54"/>
  <c r="H551" i="54"/>
  <c r="G551" i="54"/>
  <c r="I550" i="54"/>
  <c r="H550" i="54"/>
  <c r="G550" i="54"/>
  <c r="I549" i="54"/>
  <c r="H549" i="54"/>
  <c r="G549" i="54"/>
  <c r="I548" i="54"/>
  <c r="H548" i="54"/>
  <c r="G548" i="54"/>
  <c r="I547" i="54"/>
  <c r="H547" i="54"/>
  <c r="G547" i="54"/>
  <c r="I546" i="54"/>
  <c r="H546" i="54"/>
  <c r="G546" i="54"/>
  <c r="I545" i="54"/>
  <c r="H545" i="54"/>
  <c r="G545" i="54"/>
  <c r="I544" i="54"/>
  <c r="H544" i="54"/>
  <c r="G544" i="54"/>
  <c r="I543" i="54"/>
  <c r="H543" i="54"/>
  <c r="G543" i="54"/>
  <c r="I542" i="54"/>
  <c r="H542" i="54"/>
  <c r="G542" i="54"/>
  <c r="I541" i="54"/>
  <c r="H541" i="54"/>
  <c r="G541" i="54"/>
  <c r="I540" i="54"/>
  <c r="H540" i="54"/>
  <c r="G540" i="54"/>
  <c r="I539" i="54"/>
  <c r="H539" i="54"/>
  <c r="G539" i="54"/>
  <c r="I538" i="54"/>
  <c r="H538" i="54"/>
  <c r="G538" i="54"/>
  <c r="I537" i="54"/>
  <c r="H537" i="54"/>
  <c r="G537" i="54"/>
  <c r="I536" i="54"/>
  <c r="H536" i="54"/>
  <c r="G536" i="54"/>
  <c r="I535" i="54"/>
  <c r="H535" i="54"/>
  <c r="G535" i="54"/>
  <c r="I534" i="54"/>
  <c r="H534" i="54"/>
  <c r="G534" i="54"/>
  <c r="I533" i="54"/>
  <c r="H533" i="54"/>
  <c r="G533" i="54"/>
  <c r="I532" i="54"/>
  <c r="H532" i="54"/>
  <c r="G532" i="54"/>
  <c r="I531" i="54"/>
  <c r="H531" i="54"/>
  <c r="G531" i="54"/>
  <c r="I530" i="54"/>
  <c r="H530" i="54"/>
  <c r="G530" i="54"/>
  <c r="I529" i="54"/>
  <c r="H529" i="54"/>
  <c r="G529" i="54"/>
  <c r="I528" i="54"/>
  <c r="H528" i="54"/>
  <c r="G528" i="54"/>
  <c r="I527" i="54"/>
  <c r="H527" i="54"/>
  <c r="G527" i="54"/>
  <c r="I526" i="54"/>
  <c r="H526" i="54"/>
  <c r="G526" i="54"/>
  <c r="I525" i="54"/>
  <c r="H525" i="54"/>
  <c r="G525" i="54"/>
  <c r="I524" i="54"/>
  <c r="H524" i="54"/>
  <c r="G524" i="54"/>
  <c r="I523" i="54"/>
  <c r="H523" i="54"/>
  <c r="G523" i="54"/>
  <c r="I522" i="54"/>
  <c r="H522" i="54"/>
  <c r="G522" i="54"/>
  <c r="I521" i="54"/>
  <c r="H521" i="54"/>
  <c r="G521" i="54"/>
  <c r="I520" i="54"/>
  <c r="H520" i="54"/>
  <c r="G520" i="54"/>
  <c r="I519" i="54"/>
  <c r="H519" i="54"/>
  <c r="G519" i="54"/>
  <c r="I518" i="54"/>
  <c r="H518" i="54"/>
  <c r="G518" i="54"/>
  <c r="I517" i="54"/>
  <c r="H517" i="54"/>
  <c r="G517" i="54"/>
  <c r="I516" i="54"/>
  <c r="H516" i="54"/>
  <c r="G516" i="54"/>
  <c r="I515" i="54"/>
  <c r="H515" i="54"/>
  <c r="G515" i="54"/>
  <c r="I514" i="54"/>
  <c r="H514" i="54"/>
  <c r="G514" i="54"/>
  <c r="I513" i="54"/>
  <c r="H513" i="54"/>
  <c r="G513" i="54"/>
  <c r="I512" i="54"/>
  <c r="H512" i="54"/>
  <c r="G512" i="54"/>
  <c r="I511" i="54"/>
  <c r="H511" i="54"/>
  <c r="G511" i="54"/>
  <c r="I510" i="54"/>
  <c r="H510" i="54"/>
  <c r="G510" i="54"/>
  <c r="I509" i="54"/>
  <c r="H509" i="54"/>
  <c r="G509" i="54"/>
  <c r="I508" i="54"/>
  <c r="H508" i="54"/>
  <c r="G508" i="54"/>
  <c r="I507" i="54"/>
  <c r="H507" i="54"/>
  <c r="G507" i="54"/>
  <c r="I506" i="54"/>
  <c r="H506" i="54"/>
  <c r="G506" i="54"/>
  <c r="I505" i="54"/>
  <c r="H505" i="54"/>
  <c r="G505" i="54"/>
  <c r="I504" i="54"/>
  <c r="H504" i="54"/>
  <c r="G504" i="54"/>
  <c r="I503" i="54"/>
  <c r="H503" i="54"/>
  <c r="G503" i="54"/>
  <c r="I502" i="54"/>
  <c r="H502" i="54"/>
  <c r="G502" i="54"/>
  <c r="I501" i="54"/>
  <c r="H501" i="54"/>
  <c r="G501" i="54"/>
  <c r="I500" i="54"/>
  <c r="H500" i="54"/>
  <c r="G500" i="54"/>
  <c r="I499" i="54"/>
  <c r="H499" i="54"/>
  <c r="G499" i="54"/>
  <c r="I498" i="54"/>
  <c r="H498" i="54"/>
  <c r="G498" i="54"/>
  <c r="I497" i="54"/>
  <c r="H497" i="54"/>
  <c r="G497" i="54"/>
  <c r="I496" i="54"/>
  <c r="H496" i="54"/>
  <c r="G496" i="54"/>
  <c r="I495" i="54"/>
  <c r="H495" i="54"/>
  <c r="G495" i="54"/>
  <c r="I494" i="54"/>
  <c r="H494" i="54"/>
  <c r="G494" i="54"/>
  <c r="I493" i="54"/>
  <c r="H493" i="54"/>
  <c r="G493" i="54"/>
  <c r="I492" i="54"/>
  <c r="H492" i="54"/>
  <c r="G492" i="54"/>
  <c r="I491" i="54"/>
  <c r="H491" i="54"/>
  <c r="G491" i="54"/>
  <c r="I490" i="54"/>
  <c r="H490" i="54"/>
  <c r="G490" i="54"/>
  <c r="I489" i="54"/>
  <c r="H489" i="54"/>
  <c r="G489" i="54"/>
  <c r="I488" i="54"/>
  <c r="H488" i="54"/>
  <c r="G488" i="54"/>
  <c r="I487" i="54"/>
  <c r="H487" i="54"/>
  <c r="G487" i="54"/>
  <c r="I486" i="54"/>
  <c r="H486" i="54"/>
  <c r="G486" i="54"/>
  <c r="I485" i="54"/>
  <c r="H485" i="54"/>
  <c r="G485" i="54"/>
  <c r="I484" i="54"/>
  <c r="H484" i="54"/>
  <c r="G484" i="54"/>
  <c r="I483" i="54"/>
  <c r="H483" i="54"/>
  <c r="G483" i="54"/>
  <c r="I482" i="54"/>
  <c r="H482" i="54"/>
  <c r="G482" i="54"/>
  <c r="I481" i="54"/>
  <c r="H481" i="54"/>
  <c r="G481" i="54"/>
  <c r="I480" i="54"/>
  <c r="H480" i="54"/>
  <c r="G480" i="54"/>
  <c r="I479" i="54"/>
  <c r="H479" i="54"/>
  <c r="G479" i="54"/>
  <c r="I478" i="54"/>
  <c r="H478" i="54"/>
  <c r="G478" i="54"/>
  <c r="I477" i="54"/>
  <c r="H477" i="54"/>
  <c r="G477" i="54"/>
  <c r="I476" i="54"/>
  <c r="H476" i="54"/>
  <c r="G476" i="54"/>
  <c r="I475" i="54"/>
  <c r="H475" i="54"/>
  <c r="G475" i="54"/>
  <c r="I474" i="54"/>
  <c r="H474" i="54"/>
  <c r="G474" i="54"/>
  <c r="I473" i="54"/>
  <c r="H473" i="54"/>
  <c r="G473" i="54"/>
  <c r="I472" i="54"/>
  <c r="H472" i="54"/>
  <c r="G472" i="54"/>
  <c r="I471" i="54"/>
  <c r="H471" i="54"/>
  <c r="G471" i="54"/>
  <c r="I470" i="54"/>
  <c r="H470" i="54"/>
  <c r="G470" i="54"/>
  <c r="I469" i="54"/>
  <c r="H469" i="54"/>
  <c r="G469" i="54"/>
  <c r="I468" i="54"/>
  <c r="H468" i="54"/>
  <c r="G468" i="54"/>
  <c r="I467" i="54"/>
  <c r="H467" i="54"/>
  <c r="G467" i="54"/>
  <c r="I466" i="54"/>
  <c r="H466" i="54"/>
  <c r="G466" i="54"/>
  <c r="I465" i="54"/>
  <c r="H465" i="54"/>
  <c r="G465" i="54"/>
  <c r="I464" i="54"/>
  <c r="H464" i="54"/>
  <c r="G464" i="54"/>
  <c r="I463" i="54"/>
  <c r="H463" i="54"/>
  <c r="G463" i="54"/>
  <c r="I462" i="54"/>
  <c r="H462" i="54"/>
  <c r="G462" i="54"/>
  <c r="I461" i="54"/>
  <c r="H461" i="54"/>
  <c r="G461" i="54"/>
  <c r="I460" i="54"/>
  <c r="H460" i="54"/>
  <c r="G460" i="54"/>
  <c r="I459" i="54"/>
  <c r="H459" i="54"/>
  <c r="G459" i="54"/>
  <c r="I458" i="54"/>
  <c r="H458" i="54"/>
  <c r="G458" i="54"/>
  <c r="I457" i="54"/>
  <c r="H457" i="54"/>
  <c r="G457" i="54"/>
  <c r="I456" i="54"/>
  <c r="H456" i="54"/>
  <c r="G456" i="54"/>
  <c r="I455" i="54"/>
  <c r="H455" i="54"/>
  <c r="G455" i="54"/>
  <c r="I454" i="54"/>
  <c r="H454" i="54"/>
  <c r="G454" i="54"/>
  <c r="I453" i="54"/>
  <c r="H453" i="54"/>
  <c r="G453" i="54"/>
  <c r="I452" i="54"/>
  <c r="H452" i="54"/>
  <c r="G452" i="54"/>
  <c r="I451" i="54"/>
  <c r="H451" i="54"/>
  <c r="G451" i="54"/>
  <c r="I450" i="54"/>
  <c r="H450" i="54"/>
  <c r="G450" i="54"/>
  <c r="I449" i="54"/>
  <c r="H449" i="54"/>
  <c r="G449" i="54"/>
  <c r="I448" i="54"/>
  <c r="H448" i="54"/>
  <c r="G448" i="54"/>
  <c r="I447" i="54"/>
  <c r="H447" i="54"/>
  <c r="G447" i="54"/>
  <c r="I446" i="54"/>
  <c r="H446" i="54"/>
  <c r="G446" i="54"/>
  <c r="I445" i="54"/>
  <c r="H445" i="54"/>
  <c r="G445" i="54"/>
  <c r="I444" i="54"/>
  <c r="H444" i="54"/>
  <c r="G444" i="54"/>
  <c r="I443" i="54"/>
  <c r="H443" i="54"/>
  <c r="G443" i="54"/>
  <c r="I442" i="54"/>
  <c r="H442" i="54"/>
  <c r="G442" i="54"/>
  <c r="I441" i="54"/>
  <c r="H441" i="54"/>
  <c r="G441" i="54"/>
  <c r="I440" i="54"/>
  <c r="H440" i="54"/>
  <c r="G440" i="54"/>
  <c r="I439" i="54"/>
  <c r="H439" i="54"/>
  <c r="G439" i="54"/>
  <c r="I438" i="54"/>
  <c r="H438" i="54"/>
  <c r="G438" i="54"/>
  <c r="I437" i="54"/>
  <c r="H437" i="54"/>
  <c r="G437" i="54"/>
  <c r="I436" i="54"/>
  <c r="H436" i="54"/>
  <c r="G436" i="54"/>
  <c r="I435" i="54"/>
  <c r="H435" i="54"/>
  <c r="G435" i="54"/>
  <c r="I434" i="54"/>
  <c r="H434" i="54"/>
  <c r="G434" i="54"/>
  <c r="I433" i="54"/>
  <c r="H433" i="54"/>
  <c r="G433" i="54"/>
  <c r="I432" i="54"/>
  <c r="H432" i="54"/>
  <c r="G432" i="54"/>
  <c r="I431" i="54"/>
  <c r="H431" i="54"/>
  <c r="G431" i="54"/>
  <c r="I430" i="54"/>
  <c r="H430" i="54"/>
  <c r="G430" i="54"/>
  <c r="I429" i="54"/>
  <c r="H429" i="54"/>
  <c r="G429" i="54"/>
  <c r="I428" i="54"/>
  <c r="H428" i="54"/>
  <c r="G428" i="54"/>
  <c r="I427" i="54"/>
  <c r="H427" i="54"/>
  <c r="G427" i="54"/>
  <c r="I426" i="54"/>
  <c r="H426" i="54"/>
  <c r="G426" i="54"/>
  <c r="I425" i="54"/>
  <c r="H425" i="54"/>
  <c r="G425" i="54"/>
  <c r="I424" i="54"/>
  <c r="H424" i="54"/>
  <c r="G424" i="54"/>
  <c r="I423" i="54"/>
  <c r="H423" i="54"/>
  <c r="G423" i="54"/>
  <c r="I422" i="54"/>
  <c r="H422" i="54"/>
  <c r="G422" i="54"/>
  <c r="I421" i="54"/>
  <c r="H421" i="54"/>
  <c r="G421" i="54"/>
  <c r="I420" i="54"/>
  <c r="H420" i="54"/>
  <c r="G420" i="54"/>
  <c r="I419" i="54"/>
  <c r="H419" i="54"/>
  <c r="G419" i="54"/>
  <c r="I418" i="54"/>
  <c r="H418" i="54"/>
  <c r="G418" i="54"/>
  <c r="I417" i="54"/>
  <c r="H417" i="54"/>
  <c r="G417" i="54"/>
  <c r="I416" i="54"/>
  <c r="H416" i="54"/>
  <c r="G416" i="54"/>
  <c r="I415" i="54"/>
  <c r="H415" i="54"/>
  <c r="G415" i="54"/>
  <c r="I414" i="54"/>
  <c r="H414" i="54"/>
  <c r="G414" i="54"/>
  <c r="I413" i="54"/>
  <c r="H413" i="54"/>
  <c r="G413" i="54"/>
  <c r="I412" i="54"/>
  <c r="H412" i="54"/>
  <c r="G412" i="54"/>
  <c r="I411" i="54"/>
  <c r="H411" i="54"/>
  <c r="G411" i="54"/>
  <c r="I410" i="54"/>
  <c r="H410" i="54"/>
  <c r="G410" i="54"/>
  <c r="I409" i="54"/>
  <c r="H409" i="54"/>
  <c r="G409" i="54"/>
  <c r="I408" i="54"/>
  <c r="H408" i="54"/>
  <c r="G408" i="54"/>
  <c r="I407" i="54"/>
  <c r="H407" i="54"/>
  <c r="G407" i="54"/>
  <c r="I406" i="54"/>
  <c r="H406" i="54"/>
  <c r="G406" i="54"/>
  <c r="I405" i="54"/>
  <c r="H405" i="54"/>
  <c r="G405" i="54"/>
  <c r="I404" i="54"/>
  <c r="H404" i="54"/>
  <c r="G404" i="54"/>
  <c r="I403" i="54"/>
  <c r="H403" i="54"/>
  <c r="G403" i="54"/>
  <c r="I402" i="54"/>
  <c r="H402" i="54"/>
  <c r="G402" i="54"/>
  <c r="I401" i="54"/>
  <c r="H401" i="54"/>
  <c r="G401" i="54"/>
  <c r="I400" i="54"/>
  <c r="H400" i="54"/>
  <c r="G400" i="54"/>
  <c r="I399" i="54"/>
  <c r="H399" i="54"/>
  <c r="G399" i="54"/>
  <c r="I398" i="54"/>
  <c r="H398" i="54"/>
  <c r="G398" i="54"/>
  <c r="I397" i="54"/>
  <c r="H397" i="54"/>
  <c r="G397" i="54"/>
  <c r="I396" i="54"/>
  <c r="H396" i="54"/>
  <c r="G396" i="54"/>
  <c r="I395" i="54"/>
  <c r="H395" i="54"/>
  <c r="G395" i="54"/>
  <c r="I394" i="54"/>
  <c r="H394" i="54"/>
  <c r="G394" i="54"/>
  <c r="I393" i="54"/>
  <c r="H393" i="54"/>
  <c r="G393" i="54"/>
  <c r="I392" i="54"/>
  <c r="H392" i="54"/>
  <c r="G392" i="54"/>
  <c r="I391" i="54"/>
  <c r="H391" i="54"/>
  <c r="G391" i="54"/>
  <c r="I390" i="54"/>
  <c r="H390" i="54"/>
  <c r="G390" i="54"/>
  <c r="I389" i="54"/>
  <c r="H389" i="54"/>
  <c r="G389" i="54"/>
  <c r="I388" i="54"/>
  <c r="H388" i="54"/>
  <c r="G388" i="54"/>
  <c r="I387" i="54"/>
  <c r="H387" i="54"/>
  <c r="G387" i="54"/>
  <c r="I386" i="54"/>
  <c r="H386" i="54"/>
  <c r="G386" i="54"/>
  <c r="I385" i="54"/>
  <c r="H385" i="54"/>
  <c r="G385" i="54"/>
  <c r="I384" i="54"/>
  <c r="H384" i="54"/>
  <c r="G384" i="54"/>
  <c r="I383" i="54"/>
  <c r="H383" i="54"/>
  <c r="G383" i="54"/>
  <c r="I382" i="54"/>
  <c r="H382" i="54"/>
  <c r="G382" i="54"/>
  <c r="I381" i="54"/>
  <c r="H381" i="54"/>
  <c r="G381" i="54"/>
  <c r="I380" i="54"/>
  <c r="H380" i="54"/>
  <c r="G380" i="54"/>
  <c r="I379" i="54"/>
  <c r="H379" i="54"/>
  <c r="G379" i="54"/>
  <c r="I378" i="54"/>
  <c r="H378" i="54"/>
  <c r="G378" i="54"/>
  <c r="I377" i="54"/>
  <c r="H377" i="54"/>
  <c r="G377" i="54"/>
  <c r="I376" i="54"/>
  <c r="H376" i="54"/>
  <c r="G376" i="54"/>
  <c r="I375" i="54"/>
  <c r="H375" i="54"/>
  <c r="G375" i="54"/>
  <c r="I374" i="54"/>
  <c r="H374" i="54"/>
  <c r="G374" i="54"/>
  <c r="I373" i="54"/>
  <c r="H373" i="54"/>
  <c r="G373" i="54"/>
  <c r="I372" i="54"/>
  <c r="H372" i="54"/>
  <c r="G372" i="54"/>
  <c r="I371" i="54"/>
  <c r="H371" i="54"/>
  <c r="G371" i="54"/>
  <c r="I370" i="54"/>
  <c r="H370" i="54"/>
  <c r="G370" i="54"/>
  <c r="I369" i="54"/>
  <c r="H369" i="54"/>
  <c r="G369" i="54"/>
  <c r="I368" i="54"/>
  <c r="H368" i="54"/>
  <c r="G368" i="54"/>
  <c r="I367" i="54"/>
  <c r="H367" i="54"/>
  <c r="G367" i="54"/>
  <c r="I366" i="54"/>
  <c r="H366" i="54"/>
  <c r="G366" i="54"/>
  <c r="I365" i="54"/>
  <c r="H365" i="54"/>
  <c r="G365" i="54"/>
  <c r="I364" i="54"/>
  <c r="H364" i="54"/>
  <c r="G364" i="54"/>
  <c r="I363" i="54"/>
  <c r="H363" i="54"/>
  <c r="G363" i="54"/>
  <c r="I362" i="54"/>
  <c r="H362" i="54"/>
  <c r="G362" i="54"/>
  <c r="I361" i="54"/>
  <c r="H361" i="54"/>
  <c r="G361" i="54"/>
  <c r="I360" i="54"/>
  <c r="H360" i="54"/>
  <c r="G360" i="54"/>
  <c r="I359" i="54"/>
  <c r="H359" i="54"/>
  <c r="G359" i="54"/>
  <c r="I358" i="54"/>
  <c r="H358" i="54"/>
  <c r="G358" i="54"/>
  <c r="I357" i="54"/>
  <c r="H357" i="54"/>
  <c r="G357" i="54"/>
  <c r="I356" i="54"/>
  <c r="H356" i="54"/>
  <c r="G356" i="54"/>
  <c r="I355" i="54"/>
  <c r="H355" i="54"/>
  <c r="G355" i="54"/>
  <c r="I354" i="54"/>
  <c r="H354" i="54"/>
  <c r="G354" i="54"/>
  <c r="I353" i="54"/>
  <c r="H353" i="54"/>
  <c r="G353" i="54"/>
  <c r="I352" i="54"/>
  <c r="H352" i="54"/>
  <c r="G352" i="54"/>
  <c r="I351" i="54"/>
  <c r="H351" i="54"/>
  <c r="G351" i="54"/>
  <c r="I350" i="54"/>
  <c r="H350" i="54"/>
  <c r="G350" i="54"/>
  <c r="I349" i="54"/>
  <c r="H349" i="54"/>
  <c r="G349" i="54"/>
  <c r="I348" i="54"/>
  <c r="H348" i="54"/>
  <c r="G348" i="54"/>
  <c r="I347" i="54"/>
  <c r="H347" i="54"/>
  <c r="G347" i="54"/>
  <c r="I346" i="54"/>
  <c r="H346" i="54"/>
  <c r="G346" i="54"/>
  <c r="I345" i="54"/>
  <c r="H345" i="54"/>
  <c r="G345" i="54"/>
  <c r="I344" i="54"/>
  <c r="H344" i="54"/>
  <c r="G344" i="54"/>
  <c r="I343" i="54"/>
  <c r="H343" i="54"/>
  <c r="G343" i="54"/>
  <c r="I342" i="54"/>
  <c r="H342" i="54"/>
  <c r="G342" i="54"/>
  <c r="I341" i="54"/>
  <c r="H341" i="54"/>
  <c r="G341" i="54"/>
  <c r="I340" i="54"/>
  <c r="H340" i="54"/>
  <c r="G340" i="54"/>
  <c r="I339" i="54"/>
  <c r="H339" i="54"/>
  <c r="G339" i="54"/>
  <c r="I338" i="54"/>
  <c r="H338" i="54"/>
  <c r="G338" i="54"/>
  <c r="I337" i="54"/>
  <c r="H337" i="54"/>
  <c r="G337" i="54"/>
  <c r="I336" i="54"/>
  <c r="H336" i="54"/>
  <c r="G336" i="54"/>
  <c r="I335" i="54"/>
  <c r="H335" i="54"/>
  <c r="G335" i="54"/>
  <c r="I334" i="54"/>
  <c r="H334" i="54"/>
  <c r="G334" i="54"/>
  <c r="I333" i="54"/>
  <c r="H333" i="54"/>
  <c r="G333" i="54"/>
  <c r="I332" i="54"/>
  <c r="H332" i="54"/>
  <c r="G332" i="54"/>
  <c r="I331" i="54"/>
  <c r="H331" i="54"/>
  <c r="G331" i="54"/>
  <c r="I330" i="54"/>
  <c r="H330" i="54"/>
  <c r="G330" i="54"/>
  <c r="I329" i="54"/>
  <c r="H329" i="54"/>
  <c r="G329" i="54"/>
  <c r="I328" i="54"/>
  <c r="H328" i="54"/>
  <c r="G328" i="54"/>
  <c r="I327" i="54"/>
  <c r="H327" i="54"/>
  <c r="G327" i="54"/>
  <c r="I326" i="54"/>
  <c r="H326" i="54"/>
  <c r="G326" i="54"/>
  <c r="I325" i="54"/>
  <c r="H325" i="54"/>
  <c r="G325" i="54"/>
  <c r="I324" i="54"/>
  <c r="H324" i="54"/>
  <c r="G324" i="54"/>
  <c r="I323" i="54"/>
  <c r="H323" i="54"/>
  <c r="G323" i="54"/>
  <c r="I322" i="54"/>
  <c r="H322" i="54"/>
  <c r="G322" i="54"/>
  <c r="I321" i="54"/>
  <c r="H321" i="54"/>
  <c r="G321" i="54"/>
  <c r="I320" i="54"/>
  <c r="H320" i="54"/>
  <c r="G320" i="54"/>
  <c r="I319" i="54"/>
  <c r="H319" i="54"/>
  <c r="G319" i="54"/>
  <c r="I318" i="54"/>
  <c r="H318" i="54"/>
  <c r="G318" i="54"/>
  <c r="I317" i="54"/>
  <c r="H317" i="54"/>
  <c r="G317" i="54"/>
  <c r="I316" i="54"/>
  <c r="H316" i="54"/>
  <c r="G316" i="54"/>
  <c r="I315" i="54"/>
  <c r="H315" i="54"/>
  <c r="G315" i="54"/>
  <c r="I314" i="54"/>
  <c r="H314" i="54"/>
  <c r="G314" i="54"/>
  <c r="I313" i="54"/>
  <c r="H313" i="54"/>
  <c r="G313" i="54"/>
  <c r="I312" i="54"/>
  <c r="H312" i="54"/>
  <c r="G312" i="54"/>
  <c r="I311" i="54"/>
  <c r="H311" i="54"/>
  <c r="G311" i="54"/>
  <c r="I310" i="54"/>
  <c r="H310" i="54"/>
  <c r="G310" i="54"/>
  <c r="I309" i="54"/>
  <c r="H309" i="54"/>
  <c r="G309" i="54"/>
  <c r="I308" i="54"/>
  <c r="H308" i="54"/>
  <c r="G308" i="54"/>
  <c r="I307" i="54"/>
  <c r="H307" i="54"/>
  <c r="G307" i="54"/>
  <c r="I306" i="54"/>
  <c r="H306" i="54"/>
  <c r="G306" i="54"/>
  <c r="I305" i="54"/>
  <c r="H305" i="54"/>
  <c r="G305" i="54"/>
  <c r="I304" i="54"/>
  <c r="H304" i="54"/>
  <c r="G304" i="54"/>
  <c r="I303" i="54"/>
  <c r="H303" i="54"/>
  <c r="G303" i="54"/>
  <c r="I302" i="54"/>
  <c r="H302" i="54"/>
  <c r="G302" i="54"/>
  <c r="I301" i="54"/>
  <c r="H301" i="54"/>
  <c r="G301" i="54"/>
  <c r="I300" i="54"/>
  <c r="H300" i="54"/>
  <c r="G300" i="54"/>
  <c r="I299" i="54"/>
  <c r="H299" i="54"/>
  <c r="G299" i="54"/>
  <c r="I298" i="54"/>
  <c r="H298" i="54"/>
  <c r="G298" i="54"/>
  <c r="I297" i="54"/>
  <c r="H297" i="54"/>
  <c r="G297" i="54"/>
  <c r="I296" i="54"/>
  <c r="H296" i="54"/>
  <c r="G296" i="54"/>
  <c r="I295" i="54"/>
  <c r="H295" i="54"/>
  <c r="G295" i="54"/>
  <c r="I294" i="54"/>
  <c r="H294" i="54"/>
  <c r="G294" i="54"/>
  <c r="I293" i="54"/>
  <c r="H293" i="54"/>
  <c r="G293" i="54"/>
  <c r="I292" i="54"/>
  <c r="H292" i="54"/>
  <c r="G292" i="54"/>
  <c r="I291" i="54"/>
  <c r="H291" i="54"/>
  <c r="G291" i="54"/>
  <c r="I290" i="54"/>
  <c r="H290" i="54"/>
  <c r="G290" i="54"/>
  <c r="I289" i="54"/>
  <c r="H289" i="54"/>
  <c r="G289" i="54"/>
  <c r="I288" i="54"/>
  <c r="H288" i="54"/>
  <c r="G288" i="54"/>
  <c r="I287" i="54"/>
  <c r="H287" i="54"/>
  <c r="G287" i="54"/>
  <c r="I286" i="54"/>
  <c r="H286" i="54"/>
  <c r="G286" i="54"/>
  <c r="I285" i="54"/>
  <c r="H285" i="54"/>
  <c r="G285" i="54"/>
  <c r="I284" i="54"/>
  <c r="H284" i="54"/>
  <c r="G284" i="54"/>
  <c r="I283" i="54"/>
  <c r="H283" i="54"/>
  <c r="G283" i="54"/>
  <c r="I282" i="54"/>
  <c r="H282" i="54"/>
  <c r="G282" i="54"/>
  <c r="I281" i="54"/>
  <c r="H281" i="54"/>
  <c r="G281" i="54"/>
  <c r="I280" i="54"/>
  <c r="H280" i="54"/>
  <c r="G280" i="54"/>
  <c r="I279" i="54"/>
  <c r="H279" i="54"/>
  <c r="G279" i="54"/>
  <c r="I278" i="54"/>
  <c r="H278" i="54"/>
  <c r="G278" i="54"/>
  <c r="I277" i="54"/>
  <c r="H277" i="54"/>
  <c r="G277" i="54"/>
  <c r="I276" i="54"/>
  <c r="H276" i="54"/>
  <c r="G276" i="54"/>
  <c r="I275" i="54"/>
  <c r="H275" i="54"/>
  <c r="G275" i="54"/>
  <c r="I274" i="54"/>
  <c r="H274" i="54"/>
  <c r="G274" i="54"/>
  <c r="I273" i="54"/>
  <c r="H273" i="54"/>
  <c r="G273" i="54"/>
  <c r="I272" i="54"/>
  <c r="H272" i="54"/>
  <c r="G272" i="54"/>
  <c r="I271" i="54"/>
  <c r="H271" i="54"/>
  <c r="G271" i="54"/>
  <c r="I270" i="54"/>
  <c r="H270" i="54"/>
  <c r="G270" i="54"/>
  <c r="I269" i="54"/>
  <c r="H269" i="54"/>
  <c r="G269" i="54"/>
  <c r="I268" i="54"/>
  <c r="H268" i="54"/>
  <c r="G268" i="54"/>
  <c r="I267" i="54"/>
  <c r="H267" i="54"/>
  <c r="G267" i="54"/>
  <c r="I266" i="54"/>
  <c r="H266" i="54"/>
  <c r="G266" i="54"/>
  <c r="I265" i="54"/>
  <c r="H265" i="54"/>
  <c r="G265" i="54"/>
  <c r="I264" i="54"/>
  <c r="H264" i="54"/>
  <c r="G264" i="54"/>
  <c r="I263" i="54"/>
  <c r="H263" i="54"/>
  <c r="G263" i="54"/>
  <c r="I262" i="54"/>
  <c r="H262" i="54"/>
  <c r="G262" i="54"/>
  <c r="I261" i="54"/>
  <c r="H261" i="54"/>
  <c r="G261" i="54"/>
  <c r="I260" i="54"/>
  <c r="H260" i="54"/>
  <c r="G260" i="54"/>
  <c r="I259" i="54"/>
  <c r="H259" i="54"/>
  <c r="G259" i="54"/>
  <c r="I258" i="54"/>
  <c r="H258" i="54"/>
  <c r="G258" i="54"/>
  <c r="I257" i="54"/>
  <c r="H257" i="54"/>
  <c r="G257" i="54"/>
  <c r="I256" i="54"/>
  <c r="H256" i="54"/>
  <c r="G256" i="54"/>
  <c r="I255" i="54"/>
  <c r="H255" i="54"/>
  <c r="G255" i="54"/>
  <c r="I254" i="54"/>
  <c r="H254" i="54"/>
  <c r="G254" i="54"/>
  <c r="I253" i="54"/>
  <c r="H253" i="54"/>
  <c r="G253" i="54"/>
  <c r="I252" i="54"/>
  <c r="H252" i="54"/>
  <c r="G252" i="54"/>
  <c r="I251" i="54"/>
  <c r="H251" i="54"/>
  <c r="G251" i="54"/>
  <c r="I250" i="54"/>
  <c r="H250" i="54"/>
  <c r="G250" i="54"/>
  <c r="I249" i="54"/>
  <c r="H249" i="54"/>
  <c r="G249" i="54"/>
  <c r="I248" i="54"/>
  <c r="H248" i="54"/>
  <c r="G248" i="54"/>
  <c r="I247" i="54"/>
  <c r="H247" i="54"/>
  <c r="G247" i="54"/>
  <c r="I246" i="54"/>
  <c r="H246" i="54"/>
  <c r="G246" i="54"/>
  <c r="I245" i="54"/>
  <c r="H245" i="54"/>
  <c r="G245" i="54"/>
  <c r="I244" i="54"/>
  <c r="H244" i="54"/>
  <c r="G244" i="54"/>
  <c r="I243" i="54"/>
  <c r="H243" i="54"/>
  <c r="G243" i="54"/>
  <c r="I242" i="54"/>
  <c r="H242" i="54"/>
  <c r="G242" i="54"/>
  <c r="I241" i="54"/>
  <c r="H241" i="54"/>
  <c r="G241" i="54"/>
  <c r="I240" i="54"/>
  <c r="H240" i="54"/>
  <c r="G240" i="54"/>
  <c r="I239" i="54"/>
  <c r="H239" i="54"/>
  <c r="G239" i="54"/>
  <c r="I238" i="54"/>
  <c r="H238" i="54"/>
  <c r="G238" i="54"/>
  <c r="I237" i="54"/>
  <c r="H237" i="54"/>
  <c r="G237" i="54"/>
  <c r="I236" i="54"/>
  <c r="H236" i="54"/>
  <c r="G236" i="54"/>
  <c r="I235" i="54"/>
  <c r="H235" i="54"/>
  <c r="G235" i="54"/>
  <c r="I234" i="54"/>
  <c r="H234" i="54"/>
  <c r="G234" i="54"/>
  <c r="I233" i="54"/>
  <c r="H233" i="54"/>
  <c r="G233" i="54"/>
  <c r="I232" i="54"/>
  <c r="H232" i="54"/>
  <c r="G232" i="54"/>
  <c r="I231" i="54"/>
  <c r="H231" i="54"/>
  <c r="G231" i="54"/>
  <c r="I230" i="54"/>
  <c r="H230" i="54"/>
  <c r="G230" i="54"/>
  <c r="I229" i="54"/>
  <c r="H229" i="54"/>
  <c r="G229" i="54"/>
  <c r="I228" i="54"/>
  <c r="H228" i="54"/>
  <c r="G228" i="54"/>
  <c r="I227" i="54"/>
  <c r="H227" i="54"/>
  <c r="G227" i="54"/>
  <c r="I226" i="54"/>
  <c r="H226" i="54"/>
  <c r="G226" i="54"/>
  <c r="I225" i="54"/>
  <c r="H225" i="54"/>
  <c r="G225" i="54"/>
  <c r="I224" i="54"/>
  <c r="H224" i="54"/>
  <c r="G224" i="54"/>
  <c r="I223" i="54"/>
  <c r="H223" i="54"/>
  <c r="G223" i="54"/>
  <c r="I222" i="54"/>
  <c r="H222" i="54"/>
  <c r="G222" i="54"/>
  <c r="I221" i="54"/>
  <c r="H221" i="54"/>
  <c r="G221" i="54"/>
  <c r="I220" i="54"/>
  <c r="H220" i="54"/>
  <c r="G220" i="54"/>
  <c r="I219" i="54"/>
  <c r="H219" i="54"/>
  <c r="G219" i="54"/>
  <c r="I218" i="54"/>
  <c r="H218" i="54"/>
  <c r="G218" i="54"/>
  <c r="I217" i="54"/>
  <c r="H217" i="54"/>
  <c r="G217" i="54"/>
  <c r="I216" i="54"/>
  <c r="H216" i="54"/>
  <c r="G216" i="54"/>
  <c r="I215" i="54"/>
  <c r="H215" i="54"/>
  <c r="G215" i="54"/>
  <c r="I214" i="54"/>
  <c r="H214" i="54"/>
  <c r="G214" i="54"/>
  <c r="I213" i="54"/>
  <c r="H213" i="54"/>
  <c r="G213" i="54"/>
  <c r="I212" i="54"/>
  <c r="H212" i="54"/>
  <c r="G212" i="54"/>
  <c r="I211" i="54"/>
  <c r="H211" i="54"/>
  <c r="G211" i="54"/>
  <c r="I210" i="54"/>
  <c r="H210" i="54"/>
  <c r="G210" i="54"/>
  <c r="I209" i="54"/>
  <c r="H209" i="54"/>
  <c r="G209" i="54"/>
  <c r="I208" i="54"/>
  <c r="H208" i="54"/>
  <c r="G208" i="54"/>
  <c r="I207" i="54"/>
  <c r="H207" i="54"/>
  <c r="G207" i="54"/>
  <c r="I206" i="54"/>
  <c r="H206" i="54"/>
  <c r="G206" i="54"/>
  <c r="I205" i="54"/>
  <c r="H205" i="54"/>
  <c r="G205" i="54"/>
  <c r="I204" i="54"/>
  <c r="H204" i="54"/>
  <c r="G204" i="54"/>
  <c r="I203" i="54"/>
  <c r="H203" i="54"/>
  <c r="G203" i="54"/>
  <c r="I202" i="54"/>
  <c r="H202" i="54"/>
  <c r="G202" i="54"/>
  <c r="I201" i="54"/>
  <c r="H201" i="54"/>
  <c r="G201" i="54"/>
  <c r="I200" i="54"/>
  <c r="H200" i="54"/>
  <c r="G200" i="54"/>
  <c r="I199" i="54"/>
  <c r="H199" i="54"/>
  <c r="G199" i="54"/>
  <c r="I198" i="54"/>
  <c r="H198" i="54"/>
  <c r="G198" i="54"/>
  <c r="I197" i="54"/>
  <c r="H197" i="54"/>
  <c r="G197" i="54"/>
  <c r="I196" i="54"/>
  <c r="H196" i="54"/>
  <c r="G196" i="54"/>
  <c r="I195" i="54"/>
  <c r="H195" i="54"/>
  <c r="G195" i="54"/>
  <c r="I194" i="54"/>
  <c r="H194" i="54"/>
  <c r="G194" i="54"/>
  <c r="I193" i="54"/>
  <c r="H193" i="54"/>
  <c r="G193" i="54"/>
  <c r="I192" i="54"/>
  <c r="H192" i="54"/>
  <c r="G192" i="54"/>
  <c r="I191" i="54"/>
  <c r="H191" i="54"/>
  <c r="G191" i="54"/>
  <c r="I190" i="54"/>
  <c r="H190" i="54"/>
  <c r="G190" i="54"/>
  <c r="I189" i="54"/>
  <c r="H189" i="54"/>
  <c r="G189" i="54"/>
  <c r="I188" i="54"/>
  <c r="H188" i="54"/>
  <c r="G188" i="54"/>
  <c r="I187" i="54"/>
  <c r="H187" i="54"/>
  <c r="G187" i="54"/>
  <c r="I186" i="54"/>
  <c r="H186" i="54"/>
  <c r="G186" i="54"/>
  <c r="I185" i="54"/>
  <c r="H185" i="54"/>
  <c r="G185" i="54"/>
  <c r="I184" i="54"/>
  <c r="H184" i="54"/>
  <c r="G184" i="54"/>
  <c r="I183" i="54"/>
  <c r="H183" i="54"/>
  <c r="G183" i="54"/>
  <c r="I182" i="54"/>
  <c r="H182" i="54"/>
  <c r="G182" i="54"/>
  <c r="I181" i="54"/>
  <c r="H181" i="54"/>
  <c r="G181" i="54"/>
  <c r="I180" i="54"/>
  <c r="H180" i="54"/>
  <c r="G180" i="54"/>
  <c r="I179" i="54"/>
  <c r="H179" i="54"/>
  <c r="G179" i="54"/>
  <c r="I178" i="54"/>
  <c r="H178" i="54"/>
  <c r="G178" i="54"/>
  <c r="I177" i="54"/>
  <c r="H177" i="54"/>
  <c r="G177" i="54"/>
  <c r="I176" i="54"/>
  <c r="H176" i="54"/>
  <c r="G176" i="54"/>
  <c r="I175" i="54"/>
  <c r="H175" i="54"/>
  <c r="G175" i="54"/>
  <c r="I174" i="54"/>
  <c r="H174" i="54"/>
  <c r="G174" i="54"/>
  <c r="I173" i="54"/>
  <c r="H173" i="54"/>
  <c r="G173" i="54"/>
  <c r="I172" i="54"/>
  <c r="H172" i="54"/>
  <c r="G172" i="54"/>
  <c r="I171" i="54"/>
  <c r="H171" i="54"/>
  <c r="G171" i="54"/>
  <c r="I170" i="54"/>
  <c r="H170" i="54"/>
  <c r="G170" i="54"/>
  <c r="I169" i="54"/>
  <c r="H169" i="54"/>
  <c r="G169" i="54"/>
  <c r="I168" i="54"/>
  <c r="H168" i="54"/>
  <c r="G168" i="54"/>
  <c r="I167" i="54"/>
  <c r="H167" i="54"/>
  <c r="G167" i="54"/>
  <c r="I166" i="54"/>
  <c r="H166" i="54"/>
  <c r="G166" i="54"/>
  <c r="I165" i="54"/>
  <c r="H165" i="54"/>
  <c r="G165" i="54"/>
  <c r="I164" i="54"/>
  <c r="H164" i="54"/>
  <c r="G164" i="54"/>
  <c r="I163" i="54"/>
  <c r="H163" i="54"/>
  <c r="G163" i="54"/>
  <c r="I162" i="54"/>
  <c r="H162" i="54"/>
  <c r="G162" i="54"/>
  <c r="I161" i="54"/>
  <c r="H161" i="54"/>
  <c r="G161" i="54"/>
  <c r="I160" i="54"/>
  <c r="H160" i="54"/>
  <c r="G160" i="54"/>
  <c r="I159" i="54"/>
  <c r="H159" i="54"/>
  <c r="G159" i="54"/>
  <c r="I158" i="54"/>
  <c r="H158" i="54"/>
  <c r="G158" i="54"/>
  <c r="I157" i="54"/>
  <c r="H157" i="54"/>
  <c r="G157" i="54"/>
  <c r="I156" i="54"/>
  <c r="H156" i="54"/>
  <c r="G156" i="54"/>
  <c r="I155" i="54"/>
  <c r="H155" i="54"/>
  <c r="G155" i="54"/>
  <c r="I154" i="54"/>
  <c r="H154" i="54"/>
  <c r="G154" i="54"/>
  <c r="I153" i="54"/>
  <c r="H153" i="54"/>
  <c r="G153" i="54"/>
  <c r="I152" i="54"/>
  <c r="H152" i="54"/>
  <c r="G152" i="54"/>
  <c r="I151" i="54"/>
  <c r="H151" i="54"/>
  <c r="G151" i="54"/>
  <c r="I150" i="54"/>
  <c r="H150" i="54"/>
  <c r="G150" i="54"/>
  <c r="I149" i="54"/>
  <c r="H149" i="54"/>
  <c r="G149" i="54"/>
  <c r="I148" i="54"/>
  <c r="H148" i="54"/>
  <c r="G148" i="54"/>
  <c r="I147" i="54"/>
  <c r="H147" i="54"/>
  <c r="G147" i="54"/>
  <c r="I146" i="54"/>
  <c r="H146" i="54"/>
  <c r="G146" i="54"/>
  <c r="I145" i="54"/>
  <c r="H145" i="54"/>
  <c r="G145" i="54"/>
  <c r="I144" i="54"/>
  <c r="H144" i="54"/>
  <c r="G144" i="54"/>
  <c r="I143" i="54"/>
  <c r="H143" i="54"/>
  <c r="G143" i="54"/>
  <c r="I142" i="54"/>
  <c r="H142" i="54"/>
  <c r="G142" i="54"/>
  <c r="I141" i="54"/>
  <c r="H141" i="54"/>
  <c r="G141" i="54"/>
  <c r="I140" i="54"/>
  <c r="H140" i="54"/>
  <c r="G140" i="54"/>
  <c r="I139" i="54"/>
  <c r="H139" i="54"/>
  <c r="G139" i="54"/>
  <c r="I138" i="54"/>
  <c r="H138" i="54"/>
  <c r="G138" i="54"/>
  <c r="I137" i="54"/>
  <c r="H137" i="54"/>
  <c r="G137" i="54"/>
  <c r="I136" i="54"/>
  <c r="H136" i="54"/>
  <c r="G136" i="54"/>
  <c r="I135" i="54"/>
  <c r="H135" i="54"/>
  <c r="G135" i="54"/>
  <c r="I134" i="54"/>
  <c r="H134" i="54"/>
  <c r="G134" i="54"/>
  <c r="I133" i="54"/>
  <c r="H133" i="54"/>
  <c r="G133" i="54"/>
  <c r="I132" i="54"/>
  <c r="H132" i="54"/>
  <c r="G132" i="54"/>
  <c r="I131" i="54"/>
  <c r="H131" i="54"/>
  <c r="G131" i="54"/>
  <c r="I130" i="54"/>
  <c r="H130" i="54"/>
  <c r="G130" i="54"/>
  <c r="I129" i="54"/>
  <c r="H129" i="54"/>
  <c r="G129" i="54"/>
  <c r="I128" i="54"/>
  <c r="H128" i="54"/>
  <c r="G128" i="54"/>
  <c r="I127" i="54"/>
  <c r="H127" i="54"/>
  <c r="G127" i="54"/>
  <c r="I126" i="54"/>
  <c r="H126" i="54"/>
  <c r="G126" i="54"/>
  <c r="I125" i="54"/>
  <c r="H125" i="54"/>
  <c r="G125" i="54"/>
  <c r="I124" i="54"/>
  <c r="H124" i="54"/>
  <c r="G124" i="54"/>
  <c r="I123" i="54"/>
  <c r="H123" i="54"/>
  <c r="G123" i="54"/>
  <c r="I122" i="54"/>
  <c r="H122" i="54"/>
  <c r="G122" i="54"/>
  <c r="I121" i="54"/>
  <c r="H121" i="54"/>
  <c r="G121" i="54"/>
  <c r="I120" i="54"/>
  <c r="H120" i="54"/>
  <c r="G120" i="54"/>
  <c r="I119" i="54"/>
  <c r="H119" i="54"/>
  <c r="G119" i="54"/>
  <c r="I118" i="54"/>
  <c r="H118" i="54"/>
  <c r="G118" i="54"/>
  <c r="I117" i="54"/>
  <c r="H117" i="54"/>
  <c r="G117" i="54"/>
  <c r="I116" i="54"/>
  <c r="H116" i="54"/>
  <c r="G116" i="54"/>
  <c r="I115" i="54"/>
  <c r="H115" i="54"/>
  <c r="G115" i="54"/>
  <c r="I114" i="54"/>
  <c r="H114" i="54"/>
  <c r="G114" i="54"/>
  <c r="I113" i="54"/>
  <c r="H113" i="54"/>
  <c r="G113" i="54"/>
  <c r="I112" i="54"/>
  <c r="H112" i="54"/>
  <c r="G112" i="54"/>
  <c r="I111" i="54"/>
  <c r="H111" i="54"/>
  <c r="G111" i="54"/>
  <c r="I110" i="54"/>
  <c r="H110" i="54"/>
  <c r="G110" i="54"/>
  <c r="I109" i="54"/>
  <c r="H109" i="54"/>
  <c r="G109" i="54"/>
  <c r="I108" i="54"/>
  <c r="H108" i="54"/>
  <c r="G108" i="54"/>
  <c r="I107" i="54"/>
  <c r="H107" i="54"/>
  <c r="G107" i="54"/>
  <c r="I106" i="54"/>
  <c r="H106" i="54"/>
  <c r="G106" i="54"/>
  <c r="I105" i="54"/>
  <c r="H105" i="54"/>
  <c r="G105" i="54"/>
  <c r="I104" i="54"/>
  <c r="H104" i="54"/>
  <c r="G104" i="54"/>
  <c r="I103" i="54"/>
  <c r="H103" i="54"/>
  <c r="G103" i="54"/>
  <c r="I102" i="54"/>
  <c r="H102" i="54"/>
  <c r="G102" i="54"/>
  <c r="I101" i="54"/>
  <c r="H101" i="54"/>
  <c r="G101" i="54"/>
  <c r="I100" i="54"/>
  <c r="H100" i="54"/>
  <c r="G100" i="54"/>
  <c r="I99" i="54"/>
  <c r="H99" i="54"/>
  <c r="G99" i="54"/>
  <c r="I98" i="54"/>
  <c r="H98" i="54"/>
  <c r="G98" i="54"/>
  <c r="I97" i="54"/>
  <c r="H97" i="54"/>
  <c r="G97" i="54"/>
  <c r="I96" i="54"/>
  <c r="H96" i="54"/>
  <c r="G96" i="54"/>
  <c r="I95" i="54"/>
  <c r="H95" i="54"/>
  <c r="G95" i="54"/>
  <c r="I94" i="54"/>
  <c r="H94" i="54"/>
  <c r="G94" i="54"/>
  <c r="I93" i="54"/>
  <c r="H93" i="54"/>
  <c r="G93" i="54"/>
  <c r="I92" i="54"/>
  <c r="H92" i="54"/>
  <c r="G92" i="54"/>
  <c r="I91" i="54"/>
  <c r="H91" i="54"/>
  <c r="G91" i="54"/>
  <c r="I90" i="54"/>
  <c r="H90" i="54"/>
  <c r="G90" i="54"/>
  <c r="I89" i="54"/>
  <c r="H89" i="54"/>
  <c r="G89" i="54"/>
  <c r="I88" i="54"/>
  <c r="H88" i="54"/>
  <c r="G88" i="54"/>
  <c r="I87" i="54"/>
  <c r="H87" i="54"/>
  <c r="G87" i="54"/>
  <c r="I86" i="54"/>
  <c r="H86" i="54"/>
  <c r="G86" i="54"/>
  <c r="I85" i="54"/>
  <c r="H85" i="54"/>
  <c r="G85" i="54"/>
  <c r="I84" i="54"/>
  <c r="H84" i="54"/>
  <c r="G84" i="54"/>
  <c r="I83" i="54"/>
  <c r="H83" i="54"/>
  <c r="G83" i="54"/>
  <c r="I82" i="54"/>
  <c r="H82" i="54"/>
  <c r="G82" i="54"/>
  <c r="I81" i="54"/>
  <c r="H81" i="54"/>
  <c r="G81" i="54"/>
  <c r="I80" i="54"/>
  <c r="H80" i="54"/>
  <c r="G80" i="54"/>
  <c r="I79" i="54"/>
  <c r="H79" i="54"/>
  <c r="G79" i="54"/>
  <c r="I78" i="54"/>
  <c r="H78" i="54"/>
  <c r="G78" i="54"/>
  <c r="I77" i="54"/>
  <c r="H77" i="54"/>
  <c r="G77" i="54"/>
  <c r="I76" i="54"/>
  <c r="H76" i="54"/>
  <c r="G76" i="54"/>
  <c r="I75" i="54"/>
  <c r="H75" i="54"/>
  <c r="G75" i="54"/>
  <c r="I74" i="54"/>
  <c r="H74" i="54"/>
  <c r="G74" i="54"/>
  <c r="I73" i="54"/>
  <c r="H73" i="54"/>
  <c r="G73" i="54"/>
  <c r="I72" i="54"/>
  <c r="H72" i="54"/>
  <c r="G72" i="54"/>
  <c r="I71" i="54"/>
  <c r="H71" i="54"/>
  <c r="G71" i="54"/>
  <c r="I70" i="54"/>
  <c r="H70" i="54"/>
  <c r="G70" i="54"/>
  <c r="I69" i="54"/>
  <c r="H69" i="54"/>
  <c r="G69" i="54"/>
  <c r="I68" i="54"/>
  <c r="H68" i="54"/>
  <c r="G68" i="54"/>
  <c r="I67" i="54"/>
  <c r="H67" i="54"/>
  <c r="G67" i="54"/>
  <c r="I66" i="54"/>
  <c r="H66" i="54"/>
  <c r="G66" i="54"/>
  <c r="I65" i="54"/>
  <c r="H65" i="54"/>
  <c r="G65" i="54"/>
  <c r="I64" i="54"/>
  <c r="H64" i="54"/>
  <c r="G64" i="54"/>
  <c r="I63" i="54"/>
  <c r="H63" i="54"/>
  <c r="G63" i="54"/>
  <c r="I62" i="54"/>
  <c r="H62" i="54"/>
  <c r="G62" i="54"/>
  <c r="I61" i="54"/>
  <c r="H61" i="54"/>
  <c r="G61" i="54"/>
  <c r="I60" i="54"/>
  <c r="H60" i="54"/>
  <c r="G60" i="54"/>
  <c r="I59" i="54"/>
  <c r="H59" i="54"/>
  <c r="G59" i="54"/>
  <c r="I58" i="54"/>
  <c r="H58" i="54"/>
  <c r="G58" i="54"/>
  <c r="I57" i="54"/>
  <c r="H57" i="54"/>
  <c r="G57" i="54"/>
  <c r="I56" i="54"/>
  <c r="H56" i="54"/>
  <c r="G56" i="54"/>
  <c r="I55" i="54"/>
  <c r="H55" i="54"/>
  <c r="G55" i="54"/>
  <c r="I54" i="54"/>
  <c r="H54" i="54"/>
  <c r="G54" i="54"/>
  <c r="I53" i="54"/>
  <c r="H53" i="54"/>
  <c r="G53" i="54"/>
  <c r="I52" i="54"/>
  <c r="H52" i="54"/>
  <c r="G52" i="54"/>
  <c r="I51" i="54"/>
  <c r="H51" i="54"/>
  <c r="G51" i="54"/>
  <c r="I50" i="54"/>
  <c r="H50" i="54"/>
  <c r="G50" i="54"/>
  <c r="I49" i="54"/>
  <c r="H49" i="54"/>
  <c r="G49" i="54"/>
  <c r="I48" i="54"/>
  <c r="H48" i="54"/>
  <c r="G48" i="54"/>
  <c r="I47" i="54"/>
  <c r="H47" i="54"/>
  <c r="G47" i="54"/>
  <c r="I46" i="54"/>
  <c r="H46" i="54"/>
  <c r="G46" i="54"/>
  <c r="I45" i="54"/>
  <c r="H45" i="54"/>
  <c r="G45" i="54"/>
  <c r="I44" i="54"/>
  <c r="H44" i="54"/>
  <c r="G44" i="54"/>
  <c r="I43" i="54"/>
  <c r="H43" i="54"/>
  <c r="G43" i="54"/>
  <c r="I42" i="54"/>
  <c r="H42" i="54"/>
  <c r="G42" i="54"/>
  <c r="I41" i="54"/>
  <c r="H41" i="54"/>
  <c r="G41" i="54"/>
  <c r="I40" i="54"/>
  <c r="H40" i="54"/>
  <c r="G40" i="54"/>
  <c r="I39" i="54"/>
  <c r="H39" i="54"/>
  <c r="G39" i="54"/>
  <c r="I38" i="54"/>
  <c r="H38" i="54"/>
  <c r="G38" i="54"/>
  <c r="I37" i="54"/>
  <c r="H37" i="54"/>
  <c r="G37" i="54"/>
  <c r="I36" i="54"/>
  <c r="H36" i="54"/>
  <c r="G36" i="54"/>
  <c r="I35" i="54"/>
  <c r="H35" i="54"/>
  <c r="G35" i="54"/>
  <c r="I34" i="54"/>
  <c r="H34" i="54"/>
  <c r="G34" i="54"/>
  <c r="I33" i="54"/>
  <c r="H33" i="54"/>
  <c r="G33" i="54"/>
  <c r="I32" i="54"/>
  <c r="H32" i="54"/>
  <c r="G32" i="54"/>
  <c r="I31" i="54"/>
  <c r="H31" i="54"/>
  <c r="G31" i="54"/>
  <c r="I30" i="54"/>
  <c r="H30" i="54"/>
  <c r="G30" i="54"/>
  <c r="I29" i="54"/>
  <c r="H29" i="54"/>
  <c r="G29" i="54"/>
  <c r="I28" i="54"/>
  <c r="H28" i="54"/>
  <c r="G28" i="54"/>
  <c r="I27" i="54"/>
  <c r="H27" i="54"/>
  <c r="G27" i="54"/>
  <c r="I26" i="54"/>
  <c r="H26" i="54"/>
  <c r="G26" i="54"/>
  <c r="I25" i="54"/>
  <c r="H25" i="54"/>
  <c r="G25" i="54"/>
  <c r="I24" i="54"/>
  <c r="H24" i="54"/>
  <c r="G24" i="54"/>
  <c r="I23" i="54"/>
  <c r="H23" i="54"/>
  <c r="G23" i="54"/>
  <c r="I22" i="54"/>
  <c r="H22" i="54"/>
  <c r="G22" i="54"/>
  <c r="I21" i="54"/>
  <c r="H21" i="54"/>
  <c r="G21" i="54"/>
  <c r="I20" i="54"/>
  <c r="H20" i="54"/>
  <c r="G20" i="54"/>
  <c r="I19" i="54"/>
  <c r="H19" i="54"/>
  <c r="G19" i="54"/>
  <c r="I18" i="54"/>
  <c r="H18" i="54"/>
  <c r="G18" i="54"/>
  <c r="I17" i="54"/>
  <c r="H17" i="54"/>
  <c r="G17" i="54"/>
  <c r="I16" i="54"/>
  <c r="H16" i="54"/>
  <c r="G16" i="54"/>
  <c r="I15" i="54"/>
  <c r="H15" i="54"/>
  <c r="G15" i="54"/>
  <c r="I14" i="54"/>
  <c r="H14" i="54"/>
  <c r="G14" i="54"/>
  <c r="I13" i="54"/>
  <c r="H13" i="54"/>
  <c r="G13" i="54"/>
  <c r="I12" i="54"/>
  <c r="H12" i="54"/>
  <c r="G12" i="54"/>
  <c r="I11" i="54"/>
  <c r="H11" i="54"/>
  <c r="G11" i="54"/>
  <c r="I10" i="54"/>
  <c r="H10" i="54"/>
  <c r="G10" i="54"/>
  <c r="I9" i="54"/>
  <c r="H9" i="54"/>
  <c r="G9" i="54"/>
  <c r="I8" i="54"/>
  <c r="H8" i="54"/>
  <c r="G8" i="54"/>
  <c r="I7" i="54"/>
  <c r="H7" i="54"/>
  <c r="G7" i="54"/>
  <c r="I6" i="54"/>
  <c r="H6" i="54"/>
  <c r="G6" i="54"/>
  <c r="I5" i="54"/>
  <c r="H5" i="54"/>
  <c r="G5" i="54"/>
  <c r="I4" i="54"/>
  <c r="H4" i="54"/>
  <c r="G4" i="54"/>
  <c r="I577" i="53"/>
  <c r="H577" i="53"/>
  <c r="G577" i="53"/>
  <c r="I576" i="53"/>
  <c r="H576" i="53"/>
  <c r="G576" i="53"/>
  <c r="I575" i="53"/>
  <c r="H575" i="53"/>
  <c r="G575" i="53"/>
  <c r="I574" i="53"/>
  <c r="H574" i="53"/>
  <c r="G574" i="53"/>
  <c r="I573" i="53"/>
  <c r="H573" i="53"/>
  <c r="G573" i="53"/>
  <c r="I572" i="53"/>
  <c r="H572" i="53"/>
  <c r="G572" i="53"/>
  <c r="I571" i="53"/>
  <c r="H571" i="53"/>
  <c r="G571" i="53"/>
  <c r="I570" i="53"/>
  <c r="H570" i="53"/>
  <c r="G570" i="53"/>
  <c r="I569" i="53"/>
  <c r="H569" i="53"/>
  <c r="G569" i="53"/>
  <c r="I568" i="53"/>
  <c r="H568" i="53"/>
  <c r="G568" i="53"/>
  <c r="I567" i="53"/>
  <c r="H567" i="53"/>
  <c r="G567" i="53"/>
  <c r="I566" i="53"/>
  <c r="H566" i="53"/>
  <c r="G566" i="53"/>
  <c r="I565" i="53"/>
  <c r="H565" i="53"/>
  <c r="G565" i="53"/>
  <c r="I564" i="53"/>
  <c r="H564" i="53"/>
  <c r="G564" i="53"/>
  <c r="I563" i="53"/>
  <c r="H563" i="53"/>
  <c r="G563" i="53"/>
  <c r="I562" i="53"/>
  <c r="H562" i="53"/>
  <c r="G562" i="53"/>
  <c r="I561" i="53"/>
  <c r="H561" i="53"/>
  <c r="G561" i="53"/>
  <c r="I560" i="53"/>
  <c r="H560" i="53"/>
  <c r="G560" i="53"/>
  <c r="I559" i="53"/>
  <c r="H559" i="53"/>
  <c r="G559" i="53"/>
  <c r="I558" i="53"/>
  <c r="H558" i="53"/>
  <c r="G558" i="53"/>
  <c r="I557" i="53"/>
  <c r="H557" i="53"/>
  <c r="G557" i="53"/>
  <c r="I556" i="53"/>
  <c r="H556" i="53"/>
  <c r="G556" i="53"/>
  <c r="I555" i="53"/>
  <c r="H555" i="53"/>
  <c r="G555" i="53"/>
  <c r="I554" i="53"/>
  <c r="H554" i="53"/>
  <c r="G554" i="53"/>
  <c r="I553" i="53"/>
  <c r="H553" i="53"/>
  <c r="G553" i="53"/>
  <c r="I552" i="53"/>
  <c r="H552" i="53"/>
  <c r="G552" i="53"/>
  <c r="I551" i="53"/>
  <c r="H551" i="53"/>
  <c r="G551" i="53"/>
  <c r="I550" i="53"/>
  <c r="H550" i="53"/>
  <c r="G550" i="53"/>
  <c r="I549" i="53"/>
  <c r="H549" i="53"/>
  <c r="G549" i="53"/>
  <c r="I548" i="53"/>
  <c r="H548" i="53"/>
  <c r="G548" i="53"/>
  <c r="I547" i="53"/>
  <c r="H547" i="53"/>
  <c r="G547" i="53"/>
  <c r="I546" i="53"/>
  <c r="H546" i="53"/>
  <c r="G546" i="53"/>
  <c r="I545" i="53"/>
  <c r="H545" i="53"/>
  <c r="G545" i="53"/>
  <c r="I544" i="53"/>
  <c r="H544" i="53"/>
  <c r="G544" i="53"/>
  <c r="I543" i="53"/>
  <c r="H543" i="53"/>
  <c r="G543" i="53"/>
  <c r="I542" i="53"/>
  <c r="H542" i="53"/>
  <c r="G542" i="53"/>
  <c r="I541" i="53"/>
  <c r="H541" i="53"/>
  <c r="G541" i="53"/>
  <c r="I540" i="53"/>
  <c r="H540" i="53"/>
  <c r="G540" i="53"/>
  <c r="I539" i="53"/>
  <c r="H539" i="53"/>
  <c r="G539" i="53"/>
  <c r="I538" i="53"/>
  <c r="H538" i="53"/>
  <c r="G538" i="53"/>
  <c r="I537" i="53"/>
  <c r="H537" i="53"/>
  <c r="G537" i="53"/>
  <c r="I536" i="53"/>
  <c r="H536" i="53"/>
  <c r="G536" i="53"/>
  <c r="I535" i="53"/>
  <c r="H535" i="53"/>
  <c r="G535" i="53"/>
  <c r="I534" i="53"/>
  <c r="H534" i="53"/>
  <c r="G534" i="53"/>
  <c r="I533" i="53"/>
  <c r="H533" i="53"/>
  <c r="G533" i="53"/>
  <c r="I532" i="53"/>
  <c r="H532" i="53"/>
  <c r="G532" i="53"/>
  <c r="I531" i="53"/>
  <c r="H531" i="53"/>
  <c r="G531" i="53"/>
  <c r="I530" i="53"/>
  <c r="H530" i="53"/>
  <c r="G530" i="53"/>
  <c r="I529" i="53"/>
  <c r="H529" i="53"/>
  <c r="G529" i="53"/>
  <c r="I528" i="53"/>
  <c r="H528" i="53"/>
  <c r="G528" i="53"/>
  <c r="I527" i="53"/>
  <c r="H527" i="53"/>
  <c r="G527" i="53"/>
  <c r="I526" i="53"/>
  <c r="H526" i="53"/>
  <c r="G526" i="53"/>
  <c r="I525" i="53"/>
  <c r="H525" i="53"/>
  <c r="G525" i="53"/>
  <c r="I524" i="53"/>
  <c r="H524" i="53"/>
  <c r="G524" i="53"/>
  <c r="I523" i="53"/>
  <c r="H523" i="53"/>
  <c r="G523" i="53"/>
  <c r="I522" i="53"/>
  <c r="H522" i="53"/>
  <c r="G522" i="53"/>
  <c r="I521" i="53"/>
  <c r="H521" i="53"/>
  <c r="G521" i="53"/>
  <c r="I520" i="53"/>
  <c r="H520" i="53"/>
  <c r="G520" i="53"/>
  <c r="I519" i="53"/>
  <c r="H519" i="53"/>
  <c r="G519" i="53"/>
  <c r="I518" i="53"/>
  <c r="H518" i="53"/>
  <c r="G518" i="53"/>
  <c r="I517" i="53"/>
  <c r="H517" i="53"/>
  <c r="G517" i="53"/>
  <c r="I516" i="53"/>
  <c r="H516" i="53"/>
  <c r="G516" i="53"/>
  <c r="I515" i="53"/>
  <c r="H515" i="53"/>
  <c r="G515" i="53"/>
  <c r="I514" i="53"/>
  <c r="H514" i="53"/>
  <c r="G514" i="53"/>
  <c r="I513" i="53"/>
  <c r="H513" i="53"/>
  <c r="G513" i="53"/>
  <c r="I512" i="53"/>
  <c r="H512" i="53"/>
  <c r="G512" i="53"/>
  <c r="I511" i="53"/>
  <c r="H511" i="53"/>
  <c r="G511" i="53"/>
  <c r="I510" i="53"/>
  <c r="H510" i="53"/>
  <c r="G510" i="53"/>
  <c r="I509" i="53"/>
  <c r="H509" i="53"/>
  <c r="G509" i="53"/>
  <c r="I508" i="53"/>
  <c r="H508" i="53"/>
  <c r="G508" i="53"/>
  <c r="I507" i="53"/>
  <c r="H507" i="53"/>
  <c r="G507" i="53"/>
  <c r="I506" i="53"/>
  <c r="H506" i="53"/>
  <c r="G506" i="53"/>
  <c r="I505" i="53"/>
  <c r="H505" i="53"/>
  <c r="G505" i="53"/>
  <c r="I504" i="53"/>
  <c r="H504" i="53"/>
  <c r="G504" i="53"/>
  <c r="I503" i="53"/>
  <c r="H503" i="53"/>
  <c r="G503" i="53"/>
  <c r="I502" i="53"/>
  <c r="H502" i="53"/>
  <c r="G502" i="53"/>
  <c r="I501" i="53"/>
  <c r="H501" i="53"/>
  <c r="G501" i="53"/>
  <c r="I500" i="53"/>
  <c r="H500" i="53"/>
  <c r="G500" i="53"/>
  <c r="I499" i="53"/>
  <c r="H499" i="53"/>
  <c r="G499" i="53"/>
  <c r="I498" i="53"/>
  <c r="H498" i="53"/>
  <c r="G498" i="53"/>
  <c r="I497" i="53"/>
  <c r="H497" i="53"/>
  <c r="G497" i="53"/>
  <c r="I496" i="53"/>
  <c r="H496" i="53"/>
  <c r="G496" i="53"/>
  <c r="I495" i="53"/>
  <c r="H495" i="53"/>
  <c r="G495" i="53"/>
  <c r="I494" i="53"/>
  <c r="H494" i="53"/>
  <c r="G494" i="53"/>
  <c r="I493" i="53"/>
  <c r="H493" i="53"/>
  <c r="G493" i="53"/>
  <c r="I492" i="53"/>
  <c r="H492" i="53"/>
  <c r="G492" i="53"/>
  <c r="I491" i="53"/>
  <c r="H491" i="53"/>
  <c r="G491" i="53"/>
  <c r="I490" i="53"/>
  <c r="H490" i="53"/>
  <c r="G490" i="53"/>
  <c r="I489" i="53"/>
  <c r="H489" i="53"/>
  <c r="G489" i="53"/>
  <c r="I488" i="53"/>
  <c r="H488" i="53"/>
  <c r="G488" i="53"/>
  <c r="I487" i="53"/>
  <c r="H487" i="53"/>
  <c r="G487" i="53"/>
  <c r="I486" i="53"/>
  <c r="H486" i="53"/>
  <c r="G486" i="53"/>
  <c r="I485" i="53"/>
  <c r="H485" i="53"/>
  <c r="G485" i="53"/>
  <c r="I484" i="53"/>
  <c r="H484" i="53"/>
  <c r="G484" i="53"/>
  <c r="I483" i="53"/>
  <c r="H483" i="53"/>
  <c r="G483" i="53"/>
  <c r="I482" i="53"/>
  <c r="H482" i="53"/>
  <c r="G482" i="53"/>
  <c r="I481" i="53"/>
  <c r="H481" i="53"/>
  <c r="G481" i="53"/>
  <c r="I480" i="53"/>
  <c r="H480" i="53"/>
  <c r="G480" i="53"/>
  <c r="I479" i="53"/>
  <c r="H479" i="53"/>
  <c r="G479" i="53"/>
  <c r="I478" i="53"/>
  <c r="H478" i="53"/>
  <c r="G478" i="53"/>
  <c r="I477" i="53"/>
  <c r="H477" i="53"/>
  <c r="G477" i="53"/>
  <c r="I476" i="53"/>
  <c r="H476" i="53"/>
  <c r="G476" i="53"/>
  <c r="I475" i="53"/>
  <c r="H475" i="53"/>
  <c r="G475" i="53"/>
  <c r="I474" i="53"/>
  <c r="H474" i="53"/>
  <c r="G474" i="53"/>
  <c r="I473" i="53"/>
  <c r="H473" i="53"/>
  <c r="G473" i="53"/>
  <c r="I472" i="53"/>
  <c r="H472" i="53"/>
  <c r="G472" i="53"/>
  <c r="I471" i="53"/>
  <c r="H471" i="53"/>
  <c r="G471" i="53"/>
  <c r="I470" i="53"/>
  <c r="H470" i="53"/>
  <c r="G470" i="53"/>
  <c r="I469" i="53"/>
  <c r="H469" i="53"/>
  <c r="G469" i="53"/>
  <c r="I468" i="53"/>
  <c r="H468" i="53"/>
  <c r="G468" i="53"/>
  <c r="I467" i="53"/>
  <c r="H467" i="53"/>
  <c r="G467" i="53"/>
  <c r="I466" i="53"/>
  <c r="H466" i="53"/>
  <c r="G466" i="53"/>
  <c r="I465" i="53"/>
  <c r="H465" i="53"/>
  <c r="G465" i="53"/>
  <c r="I464" i="53"/>
  <c r="H464" i="53"/>
  <c r="G464" i="53"/>
  <c r="I463" i="53"/>
  <c r="H463" i="53"/>
  <c r="G463" i="53"/>
  <c r="I462" i="53"/>
  <c r="H462" i="53"/>
  <c r="G462" i="53"/>
  <c r="I461" i="53"/>
  <c r="H461" i="53"/>
  <c r="G461" i="53"/>
  <c r="I460" i="53"/>
  <c r="H460" i="53"/>
  <c r="G460" i="53"/>
  <c r="I459" i="53"/>
  <c r="H459" i="53"/>
  <c r="G459" i="53"/>
  <c r="I458" i="53"/>
  <c r="H458" i="53"/>
  <c r="G458" i="53"/>
  <c r="I457" i="53"/>
  <c r="H457" i="53"/>
  <c r="G457" i="53"/>
  <c r="I456" i="53"/>
  <c r="H456" i="53"/>
  <c r="G456" i="53"/>
  <c r="I455" i="53"/>
  <c r="H455" i="53"/>
  <c r="G455" i="53"/>
  <c r="I454" i="53"/>
  <c r="H454" i="53"/>
  <c r="G454" i="53"/>
  <c r="I453" i="53"/>
  <c r="H453" i="53"/>
  <c r="G453" i="53"/>
  <c r="I452" i="53"/>
  <c r="H452" i="53"/>
  <c r="G452" i="53"/>
  <c r="I451" i="53"/>
  <c r="H451" i="53"/>
  <c r="G451" i="53"/>
  <c r="I450" i="53"/>
  <c r="H450" i="53"/>
  <c r="G450" i="53"/>
  <c r="I449" i="53"/>
  <c r="H449" i="53"/>
  <c r="G449" i="53"/>
  <c r="I448" i="53"/>
  <c r="H448" i="53"/>
  <c r="G448" i="53"/>
  <c r="I447" i="53"/>
  <c r="H447" i="53"/>
  <c r="G447" i="53"/>
  <c r="I446" i="53"/>
  <c r="H446" i="53"/>
  <c r="G446" i="53"/>
  <c r="I445" i="53"/>
  <c r="H445" i="53"/>
  <c r="G445" i="53"/>
  <c r="I444" i="53"/>
  <c r="H444" i="53"/>
  <c r="G444" i="53"/>
  <c r="I443" i="53"/>
  <c r="H443" i="53"/>
  <c r="G443" i="53"/>
  <c r="I442" i="53"/>
  <c r="H442" i="53"/>
  <c r="G442" i="53"/>
  <c r="I441" i="53"/>
  <c r="H441" i="53"/>
  <c r="G441" i="53"/>
  <c r="I440" i="53"/>
  <c r="H440" i="53"/>
  <c r="G440" i="53"/>
  <c r="I439" i="53"/>
  <c r="H439" i="53"/>
  <c r="G439" i="53"/>
  <c r="I438" i="53"/>
  <c r="H438" i="53"/>
  <c r="G438" i="53"/>
  <c r="I437" i="53"/>
  <c r="H437" i="53"/>
  <c r="G437" i="53"/>
  <c r="I436" i="53"/>
  <c r="H436" i="53"/>
  <c r="G436" i="53"/>
  <c r="I435" i="53"/>
  <c r="H435" i="53"/>
  <c r="G435" i="53"/>
  <c r="I434" i="53"/>
  <c r="H434" i="53"/>
  <c r="G434" i="53"/>
  <c r="I433" i="53"/>
  <c r="H433" i="53"/>
  <c r="G433" i="53"/>
  <c r="I432" i="53"/>
  <c r="H432" i="53"/>
  <c r="G432" i="53"/>
  <c r="I431" i="53"/>
  <c r="H431" i="53"/>
  <c r="G431" i="53"/>
  <c r="I430" i="53"/>
  <c r="H430" i="53"/>
  <c r="G430" i="53"/>
  <c r="I429" i="53"/>
  <c r="H429" i="53"/>
  <c r="G429" i="53"/>
  <c r="I428" i="53"/>
  <c r="H428" i="53"/>
  <c r="G428" i="53"/>
  <c r="I427" i="53"/>
  <c r="H427" i="53"/>
  <c r="G427" i="53"/>
  <c r="I426" i="53"/>
  <c r="H426" i="53"/>
  <c r="G426" i="53"/>
  <c r="I425" i="53"/>
  <c r="H425" i="53"/>
  <c r="G425" i="53"/>
  <c r="I424" i="53"/>
  <c r="H424" i="53"/>
  <c r="G424" i="53"/>
  <c r="I423" i="53"/>
  <c r="H423" i="53"/>
  <c r="G423" i="53"/>
  <c r="I422" i="53"/>
  <c r="H422" i="53"/>
  <c r="G422" i="53"/>
  <c r="I421" i="53"/>
  <c r="H421" i="53"/>
  <c r="G421" i="53"/>
  <c r="I420" i="53"/>
  <c r="H420" i="53"/>
  <c r="G420" i="53"/>
  <c r="I419" i="53"/>
  <c r="H419" i="53"/>
  <c r="G419" i="53"/>
  <c r="I418" i="53"/>
  <c r="H418" i="53"/>
  <c r="G418" i="53"/>
  <c r="I417" i="53"/>
  <c r="H417" i="53"/>
  <c r="G417" i="53"/>
  <c r="I416" i="53"/>
  <c r="H416" i="53"/>
  <c r="G416" i="53"/>
  <c r="I415" i="53"/>
  <c r="H415" i="53"/>
  <c r="G415" i="53"/>
  <c r="I414" i="53"/>
  <c r="H414" i="53"/>
  <c r="G414" i="53"/>
  <c r="I413" i="53"/>
  <c r="H413" i="53"/>
  <c r="G413" i="53"/>
  <c r="I412" i="53"/>
  <c r="H412" i="53"/>
  <c r="G412" i="53"/>
  <c r="I411" i="53"/>
  <c r="H411" i="53"/>
  <c r="G411" i="53"/>
  <c r="I410" i="53"/>
  <c r="H410" i="53"/>
  <c r="G410" i="53"/>
  <c r="I409" i="53"/>
  <c r="H409" i="53"/>
  <c r="G409" i="53"/>
  <c r="I408" i="53"/>
  <c r="H408" i="53"/>
  <c r="G408" i="53"/>
  <c r="I407" i="53"/>
  <c r="H407" i="53"/>
  <c r="G407" i="53"/>
  <c r="I406" i="53"/>
  <c r="H406" i="53"/>
  <c r="G406" i="53"/>
  <c r="I405" i="53"/>
  <c r="H405" i="53"/>
  <c r="G405" i="53"/>
  <c r="I404" i="53"/>
  <c r="H404" i="53"/>
  <c r="G404" i="53"/>
  <c r="I403" i="53"/>
  <c r="H403" i="53"/>
  <c r="G403" i="53"/>
  <c r="I402" i="53"/>
  <c r="H402" i="53"/>
  <c r="G402" i="53"/>
  <c r="I401" i="53"/>
  <c r="H401" i="53"/>
  <c r="G401" i="53"/>
  <c r="I400" i="53"/>
  <c r="H400" i="53"/>
  <c r="G400" i="53"/>
  <c r="I399" i="53"/>
  <c r="H399" i="53"/>
  <c r="G399" i="53"/>
  <c r="I398" i="53"/>
  <c r="H398" i="53"/>
  <c r="G398" i="53"/>
  <c r="I397" i="53"/>
  <c r="H397" i="53"/>
  <c r="G397" i="53"/>
  <c r="I396" i="53"/>
  <c r="H396" i="53"/>
  <c r="G396" i="53"/>
  <c r="I395" i="53"/>
  <c r="H395" i="53"/>
  <c r="G395" i="53"/>
  <c r="I394" i="53"/>
  <c r="H394" i="53"/>
  <c r="G394" i="53"/>
  <c r="I393" i="53"/>
  <c r="H393" i="53"/>
  <c r="G393" i="53"/>
  <c r="I392" i="53"/>
  <c r="H392" i="53"/>
  <c r="G392" i="53"/>
  <c r="I391" i="53"/>
  <c r="H391" i="53"/>
  <c r="G391" i="53"/>
  <c r="I390" i="53"/>
  <c r="H390" i="53"/>
  <c r="G390" i="53"/>
  <c r="I389" i="53"/>
  <c r="H389" i="53"/>
  <c r="G389" i="53"/>
  <c r="I388" i="53"/>
  <c r="H388" i="53"/>
  <c r="G388" i="53"/>
  <c r="I387" i="53"/>
  <c r="H387" i="53"/>
  <c r="G387" i="53"/>
  <c r="I386" i="53"/>
  <c r="H386" i="53"/>
  <c r="G386" i="53"/>
  <c r="I385" i="53"/>
  <c r="H385" i="53"/>
  <c r="G385" i="53"/>
  <c r="I384" i="53"/>
  <c r="H384" i="53"/>
  <c r="G384" i="53"/>
  <c r="I383" i="53"/>
  <c r="H383" i="53"/>
  <c r="G383" i="53"/>
  <c r="I382" i="53"/>
  <c r="H382" i="53"/>
  <c r="G382" i="53"/>
  <c r="I381" i="53"/>
  <c r="H381" i="53"/>
  <c r="G381" i="53"/>
  <c r="I380" i="53"/>
  <c r="H380" i="53"/>
  <c r="G380" i="53"/>
  <c r="I379" i="53"/>
  <c r="H379" i="53"/>
  <c r="G379" i="53"/>
  <c r="I378" i="53"/>
  <c r="H378" i="53"/>
  <c r="G378" i="53"/>
  <c r="I377" i="53"/>
  <c r="H377" i="53"/>
  <c r="G377" i="53"/>
  <c r="I376" i="53"/>
  <c r="H376" i="53"/>
  <c r="G376" i="53"/>
  <c r="I375" i="53"/>
  <c r="H375" i="53"/>
  <c r="G375" i="53"/>
  <c r="I374" i="53"/>
  <c r="H374" i="53"/>
  <c r="G374" i="53"/>
  <c r="I373" i="53"/>
  <c r="H373" i="53"/>
  <c r="G373" i="53"/>
  <c r="I372" i="53"/>
  <c r="H372" i="53"/>
  <c r="G372" i="53"/>
  <c r="I371" i="53"/>
  <c r="H371" i="53"/>
  <c r="G371" i="53"/>
  <c r="I370" i="53"/>
  <c r="H370" i="53"/>
  <c r="G370" i="53"/>
  <c r="I369" i="53"/>
  <c r="H369" i="53"/>
  <c r="G369" i="53"/>
  <c r="I368" i="53"/>
  <c r="H368" i="53"/>
  <c r="G368" i="53"/>
  <c r="I367" i="53"/>
  <c r="H367" i="53"/>
  <c r="G367" i="53"/>
  <c r="I366" i="53"/>
  <c r="H366" i="53"/>
  <c r="G366" i="53"/>
  <c r="I365" i="53"/>
  <c r="H365" i="53"/>
  <c r="G365" i="53"/>
  <c r="I364" i="53"/>
  <c r="H364" i="53"/>
  <c r="G364" i="53"/>
  <c r="I363" i="53"/>
  <c r="H363" i="53"/>
  <c r="G363" i="53"/>
  <c r="I362" i="53"/>
  <c r="H362" i="53"/>
  <c r="G362" i="53"/>
  <c r="I361" i="53"/>
  <c r="H361" i="53"/>
  <c r="G361" i="53"/>
  <c r="I360" i="53"/>
  <c r="H360" i="53"/>
  <c r="G360" i="53"/>
  <c r="I359" i="53"/>
  <c r="H359" i="53"/>
  <c r="G359" i="53"/>
  <c r="I358" i="53"/>
  <c r="H358" i="53"/>
  <c r="G358" i="53"/>
  <c r="I357" i="53"/>
  <c r="H357" i="53"/>
  <c r="G357" i="53"/>
  <c r="I356" i="53"/>
  <c r="H356" i="53"/>
  <c r="G356" i="53"/>
  <c r="I355" i="53"/>
  <c r="H355" i="53"/>
  <c r="G355" i="53"/>
  <c r="I354" i="53"/>
  <c r="H354" i="53"/>
  <c r="G354" i="53"/>
  <c r="I353" i="53"/>
  <c r="H353" i="53"/>
  <c r="G353" i="53"/>
  <c r="I352" i="53"/>
  <c r="H352" i="53"/>
  <c r="G352" i="53"/>
  <c r="I351" i="53"/>
  <c r="H351" i="53"/>
  <c r="G351" i="53"/>
  <c r="I350" i="53"/>
  <c r="H350" i="53"/>
  <c r="G350" i="53"/>
  <c r="I349" i="53"/>
  <c r="H349" i="53"/>
  <c r="G349" i="53"/>
  <c r="I348" i="53"/>
  <c r="H348" i="53"/>
  <c r="G348" i="53"/>
  <c r="I347" i="53"/>
  <c r="H347" i="53"/>
  <c r="G347" i="53"/>
  <c r="I346" i="53"/>
  <c r="H346" i="53"/>
  <c r="G346" i="53"/>
  <c r="I345" i="53"/>
  <c r="H345" i="53"/>
  <c r="G345" i="53"/>
  <c r="I344" i="53"/>
  <c r="H344" i="53"/>
  <c r="G344" i="53"/>
  <c r="I343" i="53"/>
  <c r="H343" i="53"/>
  <c r="G343" i="53"/>
  <c r="I342" i="53"/>
  <c r="H342" i="53"/>
  <c r="G342" i="53"/>
  <c r="I341" i="53"/>
  <c r="H341" i="53"/>
  <c r="G341" i="53"/>
  <c r="I340" i="53"/>
  <c r="H340" i="53"/>
  <c r="G340" i="53"/>
  <c r="I339" i="53"/>
  <c r="H339" i="53"/>
  <c r="G339" i="53"/>
  <c r="I338" i="53"/>
  <c r="H338" i="53"/>
  <c r="G338" i="53"/>
  <c r="I337" i="53"/>
  <c r="H337" i="53"/>
  <c r="G337" i="53"/>
  <c r="I336" i="53"/>
  <c r="H336" i="53"/>
  <c r="G336" i="53"/>
  <c r="I335" i="53"/>
  <c r="H335" i="53"/>
  <c r="G335" i="53"/>
  <c r="I334" i="53"/>
  <c r="H334" i="53"/>
  <c r="G334" i="53"/>
  <c r="I333" i="53"/>
  <c r="H333" i="53"/>
  <c r="G333" i="53"/>
  <c r="I332" i="53"/>
  <c r="H332" i="53"/>
  <c r="G332" i="53"/>
  <c r="I331" i="53"/>
  <c r="H331" i="53"/>
  <c r="G331" i="53"/>
  <c r="I330" i="53"/>
  <c r="H330" i="53"/>
  <c r="G330" i="53"/>
  <c r="I329" i="53"/>
  <c r="H329" i="53"/>
  <c r="G329" i="53"/>
  <c r="I328" i="53"/>
  <c r="H328" i="53"/>
  <c r="G328" i="53"/>
  <c r="I327" i="53"/>
  <c r="H327" i="53"/>
  <c r="G327" i="53"/>
  <c r="I326" i="53"/>
  <c r="H326" i="53"/>
  <c r="G326" i="53"/>
  <c r="I325" i="53"/>
  <c r="H325" i="53"/>
  <c r="G325" i="53"/>
  <c r="I324" i="53"/>
  <c r="H324" i="53"/>
  <c r="G324" i="53"/>
  <c r="I323" i="53"/>
  <c r="H323" i="53"/>
  <c r="G323" i="53"/>
  <c r="I322" i="53"/>
  <c r="H322" i="53"/>
  <c r="G322" i="53"/>
  <c r="I321" i="53"/>
  <c r="H321" i="53"/>
  <c r="G321" i="53"/>
  <c r="I320" i="53"/>
  <c r="H320" i="53"/>
  <c r="G320" i="53"/>
  <c r="I319" i="53"/>
  <c r="H319" i="53"/>
  <c r="G319" i="53"/>
  <c r="I318" i="53"/>
  <c r="H318" i="53"/>
  <c r="G318" i="53"/>
  <c r="I317" i="53"/>
  <c r="H317" i="53"/>
  <c r="G317" i="53"/>
  <c r="I316" i="53"/>
  <c r="H316" i="53"/>
  <c r="G316" i="53"/>
  <c r="I315" i="53"/>
  <c r="H315" i="53"/>
  <c r="G315" i="53"/>
  <c r="I314" i="53"/>
  <c r="H314" i="53"/>
  <c r="G314" i="53"/>
  <c r="I313" i="53"/>
  <c r="H313" i="53"/>
  <c r="G313" i="53"/>
  <c r="I312" i="53"/>
  <c r="H312" i="53"/>
  <c r="G312" i="53"/>
  <c r="I311" i="53"/>
  <c r="H311" i="53"/>
  <c r="G311" i="53"/>
  <c r="I310" i="53"/>
  <c r="H310" i="53"/>
  <c r="G310" i="53"/>
  <c r="I309" i="53"/>
  <c r="H309" i="53"/>
  <c r="G309" i="53"/>
  <c r="I308" i="53"/>
  <c r="H308" i="53"/>
  <c r="G308" i="53"/>
  <c r="I307" i="53"/>
  <c r="H307" i="53"/>
  <c r="G307" i="53"/>
  <c r="I306" i="53"/>
  <c r="H306" i="53"/>
  <c r="G306" i="53"/>
  <c r="I305" i="53"/>
  <c r="H305" i="53"/>
  <c r="G305" i="53"/>
  <c r="I304" i="53"/>
  <c r="H304" i="53"/>
  <c r="G304" i="53"/>
  <c r="I303" i="53"/>
  <c r="H303" i="53"/>
  <c r="G303" i="53"/>
  <c r="I302" i="53"/>
  <c r="H302" i="53"/>
  <c r="G302" i="53"/>
  <c r="I301" i="53"/>
  <c r="H301" i="53"/>
  <c r="G301" i="53"/>
  <c r="I300" i="53"/>
  <c r="H300" i="53"/>
  <c r="G300" i="53"/>
  <c r="I299" i="53"/>
  <c r="H299" i="53"/>
  <c r="G299" i="53"/>
  <c r="I298" i="53"/>
  <c r="H298" i="53"/>
  <c r="G298" i="53"/>
  <c r="I297" i="53"/>
  <c r="H297" i="53"/>
  <c r="G297" i="53"/>
  <c r="I296" i="53"/>
  <c r="H296" i="53"/>
  <c r="G296" i="53"/>
  <c r="I295" i="53"/>
  <c r="H295" i="53"/>
  <c r="G295" i="53"/>
  <c r="I294" i="53"/>
  <c r="H294" i="53"/>
  <c r="G294" i="53"/>
  <c r="I293" i="53"/>
  <c r="H293" i="53"/>
  <c r="G293" i="53"/>
  <c r="I292" i="53"/>
  <c r="H292" i="53"/>
  <c r="G292" i="53"/>
  <c r="I291" i="53"/>
  <c r="H291" i="53"/>
  <c r="G291" i="53"/>
  <c r="I290" i="53"/>
  <c r="H290" i="53"/>
  <c r="G290" i="53"/>
  <c r="I289" i="53"/>
  <c r="H289" i="53"/>
  <c r="G289" i="53"/>
  <c r="I288" i="53"/>
  <c r="H288" i="53"/>
  <c r="G288" i="53"/>
  <c r="I287" i="53"/>
  <c r="H287" i="53"/>
  <c r="G287" i="53"/>
  <c r="I286" i="53"/>
  <c r="H286" i="53"/>
  <c r="G286" i="53"/>
  <c r="I285" i="53"/>
  <c r="H285" i="53"/>
  <c r="G285" i="53"/>
  <c r="I284" i="53"/>
  <c r="H284" i="53"/>
  <c r="G284" i="53"/>
  <c r="I283" i="53"/>
  <c r="H283" i="53"/>
  <c r="G283" i="53"/>
  <c r="I282" i="53"/>
  <c r="H282" i="53"/>
  <c r="G282" i="53"/>
  <c r="I281" i="53"/>
  <c r="H281" i="53"/>
  <c r="G281" i="53"/>
  <c r="I280" i="53"/>
  <c r="H280" i="53"/>
  <c r="G280" i="53"/>
  <c r="I279" i="53"/>
  <c r="H279" i="53"/>
  <c r="G279" i="53"/>
  <c r="I278" i="53"/>
  <c r="H278" i="53"/>
  <c r="G278" i="53"/>
  <c r="I277" i="53"/>
  <c r="H277" i="53"/>
  <c r="G277" i="53"/>
  <c r="I276" i="53"/>
  <c r="H276" i="53"/>
  <c r="G276" i="53"/>
  <c r="I275" i="53"/>
  <c r="H275" i="53"/>
  <c r="G275" i="53"/>
  <c r="I274" i="53"/>
  <c r="H274" i="53"/>
  <c r="G274" i="53"/>
  <c r="I273" i="53"/>
  <c r="H273" i="53"/>
  <c r="G273" i="53"/>
  <c r="I272" i="53"/>
  <c r="H272" i="53"/>
  <c r="G272" i="53"/>
  <c r="I271" i="53"/>
  <c r="H271" i="53"/>
  <c r="G271" i="53"/>
  <c r="I270" i="53"/>
  <c r="H270" i="53"/>
  <c r="G270" i="53"/>
  <c r="I269" i="53"/>
  <c r="H269" i="53"/>
  <c r="G269" i="53"/>
  <c r="I268" i="53"/>
  <c r="H268" i="53"/>
  <c r="G268" i="53"/>
  <c r="I267" i="53"/>
  <c r="H267" i="53"/>
  <c r="G267" i="53"/>
  <c r="I266" i="53"/>
  <c r="H266" i="53"/>
  <c r="G266" i="53"/>
  <c r="I265" i="53"/>
  <c r="H265" i="53"/>
  <c r="G265" i="53"/>
  <c r="I264" i="53"/>
  <c r="H264" i="53"/>
  <c r="G264" i="53"/>
  <c r="I263" i="53"/>
  <c r="H263" i="53"/>
  <c r="G263" i="53"/>
  <c r="I262" i="53"/>
  <c r="H262" i="53"/>
  <c r="G262" i="53"/>
  <c r="I261" i="53"/>
  <c r="H261" i="53"/>
  <c r="G261" i="53"/>
  <c r="I260" i="53"/>
  <c r="H260" i="53"/>
  <c r="G260" i="53"/>
  <c r="I259" i="53"/>
  <c r="H259" i="53"/>
  <c r="G259" i="53"/>
  <c r="I258" i="53"/>
  <c r="H258" i="53"/>
  <c r="G258" i="53"/>
  <c r="I257" i="53"/>
  <c r="H257" i="53"/>
  <c r="G257" i="53"/>
  <c r="I256" i="53"/>
  <c r="H256" i="53"/>
  <c r="G256" i="53"/>
  <c r="I255" i="53"/>
  <c r="H255" i="53"/>
  <c r="G255" i="53"/>
  <c r="I254" i="53"/>
  <c r="H254" i="53"/>
  <c r="G254" i="53"/>
  <c r="I253" i="53"/>
  <c r="H253" i="53"/>
  <c r="G253" i="53"/>
  <c r="I252" i="53"/>
  <c r="H252" i="53"/>
  <c r="G252" i="53"/>
  <c r="I251" i="53"/>
  <c r="H251" i="53"/>
  <c r="G251" i="53"/>
  <c r="I250" i="53"/>
  <c r="H250" i="53"/>
  <c r="G250" i="53"/>
  <c r="I249" i="53"/>
  <c r="H249" i="53"/>
  <c r="G249" i="53"/>
  <c r="I248" i="53"/>
  <c r="H248" i="53"/>
  <c r="G248" i="53"/>
  <c r="I247" i="53"/>
  <c r="H247" i="53"/>
  <c r="G247" i="53"/>
  <c r="I246" i="53"/>
  <c r="H246" i="53"/>
  <c r="G246" i="53"/>
  <c r="I245" i="53"/>
  <c r="H245" i="53"/>
  <c r="G245" i="53"/>
  <c r="I244" i="53"/>
  <c r="H244" i="53"/>
  <c r="G244" i="53"/>
  <c r="I243" i="53"/>
  <c r="H243" i="53"/>
  <c r="G243" i="53"/>
  <c r="I242" i="53"/>
  <c r="H242" i="53"/>
  <c r="G242" i="53"/>
  <c r="I241" i="53"/>
  <c r="H241" i="53"/>
  <c r="G241" i="53"/>
  <c r="I240" i="53"/>
  <c r="H240" i="53"/>
  <c r="G240" i="53"/>
  <c r="I239" i="53"/>
  <c r="H239" i="53"/>
  <c r="G239" i="53"/>
  <c r="I238" i="53"/>
  <c r="H238" i="53"/>
  <c r="G238" i="53"/>
  <c r="I237" i="53"/>
  <c r="H237" i="53"/>
  <c r="G237" i="53"/>
  <c r="I236" i="53"/>
  <c r="H236" i="53"/>
  <c r="G236" i="53"/>
  <c r="I235" i="53"/>
  <c r="H235" i="53"/>
  <c r="G235" i="53"/>
  <c r="I234" i="53"/>
  <c r="H234" i="53"/>
  <c r="G234" i="53"/>
  <c r="I233" i="53"/>
  <c r="H233" i="53"/>
  <c r="G233" i="53"/>
  <c r="I232" i="53"/>
  <c r="H232" i="53"/>
  <c r="G232" i="53"/>
  <c r="I231" i="53"/>
  <c r="H231" i="53"/>
  <c r="G231" i="53"/>
  <c r="I230" i="53"/>
  <c r="H230" i="53"/>
  <c r="G230" i="53"/>
  <c r="I229" i="53"/>
  <c r="H229" i="53"/>
  <c r="G229" i="53"/>
  <c r="I228" i="53"/>
  <c r="H228" i="53"/>
  <c r="G228" i="53"/>
  <c r="I227" i="53"/>
  <c r="H227" i="53"/>
  <c r="G227" i="53"/>
  <c r="I226" i="53"/>
  <c r="H226" i="53"/>
  <c r="G226" i="53"/>
  <c r="I225" i="53"/>
  <c r="H225" i="53"/>
  <c r="G225" i="53"/>
  <c r="I224" i="53"/>
  <c r="H224" i="53"/>
  <c r="G224" i="53"/>
  <c r="I223" i="53"/>
  <c r="H223" i="53"/>
  <c r="G223" i="53"/>
  <c r="I222" i="53"/>
  <c r="H222" i="53"/>
  <c r="G222" i="53"/>
  <c r="I221" i="53"/>
  <c r="H221" i="53"/>
  <c r="G221" i="53"/>
  <c r="I220" i="53"/>
  <c r="H220" i="53"/>
  <c r="G220" i="53"/>
  <c r="I219" i="53"/>
  <c r="H219" i="53"/>
  <c r="G219" i="53"/>
  <c r="I218" i="53"/>
  <c r="H218" i="53"/>
  <c r="G218" i="53"/>
  <c r="I217" i="53"/>
  <c r="H217" i="53"/>
  <c r="G217" i="53"/>
  <c r="I216" i="53"/>
  <c r="H216" i="53"/>
  <c r="G216" i="53"/>
  <c r="I215" i="53"/>
  <c r="H215" i="53"/>
  <c r="G215" i="53"/>
  <c r="I214" i="53"/>
  <c r="H214" i="53"/>
  <c r="G214" i="53"/>
  <c r="I213" i="53"/>
  <c r="H213" i="53"/>
  <c r="G213" i="53"/>
  <c r="I212" i="53"/>
  <c r="H212" i="53"/>
  <c r="G212" i="53"/>
  <c r="I211" i="53"/>
  <c r="H211" i="53"/>
  <c r="G211" i="53"/>
  <c r="I210" i="53"/>
  <c r="H210" i="53"/>
  <c r="G210" i="53"/>
  <c r="I209" i="53"/>
  <c r="H209" i="53"/>
  <c r="G209" i="53"/>
  <c r="I208" i="53"/>
  <c r="H208" i="53"/>
  <c r="G208" i="53"/>
  <c r="I207" i="53"/>
  <c r="H207" i="53"/>
  <c r="G207" i="53"/>
  <c r="I206" i="53"/>
  <c r="H206" i="53"/>
  <c r="G206" i="53"/>
  <c r="I205" i="53"/>
  <c r="H205" i="53"/>
  <c r="G205" i="53"/>
  <c r="I204" i="53"/>
  <c r="H204" i="53"/>
  <c r="G204" i="53"/>
  <c r="I203" i="53"/>
  <c r="H203" i="53"/>
  <c r="G203" i="53"/>
  <c r="I202" i="53"/>
  <c r="H202" i="53"/>
  <c r="G202" i="53"/>
  <c r="I201" i="53"/>
  <c r="H201" i="53"/>
  <c r="G201" i="53"/>
  <c r="I200" i="53"/>
  <c r="H200" i="53"/>
  <c r="G200" i="53"/>
  <c r="I199" i="53"/>
  <c r="H199" i="53"/>
  <c r="G199" i="53"/>
  <c r="I198" i="53"/>
  <c r="H198" i="53"/>
  <c r="G198" i="53"/>
  <c r="I197" i="53"/>
  <c r="H197" i="53"/>
  <c r="G197" i="53"/>
  <c r="I196" i="53"/>
  <c r="H196" i="53"/>
  <c r="G196" i="53"/>
  <c r="I195" i="53"/>
  <c r="H195" i="53"/>
  <c r="G195" i="53"/>
  <c r="I194" i="53"/>
  <c r="H194" i="53"/>
  <c r="G194" i="53"/>
  <c r="I193" i="53"/>
  <c r="H193" i="53"/>
  <c r="G193" i="53"/>
  <c r="I192" i="53"/>
  <c r="H192" i="53"/>
  <c r="G192" i="53"/>
  <c r="I191" i="53"/>
  <c r="H191" i="53"/>
  <c r="G191" i="53"/>
  <c r="I190" i="53"/>
  <c r="H190" i="53"/>
  <c r="G190" i="53"/>
  <c r="I189" i="53"/>
  <c r="H189" i="53"/>
  <c r="G189" i="53"/>
  <c r="I188" i="53"/>
  <c r="H188" i="53"/>
  <c r="G188" i="53"/>
  <c r="I187" i="53"/>
  <c r="H187" i="53"/>
  <c r="G187" i="53"/>
  <c r="I186" i="53"/>
  <c r="H186" i="53"/>
  <c r="G186" i="53"/>
  <c r="I185" i="53"/>
  <c r="H185" i="53"/>
  <c r="G185" i="53"/>
  <c r="I184" i="53"/>
  <c r="H184" i="53"/>
  <c r="G184" i="53"/>
  <c r="I183" i="53"/>
  <c r="H183" i="53"/>
  <c r="G183" i="53"/>
  <c r="I182" i="53"/>
  <c r="H182" i="53"/>
  <c r="G182" i="53"/>
  <c r="I181" i="53"/>
  <c r="H181" i="53"/>
  <c r="G181" i="53"/>
  <c r="I180" i="53"/>
  <c r="H180" i="53"/>
  <c r="G180" i="53"/>
  <c r="I179" i="53"/>
  <c r="H179" i="53"/>
  <c r="G179" i="53"/>
  <c r="I178" i="53"/>
  <c r="H178" i="53"/>
  <c r="G178" i="53"/>
  <c r="I177" i="53"/>
  <c r="H177" i="53"/>
  <c r="G177" i="53"/>
  <c r="I176" i="53"/>
  <c r="H176" i="53"/>
  <c r="G176" i="53"/>
  <c r="I175" i="53"/>
  <c r="H175" i="53"/>
  <c r="G175" i="53"/>
  <c r="I174" i="53"/>
  <c r="H174" i="53"/>
  <c r="G174" i="53"/>
  <c r="I173" i="53"/>
  <c r="H173" i="53"/>
  <c r="G173" i="53"/>
  <c r="I172" i="53"/>
  <c r="H172" i="53"/>
  <c r="G172" i="53"/>
  <c r="I171" i="53"/>
  <c r="H171" i="53"/>
  <c r="G171" i="53"/>
  <c r="I170" i="53"/>
  <c r="H170" i="53"/>
  <c r="G170" i="53"/>
  <c r="I169" i="53"/>
  <c r="H169" i="53"/>
  <c r="G169" i="53"/>
  <c r="I168" i="53"/>
  <c r="H168" i="53"/>
  <c r="G168" i="53"/>
  <c r="I167" i="53"/>
  <c r="H167" i="53"/>
  <c r="G167" i="53"/>
  <c r="I166" i="53"/>
  <c r="H166" i="53"/>
  <c r="G166" i="53"/>
  <c r="I165" i="53"/>
  <c r="H165" i="53"/>
  <c r="G165" i="53"/>
  <c r="I164" i="53"/>
  <c r="H164" i="53"/>
  <c r="G164" i="53"/>
  <c r="I163" i="53"/>
  <c r="H163" i="53"/>
  <c r="G163" i="53"/>
  <c r="I162" i="53"/>
  <c r="H162" i="53"/>
  <c r="G162" i="53"/>
  <c r="I161" i="53"/>
  <c r="H161" i="53"/>
  <c r="G161" i="53"/>
  <c r="I160" i="53"/>
  <c r="H160" i="53"/>
  <c r="G160" i="53"/>
  <c r="I159" i="53"/>
  <c r="H159" i="53"/>
  <c r="G159" i="53"/>
  <c r="I158" i="53"/>
  <c r="H158" i="53"/>
  <c r="G158" i="53"/>
  <c r="I157" i="53"/>
  <c r="H157" i="53"/>
  <c r="G157" i="53"/>
  <c r="I156" i="53"/>
  <c r="H156" i="53"/>
  <c r="G156" i="53"/>
  <c r="I155" i="53"/>
  <c r="H155" i="53"/>
  <c r="G155" i="53"/>
  <c r="I154" i="53"/>
  <c r="H154" i="53"/>
  <c r="G154" i="53"/>
  <c r="I153" i="53"/>
  <c r="H153" i="53"/>
  <c r="G153" i="53"/>
  <c r="I152" i="53"/>
  <c r="H152" i="53"/>
  <c r="G152" i="53"/>
  <c r="I151" i="53"/>
  <c r="H151" i="53"/>
  <c r="G151" i="53"/>
  <c r="I150" i="53"/>
  <c r="H150" i="53"/>
  <c r="G150" i="53"/>
  <c r="I149" i="53"/>
  <c r="H149" i="53"/>
  <c r="G149" i="53"/>
  <c r="I148" i="53"/>
  <c r="H148" i="53"/>
  <c r="G148" i="53"/>
  <c r="I147" i="53"/>
  <c r="H147" i="53"/>
  <c r="G147" i="53"/>
  <c r="I146" i="53"/>
  <c r="H146" i="53"/>
  <c r="G146" i="53"/>
  <c r="I145" i="53"/>
  <c r="H145" i="53"/>
  <c r="G145" i="53"/>
  <c r="I144" i="53"/>
  <c r="H144" i="53"/>
  <c r="G144" i="53"/>
  <c r="I143" i="53"/>
  <c r="H143" i="53"/>
  <c r="G143" i="53"/>
  <c r="I142" i="53"/>
  <c r="H142" i="53"/>
  <c r="G142" i="53"/>
  <c r="I141" i="53"/>
  <c r="H141" i="53"/>
  <c r="G141" i="53"/>
  <c r="I140" i="53"/>
  <c r="H140" i="53"/>
  <c r="G140" i="53"/>
  <c r="I139" i="53"/>
  <c r="H139" i="53"/>
  <c r="G139" i="53"/>
  <c r="I138" i="53"/>
  <c r="H138" i="53"/>
  <c r="G138" i="53"/>
  <c r="I137" i="53"/>
  <c r="H137" i="53"/>
  <c r="G137" i="53"/>
  <c r="I136" i="53"/>
  <c r="H136" i="53"/>
  <c r="G136" i="53"/>
  <c r="I135" i="53"/>
  <c r="H135" i="53"/>
  <c r="G135" i="53"/>
  <c r="I134" i="53"/>
  <c r="H134" i="53"/>
  <c r="G134" i="53"/>
  <c r="I133" i="53"/>
  <c r="H133" i="53"/>
  <c r="G133" i="53"/>
  <c r="I132" i="53"/>
  <c r="H132" i="53"/>
  <c r="G132" i="53"/>
  <c r="I131" i="53"/>
  <c r="H131" i="53"/>
  <c r="G131" i="53"/>
  <c r="I130" i="53"/>
  <c r="H130" i="53"/>
  <c r="G130" i="53"/>
  <c r="I129" i="53"/>
  <c r="H129" i="53"/>
  <c r="G129" i="53"/>
  <c r="I128" i="53"/>
  <c r="H128" i="53"/>
  <c r="G128" i="53"/>
  <c r="I127" i="53"/>
  <c r="H127" i="53"/>
  <c r="G127" i="53"/>
  <c r="I126" i="53"/>
  <c r="H126" i="53"/>
  <c r="G126" i="53"/>
  <c r="I125" i="53"/>
  <c r="H125" i="53"/>
  <c r="G125" i="53"/>
  <c r="I124" i="53"/>
  <c r="H124" i="53"/>
  <c r="G124" i="53"/>
  <c r="I123" i="53"/>
  <c r="H123" i="53"/>
  <c r="G123" i="53"/>
  <c r="I122" i="53"/>
  <c r="H122" i="53"/>
  <c r="G122" i="53"/>
  <c r="I121" i="53"/>
  <c r="H121" i="53"/>
  <c r="G121" i="53"/>
  <c r="I120" i="53"/>
  <c r="H120" i="53"/>
  <c r="G120" i="53"/>
  <c r="I119" i="53"/>
  <c r="H119" i="53"/>
  <c r="G119" i="53"/>
  <c r="I118" i="53"/>
  <c r="H118" i="53"/>
  <c r="G118" i="53"/>
  <c r="I117" i="53"/>
  <c r="H117" i="53"/>
  <c r="G117" i="53"/>
  <c r="I116" i="53"/>
  <c r="H116" i="53"/>
  <c r="G116" i="53"/>
  <c r="I115" i="53"/>
  <c r="H115" i="53"/>
  <c r="G115" i="53"/>
  <c r="I114" i="53"/>
  <c r="H114" i="53"/>
  <c r="G114" i="53"/>
  <c r="I113" i="53"/>
  <c r="H113" i="53"/>
  <c r="G113" i="53"/>
  <c r="I112" i="53"/>
  <c r="H112" i="53"/>
  <c r="G112" i="53"/>
  <c r="I111" i="53"/>
  <c r="H111" i="53"/>
  <c r="G111" i="53"/>
  <c r="I110" i="53"/>
  <c r="H110" i="53"/>
  <c r="G110" i="53"/>
  <c r="I109" i="53"/>
  <c r="H109" i="53"/>
  <c r="G109" i="53"/>
  <c r="I108" i="53"/>
  <c r="H108" i="53"/>
  <c r="G108" i="53"/>
  <c r="I107" i="53"/>
  <c r="H107" i="53"/>
  <c r="G107" i="53"/>
  <c r="I106" i="53"/>
  <c r="H106" i="53"/>
  <c r="G106" i="53"/>
  <c r="I105" i="53"/>
  <c r="H105" i="53"/>
  <c r="G105" i="53"/>
  <c r="I104" i="53"/>
  <c r="H104" i="53"/>
  <c r="G104" i="53"/>
  <c r="I103" i="53"/>
  <c r="H103" i="53"/>
  <c r="G103" i="53"/>
  <c r="I102" i="53"/>
  <c r="H102" i="53"/>
  <c r="G102" i="53"/>
  <c r="I101" i="53"/>
  <c r="H101" i="53"/>
  <c r="G101" i="53"/>
  <c r="I100" i="53"/>
  <c r="H100" i="53"/>
  <c r="G100" i="53"/>
  <c r="I99" i="53"/>
  <c r="H99" i="53"/>
  <c r="G99" i="53"/>
  <c r="I98" i="53"/>
  <c r="H98" i="53"/>
  <c r="G98" i="53"/>
  <c r="I97" i="53"/>
  <c r="H97" i="53"/>
  <c r="G97" i="53"/>
  <c r="I96" i="53"/>
  <c r="H96" i="53"/>
  <c r="G96" i="53"/>
  <c r="I95" i="53"/>
  <c r="H95" i="53"/>
  <c r="G95" i="53"/>
  <c r="I94" i="53"/>
  <c r="H94" i="53"/>
  <c r="G94" i="53"/>
  <c r="I93" i="53"/>
  <c r="H93" i="53"/>
  <c r="G93" i="53"/>
  <c r="I92" i="53"/>
  <c r="H92" i="53"/>
  <c r="G92" i="53"/>
  <c r="I91" i="53"/>
  <c r="H91" i="53"/>
  <c r="G91" i="53"/>
  <c r="I90" i="53"/>
  <c r="H90" i="53"/>
  <c r="G90" i="53"/>
  <c r="I89" i="53"/>
  <c r="H89" i="53"/>
  <c r="G89" i="53"/>
  <c r="I88" i="53"/>
  <c r="H88" i="53"/>
  <c r="G88" i="53"/>
  <c r="I87" i="53"/>
  <c r="H87" i="53"/>
  <c r="G87" i="53"/>
  <c r="I86" i="53"/>
  <c r="H86" i="53"/>
  <c r="G86" i="53"/>
  <c r="I85" i="53"/>
  <c r="H85" i="53"/>
  <c r="G85" i="53"/>
  <c r="I84" i="53"/>
  <c r="H84" i="53"/>
  <c r="G84" i="53"/>
  <c r="I83" i="53"/>
  <c r="H83" i="53"/>
  <c r="G83" i="53"/>
  <c r="I82" i="53"/>
  <c r="H82" i="53"/>
  <c r="G82" i="53"/>
  <c r="I81" i="53"/>
  <c r="H81" i="53"/>
  <c r="G81" i="53"/>
  <c r="I80" i="53"/>
  <c r="H80" i="53"/>
  <c r="G80" i="53"/>
  <c r="I79" i="53"/>
  <c r="H79" i="53"/>
  <c r="G79" i="53"/>
  <c r="I78" i="53"/>
  <c r="H78" i="53"/>
  <c r="G78" i="53"/>
  <c r="I77" i="53"/>
  <c r="H77" i="53"/>
  <c r="G77" i="53"/>
  <c r="I76" i="53"/>
  <c r="H76" i="53"/>
  <c r="G76" i="53"/>
  <c r="I75" i="53"/>
  <c r="H75" i="53"/>
  <c r="G75" i="53"/>
  <c r="I74" i="53"/>
  <c r="H74" i="53"/>
  <c r="G74" i="53"/>
  <c r="I73" i="53"/>
  <c r="H73" i="53"/>
  <c r="G73" i="53"/>
  <c r="I72" i="53"/>
  <c r="H72" i="53"/>
  <c r="G72" i="53"/>
  <c r="I71" i="53"/>
  <c r="H71" i="53"/>
  <c r="G71" i="53"/>
  <c r="I70" i="53"/>
  <c r="H70" i="53"/>
  <c r="G70" i="53"/>
  <c r="I69" i="53"/>
  <c r="H69" i="53"/>
  <c r="G69" i="53"/>
  <c r="I68" i="53"/>
  <c r="H68" i="53"/>
  <c r="G68" i="53"/>
  <c r="I67" i="53"/>
  <c r="H67" i="53"/>
  <c r="G67" i="53"/>
  <c r="I66" i="53"/>
  <c r="H66" i="53"/>
  <c r="G66" i="53"/>
  <c r="I65" i="53"/>
  <c r="H65" i="53"/>
  <c r="G65" i="53"/>
  <c r="I64" i="53"/>
  <c r="H64" i="53"/>
  <c r="G64" i="53"/>
  <c r="I63" i="53"/>
  <c r="H63" i="53"/>
  <c r="G63" i="53"/>
  <c r="I62" i="53"/>
  <c r="H62" i="53"/>
  <c r="G62" i="53"/>
  <c r="I61" i="53"/>
  <c r="H61" i="53"/>
  <c r="G61" i="53"/>
  <c r="I60" i="53"/>
  <c r="H60" i="53"/>
  <c r="G60" i="53"/>
  <c r="I59" i="53"/>
  <c r="H59" i="53"/>
  <c r="G59" i="53"/>
  <c r="I58" i="53"/>
  <c r="H58" i="53"/>
  <c r="G58" i="53"/>
  <c r="I57" i="53"/>
  <c r="H57" i="53"/>
  <c r="G57" i="53"/>
  <c r="I56" i="53"/>
  <c r="H56" i="53"/>
  <c r="G56" i="53"/>
  <c r="I55" i="53"/>
  <c r="H55" i="53"/>
  <c r="G55" i="53"/>
  <c r="I54" i="53"/>
  <c r="H54" i="53"/>
  <c r="G54" i="53"/>
  <c r="I53" i="53"/>
  <c r="H53" i="53"/>
  <c r="G53" i="53"/>
  <c r="I52" i="53"/>
  <c r="H52" i="53"/>
  <c r="G52" i="53"/>
  <c r="I51" i="53"/>
  <c r="H51" i="53"/>
  <c r="G51" i="53"/>
  <c r="I50" i="53"/>
  <c r="H50" i="53"/>
  <c r="G50" i="53"/>
  <c r="I49" i="53"/>
  <c r="H49" i="53"/>
  <c r="G49" i="53"/>
  <c r="I48" i="53"/>
  <c r="H48" i="53"/>
  <c r="G48" i="53"/>
  <c r="I47" i="53"/>
  <c r="H47" i="53"/>
  <c r="G47" i="53"/>
  <c r="I46" i="53"/>
  <c r="H46" i="53"/>
  <c r="G46" i="53"/>
  <c r="I45" i="53"/>
  <c r="H45" i="53"/>
  <c r="G45" i="53"/>
  <c r="I44" i="53"/>
  <c r="H44" i="53"/>
  <c r="G44" i="53"/>
  <c r="I43" i="53"/>
  <c r="H43" i="53"/>
  <c r="G43" i="53"/>
  <c r="I42" i="53"/>
  <c r="H42" i="53"/>
  <c r="G42" i="53"/>
  <c r="I41" i="53"/>
  <c r="H41" i="53"/>
  <c r="G41" i="53"/>
  <c r="I40" i="53"/>
  <c r="H40" i="53"/>
  <c r="G40" i="53"/>
  <c r="I39" i="53"/>
  <c r="H39" i="53"/>
  <c r="G39" i="53"/>
  <c r="I38" i="53"/>
  <c r="H38" i="53"/>
  <c r="G38" i="53"/>
  <c r="I37" i="53"/>
  <c r="H37" i="53"/>
  <c r="G37" i="53"/>
  <c r="I36" i="53"/>
  <c r="H36" i="53"/>
  <c r="G36" i="53"/>
  <c r="I35" i="53"/>
  <c r="H35" i="53"/>
  <c r="G35" i="53"/>
  <c r="I34" i="53"/>
  <c r="H34" i="53"/>
  <c r="G34" i="53"/>
  <c r="I33" i="53"/>
  <c r="H33" i="53"/>
  <c r="G33" i="53"/>
  <c r="I32" i="53"/>
  <c r="H32" i="53"/>
  <c r="G32" i="53"/>
  <c r="I31" i="53"/>
  <c r="H31" i="53"/>
  <c r="G31" i="53"/>
  <c r="I30" i="53"/>
  <c r="H30" i="53"/>
  <c r="G30" i="53"/>
  <c r="I29" i="53"/>
  <c r="H29" i="53"/>
  <c r="G29" i="53"/>
  <c r="I28" i="53"/>
  <c r="H28" i="53"/>
  <c r="G28" i="53"/>
  <c r="I27" i="53"/>
  <c r="H27" i="53"/>
  <c r="G27" i="53"/>
  <c r="I26" i="53"/>
  <c r="H26" i="53"/>
  <c r="G26" i="53"/>
  <c r="I25" i="53"/>
  <c r="H25" i="53"/>
  <c r="G25" i="53"/>
  <c r="I24" i="53"/>
  <c r="H24" i="53"/>
  <c r="G24" i="53"/>
  <c r="I23" i="53"/>
  <c r="H23" i="53"/>
  <c r="G23" i="53"/>
  <c r="I22" i="53"/>
  <c r="H22" i="53"/>
  <c r="G22" i="53"/>
  <c r="I21" i="53"/>
  <c r="H21" i="53"/>
  <c r="G21" i="53"/>
  <c r="I20" i="53"/>
  <c r="H20" i="53"/>
  <c r="G20" i="53"/>
  <c r="I19" i="53"/>
  <c r="H19" i="53"/>
  <c r="G19" i="53"/>
  <c r="I18" i="53"/>
  <c r="H18" i="53"/>
  <c r="G18" i="53"/>
  <c r="I17" i="53"/>
  <c r="H17" i="53"/>
  <c r="G17" i="53"/>
  <c r="I16" i="53"/>
  <c r="H16" i="53"/>
  <c r="G16" i="53"/>
  <c r="I15" i="53"/>
  <c r="H15" i="53"/>
  <c r="G15" i="53"/>
  <c r="I14" i="53"/>
  <c r="H14" i="53"/>
  <c r="G14" i="53"/>
  <c r="I13" i="53"/>
  <c r="H13" i="53"/>
  <c r="G13" i="53"/>
  <c r="I12" i="53"/>
  <c r="H12" i="53"/>
  <c r="G12" i="53"/>
  <c r="I11" i="53"/>
  <c r="H11" i="53"/>
  <c r="G11" i="53"/>
  <c r="I10" i="53"/>
  <c r="H10" i="53"/>
  <c r="G10" i="53"/>
  <c r="I9" i="53"/>
  <c r="H9" i="53"/>
  <c r="G9" i="53"/>
  <c r="I8" i="53"/>
  <c r="H8" i="53"/>
  <c r="G8" i="53"/>
  <c r="I7" i="53"/>
  <c r="H7" i="53"/>
  <c r="G7" i="53"/>
  <c r="I6" i="53"/>
  <c r="H6" i="53"/>
  <c r="G6" i="53"/>
  <c r="I5" i="53"/>
  <c r="H5" i="53"/>
  <c r="G5" i="53"/>
  <c r="I4" i="53"/>
  <c r="H4" i="53"/>
  <c r="G4" i="53"/>
  <c r="I577" i="52"/>
  <c r="H577" i="52"/>
  <c r="G577" i="52"/>
  <c r="I576" i="52"/>
  <c r="H576" i="52"/>
  <c r="G576" i="52"/>
  <c r="I575" i="52"/>
  <c r="H575" i="52"/>
  <c r="G575" i="52"/>
  <c r="I574" i="52"/>
  <c r="H574" i="52"/>
  <c r="G574" i="52"/>
  <c r="I573" i="52"/>
  <c r="H573" i="52"/>
  <c r="G573" i="52"/>
  <c r="I572" i="52"/>
  <c r="H572" i="52"/>
  <c r="G572" i="52"/>
  <c r="I571" i="52"/>
  <c r="H571" i="52"/>
  <c r="G571" i="52"/>
  <c r="I570" i="52"/>
  <c r="H570" i="52"/>
  <c r="G570" i="52"/>
  <c r="I569" i="52"/>
  <c r="H569" i="52"/>
  <c r="G569" i="52"/>
  <c r="I568" i="52"/>
  <c r="H568" i="52"/>
  <c r="G568" i="52"/>
  <c r="I567" i="52"/>
  <c r="H567" i="52"/>
  <c r="G567" i="52"/>
  <c r="I566" i="52"/>
  <c r="H566" i="52"/>
  <c r="G566" i="52"/>
  <c r="I565" i="52"/>
  <c r="H565" i="52"/>
  <c r="G565" i="52"/>
  <c r="I564" i="52"/>
  <c r="H564" i="52"/>
  <c r="G564" i="52"/>
  <c r="I563" i="52"/>
  <c r="H563" i="52"/>
  <c r="G563" i="52"/>
  <c r="I562" i="52"/>
  <c r="H562" i="52"/>
  <c r="G562" i="52"/>
  <c r="I561" i="52"/>
  <c r="H561" i="52"/>
  <c r="G561" i="52"/>
  <c r="I560" i="52"/>
  <c r="H560" i="52"/>
  <c r="G560" i="52"/>
  <c r="I559" i="52"/>
  <c r="H559" i="52"/>
  <c r="G559" i="52"/>
  <c r="I558" i="52"/>
  <c r="H558" i="52"/>
  <c r="G558" i="52"/>
  <c r="I557" i="52"/>
  <c r="H557" i="52"/>
  <c r="G557" i="52"/>
  <c r="I556" i="52"/>
  <c r="H556" i="52"/>
  <c r="G556" i="52"/>
  <c r="I555" i="52"/>
  <c r="H555" i="52"/>
  <c r="G555" i="52"/>
  <c r="I554" i="52"/>
  <c r="H554" i="52"/>
  <c r="G554" i="52"/>
  <c r="I553" i="52"/>
  <c r="H553" i="52"/>
  <c r="G553" i="52"/>
  <c r="I552" i="52"/>
  <c r="H552" i="52"/>
  <c r="G552" i="52"/>
  <c r="I551" i="52"/>
  <c r="H551" i="52"/>
  <c r="G551" i="52"/>
  <c r="I550" i="52"/>
  <c r="H550" i="52"/>
  <c r="G550" i="52"/>
  <c r="I549" i="52"/>
  <c r="H549" i="52"/>
  <c r="G549" i="52"/>
  <c r="I548" i="52"/>
  <c r="H548" i="52"/>
  <c r="G548" i="52"/>
  <c r="I547" i="52"/>
  <c r="H547" i="52"/>
  <c r="G547" i="52"/>
  <c r="I546" i="52"/>
  <c r="H546" i="52"/>
  <c r="G546" i="52"/>
  <c r="I545" i="52"/>
  <c r="H545" i="52"/>
  <c r="G545" i="52"/>
  <c r="I544" i="52"/>
  <c r="H544" i="52"/>
  <c r="G544" i="52"/>
  <c r="I543" i="52"/>
  <c r="H543" i="52"/>
  <c r="G543" i="52"/>
  <c r="I542" i="52"/>
  <c r="H542" i="52"/>
  <c r="G542" i="52"/>
  <c r="I541" i="52"/>
  <c r="H541" i="52"/>
  <c r="G541" i="52"/>
  <c r="I540" i="52"/>
  <c r="H540" i="52"/>
  <c r="G540" i="52"/>
  <c r="I539" i="52"/>
  <c r="H539" i="52"/>
  <c r="G539" i="52"/>
  <c r="I538" i="52"/>
  <c r="H538" i="52"/>
  <c r="G538" i="52"/>
  <c r="I537" i="52"/>
  <c r="H537" i="52"/>
  <c r="G537" i="52"/>
  <c r="I536" i="52"/>
  <c r="H536" i="52"/>
  <c r="G536" i="52"/>
  <c r="I535" i="52"/>
  <c r="H535" i="52"/>
  <c r="G535" i="52"/>
  <c r="I534" i="52"/>
  <c r="H534" i="52"/>
  <c r="G534" i="52"/>
  <c r="I533" i="52"/>
  <c r="H533" i="52"/>
  <c r="G533" i="52"/>
  <c r="I532" i="52"/>
  <c r="H532" i="52"/>
  <c r="G532" i="52"/>
  <c r="I531" i="52"/>
  <c r="H531" i="52"/>
  <c r="G531" i="52"/>
  <c r="I530" i="52"/>
  <c r="H530" i="52"/>
  <c r="G530" i="52"/>
  <c r="I529" i="52"/>
  <c r="H529" i="52"/>
  <c r="G529" i="52"/>
  <c r="I528" i="52"/>
  <c r="H528" i="52"/>
  <c r="G528" i="52"/>
  <c r="I527" i="52"/>
  <c r="H527" i="52"/>
  <c r="G527" i="52"/>
  <c r="I526" i="52"/>
  <c r="H526" i="52"/>
  <c r="G526" i="52"/>
  <c r="I525" i="52"/>
  <c r="H525" i="52"/>
  <c r="G525" i="52"/>
  <c r="I524" i="52"/>
  <c r="H524" i="52"/>
  <c r="G524" i="52"/>
  <c r="I523" i="52"/>
  <c r="H523" i="52"/>
  <c r="G523" i="52"/>
  <c r="I522" i="52"/>
  <c r="H522" i="52"/>
  <c r="G522" i="52"/>
  <c r="I521" i="52"/>
  <c r="H521" i="52"/>
  <c r="G521" i="52"/>
  <c r="I520" i="52"/>
  <c r="H520" i="52"/>
  <c r="G520" i="52"/>
  <c r="I519" i="52"/>
  <c r="H519" i="52"/>
  <c r="G519" i="52"/>
  <c r="I518" i="52"/>
  <c r="H518" i="52"/>
  <c r="G518" i="52"/>
  <c r="I517" i="52"/>
  <c r="H517" i="52"/>
  <c r="G517" i="52"/>
  <c r="I516" i="52"/>
  <c r="H516" i="52"/>
  <c r="G516" i="52"/>
  <c r="I515" i="52"/>
  <c r="H515" i="52"/>
  <c r="G515" i="52"/>
  <c r="I514" i="52"/>
  <c r="H514" i="52"/>
  <c r="G514" i="52"/>
  <c r="I513" i="52"/>
  <c r="H513" i="52"/>
  <c r="G513" i="52"/>
  <c r="I512" i="52"/>
  <c r="H512" i="52"/>
  <c r="G512" i="52"/>
  <c r="I511" i="52"/>
  <c r="H511" i="52"/>
  <c r="G511" i="52"/>
  <c r="I510" i="52"/>
  <c r="H510" i="52"/>
  <c r="G510" i="52"/>
  <c r="I509" i="52"/>
  <c r="H509" i="52"/>
  <c r="G509" i="52"/>
  <c r="I508" i="52"/>
  <c r="H508" i="52"/>
  <c r="G508" i="52"/>
  <c r="I507" i="52"/>
  <c r="H507" i="52"/>
  <c r="G507" i="52"/>
  <c r="I506" i="52"/>
  <c r="H506" i="52"/>
  <c r="G506" i="52"/>
  <c r="I505" i="52"/>
  <c r="H505" i="52"/>
  <c r="G505" i="52"/>
  <c r="I504" i="52"/>
  <c r="H504" i="52"/>
  <c r="G504" i="52"/>
  <c r="I503" i="52"/>
  <c r="H503" i="52"/>
  <c r="G503" i="52"/>
  <c r="I502" i="52"/>
  <c r="H502" i="52"/>
  <c r="G502" i="52"/>
  <c r="I501" i="52"/>
  <c r="H501" i="52"/>
  <c r="G501" i="52"/>
  <c r="I500" i="52"/>
  <c r="H500" i="52"/>
  <c r="G500" i="52"/>
  <c r="I499" i="52"/>
  <c r="H499" i="52"/>
  <c r="G499" i="52"/>
  <c r="I498" i="52"/>
  <c r="H498" i="52"/>
  <c r="G498" i="52"/>
  <c r="I497" i="52"/>
  <c r="H497" i="52"/>
  <c r="G497" i="52"/>
  <c r="I496" i="52"/>
  <c r="H496" i="52"/>
  <c r="G496" i="52"/>
  <c r="I495" i="52"/>
  <c r="H495" i="52"/>
  <c r="G495" i="52"/>
  <c r="I494" i="52"/>
  <c r="H494" i="52"/>
  <c r="G494" i="52"/>
  <c r="I493" i="52"/>
  <c r="H493" i="52"/>
  <c r="G493" i="52"/>
  <c r="I492" i="52"/>
  <c r="H492" i="52"/>
  <c r="G492" i="52"/>
  <c r="I491" i="52"/>
  <c r="H491" i="52"/>
  <c r="G491" i="52"/>
  <c r="I490" i="52"/>
  <c r="H490" i="52"/>
  <c r="G490" i="52"/>
  <c r="I489" i="52"/>
  <c r="H489" i="52"/>
  <c r="G489" i="52"/>
  <c r="I488" i="52"/>
  <c r="H488" i="52"/>
  <c r="G488" i="52"/>
  <c r="I487" i="52"/>
  <c r="H487" i="52"/>
  <c r="G487" i="52"/>
  <c r="I486" i="52"/>
  <c r="H486" i="52"/>
  <c r="G486" i="52"/>
  <c r="I485" i="52"/>
  <c r="H485" i="52"/>
  <c r="G485" i="52"/>
  <c r="I484" i="52"/>
  <c r="H484" i="52"/>
  <c r="G484" i="52"/>
  <c r="I483" i="52"/>
  <c r="H483" i="52"/>
  <c r="G483" i="52"/>
  <c r="I482" i="52"/>
  <c r="H482" i="52"/>
  <c r="G482" i="52"/>
  <c r="I481" i="52"/>
  <c r="H481" i="52"/>
  <c r="G481" i="52"/>
  <c r="I480" i="52"/>
  <c r="H480" i="52"/>
  <c r="G480" i="52"/>
  <c r="I479" i="52"/>
  <c r="H479" i="52"/>
  <c r="G479" i="52"/>
  <c r="I478" i="52"/>
  <c r="H478" i="52"/>
  <c r="G478" i="52"/>
  <c r="I477" i="52"/>
  <c r="H477" i="52"/>
  <c r="G477" i="52"/>
  <c r="I476" i="52"/>
  <c r="H476" i="52"/>
  <c r="G476" i="52"/>
  <c r="I475" i="52"/>
  <c r="H475" i="52"/>
  <c r="G475" i="52"/>
  <c r="I474" i="52"/>
  <c r="H474" i="52"/>
  <c r="G474" i="52"/>
  <c r="I473" i="52"/>
  <c r="H473" i="52"/>
  <c r="G473" i="52"/>
  <c r="I472" i="52"/>
  <c r="H472" i="52"/>
  <c r="G472" i="52"/>
  <c r="I471" i="52"/>
  <c r="H471" i="52"/>
  <c r="G471" i="52"/>
  <c r="I470" i="52"/>
  <c r="H470" i="52"/>
  <c r="G470" i="52"/>
  <c r="I469" i="52"/>
  <c r="H469" i="52"/>
  <c r="G469" i="52"/>
  <c r="I468" i="52"/>
  <c r="H468" i="52"/>
  <c r="G468" i="52"/>
  <c r="I467" i="52"/>
  <c r="H467" i="52"/>
  <c r="G467" i="52"/>
  <c r="I466" i="52"/>
  <c r="H466" i="52"/>
  <c r="G466" i="52"/>
  <c r="I465" i="52"/>
  <c r="H465" i="52"/>
  <c r="G465" i="52"/>
  <c r="I464" i="52"/>
  <c r="H464" i="52"/>
  <c r="G464" i="52"/>
  <c r="I463" i="52"/>
  <c r="H463" i="52"/>
  <c r="G463" i="52"/>
  <c r="I462" i="52"/>
  <c r="H462" i="52"/>
  <c r="G462" i="52"/>
  <c r="I461" i="52"/>
  <c r="H461" i="52"/>
  <c r="G461" i="52"/>
  <c r="I460" i="52"/>
  <c r="H460" i="52"/>
  <c r="G460" i="52"/>
  <c r="I459" i="52"/>
  <c r="H459" i="52"/>
  <c r="G459" i="52"/>
  <c r="I458" i="52"/>
  <c r="H458" i="52"/>
  <c r="G458" i="52"/>
  <c r="I457" i="52"/>
  <c r="H457" i="52"/>
  <c r="G457" i="52"/>
  <c r="I456" i="52"/>
  <c r="H456" i="52"/>
  <c r="G456" i="52"/>
  <c r="I455" i="52"/>
  <c r="H455" i="52"/>
  <c r="G455" i="52"/>
  <c r="I454" i="52"/>
  <c r="H454" i="52"/>
  <c r="G454" i="52"/>
  <c r="I453" i="52"/>
  <c r="H453" i="52"/>
  <c r="G453" i="52"/>
  <c r="I452" i="52"/>
  <c r="H452" i="52"/>
  <c r="G452" i="52"/>
  <c r="I451" i="52"/>
  <c r="H451" i="52"/>
  <c r="G451" i="52"/>
  <c r="I450" i="52"/>
  <c r="H450" i="52"/>
  <c r="G450" i="52"/>
  <c r="I449" i="52"/>
  <c r="H449" i="52"/>
  <c r="G449" i="52"/>
  <c r="I448" i="52"/>
  <c r="H448" i="52"/>
  <c r="G448" i="52"/>
  <c r="I447" i="52"/>
  <c r="H447" i="52"/>
  <c r="G447" i="52"/>
  <c r="I446" i="52"/>
  <c r="H446" i="52"/>
  <c r="G446" i="52"/>
  <c r="I445" i="52"/>
  <c r="H445" i="52"/>
  <c r="G445" i="52"/>
  <c r="I444" i="52"/>
  <c r="H444" i="52"/>
  <c r="G444" i="52"/>
  <c r="I443" i="52"/>
  <c r="H443" i="52"/>
  <c r="G443" i="52"/>
  <c r="I442" i="52"/>
  <c r="H442" i="52"/>
  <c r="G442" i="52"/>
  <c r="I441" i="52"/>
  <c r="H441" i="52"/>
  <c r="G441" i="52"/>
  <c r="I440" i="52"/>
  <c r="H440" i="52"/>
  <c r="G440" i="52"/>
  <c r="I439" i="52"/>
  <c r="H439" i="52"/>
  <c r="G439" i="52"/>
  <c r="I438" i="52"/>
  <c r="H438" i="52"/>
  <c r="G438" i="52"/>
  <c r="I437" i="52"/>
  <c r="H437" i="52"/>
  <c r="G437" i="52"/>
  <c r="I436" i="52"/>
  <c r="H436" i="52"/>
  <c r="G436" i="52"/>
  <c r="I435" i="52"/>
  <c r="H435" i="52"/>
  <c r="G435" i="52"/>
  <c r="I434" i="52"/>
  <c r="H434" i="52"/>
  <c r="G434" i="52"/>
  <c r="I433" i="52"/>
  <c r="H433" i="52"/>
  <c r="G433" i="52"/>
  <c r="I432" i="52"/>
  <c r="H432" i="52"/>
  <c r="G432" i="52"/>
  <c r="I431" i="52"/>
  <c r="H431" i="52"/>
  <c r="G431" i="52"/>
  <c r="I430" i="52"/>
  <c r="H430" i="52"/>
  <c r="G430" i="52"/>
  <c r="I429" i="52"/>
  <c r="H429" i="52"/>
  <c r="G429" i="52"/>
  <c r="I428" i="52"/>
  <c r="H428" i="52"/>
  <c r="G428" i="52"/>
  <c r="I427" i="52"/>
  <c r="H427" i="52"/>
  <c r="G427" i="52"/>
  <c r="I426" i="52"/>
  <c r="H426" i="52"/>
  <c r="G426" i="52"/>
  <c r="I425" i="52"/>
  <c r="H425" i="52"/>
  <c r="G425" i="52"/>
  <c r="I424" i="52"/>
  <c r="H424" i="52"/>
  <c r="G424" i="52"/>
  <c r="I423" i="52"/>
  <c r="H423" i="52"/>
  <c r="G423" i="52"/>
  <c r="I422" i="52"/>
  <c r="H422" i="52"/>
  <c r="G422" i="52"/>
  <c r="I421" i="52"/>
  <c r="H421" i="52"/>
  <c r="G421" i="52"/>
  <c r="I420" i="52"/>
  <c r="H420" i="52"/>
  <c r="G420" i="52"/>
  <c r="I419" i="52"/>
  <c r="H419" i="52"/>
  <c r="G419" i="52"/>
  <c r="I418" i="52"/>
  <c r="H418" i="52"/>
  <c r="G418" i="52"/>
  <c r="I417" i="52"/>
  <c r="H417" i="52"/>
  <c r="G417" i="52"/>
  <c r="I416" i="52"/>
  <c r="H416" i="52"/>
  <c r="G416" i="52"/>
  <c r="I415" i="52"/>
  <c r="H415" i="52"/>
  <c r="G415" i="52"/>
  <c r="I414" i="52"/>
  <c r="H414" i="52"/>
  <c r="G414" i="52"/>
  <c r="I413" i="52"/>
  <c r="H413" i="52"/>
  <c r="G413" i="52"/>
  <c r="I412" i="52"/>
  <c r="H412" i="52"/>
  <c r="G412" i="52"/>
  <c r="I411" i="52"/>
  <c r="H411" i="52"/>
  <c r="G411" i="52"/>
  <c r="I410" i="52"/>
  <c r="H410" i="52"/>
  <c r="G410" i="52"/>
  <c r="I409" i="52"/>
  <c r="H409" i="52"/>
  <c r="G409" i="52"/>
  <c r="I408" i="52"/>
  <c r="H408" i="52"/>
  <c r="G408" i="52"/>
  <c r="I407" i="52"/>
  <c r="H407" i="52"/>
  <c r="G407" i="52"/>
  <c r="I406" i="52"/>
  <c r="H406" i="52"/>
  <c r="G406" i="52"/>
  <c r="I405" i="52"/>
  <c r="H405" i="52"/>
  <c r="G405" i="52"/>
  <c r="I404" i="52"/>
  <c r="H404" i="52"/>
  <c r="G404" i="52"/>
  <c r="I403" i="52"/>
  <c r="H403" i="52"/>
  <c r="G403" i="52"/>
  <c r="I402" i="52"/>
  <c r="H402" i="52"/>
  <c r="G402" i="52"/>
  <c r="I401" i="52"/>
  <c r="H401" i="52"/>
  <c r="G401" i="52"/>
  <c r="I400" i="52"/>
  <c r="H400" i="52"/>
  <c r="G400" i="52"/>
  <c r="I399" i="52"/>
  <c r="H399" i="52"/>
  <c r="G399" i="52"/>
  <c r="I398" i="52"/>
  <c r="H398" i="52"/>
  <c r="G398" i="52"/>
  <c r="I397" i="52"/>
  <c r="H397" i="52"/>
  <c r="G397" i="52"/>
  <c r="I396" i="52"/>
  <c r="H396" i="52"/>
  <c r="G396" i="52"/>
  <c r="I395" i="52"/>
  <c r="H395" i="52"/>
  <c r="G395" i="52"/>
  <c r="I394" i="52"/>
  <c r="H394" i="52"/>
  <c r="G394" i="52"/>
  <c r="I393" i="52"/>
  <c r="H393" i="52"/>
  <c r="G393" i="52"/>
  <c r="I392" i="52"/>
  <c r="H392" i="52"/>
  <c r="G392" i="52"/>
  <c r="I391" i="52"/>
  <c r="H391" i="52"/>
  <c r="G391" i="52"/>
  <c r="I390" i="52"/>
  <c r="H390" i="52"/>
  <c r="G390" i="52"/>
  <c r="I389" i="52"/>
  <c r="H389" i="52"/>
  <c r="G389" i="52"/>
  <c r="I388" i="52"/>
  <c r="H388" i="52"/>
  <c r="G388" i="52"/>
  <c r="I387" i="52"/>
  <c r="H387" i="52"/>
  <c r="G387" i="52"/>
  <c r="I386" i="52"/>
  <c r="H386" i="52"/>
  <c r="G386" i="52"/>
  <c r="I385" i="52"/>
  <c r="H385" i="52"/>
  <c r="G385" i="52"/>
  <c r="I384" i="52"/>
  <c r="H384" i="52"/>
  <c r="G384" i="52"/>
  <c r="I383" i="52"/>
  <c r="H383" i="52"/>
  <c r="G383" i="52"/>
  <c r="I382" i="52"/>
  <c r="H382" i="52"/>
  <c r="G382" i="52"/>
  <c r="I381" i="52"/>
  <c r="H381" i="52"/>
  <c r="G381" i="52"/>
  <c r="I380" i="52"/>
  <c r="H380" i="52"/>
  <c r="G380" i="52"/>
  <c r="I379" i="52"/>
  <c r="H379" i="52"/>
  <c r="G379" i="52"/>
  <c r="I378" i="52"/>
  <c r="H378" i="52"/>
  <c r="G378" i="52"/>
  <c r="I377" i="52"/>
  <c r="H377" i="52"/>
  <c r="G377" i="52"/>
  <c r="I376" i="52"/>
  <c r="H376" i="52"/>
  <c r="G376" i="52"/>
  <c r="I375" i="52"/>
  <c r="H375" i="52"/>
  <c r="G375" i="52"/>
  <c r="I374" i="52"/>
  <c r="H374" i="52"/>
  <c r="G374" i="52"/>
  <c r="I373" i="52"/>
  <c r="H373" i="52"/>
  <c r="G373" i="52"/>
  <c r="I372" i="52"/>
  <c r="H372" i="52"/>
  <c r="G372" i="52"/>
  <c r="I371" i="52"/>
  <c r="H371" i="52"/>
  <c r="G371" i="52"/>
  <c r="I370" i="52"/>
  <c r="H370" i="52"/>
  <c r="G370" i="52"/>
  <c r="I369" i="52"/>
  <c r="H369" i="52"/>
  <c r="G369" i="52"/>
  <c r="I368" i="52"/>
  <c r="H368" i="52"/>
  <c r="G368" i="52"/>
  <c r="I367" i="52"/>
  <c r="H367" i="52"/>
  <c r="G367" i="52"/>
  <c r="I366" i="52"/>
  <c r="H366" i="52"/>
  <c r="G366" i="52"/>
  <c r="I365" i="52"/>
  <c r="H365" i="52"/>
  <c r="G365" i="52"/>
  <c r="I364" i="52"/>
  <c r="H364" i="52"/>
  <c r="G364" i="52"/>
  <c r="I363" i="52"/>
  <c r="H363" i="52"/>
  <c r="G363" i="52"/>
  <c r="I362" i="52"/>
  <c r="H362" i="52"/>
  <c r="G362" i="52"/>
  <c r="I361" i="52"/>
  <c r="H361" i="52"/>
  <c r="G361" i="52"/>
  <c r="I360" i="52"/>
  <c r="H360" i="52"/>
  <c r="G360" i="52"/>
  <c r="I359" i="52"/>
  <c r="H359" i="52"/>
  <c r="G359" i="52"/>
  <c r="I358" i="52"/>
  <c r="H358" i="52"/>
  <c r="G358" i="52"/>
  <c r="I357" i="52"/>
  <c r="H357" i="52"/>
  <c r="G357" i="52"/>
  <c r="I356" i="52"/>
  <c r="H356" i="52"/>
  <c r="G356" i="52"/>
  <c r="I355" i="52"/>
  <c r="H355" i="52"/>
  <c r="G355" i="52"/>
  <c r="I354" i="52"/>
  <c r="H354" i="52"/>
  <c r="G354" i="52"/>
  <c r="I353" i="52"/>
  <c r="H353" i="52"/>
  <c r="G353" i="52"/>
  <c r="I352" i="52"/>
  <c r="H352" i="52"/>
  <c r="G352" i="52"/>
  <c r="I351" i="52"/>
  <c r="H351" i="52"/>
  <c r="G351" i="52"/>
  <c r="I350" i="52"/>
  <c r="H350" i="52"/>
  <c r="G350" i="52"/>
  <c r="I349" i="52"/>
  <c r="H349" i="52"/>
  <c r="G349" i="52"/>
  <c r="I348" i="52"/>
  <c r="H348" i="52"/>
  <c r="G348" i="52"/>
  <c r="I347" i="52"/>
  <c r="H347" i="52"/>
  <c r="G347" i="52"/>
  <c r="I346" i="52"/>
  <c r="H346" i="52"/>
  <c r="G346" i="52"/>
  <c r="I345" i="52"/>
  <c r="H345" i="52"/>
  <c r="G345" i="52"/>
  <c r="I344" i="52"/>
  <c r="H344" i="52"/>
  <c r="G344" i="52"/>
  <c r="I343" i="52"/>
  <c r="H343" i="52"/>
  <c r="G343" i="52"/>
  <c r="I342" i="52"/>
  <c r="H342" i="52"/>
  <c r="G342" i="52"/>
  <c r="I341" i="52"/>
  <c r="H341" i="52"/>
  <c r="G341" i="52"/>
  <c r="I340" i="52"/>
  <c r="H340" i="52"/>
  <c r="G340" i="52"/>
  <c r="I339" i="52"/>
  <c r="H339" i="52"/>
  <c r="G339" i="52"/>
  <c r="I338" i="52"/>
  <c r="H338" i="52"/>
  <c r="G338" i="52"/>
  <c r="I337" i="52"/>
  <c r="H337" i="52"/>
  <c r="G337" i="52"/>
  <c r="I336" i="52"/>
  <c r="H336" i="52"/>
  <c r="G336" i="52"/>
  <c r="I335" i="52"/>
  <c r="H335" i="52"/>
  <c r="G335" i="52"/>
  <c r="I334" i="52"/>
  <c r="H334" i="52"/>
  <c r="G334" i="52"/>
  <c r="I333" i="52"/>
  <c r="H333" i="52"/>
  <c r="G333" i="52"/>
  <c r="I332" i="52"/>
  <c r="H332" i="52"/>
  <c r="G332" i="52"/>
  <c r="I331" i="52"/>
  <c r="H331" i="52"/>
  <c r="G331" i="52"/>
  <c r="I330" i="52"/>
  <c r="H330" i="52"/>
  <c r="G330" i="52"/>
  <c r="I329" i="52"/>
  <c r="H329" i="52"/>
  <c r="G329" i="52"/>
  <c r="I328" i="52"/>
  <c r="H328" i="52"/>
  <c r="G328" i="52"/>
  <c r="I327" i="52"/>
  <c r="H327" i="52"/>
  <c r="G327" i="52"/>
  <c r="I326" i="52"/>
  <c r="H326" i="52"/>
  <c r="G326" i="52"/>
  <c r="I325" i="52"/>
  <c r="H325" i="52"/>
  <c r="G325" i="52"/>
  <c r="I324" i="52"/>
  <c r="H324" i="52"/>
  <c r="G324" i="52"/>
  <c r="I323" i="52"/>
  <c r="H323" i="52"/>
  <c r="G323" i="52"/>
  <c r="I322" i="52"/>
  <c r="H322" i="52"/>
  <c r="G322" i="52"/>
  <c r="I321" i="52"/>
  <c r="H321" i="52"/>
  <c r="G321" i="52"/>
  <c r="I320" i="52"/>
  <c r="H320" i="52"/>
  <c r="G320" i="52"/>
  <c r="I319" i="52"/>
  <c r="H319" i="52"/>
  <c r="G319" i="52"/>
  <c r="I318" i="52"/>
  <c r="H318" i="52"/>
  <c r="G318" i="52"/>
  <c r="I317" i="52"/>
  <c r="H317" i="52"/>
  <c r="G317" i="52"/>
  <c r="I316" i="52"/>
  <c r="H316" i="52"/>
  <c r="G316" i="52"/>
  <c r="I315" i="52"/>
  <c r="H315" i="52"/>
  <c r="G315" i="52"/>
  <c r="I314" i="52"/>
  <c r="H314" i="52"/>
  <c r="G314" i="52"/>
  <c r="I313" i="52"/>
  <c r="H313" i="52"/>
  <c r="G313" i="52"/>
  <c r="I312" i="52"/>
  <c r="H312" i="52"/>
  <c r="G312" i="52"/>
  <c r="I311" i="52"/>
  <c r="H311" i="52"/>
  <c r="G311" i="52"/>
  <c r="I310" i="52"/>
  <c r="H310" i="52"/>
  <c r="G310" i="52"/>
  <c r="I309" i="52"/>
  <c r="H309" i="52"/>
  <c r="G309" i="52"/>
  <c r="I308" i="52"/>
  <c r="H308" i="52"/>
  <c r="G308" i="52"/>
  <c r="I307" i="52"/>
  <c r="H307" i="52"/>
  <c r="G307" i="52"/>
  <c r="I306" i="52"/>
  <c r="H306" i="52"/>
  <c r="G306" i="52"/>
  <c r="I305" i="52"/>
  <c r="H305" i="52"/>
  <c r="G305" i="52"/>
  <c r="I304" i="52"/>
  <c r="H304" i="52"/>
  <c r="G304" i="52"/>
  <c r="I303" i="52"/>
  <c r="H303" i="52"/>
  <c r="G303" i="52"/>
  <c r="I302" i="52"/>
  <c r="H302" i="52"/>
  <c r="G302" i="52"/>
  <c r="I301" i="52"/>
  <c r="H301" i="52"/>
  <c r="G301" i="52"/>
  <c r="I300" i="52"/>
  <c r="H300" i="52"/>
  <c r="G300" i="52"/>
  <c r="I299" i="52"/>
  <c r="H299" i="52"/>
  <c r="G299" i="52"/>
  <c r="I298" i="52"/>
  <c r="H298" i="52"/>
  <c r="G298" i="52"/>
  <c r="I297" i="52"/>
  <c r="H297" i="52"/>
  <c r="G297" i="52"/>
  <c r="I296" i="52"/>
  <c r="H296" i="52"/>
  <c r="G296" i="52"/>
  <c r="I295" i="52"/>
  <c r="H295" i="52"/>
  <c r="G295" i="52"/>
  <c r="I294" i="52"/>
  <c r="H294" i="52"/>
  <c r="G294" i="52"/>
  <c r="I293" i="52"/>
  <c r="H293" i="52"/>
  <c r="G293" i="52"/>
  <c r="I292" i="52"/>
  <c r="H292" i="52"/>
  <c r="G292" i="52"/>
  <c r="I291" i="52"/>
  <c r="H291" i="52"/>
  <c r="G291" i="52"/>
  <c r="I290" i="52"/>
  <c r="H290" i="52"/>
  <c r="G290" i="52"/>
  <c r="I289" i="52"/>
  <c r="H289" i="52"/>
  <c r="G289" i="52"/>
  <c r="I288" i="52"/>
  <c r="H288" i="52"/>
  <c r="G288" i="52"/>
  <c r="I287" i="52"/>
  <c r="H287" i="52"/>
  <c r="G287" i="52"/>
  <c r="I286" i="52"/>
  <c r="H286" i="52"/>
  <c r="G286" i="52"/>
  <c r="I285" i="52"/>
  <c r="H285" i="52"/>
  <c r="G285" i="52"/>
  <c r="I284" i="52"/>
  <c r="H284" i="52"/>
  <c r="G284" i="52"/>
  <c r="I283" i="52"/>
  <c r="H283" i="52"/>
  <c r="G283" i="52"/>
  <c r="I282" i="52"/>
  <c r="H282" i="52"/>
  <c r="G282" i="52"/>
  <c r="I281" i="52"/>
  <c r="H281" i="52"/>
  <c r="G281" i="52"/>
  <c r="I280" i="52"/>
  <c r="H280" i="52"/>
  <c r="G280" i="52"/>
  <c r="I279" i="52"/>
  <c r="H279" i="52"/>
  <c r="G279" i="52"/>
  <c r="I278" i="52"/>
  <c r="H278" i="52"/>
  <c r="G278" i="52"/>
  <c r="I277" i="52"/>
  <c r="H277" i="52"/>
  <c r="G277" i="52"/>
  <c r="I276" i="52"/>
  <c r="H276" i="52"/>
  <c r="G276" i="52"/>
  <c r="I275" i="52"/>
  <c r="H275" i="52"/>
  <c r="G275" i="52"/>
  <c r="I274" i="52"/>
  <c r="H274" i="52"/>
  <c r="G274" i="52"/>
  <c r="I273" i="52"/>
  <c r="H273" i="52"/>
  <c r="G273" i="52"/>
  <c r="I272" i="52"/>
  <c r="H272" i="52"/>
  <c r="G272" i="52"/>
  <c r="I271" i="52"/>
  <c r="H271" i="52"/>
  <c r="G271" i="52"/>
  <c r="I270" i="52"/>
  <c r="H270" i="52"/>
  <c r="G270" i="52"/>
  <c r="I269" i="52"/>
  <c r="H269" i="52"/>
  <c r="G269" i="52"/>
  <c r="I268" i="52"/>
  <c r="H268" i="52"/>
  <c r="G268" i="52"/>
  <c r="I267" i="52"/>
  <c r="H267" i="52"/>
  <c r="G267" i="52"/>
  <c r="I266" i="52"/>
  <c r="H266" i="52"/>
  <c r="G266" i="52"/>
  <c r="I265" i="52"/>
  <c r="H265" i="52"/>
  <c r="G265" i="52"/>
  <c r="I264" i="52"/>
  <c r="H264" i="52"/>
  <c r="G264" i="52"/>
  <c r="I263" i="52"/>
  <c r="H263" i="52"/>
  <c r="G263" i="52"/>
  <c r="I262" i="52"/>
  <c r="H262" i="52"/>
  <c r="G262" i="52"/>
  <c r="I261" i="52"/>
  <c r="H261" i="52"/>
  <c r="G261" i="52"/>
  <c r="I260" i="52"/>
  <c r="H260" i="52"/>
  <c r="G260" i="52"/>
  <c r="I259" i="52"/>
  <c r="H259" i="52"/>
  <c r="G259" i="52"/>
  <c r="I258" i="52"/>
  <c r="H258" i="52"/>
  <c r="G258" i="52"/>
  <c r="I257" i="52"/>
  <c r="H257" i="52"/>
  <c r="G257" i="52"/>
  <c r="I256" i="52"/>
  <c r="H256" i="52"/>
  <c r="G256" i="52"/>
  <c r="I255" i="52"/>
  <c r="H255" i="52"/>
  <c r="G255" i="52"/>
  <c r="I254" i="52"/>
  <c r="H254" i="52"/>
  <c r="G254" i="52"/>
  <c r="I253" i="52"/>
  <c r="H253" i="52"/>
  <c r="G253" i="52"/>
  <c r="I252" i="52"/>
  <c r="H252" i="52"/>
  <c r="G252" i="52"/>
  <c r="I251" i="52"/>
  <c r="H251" i="52"/>
  <c r="G251" i="52"/>
  <c r="I250" i="52"/>
  <c r="H250" i="52"/>
  <c r="G250" i="52"/>
  <c r="I249" i="52"/>
  <c r="H249" i="52"/>
  <c r="G249" i="52"/>
  <c r="I248" i="52"/>
  <c r="H248" i="52"/>
  <c r="G248" i="52"/>
  <c r="I247" i="52"/>
  <c r="H247" i="52"/>
  <c r="G247" i="52"/>
  <c r="I246" i="52"/>
  <c r="H246" i="52"/>
  <c r="G246" i="52"/>
  <c r="I245" i="52"/>
  <c r="H245" i="52"/>
  <c r="G245" i="52"/>
  <c r="I244" i="52"/>
  <c r="H244" i="52"/>
  <c r="G244" i="52"/>
  <c r="I243" i="52"/>
  <c r="H243" i="52"/>
  <c r="G243" i="52"/>
  <c r="I242" i="52"/>
  <c r="H242" i="52"/>
  <c r="G242" i="52"/>
  <c r="I241" i="52"/>
  <c r="H241" i="52"/>
  <c r="G241" i="52"/>
  <c r="I240" i="52"/>
  <c r="H240" i="52"/>
  <c r="G240" i="52"/>
  <c r="I239" i="52"/>
  <c r="H239" i="52"/>
  <c r="G239" i="52"/>
  <c r="I238" i="52"/>
  <c r="H238" i="52"/>
  <c r="G238" i="52"/>
  <c r="I237" i="52"/>
  <c r="H237" i="52"/>
  <c r="G237" i="52"/>
  <c r="I236" i="52"/>
  <c r="H236" i="52"/>
  <c r="G236" i="52"/>
  <c r="I235" i="52"/>
  <c r="H235" i="52"/>
  <c r="G235" i="52"/>
  <c r="I234" i="52"/>
  <c r="H234" i="52"/>
  <c r="G234" i="52"/>
  <c r="I233" i="52"/>
  <c r="H233" i="52"/>
  <c r="G233" i="52"/>
  <c r="I232" i="52"/>
  <c r="H232" i="52"/>
  <c r="G232" i="52"/>
  <c r="I231" i="52"/>
  <c r="H231" i="52"/>
  <c r="G231" i="52"/>
  <c r="I230" i="52"/>
  <c r="H230" i="52"/>
  <c r="G230" i="52"/>
  <c r="I229" i="52"/>
  <c r="H229" i="52"/>
  <c r="G229" i="52"/>
  <c r="I228" i="52"/>
  <c r="H228" i="52"/>
  <c r="G228" i="52"/>
  <c r="I227" i="52"/>
  <c r="H227" i="52"/>
  <c r="G227" i="52"/>
  <c r="I226" i="52"/>
  <c r="H226" i="52"/>
  <c r="G226" i="52"/>
  <c r="I225" i="52"/>
  <c r="H225" i="52"/>
  <c r="G225" i="52"/>
  <c r="I224" i="52"/>
  <c r="H224" i="52"/>
  <c r="G224" i="52"/>
  <c r="I223" i="52"/>
  <c r="H223" i="52"/>
  <c r="G223" i="52"/>
  <c r="I222" i="52"/>
  <c r="H222" i="52"/>
  <c r="G222" i="52"/>
  <c r="I221" i="52"/>
  <c r="H221" i="52"/>
  <c r="G221" i="52"/>
  <c r="I220" i="52"/>
  <c r="H220" i="52"/>
  <c r="G220" i="52"/>
  <c r="I219" i="52"/>
  <c r="H219" i="52"/>
  <c r="G219" i="52"/>
  <c r="I218" i="52"/>
  <c r="H218" i="52"/>
  <c r="G218" i="52"/>
  <c r="I217" i="52"/>
  <c r="H217" i="52"/>
  <c r="G217" i="52"/>
  <c r="I216" i="52"/>
  <c r="H216" i="52"/>
  <c r="G216" i="52"/>
  <c r="I215" i="52"/>
  <c r="H215" i="52"/>
  <c r="G215" i="52"/>
  <c r="I214" i="52"/>
  <c r="H214" i="52"/>
  <c r="G214" i="52"/>
  <c r="I213" i="52"/>
  <c r="H213" i="52"/>
  <c r="G213" i="52"/>
  <c r="I212" i="52"/>
  <c r="H212" i="52"/>
  <c r="G212" i="52"/>
  <c r="I211" i="52"/>
  <c r="H211" i="52"/>
  <c r="G211" i="52"/>
  <c r="I210" i="52"/>
  <c r="H210" i="52"/>
  <c r="G210" i="52"/>
  <c r="I209" i="52"/>
  <c r="H209" i="52"/>
  <c r="G209" i="52"/>
  <c r="I208" i="52"/>
  <c r="H208" i="52"/>
  <c r="G208" i="52"/>
  <c r="I207" i="52"/>
  <c r="H207" i="52"/>
  <c r="G207" i="52"/>
  <c r="I206" i="52"/>
  <c r="H206" i="52"/>
  <c r="G206" i="52"/>
  <c r="I205" i="52"/>
  <c r="H205" i="52"/>
  <c r="G205" i="52"/>
  <c r="I204" i="52"/>
  <c r="H204" i="52"/>
  <c r="G204" i="52"/>
  <c r="I203" i="52"/>
  <c r="H203" i="52"/>
  <c r="G203" i="52"/>
  <c r="I202" i="52"/>
  <c r="H202" i="52"/>
  <c r="G202" i="52"/>
  <c r="I201" i="52"/>
  <c r="H201" i="52"/>
  <c r="G201" i="52"/>
  <c r="I200" i="52"/>
  <c r="H200" i="52"/>
  <c r="G200" i="52"/>
  <c r="I199" i="52"/>
  <c r="H199" i="52"/>
  <c r="G199" i="52"/>
  <c r="I198" i="52"/>
  <c r="H198" i="52"/>
  <c r="G198" i="52"/>
  <c r="I197" i="52"/>
  <c r="H197" i="52"/>
  <c r="G197" i="52"/>
  <c r="I196" i="52"/>
  <c r="H196" i="52"/>
  <c r="G196" i="52"/>
  <c r="I195" i="52"/>
  <c r="H195" i="52"/>
  <c r="G195" i="52"/>
  <c r="I194" i="52"/>
  <c r="H194" i="52"/>
  <c r="G194" i="52"/>
  <c r="I193" i="52"/>
  <c r="H193" i="52"/>
  <c r="G193" i="52"/>
  <c r="I192" i="52"/>
  <c r="H192" i="52"/>
  <c r="G192" i="52"/>
  <c r="I191" i="52"/>
  <c r="H191" i="52"/>
  <c r="G191" i="52"/>
  <c r="I190" i="52"/>
  <c r="H190" i="52"/>
  <c r="G190" i="52"/>
  <c r="I189" i="52"/>
  <c r="H189" i="52"/>
  <c r="G189" i="52"/>
  <c r="I188" i="52"/>
  <c r="H188" i="52"/>
  <c r="G188" i="52"/>
  <c r="I187" i="52"/>
  <c r="H187" i="52"/>
  <c r="G187" i="52"/>
  <c r="I186" i="52"/>
  <c r="H186" i="52"/>
  <c r="G186" i="52"/>
  <c r="I185" i="52"/>
  <c r="H185" i="52"/>
  <c r="G185" i="52"/>
  <c r="I184" i="52"/>
  <c r="H184" i="52"/>
  <c r="G184" i="52"/>
  <c r="I183" i="52"/>
  <c r="H183" i="52"/>
  <c r="G183" i="52"/>
  <c r="I182" i="52"/>
  <c r="H182" i="52"/>
  <c r="G182" i="52"/>
  <c r="I181" i="52"/>
  <c r="H181" i="52"/>
  <c r="G181" i="52"/>
  <c r="I180" i="52"/>
  <c r="H180" i="52"/>
  <c r="G180" i="52"/>
  <c r="I179" i="52"/>
  <c r="H179" i="52"/>
  <c r="G179" i="52"/>
  <c r="I178" i="52"/>
  <c r="H178" i="52"/>
  <c r="G178" i="52"/>
  <c r="I177" i="52"/>
  <c r="H177" i="52"/>
  <c r="G177" i="52"/>
  <c r="I176" i="52"/>
  <c r="H176" i="52"/>
  <c r="G176" i="52"/>
  <c r="I175" i="52"/>
  <c r="H175" i="52"/>
  <c r="G175" i="52"/>
  <c r="I174" i="52"/>
  <c r="H174" i="52"/>
  <c r="G174" i="52"/>
  <c r="I173" i="52"/>
  <c r="H173" i="52"/>
  <c r="G173" i="52"/>
  <c r="I172" i="52"/>
  <c r="H172" i="52"/>
  <c r="G172" i="52"/>
  <c r="I171" i="52"/>
  <c r="H171" i="52"/>
  <c r="G171" i="52"/>
  <c r="I170" i="52"/>
  <c r="H170" i="52"/>
  <c r="G170" i="52"/>
  <c r="I169" i="52"/>
  <c r="H169" i="52"/>
  <c r="G169" i="52"/>
  <c r="I168" i="52"/>
  <c r="H168" i="52"/>
  <c r="G168" i="52"/>
  <c r="I167" i="52"/>
  <c r="H167" i="52"/>
  <c r="G167" i="52"/>
  <c r="I166" i="52"/>
  <c r="H166" i="52"/>
  <c r="G166" i="52"/>
  <c r="I165" i="52"/>
  <c r="H165" i="52"/>
  <c r="G165" i="52"/>
  <c r="I164" i="52"/>
  <c r="H164" i="52"/>
  <c r="G164" i="52"/>
  <c r="I163" i="52"/>
  <c r="H163" i="52"/>
  <c r="G163" i="52"/>
  <c r="I162" i="52"/>
  <c r="H162" i="52"/>
  <c r="G162" i="52"/>
  <c r="I161" i="52"/>
  <c r="H161" i="52"/>
  <c r="G161" i="52"/>
  <c r="I160" i="52"/>
  <c r="H160" i="52"/>
  <c r="G160" i="52"/>
  <c r="I159" i="52"/>
  <c r="H159" i="52"/>
  <c r="G159" i="52"/>
  <c r="I158" i="52"/>
  <c r="H158" i="52"/>
  <c r="G158" i="52"/>
  <c r="I157" i="52"/>
  <c r="H157" i="52"/>
  <c r="G157" i="52"/>
  <c r="I156" i="52"/>
  <c r="H156" i="52"/>
  <c r="G156" i="52"/>
  <c r="I155" i="52"/>
  <c r="H155" i="52"/>
  <c r="G155" i="52"/>
  <c r="I154" i="52"/>
  <c r="H154" i="52"/>
  <c r="G154" i="52"/>
  <c r="I153" i="52"/>
  <c r="H153" i="52"/>
  <c r="G153" i="52"/>
  <c r="I152" i="52"/>
  <c r="H152" i="52"/>
  <c r="G152" i="52"/>
  <c r="I151" i="52"/>
  <c r="H151" i="52"/>
  <c r="G151" i="52"/>
  <c r="I150" i="52"/>
  <c r="H150" i="52"/>
  <c r="G150" i="52"/>
  <c r="I149" i="52"/>
  <c r="H149" i="52"/>
  <c r="G149" i="52"/>
  <c r="I148" i="52"/>
  <c r="H148" i="52"/>
  <c r="G148" i="52"/>
  <c r="I147" i="52"/>
  <c r="H147" i="52"/>
  <c r="G147" i="52"/>
  <c r="I146" i="52"/>
  <c r="H146" i="52"/>
  <c r="G146" i="52"/>
  <c r="I145" i="52"/>
  <c r="H145" i="52"/>
  <c r="G145" i="52"/>
  <c r="I144" i="52"/>
  <c r="H144" i="52"/>
  <c r="G144" i="52"/>
  <c r="I143" i="52"/>
  <c r="H143" i="52"/>
  <c r="G143" i="52"/>
  <c r="I142" i="52"/>
  <c r="H142" i="52"/>
  <c r="G142" i="52"/>
  <c r="I141" i="52"/>
  <c r="H141" i="52"/>
  <c r="G141" i="52"/>
  <c r="I140" i="52"/>
  <c r="H140" i="52"/>
  <c r="G140" i="52"/>
  <c r="I139" i="52"/>
  <c r="H139" i="52"/>
  <c r="G139" i="52"/>
  <c r="I138" i="52"/>
  <c r="H138" i="52"/>
  <c r="G138" i="52"/>
  <c r="I137" i="52"/>
  <c r="H137" i="52"/>
  <c r="G137" i="52"/>
  <c r="I136" i="52"/>
  <c r="H136" i="52"/>
  <c r="G136" i="52"/>
  <c r="I135" i="52"/>
  <c r="H135" i="52"/>
  <c r="G135" i="52"/>
  <c r="I134" i="52"/>
  <c r="H134" i="52"/>
  <c r="G134" i="52"/>
  <c r="I133" i="52"/>
  <c r="H133" i="52"/>
  <c r="G133" i="52"/>
  <c r="I132" i="52"/>
  <c r="H132" i="52"/>
  <c r="G132" i="52"/>
  <c r="I131" i="52"/>
  <c r="H131" i="52"/>
  <c r="G131" i="52"/>
  <c r="I130" i="52"/>
  <c r="H130" i="52"/>
  <c r="G130" i="52"/>
  <c r="I129" i="52"/>
  <c r="H129" i="52"/>
  <c r="G129" i="52"/>
  <c r="I128" i="52"/>
  <c r="H128" i="52"/>
  <c r="G128" i="52"/>
  <c r="I127" i="52"/>
  <c r="H127" i="52"/>
  <c r="G127" i="52"/>
  <c r="I126" i="52"/>
  <c r="H126" i="52"/>
  <c r="G126" i="52"/>
  <c r="I125" i="52"/>
  <c r="H125" i="52"/>
  <c r="G125" i="52"/>
  <c r="I124" i="52"/>
  <c r="H124" i="52"/>
  <c r="G124" i="52"/>
  <c r="I123" i="52"/>
  <c r="H123" i="52"/>
  <c r="G123" i="52"/>
  <c r="I122" i="52"/>
  <c r="H122" i="52"/>
  <c r="G122" i="52"/>
  <c r="I121" i="52"/>
  <c r="H121" i="52"/>
  <c r="G121" i="52"/>
  <c r="I120" i="52"/>
  <c r="H120" i="52"/>
  <c r="G120" i="52"/>
  <c r="I119" i="52"/>
  <c r="H119" i="52"/>
  <c r="G119" i="52"/>
  <c r="I118" i="52"/>
  <c r="H118" i="52"/>
  <c r="G118" i="52"/>
  <c r="I117" i="52"/>
  <c r="H117" i="52"/>
  <c r="G117" i="52"/>
  <c r="I116" i="52"/>
  <c r="H116" i="52"/>
  <c r="G116" i="52"/>
  <c r="I115" i="52"/>
  <c r="H115" i="52"/>
  <c r="G115" i="52"/>
  <c r="I114" i="52"/>
  <c r="H114" i="52"/>
  <c r="G114" i="52"/>
  <c r="I113" i="52"/>
  <c r="H113" i="52"/>
  <c r="G113" i="52"/>
  <c r="I112" i="52"/>
  <c r="H112" i="52"/>
  <c r="G112" i="52"/>
  <c r="I111" i="52"/>
  <c r="H111" i="52"/>
  <c r="G111" i="52"/>
  <c r="I110" i="52"/>
  <c r="H110" i="52"/>
  <c r="G110" i="52"/>
  <c r="I109" i="52"/>
  <c r="H109" i="52"/>
  <c r="G109" i="52"/>
  <c r="I108" i="52"/>
  <c r="H108" i="52"/>
  <c r="G108" i="52"/>
  <c r="I107" i="52"/>
  <c r="H107" i="52"/>
  <c r="G107" i="52"/>
  <c r="I106" i="52"/>
  <c r="H106" i="52"/>
  <c r="G106" i="52"/>
  <c r="I105" i="52"/>
  <c r="H105" i="52"/>
  <c r="G105" i="52"/>
  <c r="I104" i="52"/>
  <c r="H104" i="52"/>
  <c r="G104" i="52"/>
  <c r="I103" i="52"/>
  <c r="H103" i="52"/>
  <c r="G103" i="52"/>
  <c r="I102" i="52"/>
  <c r="H102" i="52"/>
  <c r="G102" i="52"/>
  <c r="I101" i="52"/>
  <c r="H101" i="52"/>
  <c r="G101" i="52"/>
  <c r="I100" i="52"/>
  <c r="H100" i="52"/>
  <c r="G100" i="52"/>
  <c r="I99" i="52"/>
  <c r="H99" i="52"/>
  <c r="G99" i="52"/>
  <c r="I98" i="52"/>
  <c r="H98" i="52"/>
  <c r="G98" i="52"/>
  <c r="I97" i="52"/>
  <c r="H97" i="52"/>
  <c r="G97" i="52"/>
  <c r="I96" i="52"/>
  <c r="H96" i="52"/>
  <c r="G96" i="52"/>
  <c r="I95" i="52"/>
  <c r="H95" i="52"/>
  <c r="G95" i="52"/>
  <c r="I94" i="52"/>
  <c r="H94" i="52"/>
  <c r="G94" i="52"/>
  <c r="I93" i="52"/>
  <c r="H93" i="52"/>
  <c r="G93" i="52"/>
  <c r="I92" i="52"/>
  <c r="H92" i="52"/>
  <c r="G92" i="52"/>
  <c r="I91" i="52"/>
  <c r="H91" i="52"/>
  <c r="G91" i="52"/>
  <c r="I90" i="52"/>
  <c r="H90" i="52"/>
  <c r="G90" i="52"/>
  <c r="I89" i="52"/>
  <c r="H89" i="52"/>
  <c r="G89" i="52"/>
  <c r="I88" i="52"/>
  <c r="H88" i="52"/>
  <c r="G88" i="52"/>
  <c r="I87" i="52"/>
  <c r="H87" i="52"/>
  <c r="G87" i="52"/>
  <c r="I86" i="52"/>
  <c r="H86" i="52"/>
  <c r="G86" i="52"/>
  <c r="I85" i="52"/>
  <c r="H85" i="52"/>
  <c r="G85" i="52"/>
  <c r="I84" i="52"/>
  <c r="H84" i="52"/>
  <c r="G84" i="52"/>
  <c r="I83" i="52"/>
  <c r="H83" i="52"/>
  <c r="G83" i="52"/>
  <c r="I82" i="52"/>
  <c r="H82" i="52"/>
  <c r="G82" i="52"/>
  <c r="I81" i="52"/>
  <c r="H81" i="52"/>
  <c r="G81" i="52"/>
  <c r="I80" i="52"/>
  <c r="H80" i="52"/>
  <c r="G80" i="52"/>
  <c r="I79" i="52"/>
  <c r="H79" i="52"/>
  <c r="G79" i="52"/>
  <c r="I78" i="52"/>
  <c r="H78" i="52"/>
  <c r="G78" i="52"/>
  <c r="I77" i="52"/>
  <c r="H77" i="52"/>
  <c r="G77" i="52"/>
  <c r="I76" i="52"/>
  <c r="H76" i="52"/>
  <c r="G76" i="52"/>
  <c r="I75" i="52"/>
  <c r="H75" i="52"/>
  <c r="G75" i="52"/>
  <c r="I74" i="52"/>
  <c r="H74" i="52"/>
  <c r="G74" i="52"/>
  <c r="I73" i="52"/>
  <c r="H73" i="52"/>
  <c r="G73" i="52"/>
  <c r="I72" i="52"/>
  <c r="H72" i="52"/>
  <c r="G72" i="52"/>
  <c r="I71" i="52"/>
  <c r="H71" i="52"/>
  <c r="G71" i="52"/>
  <c r="I70" i="52"/>
  <c r="H70" i="52"/>
  <c r="G70" i="52"/>
  <c r="I69" i="52"/>
  <c r="H69" i="52"/>
  <c r="G69" i="52"/>
  <c r="I68" i="52"/>
  <c r="H68" i="52"/>
  <c r="G68" i="52"/>
  <c r="I67" i="52"/>
  <c r="H67" i="52"/>
  <c r="G67" i="52"/>
  <c r="I66" i="52"/>
  <c r="H66" i="52"/>
  <c r="G66" i="52"/>
  <c r="I65" i="52"/>
  <c r="H65" i="52"/>
  <c r="G65" i="52"/>
  <c r="I64" i="52"/>
  <c r="H64" i="52"/>
  <c r="G64" i="52"/>
  <c r="I63" i="52"/>
  <c r="H63" i="52"/>
  <c r="G63" i="52"/>
  <c r="I62" i="52"/>
  <c r="H62" i="52"/>
  <c r="G62" i="52"/>
  <c r="I61" i="52"/>
  <c r="H61" i="52"/>
  <c r="G61" i="52"/>
  <c r="I60" i="52"/>
  <c r="H60" i="52"/>
  <c r="G60" i="52"/>
  <c r="I59" i="52"/>
  <c r="H59" i="52"/>
  <c r="G59" i="52"/>
  <c r="I58" i="52"/>
  <c r="H58" i="52"/>
  <c r="G58" i="52"/>
  <c r="I57" i="52"/>
  <c r="H57" i="52"/>
  <c r="G57" i="52"/>
  <c r="I56" i="52"/>
  <c r="H56" i="52"/>
  <c r="G56" i="52"/>
  <c r="I55" i="52"/>
  <c r="H55" i="52"/>
  <c r="G55" i="52"/>
  <c r="I54" i="52"/>
  <c r="H54" i="52"/>
  <c r="G54" i="52"/>
  <c r="I53" i="52"/>
  <c r="H53" i="52"/>
  <c r="G53" i="52"/>
  <c r="I52" i="52"/>
  <c r="H52" i="52"/>
  <c r="G52" i="52"/>
  <c r="I51" i="52"/>
  <c r="H51" i="52"/>
  <c r="G51" i="52"/>
  <c r="I50" i="52"/>
  <c r="H50" i="52"/>
  <c r="G50" i="52"/>
  <c r="I49" i="52"/>
  <c r="H49" i="52"/>
  <c r="G49" i="52"/>
  <c r="I48" i="52"/>
  <c r="H48" i="52"/>
  <c r="G48" i="52"/>
  <c r="I47" i="52"/>
  <c r="H47" i="52"/>
  <c r="G47" i="52"/>
  <c r="I46" i="52"/>
  <c r="H46" i="52"/>
  <c r="G46" i="52"/>
  <c r="I45" i="52"/>
  <c r="H45" i="52"/>
  <c r="G45" i="52"/>
  <c r="I44" i="52"/>
  <c r="H44" i="52"/>
  <c r="G44" i="52"/>
  <c r="I43" i="52"/>
  <c r="H43" i="52"/>
  <c r="G43" i="52"/>
  <c r="I42" i="52"/>
  <c r="H42" i="52"/>
  <c r="G42" i="52"/>
  <c r="I41" i="52"/>
  <c r="H41" i="52"/>
  <c r="G41" i="52"/>
  <c r="I40" i="52"/>
  <c r="H40" i="52"/>
  <c r="G40" i="52"/>
  <c r="I39" i="52"/>
  <c r="H39" i="52"/>
  <c r="G39" i="52"/>
  <c r="I38" i="52"/>
  <c r="H38" i="52"/>
  <c r="G38" i="52"/>
  <c r="I37" i="52"/>
  <c r="H37" i="52"/>
  <c r="G37" i="52"/>
  <c r="I36" i="52"/>
  <c r="H36" i="52"/>
  <c r="G36" i="52"/>
  <c r="I35" i="52"/>
  <c r="H35" i="52"/>
  <c r="G35" i="52"/>
  <c r="I34" i="52"/>
  <c r="H34" i="52"/>
  <c r="G34" i="52"/>
  <c r="I33" i="52"/>
  <c r="H33" i="52"/>
  <c r="G33" i="52"/>
  <c r="I32" i="52"/>
  <c r="H32" i="52"/>
  <c r="G32" i="52"/>
  <c r="I31" i="52"/>
  <c r="H31" i="52"/>
  <c r="G31" i="52"/>
  <c r="I30" i="52"/>
  <c r="H30" i="52"/>
  <c r="G30" i="52"/>
  <c r="I29" i="52"/>
  <c r="H29" i="52"/>
  <c r="G29" i="52"/>
  <c r="I28" i="52"/>
  <c r="H28" i="52"/>
  <c r="G28" i="52"/>
  <c r="I27" i="52"/>
  <c r="H27" i="52"/>
  <c r="G27" i="52"/>
  <c r="I26" i="52"/>
  <c r="H26" i="52"/>
  <c r="G26" i="52"/>
  <c r="I25" i="52"/>
  <c r="H25" i="52"/>
  <c r="G25" i="52"/>
  <c r="I24" i="52"/>
  <c r="H24" i="52"/>
  <c r="G24" i="52"/>
  <c r="I23" i="52"/>
  <c r="H23" i="52"/>
  <c r="G23" i="52"/>
  <c r="I22" i="52"/>
  <c r="H22" i="52"/>
  <c r="G22" i="52"/>
  <c r="I21" i="52"/>
  <c r="H21" i="52"/>
  <c r="G21" i="52"/>
  <c r="I20" i="52"/>
  <c r="H20" i="52"/>
  <c r="G20" i="52"/>
  <c r="I19" i="52"/>
  <c r="H19" i="52"/>
  <c r="G19" i="52"/>
  <c r="I18" i="52"/>
  <c r="H18" i="52"/>
  <c r="G18" i="52"/>
  <c r="I17" i="52"/>
  <c r="H17" i="52"/>
  <c r="G17" i="52"/>
  <c r="I16" i="52"/>
  <c r="H16" i="52"/>
  <c r="G16" i="52"/>
  <c r="I15" i="52"/>
  <c r="H15" i="52"/>
  <c r="G15" i="52"/>
  <c r="I14" i="52"/>
  <c r="H14" i="52"/>
  <c r="G14" i="52"/>
  <c r="I13" i="52"/>
  <c r="H13" i="52"/>
  <c r="G13" i="52"/>
  <c r="I12" i="52"/>
  <c r="H12" i="52"/>
  <c r="G12" i="52"/>
  <c r="I11" i="52"/>
  <c r="H11" i="52"/>
  <c r="G11" i="52"/>
  <c r="I10" i="52"/>
  <c r="H10" i="52"/>
  <c r="G10" i="52"/>
  <c r="I9" i="52"/>
  <c r="H9" i="52"/>
  <c r="G9" i="52"/>
  <c r="I8" i="52"/>
  <c r="H8" i="52"/>
  <c r="G8" i="52"/>
  <c r="I7" i="52"/>
  <c r="H7" i="52"/>
  <c r="G7" i="52"/>
  <c r="I6" i="52"/>
  <c r="H6" i="52"/>
  <c r="G6" i="52"/>
  <c r="I5" i="52"/>
  <c r="H5" i="52"/>
  <c r="G5" i="52"/>
  <c r="I4" i="52"/>
  <c r="H4" i="52"/>
  <c r="G4" i="52"/>
  <c r="I577" i="51"/>
  <c r="H577" i="51"/>
  <c r="G577" i="51"/>
  <c r="I576" i="51"/>
  <c r="H576" i="51"/>
  <c r="G576" i="51"/>
  <c r="I575" i="51"/>
  <c r="H575" i="51"/>
  <c r="G575" i="51"/>
  <c r="I574" i="51"/>
  <c r="H574" i="51"/>
  <c r="G574" i="51"/>
  <c r="I573" i="51"/>
  <c r="H573" i="51"/>
  <c r="G573" i="51"/>
  <c r="I572" i="51"/>
  <c r="H572" i="51"/>
  <c r="G572" i="51"/>
  <c r="I571" i="51"/>
  <c r="H571" i="51"/>
  <c r="G571" i="51"/>
  <c r="I570" i="51"/>
  <c r="H570" i="51"/>
  <c r="G570" i="51"/>
  <c r="I569" i="51"/>
  <c r="H569" i="51"/>
  <c r="G569" i="51"/>
  <c r="I568" i="51"/>
  <c r="H568" i="51"/>
  <c r="G568" i="51"/>
  <c r="I567" i="51"/>
  <c r="H567" i="51"/>
  <c r="G567" i="51"/>
  <c r="I566" i="51"/>
  <c r="H566" i="51"/>
  <c r="G566" i="51"/>
  <c r="I565" i="51"/>
  <c r="H565" i="51"/>
  <c r="G565" i="51"/>
  <c r="I564" i="51"/>
  <c r="H564" i="51"/>
  <c r="G564" i="51"/>
  <c r="I563" i="51"/>
  <c r="H563" i="51"/>
  <c r="G563" i="51"/>
  <c r="I562" i="51"/>
  <c r="H562" i="51"/>
  <c r="G562" i="51"/>
  <c r="I561" i="51"/>
  <c r="H561" i="51"/>
  <c r="G561" i="51"/>
  <c r="I560" i="51"/>
  <c r="H560" i="51"/>
  <c r="G560" i="51"/>
  <c r="I559" i="51"/>
  <c r="H559" i="51"/>
  <c r="G559" i="51"/>
  <c r="I558" i="51"/>
  <c r="H558" i="51"/>
  <c r="G558" i="51"/>
  <c r="I557" i="51"/>
  <c r="H557" i="51"/>
  <c r="G557" i="51"/>
  <c r="I556" i="51"/>
  <c r="H556" i="51"/>
  <c r="G556" i="51"/>
  <c r="I555" i="51"/>
  <c r="H555" i="51"/>
  <c r="G555" i="51"/>
  <c r="I554" i="51"/>
  <c r="H554" i="51"/>
  <c r="G554" i="51"/>
  <c r="I553" i="51"/>
  <c r="H553" i="51"/>
  <c r="G553" i="51"/>
  <c r="I552" i="51"/>
  <c r="H552" i="51"/>
  <c r="G552" i="51"/>
  <c r="I551" i="51"/>
  <c r="H551" i="51"/>
  <c r="G551" i="51"/>
  <c r="I550" i="51"/>
  <c r="H550" i="51"/>
  <c r="G550" i="51"/>
  <c r="I549" i="51"/>
  <c r="H549" i="51"/>
  <c r="G549" i="51"/>
  <c r="I548" i="51"/>
  <c r="H548" i="51"/>
  <c r="G548" i="51"/>
  <c r="I547" i="51"/>
  <c r="H547" i="51"/>
  <c r="G547" i="51"/>
  <c r="I546" i="51"/>
  <c r="H546" i="51"/>
  <c r="G546" i="51"/>
  <c r="I545" i="51"/>
  <c r="H545" i="51"/>
  <c r="G545" i="51"/>
  <c r="I544" i="51"/>
  <c r="H544" i="51"/>
  <c r="G544" i="51"/>
  <c r="I543" i="51"/>
  <c r="H543" i="51"/>
  <c r="G543" i="51"/>
  <c r="I542" i="51"/>
  <c r="H542" i="51"/>
  <c r="G542" i="51"/>
  <c r="I541" i="51"/>
  <c r="H541" i="51"/>
  <c r="G541" i="51"/>
  <c r="I540" i="51"/>
  <c r="H540" i="51"/>
  <c r="G540" i="51"/>
  <c r="I539" i="51"/>
  <c r="H539" i="51"/>
  <c r="G539" i="51"/>
  <c r="I538" i="51"/>
  <c r="H538" i="51"/>
  <c r="G538" i="51"/>
  <c r="I537" i="51"/>
  <c r="H537" i="51"/>
  <c r="G537" i="51"/>
  <c r="I536" i="51"/>
  <c r="H536" i="51"/>
  <c r="G536" i="51"/>
  <c r="I535" i="51"/>
  <c r="H535" i="51"/>
  <c r="G535" i="51"/>
  <c r="I534" i="51"/>
  <c r="H534" i="51"/>
  <c r="G534" i="51"/>
  <c r="I533" i="51"/>
  <c r="H533" i="51"/>
  <c r="G533" i="51"/>
  <c r="I532" i="51"/>
  <c r="H532" i="51"/>
  <c r="G532" i="51"/>
  <c r="I531" i="51"/>
  <c r="H531" i="51"/>
  <c r="G531" i="51"/>
  <c r="I530" i="51"/>
  <c r="H530" i="51"/>
  <c r="G530" i="51"/>
  <c r="I529" i="51"/>
  <c r="H529" i="51"/>
  <c r="G529" i="51"/>
  <c r="I528" i="51"/>
  <c r="H528" i="51"/>
  <c r="G528" i="51"/>
  <c r="I527" i="51"/>
  <c r="H527" i="51"/>
  <c r="G527" i="51"/>
  <c r="I526" i="51"/>
  <c r="H526" i="51"/>
  <c r="G526" i="51"/>
  <c r="I525" i="51"/>
  <c r="H525" i="51"/>
  <c r="G525" i="51"/>
  <c r="I524" i="51"/>
  <c r="H524" i="51"/>
  <c r="G524" i="51"/>
  <c r="I523" i="51"/>
  <c r="H523" i="51"/>
  <c r="G523" i="51"/>
  <c r="I522" i="51"/>
  <c r="H522" i="51"/>
  <c r="G522" i="51"/>
  <c r="I521" i="51"/>
  <c r="H521" i="51"/>
  <c r="G521" i="51"/>
  <c r="I520" i="51"/>
  <c r="H520" i="51"/>
  <c r="G520" i="51"/>
  <c r="I519" i="51"/>
  <c r="H519" i="51"/>
  <c r="G519" i="51"/>
  <c r="I518" i="51"/>
  <c r="H518" i="51"/>
  <c r="G518" i="51"/>
  <c r="I517" i="51"/>
  <c r="H517" i="51"/>
  <c r="G517" i="51"/>
  <c r="I516" i="51"/>
  <c r="H516" i="51"/>
  <c r="G516" i="51"/>
  <c r="I515" i="51"/>
  <c r="H515" i="51"/>
  <c r="G515" i="51"/>
  <c r="I514" i="51"/>
  <c r="H514" i="51"/>
  <c r="G514" i="51"/>
  <c r="I513" i="51"/>
  <c r="H513" i="51"/>
  <c r="G513" i="51"/>
  <c r="I512" i="51"/>
  <c r="H512" i="51"/>
  <c r="G512" i="51"/>
  <c r="I511" i="51"/>
  <c r="H511" i="51"/>
  <c r="G511" i="51"/>
  <c r="I510" i="51"/>
  <c r="H510" i="51"/>
  <c r="G510" i="51"/>
  <c r="I509" i="51"/>
  <c r="H509" i="51"/>
  <c r="G509" i="51"/>
  <c r="I508" i="51"/>
  <c r="H508" i="51"/>
  <c r="G508" i="51"/>
  <c r="I507" i="51"/>
  <c r="H507" i="51"/>
  <c r="G507" i="51"/>
  <c r="I506" i="51"/>
  <c r="H506" i="51"/>
  <c r="G506" i="51"/>
  <c r="I505" i="51"/>
  <c r="H505" i="51"/>
  <c r="G505" i="51"/>
  <c r="I504" i="51"/>
  <c r="H504" i="51"/>
  <c r="G504" i="51"/>
  <c r="I503" i="51"/>
  <c r="H503" i="51"/>
  <c r="G503" i="51"/>
  <c r="I502" i="51"/>
  <c r="H502" i="51"/>
  <c r="G502" i="51"/>
  <c r="I501" i="51"/>
  <c r="H501" i="51"/>
  <c r="G501" i="51"/>
  <c r="I500" i="51"/>
  <c r="H500" i="51"/>
  <c r="G500" i="51"/>
  <c r="I499" i="51"/>
  <c r="H499" i="51"/>
  <c r="G499" i="51"/>
  <c r="I498" i="51"/>
  <c r="H498" i="51"/>
  <c r="G498" i="51"/>
  <c r="I497" i="51"/>
  <c r="H497" i="51"/>
  <c r="G497" i="51"/>
  <c r="I496" i="51"/>
  <c r="H496" i="51"/>
  <c r="G496" i="51"/>
  <c r="I495" i="51"/>
  <c r="H495" i="51"/>
  <c r="G495" i="51"/>
  <c r="I494" i="51"/>
  <c r="H494" i="51"/>
  <c r="G494" i="51"/>
  <c r="I493" i="51"/>
  <c r="H493" i="51"/>
  <c r="G493" i="51"/>
  <c r="I492" i="51"/>
  <c r="H492" i="51"/>
  <c r="G492" i="51"/>
  <c r="I491" i="51"/>
  <c r="H491" i="51"/>
  <c r="G491" i="51"/>
  <c r="I490" i="51"/>
  <c r="H490" i="51"/>
  <c r="G490" i="51"/>
  <c r="I489" i="51"/>
  <c r="H489" i="51"/>
  <c r="G489" i="51"/>
  <c r="I488" i="51"/>
  <c r="H488" i="51"/>
  <c r="G488" i="51"/>
  <c r="I487" i="51"/>
  <c r="H487" i="51"/>
  <c r="G487" i="51"/>
  <c r="I486" i="51"/>
  <c r="H486" i="51"/>
  <c r="G486" i="51"/>
  <c r="I485" i="51"/>
  <c r="H485" i="51"/>
  <c r="G485" i="51"/>
  <c r="I484" i="51"/>
  <c r="H484" i="51"/>
  <c r="G484" i="51"/>
  <c r="I483" i="51"/>
  <c r="H483" i="51"/>
  <c r="G483" i="51"/>
  <c r="I482" i="51"/>
  <c r="H482" i="51"/>
  <c r="G482" i="51"/>
  <c r="I481" i="51"/>
  <c r="H481" i="51"/>
  <c r="G481" i="51"/>
  <c r="I480" i="51"/>
  <c r="H480" i="51"/>
  <c r="G480" i="51"/>
  <c r="I479" i="51"/>
  <c r="H479" i="51"/>
  <c r="G479" i="51"/>
  <c r="I478" i="51"/>
  <c r="H478" i="51"/>
  <c r="G478" i="51"/>
  <c r="I477" i="51"/>
  <c r="H477" i="51"/>
  <c r="G477" i="51"/>
  <c r="I476" i="51"/>
  <c r="H476" i="51"/>
  <c r="G476" i="51"/>
  <c r="I475" i="51"/>
  <c r="H475" i="51"/>
  <c r="G475" i="51"/>
  <c r="I474" i="51"/>
  <c r="H474" i="51"/>
  <c r="G474" i="51"/>
  <c r="I473" i="51"/>
  <c r="H473" i="51"/>
  <c r="G473" i="51"/>
  <c r="I472" i="51"/>
  <c r="H472" i="51"/>
  <c r="G472" i="51"/>
  <c r="I471" i="51"/>
  <c r="H471" i="51"/>
  <c r="G471" i="51"/>
  <c r="I470" i="51"/>
  <c r="H470" i="51"/>
  <c r="G470" i="51"/>
  <c r="I469" i="51"/>
  <c r="H469" i="51"/>
  <c r="G469" i="51"/>
  <c r="I468" i="51"/>
  <c r="H468" i="51"/>
  <c r="G468" i="51"/>
  <c r="I467" i="51"/>
  <c r="H467" i="51"/>
  <c r="G467" i="51"/>
  <c r="I466" i="51"/>
  <c r="H466" i="51"/>
  <c r="G466" i="51"/>
  <c r="I465" i="51"/>
  <c r="H465" i="51"/>
  <c r="G465" i="51"/>
  <c r="I464" i="51"/>
  <c r="H464" i="51"/>
  <c r="G464" i="51"/>
  <c r="I463" i="51"/>
  <c r="H463" i="51"/>
  <c r="G463" i="51"/>
  <c r="I462" i="51"/>
  <c r="H462" i="51"/>
  <c r="G462" i="51"/>
  <c r="I461" i="51"/>
  <c r="H461" i="51"/>
  <c r="G461" i="51"/>
  <c r="I460" i="51"/>
  <c r="H460" i="51"/>
  <c r="G460" i="51"/>
  <c r="I459" i="51"/>
  <c r="H459" i="51"/>
  <c r="G459" i="51"/>
  <c r="I458" i="51"/>
  <c r="H458" i="51"/>
  <c r="G458" i="51"/>
  <c r="I457" i="51"/>
  <c r="H457" i="51"/>
  <c r="G457" i="51"/>
  <c r="I456" i="51"/>
  <c r="H456" i="51"/>
  <c r="G456" i="51"/>
  <c r="I455" i="51"/>
  <c r="H455" i="51"/>
  <c r="G455" i="51"/>
  <c r="I454" i="51"/>
  <c r="H454" i="51"/>
  <c r="G454" i="51"/>
  <c r="I453" i="51"/>
  <c r="H453" i="51"/>
  <c r="G453" i="51"/>
  <c r="I452" i="51"/>
  <c r="H452" i="51"/>
  <c r="G452" i="51"/>
  <c r="I451" i="51"/>
  <c r="H451" i="51"/>
  <c r="G451" i="51"/>
  <c r="I450" i="51"/>
  <c r="H450" i="51"/>
  <c r="G450" i="51"/>
  <c r="I449" i="51"/>
  <c r="H449" i="51"/>
  <c r="G449" i="51"/>
  <c r="I448" i="51"/>
  <c r="H448" i="51"/>
  <c r="G448" i="51"/>
  <c r="I447" i="51"/>
  <c r="H447" i="51"/>
  <c r="G447" i="51"/>
  <c r="I446" i="51"/>
  <c r="H446" i="51"/>
  <c r="G446" i="51"/>
  <c r="I445" i="51"/>
  <c r="H445" i="51"/>
  <c r="G445" i="51"/>
  <c r="I444" i="51"/>
  <c r="H444" i="51"/>
  <c r="G444" i="51"/>
  <c r="I443" i="51"/>
  <c r="H443" i="51"/>
  <c r="G443" i="51"/>
  <c r="I442" i="51"/>
  <c r="H442" i="51"/>
  <c r="G442" i="51"/>
  <c r="I441" i="51"/>
  <c r="H441" i="51"/>
  <c r="G441" i="51"/>
  <c r="I440" i="51"/>
  <c r="H440" i="51"/>
  <c r="G440" i="51"/>
  <c r="I439" i="51"/>
  <c r="H439" i="51"/>
  <c r="G439" i="51"/>
  <c r="I438" i="51"/>
  <c r="H438" i="51"/>
  <c r="G438" i="51"/>
  <c r="I437" i="51"/>
  <c r="H437" i="51"/>
  <c r="G437" i="51"/>
  <c r="I436" i="51"/>
  <c r="H436" i="51"/>
  <c r="G436" i="51"/>
  <c r="I435" i="51"/>
  <c r="H435" i="51"/>
  <c r="G435" i="51"/>
  <c r="I434" i="51"/>
  <c r="H434" i="51"/>
  <c r="G434" i="51"/>
  <c r="I433" i="51"/>
  <c r="H433" i="51"/>
  <c r="G433" i="51"/>
  <c r="I432" i="51"/>
  <c r="H432" i="51"/>
  <c r="G432" i="51"/>
  <c r="I431" i="51"/>
  <c r="H431" i="51"/>
  <c r="G431" i="51"/>
  <c r="I430" i="51"/>
  <c r="H430" i="51"/>
  <c r="G430" i="51"/>
  <c r="I429" i="51"/>
  <c r="H429" i="51"/>
  <c r="G429" i="51"/>
  <c r="I428" i="51"/>
  <c r="H428" i="51"/>
  <c r="G428" i="51"/>
  <c r="I427" i="51"/>
  <c r="H427" i="51"/>
  <c r="G427" i="51"/>
  <c r="I426" i="51"/>
  <c r="H426" i="51"/>
  <c r="G426" i="51"/>
  <c r="I425" i="51"/>
  <c r="H425" i="51"/>
  <c r="G425" i="51"/>
  <c r="I424" i="51"/>
  <c r="H424" i="51"/>
  <c r="G424" i="51"/>
  <c r="I423" i="51"/>
  <c r="H423" i="51"/>
  <c r="G423" i="51"/>
  <c r="I422" i="51"/>
  <c r="H422" i="51"/>
  <c r="G422" i="51"/>
  <c r="I421" i="51"/>
  <c r="H421" i="51"/>
  <c r="G421" i="51"/>
  <c r="I420" i="51"/>
  <c r="H420" i="51"/>
  <c r="G420" i="51"/>
  <c r="I419" i="51"/>
  <c r="H419" i="51"/>
  <c r="G419" i="51"/>
  <c r="I418" i="51"/>
  <c r="H418" i="51"/>
  <c r="G418" i="51"/>
  <c r="I417" i="51"/>
  <c r="H417" i="51"/>
  <c r="G417" i="51"/>
  <c r="I416" i="51"/>
  <c r="H416" i="51"/>
  <c r="G416" i="51"/>
  <c r="I415" i="51"/>
  <c r="H415" i="51"/>
  <c r="G415" i="51"/>
  <c r="I414" i="51"/>
  <c r="H414" i="51"/>
  <c r="G414" i="51"/>
  <c r="I413" i="51"/>
  <c r="H413" i="51"/>
  <c r="G413" i="51"/>
  <c r="I412" i="51"/>
  <c r="H412" i="51"/>
  <c r="G412" i="51"/>
  <c r="I411" i="51"/>
  <c r="H411" i="51"/>
  <c r="G411" i="51"/>
  <c r="I410" i="51"/>
  <c r="H410" i="51"/>
  <c r="G410" i="51"/>
  <c r="I409" i="51"/>
  <c r="H409" i="51"/>
  <c r="G409" i="51"/>
  <c r="I408" i="51"/>
  <c r="H408" i="51"/>
  <c r="G408" i="51"/>
  <c r="I407" i="51"/>
  <c r="H407" i="51"/>
  <c r="G407" i="51"/>
  <c r="I406" i="51"/>
  <c r="H406" i="51"/>
  <c r="G406" i="51"/>
  <c r="I405" i="51"/>
  <c r="H405" i="51"/>
  <c r="G405" i="51"/>
  <c r="I404" i="51"/>
  <c r="H404" i="51"/>
  <c r="G404" i="51"/>
  <c r="I403" i="51"/>
  <c r="H403" i="51"/>
  <c r="G403" i="51"/>
  <c r="I402" i="51"/>
  <c r="H402" i="51"/>
  <c r="G402" i="51"/>
  <c r="I401" i="51"/>
  <c r="H401" i="51"/>
  <c r="G401" i="51"/>
  <c r="I400" i="51"/>
  <c r="H400" i="51"/>
  <c r="G400" i="51"/>
  <c r="I399" i="51"/>
  <c r="H399" i="51"/>
  <c r="G399" i="51"/>
  <c r="I398" i="51"/>
  <c r="H398" i="51"/>
  <c r="G398" i="51"/>
  <c r="I397" i="51"/>
  <c r="H397" i="51"/>
  <c r="G397" i="51"/>
  <c r="I396" i="51"/>
  <c r="H396" i="51"/>
  <c r="G396" i="51"/>
  <c r="I395" i="51"/>
  <c r="H395" i="51"/>
  <c r="G395" i="51"/>
  <c r="I394" i="51"/>
  <c r="H394" i="51"/>
  <c r="G394" i="51"/>
  <c r="I393" i="51"/>
  <c r="H393" i="51"/>
  <c r="G393" i="51"/>
  <c r="I392" i="51"/>
  <c r="H392" i="51"/>
  <c r="G392" i="51"/>
  <c r="I391" i="51"/>
  <c r="H391" i="51"/>
  <c r="G391" i="51"/>
  <c r="I390" i="51"/>
  <c r="H390" i="51"/>
  <c r="G390" i="51"/>
  <c r="I389" i="51"/>
  <c r="H389" i="51"/>
  <c r="G389" i="51"/>
  <c r="I388" i="51"/>
  <c r="H388" i="51"/>
  <c r="G388" i="51"/>
  <c r="I387" i="51"/>
  <c r="H387" i="51"/>
  <c r="G387" i="51"/>
  <c r="I386" i="51"/>
  <c r="H386" i="51"/>
  <c r="G386" i="51"/>
  <c r="I385" i="51"/>
  <c r="H385" i="51"/>
  <c r="G385" i="51"/>
  <c r="I384" i="51"/>
  <c r="H384" i="51"/>
  <c r="G384" i="51"/>
  <c r="I383" i="51"/>
  <c r="H383" i="51"/>
  <c r="G383" i="51"/>
  <c r="I382" i="51"/>
  <c r="H382" i="51"/>
  <c r="G382" i="51"/>
  <c r="I381" i="51"/>
  <c r="H381" i="51"/>
  <c r="G381" i="51"/>
  <c r="I380" i="51"/>
  <c r="H380" i="51"/>
  <c r="G380" i="51"/>
  <c r="I379" i="51"/>
  <c r="H379" i="51"/>
  <c r="G379" i="51"/>
  <c r="I378" i="51"/>
  <c r="H378" i="51"/>
  <c r="G378" i="51"/>
  <c r="I377" i="51"/>
  <c r="H377" i="51"/>
  <c r="G377" i="51"/>
  <c r="I376" i="51"/>
  <c r="H376" i="51"/>
  <c r="G376" i="51"/>
  <c r="I375" i="51"/>
  <c r="H375" i="51"/>
  <c r="G375" i="51"/>
  <c r="I374" i="51"/>
  <c r="H374" i="51"/>
  <c r="G374" i="51"/>
  <c r="I373" i="51"/>
  <c r="H373" i="51"/>
  <c r="G373" i="51"/>
  <c r="I372" i="51"/>
  <c r="H372" i="51"/>
  <c r="G372" i="51"/>
  <c r="I371" i="51"/>
  <c r="H371" i="51"/>
  <c r="G371" i="51"/>
  <c r="I370" i="51"/>
  <c r="H370" i="51"/>
  <c r="G370" i="51"/>
  <c r="I369" i="51"/>
  <c r="H369" i="51"/>
  <c r="G369" i="51"/>
  <c r="I368" i="51"/>
  <c r="H368" i="51"/>
  <c r="G368" i="51"/>
  <c r="I367" i="51"/>
  <c r="H367" i="51"/>
  <c r="G367" i="51"/>
  <c r="I366" i="51"/>
  <c r="H366" i="51"/>
  <c r="G366" i="51"/>
  <c r="I365" i="51"/>
  <c r="H365" i="51"/>
  <c r="G365" i="51"/>
  <c r="I364" i="51"/>
  <c r="H364" i="51"/>
  <c r="G364" i="51"/>
  <c r="I363" i="51"/>
  <c r="H363" i="51"/>
  <c r="G363" i="51"/>
  <c r="I362" i="51"/>
  <c r="H362" i="51"/>
  <c r="G362" i="51"/>
  <c r="I361" i="51"/>
  <c r="H361" i="51"/>
  <c r="G361" i="51"/>
  <c r="I360" i="51"/>
  <c r="H360" i="51"/>
  <c r="G360" i="51"/>
  <c r="I359" i="51"/>
  <c r="H359" i="51"/>
  <c r="G359" i="51"/>
  <c r="I358" i="51"/>
  <c r="H358" i="51"/>
  <c r="G358" i="51"/>
  <c r="I357" i="51"/>
  <c r="H357" i="51"/>
  <c r="G357" i="51"/>
  <c r="I356" i="51"/>
  <c r="H356" i="51"/>
  <c r="G356" i="51"/>
  <c r="I355" i="51"/>
  <c r="H355" i="51"/>
  <c r="G355" i="51"/>
  <c r="I354" i="51"/>
  <c r="H354" i="51"/>
  <c r="G354" i="51"/>
  <c r="I353" i="51"/>
  <c r="H353" i="51"/>
  <c r="G353" i="51"/>
  <c r="I352" i="51"/>
  <c r="H352" i="51"/>
  <c r="G352" i="51"/>
  <c r="I351" i="51"/>
  <c r="H351" i="51"/>
  <c r="G351" i="51"/>
  <c r="I350" i="51"/>
  <c r="H350" i="51"/>
  <c r="G350" i="51"/>
  <c r="I349" i="51"/>
  <c r="H349" i="51"/>
  <c r="G349" i="51"/>
  <c r="I348" i="51"/>
  <c r="H348" i="51"/>
  <c r="G348" i="51"/>
  <c r="I347" i="51"/>
  <c r="H347" i="51"/>
  <c r="G347" i="51"/>
  <c r="I346" i="51"/>
  <c r="H346" i="51"/>
  <c r="G346" i="51"/>
  <c r="I345" i="51"/>
  <c r="H345" i="51"/>
  <c r="G345" i="51"/>
  <c r="I344" i="51"/>
  <c r="H344" i="51"/>
  <c r="G344" i="51"/>
  <c r="I343" i="51"/>
  <c r="H343" i="51"/>
  <c r="G343" i="51"/>
  <c r="I342" i="51"/>
  <c r="H342" i="51"/>
  <c r="G342" i="51"/>
  <c r="I341" i="51"/>
  <c r="H341" i="51"/>
  <c r="G341" i="51"/>
  <c r="I340" i="51"/>
  <c r="H340" i="51"/>
  <c r="G340" i="51"/>
  <c r="I339" i="51"/>
  <c r="H339" i="51"/>
  <c r="G339" i="51"/>
  <c r="I338" i="51"/>
  <c r="H338" i="51"/>
  <c r="G338" i="51"/>
  <c r="I337" i="51"/>
  <c r="H337" i="51"/>
  <c r="G337" i="51"/>
  <c r="I336" i="51"/>
  <c r="H336" i="51"/>
  <c r="G336" i="51"/>
  <c r="I335" i="51"/>
  <c r="H335" i="51"/>
  <c r="G335" i="51"/>
  <c r="I334" i="51"/>
  <c r="H334" i="51"/>
  <c r="G334" i="51"/>
  <c r="I333" i="51"/>
  <c r="H333" i="51"/>
  <c r="G333" i="51"/>
  <c r="I332" i="51"/>
  <c r="H332" i="51"/>
  <c r="G332" i="51"/>
  <c r="I331" i="51"/>
  <c r="H331" i="51"/>
  <c r="G331" i="51"/>
  <c r="I330" i="51"/>
  <c r="H330" i="51"/>
  <c r="G330" i="51"/>
  <c r="I329" i="51"/>
  <c r="H329" i="51"/>
  <c r="G329" i="51"/>
  <c r="I328" i="51"/>
  <c r="H328" i="51"/>
  <c r="G328" i="51"/>
  <c r="I327" i="51"/>
  <c r="H327" i="51"/>
  <c r="G327" i="51"/>
  <c r="I326" i="51"/>
  <c r="H326" i="51"/>
  <c r="G326" i="51"/>
  <c r="I325" i="51"/>
  <c r="H325" i="51"/>
  <c r="G325" i="51"/>
  <c r="I324" i="51"/>
  <c r="H324" i="51"/>
  <c r="G324" i="51"/>
  <c r="I323" i="51"/>
  <c r="H323" i="51"/>
  <c r="G323" i="51"/>
  <c r="I322" i="51"/>
  <c r="H322" i="51"/>
  <c r="G322" i="51"/>
  <c r="I321" i="51"/>
  <c r="H321" i="51"/>
  <c r="G321" i="51"/>
  <c r="I320" i="51"/>
  <c r="H320" i="51"/>
  <c r="G320" i="51"/>
  <c r="I319" i="51"/>
  <c r="H319" i="51"/>
  <c r="G319" i="51"/>
  <c r="I318" i="51"/>
  <c r="H318" i="51"/>
  <c r="G318" i="51"/>
  <c r="I317" i="51"/>
  <c r="H317" i="51"/>
  <c r="G317" i="51"/>
  <c r="I316" i="51"/>
  <c r="H316" i="51"/>
  <c r="G316" i="51"/>
  <c r="I315" i="51"/>
  <c r="H315" i="51"/>
  <c r="G315" i="51"/>
  <c r="I314" i="51"/>
  <c r="H314" i="51"/>
  <c r="G314" i="51"/>
  <c r="I313" i="51"/>
  <c r="H313" i="51"/>
  <c r="G313" i="51"/>
  <c r="I312" i="51"/>
  <c r="H312" i="51"/>
  <c r="G312" i="51"/>
  <c r="I311" i="51"/>
  <c r="H311" i="51"/>
  <c r="G311" i="51"/>
  <c r="I310" i="51"/>
  <c r="H310" i="51"/>
  <c r="G310" i="51"/>
  <c r="I309" i="51"/>
  <c r="H309" i="51"/>
  <c r="G309" i="51"/>
  <c r="I308" i="51"/>
  <c r="H308" i="51"/>
  <c r="G308" i="51"/>
  <c r="I307" i="51"/>
  <c r="H307" i="51"/>
  <c r="G307" i="51"/>
  <c r="I306" i="51"/>
  <c r="H306" i="51"/>
  <c r="G306" i="51"/>
  <c r="I305" i="51"/>
  <c r="H305" i="51"/>
  <c r="G305" i="51"/>
  <c r="I304" i="51"/>
  <c r="H304" i="51"/>
  <c r="G304" i="51"/>
  <c r="I303" i="51"/>
  <c r="H303" i="51"/>
  <c r="G303" i="51"/>
  <c r="I302" i="51"/>
  <c r="H302" i="51"/>
  <c r="G302" i="51"/>
  <c r="I301" i="51"/>
  <c r="H301" i="51"/>
  <c r="G301" i="51"/>
  <c r="I300" i="51"/>
  <c r="H300" i="51"/>
  <c r="G300" i="51"/>
  <c r="I299" i="51"/>
  <c r="H299" i="51"/>
  <c r="G299" i="51"/>
  <c r="I298" i="51"/>
  <c r="H298" i="51"/>
  <c r="G298" i="51"/>
  <c r="I297" i="51"/>
  <c r="H297" i="51"/>
  <c r="G297" i="51"/>
  <c r="I296" i="51"/>
  <c r="H296" i="51"/>
  <c r="G296" i="51"/>
  <c r="I295" i="51"/>
  <c r="H295" i="51"/>
  <c r="G295" i="51"/>
  <c r="I294" i="51"/>
  <c r="H294" i="51"/>
  <c r="G294" i="51"/>
  <c r="I293" i="51"/>
  <c r="H293" i="51"/>
  <c r="G293" i="51"/>
  <c r="I292" i="51"/>
  <c r="H292" i="51"/>
  <c r="G292" i="51"/>
  <c r="I291" i="51"/>
  <c r="H291" i="51"/>
  <c r="G291" i="51"/>
  <c r="I290" i="51"/>
  <c r="H290" i="51"/>
  <c r="G290" i="51"/>
  <c r="I289" i="51"/>
  <c r="H289" i="51"/>
  <c r="G289" i="51"/>
  <c r="I288" i="51"/>
  <c r="H288" i="51"/>
  <c r="G288" i="51"/>
  <c r="I287" i="51"/>
  <c r="H287" i="51"/>
  <c r="G287" i="51"/>
  <c r="I286" i="51"/>
  <c r="H286" i="51"/>
  <c r="G286" i="51"/>
  <c r="I285" i="51"/>
  <c r="H285" i="51"/>
  <c r="G285" i="51"/>
  <c r="I284" i="51"/>
  <c r="H284" i="51"/>
  <c r="G284" i="51"/>
  <c r="I283" i="51"/>
  <c r="H283" i="51"/>
  <c r="G283" i="51"/>
  <c r="I282" i="51"/>
  <c r="H282" i="51"/>
  <c r="G282" i="51"/>
  <c r="I281" i="51"/>
  <c r="H281" i="51"/>
  <c r="G281" i="51"/>
  <c r="I280" i="51"/>
  <c r="H280" i="51"/>
  <c r="G280" i="51"/>
  <c r="I279" i="51"/>
  <c r="H279" i="51"/>
  <c r="G279" i="51"/>
  <c r="I278" i="51"/>
  <c r="H278" i="51"/>
  <c r="G278" i="51"/>
  <c r="I277" i="51"/>
  <c r="H277" i="51"/>
  <c r="G277" i="51"/>
  <c r="I276" i="51"/>
  <c r="H276" i="51"/>
  <c r="G276" i="51"/>
  <c r="I275" i="51"/>
  <c r="H275" i="51"/>
  <c r="G275" i="51"/>
  <c r="I274" i="51"/>
  <c r="H274" i="51"/>
  <c r="G274" i="51"/>
  <c r="I273" i="51"/>
  <c r="H273" i="51"/>
  <c r="G273" i="51"/>
  <c r="I272" i="51"/>
  <c r="H272" i="51"/>
  <c r="G272" i="51"/>
  <c r="I271" i="51"/>
  <c r="H271" i="51"/>
  <c r="G271" i="51"/>
  <c r="I270" i="51"/>
  <c r="H270" i="51"/>
  <c r="G270" i="51"/>
  <c r="I269" i="51"/>
  <c r="H269" i="51"/>
  <c r="G269" i="51"/>
  <c r="I268" i="51"/>
  <c r="H268" i="51"/>
  <c r="G268" i="51"/>
  <c r="I267" i="51"/>
  <c r="H267" i="51"/>
  <c r="G267" i="51"/>
  <c r="I266" i="51"/>
  <c r="H266" i="51"/>
  <c r="G266" i="51"/>
  <c r="I265" i="51"/>
  <c r="H265" i="51"/>
  <c r="G265" i="51"/>
  <c r="I264" i="51"/>
  <c r="H264" i="51"/>
  <c r="G264" i="51"/>
  <c r="I263" i="51"/>
  <c r="H263" i="51"/>
  <c r="G263" i="51"/>
  <c r="I262" i="51"/>
  <c r="H262" i="51"/>
  <c r="G262" i="51"/>
  <c r="I261" i="51"/>
  <c r="H261" i="51"/>
  <c r="G261" i="51"/>
  <c r="I260" i="51"/>
  <c r="H260" i="51"/>
  <c r="G260" i="51"/>
  <c r="I259" i="51"/>
  <c r="H259" i="51"/>
  <c r="G259" i="51"/>
  <c r="I258" i="51"/>
  <c r="H258" i="51"/>
  <c r="G258" i="51"/>
  <c r="I257" i="51"/>
  <c r="H257" i="51"/>
  <c r="G257" i="51"/>
  <c r="I256" i="51"/>
  <c r="H256" i="51"/>
  <c r="G256" i="51"/>
  <c r="I255" i="51"/>
  <c r="H255" i="51"/>
  <c r="G255" i="51"/>
  <c r="I254" i="51"/>
  <c r="H254" i="51"/>
  <c r="G254" i="51"/>
  <c r="I253" i="51"/>
  <c r="H253" i="51"/>
  <c r="G253" i="51"/>
  <c r="I252" i="51"/>
  <c r="H252" i="51"/>
  <c r="G252" i="51"/>
  <c r="I251" i="51"/>
  <c r="H251" i="51"/>
  <c r="G251" i="51"/>
  <c r="I250" i="51"/>
  <c r="H250" i="51"/>
  <c r="G250" i="51"/>
  <c r="I249" i="51"/>
  <c r="H249" i="51"/>
  <c r="G249" i="51"/>
  <c r="I248" i="51"/>
  <c r="H248" i="51"/>
  <c r="G248" i="51"/>
  <c r="I247" i="51"/>
  <c r="H247" i="51"/>
  <c r="G247" i="51"/>
  <c r="I246" i="51"/>
  <c r="H246" i="51"/>
  <c r="G246" i="51"/>
  <c r="I245" i="51"/>
  <c r="H245" i="51"/>
  <c r="G245" i="51"/>
  <c r="I244" i="51"/>
  <c r="H244" i="51"/>
  <c r="G244" i="51"/>
  <c r="I243" i="51"/>
  <c r="H243" i="51"/>
  <c r="G243" i="51"/>
  <c r="I242" i="51"/>
  <c r="H242" i="51"/>
  <c r="G242" i="51"/>
  <c r="I241" i="51"/>
  <c r="H241" i="51"/>
  <c r="G241" i="51"/>
  <c r="I240" i="51"/>
  <c r="H240" i="51"/>
  <c r="G240" i="51"/>
  <c r="I239" i="51"/>
  <c r="H239" i="51"/>
  <c r="G239" i="51"/>
  <c r="I238" i="51"/>
  <c r="H238" i="51"/>
  <c r="G238" i="51"/>
  <c r="I237" i="51"/>
  <c r="H237" i="51"/>
  <c r="G237" i="51"/>
  <c r="I236" i="51"/>
  <c r="H236" i="51"/>
  <c r="G236" i="51"/>
  <c r="I235" i="51"/>
  <c r="H235" i="51"/>
  <c r="G235" i="51"/>
  <c r="I234" i="51"/>
  <c r="H234" i="51"/>
  <c r="G234" i="51"/>
  <c r="I233" i="51"/>
  <c r="H233" i="51"/>
  <c r="G233" i="51"/>
  <c r="I232" i="51"/>
  <c r="H232" i="51"/>
  <c r="G232" i="51"/>
  <c r="I231" i="51"/>
  <c r="H231" i="51"/>
  <c r="G231" i="51"/>
  <c r="I230" i="51"/>
  <c r="H230" i="51"/>
  <c r="G230" i="51"/>
  <c r="I229" i="51"/>
  <c r="H229" i="51"/>
  <c r="G229" i="51"/>
  <c r="I228" i="51"/>
  <c r="H228" i="51"/>
  <c r="G228" i="51"/>
  <c r="I227" i="51"/>
  <c r="H227" i="51"/>
  <c r="G227" i="51"/>
  <c r="I226" i="51"/>
  <c r="H226" i="51"/>
  <c r="G226" i="51"/>
  <c r="I225" i="51"/>
  <c r="H225" i="51"/>
  <c r="G225" i="51"/>
  <c r="I224" i="51"/>
  <c r="H224" i="51"/>
  <c r="G224" i="51"/>
  <c r="I223" i="51"/>
  <c r="H223" i="51"/>
  <c r="G223" i="51"/>
  <c r="I222" i="51"/>
  <c r="H222" i="51"/>
  <c r="G222" i="51"/>
  <c r="I221" i="51"/>
  <c r="H221" i="51"/>
  <c r="G221" i="51"/>
  <c r="I220" i="51"/>
  <c r="H220" i="51"/>
  <c r="G220" i="51"/>
  <c r="I219" i="51"/>
  <c r="H219" i="51"/>
  <c r="G219" i="51"/>
  <c r="I218" i="51"/>
  <c r="H218" i="51"/>
  <c r="G218" i="51"/>
  <c r="I217" i="51"/>
  <c r="H217" i="51"/>
  <c r="G217" i="51"/>
  <c r="I216" i="51"/>
  <c r="H216" i="51"/>
  <c r="G216" i="51"/>
  <c r="I215" i="51"/>
  <c r="H215" i="51"/>
  <c r="G215" i="51"/>
  <c r="I214" i="51"/>
  <c r="H214" i="51"/>
  <c r="G214" i="51"/>
  <c r="I213" i="51"/>
  <c r="H213" i="51"/>
  <c r="G213" i="51"/>
  <c r="I212" i="51"/>
  <c r="H212" i="51"/>
  <c r="G212" i="51"/>
  <c r="I211" i="51"/>
  <c r="H211" i="51"/>
  <c r="G211" i="51"/>
  <c r="I210" i="51"/>
  <c r="H210" i="51"/>
  <c r="G210" i="51"/>
  <c r="I209" i="51"/>
  <c r="H209" i="51"/>
  <c r="G209" i="51"/>
  <c r="I208" i="51"/>
  <c r="H208" i="51"/>
  <c r="G208" i="51"/>
  <c r="I207" i="51"/>
  <c r="H207" i="51"/>
  <c r="G207" i="51"/>
  <c r="I206" i="51"/>
  <c r="H206" i="51"/>
  <c r="G206" i="51"/>
  <c r="I205" i="51"/>
  <c r="H205" i="51"/>
  <c r="G205" i="51"/>
  <c r="I204" i="51"/>
  <c r="H204" i="51"/>
  <c r="G204" i="51"/>
  <c r="I203" i="51"/>
  <c r="H203" i="51"/>
  <c r="G203" i="51"/>
  <c r="I202" i="51"/>
  <c r="H202" i="51"/>
  <c r="G202" i="51"/>
  <c r="I201" i="51"/>
  <c r="H201" i="51"/>
  <c r="G201" i="51"/>
  <c r="I200" i="51"/>
  <c r="H200" i="51"/>
  <c r="G200" i="51"/>
  <c r="I199" i="51"/>
  <c r="H199" i="51"/>
  <c r="G199" i="51"/>
  <c r="I198" i="51"/>
  <c r="H198" i="51"/>
  <c r="G198" i="51"/>
  <c r="I197" i="51"/>
  <c r="H197" i="51"/>
  <c r="G197" i="51"/>
  <c r="I196" i="51"/>
  <c r="H196" i="51"/>
  <c r="G196" i="51"/>
  <c r="I195" i="51"/>
  <c r="H195" i="51"/>
  <c r="G195" i="51"/>
  <c r="I194" i="51"/>
  <c r="H194" i="51"/>
  <c r="G194" i="51"/>
  <c r="I193" i="51"/>
  <c r="H193" i="51"/>
  <c r="G193" i="51"/>
  <c r="I192" i="51"/>
  <c r="H192" i="51"/>
  <c r="G192" i="51"/>
  <c r="I191" i="51"/>
  <c r="H191" i="51"/>
  <c r="G191" i="51"/>
  <c r="I190" i="51"/>
  <c r="H190" i="51"/>
  <c r="G190" i="51"/>
  <c r="I189" i="51"/>
  <c r="H189" i="51"/>
  <c r="G189" i="51"/>
  <c r="I188" i="51"/>
  <c r="H188" i="51"/>
  <c r="G188" i="51"/>
  <c r="I187" i="51"/>
  <c r="H187" i="51"/>
  <c r="G187" i="51"/>
  <c r="I186" i="51"/>
  <c r="H186" i="51"/>
  <c r="G186" i="51"/>
  <c r="I185" i="51"/>
  <c r="H185" i="51"/>
  <c r="G185" i="51"/>
  <c r="I184" i="51"/>
  <c r="H184" i="51"/>
  <c r="G184" i="51"/>
  <c r="I183" i="51"/>
  <c r="H183" i="51"/>
  <c r="G183" i="51"/>
  <c r="I182" i="51"/>
  <c r="H182" i="51"/>
  <c r="G182" i="51"/>
  <c r="I181" i="51"/>
  <c r="H181" i="51"/>
  <c r="G181" i="51"/>
  <c r="I180" i="51"/>
  <c r="H180" i="51"/>
  <c r="G180" i="51"/>
  <c r="I179" i="51"/>
  <c r="H179" i="51"/>
  <c r="G179" i="51"/>
  <c r="I178" i="51"/>
  <c r="H178" i="51"/>
  <c r="G178" i="51"/>
  <c r="I177" i="51"/>
  <c r="H177" i="51"/>
  <c r="G177" i="51"/>
  <c r="I176" i="51"/>
  <c r="H176" i="51"/>
  <c r="G176" i="51"/>
  <c r="I175" i="51"/>
  <c r="H175" i="51"/>
  <c r="G175" i="51"/>
  <c r="I174" i="51"/>
  <c r="H174" i="51"/>
  <c r="G174" i="51"/>
  <c r="I173" i="51"/>
  <c r="H173" i="51"/>
  <c r="G173" i="51"/>
  <c r="I172" i="51"/>
  <c r="H172" i="51"/>
  <c r="G172" i="51"/>
  <c r="I171" i="51"/>
  <c r="H171" i="51"/>
  <c r="G171" i="51"/>
  <c r="I170" i="51"/>
  <c r="H170" i="51"/>
  <c r="G170" i="51"/>
  <c r="I169" i="51"/>
  <c r="H169" i="51"/>
  <c r="G169" i="51"/>
  <c r="I168" i="51"/>
  <c r="H168" i="51"/>
  <c r="G168" i="51"/>
  <c r="I167" i="51"/>
  <c r="H167" i="51"/>
  <c r="G167" i="51"/>
  <c r="I166" i="51"/>
  <c r="H166" i="51"/>
  <c r="G166" i="51"/>
  <c r="I165" i="51"/>
  <c r="H165" i="51"/>
  <c r="G165" i="51"/>
  <c r="I164" i="51"/>
  <c r="H164" i="51"/>
  <c r="G164" i="51"/>
  <c r="I163" i="51"/>
  <c r="H163" i="51"/>
  <c r="G163" i="51"/>
  <c r="I162" i="51"/>
  <c r="H162" i="51"/>
  <c r="G162" i="51"/>
  <c r="I161" i="51"/>
  <c r="H161" i="51"/>
  <c r="G161" i="51"/>
  <c r="I160" i="51"/>
  <c r="H160" i="51"/>
  <c r="G160" i="51"/>
  <c r="I159" i="51"/>
  <c r="H159" i="51"/>
  <c r="G159" i="51"/>
  <c r="I158" i="51"/>
  <c r="H158" i="51"/>
  <c r="G158" i="51"/>
  <c r="I157" i="51"/>
  <c r="H157" i="51"/>
  <c r="G157" i="51"/>
  <c r="I156" i="51"/>
  <c r="H156" i="51"/>
  <c r="G156" i="51"/>
  <c r="I155" i="51"/>
  <c r="H155" i="51"/>
  <c r="G155" i="51"/>
  <c r="I154" i="51"/>
  <c r="H154" i="51"/>
  <c r="G154" i="51"/>
  <c r="I153" i="51"/>
  <c r="H153" i="51"/>
  <c r="G153" i="51"/>
  <c r="I152" i="51"/>
  <c r="H152" i="51"/>
  <c r="G152" i="51"/>
  <c r="I151" i="51"/>
  <c r="H151" i="51"/>
  <c r="G151" i="51"/>
  <c r="I150" i="51"/>
  <c r="H150" i="51"/>
  <c r="G150" i="51"/>
  <c r="I149" i="51"/>
  <c r="H149" i="51"/>
  <c r="G149" i="51"/>
  <c r="I148" i="51"/>
  <c r="H148" i="51"/>
  <c r="G148" i="51"/>
  <c r="I147" i="51"/>
  <c r="H147" i="51"/>
  <c r="G147" i="51"/>
  <c r="I146" i="51"/>
  <c r="H146" i="51"/>
  <c r="G146" i="51"/>
  <c r="I145" i="51"/>
  <c r="H145" i="51"/>
  <c r="G145" i="51"/>
  <c r="I144" i="51"/>
  <c r="H144" i="51"/>
  <c r="G144" i="51"/>
  <c r="I143" i="51"/>
  <c r="H143" i="51"/>
  <c r="G143" i="51"/>
  <c r="I142" i="51"/>
  <c r="H142" i="51"/>
  <c r="G142" i="51"/>
  <c r="I141" i="51"/>
  <c r="H141" i="51"/>
  <c r="G141" i="51"/>
  <c r="I140" i="51"/>
  <c r="H140" i="51"/>
  <c r="G140" i="51"/>
  <c r="I139" i="51"/>
  <c r="H139" i="51"/>
  <c r="G139" i="51"/>
  <c r="I138" i="51"/>
  <c r="H138" i="51"/>
  <c r="G138" i="51"/>
  <c r="I137" i="51"/>
  <c r="H137" i="51"/>
  <c r="G137" i="51"/>
  <c r="I136" i="51"/>
  <c r="H136" i="51"/>
  <c r="G136" i="51"/>
  <c r="I135" i="51"/>
  <c r="H135" i="51"/>
  <c r="G135" i="51"/>
  <c r="I134" i="51"/>
  <c r="H134" i="51"/>
  <c r="G134" i="51"/>
  <c r="I133" i="51"/>
  <c r="H133" i="51"/>
  <c r="G133" i="51"/>
  <c r="I132" i="51"/>
  <c r="H132" i="51"/>
  <c r="G132" i="51"/>
  <c r="I131" i="51"/>
  <c r="H131" i="51"/>
  <c r="G131" i="51"/>
  <c r="I130" i="51"/>
  <c r="H130" i="51"/>
  <c r="G130" i="51"/>
  <c r="I129" i="51"/>
  <c r="H129" i="51"/>
  <c r="G129" i="51"/>
  <c r="I128" i="51"/>
  <c r="H128" i="51"/>
  <c r="G128" i="51"/>
  <c r="I127" i="51"/>
  <c r="H127" i="51"/>
  <c r="G127" i="51"/>
  <c r="I126" i="51"/>
  <c r="H126" i="51"/>
  <c r="G126" i="51"/>
  <c r="I125" i="51"/>
  <c r="H125" i="51"/>
  <c r="G125" i="51"/>
  <c r="I124" i="51"/>
  <c r="H124" i="51"/>
  <c r="G124" i="51"/>
  <c r="I123" i="51"/>
  <c r="H123" i="51"/>
  <c r="G123" i="51"/>
  <c r="I122" i="51"/>
  <c r="H122" i="51"/>
  <c r="G122" i="51"/>
  <c r="I121" i="51"/>
  <c r="H121" i="51"/>
  <c r="G121" i="51"/>
  <c r="I120" i="51"/>
  <c r="H120" i="51"/>
  <c r="G120" i="51"/>
  <c r="I119" i="51"/>
  <c r="H119" i="51"/>
  <c r="G119" i="51"/>
  <c r="I118" i="51"/>
  <c r="H118" i="51"/>
  <c r="G118" i="51"/>
  <c r="I117" i="51"/>
  <c r="H117" i="51"/>
  <c r="G117" i="51"/>
  <c r="I116" i="51"/>
  <c r="H116" i="51"/>
  <c r="G116" i="51"/>
  <c r="I115" i="51"/>
  <c r="H115" i="51"/>
  <c r="G115" i="51"/>
  <c r="I114" i="51"/>
  <c r="H114" i="51"/>
  <c r="G114" i="51"/>
  <c r="I113" i="51"/>
  <c r="H113" i="51"/>
  <c r="G113" i="51"/>
  <c r="I112" i="51"/>
  <c r="H112" i="51"/>
  <c r="G112" i="51"/>
  <c r="I111" i="51"/>
  <c r="H111" i="51"/>
  <c r="G111" i="51"/>
  <c r="I110" i="51"/>
  <c r="H110" i="51"/>
  <c r="G110" i="51"/>
  <c r="I109" i="51"/>
  <c r="H109" i="51"/>
  <c r="G109" i="51"/>
  <c r="I108" i="51"/>
  <c r="H108" i="51"/>
  <c r="G108" i="51"/>
  <c r="I107" i="51"/>
  <c r="H107" i="51"/>
  <c r="G107" i="51"/>
  <c r="I106" i="51"/>
  <c r="H106" i="51"/>
  <c r="G106" i="51"/>
  <c r="I105" i="51"/>
  <c r="H105" i="51"/>
  <c r="G105" i="51"/>
  <c r="I104" i="51"/>
  <c r="H104" i="51"/>
  <c r="G104" i="51"/>
  <c r="I103" i="51"/>
  <c r="H103" i="51"/>
  <c r="G103" i="51"/>
  <c r="I102" i="51"/>
  <c r="H102" i="51"/>
  <c r="G102" i="51"/>
  <c r="I101" i="51"/>
  <c r="H101" i="51"/>
  <c r="G101" i="51"/>
  <c r="I100" i="51"/>
  <c r="H100" i="51"/>
  <c r="G100" i="51"/>
  <c r="I99" i="51"/>
  <c r="H99" i="51"/>
  <c r="G99" i="51"/>
  <c r="I98" i="51"/>
  <c r="H98" i="51"/>
  <c r="G98" i="51"/>
  <c r="I97" i="51"/>
  <c r="H97" i="51"/>
  <c r="G97" i="51"/>
  <c r="I96" i="51"/>
  <c r="H96" i="51"/>
  <c r="G96" i="51"/>
  <c r="I95" i="51"/>
  <c r="H95" i="51"/>
  <c r="G95" i="51"/>
  <c r="I94" i="51"/>
  <c r="H94" i="51"/>
  <c r="G94" i="51"/>
  <c r="I93" i="51"/>
  <c r="H93" i="51"/>
  <c r="G93" i="51"/>
  <c r="I92" i="51"/>
  <c r="H92" i="51"/>
  <c r="G92" i="51"/>
  <c r="I91" i="51"/>
  <c r="H91" i="51"/>
  <c r="G91" i="51"/>
  <c r="I90" i="51"/>
  <c r="H90" i="51"/>
  <c r="G90" i="51"/>
  <c r="I89" i="51"/>
  <c r="H89" i="51"/>
  <c r="G89" i="51"/>
  <c r="I88" i="51"/>
  <c r="H88" i="51"/>
  <c r="G88" i="51"/>
  <c r="I87" i="51"/>
  <c r="H87" i="51"/>
  <c r="G87" i="51"/>
  <c r="I86" i="51"/>
  <c r="H86" i="51"/>
  <c r="G86" i="51"/>
  <c r="I85" i="51"/>
  <c r="H85" i="51"/>
  <c r="G85" i="51"/>
  <c r="I84" i="51"/>
  <c r="H84" i="51"/>
  <c r="G84" i="51"/>
  <c r="I83" i="51"/>
  <c r="H83" i="51"/>
  <c r="G83" i="51"/>
  <c r="I82" i="51"/>
  <c r="H82" i="51"/>
  <c r="G82" i="51"/>
  <c r="I81" i="51"/>
  <c r="H81" i="51"/>
  <c r="G81" i="51"/>
  <c r="I80" i="51"/>
  <c r="H80" i="51"/>
  <c r="G80" i="51"/>
  <c r="I79" i="51"/>
  <c r="H79" i="51"/>
  <c r="G79" i="51"/>
  <c r="I78" i="51"/>
  <c r="H78" i="51"/>
  <c r="G78" i="51"/>
  <c r="I77" i="51"/>
  <c r="H77" i="51"/>
  <c r="G77" i="51"/>
  <c r="I76" i="51"/>
  <c r="H76" i="51"/>
  <c r="G76" i="51"/>
  <c r="I75" i="51"/>
  <c r="H75" i="51"/>
  <c r="G75" i="51"/>
  <c r="I74" i="51"/>
  <c r="H74" i="51"/>
  <c r="G74" i="51"/>
  <c r="I73" i="51"/>
  <c r="H73" i="51"/>
  <c r="G73" i="51"/>
  <c r="I72" i="51"/>
  <c r="H72" i="51"/>
  <c r="G72" i="51"/>
  <c r="I71" i="51"/>
  <c r="H71" i="51"/>
  <c r="G71" i="51"/>
  <c r="I70" i="51"/>
  <c r="H70" i="51"/>
  <c r="G70" i="51"/>
  <c r="I69" i="51"/>
  <c r="H69" i="51"/>
  <c r="G69" i="51"/>
  <c r="I68" i="51"/>
  <c r="H68" i="51"/>
  <c r="G68" i="51"/>
  <c r="I67" i="51"/>
  <c r="H67" i="51"/>
  <c r="G67" i="51"/>
  <c r="I66" i="51"/>
  <c r="H66" i="51"/>
  <c r="G66" i="51"/>
  <c r="I65" i="51"/>
  <c r="H65" i="51"/>
  <c r="G65" i="51"/>
  <c r="I64" i="51"/>
  <c r="H64" i="51"/>
  <c r="G64" i="51"/>
  <c r="I63" i="51"/>
  <c r="H63" i="51"/>
  <c r="G63" i="51"/>
  <c r="I62" i="51"/>
  <c r="H62" i="51"/>
  <c r="G62" i="51"/>
  <c r="I61" i="51"/>
  <c r="H61" i="51"/>
  <c r="G61" i="51"/>
  <c r="I60" i="51"/>
  <c r="H60" i="51"/>
  <c r="G60" i="51"/>
  <c r="I59" i="51"/>
  <c r="H59" i="51"/>
  <c r="G59" i="51"/>
  <c r="I58" i="51"/>
  <c r="H58" i="51"/>
  <c r="G58" i="51"/>
  <c r="I57" i="51"/>
  <c r="H57" i="51"/>
  <c r="G57" i="51"/>
  <c r="I56" i="51"/>
  <c r="H56" i="51"/>
  <c r="G56" i="51"/>
  <c r="I55" i="51"/>
  <c r="H55" i="51"/>
  <c r="G55" i="51"/>
  <c r="I54" i="51"/>
  <c r="H54" i="51"/>
  <c r="G54" i="51"/>
  <c r="I53" i="51"/>
  <c r="H53" i="51"/>
  <c r="G53" i="51"/>
  <c r="I52" i="51"/>
  <c r="H52" i="51"/>
  <c r="G52" i="51"/>
  <c r="I51" i="51"/>
  <c r="H51" i="51"/>
  <c r="G51" i="51"/>
  <c r="I50" i="51"/>
  <c r="H50" i="51"/>
  <c r="G50" i="51"/>
  <c r="I49" i="51"/>
  <c r="H49" i="51"/>
  <c r="G49" i="51"/>
  <c r="I48" i="51"/>
  <c r="H48" i="51"/>
  <c r="G48" i="51"/>
  <c r="I47" i="51"/>
  <c r="H47" i="51"/>
  <c r="G47" i="51"/>
  <c r="I46" i="51"/>
  <c r="H46" i="51"/>
  <c r="G46" i="51"/>
  <c r="I45" i="51"/>
  <c r="H45" i="51"/>
  <c r="G45" i="51"/>
  <c r="I44" i="51"/>
  <c r="H44" i="51"/>
  <c r="G44" i="51"/>
  <c r="I43" i="51"/>
  <c r="H43" i="51"/>
  <c r="G43" i="51"/>
  <c r="I42" i="51"/>
  <c r="H42" i="51"/>
  <c r="G42" i="51"/>
  <c r="I41" i="51"/>
  <c r="H41" i="51"/>
  <c r="G41" i="51"/>
  <c r="I40" i="51"/>
  <c r="H40" i="51"/>
  <c r="G40" i="51"/>
  <c r="I39" i="51"/>
  <c r="H39" i="51"/>
  <c r="G39" i="51"/>
  <c r="I38" i="51"/>
  <c r="H38" i="51"/>
  <c r="G38" i="51"/>
  <c r="I37" i="51"/>
  <c r="H37" i="51"/>
  <c r="G37" i="51"/>
  <c r="I36" i="51"/>
  <c r="H36" i="51"/>
  <c r="G36" i="51"/>
  <c r="I35" i="51"/>
  <c r="H35" i="51"/>
  <c r="G35" i="51"/>
  <c r="I34" i="51"/>
  <c r="H34" i="51"/>
  <c r="G34" i="51"/>
  <c r="I33" i="51"/>
  <c r="H33" i="51"/>
  <c r="G33" i="51"/>
  <c r="I32" i="51"/>
  <c r="H32" i="51"/>
  <c r="G32" i="51"/>
  <c r="I31" i="51"/>
  <c r="H31" i="51"/>
  <c r="G31" i="51"/>
  <c r="I30" i="51"/>
  <c r="H30" i="51"/>
  <c r="G30" i="51"/>
  <c r="I29" i="51"/>
  <c r="H29" i="51"/>
  <c r="G29" i="51"/>
  <c r="I28" i="51"/>
  <c r="H28" i="51"/>
  <c r="G28" i="51"/>
  <c r="I27" i="51"/>
  <c r="H27" i="51"/>
  <c r="G27" i="51"/>
  <c r="I26" i="51"/>
  <c r="H26" i="51"/>
  <c r="G26" i="51"/>
  <c r="I25" i="51"/>
  <c r="H25" i="51"/>
  <c r="G25" i="51"/>
  <c r="I24" i="51"/>
  <c r="H24" i="51"/>
  <c r="G24" i="51"/>
  <c r="I23" i="51"/>
  <c r="H23" i="51"/>
  <c r="G23" i="51"/>
  <c r="I22" i="51"/>
  <c r="H22" i="51"/>
  <c r="G22" i="51"/>
  <c r="I21" i="51"/>
  <c r="H21" i="51"/>
  <c r="G21" i="51"/>
  <c r="I20" i="51"/>
  <c r="H20" i="51"/>
  <c r="G20" i="51"/>
  <c r="I19" i="51"/>
  <c r="H19" i="51"/>
  <c r="G19" i="51"/>
  <c r="I18" i="51"/>
  <c r="H18" i="51"/>
  <c r="G18" i="51"/>
  <c r="I17" i="51"/>
  <c r="H17" i="51"/>
  <c r="G17" i="51"/>
  <c r="I16" i="51"/>
  <c r="H16" i="51"/>
  <c r="G16" i="51"/>
  <c r="I15" i="51"/>
  <c r="H15" i="51"/>
  <c r="G15" i="51"/>
  <c r="I14" i="51"/>
  <c r="H14" i="51"/>
  <c r="G14" i="51"/>
  <c r="I13" i="51"/>
  <c r="H13" i="51"/>
  <c r="G13" i="51"/>
  <c r="I12" i="51"/>
  <c r="H12" i="51"/>
  <c r="G12" i="51"/>
  <c r="I11" i="51"/>
  <c r="H11" i="51"/>
  <c r="G11" i="51"/>
  <c r="I10" i="51"/>
  <c r="H10" i="51"/>
  <c r="G10" i="51"/>
  <c r="I9" i="51"/>
  <c r="H9" i="51"/>
  <c r="G9" i="51"/>
  <c r="I8" i="51"/>
  <c r="H8" i="51"/>
  <c r="G8" i="51"/>
  <c r="I7" i="51"/>
  <c r="H7" i="51"/>
  <c r="G7" i="51"/>
  <c r="I6" i="51"/>
  <c r="H6" i="51"/>
  <c r="G6" i="51"/>
  <c r="I5" i="51"/>
  <c r="H5" i="51"/>
  <c r="G5" i="51"/>
  <c r="I4" i="51"/>
  <c r="H4" i="51"/>
  <c r="G4" i="51"/>
  <c r="I577" i="50"/>
  <c r="H577" i="50"/>
  <c r="G577" i="50"/>
  <c r="I576" i="50"/>
  <c r="H576" i="50"/>
  <c r="G576" i="50"/>
  <c r="I575" i="50"/>
  <c r="H575" i="50"/>
  <c r="G575" i="50"/>
  <c r="I574" i="50"/>
  <c r="H574" i="50"/>
  <c r="G574" i="50"/>
  <c r="I573" i="50"/>
  <c r="H573" i="50"/>
  <c r="G573" i="50"/>
  <c r="I572" i="50"/>
  <c r="H572" i="50"/>
  <c r="G572" i="50"/>
  <c r="I571" i="50"/>
  <c r="H571" i="50"/>
  <c r="G571" i="50"/>
  <c r="I570" i="50"/>
  <c r="H570" i="50"/>
  <c r="G570" i="50"/>
  <c r="I569" i="50"/>
  <c r="H569" i="50"/>
  <c r="G569" i="50"/>
  <c r="I568" i="50"/>
  <c r="H568" i="50"/>
  <c r="G568" i="50"/>
  <c r="I567" i="50"/>
  <c r="H567" i="50"/>
  <c r="G567" i="50"/>
  <c r="I566" i="50"/>
  <c r="H566" i="50"/>
  <c r="G566" i="50"/>
  <c r="I565" i="50"/>
  <c r="H565" i="50"/>
  <c r="G565" i="50"/>
  <c r="I564" i="50"/>
  <c r="H564" i="50"/>
  <c r="G564" i="50"/>
  <c r="I563" i="50"/>
  <c r="H563" i="50"/>
  <c r="G563" i="50"/>
  <c r="I562" i="50"/>
  <c r="H562" i="50"/>
  <c r="G562" i="50"/>
  <c r="I561" i="50"/>
  <c r="H561" i="50"/>
  <c r="G561" i="50"/>
  <c r="I560" i="50"/>
  <c r="H560" i="50"/>
  <c r="G560" i="50"/>
  <c r="I559" i="50"/>
  <c r="H559" i="50"/>
  <c r="G559" i="50"/>
  <c r="I558" i="50"/>
  <c r="H558" i="50"/>
  <c r="G558" i="50"/>
  <c r="I557" i="50"/>
  <c r="H557" i="50"/>
  <c r="G557" i="50"/>
  <c r="I556" i="50"/>
  <c r="H556" i="50"/>
  <c r="G556" i="50"/>
  <c r="I555" i="50"/>
  <c r="H555" i="50"/>
  <c r="G555" i="50"/>
  <c r="I554" i="50"/>
  <c r="H554" i="50"/>
  <c r="G554" i="50"/>
  <c r="I553" i="50"/>
  <c r="H553" i="50"/>
  <c r="G553" i="50"/>
  <c r="I552" i="50"/>
  <c r="H552" i="50"/>
  <c r="G552" i="50"/>
  <c r="I551" i="50"/>
  <c r="H551" i="50"/>
  <c r="G551" i="50"/>
  <c r="I550" i="50"/>
  <c r="H550" i="50"/>
  <c r="G550" i="50"/>
  <c r="I549" i="50"/>
  <c r="H549" i="50"/>
  <c r="G549" i="50"/>
  <c r="I548" i="50"/>
  <c r="H548" i="50"/>
  <c r="G548" i="50"/>
  <c r="I547" i="50"/>
  <c r="H547" i="50"/>
  <c r="G547" i="50"/>
  <c r="I546" i="50"/>
  <c r="H546" i="50"/>
  <c r="G546" i="50"/>
  <c r="I545" i="50"/>
  <c r="H545" i="50"/>
  <c r="G545" i="50"/>
  <c r="I544" i="50"/>
  <c r="H544" i="50"/>
  <c r="G544" i="50"/>
  <c r="I543" i="50"/>
  <c r="H543" i="50"/>
  <c r="G543" i="50"/>
  <c r="I542" i="50"/>
  <c r="H542" i="50"/>
  <c r="G542" i="50"/>
  <c r="I541" i="50"/>
  <c r="H541" i="50"/>
  <c r="G541" i="50"/>
  <c r="I540" i="50"/>
  <c r="H540" i="50"/>
  <c r="G540" i="50"/>
  <c r="I539" i="50"/>
  <c r="H539" i="50"/>
  <c r="G539" i="50"/>
  <c r="I538" i="50"/>
  <c r="H538" i="50"/>
  <c r="G538" i="50"/>
  <c r="I537" i="50"/>
  <c r="H537" i="50"/>
  <c r="G537" i="50"/>
  <c r="I536" i="50"/>
  <c r="H536" i="50"/>
  <c r="G536" i="50"/>
  <c r="I535" i="50"/>
  <c r="H535" i="50"/>
  <c r="G535" i="50"/>
  <c r="I534" i="50"/>
  <c r="H534" i="50"/>
  <c r="G534" i="50"/>
  <c r="I533" i="50"/>
  <c r="H533" i="50"/>
  <c r="G533" i="50"/>
  <c r="I532" i="50"/>
  <c r="H532" i="50"/>
  <c r="G532" i="50"/>
  <c r="I531" i="50"/>
  <c r="H531" i="50"/>
  <c r="G531" i="50"/>
  <c r="I530" i="50"/>
  <c r="H530" i="50"/>
  <c r="G530" i="50"/>
  <c r="I529" i="50"/>
  <c r="H529" i="50"/>
  <c r="G529" i="50"/>
  <c r="I528" i="50"/>
  <c r="H528" i="50"/>
  <c r="G528" i="50"/>
  <c r="I527" i="50"/>
  <c r="H527" i="50"/>
  <c r="G527" i="50"/>
  <c r="I526" i="50"/>
  <c r="H526" i="50"/>
  <c r="G526" i="50"/>
  <c r="I525" i="50"/>
  <c r="H525" i="50"/>
  <c r="G525" i="50"/>
  <c r="I524" i="50"/>
  <c r="H524" i="50"/>
  <c r="G524" i="50"/>
  <c r="I523" i="50"/>
  <c r="H523" i="50"/>
  <c r="G523" i="50"/>
  <c r="I522" i="50"/>
  <c r="H522" i="50"/>
  <c r="G522" i="50"/>
  <c r="I521" i="50"/>
  <c r="H521" i="50"/>
  <c r="G521" i="50"/>
  <c r="I520" i="50"/>
  <c r="H520" i="50"/>
  <c r="G520" i="50"/>
  <c r="I519" i="50"/>
  <c r="H519" i="50"/>
  <c r="G519" i="50"/>
  <c r="I518" i="50"/>
  <c r="H518" i="50"/>
  <c r="G518" i="50"/>
  <c r="I517" i="50"/>
  <c r="H517" i="50"/>
  <c r="G517" i="50"/>
  <c r="I516" i="50"/>
  <c r="H516" i="50"/>
  <c r="G516" i="50"/>
  <c r="I515" i="50"/>
  <c r="H515" i="50"/>
  <c r="G515" i="50"/>
  <c r="I514" i="50"/>
  <c r="H514" i="50"/>
  <c r="G514" i="50"/>
  <c r="I513" i="50"/>
  <c r="H513" i="50"/>
  <c r="G513" i="50"/>
  <c r="I512" i="50"/>
  <c r="H512" i="50"/>
  <c r="G512" i="50"/>
  <c r="I511" i="50"/>
  <c r="H511" i="50"/>
  <c r="G511" i="50"/>
  <c r="I510" i="50"/>
  <c r="H510" i="50"/>
  <c r="G510" i="50"/>
  <c r="I509" i="50"/>
  <c r="H509" i="50"/>
  <c r="G509" i="50"/>
  <c r="I508" i="50"/>
  <c r="H508" i="50"/>
  <c r="G508" i="50"/>
  <c r="I507" i="50"/>
  <c r="H507" i="50"/>
  <c r="G507" i="50"/>
  <c r="I506" i="50"/>
  <c r="H506" i="50"/>
  <c r="G506" i="50"/>
  <c r="I505" i="50"/>
  <c r="H505" i="50"/>
  <c r="G505" i="50"/>
  <c r="I504" i="50"/>
  <c r="H504" i="50"/>
  <c r="G504" i="50"/>
  <c r="I503" i="50"/>
  <c r="H503" i="50"/>
  <c r="G503" i="50"/>
  <c r="I502" i="50"/>
  <c r="H502" i="50"/>
  <c r="G502" i="50"/>
  <c r="I501" i="50"/>
  <c r="H501" i="50"/>
  <c r="G501" i="50"/>
  <c r="I500" i="50"/>
  <c r="H500" i="50"/>
  <c r="G500" i="50"/>
  <c r="I499" i="50"/>
  <c r="H499" i="50"/>
  <c r="G499" i="50"/>
  <c r="I498" i="50"/>
  <c r="H498" i="50"/>
  <c r="G498" i="50"/>
  <c r="I497" i="50"/>
  <c r="H497" i="50"/>
  <c r="G497" i="50"/>
  <c r="I496" i="50"/>
  <c r="H496" i="50"/>
  <c r="G496" i="50"/>
  <c r="I495" i="50"/>
  <c r="H495" i="50"/>
  <c r="G495" i="50"/>
  <c r="I494" i="50"/>
  <c r="H494" i="50"/>
  <c r="G494" i="50"/>
  <c r="I493" i="50"/>
  <c r="H493" i="50"/>
  <c r="G493" i="50"/>
  <c r="I492" i="50"/>
  <c r="H492" i="50"/>
  <c r="G492" i="50"/>
  <c r="I491" i="50"/>
  <c r="H491" i="50"/>
  <c r="G491" i="50"/>
  <c r="I490" i="50"/>
  <c r="H490" i="50"/>
  <c r="G490" i="50"/>
  <c r="I489" i="50"/>
  <c r="H489" i="50"/>
  <c r="G489" i="50"/>
  <c r="I488" i="50"/>
  <c r="H488" i="50"/>
  <c r="G488" i="50"/>
  <c r="I487" i="50"/>
  <c r="H487" i="50"/>
  <c r="G487" i="50"/>
  <c r="I486" i="50"/>
  <c r="H486" i="50"/>
  <c r="G486" i="50"/>
  <c r="I485" i="50"/>
  <c r="H485" i="50"/>
  <c r="G485" i="50"/>
  <c r="I484" i="50"/>
  <c r="H484" i="50"/>
  <c r="G484" i="50"/>
  <c r="I483" i="50"/>
  <c r="H483" i="50"/>
  <c r="G483" i="50"/>
  <c r="I482" i="50"/>
  <c r="H482" i="50"/>
  <c r="G482" i="50"/>
  <c r="I481" i="50"/>
  <c r="H481" i="50"/>
  <c r="G481" i="50"/>
  <c r="I480" i="50"/>
  <c r="H480" i="50"/>
  <c r="G480" i="50"/>
  <c r="I479" i="50"/>
  <c r="H479" i="50"/>
  <c r="G479" i="50"/>
  <c r="I478" i="50"/>
  <c r="H478" i="50"/>
  <c r="G478" i="50"/>
  <c r="I477" i="50"/>
  <c r="H477" i="50"/>
  <c r="G477" i="50"/>
  <c r="I476" i="50"/>
  <c r="H476" i="50"/>
  <c r="G476" i="50"/>
  <c r="I475" i="50"/>
  <c r="H475" i="50"/>
  <c r="G475" i="50"/>
  <c r="I474" i="50"/>
  <c r="H474" i="50"/>
  <c r="G474" i="50"/>
  <c r="I473" i="50"/>
  <c r="H473" i="50"/>
  <c r="G473" i="50"/>
  <c r="I472" i="50"/>
  <c r="H472" i="50"/>
  <c r="G472" i="50"/>
  <c r="I471" i="50"/>
  <c r="H471" i="50"/>
  <c r="G471" i="50"/>
  <c r="I470" i="50"/>
  <c r="H470" i="50"/>
  <c r="G470" i="50"/>
  <c r="I469" i="50"/>
  <c r="H469" i="50"/>
  <c r="G469" i="50"/>
  <c r="I468" i="50"/>
  <c r="H468" i="50"/>
  <c r="G468" i="50"/>
  <c r="I467" i="50"/>
  <c r="H467" i="50"/>
  <c r="G467" i="50"/>
  <c r="I466" i="50"/>
  <c r="H466" i="50"/>
  <c r="G466" i="50"/>
  <c r="I465" i="50"/>
  <c r="H465" i="50"/>
  <c r="G465" i="50"/>
  <c r="I464" i="50"/>
  <c r="H464" i="50"/>
  <c r="G464" i="50"/>
  <c r="I463" i="50"/>
  <c r="H463" i="50"/>
  <c r="G463" i="50"/>
  <c r="I462" i="50"/>
  <c r="H462" i="50"/>
  <c r="G462" i="50"/>
  <c r="I461" i="50"/>
  <c r="H461" i="50"/>
  <c r="G461" i="50"/>
  <c r="I460" i="50"/>
  <c r="H460" i="50"/>
  <c r="G460" i="50"/>
  <c r="I459" i="50"/>
  <c r="H459" i="50"/>
  <c r="G459" i="50"/>
  <c r="I458" i="50"/>
  <c r="H458" i="50"/>
  <c r="G458" i="50"/>
  <c r="I457" i="50"/>
  <c r="H457" i="50"/>
  <c r="G457" i="50"/>
  <c r="I456" i="50"/>
  <c r="H456" i="50"/>
  <c r="G456" i="50"/>
  <c r="I455" i="50"/>
  <c r="H455" i="50"/>
  <c r="G455" i="50"/>
  <c r="I454" i="50"/>
  <c r="H454" i="50"/>
  <c r="G454" i="50"/>
  <c r="I453" i="50"/>
  <c r="H453" i="50"/>
  <c r="G453" i="50"/>
  <c r="I452" i="50"/>
  <c r="H452" i="50"/>
  <c r="G452" i="50"/>
  <c r="I451" i="50"/>
  <c r="H451" i="50"/>
  <c r="G451" i="50"/>
  <c r="I450" i="50"/>
  <c r="H450" i="50"/>
  <c r="G450" i="50"/>
  <c r="I449" i="50"/>
  <c r="H449" i="50"/>
  <c r="G449" i="50"/>
  <c r="I448" i="50"/>
  <c r="H448" i="50"/>
  <c r="G448" i="50"/>
  <c r="I447" i="50"/>
  <c r="H447" i="50"/>
  <c r="G447" i="50"/>
  <c r="I446" i="50"/>
  <c r="H446" i="50"/>
  <c r="G446" i="50"/>
  <c r="I445" i="50"/>
  <c r="H445" i="50"/>
  <c r="G445" i="50"/>
  <c r="I444" i="50"/>
  <c r="H444" i="50"/>
  <c r="G444" i="50"/>
  <c r="I443" i="50"/>
  <c r="H443" i="50"/>
  <c r="G443" i="50"/>
  <c r="I442" i="50"/>
  <c r="H442" i="50"/>
  <c r="G442" i="50"/>
  <c r="I441" i="50"/>
  <c r="H441" i="50"/>
  <c r="G441" i="50"/>
  <c r="I440" i="50"/>
  <c r="H440" i="50"/>
  <c r="G440" i="50"/>
  <c r="I439" i="50"/>
  <c r="H439" i="50"/>
  <c r="G439" i="50"/>
  <c r="I438" i="50"/>
  <c r="H438" i="50"/>
  <c r="G438" i="50"/>
  <c r="I437" i="50"/>
  <c r="H437" i="50"/>
  <c r="G437" i="50"/>
  <c r="I436" i="50"/>
  <c r="H436" i="50"/>
  <c r="G436" i="50"/>
  <c r="I435" i="50"/>
  <c r="H435" i="50"/>
  <c r="G435" i="50"/>
  <c r="I434" i="50"/>
  <c r="H434" i="50"/>
  <c r="G434" i="50"/>
  <c r="I433" i="50"/>
  <c r="H433" i="50"/>
  <c r="G433" i="50"/>
  <c r="I432" i="50"/>
  <c r="H432" i="50"/>
  <c r="G432" i="50"/>
  <c r="I431" i="50"/>
  <c r="H431" i="50"/>
  <c r="G431" i="50"/>
  <c r="I430" i="50"/>
  <c r="H430" i="50"/>
  <c r="G430" i="50"/>
  <c r="I429" i="50"/>
  <c r="H429" i="50"/>
  <c r="G429" i="50"/>
  <c r="I428" i="50"/>
  <c r="H428" i="50"/>
  <c r="G428" i="50"/>
  <c r="I427" i="50"/>
  <c r="H427" i="50"/>
  <c r="G427" i="50"/>
  <c r="I426" i="50"/>
  <c r="H426" i="50"/>
  <c r="G426" i="50"/>
  <c r="I425" i="50"/>
  <c r="H425" i="50"/>
  <c r="G425" i="50"/>
  <c r="I424" i="50"/>
  <c r="H424" i="50"/>
  <c r="G424" i="50"/>
  <c r="I423" i="50"/>
  <c r="H423" i="50"/>
  <c r="G423" i="50"/>
  <c r="I422" i="50"/>
  <c r="H422" i="50"/>
  <c r="G422" i="50"/>
  <c r="I421" i="50"/>
  <c r="H421" i="50"/>
  <c r="G421" i="50"/>
  <c r="I420" i="50"/>
  <c r="H420" i="50"/>
  <c r="G420" i="50"/>
  <c r="I419" i="50"/>
  <c r="H419" i="50"/>
  <c r="G419" i="50"/>
  <c r="I418" i="50"/>
  <c r="H418" i="50"/>
  <c r="G418" i="50"/>
  <c r="I417" i="50"/>
  <c r="H417" i="50"/>
  <c r="G417" i="50"/>
  <c r="I416" i="50"/>
  <c r="H416" i="50"/>
  <c r="G416" i="50"/>
  <c r="I415" i="50"/>
  <c r="H415" i="50"/>
  <c r="G415" i="50"/>
  <c r="I414" i="50"/>
  <c r="H414" i="50"/>
  <c r="G414" i="50"/>
  <c r="I413" i="50"/>
  <c r="H413" i="50"/>
  <c r="G413" i="50"/>
  <c r="I412" i="50"/>
  <c r="H412" i="50"/>
  <c r="G412" i="50"/>
  <c r="I411" i="50"/>
  <c r="H411" i="50"/>
  <c r="G411" i="50"/>
  <c r="I410" i="50"/>
  <c r="H410" i="50"/>
  <c r="G410" i="50"/>
  <c r="I409" i="50"/>
  <c r="H409" i="50"/>
  <c r="G409" i="50"/>
  <c r="I408" i="50"/>
  <c r="H408" i="50"/>
  <c r="G408" i="50"/>
  <c r="I407" i="50"/>
  <c r="H407" i="50"/>
  <c r="G407" i="50"/>
  <c r="I406" i="50"/>
  <c r="H406" i="50"/>
  <c r="G406" i="50"/>
  <c r="I405" i="50"/>
  <c r="H405" i="50"/>
  <c r="G405" i="50"/>
  <c r="I404" i="50"/>
  <c r="H404" i="50"/>
  <c r="G404" i="50"/>
  <c r="I403" i="50"/>
  <c r="H403" i="50"/>
  <c r="G403" i="50"/>
  <c r="I402" i="50"/>
  <c r="H402" i="50"/>
  <c r="G402" i="50"/>
  <c r="I401" i="50"/>
  <c r="H401" i="50"/>
  <c r="G401" i="50"/>
  <c r="I400" i="50"/>
  <c r="H400" i="50"/>
  <c r="G400" i="50"/>
  <c r="I399" i="50"/>
  <c r="H399" i="50"/>
  <c r="G399" i="50"/>
  <c r="I398" i="50"/>
  <c r="H398" i="50"/>
  <c r="G398" i="50"/>
  <c r="I397" i="50"/>
  <c r="H397" i="50"/>
  <c r="G397" i="50"/>
  <c r="I396" i="50"/>
  <c r="H396" i="50"/>
  <c r="G396" i="50"/>
  <c r="I395" i="50"/>
  <c r="H395" i="50"/>
  <c r="G395" i="50"/>
  <c r="I394" i="50"/>
  <c r="H394" i="50"/>
  <c r="G394" i="50"/>
  <c r="I393" i="50"/>
  <c r="H393" i="50"/>
  <c r="G393" i="50"/>
  <c r="I392" i="50"/>
  <c r="H392" i="50"/>
  <c r="G392" i="50"/>
  <c r="I391" i="50"/>
  <c r="H391" i="50"/>
  <c r="G391" i="50"/>
  <c r="I390" i="50"/>
  <c r="H390" i="50"/>
  <c r="G390" i="50"/>
  <c r="I389" i="50"/>
  <c r="H389" i="50"/>
  <c r="G389" i="50"/>
  <c r="I388" i="50"/>
  <c r="H388" i="50"/>
  <c r="G388" i="50"/>
  <c r="I387" i="50"/>
  <c r="H387" i="50"/>
  <c r="G387" i="50"/>
  <c r="I386" i="50"/>
  <c r="H386" i="50"/>
  <c r="G386" i="50"/>
  <c r="I385" i="50"/>
  <c r="H385" i="50"/>
  <c r="G385" i="50"/>
  <c r="I384" i="50"/>
  <c r="H384" i="50"/>
  <c r="G384" i="50"/>
  <c r="I383" i="50"/>
  <c r="H383" i="50"/>
  <c r="G383" i="50"/>
  <c r="I382" i="50"/>
  <c r="H382" i="50"/>
  <c r="G382" i="50"/>
  <c r="I381" i="50"/>
  <c r="H381" i="50"/>
  <c r="G381" i="50"/>
  <c r="I380" i="50"/>
  <c r="H380" i="50"/>
  <c r="G380" i="50"/>
  <c r="I379" i="50"/>
  <c r="H379" i="50"/>
  <c r="G379" i="50"/>
  <c r="I378" i="50"/>
  <c r="H378" i="50"/>
  <c r="G378" i="50"/>
  <c r="I377" i="50"/>
  <c r="H377" i="50"/>
  <c r="G377" i="50"/>
  <c r="I376" i="50"/>
  <c r="H376" i="50"/>
  <c r="G376" i="50"/>
  <c r="I375" i="50"/>
  <c r="H375" i="50"/>
  <c r="G375" i="50"/>
  <c r="I374" i="50"/>
  <c r="H374" i="50"/>
  <c r="G374" i="50"/>
  <c r="I373" i="50"/>
  <c r="H373" i="50"/>
  <c r="G373" i="50"/>
  <c r="I372" i="50"/>
  <c r="H372" i="50"/>
  <c r="G372" i="50"/>
  <c r="I371" i="50"/>
  <c r="H371" i="50"/>
  <c r="G371" i="50"/>
  <c r="I370" i="50"/>
  <c r="H370" i="50"/>
  <c r="G370" i="50"/>
  <c r="I369" i="50"/>
  <c r="H369" i="50"/>
  <c r="G369" i="50"/>
  <c r="I368" i="50"/>
  <c r="H368" i="50"/>
  <c r="G368" i="50"/>
  <c r="I367" i="50"/>
  <c r="H367" i="50"/>
  <c r="G367" i="50"/>
  <c r="I366" i="50"/>
  <c r="H366" i="50"/>
  <c r="G366" i="50"/>
  <c r="I365" i="50"/>
  <c r="H365" i="50"/>
  <c r="G365" i="50"/>
  <c r="I364" i="50"/>
  <c r="H364" i="50"/>
  <c r="G364" i="50"/>
  <c r="I363" i="50"/>
  <c r="H363" i="50"/>
  <c r="G363" i="50"/>
  <c r="I362" i="50"/>
  <c r="H362" i="50"/>
  <c r="G362" i="50"/>
  <c r="I361" i="50"/>
  <c r="H361" i="50"/>
  <c r="G361" i="50"/>
  <c r="I360" i="50"/>
  <c r="H360" i="50"/>
  <c r="G360" i="50"/>
  <c r="I359" i="50"/>
  <c r="H359" i="50"/>
  <c r="G359" i="50"/>
  <c r="I358" i="50"/>
  <c r="H358" i="50"/>
  <c r="G358" i="50"/>
  <c r="I357" i="50"/>
  <c r="H357" i="50"/>
  <c r="G357" i="50"/>
  <c r="I356" i="50"/>
  <c r="H356" i="50"/>
  <c r="G356" i="50"/>
  <c r="I355" i="50"/>
  <c r="H355" i="50"/>
  <c r="G355" i="50"/>
  <c r="I354" i="50"/>
  <c r="H354" i="50"/>
  <c r="G354" i="50"/>
  <c r="I353" i="50"/>
  <c r="H353" i="50"/>
  <c r="G353" i="50"/>
  <c r="I352" i="50"/>
  <c r="H352" i="50"/>
  <c r="G352" i="50"/>
  <c r="I351" i="50"/>
  <c r="H351" i="50"/>
  <c r="G351" i="50"/>
  <c r="I350" i="50"/>
  <c r="H350" i="50"/>
  <c r="G350" i="50"/>
  <c r="I349" i="50"/>
  <c r="H349" i="50"/>
  <c r="G349" i="50"/>
  <c r="I348" i="50"/>
  <c r="H348" i="50"/>
  <c r="G348" i="50"/>
  <c r="I347" i="50"/>
  <c r="H347" i="50"/>
  <c r="G347" i="50"/>
  <c r="I346" i="50"/>
  <c r="H346" i="50"/>
  <c r="G346" i="50"/>
  <c r="I345" i="50"/>
  <c r="H345" i="50"/>
  <c r="G345" i="50"/>
  <c r="I344" i="50"/>
  <c r="H344" i="50"/>
  <c r="G344" i="50"/>
  <c r="I343" i="50"/>
  <c r="H343" i="50"/>
  <c r="G343" i="50"/>
  <c r="I342" i="50"/>
  <c r="H342" i="50"/>
  <c r="G342" i="50"/>
  <c r="I341" i="50"/>
  <c r="H341" i="50"/>
  <c r="G341" i="50"/>
  <c r="I340" i="50"/>
  <c r="H340" i="50"/>
  <c r="G340" i="50"/>
  <c r="I339" i="50"/>
  <c r="H339" i="50"/>
  <c r="G339" i="50"/>
  <c r="I338" i="50"/>
  <c r="H338" i="50"/>
  <c r="G338" i="50"/>
  <c r="I337" i="50"/>
  <c r="H337" i="50"/>
  <c r="G337" i="50"/>
  <c r="I336" i="50"/>
  <c r="H336" i="50"/>
  <c r="G336" i="50"/>
  <c r="I335" i="50"/>
  <c r="H335" i="50"/>
  <c r="G335" i="50"/>
  <c r="I334" i="50"/>
  <c r="H334" i="50"/>
  <c r="G334" i="50"/>
  <c r="I333" i="50"/>
  <c r="H333" i="50"/>
  <c r="G333" i="50"/>
  <c r="I332" i="50"/>
  <c r="H332" i="50"/>
  <c r="G332" i="50"/>
  <c r="I331" i="50"/>
  <c r="H331" i="50"/>
  <c r="G331" i="50"/>
  <c r="I330" i="50"/>
  <c r="H330" i="50"/>
  <c r="G330" i="50"/>
  <c r="I329" i="50"/>
  <c r="H329" i="50"/>
  <c r="G329" i="50"/>
  <c r="I328" i="50"/>
  <c r="H328" i="50"/>
  <c r="G328" i="50"/>
  <c r="I327" i="50"/>
  <c r="H327" i="50"/>
  <c r="G327" i="50"/>
  <c r="I326" i="50"/>
  <c r="H326" i="50"/>
  <c r="G326" i="50"/>
  <c r="I325" i="50"/>
  <c r="H325" i="50"/>
  <c r="G325" i="50"/>
  <c r="I324" i="50"/>
  <c r="H324" i="50"/>
  <c r="G324" i="50"/>
  <c r="I323" i="50"/>
  <c r="H323" i="50"/>
  <c r="G323" i="50"/>
  <c r="I322" i="50"/>
  <c r="H322" i="50"/>
  <c r="G322" i="50"/>
  <c r="I321" i="50"/>
  <c r="H321" i="50"/>
  <c r="G321" i="50"/>
  <c r="I320" i="50"/>
  <c r="H320" i="50"/>
  <c r="G320" i="50"/>
  <c r="I319" i="50"/>
  <c r="H319" i="50"/>
  <c r="G319" i="50"/>
  <c r="I318" i="50"/>
  <c r="H318" i="50"/>
  <c r="G318" i="50"/>
  <c r="I317" i="50"/>
  <c r="H317" i="50"/>
  <c r="G317" i="50"/>
  <c r="I316" i="50"/>
  <c r="H316" i="50"/>
  <c r="G316" i="50"/>
  <c r="I315" i="50"/>
  <c r="H315" i="50"/>
  <c r="G315" i="50"/>
  <c r="I314" i="50"/>
  <c r="H314" i="50"/>
  <c r="G314" i="50"/>
  <c r="I313" i="50"/>
  <c r="H313" i="50"/>
  <c r="G313" i="50"/>
  <c r="I312" i="50"/>
  <c r="H312" i="50"/>
  <c r="G312" i="50"/>
  <c r="I311" i="50"/>
  <c r="H311" i="50"/>
  <c r="G311" i="50"/>
  <c r="I310" i="50"/>
  <c r="H310" i="50"/>
  <c r="G310" i="50"/>
  <c r="I309" i="50"/>
  <c r="H309" i="50"/>
  <c r="G309" i="50"/>
  <c r="I308" i="50"/>
  <c r="H308" i="50"/>
  <c r="G308" i="50"/>
  <c r="I307" i="50"/>
  <c r="H307" i="50"/>
  <c r="G307" i="50"/>
  <c r="I306" i="50"/>
  <c r="H306" i="50"/>
  <c r="G306" i="50"/>
  <c r="I305" i="50"/>
  <c r="H305" i="50"/>
  <c r="G305" i="50"/>
  <c r="I304" i="50"/>
  <c r="H304" i="50"/>
  <c r="G304" i="50"/>
  <c r="I303" i="50"/>
  <c r="H303" i="50"/>
  <c r="G303" i="50"/>
  <c r="I302" i="50"/>
  <c r="H302" i="50"/>
  <c r="G302" i="50"/>
  <c r="I301" i="50"/>
  <c r="H301" i="50"/>
  <c r="G301" i="50"/>
  <c r="I300" i="50"/>
  <c r="H300" i="50"/>
  <c r="G300" i="50"/>
  <c r="I299" i="50"/>
  <c r="H299" i="50"/>
  <c r="G299" i="50"/>
  <c r="I298" i="50"/>
  <c r="H298" i="50"/>
  <c r="G298" i="50"/>
  <c r="I297" i="50"/>
  <c r="H297" i="50"/>
  <c r="G297" i="50"/>
  <c r="I296" i="50"/>
  <c r="H296" i="50"/>
  <c r="G296" i="50"/>
  <c r="I295" i="50"/>
  <c r="H295" i="50"/>
  <c r="G295" i="50"/>
  <c r="I294" i="50"/>
  <c r="H294" i="50"/>
  <c r="G294" i="50"/>
  <c r="I293" i="50"/>
  <c r="H293" i="50"/>
  <c r="G293" i="50"/>
  <c r="I292" i="50"/>
  <c r="H292" i="50"/>
  <c r="G292" i="50"/>
  <c r="I291" i="50"/>
  <c r="H291" i="50"/>
  <c r="G291" i="50"/>
  <c r="I290" i="50"/>
  <c r="H290" i="50"/>
  <c r="G290" i="50"/>
  <c r="I289" i="50"/>
  <c r="H289" i="50"/>
  <c r="G289" i="50"/>
  <c r="I288" i="50"/>
  <c r="H288" i="50"/>
  <c r="G288" i="50"/>
  <c r="I287" i="50"/>
  <c r="H287" i="50"/>
  <c r="G287" i="50"/>
  <c r="I286" i="50"/>
  <c r="H286" i="50"/>
  <c r="G286" i="50"/>
  <c r="I285" i="50"/>
  <c r="H285" i="50"/>
  <c r="G285" i="50"/>
  <c r="I284" i="50"/>
  <c r="H284" i="50"/>
  <c r="G284" i="50"/>
  <c r="I283" i="50"/>
  <c r="H283" i="50"/>
  <c r="G283" i="50"/>
  <c r="I282" i="50"/>
  <c r="H282" i="50"/>
  <c r="G282" i="50"/>
  <c r="I281" i="50"/>
  <c r="H281" i="50"/>
  <c r="G281" i="50"/>
  <c r="I280" i="50"/>
  <c r="H280" i="50"/>
  <c r="G280" i="50"/>
  <c r="I279" i="50"/>
  <c r="H279" i="50"/>
  <c r="G279" i="50"/>
  <c r="I278" i="50"/>
  <c r="H278" i="50"/>
  <c r="G278" i="50"/>
  <c r="I277" i="50"/>
  <c r="H277" i="50"/>
  <c r="G277" i="50"/>
  <c r="I276" i="50"/>
  <c r="H276" i="50"/>
  <c r="G276" i="50"/>
  <c r="I275" i="50"/>
  <c r="H275" i="50"/>
  <c r="G275" i="50"/>
  <c r="I274" i="50"/>
  <c r="H274" i="50"/>
  <c r="G274" i="50"/>
  <c r="I273" i="50"/>
  <c r="H273" i="50"/>
  <c r="G273" i="50"/>
  <c r="I272" i="50"/>
  <c r="H272" i="50"/>
  <c r="G272" i="50"/>
  <c r="I271" i="50"/>
  <c r="H271" i="50"/>
  <c r="G271" i="50"/>
  <c r="I270" i="50"/>
  <c r="H270" i="50"/>
  <c r="G270" i="50"/>
  <c r="I269" i="50"/>
  <c r="H269" i="50"/>
  <c r="G269" i="50"/>
  <c r="I268" i="50"/>
  <c r="H268" i="50"/>
  <c r="G268" i="50"/>
  <c r="I267" i="50"/>
  <c r="H267" i="50"/>
  <c r="G267" i="50"/>
  <c r="I266" i="50"/>
  <c r="H266" i="50"/>
  <c r="G266" i="50"/>
  <c r="I265" i="50"/>
  <c r="H265" i="50"/>
  <c r="G265" i="50"/>
  <c r="I264" i="50"/>
  <c r="H264" i="50"/>
  <c r="G264" i="50"/>
  <c r="I263" i="50"/>
  <c r="H263" i="50"/>
  <c r="G263" i="50"/>
  <c r="I262" i="50"/>
  <c r="H262" i="50"/>
  <c r="G262" i="50"/>
  <c r="I261" i="50"/>
  <c r="H261" i="50"/>
  <c r="G261" i="50"/>
  <c r="I260" i="50"/>
  <c r="H260" i="50"/>
  <c r="G260" i="50"/>
  <c r="I259" i="50"/>
  <c r="H259" i="50"/>
  <c r="G259" i="50"/>
  <c r="I258" i="50"/>
  <c r="H258" i="50"/>
  <c r="G258" i="50"/>
  <c r="I257" i="50"/>
  <c r="H257" i="50"/>
  <c r="G257" i="50"/>
  <c r="I256" i="50"/>
  <c r="H256" i="50"/>
  <c r="G256" i="50"/>
  <c r="I255" i="50"/>
  <c r="H255" i="50"/>
  <c r="G255" i="50"/>
  <c r="I254" i="50"/>
  <c r="H254" i="50"/>
  <c r="G254" i="50"/>
  <c r="I253" i="50"/>
  <c r="H253" i="50"/>
  <c r="G253" i="50"/>
  <c r="I252" i="50"/>
  <c r="H252" i="50"/>
  <c r="G252" i="50"/>
  <c r="I251" i="50"/>
  <c r="H251" i="50"/>
  <c r="G251" i="50"/>
  <c r="I250" i="50"/>
  <c r="H250" i="50"/>
  <c r="G250" i="50"/>
  <c r="I249" i="50"/>
  <c r="H249" i="50"/>
  <c r="G249" i="50"/>
  <c r="I248" i="50"/>
  <c r="H248" i="50"/>
  <c r="G248" i="50"/>
  <c r="I247" i="50"/>
  <c r="H247" i="50"/>
  <c r="G247" i="50"/>
  <c r="I246" i="50"/>
  <c r="H246" i="50"/>
  <c r="G246" i="50"/>
  <c r="I245" i="50"/>
  <c r="H245" i="50"/>
  <c r="G245" i="50"/>
  <c r="I244" i="50"/>
  <c r="H244" i="50"/>
  <c r="G244" i="50"/>
  <c r="I243" i="50"/>
  <c r="H243" i="50"/>
  <c r="G243" i="50"/>
  <c r="I242" i="50"/>
  <c r="H242" i="50"/>
  <c r="G242" i="50"/>
  <c r="I241" i="50"/>
  <c r="H241" i="50"/>
  <c r="G241" i="50"/>
  <c r="I240" i="50"/>
  <c r="H240" i="50"/>
  <c r="G240" i="50"/>
  <c r="I239" i="50"/>
  <c r="H239" i="50"/>
  <c r="G239" i="50"/>
  <c r="I238" i="50"/>
  <c r="H238" i="50"/>
  <c r="G238" i="50"/>
  <c r="I237" i="50"/>
  <c r="H237" i="50"/>
  <c r="G237" i="50"/>
  <c r="I236" i="50"/>
  <c r="H236" i="50"/>
  <c r="G236" i="50"/>
  <c r="I235" i="50"/>
  <c r="H235" i="50"/>
  <c r="G235" i="50"/>
  <c r="I234" i="50"/>
  <c r="H234" i="50"/>
  <c r="G234" i="50"/>
  <c r="I233" i="50"/>
  <c r="H233" i="50"/>
  <c r="G233" i="50"/>
  <c r="I232" i="50"/>
  <c r="H232" i="50"/>
  <c r="G232" i="50"/>
  <c r="I231" i="50"/>
  <c r="H231" i="50"/>
  <c r="G231" i="50"/>
  <c r="I230" i="50"/>
  <c r="H230" i="50"/>
  <c r="G230" i="50"/>
  <c r="I229" i="50"/>
  <c r="H229" i="50"/>
  <c r="G229" i="50"/>
  <c r="I228" i="50"/>
  <c r="H228" i="50"/>
  <c r="G228" i="50"/>
  <c r="I227" i="50"/>
  <c r="H227" i="50"/>
  <c r="G227" i="50"/>
  <c r="I226" i="50"/>
  <c r="H226" i="50"/>
  <c r="G226" i="50"/>
  <c r="I225" i="50"/>
  <c r="H225" i="50"/>
  <c r="G225" i="50"/>
  <c r="I224" i="50"/>
  <c r="H224" i="50"/>
  <c r="G224" i="50"/>
  <c r="I223" i="50"/>
  <c r="H223" i="50"/>
  <c r="G223" i="50"/>
  <c r="I222" i="50"/>
  <c r="H222" i="50"/>
  <c r="G222" i="50"/>
  <c r="I221" i="50"/>
  <c r="H221" i="50"/>
  <c r="G221" i="50"/>
  <c r="I220" i="50"/>
  <c r="H220" i="50"/>
  <c r="G220" i="50"/>
  <c r="I219" i="50"/>
  <c r="H219" i="50"/>
  <c r="G219" i="50"/>
  <c r="I218" i="50"/>
  <c r="H218" i="50"/>
  <c r="G218" i="50"/>
  <c r="I217" i="50"/>
  <c r="H217" i="50"/>
  <c r="G217" i="50"/>
  <c r="I216" i="50"/>
  <c r="H216" i="50"/>
  <c r="G216" i="50"/>
  <c r="I215" i="50"/>
  <c r="H215" i="50"/>
  <c r="G215" i="50"/>
  <c r="I214" i="50"/>
  <c r="H214" i="50"/>
  <c r="G214" i="50"/>
  <c r="I213" i="50"/>
  <c r="H213" i="50"/>
  <c r="G213" i="50"/>
  <c r="I212" i="50"/>
  <c r="H212" i="50"/>
  <c r="G212" i="50"/>
  <c r="I211" i="50"/>
  <c r="H211" i="50"/>
  <c r="G211" i="50"/>
  <c r="I210" i="50"/>
  <c r="H210" i="50"/>
  <c r="G210" i="50"/>
  <c r="I209" i="50"/>
  <c r="H209" i="50"/>
  <c r="G209" i="50"/>
  <c r="I208" i="50"/>
  <c r="H208" i="50"/>
  <c r="G208" i="50"/>
  <c r="I207" i="50"/>
  <c r="H207" i="50"/>
  <c r="G207" i="50"/>
  <c r="I206" i="50"/>
  <c r="H206" i="50"/>
  <c r="G206" i="50"/>
  <c r="I205" i="50"/>
  <c r="H205" i="50"/>
  <c r="G205" i="50"/>
  <c r="I204" i="50"/>
  <c r="H204" i="50"/>
  <c r="G204" i="50"/>
  <c r="I203" i="50"/>
  <c r="H203" i="50"/>
  <c r="G203" i="50"/>
  <c r="I202" i="50"/>
  <c r="H202" i="50"/>
  <c r="G202" i="50"/>
  <c r="I201" i="50"/>
  <c r="H201" i="50"/>
  <c r="G201" i="50"/>
  <c r="I200" i="50"/>
  <c r="H200" i="50"/>
  <c r="G200" i="50"/>
  <c r="I199" i="50"/>
  <c r="H199" i="50"/>
  <c r="G199" i="50"/>
  <c r="I198" i="50"/>
  <c r="H198" i="50"/>
  <c r="G198" i="50"/>
  <c r="I197" i="50"/>
  <c r="H197" i="50"/>
  <c r="G197" i="50"/>
  <c r="I196" i="50"/>
  <c r="H196" i="50"/>
  <c r="G196" i="50"/>
  <c r="I195" i="50"/>
  <c r="H195" i="50"/>
  <c r="G195" i="50"/>
  <c r="I194" i="50"/>
  <c r="H194" i="50"/>
  <c r="G194" i="50"/>
  <c r="I193" i="50"/>
  <c r="H193" i="50"/>
  <c r="G193" i="50"/>
  <c r="I192" i="50"/>
  <c r="H192" i="50"/>
  <c r="G192" i="50"/>
  <c r="I191" i="50"/>
  <c r="H191" i="50"/>
  <c r="G191" i="50"/>
  <c r="I190" i="50"/>
  <c r="H190" i="50"/>
  <c r="G190" i="50"/>
  <c r="I189" i="50"/>
  <c r="H189" i="50"/>
  <c r="G189" i="50"/>
  <c r="I188" i="50"/>
  <c r="H188" i="50"/>
  <c r="G188" i="50"/>
  <c r="I187" i="50"/>
  <c r="H187" i="50"/>
  <c r="G187" i="50"/>
  <c r="I186" i="50"/>
  <c r="H186" i="50"/>
  <c r="G186" i="50"/>
  <c r="I185" i="50"/>
  <c r="H185" i="50"/>
  <c r="G185" i="50"/>
  <c r="I184" i="50"/>
  <c r="H184" i="50"/>
  <c r="G184" i="50"/>
  <c r="I183" i="50"/>
  <c r="H183" i="50"/>
  <c r="G183" i="50"/>
  <c r="I182" i="50"/>
  <c r="H182" i="50"/>
  <c r="G182" i="50"/>
  <c r="I181" i="50"/>
  <c r="H181" i="50"/>
  <c r="G181" i="50"/>
  <c r="I180" i="50"/>
  <c r="H180" i="50"/>
  <c r="G180" i="50"/>
  <c r="I179" i="50"/>
  <c r="H179" i="50"/>
  <c r="G179" i="50"/>
  <c r="I178" i="50"/>
  <c r="H178" i="50"/>
  <c r="G178" i="50"/>
  <c r="I177" i="50"/>
  <c r="H177" i="50"/>
  <c r="G177" i="50"/>
  <c r="I176" i="50"/>
  <c r="H176" i="50"/>
  <c r="G176" i="50"/>
  <c r="I175" i="50"/>
  <c r="H175" i="50"/>
  <c r="G175" i="50"/>
  <c r="I174" i="50"/>
  <c r="H174" i="50"/>
  <c r="G174" i="50"/>
  <c r="I173" i="50"/>
  <c r="H173" i="50"/>
  <c r="G173" i="50"/>
  <c r="I172" i="50"/>
  <c r="H172" i="50"/>
  <c r="G172" i="50"/>
  <c r="I171" i="50"/>
  <c r="H171" i="50"/>
  <c r="G171" i="50"/>
  <c r="I170" i="50"/>
  <c r="H170" i="50"/>
  <c r="G170" i="50"/>
  <c r="I169" i="50"/>
  <c r="H169" i="50"/>
  <c r="G169" i="50"/>
  <c r="I168" i="50"/>
  <c r="H168" i="50"/>
  <c r="G168" i="50"/>
  <c r="I167" i="50"/>
  <c r="H167" i="50"/>
  <c r="G167" i="50"/>
  <c r="I166" i="50"/>
  <c r="H166" i="50"/>
  <c r="G166" i="50"/>
  <c r="I165" i="50"/>
  <c r="H165" i="50"/>
  <c r="G165" i="50"/>
  <c r="I164" i="50"/>
  <c r="H164" i="50"/>
  <c r="G164" i="50"/>
  <c r="I163" i="50"/>
  <c r="H163" i="50"/>
  <c r="G163" i="50"/>
  <c r="I162" i="50"/>
  <c r="H162" i="50"/>
  <c r="G162" i="50"/>
  <c r="I161" i="50"/>
  <c r="H161" i="50"/>
  <c r="G161" i="50"/>
  <c r="I160" i="50"/>
  <c r="H160" i="50"/>
  <c r="G160" i="50"/>
  <c r="I159" i="50"/>
  <c r="H159" i="50"/>
  <c r="G159" i="50"/>
  <c r="I158" i="50"/>
  <c r="H158" i="50"/>
  <c r="G158" i="50"/>
  <c r="I157" i="50"/>
  <c r="H157" i="50"/>
  <c r="G157" i="50"/>
  <c r="I156" i="50"/>
  <c r="H156" i="50"/>
  <c r="G156" i="50"/>
  <c r="I155" i="50"/>
  <c r="H155" i="50"/>
  <c r="G155" i="50"/>
  <c r="I154" i="50"/>
  <c r="H154" i="50"/>
  <c r="G154" i="50"/>
  <c r="I153" i="50"/>
  <c r="H153" i="50"/>
  <c r="G153" i="50"/>
  <c r="I152" i="50"/>
  <c r="H152" i="50"/>
  <c r="G152" i="50"/>
  <c r="I151" i="50"/>
  <c r="H151" i="50"/>
  <c r="G151" i="50"/>
  <c r="I150" i="50"/>
  <c r="H150" i="50"/>
  <c r="G150" i="50"/>
  <c r="I149" i="50"/>
  <c r="H149" i="50"/>
  <c r="G149" i="50"/>
  <c r="I148" i="50"/>
  <c r="H148" i="50"/>
  <c r="G148" i="50"/>
  <c r="I147" i="50"/>
  <c r="H147" i="50"/>
  <c r="G147" i="50"/>
  <c r="I146" i="50"/>
  <c r="H146" i="50"/>
  <c r="G146" i="50"/>
  <c r="I145" i="50"/>
  <c r="H145" i="50"/>
  <c r="G145" i="50"/>
  <c r="I144" i="50"/>
  <c r="H144" i="50"/>
  <c r="G144" i="50"/>
  <c r="I143" i="50"/>
  <c r="H143" i="50"/>
  <c r="G143" i="50"/>
  <c r="I142" i="50"/>
  <c r="H142" i="50"/>
  <c r="G142" i="50"/>
  <c r="I141" i="50"/>
  <c r="H141" i="50"/>
  <c r="G141" i="50"/>
  <c r="I140" i="50"/>
  <c r="H140" i="50"/>
  <c r="G140" i="50"/>
  <c r="I139" i="50"/>
  <c r="H139" i="50"/>
  <c r="G139" i="50"/>
  <c r="I138" i="50"/>
  <c r="H138" i="50"/>
  <c r="G138" i="50"/>
  <c r="I137" i="50"/>
  <c r="H137" i="50"/>
  <c r="G137" i="50"/>
  <c r="I136" i="50"/>
  <c r="H136" i="50"/>
  <c r="G136" i="50"/>
  <c r="I135" i="50"/>
  <c r="H135" i="50"/>
  <c r="G135" i="50"/>
  <c r="I134" i="50"/>
  <c r="H134" i="50"/>
  <c r="G134" i="50"/>
  <c r="I133" i="50"/>
  <c r="H133" i="50"/>
  <c r="G133" i="50"/>
  <c r="I132" i="50"/>
  <c r="H132" i="50"/>
  <c r="G132" i="50"/>
  <c r="I131" i="50"/>
  <c r="H131" i="50"/>
  <c r="G131" i="50"/>
  <c r="I130" i="50"/>
  <c r="H130" i="50"/>
  <c r="G130" i="50"/>
  <c r="I129" i="50"/>
  <c r="H129" i="50"/>
  <c r="G129" i="50"/>
  <c r="I128" i="50"/>
  <c r="H128" i="50"/>
  <c r="G128" i="50"/>
  <c r="I127" i="50"/>
  <c r="H127" i="50"/>
  <c r="G127" i="50"/>
  <c r="I126" i="50"/>
  <c r="H126" i="50"/>
  <c r="G126" i="50"/>
  <c r="I125" i="50"/>
  <c r="H125" i="50"/>
  <c r="G125" i="50"/>
  <c r="I124" i="50"/>
  <c r="H124" i="50"/>
  <c r="G124" i="50"/>
  <c r="I123" i="50"/>
  <c r="H123" i="50"/>
  <c r="G123" i="50"/>
  <c r="I122" i="50"/>
  <c r="H122" i="50"/>
  <c r="G122" i="50"/>
  <c r="I121" i="50"/>
  <c r="H121" i="50"/>
  <c r="G121" i="50"/>
  <c r="I120" i="50"/>
  <c r="H120" i="50"/>
  <c r="G120" i="50"/>
  <c r="I119" i="50"/>
  <c r="H119" i="50"/>
  <c r="G119" i="50"/>
  <c r="I118" i="50"/>
  <c r="H118" i="50"/>
  <c r="G118" i="50"/>
  <c r="I117" i="50"/>
  <c r="H117" i="50"/>
  <c r="G117" i="50"/>
  <c r="I116" i="50"/>
  <c r="H116" i="50"/>
  <c r="G116" i="50"/>
  <c r="I115" i="50"/>
  <c r="H115" i="50"/>
  <c r="G115" i="50"/>
  <c r="I114" i="50"/>
  <c r="H114" i="50"/>
  <c r="G114" i="50"/>
  <c r="I113" i="50"/>
  <c r="H113" i="50"/>
  <c r="G113" i="50"/>
  <c r="I112" i="50"/>
  <c r="H112" i="50"/>
  <c r="G112" i="50"/>
  <c r="I111" i="50"/>
  <c r="H111" i="50"/>
  <c r="G111" i="50"/>
  <c r="I110" i="50"/>
  <c r="H110" i="50"/>
  <c r="G110" i="50"/>
  <c r="I109" i="50"/>
  <c r="H109" i="50"/>
  <c r="G109" i="50"/>
  <c r="I108" i="50"/>
  <c r="H108" i="50"/>
  <c r="G108" i="50"/>
  <c r="I107" i="50"/>
  <c r="H107" i="50"/>
  <c r="G107" i="50"/>
  <c r="I106" i="50"/>
  <c r="H106" i="50"/>
  <c r="G106" i="50"/>
  <c r="I105" i="50"/>
  <c r="H105" i="50"/>
  <c r="G105" i="50"/>
  <c r="I104" i="50"/>
  <c r="H104" i="50"/>
  <c r="G104" i="50"/>
  <c r="I103" i="50"/>
  <c r="H103" i="50"/>
  <c r="G103" i="50"/>
  <c r="I102" i="50"/>
  <c r="H102" i="50"/>
  <c r="G102" i="50"/>
  <c r="I101" i="50"/>
  <c r="H101" i="50"/>
  <c r="G101" i="50"/>
  <c r="I100" i="50"/>
  <c r="H100" i="50"/>
  <c r="G100" i="50"/>
  <c r="I99" i="50"/>
  <c r="H99" i="50"/>
  <c r="G99" i="50"/>
  <c r="I98" i="50"/>
  <c r="H98" i="50"/>
  <c r="G98" i="50"/>
  <c r="I97" i="50"/>
  <c r="H97" i="50"/>
  <c r="G97" i="50"/>
  <c r="I96" i="50"/>
  <c r="H96" i="50"/>
  <c r="G96" i="50"/>
  <c r="I95" i="50"/>
  <c r="H95" i="50"/>
  <c r="G95" i="50"/>
  <c r="I94" i="50"/>
  <c r="H94" i="50"/>
  <c r="G94" i="50"/>
  <c r="I93" i="50"/>
  <c r="H93" i="50"/>
  <c r="G93" i="50"/>
  <c r="I92" i="50"/>
  <c r="H92" i="50"/>
  <c r="G92" i="50"/>
  <c r="I91" i="50"/>
  <c r="H91" i="50"/>
  <c r="G91" i="50"/>
  <c r="I90" i="50"/>
  <c r="H90" i="50"/>
  <c r="G90" i="50"/>
  <c r="I89" i="50"/>
  <c r="H89" i="50"/>
  <c r="G89" i="50"/>
  <c r="I88" i="50"/>
  <c r="H88" i="50"/>
  <c r="G88" i="50"/>
  <c r="I87" i="50"/>
  <c r="H87" i="50"/>
  <c r="G87" i="50"/>
  <c r="I86" i="50"/>
  <c r="H86" i="50"/>
  <c r="G86" i="50"/>
  <c r="I85" i="50"/>
  <c r="H85" i="50"/>
  <c r="G85" i="50"/>
  <c r="I84" i="50"/>
  <c r="H84" i="50"/>
  <c r="G84" i="50"/>
  <c r="I83" i="50"/>
  <c r="H83" i="50"/>
  <c r="G83" i="50"/>
  <c r="I82" i="50"/>
  <c r="H82" i="50"/>
  <c r="G82" i="50"/>
  <c r="I81" i="50"/>
  <c r="H81" i="50"/>
  <c r="G81" i="50"/>
  <c r="I80" i="50"/>
  <c r="H80" i="50"/>
  <c r="G80" i="50"/>
  <c r="I79" i="50"/>
  <c r="H79" i="50"/>
  <c r="G79" i="50"/>
  <c r="I78" i="50"/>
  <c r="H78" i="50"/>
  <c r="G78" i="50"/>
  <c r="I77" i="50"/>
  <c r="H77" i="50"/>
  <c r="G77" i="50"/>
  <c r="I76" i="50"/>
  <c r="H76" i="50"/>
  <c r="G76" i="50"/>
  <c r="I75" i="50"/>
  <c r="H75" i="50"/>
  <c r="G75" i="50"/>
  <c r="I74" i="50"/>
  <c r="H74" i="50"/>
  <c r="G74" i="50"/>
  <c r="I73" i="50"/>
  <c r="H73" i="50"/>
  <c r="G73" i="50"/>
  <c r="I72" i="50"/>
  <c r="H72" i="50"/>
  <c r="G72" i="50"/>
  <c r="I71" i="50"/>
  <c r="H71" i="50"/>
  <c r="G71" i="50"/>
  <c r="I70" i="50"/>
  <c r="H70" i="50"/>
  <c r="G70" i="50"/>
  <c r="I69" i="50"/>
  <c r="H69" i="50"/>
  <c r="G69" i="50"/>
  <c r="I68" i="50"/>
  <c r="H68" i="50"/>
  <c r="G68" i="50"/>
  <c r="I67" i="50"/>
  <c r="H67" i="50"/>
  <c r="G67" i="50"/>
  <c r="I66" i="50"/>
  <c r="H66" i="50"/>
  <c r="G66" i="50"/>
  <c r="I65" i="50"/>
  <c r="H65" i="50"/>
  <c r="G65" i="50"/>
  <c r="I64" i="50"/>
  <c r="H64" i="50"/>
  <c r="G64" i="50"/>
  <c r="I63" i="50"/>
  <c r="H63" i="50"/>
  <c r="G63" i="50"/>
  <c r="I62" i="50"/>
  <c r="H62" i="50"/>
  <c r="G62" i="50"/>
  <c r="I61" i="50"/>
  <c r="H61" i="50"/>
  <c r="G61" i="50"/>
  <c r="I60" i="50"/>
  <c r="H60" i="50"/>
  <c r="G60" i="50"/>
  <c r="I59" i="50"/>
  <c r="H59" i="50"/>
  <c r="G59" i="50"/>
  <c r="I58" i="50"/>
  <c r="H58" i="50"/>
  <c r="G58" i="50"/>
  <c r="I57" i="50"/>
  <c r="H57" i="50"/>
  <c r="G57" i="50"/>
  <c r="I56" i="50"/>
  <c r="H56" i="50"/>
  <c r="G56" i="50"/>
  <c r="I55" i="50"/>
  <c r="H55" i="50"/>
  <c r="G55" i="50"/>
  <c r="I54" i="50"/>
  <c r="H54" i="50"/>
  <c r="G54" i="50"/>
  <c r="I53" i="50"/>
  <c r="H53" i="50"/>
  <c r="G53" i="50"/>
  <c r="I52" i="50"/>
  <c r="H52" i="50"/>
  <c r="G52" i="50"/>
  <c r="I51" i="50"/>
  <c r="H51" i="50"/>
  <c r="G51" i="50"/>
  <c r="I50" i="50"/>
  <c r="H50" i="50"/>
  <c r="G50" i="50"/>
  <c r="I49" i="50"/>
  <c r="H49" i="50"/>
  <c r="G49" i="50"/>
  <c r="I48" i="50"/>
  <c r="H48" i="50"/>
  <c r="G48" i="50"/>
  <c r="I47" i="50"/>
  <c r="H47" i="50"/>
  <c r="G47" i="50"/>
  <c r="I46" i="50"/>
  <c r="H46" i="50"/>
  <c r="G46" i="50"/>
  <c r="I45" i="50"/>
  <c r="H45" i="50"/>
  <c r="G45" i="50"/>
  <c r="I44" i="50"/>
  <c r="H44" i="50"/>
  <c r="G44" i="50"/>
  <c r="I43" i="50"/>
  <c r="H43" i="50"/>
  <c r="G43" i="50"/>
  <c r="I42" i="50"/>
  <c r="H42" i="50"/>
  <c r="G42" i="50"/>
  <c r="I41" i="50"/>
  <c r="H41" i="50"/>
  <c r="G41" i="50"/>
  <c r="I40" i="50"/>
  <c r="H40" i="50"/>
  <c r="G40" i="50"/>
  <c r="I39" i="50"/>
  <c r="H39" i="50"/>
  <c r="G39" i="50"/>
  <c r="I38" i="50"/>
  <c r="H38" i="50"/>
  <c r="G38" i="50"/>
  <c r="I37" i="50"/>
  <c r="H37" i="50"/>
  <c r="G37" i="50"/>
  <c r="I36" i="50"/>
  <c r="H36" i="50"/>
  <c r="G36" i="50"/>
  <c r="I35" i="50"/>
  <c r="H35" i="50"/>
  <c r="G35" i="50"/>
  <c r="I34" i="50"/>
  <c r="H34" i="50"/>
  <c r="G34" i="50"/>
  <c r="I33" i="50"/>
  <c r="H33" i="50"/>
  <c r="G33" i="50"/>
  <c r="I32" i="50"/>
  <c r="H32" i="50"/>
  <c r="G32" i="50"/>
  <c r="I31" i="50"/>
  <c r="H31" i="50"/>
  <c r="G31" i="50"/>
  <c r="I30" i="50"/>
  <c r="H30" i="50"/>
  <c r="G30" i="50"/>
  <c r="I29" i="50"/>
  <c r="H29" i="50"/>
  <c r="G29" i="50"/>
  <c r="I28" i="50"/>
  <c r="H28" i="50"/>
  <c r="G28" i="50"/>
  <c r="I27" i="50"/>
  <c r="H27" i="50"/>
  <c r="G27" i="50"/>
  <c r="I26" i="50"/>
  <c r="H26" i="50"/>
  <c r="G26" i="50"/>
  <c r="I25" i="50"/>
  <c r="H25" i="50"/>
  <c r="G25" i="50"/>
  <c r="I24" i="50"/>
  <c r="H24" i="50"/>
  <c r="G24" i="50"/>
  <c r="I23" i="50"/>
  <c r="H23" i="50"/>
  <c r="G23" i="50"/>
  <c r="I22" i="50"/>
  <c r="H22" i="50"/>
  <c r="G22" i="50"/>
  <c r="I21" i="50"/>
  <c r="H21" i="50"/>
  <c r="G21" i="50"/>
  <c r="I20" i="50"/>
  <c r="H20" i="50"/>
  <c r="G20" i="50"/>
  <c r="I19" i="50"/>
  <c r="H19" i="50"/>
  <c r="G19" i="50"/>
  <c r="I18" i="50"/>
  <c r="H18" i="50"/>
  <c r="G18" i="50"/>
  <c r="I17" i="50"/>
  <c r="H17" i="50"/>
  <c r="G17" i="50"/>
  <c r="I16" i="50"/>
  <c r="H16" i="50"/>
  <c r="G16" i="50"/>
  <c r="I15" i="50"/>
  <c r="H15" i="50"/>
  <c r="G15" i="50"/>
  <c r="I14" i="50"/>
  <c r="H14" i="50"/>
  <c r="G14" i="50"/>
  <c r="I13" i="50"/>
  <c r="H13" i="50"/>
  <c r="G13" i="50"/>
  <c r="I12" i="50"/>
  <c r="H12" i="50"/>
  <c r="G12" i="50"/>
  <c r="I11" i="50"/>
  <c r="H11" i="50"/>
  <c r="G11" i="50"/>
  <c r="I10" i="50"/>
  <c r="H10" i="50"/>
  <c r="G10" i="50"/>
  <c r="I9" i="50"/>
  <c r="H9" i="50"/>
  <c r="G9" i="50"/>
  <c r="I8" i="50"/>
  <c r="H8" i="50"/>
  <c r="G8" i="50"/>
  <c r="I7" i="50"/>
  <c r="H7" i="50"/>
  <c r="G7" i="50"/>
  <c r="I6" i="50"/>
  <c r="H6" i="50"/>
  <c r="G6" i="50"/>
  <c r="I5" i="50"/>
  <c r="H5" i="50"/>
  <c r="G5" i="50"/>
  <c r="I4" i="50"/>
  <c r="H4" i="50"/>
  <c r="G4" i="50"/>
  <c r="I577" i="49"/>
  <c r="H577" i="49"/>
  <c r="G577" i="49"/>
  <c r="I576" i="49"/>
  <c r="H576" i="49"/>
  <c r="G576" i="49"/>
  <c r="I575" i="49"/>
  <c r="H575" i="49"/>
  <c r="G575" i="49"/>
  <c r="I574" i="49"/>
  <c r="H574" i="49"/>
  <c r="G574" i="49"/>
  <c r="I573" i="49"/>
  <c r="H573" i="49"/>
  <c r="G573" i="49"/>
  <c r="I572" i="49"/>
  <c r="H572" i="49"/>
  <c r="G572" i="49"/>
  <c r="I571" i="49"/>
  <c r="H571" i="49"/>
  <c r="G571" i="49"/>
  <c r="I570" i="49"/>
  <c r="H570" i="49"/>
  <c r="G570" i="49"/>
  <c r="I569" i="49"/>
  <c r="H569" i="49"/>
  <c r="G569" i="49"/>
  <c r="I568" i="49"/>
  <c r="H568" i="49"/>
  <c r="G568" i="49"/>
  <c r="I567" i="49"/>
  <c r="H567" i="49"/>
  <c r="G567" i="49"/>
  <c r="I566" i="49"/>
  <c r="H566" i="49"/>
  <c r="G566" i="49"/>
  <c r="I565" i="49"/>
  <c r="H565" i="49"/>
  <c r="G565" i="49"/>
  <c r="I564" i="49"/>
  <c r="H564" i="49"/>
  <c r="G564" i="49"/>
  <c r="I563" i="49"/>
  <c r="H563" i="49"/>
  <c r="G563" i="49"/>
  <c r="I562" i="49"/>
  <c r="H562" i="49"/>
  <c r="G562" i="49"/>
  <c r="I561" i="49"/>
  <c r="H561" i="49"/>
  <c r="G561" i="49"/>
  <c r="I560" i="49"/>
  <c r="H560" i="49"/>
  <c r="G560" i="49"/>
  <c r="I559" i="49"/>
  <c r="H559" i="49"/>
  <c r="G559" i="49"/>
  <c r="I558" i="49"/>
  <c r="H558" i="49"/>
  <c r="G558" i="49"/>
  <c r="I557" i="49"/>
  <c r="H557" i="49"/>
  <c r="G557" i="49"/>
  <c r="I556" i="49"/>
  <c r="H556" i="49"/>
  <c r="G556" i="49"/>
  <c r="I555" i="49"/>
  <c r="H555" i="49"/>
  <c r="G555" i="49"/>
  <c r="I554" i="49"/>
  <c r="H554" i="49"/>
  <c r="G554" i="49"/>
  <c r="I553" i="49"/>
  <c r="H553" i="49"/>
  <c r="G553" i="49"/>
  <c r="I552" i="49"/>
  <c r="H552" i="49"/>
  <c r="G552" i="49"/>
  <c r="I551" i="49"/>
  <c r="H551" i="49"/>
  <c r="G551" i="49"/>
  <c r="I550" i="49"/>
  <c r="H550" i="49"/>
  <c r="G550" i="49"/>
  <c r="I549" i="49"/>
  <c r="H549" i="49"/>
  <c r="G549" i="49"/>
  <c r="I548" i="49"/>
  <c r="H548" i="49"/>
  <c r="G548" i="49"/>
  <c r="I547" i="49"/>
  <c r="H547" i="49"/>
  <c r="G547" i="49"/>
  <c r="I546" i="49"/>
  <c r="H546" i="49"/>
  <c r="G546" i="49"/>
  <c r="I545" i="49"/>
  <c r="H545" i="49"/>
  <c r="G545" i="49"/>
  <c r="I544" i="49"/>
  <c r="H544" i="49"/>
  <c r="G544" i="49"/>
  <c r="I543" i="49"/>
  <c r="H543" i="49"/>
  <c r="G543" i="49"/>
  <c r="I542" i="49"/>
  <c r="H542" i="49"/>
  <c r="G542" i="49"/>
  <c r="I541" i="49"/>
  <c r="H541" i="49"/>
  <c r="G541" i="49"/>
  <c r="I540" i="49"/>
  <c r="H540" i="49"/>
  <c r="G540" i="49"/>
  <c r="I539" i="49"/>
  <c r="H539" i="49"/>
  <c r="G539" i="49"/>
  <c r="I538" i="49"/>
  <c r="H538" i="49"/>
  <c r="G538" i="49"/>
  <c r="I537" i="49"/>
  <c r="H537" i="49"/>
  <c r="G537" i="49"/>
  <c r="I536" i="49"/>
  <c r="H536" i="49"/>
  <c r="G536" i="49"/>
  <c r="I535" i="49"/>
  <c r="H535" i="49"/>
  <c r="G535" i="49"/>
  <c r="I534" i="49"/>
  <c r="H534" i="49"/>
  <c r="G534" i="49"/>
  <c r="I533" i="49"/>
  <c r="H533" i="49"/>
  <c r="G533" i="49"/>
  <c r="I532" i="49"/>
  <c r="H532" i="49"/>
  <c r="G532" i="49"/>
  <c r="I531" i="49"/>
  <c r="H531" i="49"/>
  <c r="G531" i="49"/>
  <c r="I530" i="49"/>
  <c r="H530" i="49"/>
  <c r="G530" i="49"/>
  <c r="I529" i="49"/>
  <c r="H529" i="49"/>
  <c r="G529" i="49"/>
  <c r="I528" i="49"/>
  <c r="H528" i="49"/>
  <c r="G528" i="49"/>
  <c r="I527" i="49"/>
  <c r="H527" i="49"/>
  <c r="G527" i="49"/>
  <c r="I526" i="49"/>
  <c r="H526" i="49"/>
  <c r="G526" i="49"/>
  <c r="I525" i="49"/>
  <c r="H525" i="49"/>
  <c r="G525" i="49"/>
  <c r="I524" i="49"/>
  <c r="H524" i="49"/>
  <c r="G524" i="49"/>
  <c r="I523" i="49"/>
  <c r="H523" i="49"/>
  <c r="G523" i="49"/>
  <c r="I522" i="49"/>
  <c r="H522" i="49"/>
  <c r="G522" i="49"/>
  <c r="I521" i="49"/>
  <c r="H521" i="49"/>
  <c r="G521" i="49"/>
  <c r="I520" i="49"/>
  <c r="H520" i="49"/>
  <c r="G520" i="49"/>
  <c r="I519" i="49"/>
  <c r="H519" i="49"/>
  <c r="G519" i="49"/>
  <c r="I518" i="49"/>
  <c r="H518" i="49"/>
  <c r="G518" i="49"/>
  <c r="I517" i="49"/>
  <c r="H517" i="49"/>
  <c r="G517" i="49"/>
  <c r="I516" i="49"/>
  <c r="H516" i="49"/>
  <c r="G516" i="49"/>
  <c r="I515" i="49"/>
  <c r="H515" i="49"/>
  <c r="G515" i="49"/>
  <c r="I514" i="49"/>
  <c r="H514" i="49"/>
  <c r="G514" i="49"/>
  <c r="I513" i="49"/>
  <c r="H513" i="49"/>
  <c r="G513" i="49"/>
  <c r="I512" i="49"/>
  <c r="H512" i="49"/>
  <c r="G512" i="49"/>
  <c r="I511" i="49"/>
  <c r="H511" i="49"/>
  <c r="G511" i="49"/>
  <c r="I510" i="49"/>
  <c r="H510" i="49"/>
  <c r="G510" i="49"/>
  <c r="I509" i="49"/>
  <c r="H509" i="49"/>
  <c r="G509" i="49"/>
  <c r="I508" i="49"/>
  <c r="H508" i="49"/>
  <c r="G508" i="49"/>
  <c r="I507" i="49"/>
  <c r="H507" i="49"/>
  <c r="G507" i="49"/>
  <c r="I506" i="49"/>
  <c r="H506" i="49"/>
  <c r="G506" i="49"/>
  <c r="I505" i="49"/>
  <c r="H505" i="49"/>
  <c r="G505" i="49"/>
  <c r="I504" i="49"/>
  <c r="H504" i="49"/>
  <c r="G504" i="49"/>
  <c r="I503" i="49"/>
  <c r="H503" i="49"/>
  <c r="G503" i="49"/>
  <c r="I502" i="49"/>
  <c r="H502" i="49"/>
  <c r="G502" i="49"/>
  <c r="I501" i="49"/>
  <c r="H501" i="49"/>
  <c r="G501" i="49"/>
  <c r="I500" i="49"/>
  <c r="H500" i="49"/>
  <c r="G500" i="49"/>
  <c r="I499" i="49"/>
  <c r="H499" i="49"/>
  <c r="G499" i="49"/>
  <c r="I498" i="49"/>
  <c r="H498" i="49"/>
  <c r="G498" i="49"/>
  <c r="I497" i="49"/>
  <c r="H497" i="49"/>
  <c r="G497" i="49"/>
  <c r="I496" i="49"/>
  <c r="H496" i="49"/>
  <c r="G496" i="49"/>
  <c r="I495" i="49"/>
  <c r="H495" i="49"/>
  <c r="G495" i="49"/>
  <c r="I494" i="49"/>
  <c r="H494" i="49"/>
  <c r="G494" i="49"/>
  <c r="I493" i="49"/>
  <c r="H493" i="49"/>
  <c r="G493" i="49"/>
  <c r="I492" i="49"/>
  <c r="H492" i="49"/>
  <c r="G492" i="49"/>
  <c r="I491" i="49"/>
  <c r="H491" i="49"/>
  <c r="G491" i="49"/>
  <c r="I490" i="49"/>
  <c r="H490" i="49"/>
  <c r="G490" i="49"/>
  <c r="I489" i="49"/>
  <c r="H489" i="49"/>
  <c r="G489" i="49"/>
  <c r="I488" i="49"/>
  <c r="H488" i="49"/>
  <c r="G488" i="49"/>
  <c r="I487" i="49"/>
  <c r="H487" i="49"/>
  <c r="G487" i="49"/>
  <c r="I486" i="49"/>
  <c r="H486" i="49"/>
  <c r="G486" i="49"/>
  <c r="I485" i="49"/>
  <c r="H485" i="49"/>
  <c r="G485" i="49"/>
  <c r="I484" i="49"/>
  <c r="H484" i="49"/>
  <c r="G484" i="49"/>
  <c r="I483" i="49"/>
  <c r="H483" i="49"/>
  <c r="G483" i="49"/>
  <c r="I482" i="49"/>
  <c r="H482" i="49"/>
  <c r="G482" i="49"/>
  <c r="I481" i="49"/>
  <c r="H481" i="49"/>
  <c r="G481" i="49"/>
  <c r="I480" i="49"/>
  <c r="H480" i="49"/>
  <c r="G480" i="49"/>
  <c r="I479" i="49"/>
  <c r="H479" i="49"/>
  <c r="G479" i="49"/>
  <c r="I478" i="49"/>
  <c r="H478" i="49"/>
  <c r="G478" i="49"/>
  <c r="I477" i="49"/>
  <c r="H477" i="49"/>
  <c r="G477" i="49"/>
  <c r="I476" i="49"/>
  <c r="H476" i="49"/>
  <c r="G476" i="49"/>
  <c r="I475" i="49"/>
  <c r="H475" i="49"/>
  <c r="G475" i="49"/>
  <c r="I474" i="49"/>
  <c r="H474" i="49"/>
  <c r="G474" i="49"/>
  <c r="I473" i="49"/>
  <c r="H473" i="49"/>
  <c r="G473" i="49"/>
  <c r="I472" i="49"/>
  <c r="H472" i="49"/>
  <c r="G472" i="49"/>
  <c r="I471" i="49"/>
  <c r="H471" i="49"/>
  <c r="G471" i="49"/>
  <c r="I470" i="49"/>
  <c r="H470" i="49"/>
  <c r="G470" i="49"/>
  <c r="I469" i="49"/>
  <c r="H469" i="49"/>
  <c r="G469" i="49"/>
  <c r="I468" i="49"/>
  <c r="H468" i="49"/>
  <c r="G468" i="49"/>
  <c r="I467" i="49"/>
  <c r="H467" i="49"/>
  <c r="G467" i="49"/>
  <c r="I466" i="49"/>
  <c r="H466" i="49"/>
  <c r="G466" i="49"/>
  <c r="I465" i="49"/>
  <c r="H465" i="49"/>
  <c r="G465" i="49"/>
  <c r="I464" i="49"/>
  <c r="H464" i="49"/>
  <c r="G464" i="49"/>
  <c r="I463" i="49"/>
  <c r="H463" i="49"/>
  <c r="G463" i="49"/>
  <c r="I462" i="49"/>
  <c r="H462" i="49"/>
  <c r="G462" i="49"/>
  <c r="I461" i="49"/>
  <c r="H461" i="49"/>
  <c r="G461" i="49"/>
  <c r="I460" i="49"/>
  <c r="H460" i="49"/>
  <c r="G460" i="49"/>
  <c r="I459" i="49"/>
  <c r="H459" i="49"/>
  <c r="G459" i="49"/>
  <c r="I458" i="49"/>
  <c r="H458" i="49"/>
  <c r="G458" i="49"/>
  <c r="I457" i="49"/>
  <c r="H457" i="49"/>
  <c r="G457" i="49"/>
  <c r="I456" i="49"/>
  <c r="H456" i="49"/>
  <c r="G456" i="49"/>
  <c r="I455" i="49"/>
  <c r="H455" i="49"/>
  <c r="G455" i="49"/>
  <c r="I454" i="49"/>
  <c r="H454" i="49"/>
  <c r="G454" i="49"/>
  <c r="I453" i="49"/>
  <c r="H453" i="49"/>
  <c r="G453" i="49"/>
  <c r="I452" i="49"/>
  <c r="H452" i="49"/>
  <c r="G452" i="49"/>
  <c r="I451" i="49"/>
  <c r="H451" i="49"/>
  <c r="G451" i="49"/>
  <c r="I450" i="49"/>
  <c r="H450" i="49"/>
  <c r="G450" i="49"/>
  <c r="I449" i="49"/>
  <c r="H449" i="49"/>
  <c r="G449" i="49"/>
  <c r="I448" i="49"/>
  <c r="H448" i="49"/>
  <c r="G448" i="49"/>
  <c r="I447" i="49"/>
  <c r="H447" i="49"/>
  <c r="G447" i="49"/>
  <c r="I446" i="49"/>
  <c r="H446" i="49"/>
  <c r="G446" i="49"/>
  <c r="I445" i="49"/>
  <c r="H445" i="49"/>
  <c r="G445" i="49"/>
  <c r="I444" i="49"/>
  <c r="H444" i="49"/>
  <c r="G444" i="49"/>
  <c r="I443" i="49"/>
  <c r="H443" i="49"/>
  <c r="G443" i="49"/>
  <c r="I442" i="49"/>
  <c r="H442" i="49"/>
  <c r="G442" i="49"/>
  <c r="I441" i="49"/>
  <c r="H441" i="49"/>
  <c r="G441" i="49"/>
  <c r="I440" i="49"/>
  <c r="H440" i="49"/>
  <c r="G440" i="49"/>
  <c r="I439" i="49"/>
  <c r="H439" i="49"/>
  <c r="G439" i="49"/>
  <c r="I438" i="49"/>
  <c r="H438" i="49"/>
  <c r="G438" i="49"/>
  <c r="I437" i="49"/>
  <c r="H437" i="49"/>
  <c r="G437" i="49"/>
  <c r="I436" i="49"/>
  <c r="H436" i="49"/>
  <c r="G436" i="49"/>
  <c r="I435" i="49"/>
  <c r="H435" i="49"/>
  <c r="G435" i="49"/>
  <c r="I434" i="49"/>
  <c r="H434" i="49"/>
  <c r="G434" i="49"/>
  <c r="I433" i="49"/>
  <c r="H433" i="49"/>
  <c r="G433" i="49"/>
  <c r="I432" i="49"/>
  <c r="H432" i="49"/>
  <c r="G432" i="49"/>
  <c r="I431" i="49"/>
  <c r="H431" i="49"/>
  <c r="G431" i="49"/>
  <c r="I430" i="49"/>
  <c r="H430" i="49"/>
  <c r="G430" i="49"/>
  <c r="I429" i="49"/>
  <c r="H429" i="49"/>
  <c r="G429" i="49"/>
  <c r="I428" i="49"/>
  <c r="H428" i="49"/>
  <c r="G428" i="49"/>
  <c r="I427" i="49"/>
  <c r="H427" i="49"/>
  <c r="G427" i="49"/>
  <c r="I426" i="49"/>
  <c r="H426" i="49"/>
  <c r="G426" i="49"/>
  <c r="I425" i="49"/>
  <c r="H425" i="49"/>
  <c r="G425" i="49"/>
  <c r="I424" i="49"/>
  <c r="H424" i="49"/>
  <c r="G424" i="49"/>
  <c r="I423" i="49"/>
  <c r="H423" i="49"/>
  <c r="G423" i="49"/>
  <c r="I422" i="49"/>
  <c r="H422" i="49"/>
  <c r="G422" i="49"/>
  <c r="I421" i="49"/>
  <c r="H421" i="49"/>
  <c r="G421" i="49"/>
  <c r="I420" i="49"/>
  <c r="H420" i="49"/>
  <c r="G420" i="49"/>
  <c r="I419" i="49"/>
  <c r="H419" i="49"/>
  <c r="G419" i="49"/>
  <c r="I418" i="49"/>
  <c r="H418" i="49"/>
  <c r="G418" i="49"/>
  <c r="I417" i="49"/>
  <c r="H417" i="49"/>
  <c r="G417" i="49"/>
  <c r="I416" i="49"/>
  <c r="H416" i="49"/>
  <c r="G416" i="49"/>
  <c r="I415" i="49"/>
  <c r="H415" i="49"/>
  <c r="G415" i="49"/>
  <c r="I414" i="49"/>
  <c r="H414" i="49"/>
  <c r="G414" i="49"/>
  <c r="I413" i="49"/>
  <c r="H413" i="49"/>
  <c r="G413" i="49"/>
  <c r="I412" i="49"/>
  <c r="H412" i="49"/>
  <c r="G412" i="49"/>
  <c r="I411" i="49"/>
  <c r="H411" i="49"/>
  <c r="G411" i="49"/>
  <c r="I410" i="49"/>
  <c r="H410" i="49"/>
  <c r="G410" i="49"/>
  <c r="I409" i="49"/>
  <c r="H409" i="49"/>
  <c r="G409" i="49"/>
  <c r="I408" i="49"/>
  <c r="H408" i="49"/>
  <c r="G408" i="49"/>
  <c r="I407" i="49"/>
  <c r="H407" i="49"/>
  <c r="G407" i="49"/>
  <c r="I406" i="49"/>
  <c r="H406" i="49"/>
  <c r="G406" i="49"/>
  <c r="I405" i="49"/>
  <c r="H405" i="49"/>
  <c r="G405" i="49"/>
  <c r="I404" i="49"/>
  <c r="H404" i="49"/>
  <c r="G404" i="49"/>
  <c r="I403" i="49"/>
  <c r="H403" i="49"/>
  <c r="G403" i="49"/>
  <c r="I402" i="49"/>
  <c r="H402" i="49"/>
  <c r="G402" i="49"/>
  <c r="I401" i="49"/>
  <c r="H401" i="49"/>
  <c r="G401" i="49"/>
  <c r="I400" i="49"/>
  <c r="H400" i="49"/>
  <c r="G400" i="49"/>
  <c r="I399" i="49"/>
  <c r="H399" i="49"/>
  <c r="G399" i="49"/>
  <c r="I398" i="49"/>
  <c r="H398" i="49"/>
  <c r="G398" i="49"/>
  <c r="I397" i="49"/>
  <c r="H397" i="49"/>
  <c r="G397" i="49"/>
  <c r="I396" i="49"/>
  <c r="H396" i="49"/>
  <c r="G396" i="49"/>
  <c r="I395" i="49"/>
  <c r="H395" i="49"/>
  <c r="G395" i="49"/>
  <c r="I394" i="49"/>
  <c r="H394" i="49"/>
  <c r="G394" i="49"/>
  <c r="I393" i="49"/>
  <c r="H393" i="49"/>
  <c r="G393" i="49"/>
  <c r="I392" i="49"/>
  <c r="H392" i="49"/>
  <c r="G392" i="49"/>
  <c r="I391" i="49"/>
  <c r="H391" i="49"/>
  <c r="G391" i="49"/>
  <c r="I390" i="49"/>
  <c r="H390" i="49"/>
  <c r="G390" i="49"/>
  <c r="I389" i="49"/>
  <c r="H389" i="49"/>
  <c r="G389" i="49"/>
  <c r="I388" i="49"/>
  <c r="H388" i="49"/>
  <c r="G388" i="49"/>
  <c r="I387" i="49"/>
  <c r="H387" i="49"/>
  <c r="G387" i="49"/>
  <c r="I386" i="49"/>
  <c r="H386" i="49"/>
  <c r="G386" i="49"/>
  <c r="I385" i="49"/>
  <c r="H385" i="49"/>
  <c r="G385" i="49"/>
  <c r="I384" i="49"/>
  <c r="H384" i="49"/>
  <c r="G384" i="49"/>
  <c r="I383" i="49"/>
  <c r="H383" i="49"/>
  <c r="G383" i="49"/>
  <c r="I382" i="49"/>
  <c r="H382" i="49"/>
  <c r="G382" i="49"/>
  <c r="I381" i="49"/>
  <c r="H381" i="49"/>
  <c r="G381" i="49"/>
  <c r="I380" i="49"/>
  <c r="H380" i="49"/>
  <c r="G380" i="49"/>
  <c r="I379" i="49"/>
  <c r="H379" i="49"/>
  <c r="G379" i="49"/>
  <c r="I378" i="49"/>
  <c r="H378" i="49"/>
  <c r="G378" i="49"/>
  <c r="I377" i="49"/>
  <c r="H377" i="49"/>
  <c r="G377" i="49"/>
  <c r="I376" i="49"/>
  <c r="H376" i="49"/>
  <c r="G376" i="49"/>
  <c r="I375" i="49"/>
  <c r="H375" i="49"/>
  <c r="G375" i="49"/>
  <c r="I374" i="49"/>
  <c r="H374" i="49"/>
  <c r="G374" i="49"/>
  <c r="I373" i="49"/>
  <c r="H373" i="49"/>
  <c r="G373" i="49"/>
  <c r="I372" i="49"/>
  <c r="H372" i="49"/>
  <c r="G372" i="49"/>
  <c r="I371" i="49"/>
  <c r="H371" i="49"/>
  <c r="G371" i="49"/>
  <c r="I370" i="49"/>
  <c r="H370" i="49"/>
  <c r="G370" i="49"/>
  <c r="I369" i="49"/>
  <c r="H369" i="49"/>
  <c r="G369" i="49"/>
  <c r="I368" i="49"/>
  <c r="H368" i="49"/>
  <c r="G368" i="49"/>
  <c r="I367" i="49"/>
  <c r="H367" i="49"/>
  <c r="G367" i="49"/>
  <c r="I366" i="49"/>
  <c r="H366" i="49"/>
  <c r="G366" i="49"/>
  <c r="I365" i="49"/>
  <c r="H365" i="49"/>
  <c r="G365" i="49"/>
  <c r="I364" i="49"/>
  <c r="H364" i="49"/>
  <c r="G364" i="49"/>
  <c r="I363" i="49"/>
  <c r="H363" i="49"/>
  <c r="G363" i="49"/>
  <c r="I362" i="49"/>
  <c r="H362" i="49"/>
  <c r="G362" i="49"/>
  <c r="I361" i="49"/>
  <c r="H361" i="49"/>
  <c r="G361" i="49"/>
  <c r="I360" i="49"/>
  <c r="H360" i="49"/>
  <c r="G360" i="49"/>
  <c r="I359" i="49"/>
  <c r="H359" i="49"/>
  <c r="G359" i="49"/>
  <c r="I358" i="49"/>
  <c r="H358" i="49"/>
  <c r="G358" i="49"/>
  <c r="I357" i="49"/>
  <c r="H357" i="49"/>
  <c r="G357" i="49"/>
  <c r="I356" i="49"/>
  <c r="H356" i="49"/>
  <c r="G356" i="49"/>
  <c r="I355" i="49"/>
  <c r="H355" i="49"/>
  <c r="G355" i="49"/>
  <c r="I354" i="49"/>
  <c r="H354" i="49"/>
  <c r="G354" i="49"/>
  <c r="I353" i="49"/>
  <c r="H353" i="49"/>
  <c r="G353" i="49"/>
  <c r="I352" i="49"/>
  <c r="H352" i="49"/>
  <c r="G352" i="49"/>
  <c r="I351" i="49"/>
  <c r="H351" i="49"/>
  <c r="G351" i="49"/>
  <c r="I350" i="49"/>
  <c r="H350" i="49"/>
  <c r="G350" i="49"/>
  <c r="I349" i="49"/>
  <c r="H349" i="49"/>
  <c r="G349" i="49"/>
  <c r="I348" i="49"/>
  <c r="H348" i="49"/>
  <c r="G348" i="49"/>
  <c r="I347" i="49"/>
  <c r="H347" i="49"/>
  <c r="G347" i="49"/>
  <c r="I346" i="49"/>
  <c r="H346" i="49"/>
  <c r="G346" i="49"/>
  <c r="I345" i="49"/>
  <c r="H345" i="49"/>
  <c r="G345" i="49"/>
  <c r="I344" i="49"/>
  <c r="H344" i="49"/>
  <c r="G344" i="49"/>
  <c r="I343" i="49"/>
  <c r="H343" i="49"/>
  <c r="G343" i="49"/>
  <c r="I342" i="49"/>
  <c r="H342" i="49"/>
  <c r="G342" i="49"/>
  <c r="I341" i="49"/>
  <c r="H341" i="49"/>
  <c r="G341" i="49"/>
  <c r="I340" i="49"/>
  <c r="H340" i="49"/>
  <c r="G340" i="49"/>
  <c r="I339" i="49"/>
  <c r="H339" i="49"/>
  <c r="G339" i="49"/>
  <c r="I338" i="49"/>
  <c r="H338" i="49"/>
  <c r="G338" i="49"/>
  <c r="I337" i="49"/>
  <c r="H337" i="49"/>
  <c r="G337" i="49"/>
  <c r="I336" i="49"/>
  <c r="H336" i="49"/>
  <c r="G336" i="49"/>
  <c r="I335" i="49"/>
  <c r="H335" i="49"/>
  <c r="G335" i="49"/>
  <c r="I334" i="49"/>
  <c r="H334" i="49"/>
  <c r="G334" i="49"/>
  <c r="I333" i="49"/>
  <c r="H333" i="49"/>
  <c r="G333" i="49"/>
  <c r="I332" i="49"/>
  <c r="H332" i="49"/>
  <c r="G332" i="49"/>
  <c r="I331" i="49"/>
  <c r="H331" i="49"/>
  <c r="G331" i="49"/>
  <c r="I330" i="49"/>
  <c r="H330" i="49"/>
  <c r="G330" i="49"/>
  <c r="I329" i="49"/>
  <c r="H329" i="49"/>
  <c r="G329" i="49"/>
  <c r="I328" i="49"/>
  <c r="H328" i="49"/>
  <c r="G328" i="49"/>
  <c r="I327" i="49"/>
  <c r="H327" i="49"/>
  <c r="G327" i="49"/>
  <c r="I326" i="49"/>
  <c r="H326" i="49"/>
  <c r="G326" i="49"/>
  <c r="I325" i="49"/>
  <c r="H325" i="49"/>
  <c r="G325" i="49"/>
  <c r="I324" i="49"/>
  <c r="H324" i="49"/>
  <c r="G324" i="49"/>
  <c r="I323" i="49"/>
  <c r="H323" i="49"/>
  <c r="G323" i="49"/>
  <c r="I322" i="49"/>
  <c r="H322" i="49"/>
  <c r="G322" i="49"/>
  <c r="I321" i="49"/>
  <c r="H321" i="49"/>
  <c r="G321" i="49"/>
  <c r="I320" i="49"/>
  <c r="H320" i="49"/>
  <c r="G320" i="49"/>
  <c r="I319" i="49"/>
  <c r="H319" i="49"/>
  <c r="G319" i="49"/>
  <c r="I318" i="49"/>
  <c r="H318" i="49"/>
  <c r="G318" i="49"/>
  <c r="I317" i="49"/>
  <c r="H317" i="49"/>
  <c r="G317" i="49"/>
  <c r="I316" i="49"/>
  <c r="H316" i="49"/>
  <c r="G316" i="49"/>
  <c r="I315" i="49"/>
  <c r="H315" i="49"/>
  <c r="G315" i="49"/>
  <c r="I314" i="49"/>
  <c r="H314" i="49"/>
  <c r="G314" i="49"/>
  <c r="I313" i="49"/>
  <c r="H313" i="49"/>
  <c r="G313" i="49"/>
  <c r="I312" i="49"/>
  <c r="H312" i="49"/>
  <c r="G312" i="49"/>
  <c r="I311" i="49"/>
  <c r="H311" i="49"/>
  <c r="G311" i="49"/>
  <c r="I310" i="49"/>
  <c r="H310" i="49"/>
  <c r="G310" i="49"/>
  <c r="I309" i="49"/>
  <c r="H309" i="49"/>
  <c r="G309" i="49"/>
  <c r="I308" i="49"/>
  <c r="H308" i="49"/>
  <c r="G308" i="49"/>
  <c r="I307" i="49"/>
  <c r="H307" i="49"/>
  <c r="G307" i="49"/>
  <c r="I306" i="49"/>
  <c r="H306" i="49"/>
  <c r="G306" i="49"/>
  <c r="I305" i="49"/>
  <c r="H305" i="49"/>
  <c r="G305" i="49"/>
  <c r="I304" i="49"/>
  <c r="H304" i="49"/>
  <c r="G304" i="49"/>
  <c r="I303" i="49"/>
  <c r="H303" i="49"/>
  <c r="G303" i="49"/>
  <c r="I302" i="49"/>
  <c r="H302" i="49"/>
  <c r="G302" i="49"/>
  <c r="I301" i="49"/>
  <c r="H301" i="49"/>
  <c r="G301" i="49"/>
  <c r="I300" i="49"/>
  <c r="H300" i="49"/>
  <c r="G300" i="49"/>
  <c r="I299" i="49"/>
  <c r="H299" i="49"/>
  <c r="G299" i="49"/>
  <c r="I298" i="49"/>
  <c r="H298" i="49"/>
  <c r="G298" i="49"/>
  <c r="I297" i="49"/>
  <c r="H297" i="49"/>
  <c r="G297" i="49"/>
  <c r="I296" i="49"/>
  <c r="H296" i="49"/>
  <c r="G296" i="49"/>
  <c r="I295" i="49"/>
  <c r="H295" i="49"/>
  <c r="G295" i="49"/>
  <c r="I294" i="49"/>
  <c r="H294" i="49"/>
  <c r="G294" i="49"/>
  <c r="I293" i="49"/>
  <c r="H293" i="49"/>
  <c r="G293" i="49"/>
  <c r="I292" i="49"/>
  <c r="H292" i="49"/>
  <c r="G292" i="49"/>
  <c r="I291" i="49"/>
  <c r="H291" i="49"/>
  <c r="G291" i="49"/>
  <c r="I290" i="49"/>
  <c r="H290" i="49"/>
  <c r="G290" i="49"/>
  <c r="I289" i="49"/>
  <c r="H289" i="49"/>
  <c r="G289" i="49"/>
  <c r="I288" i="49"/>
  <c r="H288" i="49"/>
  <c r="G288" i="49"/>
  <c r="I287" i="49"/>
  <c r="H287" i="49"/>
  <c r="G287" i="49"/>
  <c r="I286" i="49"/>
  <c r="H286" i="49"/>
  <c r="G286" i="49"/>
  <c r="I285" i="49"/>
  <c r="H285" i="49"/>
  <c r="G285" i="49"/>
  <c r="I284" i="49"/>
  <c r="H284" i="49"/>
  <c r="G284" i="49"/>
  <c r="I283" i="49"/>
  <c r="H283" i="49"/>
  <c r="G283" i="49"/>
  <c r="I282" i="49"/>
  <c r="H282" i="49"/>
  <c r="G282" i="49"/>
  <c r="I281" i="49"/>
  <c r="H281" i="49"/>
  <c r="G281" i="49"/>
  <c r="I280" i="49"/>
  <c r="H280" i="49"/>
  <c r="G280" i="49"/>
  <c r="I279" i="49"/>
  <c r="H279" i="49"/>
  <c r="G279" i="49"/>
  <c r="I278" i="49"/>
  <c r="H278" i="49"/>
  <c r="G278" i="49"/>
  <c r="I277" i="49"/>
  <c r="H277" i="49"/>
  <c r="G277" i="49"/>
  <c r="I276" i="49"/>
  <c r="H276" i="49"/>
  <c r="G276" i="49"/>
  <c r="I275" i="49"/>
  <c r="H275" i="49"/>
  <c r="G275" i="49"/>
  <c r="I274" i="49"/>
  <c r="H274" i="49"/>
  <c r="G274" i="49"/>
  <c r="I273" i="49"/>
  <c r="H273" i="49"/>
  <c r="G273" i="49"/>
  <c r="I272" i="49"/>
  <c r="H272" i="49"/>
  <c r="G272" i="49"/>
  <c r="I271" i="49"/>
  <c r="H271" i="49"/>
  <c r="G271" i="49"/>
  <c r="I270" i="49"/>
  <c r="H270" i="49"/>
  <c r="G270" i="49"/>
  <c r="I269" i="49"/>
  <c r="H269" i="49"/>
  <c r="G269" i="49"/>
  <c r="I268" i="49"/>
  <c r="H268" i="49"/>
  <c r="G268" i="49"/>
  <c r="I267" i="49"/>
  <c r="H267" i="49"/>
  <c r="G267" i="49"/>
  <c r="I266" i="49"/>
  <c r="H266" i="49"/>
  <c r="G266" i="49"/>
  <c r="I265" i="49"/>
  <c r="H265" i="49"/>
  <c r="G265" i="49"/>
  <c r="I264" i="49"/>
  <c r="H264" i="49"/>
  <c r="G264" i="49"/>
  <c r="I263" i="49"/>
  <c r="H263" i="49"/>
  <c r="G263" i="49"/>
  <c r="I262" i="49"/>
  <c r="H262" i="49"/>
  <c r="G262" i="49"/>
  <c r="I261" i="49"/>
  <c r="H261" i="49"/>
  <c r="G261" i="49"/>
  <c r="I260" i="49"/>
  <c r="H260" i="49"/>
  <c r="G260" i="49"/>
  <c r="I259" i="49"/>
  <c r="H259" i="49"/>
  <c r="G259" i="49"/>
  <c r="I258" i="49"/>
  <c r="H258" i="49"/>
  <c r="G258" i="49"/>
  <c r="I257" i="49"/>
  <c r="H257" i="49"/>
  <c r="G257" i="49"/>
  <c r="I256" i="49"/>
  <c r="H256" i="49"/>
  <c r="G256" i="49"/>
  <c r="I255" i="49"/>
  <c r="H255" i="49"/>
  <c r="G255" i="49"/>
  <c r="I254" i="49"/>
  <c r="H254" i="49"/>
  <c r="G254" i="49"/>
  <c r="I253" i="49"/>
  <c r="H253" i="49"/>
  <c r="G253" i="49"/>
  <c r="I252" i="49"/>
  <c r="H252" i="49"/>
  <c r="G252" i="49"/>
  <c r="I251" i="49"/>
  <c r="H251" i="49"/>
  <c r="G251" i="49"/>
  <c r="I250" i="49"/>
  <c r="H250" i="49"/>
  <c r="G250" i="49"/>
  <c r="I249" i="49"/>
  <c r="H249" i="49"/>
  <c r="G249" i="49"/>
  <c r="I248" i="49"/>
  <c r="H248" i="49"/>
  <c r="G248" i="49"/>
  <c r="I247" i="49"/>
  <c r="H247" i="49"/>
  <c r="G247" i="49"/>
  <c r="I246" i="49"/>
  <c r="H246" i="49"/>
  <c r="G246" i="49"/>
  <c r="I245" i="49"/>
  <c r="H245" i="49"/>
  <c r="G245" i="49"/>
  <c r="I244" i="49"/>
  <c r="H244" i="49"/>
  <c r="G244" i="49"/>
  <c r="I243" i="49"/>
  <c r="H243" i="49"/>
  <c r="G243" i="49"/>
  <c r="I242" i="49"/>
  <c r="H242" i="49"/>
  <c r="G242" i="49"/>
  <c r="I241" i="49"/>
  <c r="H241" i="49"/>
  <c r="G241" i="49"/>
  <c r="I240" i="49"/>
  <c r="H240" i="49"/>
  <c r="G240" i="49"/>
  <c r="I239" i="49"/>
  <c r="H239" i="49"/>
  <c r="G239" i="49"/>
  <c r="I238" i="49"/>
  <c r="H238" i="49"/>
  <c r="G238" i="49"/>
  <c r="I237" i="49"/>
  <c r="H237" i="49"/>
  <c r="G237" i="49"/>
  <c r="I236" i="49"/>
  <c r="H236" i="49"/>
  <c r="G236" i="49"/>
  <c r="I235" i="49"/>
  <c r="H235" i="49"/>
  <c r="G235" i="49"/>
  <c r="I234" i="49"/>
  <c r="H234" i="49"/>
  <c r="G234" i="49"/>
  <c r="I233" i="49"/>
  <c r="H233" i="49"/>
  <c r="G233" i="49"/>
  <c r="I232" i="49"/>
  <c r="H232" i="49"/>
  <c r="G232" i="49"/>
  <c r="I231" i="49"/>
  <c r="H231" i="49"/>
  <c r="G231" i="49"/>
  <c r="I230" i="49"/>
  <c r="H230" i="49"/>
  <c r="G230" i="49"/>
  <c r="I229" i="49"/>
  <c r="H229" i="49"/>
  <c r="G229" i="49"/>
  <c r="I228" i="49"/>
  <c r="H228" i="49"/>
  <c r="G228" i="49"/>
  <c r="I227" i="49"/>
  <c r="H227" i="49"/>
  <c r="G227" i="49"/>
  <c r="I226" i="49"/>
  <c r="H226" i="49"/>
  <c r="G226" i="49"/>
  <c r="I225" i="49"/>
  <c r="H225" i="49"/>
  <c r="G225" i="49"/>
  <c r="I224" i="49"/>
  <c r="H224" i="49"/>
  <c r="G224" i="49"/>
  <c r="I223" i="49"/>
  <c r="H223" i="49"/>
  <c r="G223" i="49"/>
  <c r="I222" i="49"/>
  <c r="H222" i="49"/>
  <c r="G222" i="49"/>
  <c r="I221" i="49"/>
  <c r="H221" i="49"/>
  <c r="G221" i="49"/>
  <c r="I220" i="49"/>
  <c r="H220" i="49"/>
  <c r="G220" i="49"/>
  <c r="I219" i="49"/>
  <c r="H219" i="49"/>
  <c r="G219" i="49"/>
  <c r="I218" i="49"/>
  <c r="H218" i="49"/>
  <c r="G218" i="49"/>
  <c r="I217" i="49"/>
  <c r="H217" i="49"/>
  <c r="G217" i="49"/>
  <c r="I216" i="49"/>
  <c r="H216" i="49"/>
  <c r="G216" i="49"/>
  <c r="I215" i="49"/>
  <c r="H215" i="49"/>
  <c r="G215" i="49"/>
  <c r="I214" i="49"/>
  <c r="H214" i="49"/>
  <c r="G214" i="49"/>
  <c r="I213" i="49"/>
  <c r="H213" i="49"/>
  <c r="G213" i="49"/>
  <c r="I212" i="49"/>
  <c r="H212" i="49"/>
  <c r="G212" i="49"/>
  <c r="I211" i="49"/>
  <c r="H211" i="49"/>
  <c r="G211" i="49"/>
  <c r="I210" i="49"/>
  <c r="H210" i="49"/>
  <c r="G210" i="49"/>
  <c r="I209" i="49"/>
  <c r="H209" i="49"/>
  <c r="G209" i="49"/>
  <c r="I208" i="49"/>
  <c r="H208" i="49"/>
  <c r="G208" i="49"/>
  <c r="I207" i="49"/>
  <c r="H207" i="49"/>
  <c r="G207" i="49"/>
  <c r="I206" i="49"/>
  <c r="H206" i="49"/>
  <c r="G206" i="49"/>
  <c r="I205" i="49"/>
  <c r="H205" i="49"/>
  <c r="G205" i="49"/>
  <c r="I204" i="49"/>
  <c r="H204" i="49"/>
  <c r="G204" i="49"/>
  <c r="I203" i="49"/>
  <c r="H203" i="49"/>
  <c r="G203" i="49"/>
  <c r="I202" i="49"/>
  <c r="H202" i="49"/>
  <c r="G202" i="49"/>
  <c r="I201" i="49"/>
  <c r="H201" i="49"/>
  <c r="G201" i="49"/>
  <c r="I200" i="49"/>
  <c r="H200" i="49"/>
  <c r="G200" i="49"/>
  <c r="I199" i="49"/>
  <c r="H199" i="49"/>
  <c r="G199" i="49"/>
  <c r="I198" i="49"/>
  <c r="H198" i="49"/>
  <c r="G198" i="49"/>
  <c r="I197" i="49"/>
  <c r="H197" i="49"/>
  <c r="G197" i="49"/>
  <c r="I196" i="49"/>
  <c r="H196" i="49"/>
  <c r="G196" i="49"/>
  <c r="I195" i="49"/>
  <c r="H195" i="49"/>
  <c r="G195" i="49"/>
  <c r="I194" i="49"/>
  <c r="H194" i="49"/>
  <c r="G194" i="49"/>
  <c r="I193" i="49"/>
  <c r="H193" i="49"/>
  <c r="G193" i="49"/>
  <c r="I192" i="49"/>
  <c r="H192" i="49"/>
  <c r="G192" i="49"/>
  <c r="I191" i="49"/>
  <c r="H191" i="49"/>
  <c r="G191" i="49"/>
  <c r="I190" i="49"/>
  <c r="H190" i="49"/>
  <c r="G190" i="49"/>
  <c r="I189" i="49"/>
  <c r="H189" i="49"/>
  <c r="G189" i="49"/>
  <c r="I188" i="49"/>
  <c r="H188" i="49"/>
  <c r="G188" i="49"/>
  <c r="I187" i="49"/>
  <c r="H187" i="49"/>
  <c r="G187" i="49"/>
  <c r="I186" i="49"/>
  <c r="H186" i="49"/>
  <c r="G186" i="49"/>
  <c r="I185" i="49"/>
  <c r="H185" i="49"/>
  <c r="G185" i="49"/>
  <c r="I184" i="49"/>
  <c r="H184" i="49"/>
  <c r="G184" i="49"/>
  <c r="I183" i="49"/>
  <c r="H183" i="49"/>
  <c r="G183" i="49"/>
  <c r="I182" i="49"/>
  <c r="H182" i="49"/>
  <c r="G182" i="49"/>
  <c r="I181" i="49"/>
  <c r="H181" i="49"/>
  <c r="G181" i="49"/>
  <c r="I180" i="49"/>
  <c r="H180" i="49"/>
  <c r="G180" i="49"/>
  <c r="I179" i="49"/>
  <c r="H179" i="49"/>
  <c r="G179" i="49"/>
  <c r="I178" i="49"/>
  <c r="H178" i="49"/>
  <c r="G178" i="49"/>
  <c r="I177" i="49"/>
  <c r="H177" i="49"/>
  <c r="G177" i="49"/>
  <c r="I176" i="49"/>
  <c r="H176" i="49"/>
  <c r="G176" i="49"/>
  <c r="I175" i="49"/>
  <c r="H175" i="49"/>
  <c r="G175" i="49"/>
  <c r="I174" i="49"/>
  <c r="H174" i="49"/>
  <c r="G174" i="49"/>
  <c r="I173" i="49"/>
  <c r="H173" i="49"/>
  <c r="G173" i="49"/>
  <c r="I172" i="49"/>
  <c r="H172" i="49"/>
  <c r="G172" i="49"/>
  <c r="I171" i="49"/>
  <c r="H171" i="49"/>
  <c r="G171" i="49"/>
  <c r="I170" i="49"/>
  <c r="H170" i="49"/>
  <c r="G170" i="49"/>
  <c r="I169" i="49"/>
  <c r="H169" i="49"/>
  <c r="G169" i="49"/>
  <c r="I168" i="49"/>
  <c r="H168" i="49"/>
  <c r="G168" i="49"/>
  <c r="I167" i="49"/>
  <c r="H167" i="49"/>
  <c r="G167" i="49"/>
  <c r="I166" i="49"/>
  <c r="H166" i="49"/>
  <c r="G166" i="49"/>
  <c r="I165" i="49"/>
  <c r="H165" i="49"/>
  <c r="G165" i="49"/>
  <c r="I164" i="49"/>
  <c r="H164" i="49"/>
  <c r="G164" i="49"/>
  <c r="I163" i="49"/>
  <c r="H163" i="49"/>
  <c r="G163" i="49"/>
  <c r="I162" i="49"/>
  <c r="H162" i="49"/>
  <c r="G162" i="49"/>
  <c r="I161" i="49"/>
  <c r="H161" i="49"/>
  <c r="G161" i="49"/>
  <c r="I160" i="49"/>
  <c r="H160" i="49"/>
  <c r="G160" i="49"/>
  <c r="I159" i="49"/>
  <c r="H159" i="49"/>
  <c r="G159" i="49"/>
  <c r="I158" i="49"/>
  <c r="H158" i="49"/>
  <c r="G158" i="49"/>
  <c r="I157" i="49"/>
  <c r="H157" i="49"/>
  <c r="G157" i="49"/>
  <c r="I156" i="49"/>
  <c r="H156" i="49"/>
  <c r="G156" i="49"/>
  <c r="I155" i="49"/>
  <c r="H155" i="49"/>
  <c r="G155" i="49"/>
  <c r="I154" i="49"/>
  <c r="H154" i="49"/>
  <c r="G154" i="49"/>
  <c r="I153" i="49"/>
  <c r="H153" i="49"/>
  <c r="G153" i="49"/>
  <c r="I152" i="49"/>
  <c r="H152" i="49"/>
  <c r="G152" i="49"/>
  <c r="I151" i="49"/>
  <c r="H151" i="49"/>
  <c r="G151" i="49"/>
  <c r="I150" i="49"/>
  <c r="H150" i="49"/>
  <c r="G150" i="49"/>
  <c r="I149" i="49"/>
  <c r="H149" i="49"/>
  <c r="G149" i="49"/>
  <c r="I148" i="49"/>
  <c r="H148" i="49"/>
  <c r="G148" i="49"/>
  <c r="I147" i="49"/>
  <c r="H147" i="49"/>
  <c r="G147" i="49"/>
  <c r="I146" i="49"/>
  <c r="H146" i="49"/>
  <c r="G146" i="49"/>
  <c r="I145" i="49"/>
  <c r="H145" i="49"/>
  <c r="G145" i="49"/>
  <c r="I144" i="49"/>
  <c r="H144" i="49"/>
  <c r="G144" i="49"/>
  <c r="I143" i="49"/>
  <c r="H143" i="49"/>
  <c r="G143" i="49"/>
  <c r="I142" i="49"/>
  <c r="H142" i="49"/>
  <c r="G142" i="49"/>
  <c r="I141" i="49"/>
  <c r="H141" i="49"/>
  <c r="G141" i="49"/>
  <c r="I140" i="49"/>
  <c r="H140" i="49"/>
  <c r="G140" i="49"/>
  <c r="I139" i="49"/>
  <c r="H139" i="49"/>
  <c r="G139" i="49"/>
  <c r="I138" i="49"/>
  <c r="H138" i="49"/>
  <c r="G138" i="49"/>
  <c r="I137" i="49"/>
  <c r="H137" i="49"/>
  <c r="G137" i="49"/>
  <c r="I136" i="49"/>
  <c r="H136" i="49"/>
  <c r="G136" i="49"/>
  <c r="I135" i="49"/>
  <c r="H135" i="49"/>
  <c r="G135" i="49"/>
  <c r="I134" i="49"/>
  <c r="H134" i="49"/>
  <c r="G134" i="49"/>
  <c r="I133" i="49"/>
  <c r="H133" i="49"/>
  <c r="G133" i="49"/>
  <c r="I132" i="49"/>
  <c r="H132" i="49"/>
  <c r="G132" i="49"/>
  <c r="I131" i="49"/>
  <c r="H131" i="49"/>
  <c r="G131" i="49"/>
  <c r="I130" i="49"/>
  <c r="H130" i="49"/>
  <c r="G130" i="49"/>
  <c r="I129" i="49"/>
  <c r="H129" i="49"/>
  <c r="G129" i="49"/>
  <c r="I128" i="49"/>
  <c r="H128" i="49"/>
  <c r="G128" i="49"/>
  <c r="I127" i="49"/>
  <c r="H127" i="49"/>
  <c r="G127" i="49"/>
  <c r="I126" i="49"/>
  <c r="H126" i="49"/>
  <c r="G126" i="49"/>
  <c r="I125" i="49"/>
  <c r="H125" i="49"/>
  <c r="G125" i="49"/>
  <c r="I124" i="49"/>
  <c r="H124" i="49"/>
  <c r="G124" i="49"/>
  <c r="I123" i="49"/>
  <c r="H123" i="49"/>
  <c r="G123" i="49"/>
  <c r="I122" i="49"/>
  <c r="H122" i="49"/>
  <c r="G122" i="49"/>
  <c r="I121" i="49"/>
  <c r="H121" i="49"/>
  <c r="G121" i="49"/>
  <c r="I120" i="49"/>
  <c r="H120" i="49"/>
  <c r="G120" i="49"/>
  <c r="I119" i="49"/>
  <c r="H119" i="49"/>
  <c r="G119" i="49"/>
  <c r="I118" i="49"/>
  <c r="H118" i="49"/>
  <c r="G118" i="49"/>
  <c r="I117" i="49"/>
  <c r="H117" i="49"/>
  <c r="G117" i="49"/>
  <c r="I116" i="49"/>
  <c r="H116" i="49"/>
  <c r="G116" i="49"/>
  <c r="I115" i="49"/>
  <c r="H115" i="49"/>
  <c r="G115" i="49"/>
  <c r="I114" i="49"/>
  <c r="H114" i="49"/>
  <c r="G114" i="49"/>
  <c r="I113" i="49"/>
  <c r="H113" i="49"/>
  <c r="G113" i="49"/>
  <c r="I112" i="49"/>
  <c r="H112" i="49"/>
  <c r="G112" i="49"/>
  <c r="I111" i="49"/>
  <c r="H111" i="49"/>
  <c r="G111" i="49"/>
  <c r="I110" i="49"/>
  <c r="H110" i="49"/>
  <c r="G110" i="49"/>
  <c r="I109" i="49"/>
  <c r="H109" i="49"/>
  <c r="G109" i="49"/>
  <c r="I108" i="49"/>
  <c r="H108" i="49"/>
  <c r="G108" i="49"/>
  <c r="I107" i="49"/>
  <c r="H107" i="49"/>
  <c r="G107" i="49"/>
  <c r="I106" i="49"/>
  <c r="H106" i="49"/>
  <c r="G106" i="49"/>
  <c r="I105" i="49"/>
  <c r="H105" i="49"/>
  <c r="G105" i="49"/>
  <c r="I104" i="49"/>
  <c r="H104" i="49"/>
  <c r="G104" i="49"/>
  <c r="I103" i="49"/>
  <c r="H103" i="49"/>
  <c r="G103" i="49"/>
  <c r="I102" i="49"/>
  <c r="H102" i="49"/>
  <c r="G102" i="49"/>
  <c r="I101" i="49"/>
  <c r="H101" i="49"/>
  <c r="G101" i="49"/>
  <c r="I100" i="49"/>
  <c r="H100" i="49"/>
  <c r="G100" i="49"/>
  <c r="I99" i="49"/>
  <c r="H99" i="49"/>
  <c r="G99" i="49"/>
  <c r="I98" i="49"/>
  <c r="H98" i="49"/>
  <c r="G98" i="49"/>
  <c r="I97" i="49"/>
  <c r="H97" i="49"/>
  <c r="G97" i="49"/>
  <c r="I96" i="49"/>
  <c r="H96" i="49"/>
  <c r="G96" i="49"/>
  <c r="I95" i="49"/>
  <c r="H95" i="49"/>
  <c r="G95" i="49"/>
  <c r="I94" i="49"/>
  <c r="H94" i="49"/>
  <c r="G94" i="49"/>
  <c r="I93" i="49"/>
  <c r="H93" i="49"/>
  <c r="G93" i="49"/>
  <c r="I92" i="49"/>
  <c r="H92" i="49"/>
  <c r="G92" i="49"/>
  <c r="I91" i="49"/>
  <c r="H91" i="49"/>
  <c r="G91" i="49"/>
  <c r="I90" i="49"/>
  <c r="H90" i="49"/>
  <c r="G90" i="49"/>
  <c r="I89" i="49"/>
  <c r="H89" i="49"/>
  <c r="G89" i="49"/>
  <c r="I88" i="49"/>
  <c r="H88" i="49"/>
  <c r="G88" i="49"/>
  <c r="I87" i="49"/>
  <c r="H87" i="49"/>
  <c r="G87" i="49"/>
  <c r="I86" i="49"/>
  <c r="H86" i="49"/>
  <c r="G86" i="49"/>
  <c r="I85" i="49"/>
  <c r="H85" i="49"/>
  <c r="G85" i="49"/>
  <c r="I84" i="49"/>
  <c r="H84" i="49"/>
  <c r="G84" i="49"/>
  <c r="I83" i="49"/>
  <c r="H83" i="49"/>
  <c r="G83" i="49"/>
  <c r="I82" i="49"/>
  <c r="H82" i="49"/>
  <c r="G82" i="49"/>
  <c r="I81" i="49"/>
  <c r="H81" i="49"/>
  <c r="G81" i="49"/>
  <c r="I80" i="49"/>
  <c r="H80" i="49"/>
  <c r="G80" i="49"/>
  <c r="I79" i="49"/>
  <c r="H79" i="49"/>
  <c r="G79" i="49"/>
  <c r="I78" i="49"/>
  <c r="H78" i="49"/>
  <c r="G78" i="49"/>
  <c r="I77" i="49"/>
  <c r="H77" i="49"/>
  <c r="G77" i="49"/>
  <c r="I76" i="49"/>
  <c r="H76" i="49"/>
  <c r="G76" i="49"/>
  <c r="I75" i="49"/>
  <c r="H75" i="49"/>
  <c r="G75" i="49"/>
  <c r="I74" i="49"/>
  <c r="H74" i="49"/>
  <c r="G74" i="49"/>
  <c r="I73" i="49"/>
  <c r="H73" i="49"/>
  <c r="G73" i="49"/>
  <c r="I72" i="49"/>
  <c r="H72" i="49"/>
  <c r="G72" i="49"/>
  <c r="I71" i="49"/>
  <c r="H71" i="49"/>
  <c r="G71" i="49"/>
  <c r="I70" i="49"/>
  <c r="H70" i="49"/>
  <c r="G70" i="49"/>
  <c r="I69" i="49"/>
  <c r="H69" i="49"/>
  <c r="G69" i="49"/>
  <c r="I68" i="49"/>
  <c r="H68" i="49"/>
  <c r="G68" i="49"/>
  <c r="I67" i="49"/>
  <c r="H67" i="49"/>
  <c r="G67" i="49"/>
  <c r="I66" i="49"/>
  <c r="H66" i="49"/>
  <c r="G66" i="49"/>
  <c r="I65" i="49"/>
  <c r="H65" i="49"/>
  <c r="G65" i="49"/>
  <c r="I64" i="49"/>
  <c r="H64" i="49"/>
  <c r="G64" i="49"/>
  <c r="I63" i="49"/>
  <c r="H63" i="49"/>
  <c r="G63" i="49"/>
  <c r="I62" i="49"/>
  <c r="H62" i="49"/>
  <c r="G62" i="49"/>
  <c r="I61" i="49"/>
  <c r="H61" i="49"/>
  <c r="G61" i="49"/>
  <c r="I60" i="49"/>
  <c r="H60" i="49"/>
  <c r="G60" i="49"/>
  <c r="I59" i="49"/>
  <c r="H59" i="49"/>
  <c r="G59" i="49"/>
  <c r="I58" i="49"/>
  <c r="H58" i="49"/>
  <c r="G58" i="49"/>
  <c r="I57" i="49"/>
  <c r="H57" i="49"/>
  <c r="G57" i="49"/>
  <c r="I56" i="49"/>
  <c r="H56" i="49"/>
  <c r="G56" i="49"/>
  <c r="I55" i="49"/>
  <c r="H55" i="49"/>
  <c r="G55" i="49"/>
  <c r="I54" i="49"/>
  <c r="H54" i="49"/>
  <c r="G54" i="49"/>
  <c r="I53" i="49"/>
  <c r="H53" i="49"/>
  <c r="G53" i="49"/>
  <c r="I52" i="49"/>
  <c r="H52" i="49"/>
  <c r="G52" i="49"/>
  <c r="I51" i="49"/>
  <c r="H51" i="49"/>
  <c r="G51" i="49"/>
  <c r="I50" i="49"/>
  <c r="H50" i="49"/>
  <c r="G50" i="49"/>
  <c r="I49" i="49"/>
  <c r="H49" i="49"/>
  <c r="G49" i="49"/>
  <c r="I48" i="49"/>
  <c r="H48" i="49"/>
  <c r="G48" i="49"/>
  <c r="I47" i="49"/>
  <c r="H47" i="49"/>
  <c r="G47" i="49"/>
  <c r="I46" i="49"/>
  <c r="H46" i="49"/>
  <c r="G46" i="49"/>
  <c r="I45" i="49"/>
  <c r="H45" i="49"/>
  <c r="G45" i="49"/>
  <c r="I44" i="49"/>
  <c r="H44" i="49"/>
  <c r="G44" i="49"/>
  <c r="I43" i="49"/>
  <c r="H43" i="49"/>
  <c r="G43" i="49"/>
  <c r="I42" i="49"/>
  <c r="H42" i="49"/>
  <c r="G42" i="49"/>
  <c r="I41" i="49"/>
  <c r="H41" i="49"/>
  <c r="G41" i="49"/>
  <c r="I40" i="49"/>
  <c r="H40" i="49"/>
  <c r="G40" i="49"/>
  <c r="I39" i="49"/>
  <c r="H39" i="49"/>
  <c r="G39" i="49"/>
  <c r="I38" i="49"/>
  <c r="H38" i="49"/>
  <c r="G38" i="49"/>
  <c r="I37" i="49"/>
  <c r="H37" i="49"/>
  <c r="G37" i="49"/>
  <c r="I36" i="49"/>
  <c r="H36" i="49"/>
  <c r="G36" i="49"/>
  <c r="I35" i="49"/>
  <c r="H35" i="49"/>
  <c r="G35" i="49"/>
  <c r="I34" i="49"/>
  <c r="H34" i="49"/>
  <c r="G34" i="49"/>
  <c r="I33" i="49"/>
  <c r="H33" i="49"/>
  <c r="G33" i="49"/>
  <c r="I32" i="49"/>
  <c r="H32" i="49"/>
  <c r="G32" i="49"/>
  <c r="I31" i="49"/>
  <c r="H31" i="49"/>
  <c r="G31" i="49"/>
  <c r="I30" i="49"/>
  <c r="H30" i="49"/>
  <c r="G30" i="49"/>
  <c r="I29" i="49"/>
  <c r="H29" i="49"/>
  <c r="G29" i="49"/>
  <c r="I28" i="49"/>
  <c r="H28" i="49"/>
  <c r="G28" i="49"/>
  <c r="I27" i="49"/>
  <c r="H27" i="49"/>
  <c r="G27" i="49"/>
  <c r="I26" i="49"/>
  <c r="H26" i="49"/>
  <c r="G26" i="49"/>
  <c r="I25" i="49"/>
  <c r="H25" i="49"/>
  <c r="G25" i="49"/>
  <c r="I24" i="49"/>
  <c r="H24" i="49"/>
  <c r="G24" i="49"/>
  <c r="I23" i="49"/>
  <c r="H23" i="49"/>
  <c r="G23" i="49"/>
  <c r="I22" i="49"/>
  <c r="H22" i="49"/>
  <c r="G22" i="49"/>
  <c r="I21" i="49"/>
  <c r="H21" i="49"/>
  <c r="G21" i="49"/>
  <c r="I20" i="49"/>
  <c r="H20" i="49"/>
  <c r="G20" i="49"/>
  <c r="I19" i="49"/>
  <c r="H19" i="49"/>
  <c r="G19" i="49"/>
  <c r="I18" i="49"/>
  <c r="H18" i="49"/>
  <c r="G18" i="49"/>
  <c r="I17" i="49"/>
  <c r="H17" i="49"/>
  <c r="G17" i="49"/>
  <c r="I16" i="49"/>
  <c r="H16" i="49"/>
  <c r="G16" i="49"/>
  <c r="I15" i="49"/>
  <c r="H15" i="49"/>
  <c r="G15" i="49"/>
  <c r="I14" i="49"/>
  <c r="H14" i="49"/>
  <c r="G14" i="49"/>
  <c r="I13" i="49"/>
  <c r="H13" i="49"/>
  <c r="G13" i="49"/>
  <c r="I12" i="49"/>
  <c r="H12" i="49"/>
  <c r="G12" i="49"/>
  <c r="I11" i="49"/>
  <c r="H11" i="49"/>
  <c r="G11" i="49"/>
  <c r="I10" i="49"/>
  <c r="H10" i="49"/>
  <c r="G10" i="49"/>
  <c r="I9" i="49"/>
  <c r="H9" i="49"/>
  <c r="G9" i="49"/>
  <c r="I8" i="49"/>
  <c r="H8" i="49"/>
  <c r="G8" i="49"/>
  <c r="I7" i="49"/>
  <c r="H7" i="49"/>
  <c r="G7" i="49"/>
  <c r="I6" i="49"/>
  <c r="H6" i="49"/>
  <c r="G6" i="49"/>
  <c r="I5" i="49"/>
  <c r="H5" i="49"/>
  <c r="G5" i="49"/>
  <c r="I4" i="49"/>
  <c r="H4" i="49"/>
  <c r="G4" i="49"/>
  <c r="I577" i="48"/>
  <c r="H577" i="48"/>
  <c r="G577" i="48"/>
  <c r="I576" i="48"/>
  <c r="H576" i="48"/>
  <c r="G576" i="48"/>
  <c r="I575" i="48"/>
  <c r="H575" i="48"/>
  <c r="G575" i="48"/>
  <c r="I574" i="48"/>
  <c r="H574" i="48"/>
  <c r="G574" i="48"/>
  <c r="I573" i="48"/>
  <c r="H573" i="48"/>
  <c r="G573" i="48"/>
  <c r="I572" i="48"/>
  <c r="H572" i="48"/>
  <c r="G572" i="48"/>
  <c r="I571" i="48"/>
  <c r="H571" i="48"/>
  <c r="G571" i="48"/>
  <c r="I570" i="48"/>
  <c r="H570" i="48"/>
  <c r="G570" i="48"/>
  <c r="I569" i="48"/>
  <c r="H569" i="48"/>
  <c r="G569" i="48"/>
  <c r="I568" i="48"/>
  <c r="H568" i="48"/>
  <c r="G568" i="48"/>
  <c r="I567" i="48"/>
  <c r="H567" i="48"/>
  <c r="G567" i="48"/>
  <c r="I566" i="48"/>
  <c r="H566" i="48"/>
  <c r="G566" i="48"/>
  <c r="I565" i="48"/>
  <c r="H565" i="48"/>
  <c r="G565" i="48"/>
  <c r="I564" i="48"/>
  <c r="H564" i="48"/>
  <c r="G564" i="48"/>
  <c r="I563" i="48"/>
  <c r="H563" i="48"/>
  <c r="G563" i="48"/>
  <c r="I562" i="48"/>
  <c r="H562" i="48"/>
  <c r="G562" i="48"/>
  <c r="I561" i="48"/>
  <c r="H561" i="48"/>
  <c r="G561" i="48"/>
  <c r="I560" i="48"/>
  <c r="H560" i="48"/>
  <c r="G560" i="48"/>
  <c r="I559" i="48"/>
  <c r="H559" i="48"/>
  <c r="G559" i="48"/>
  <c r="I558" i="48"/>
  <c r="H558" i="48"/>
  <c r="G558" i="48"/>
  <c r="I557" i="48"/>
  <c r="H557" i="48"/>
  <c r="G557" i="48"/>
  <c r="I556" i="48"/>
  <c r="H556" i="48"/>
  <c r="G556" i="48"/>
  <c r="I555" i="48"/>
  <c r="H555" i="48"/>
  <c r="G555" i="48"/>
  <c r="I554" i="48"/>
  <c r="H554" i="48"/>
  <c r="G554" i="48"/>
  <c r="I553" i="48"/>
  <c r="H553" i="48"/>
  <c r="G553" i="48"/>
  <c r="I552" i="48"/>
  <c r="H552" i="48"/>
  <c r="G552" i="48"/>
  <c r="I551" i="48"/>
  <c r="H551" i="48"/>
  <c r="G551" i="48"/>
  <c r="I550" i="48"/>
  <c r="H550" i="48"/>
  <c r="G550" i="48"/>
  <c r="I549" i="48"/>
  <c r="H549" i="48"/>
  <c r="G549" i="48"/>
  <c r="I548" i="48"/>
  <c r="H548" i="48"/>
  <c r="G548" i="48"/>
  <c r="I547" i="48"/>
  <c r="H547" i="48"/>
  <c r="G547" i="48"/>
  <c r="I546" i="48"/>
  <c r="H546" i="48"/>
  <c r="G546" i="48"/>
  <c r="I545" i="48"/>
  <c r="H545" i="48"/>
  <c r="G545" i="48"/>
  <c r="I544" i="48"/>
  <c r="H544" i="48"/>
  <c r="G544" i="48"/>
  <c r="I543" i="48"/>
  <c r="H543" i="48"/>
  <c r="G543" i="48"/>
  <c r="I542" i="48"/>
  <c r="H542" i="48"/>
  <c r="G542" i="48"/>
  <c r="I541" i="48"/>
  <c r="H541" i="48"/>
  <c r="G541" i="48"/>
  <c r="I540" i="48"/>
  <c r="H540" i="48"/>
  <c r="G540" i="48"/>
  <c r="I539" i="48"/>
  <c r="H539" i="48"/>
  <c r="G539" i="48"/>
  <c r="I538" i="48"/>
  <c r="H538" i="48"/>
  <c r="G538" i="48"/>
  <c r="I537" i="48"/>
  <c r="H537" i="48"/>
  <c r="G537" i="48"/>
  <c r="I536" i="48"/>
  <c r="H536" i="48"/>
  <c r="G536" i="48"/>
  <c r="I535" i="48"/>
  <c r="H535" i="48"/>
  <c r="G535" i="48"/>
  <c r="I534" i="48"/>
  <c r="H534" i="48"/>
  <c r="G534" i="48"/>
  <c r="I533" i="48"/>
  <c r="H533" i="48"/>
  <c r="G533" i="48"/>
  <c r="I532" i="48"/>
  <c r="H532" i="48"/>
  <c r="G532" i="48"/>
  <c r="I531" i="48"/>
  <c r="H531" i="48"/>
  <c r="G531" i="48"/>
  <c r="I530" i="48"/>
  <c r="H530" i="48"/>
  <c r="G530" i="48"/>
  <c r="I529" i="48"/>
  <c r="H529" i="48"/>
  <c r="G529" i="48"/>
  <c r="I528" i="48"/>
  <c r="H528" i="48"/>
  <c r="G528" i="48"/>
  <c r="I527" i="48"/>
  <c r="H527" i="48"/>
  <c r="G527" i="48"/>
  <c r="I526" i="48"/>
  <c r="H526" i="48"/>
  <c r="G526" i="48"/>
  <c r="I525" i="48"/>
  <c r="H525" i="48"/>
  <c r="G525" i="48"/>
  <c r="I524" i="48"/>
  <c r="H524" i="48"/>
  <c r="G524" i="48"/>
  <c r="I523" i="48"/>
  <c r="H523" i="48"/>
  <c r="G523" i="48"/>
  <c r="I522" i="48"/>
  <c r="H522" i="48"/>
  <c r="G522" i="48"/>
  <c r="I521" i="48"/>
  <c r="H521" i="48"/>
  <c r="G521" i="48"/>
  <c r="I520" i="48"/>
  <c r="H520" i="48"/>
  <c r="G520" i="48"/>
  <c r="I519" i="48"/>
  <c r="H519" i="48"/>
  <c r="G519" i="48"/>
  <c r="I518" i="48"/>
  <c r="H518" i="48"/>
  <c r="G518" i="48"/>
  <c r="I517" i="48"/>
  <c r="H517" i="48"/>
  <c r="G517" i="48"/>
  <c r="I516" i="48"/>
  <c r="H516" i="48"/>
  <c r="G516" i="48"/>
  <c r="I515" i="48"/>
  <c r="H515" i="48"/>
  <c r="G515" i="48"/>
  <c r="I514" i="48"/>
  <c r="H514" i="48"/>
  <c r="G514" i="48"/>
  <c r="I513" i="48"/>
  <c r="H513" i="48"/>
  <c r="G513" i="48"/>
  <c r="I512" i="48"/>
  <c r="H512" i="48"/>
  <c r="G512" i="48"/>
  <c r="I511" i="48"/>
  <c r="H511" i="48"/>
  <c r="G511" i="48"/>
  <c r="I510" i="48"/>
  <c r="H510" i="48"/>
  <c r="G510" i="48"/>
  <c r="I509" i="48"/>
  <c r="H509" i="48"/>
  <c r="G509" i="48"/>
  <c r="I508" i="48"/>
  <c r="H508" i="48"/>
  <c r="G508" i="48"/>
  <c r="I507" i="48"/>
  <c r="H507" i="48"/>
  <c r="G507" i="48"/>
  <c r="I506" i="48"/>
  <c r="H506" i="48"/>
  <c r="G506" i="48"/>
  <c r="I505" i="48"/>
  <c r="H505" i="48"/>
  <c r="G505" i="48"/>
  <c r="I504" i="48"/>
  <c r="H504" i="48"/>
  <c r="G504" i="48"/>
  <c r="I503" i="48"/>
  <c r="H503" i="48"/>
  <c r="G503" i="48"/>
  <c r="I502" i="48"/>
  <c r="H502" i="48"/>
  <c r="G502" i="48"/>
  <c r="I501" i="48"/>
  <c r="H501" i="48"/>
  <c r="G501" i="48"/>
  <c r="I500" i="48"/>
  <c r="H500" i="48"/>
  <c r="G500" i="48"/>
  <c r="I499" i="48"/>
  <c r="H499" i="48"/>
  <c r="G499" i="48"/>
  <c r="I498" i="48"/>
  <c r="H498" i="48"/>
  <c r="G498" i="48"/>
  <c r="I497" i="48"/>
  <c r="H497" i="48"/>
  <c r="G497" i="48"/>
  <c r="I496" i="48"/>
  <c r="H496" i="48"/>
  <c r="G496" i="48"/>
  <c r="I495" i="48"/>
  <c r="H495" i="48"/>
  <c r="G495" i="48"/>
  <c r="I494" i="48"/>
  <c r="H494" i="48"/>
  <c r="G494" i="48"/>
  <c r="I493" i="48"/>
  <c r="H493" i="48"/>
  <c r="G493" i="48"/>
  <c r="I492" i="48"/>
  <c r="H492" i="48"/>
  <c r="G492" i="48"/>
  <c r="I491" i="48"/>
  <c r="H491" i="48"/>
  <c r="G491" i="48"/>
  <c r="I490" i="48"/>
  <c r="H490" i="48"/>
  <c r="G490" i="48"/>
  <c r="I489" i="48"/>
  <c r="H489" i="48"/>
  <c r="G489" i="48"/>
  <c r="I488" i="48"/>
  <c r="H488" i="48"/>
  <c r="G488" i="48"/>
  <c r="I487" i="48"/>
  <c r="H487" i="48"/>
  <c r="G487" i="48"/>
  <c r="I486" i="48"/>
  <c r="H486" i="48"/>
  <c r="G486" i="48"/>
  <c r="I485" i="48"/>
  <c r="H485" i="48"/>
  <c r="G485" i="48"/>
  <c r="I484" i="48"/>
  <c r="H484" i="48"/>
  <c r="G484" i="48"/>
  <c r="I483" i="48"/>
  <c r="H483" i="48"/>
  <c r="G483" i="48"/>
  <c r="I482" i="48"/>
  <c r="H482" i="48"/>
  <c r="G482" i="48"/>
  <c r="I481" i="48"/>
  <c r="H481" i="48"/>
  <c r="G481" i="48"/>
  <c r="I480" i="48"/>
  <c r="H480" i="48"/>
  <c r="G480" i="48"/>
  <c r="I479" i="48"/>
  <c r="H479" i="48"/>
  <c r="G479" i="48"/>
  <c r="I478" i="48"/>
  <c r="H478" i="48"/>
  <c r="G478" i="48"/>
  <c r="I477" i="48"/>
  <c r="H477" i="48"/>
  <c r="G477" i="48"/>
  <c r="I476" i="48"/>
  <c r="H476" i="48"/>
  <c r="G476" i="48"/>
  <c r="I475" i="48"/>
  <c r="H475" i="48"/>
  <c r="G475" i="48"/>
  <c r="I474" i="48"/>
  <c r="H474" i="48"/>
  <c r="G474" i="48"/>
  <c r="I473" i="48"/>
  <c r="H473" i="48"/>
  <c r="G473" i="48"/>
  <c r="I472" i="48"/>
  <c r="H472" i="48"/>
  <c r="G472" i="48"/>
  <c r="I471" i="48"/>
  <c r="H471" i="48"/>
  <c r="G471" i="48"/>
  <c r="I470" i="48"/>
  <c r="H470" i="48"/>
  <c r="G470" i="48"/>
  <c r="I469" i="48"/>
  <c r="H469" i="48"/>
  <c r="G469" i="48"/>
  <c r="I468" i="48"/>
  <c r="H468" i="48"/>
  <c r="G468" i="48"/>
  <c r="I467" i="48"/>
  <c r="H467" i="48"/>
  <c r="G467" i="48"/>
  <c r="I466" i="48"/>
  <c r="H466" i="48"/>
  <c r="G466" i="48"/>
  <c r="I465" i="48"/>
  <c r="H465" i="48"/>
  <c r="G465" i="48"/>
  <c r="I464" i="48"/>
  <c r="H464" i="48"/>
  <c r="G464" i="48"/>
  <c r="I463" i="48"/>
  <c r="H463" i="48"/>
  <c r="G463" i="48"/>
  <c r="I462" i="48"/>
  <c r="H462" i="48"/>
  <c r="G462" i="48"/>
  <c r="I461" i="48"/>
  <c r="H461" i="48"/>
  <c r="G461" i="48"/>
  <c r="I460" i="48"/>
  <c r="H460" i="48"/>
  <c r="G460" i="48"/>
  <c r="I459" i="48"/>
  <c r="H459" i="48"/>
  <c r="G459" i="48"/>
  <c r="I458" i="48"/>
  <c r="H458" i="48"/>
  <c r="G458" i="48"/>
  <c r="I457" i="48"/>
  <c r="H457" i="48"/>
  <c r="G457" i="48"/>
  <c r="I456" i="48"/>
  <c r="H456" i="48"/>
  <c r="G456" i="48"/>
  <c r="I455" i="48"/>
  <c r="H455" i="48"/>
  <c r="G455" i="48"/>
  <c r="I454" i="48"/>
  <c r="H454" i="48"/>
  <c r="G454" i="48"/>
  <c r="I453" i="48"/>
  <c r="H453" i="48"/>
  <c r="G453" i="48"/>
  <c r="I452" i="48"/>
  <c r="H452" i="48"/>
  <c r="G452" i="48"/>
  <c r="I451" i="48"/>
  <c r="H451" i="48"/>
  <c r="G451" i="48"/>
  <c r="I450" i="48"/>
  <c r="H450" i="48"/>
  <c r="G450" i="48"/>
  <c r="I449" i="48"/>
  <c r="H449" i="48"/>
  <c r="G449" i="48"/>
  <c r="I448" i="48"/>
  <c r="H448" i="48"/>
  <c r="G448" i="48"/>
  <c r="I447" i="48"/>
  <c r="H447" i="48"/>
  <c r="G447" i="48"/>
  <c r="I446" i="48"/>
  <c r="H446" i="48"/>
  <c r="G446" i="48"/>
  <c r="I445" i="48"/>
  <c r="H445" i="48"/>
  <c r="G445" i="48"/>
  <c r="I444" i="48"/>
  <c r="H444" i="48"/>
  <c r="G444" i="48"/>
  <c r="I443" i="48"/>
  <c r="H443" i="48"/>
  <c r="G443" i="48"/>
  <c r="I442" i="48"/>
  <c r="H442" i="48"/>
  <c r="G442" i="48"/>
  <c r="I441" i="48"/>
  <c r="H441" i="48"/>
  <c r="G441" i="48"/>
  <c r="I440" i="48"/>
  <c r="H440" i="48"/>
  <c r="G440" i="48"/>
  <c r="I439" i="48"/>
  <c r="H439" i="48"/>
  <c r="G439" i="48"/>
  <c r="I438" i="48"/>
  <c r="H438" i="48"/>
  <c r="G438" i="48"/>
  <c r="I437" i="48"/>
  <c r="H437" i="48"/>
  <c r="G437" i="48"/>
  <c r="I436" i="48"/>
  <c r="H436" i="48"/>
  <c r="G436" i="48"/>
  <c r="I435" i="48"/>
  <c r="H435" i="48"/>
  <c r="G435" i="48"/>
  <c r="I434" i="48"/>
  <c r="H434" i="48"/>
  <c r="G434" i="48"/>
  <c r="I433" i="48"/>
  <c r="H433" i="48"/>
  <c r="G433" i="48"/>
  <c r="I432" i="48"/>
  <c r="H432" i="48"/>
  <c r="G432" i="48"/>
  <c r="I431" i="48"/>
  <c r="H431" i="48"/>
  <c r="G431" i="48"/>
  <c r="I430" i="48"/>
  <c r="H430" i="48"/>
  <c r="G430" i="48"/>
  <c r="I429" i="48"/>
  <c r="H429" i="48"/>
  <c r="G429" i="48"/>
  <c r="I428" i="48"/>
  <c r="H428" i="48"/>
  <c r="G428" i="48"/>
  <c r="I427" i="48"/>
  <c r="H427" i="48"/>
  <c r="G427" i="48"/>
  <c r="I426" i="48"/>
  <c r="H426" i="48"/>
  <c r="G426" i="48"/>
  <c r="I425" i="48"/>
  <c r="H425" i="48"/>
  <c r="G425" i="48"/>
  <c r="I424" i="48"/>
  <c r="H424" i="48"/>
  <c r="G424" i="48"/>
  <c r="I423" i="48"/>
  <c r="H423" i="48"/>
  <c r="G423" i="48"/>
  <c r="I422" i="48"/>
  <c r="H422" i="48"/>
  <c r="G422" i="48"/>
  <c r="I421" i="48"/>
  <c r="H421" i="48"/>
  <c r="G421" i="48"/>
  <c r="I420" i="48"/>
  <c r="H420" i="48"/>
  <c r="G420" i="48"/>
  <c r="I419" i="48"/>
  <c r="H419" i="48"/>
  <c r="G419" i="48"/>
  <c r="I418" i="48"/>
  <c r="H418" i="48"/>
  <c r="G418" i="48"/>
  <c r="I417" i="48"/>
  <c r="H417" i="48"/>
  <c r="G417" i="48"/>
  <c r="I416" i="48"/>
  <c r="H416" i="48"/>
  <c r="G416" i="48"/>
  <c r="I415" i="48"/>
  <c r="H415" i="48"/>
  <c r="G415" i="48"/>
  <c r="I414" i="48"/>
  <c r="H414" i="48"/>
  <c r="G414" i="48"/>
  <c r="I413" i="48"/>
  <c r="H413" i="48"/>
  <c r="G413" i="48"/>
  <c r="I412" i="48"/>
  <c r="H412" i="48"/>
  <c r="G412" i="48"/>
  <c r="I411" i="48"/>
  <c r="H411" i="48"/>
  <c r="G411" i="48"/>
  <c r="I410" i="48"/>
  <c r="H410" i="48"/>
  <c r="G410" i="48"/>
  <c r="I409" i="48"/>
  <c r="H409" i="48"/>
  <c r="G409" i="48"/>
  <c r="I408" i="48"/>
  <c r="H408" i="48"/>
  <c r="G408" i="48"/>
  <c r="I407" i="48"/>
  <c r="H407" i="48"/>
  <c r="G407" i="48"/>
  <c r="I406" i="48"/>
  <c r="H406" i="48"/>
  <c r="G406" i="48"/>
  <c r="I405" i="48"/>
  <c r="H405" i="48"/>
  <c r="G405" i="48"/>
  <c r="I404" i="48"/>
  <c r="H404" i="48"/>
  <c r="G404" i="48"/>
  <c r="I403" i="48"/>
  <c r="H403" i="48"/>
  <c r="G403" i="48"/>
  <c r="I402" i="48"/>
  <c r="H402" i="48"/>
  <c r="G402" i="48"/>
  <c r="I401" i="48"/>
  <c r="H401" i="48"/>
  <c r="G401" i="48"/>
  <c r="I400" i="48"/>
  <c r="H400" i="48"/>
  <c r="G400" i="48"/>
  <c r="I399" i="48"/>
  <c r="H399" i="48"/>
  <c r="G399" i="48"/>
  <c r="I398" i="48"/>
  <c r="H398" i="48"/>
  <c r="G398" i="48"/>
  <c r="I397" i="48"/>
  <c r="H397" i="48"/>
  <c r="G397" i="48"/>
  <c r="I396" i="48"/>
  <c r="H396" i="48"/>
  <c r="G396" i="48"/>
  <c r="I395" i="48"/>
  <c r="H395" i="48"/>
  <c r="G395" i="48"/>
  <c r="I394" i="48"/>
  <c r="H394" i="48"/>
  <c r="G394" i="48"/>
  <c r="I393" i="48"/>
  <c r="H393" i="48"/>
  <c r="G393" i="48"/>
  <c r="I392" i="48"/>
  <c r="H392" i="48"/>
  <c r="G392" i="48"/>
  <c r="I391" i="48"/>
  <c r="H391" i="48"/>
  <c r="G391" i="48"/>
  <c r="I390" i="48"/>
  <c r="H390" i="48"/>
  <c r="G390" i="48"/>
  <c r="I389" i="48"/>
  <c r="H389" i="48"/>
  <c r="G389" i="48"/>
  <c r="I388" i="48"/>
  <c r="H388" i="48"/>
  <c r="G388" i="48"/>
  <c r="I387" i="48"/>
  <c r="H387" i="48"/>
  <c r="G387" i="48"/>
  <c r="I386" i="48"/>
  <c r="H386" i="48"/>
  <c r="G386" i="48"/>
  <c r="I385" i="48"/>
  <c r="H385" i="48"/>
  <c r="G385" i="48"/>
  <c r="I384" i="48"/>
  <c r="H384" i="48"/>
  <c r="G384" i="48"/>
  <c r="I383" i="48"/>
  <c r="H383" i="48"/>
  <c r="G383" i="48"/>
  <c r="I382" i="48"/>
  <c r="H382" i="48"/>
  <c r="G382" i="48"/>
  <c r="I381" i="48"/>
  <c r="H381" i="48"/>
  <c r="G381" i="48"/>
  <c r="I380" i="48"/>
  <c r="H380" i="48"/>
  <c r="G380" i="48"/>
  <c r="I379" i="48"/>
  <c r="H379" i="48"/>
  <c r="G379" i="48"/>
  <c r="I378" i="48"/>
  <c r="H378" i="48"/>
  <c r="G378" i="48"/>
  <c r="I377" i="48"/>
  <c r="H377" i="48"/>
  <c r="G377" i="48"/>
  <c r="I376" i="48"/>
  <c r="H376" i="48"/>
  <c r="G376" i="48"/>
  <c r="I375" i="48"/>
  <c r="H375" i="48"/>
  <c r="G375" i="48"/>
  <c r="I374" i="48"/>
  <c r="H374" i="48"/>
  <c r="G374" i="48"/>
  <c r="I373" i="48"/>
  <c r="H373" i="48"/>
  <c r="G373" i="48"/>
  <c r="I372" i="48"/>
  <c r="H372" i="48"/>
  <c r="G372" i="48"/>
  <c r="I371" i="48"/>
  <c r="H371" i="48"/>
  <c r="G371" i="48"/>
  <c r="I370" i="48"/>
  <c r="H370" i="48"/>
  <c r="G370" i="48"/>
  <c r="I369" i="48"/>
  <c r="H369" i="48"/>
  <c r="G369" i="48"/>
  <c r="I368" i="48"/>
  <c r="H368" i="48"/>
  <c r="G368" i="48"/>
  <c r="I367" i="48"/>
  <c r="H367" i="48"/>
  <c r="G367" i="48"/>
  <c r="I366" i="48"/>
  <c r="H366" i="48"/>
  <c r="G366" i="48"/>
  <c r="I365" i="48"/>
  <c r="H365" i="48"/>
  <c r="G365" i="48"/>
  <c r="I364" i="48"/>
  <c r="H364" i="48"/>
  <c r="G364" i="48"/>
  <c r="I363" i="48"/>
  <c r="H363" i="48"/>
  <c r="G363" i="48"/>
  <c r="I362" i="48"/>
  <c r="H362" i="48"/>
  <c r="G362" i="48"/>
  <c r="I361" i="48"/>
  <c r="H361" i="48"/>
  <c r="G361" i="48"/>
  <c r="I360" i="48"/>
  <c r="H360" i="48"/>
  <c r="G360" i="48"/>
  <c r="I359" i="48"/>
  <c r="H359" i="48"/>
  <c r="G359" i="48"/>
  <c r="I358" i="48"/>
  <c r="H358" i="48"/>
  <c r="G358" i="48"/>
  <c r="I357" i="48"/>
  <c r="H357" i="48"/>
  <c r="G357" i="48"/>
  <c r="I356" i="48"/>
  <c r="H356" i="48"/>
  <c r="G356" i="48"/>
  <c r="I355" i="48"/>
  <c r="H355" i="48"/>
  <c r="G355" i="48"/>
  <c r="I354" i="48"/>
  <c r="H354" i="48"/>
  <c r="G354" i="48"/>
  <c r="I353" i="48"/>
  <c r="H353" i="48"/>
  <c r="G353" i="48"/>
  <c r="I352" i="48"/>
  <c r="H352" i="48"/>
  <c r="G352" i="48"/>
  <c r="I351" i="48"/>
  <c r="H351" i="48"/>
  <c r="G351" i="48"/>
  <c r="I350" i="48"/>
  <c r="H350" i="48"/>
  <c r="G350" i="48"/>
  <c r="I349" i="48"/>
  <c r="H349" i="48"/>
  <c r="G349" i="48"/>
  <c r="I348" i="48"/>
  <c r="H348" i="48"/>
  <c r="G348" i="48"/>
  <c r="I347" i="48"/>
  <c r="H347" i="48"/>
  <c r="G347" i="48"/>
  <c r="I346" i="48"/>
  <c r="H346" i="48"/>
  <c r="G346" i="48"/>
  <c r="I345" i="48"/>
  <c r="H345" i="48"/>
  <c r="G345" i="48"/>
  <c r="I344" i="48"/>
  <c r="H344" i="48"/>
  <c r="G344" i="48"/>
  <c r="I343" i="48"/>
  <c r="H343" i="48"/>
  <c r="G343" i="48"/>
  <c r="I342" i="48"/>
  <c r="H342" i="48"/>
  <c r="G342" i="48"/>
  <c r="I341" i="48"/>
  <c r="H341" i="48"/>
  <c r="G341" i="48"/>
  <c r="I340" i="48"/>
  <c r="H340" i="48"/>
  <c r="G340" i="48"/>
  <c r="I339" i="48"/>
  <c r="H339" i="48"/>
  <c r="G339" i="48"/>
  <c r="I338" i="48"/>
  <c r="H338" i="48"/>
  <c r="G338" i="48"/>
  <c r="I337" i="48"/>
  <c r="H337" i="48"/>
  <c r="G337" i="48"/>
  <c r="I336" i="48"/>
  <c r="H336" i="48"/>
  <c r="G336" i="48"/>
  <c r="I335" i="48"/>
  <c r="H335" i="48"/>
  <c r="G335" i="48"/>
  <c r="I334" i="48"/>
  <c r="H334" i="48"/>
  <c r="G334" i="48"/>
  <c r="I333" i="48"/>
  <c r="H333" i="48"/>
  <c r="G333" i="48"/>
  <c r="I332" i="48"/>
  <c r="H332" i="48"/>
  <c r="G332" i="48"/>
  <c r="I331" i="48"/>
  <c r="H331" i="48"/>
  <c r="G331" i="48"/>
  <c r="I330" i="48"/>
  <c r="H330" i="48"/>
  <c r="G330" i="48"/>
  <c r="I329" i="48"/>
  <c r="H329" i="48"/>
  <c r="G329" i="48"/>
  <c r="I328" i="48"/>
  <c r="H328" i="48"/>
  <c r="G328" i="48"/>
  <c r="I327" i="48"/>
  <c r="H327" i="48"/>
  <c r="G327" i="48"/>
  <c r="I326" i="48"/>
  <c r="H326" i="48"/>
  <c r="G326" i="48"/>
  <c r="I325" i="48"/>
  <c r="H325" i="48"/>
  <c r="G325" i="48"/>
  <c r="I324" i="48"/>
  <c r="H324" i="48"/>
  <c r="G324" i="48"/>
  <c r="I323" i="48"/>
  <c r="H323" i="48"/>
  <c r="G323" i="48"/>
  <c r="I322" i="48"/>
  <c r="H322" i="48"/>
  <c r="G322" i="48"/>
  <c r="I321" i="48"/>
  <c r="H321" i="48"/>
  <c r="G321" i="48"/>
  <c r="I320" i="48"/>
  <c r="H320" i="48"/>
  <c r="G320" i="48"/>
  <c r="I319" i="48"/>
  <c r="H319" i="48"/>
  <c r="G319" i="48"/>
  <c r="I318" i="48"/>
  <c r="H318" i="48"/>
  <c r="G318" i="48"/>
  <c r="I317" i="48"/>
  <c r="H317" i="48"/>
  <c r="G317" i="48"/>
  <c r="I316" i="48"/>
  <c r="H316" i="48"/>
  <c r="G316" i="48"/>
  <c r="I315" i="48"/>
  <c r="H315" i="48"/>
  <c r="G315" i="48"/>
  <c r="I314" i="48"/>
  <c r="H314" i="48"/>
  <c r="G314" i="48"/>
  <c r="I313" i="48"/>
  <c r="H313" i="48"/>
  <c r="G313" i="48"/>
  <c r="I312" i="48"/>
  <c r="H312" i="48"/>
  <c r="G312" i="48"/>
  <c r="I311" i="48"/>
  <c r="H311" i="48"/>
  <c r="G311" i="48"/>
  <c r="I310" i="48"/>
  <c r="H310" i="48"/>
  <c r="G310" i="48"/>
  <c r="I309" i="48"/>
  <c r="H309" i="48"/>
  <c r="G309" i="48"/>
  <c r="I308" i="48"/>
  <c r="H308" i="48"/>
  <c r="G308" i="48"/>
  <c r="I307" i="48"/>
  <c r="H307" i="48"/>
  <c r="G307" i="48"/>
  <c r="I306" i="48"/>
  <c r="H306" i="48"/>
  <c r="G306" i="48"/>
  <c r="I305" i="48"/>
  <c r="H305" i="48"/>
  <c r="G305" i="48"/>
  <c r="I304" i="48"/>
  <c r="H304" i="48"/>
  <c r="G304" i="48"/>
  <c r="I303" i="48"/>
  <c r="H303" i="48"/>
  <c r="G303" i="48"/>
  <c r="I302" i="48"/>
  <c r="H302" i="48"/>
  <c r="G302" i="48"/>
  <c r="I301" i="48"/>
  <c r="H301" i="48"/>
  <c r="G301" i="48"/>
  <c r="I300" i="48"/>
  <c r="H300" i="48"/>
  <c r="G300" i="48"/>
  <c r="I299" i="48"/>
  <c r="H299" i="48"/>
  <c r="G299" i="48"/>
  <c r="I298" i="48"/>
  <c r="H298" i="48"/>
  <c r="G298" i="48"/>
  <c r="I297" i="48"/>
  <c r="H297" i="48"/>
  <c r="G297" i="48"/>
  <c r="I296" i="48"/>
  <c r="H296" i="48"/>
  <c r="G296" i="48"/>
  <c r="I295" i="48"/>
  <c r="H295" i="48"/>
  <c r="G295" i="48"/>
  <c r="I294" i="48"/>
  <c r="H294" i="48"/>
  <c r="G294" i="48"/>
  <c r="I293" i="48"/>
  <c r="H293" i="48"/>
  <c r="G293" i="48"/>
  <c r="I292" i="48"/>
  <c r="H292" i="48"/>
  <c r="G292" i="48"/>
  <c r="I291" i="48"/>
  <c r="H291" i="48"/>
  <c r="G291" i="48"/>
  <c r="I290" i="48"/>
  <c r="H290" i="48"/>
  <c r="G290" i="48"/>
  <c r="I289" i="48"/>
  <c r="H289" i="48"/>
  <c r="G289" i="48"/>
  <c r="I288" i="48"/>
  <c r="H288" i="48"/>
  <c r="G288" i="48"/>
  <c r="I287" i="48"/>
  <c r="H287" i="48"/>
  <c r="G287" i="48"/>
  <c r="I286" i="48"/>
  <c r="H286" i="48"/>
  <c r="G286" i="48"/>
  <c r="I285" i="48"/>
  <c r="H285" i="48"/>
  <c r="G285" i="48"/>
  <c r="I284" i="48"/>
  <c r="H284" i="48"/>
  <c r="G284" i="48"/>
  <c r="I283" i="48"/>
  <c r="H283" i="48"/>
  <c r="G283" i="48"/>
  <c r="I282" i="48"/>
  <c r="H282" i="48"/>
  <c r="G282" i="48"/>
  <c r="I281" i="48"/>
  <c r="H281" i="48"/>
  <c r="G281" i="48"/>
  <c r="I280" i="48"/>
  <c r="H280" i="48"/>
  <c r="G280" i="48"/>
  <c r="I279" i="48"/>
  <c r="H279" i="48"/>
  <c r="G279" i="48"/>
  <c r="I278" i="48"/>
  <c r="H278" i="48"/>
  <c r="G278" i="48"/>
  <c r="I277" i="48"/>
  <c r="H277" i="48"/>
  <c r="G277" i="48"/>
  <c r="I276" i="48"/>
  <c r="H276" i="48"/>
  <c r="G276" i="48"/>
  <c r="I275" i="48"/>
  <c r="H275" i="48"/>
  <c r="G275" i="48"/>
  <c r="I274" i="48"/>
  <c r="H274" i="48"/>
  <c r="G274" i="48"/>
  <c r="I273" i="48"/>
  <c r="H273" i="48"/>
  <c r="G273" i="48"/>
  <c r="I272" i="48"/>
  <c r="H272" i="48"/>
  <c r="G272" i="48"/>
  <c r="I271" i="48"/>
  <c r="H271" i="48"/>
  <c r="G271" i="48"/>
  <c r="I270" i="48"/>
  <c r="H270" i="48"/>
  <c r="G270" i="48"/>
  <c r="I269" i="48"/>
  <c r="H269" i="48"/>
  <c r="G269" i="48"/>
  <c r="I268" i="48"/>
  <c r="H268" i="48"/>
  <c r="G268" i="48"/>
  <c r="I267" i="48"/>
  <c r="H267" i="48"/>
  <c r="G267" i="48"/>
  <c r="I266" i="48"/>
  <c r="H266" i="48"/>
  <c r="G266" i="48"/>
  <c r="I265" i="48"/>
  <c r="H265" i="48"/>
  <c r="G265" i="48"/>
  <c r="I264" i="48"/>
  <c r="H264" i="48"/>
  <c r="G264" i="48"/>
  <c r="I263" i="48"/>
  <c r="H263" i="48"/>
  <c r="G263" i="48"/>
  <c r="I262" i="48"/>
  <c r="H262" i="48"/>
  <c r="G262" i="48"/>
  <c r="I261" i="48"/>
  <c r="H261" i="48"/>
  <c r="G261" i="48"/>
  <c r="I260" i="48"/>
  <c r="H260" i="48"/>
  <c r="G260" i="48"/>
  <c r="I259" i="48"/>
  <c r="H259" i="48"/>
  <c r="G259" i="48"/>
  <c r="I258" i="48"/>
  <c r="H258" i="48"/>
  <c r="G258" i="48"/>
  <c r="I257" i="48"/>
  <c r="H257" i="48"/>
  <c r="G257" i="48"/>
  <c r="I256" i="48"/>
  <c r="H256" i="48"/>
  <c r="G256" i="48"/>
  <c r="I255" i="48"/>
  <c r="H255" i="48"/>
  <c r="G255" i="48"/>
  <c r="I254" i="48"/>
  <c r="H254" i="48"/>
  <c r="G254" i="48"/>
  <c r="I253" i="48"/>
  <c r="H253" i="48"/>
  <c r="G253" i="48"/>
  <c r="I252" i="48"/>
  <c r="H252" i="48"/>
  <c r="G252" i="48"/>
  <c r="I251" i="48"/>
  <c r="H251" i="48"/>
  <c r="G251" i="48"/>
  <c r="I250" i="48"/>
  <c r="H250" i="48"/>
  <c r="G250" i="48"/>
  <c r="I249" i="48"/>
  <c r="H249" i="48"/>
  <c r="G249" i="48"/>
  <c r="I248" i="48"/>
  <c r="H248" i="48"/>
  <c r="G248" i="48"/>
  <c r="I247" i="48"/>
  <c r="H247" i="48"/>
  <c r="G247" i="48"/>
  <c r="I246" i="48"/>
  <c r="H246" i="48"/>
  <c r="G246" i="48"/>
  <c r="I245" i="48"/>
  <c r="H245" i="48"/>
  <c r="G245" i="48"/>
  <c r="I244" i="48"/>
  <c r="H244" i="48"/>
  <c r="G244" i="48"/>
  <c r="I243" i="48"/>
  <c r="H243" i="48"/>
  <c r="G243" i="48"/>
  <c r="I242" i="48"/>
  <c r="H242" i="48"/>
  <c r="G242" i="48"/>
  <c r="I241" i="48"/>
  <c r="H241" i="48"/>
  <c r="G241" i="48"/>
  <c r="I240" i="48"/>
  <c r="H240" i="48"/>
  <c r="G240" i="48"/>
  <c r="I239" i="48"/>
  <c r="H239" i="48"/>
  <c r="G239" i="48"/>
  <c r="I238" i="48"/>
  <c r="H238" i="48"/>
  <c r="G238" i="48"/>
  <c r="I237" i="48"/>
  <c r="H237" i="48"/>
  <c r="G237" i="48"/>
  <c r="I236" i="48"/>
  <c r="H236" i="48"/>
  <c r="G236" i="48"/>
  <c r="I235" i="48"/>
  <c r="H235" i="48"/>
  <c r="G235" i="48"/>
  <c r="I234" i="48"/>
  <c r="H234" i="48"/>
  <c r="G234" i="48"/>
  <c r="I233" i="48"/>
  <c r="H233" i="48"/>
  <c r="G233" i="48"/>
  <c r="I232" i="48"/>
  <c r="H232" i="48"/>
  <c r="G232" i="48"/>
  <c r="I231" i="48"/>
  <c r="H231" i="48"/>
  <c r="G231" i="48"/>
  <c r="I230" i="48"/>
  <c r="H230" i="48"/>
  <c r="G230" i="48"/>
  <c r="I229" i="48"/>
  <c r="H229" i="48"/>
  <c r="G229" i="48"/>
  <c r="I228" i="48"/>
  <c r="H228" i="48"/>
  <c r="G228" i="48"/>
  <c r="I227" i="48"/>
  <c r="H227" i="48"/>
  <c r="G227" i="48"/>
  <c r="I226" i="48"/>
  <c r="H226" i="48"/>
  <c r="G226" i="48"/>
  <c r="I225" i="48"/>
  <c r="H225" i="48"/>
  <c r="G225" i="48"/>
  <c r="I224" i="48"/>
  <c r="H224" i="48"/>
  <c r="G224" i="48"/>
  <c r="I223" i="48"/>
  <c r="H223" i="48"/>
  <c r="G223" i="48"/>
  <c r="I222" i="48"/>
  <c r="H222" i="48"/>
  <c r="G222" i="48"/>
  <c r="I221" i="48"/>
  <c r="H221" i="48"/>
  <c r="G221" i="48"/>
  <c r="I220" i="48"/>
  <c r="H220" i="48"/>
  <c r="G220" i="48"/>
  <c r="I219" i="48"/>
  <c r="H219" i="48"/>
  <c r="G219" i="48"/>
  <c r="I218" i="48"/>
  <c r="H218" i="48"/>
  <c r="G218" i="48"/>
  <c r="I217" i="48"/>
  <c r="H217" i="48"/>
  <c r="G217" i="48"/>
  <c r="I216" i="48"/>
  <c r="H216" i="48"/>
  <c r="G216" i="48"/>
  <c r="I215" i="48"/>
  <c r="H215" i="48"/>
  <c r="G215" i="48"/>
  <c r="I214" i="48"/>
  <c r="H214" i="48"/>
  <c r="G214" i="48"/>
  <c r="I213" i="48"/>
  <c r="H213" i="48"/>
  <c r="G213" i="48"/>
  <c r="I212" i="48"/>
  <c r="H212" i="48"/>
  <c r="G212" i="48"/>
  <c r="I211" i="48"/>
  <c r="H211" i="48"/>
  <c r="G211" i="48"/>
  <c r="I210" i="48"/>
  <c r="H210" i="48"/>
  <c r="G210" i="48"/>
  <c r="I209" i="48"/>
  <c r="H209" i="48"/>
  <c r="G209" i="48"/>
  <c r="I208" i="48"/>
  <c r="H208" i="48"/>
  <c r="G208" i="48"/>
  <c r="I207" i="48"/>
  <c r="H207" i="48"/>
  <c r="G207" i="48"/>
  <c r="I206" i="48"/>
  <c r="H206" i="48"/>
  <c r="G206" i="48"/>
  <c r="I205" i="48"/>
  <c r="H205" i="48"/>
  <c r="G205" i="48"/>
  <c r="I204" i="48"/>
  <c r="H204" i="48"/>
  <c r="G204" i="48"/>
  <c r="I203" i="48"/>
  <c r="H203" i="48"/>
  <c r="G203" i="48"/>
  <c r="I202" i="48"/>
  <c r="H202" i="48"/>
  <c r="G202" i="48"/>
  <c r="I201" i="48"/>
  <c r="H201" i="48"/>
  <c r="G201" i="48"/>
  <c r="I200" i="48"/>
  <c r="H200" i="48"/>
  <c r="G200" i="48"/>
  <c r="I199" i="48"/>
  <c r="H199" i="48"/>
  <c r="G199" i="48"/>
  <c r="I198" i="48"/>
  <c r="H198" i="48"/>
  <c r="G198" i="48"/>
  <c r="I197" i="48"/>
  <c r="H197" i="48"/>
  <c r="G197" i="48"/>
  <c r="I196" i="48"/>
  <c r="H196" i="48"/>
  <c r="G196" i="48"/>
  <c r="I195" i="48"/>
  <c r="H195" i="48"/>
  <c r="G195" i="48"/>
  <c r="I194" i="48"/>
  <c r="H194" i="48"/>
  <c r="G194" i="48"/>
  <c r="I193" i="48"/>
  <c r="H193" i="48"/>
  <c r="G193" i="48"/>
  <c r="I192" i="48"/>
  <c r="H192" i="48"/>
  <c r="G192" i="48"/>
  <c r="I191" i="48"/>
  <c r="H191" i="48"/>
  <c r="G191" i="48"/>
  <c r="I190" i="48"/>
  <c r="H190" i="48"/>
  <c r="G190" i="48"/>
  <c r="I189" i="48"/>
  <c r="H189" i="48"/>
  <c r="G189" i="48"/>
  <c r="I188" i="48"/>
  <c r="H188" i="48"/>
  <c r="G188" i="48"/>
  <c r="I187" i="48"/>
  <c r="H187" i="48"/>
  <c r="G187" i="48"/>
  <c r="I186" i="48"/>
  <c r="H186" i="48"/>
  <c r="G186" i="48"/>
  <c r="I185" i="48"/>
  <c r="H185" i="48"/>
  <c r="G185" i="48"/>
  <c r="I184" i="48"/>
  <c r="H184" i="48"/>
  <c r="G184" i="48"/>
  <c r="I183" i="48"/>
  <c r="H183" i="48"/>
  <c r="G183" i="48"/>
  <c r="I182" i="48"/>
  <c r="H182" i="48"/>
  <c r="G182" i="48"/>
  <c r="I181" i="48"/>
  <c r="H181" i="48"/>
  <c r="G181" i="48"/>
  <c r="I180" i="48"/>
  <c r="H180" i="48"/>
  <c r="G180" i="48"/>
  <c r="I179" i="48"/>
  <c r="H179" i="48"/>
  <c r="G179" i="48"/>
  <c r="I178" i="48"/>
  <c r="H178" i="48"/>
  <c r="G178" i="48"/>
  <c r="I177" i="48"/>
  <c r="H177" i="48"/>
  <c r="G177" i="48"/>
  <c r="I176" i="48"/>
  <c r="H176" i="48"/>
  <c r="G176" i="48"/>
  <c r="I175" i="48"/>
  <c r="H175" i="48"/>
  <c r="G175" i="48"/>
  <c r="I174" i="48"/>
  <c r="H174" i="48"/>
  <c r="G174" i="48"/>
  <c r="I173" i="48"/>
  <c r="H173" i="48"/>
  <c r="G173" i="48"/>
  <c r="I172" i="48"/>
  <c r="H172" i="48"/>
  <c r="G172" i="48"/>
  <c r="I171" i="48"/>
  <c r="H171" i="48"/>
  <c r="G171" i="48"/>
  <c r="I170" i="48"/>
  <c r="H170" i="48"/>
  <c r="G170" i="48"/>
  <c r="I169" i="48"/>
  <c r="H169" i="48"/>
  <c r="G169" i="48"/>
  <c r="I168" i="48"/>
  <c r="H168" i="48"/>
  <c r="G168" i="48"/>
  <c r="I167" i="48"/>
  <c r="H167" i="48"/>
  <c r="G167" i="48"/>
  <c r="I166" i="48"/>
  <c r="H166" i="48"/>
  <c r="G166" i="48"/>
  <c r="I165" i="48"/>
  <c r="H165" i="48"/>
  <c r="G165" i="48"/>
  <c r="I164" i="48"/>
  <c r="H164" i="48"/>
  <c r="G164" i="48"/>
  <c r="I163" i="48"/>
  <c r="H163" i="48"/>
  <c r="G163" i="48"/>
  <c r="I162" i="48"/>
  <c r="H162" i="48"/>
  <c r="G162" i="48"/>
  <c r="I161" i="48"/>
  <c r="H161" i="48"/>
  <c r="G161" i="48"/>
  <c r="I160" i="48"/>
  <c r="H160" i="48"/>
  <c r="G160" i="48"/>
  <c r="I159" i="48"/>
  <c r="H159" i="48"/>
  <c r="G159" i="48"/>
  <c r="I158" i="48"/>
  <c r="H158" i="48"/>
  <c r="G158" i="48"/>
  <c r="I157" i="48"/>
  <c r="H157" i="48"/>
  <c r="G157" i="48"/>
  <c r="I156" i="48"/>
  <c r="H156" i="48"/>
  <c r="G156" i="48"/>
  <c r="I155" i="48"/>
  <c r="H155" i="48"/>
  <c r="G155" i="48"/>
  <c r="I154" i="48"/>
  <c r="H154" i="48"/>
  <c r="G154" i="48"/>
  <c r="I153" i="48"/>
  <c r="H153" i="48"/>
  <c r="G153" i="48"/>
  <c r="I152" i="48"/>
  <c r="H152" i="48"/>
  <c r="G152" i="48"/>
  <c r="I151" i="48"/>
  <c r="H151" i="48"/>
  <c r="G151" i="48"/>
  <c r="I150" i="48"/>
  <c r="H150" i="48"/>
  <c r="G150" i="48"/>
  <c r="I149" i="48"/>
  <c r="H149" i="48"/>
  <c r="G149" i="48"/>
  <c r="I148" i="48"/>
  <c r="H148" i="48"/>
  <c r="G148" i="48"/>
  <c r="I147" i="48"/>
  <c r="H147" i="48"/>
  <c r="G147" i="48"/>
  <c r="I146" i="48"/>
  <c r="H146" i="48"/>
  <c r="G146" i="48"/>
  <c r="I145" i="48"/>
  <c r="H145" i="48"/>
  <c r="G145" i="48"/>
  <c r="I144" i="48"/>
  <c r="H144" i="48"/>
  <c r="G144" i="48"/>
  <c r="I143" i="48"/>
  <c r="H143" i="48"/>
  <c r="G143" i="48"/>
  <c r="I142" i="48"/>
  <c r="H142" i="48"/>
  <c r="G142" i="48"/>
  <c r="I141" i="48"/>
  <c r="H141" i="48"/>
  <c r="G141" i="48"/>
  <c r="I140" i="48"/>
  <c r="H140" i="48"/>
  <c r="G140" i="48"/>
  <c r="I139" i="48"/>
  <c r="H139" i="48"/>
  <c r="G139" i="48"/>
  <c r="I138" i="48"/>
  <c r="H138" i="48"/>
  <c r="G138" i="48"/>
  <c r="I137" i="48"/>
  <c r="H137" i="48"/>
  <c r="G137" i="48"/>
  <c r="I136" i="48"/>
  <c r="H136" i="48"/>
  <c r="G136" i="48"/>
  <c r="I135" i="48"/>
  <c r="H135" i="48"/>
  <c r="G135" i="48"/>
  <c r="I134" i="48"/>
  <c r="H134" i="48"/>
  <c r="G134" i="48"/>
  <c r="I133" i="48"/>
  <c r="H133" i="48"/>
  <c r="G133" i="48"/>
  <c r="I132" i="48"/>
  <c r="H132" i="48"/>
  <c r="G132" i="48"/>
  <c r="I131" i="48"/>
  <c r="H131" i="48"/>
  <c r="G131" i="48"/>
  <c r="I130" i="48"/>
  <c r="H130" i="48"/>
  <c r="G130" i="48"/>
  <c r="I129" i="48"/>
  <c r="H129" i="48"/>
  <c r="G129" i="48"/>
  <c r="I128" i="48"/>
  <c r="H128" i="48"/>
  <c r="G128" i="48"/>
  <c r="I127" i="48"/>
  <c r="H127" i="48"/>
  <c r="G127" i="48"/>
  <c r="I126" i="48"/>
  <c r="H126" i="48"/>
  <c r="G126" i="48"/>
  <c r="I125" i="48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7" i="48"/>
  <c r="H7" i="48"/>
  <c r="G7" i="48"/>
  <c r="I6" i="48"/>
  <c r="H6" i="48"/>
  <c r="G6" i="48"/>
  <c r="I5" i="48"/>
  <c r="H5" i="48"/>
  <c r="G5" i="48"/>
  <c r="I4" i="48"/>
  <c r="H4" i="48"/>
  <c r="I577" i="47"/>
  <c r="H577" i="47"/>
  <c r="G577" i="47"/>
  <c r="I576" i="47"/>
  <c r="H576" i="47"/>
  <c r="G576" i="47"/>
  <c r="I575" i="47"/>
  <c r="H575" i="47"/>
  <c r="G575" i="47"/>
  <c r="I574" i="47"/>
  <c r="H574" i="47"/>
  <c r="G574" i="47"/>
  <c r="I573" i="47"/>
  <c r="H573" i="47"/>
  <c r="G573" i="47"/>
  <c r="I572" i="47"/>
  <c r="H572" i="47"/>
  <c r="G572" i="47"/>
  <c r="I571" i="47"/>
  <c r="H571" i="47"/>
  <c r="G571" i="47"/>
  <c r="I570" i="47"/>
  <c r="H570" i="47"/>
  <c r="G570" i="47"/>
  <c r="I569" i="47"/>
  <c r="H569" i="47"/>
  <c r="G569" i="47"/>
  <c r="I568" i="47"/>
  <c r="H568" i="47"/>
  <c r="G568" i="47"/>
  <c r="I567" i="47"/>
  <c r="H567" i="47"/>
  <c r="G567" i="47"/>
  <c r="I566" i="47"/>
  <c r="H566" i="47"/>
  <c r="G566" i="47"/>
  <c r="I565" i="47"/>
  <c r="H565" i="47"/>
  <c r="G565" i="47"/>
  <c r="I564" i="47"/>
  <c r="H564" i="47"/>
  <c r="G564" i="47"/>
  <c r="I563" i="47"/>
  <c r="H563" i="47"/>
  <c r="G563" i="47"/>
  <c r="I562" i="47"/>
  <c r="H562" i="47"/>
  <c r="G562" i="47"/>
  <c r="I561" i="47"/>
  <c r="H561" i="47"/>
  <c r="G561" i="47"/>
  <c r="I560" i="47"/>
  <c r="H560" i="47"/>
  <c r="G560" i="47"/>
  <c r="I559" i="47"/>
  <c r="H559" i="47"/>
  <c r="G559" i="47"/>
  <c r="I558" i="47"/>
  <c r="H558" i="47"/>
  <c r="G558" i="47"/>
  <c r="I557" i="47"/>
  <c r="H557" i="47"/>
  <c r="G557" i="47"/>
  <c r="I556" i="47"/>
  <c r="H556" i="47"/>
  <c r="G556" i="47"/>
  <c r="I555" i="47"/>
  <c r="H555" i="47"/>
  <c r="G555" i="47"/>
  <c r="I554" i="47"/>
  <c r="H554" i="47"/>
  <c r="G554" i="47"/>
  <c r="I553" i="47"/>
  <c r="H553" i="47"/>
  <c r="G553" i="47"/>
  <c r="I552" i="47"/>
  <c r="H552" i="47"/>
  <c r="G552" i="47"/>
  <c r="I551" i="47"/>
  <c r="H551" i="47"/>
  <c r="G551" i="47"/>
  <c r="I550" i="47"/>
  <c r="H550" i="47"/>
  <c r="G550" i="47"/>
  <c r="I549" i="47"/>
  <c r="H549" i="47"/>
  <c r="G549" i="47"/>
  <c r="I548" i="47"/>
  <c r="H548" i="47"/>
  <c r="G548" i="47"/>
  <c r="I547" i="47"/>
  <c r="H547" i="47"/>
  <c r="G547" i="47"/>
  <c r="I546" i="47"/>
  <c r="H546" i="47"/>
  <c r="G546" i="47"/>
  <c r="I545" i="47"/>
  <c r="H545" i="47"/>
  <c r="G545" i="47"/>
  <c r="I544" i="47"/>
  <c r="H544" i="47"/>
  <c r="G544" i="47"/>
  <c r="I543" i="47"/>
  <c r="H543" i="47"/>
  <c r="G543" i="47"/>
  <c r="I542" i="47"/>
  <c r="H542" i="47"/>
  <c r="G542" i="47"/>
  <c r="I541" i="47"/>
  <c r="H541" i="47"/>
  <c r="G541" i="47"/>
  <c r="I540" i="47"/>
  <c r="H540" i="47"/>
  <c r="G540" i="47"/>
  <c r="I539" i="47"/>
  <c r="H539" i="47"/>
  <c r="G539" i="47"/>
  <c r="I538" i="47"/>
  <c r="H538" i="47"/>
  <c r="G538" i="47"/>
  <c r="I537" i="47"/>
  <c r="H537" i="47"/>
  <c r="G537" i="47"/>
  <c r="I536" i="47"/>
  <c r="H536" i="47"/>
  <c r="G536" i="47"/>
  <c r="I535" i="47"/>
  <c r="H535" i="47"/>
  <c r="G535" i="47"/>
  <c r="I534" i="47"/>
  <c r="H534" i="47"/>
  <c r="G534" i="47"/>
  <c r="I533" i="47"/>
  <c r="H533" i="47"/>
  <c r="G533" i="47"/>
  <c r="I532" i="47"/>
  <c r="H532" i="47"/>
  <c r="G532" i="47"/>
  <c r="I531" i="47"/>
  <c r="H531" i="47"/>
  <c r="G531" i="47"/>
  <c r="I530" i="47"/>
  <c r="H530" i="47"/>
  <c r="G530" i="47"/>
  <c r="I529" i="47"/>
  <c r="H529" i="47"/>
  <c r="G529" i="47"/>
  <c r="I528" i="47"/>
  <c r="H528" i="47"/>
  <c r="G528" i="47"/>
  <c r="I527" i="47"/>
  <c r="H527" i="47"/>
  <c r="G527" i="47"/>
  <c r="I526" i="47"/>
  <c r="H526" i="47"/>
  <c r="G526" i="47"/>
  <c r="I525" i="47"/>
  <c r="H525" i="47"/>
  <c r="G525" i="47"/>
  <c r="I524" i="47"/>
  <c r="H524" i="47"/>
  <c r="G524" i="47"/>
  <c r="I523" i="47"/>
  <c r="H523" i="47"/>
  <c r="G523" i="47"/>
  <c r="I522" i="47"/>
  <c r="H522" i="47"/>
  <c r="G522" i="47"/>
  <c r="I521" i="47"/>
  <c r="H521" i="47"/>
  <c r="G521" i="47"/>
  <c r="I520" i="47"/>
  <c r="H520" i="47"/>
  <c r="G520" i="47"/>
  <c r="I519" i="47"/>
  <c r="H519" i="47"/>
  <c r="G519" i="47"/>
  <c r="I518" i="47"/>
  <c r="H518" i="47"/>
  <c r="G518" i="47"/>
  <c r="I517" i="47"/>
  <c r="H517" i="47"/>
  <c r="G517" i="47"/>
  <c r="I516" i="47"/>
  <c r="H516" i="47"/>
  <c r="G516" i="47"/>
  <c r="I515" i="47"/>
  <c r="H515" i="47"/>
  <c r="G515" i="47"/>
  <c r="I514" i="47"/>
  <c r="H514" i="47"/>
  <c r="G514" i="47"/>
  <c r="I513" i="47"/>
  <c r="H513" i="47"/>
  <c r="G513" i="47"/>
  <c r="I512" i="47"/>
  <c r="H512" i="47"/>
  <c r="G512" i="47"/>
  <c r="I511" i="47"/>
  <c r="H511" i="47"/>
  <c r="G511" i="47"/>
  <c r="I510" i="47"/>
  <c r="H510" i="47"/>
  <c r="G510" i="47"/>
  <c r="I509" i="47"/>
  <c r="H509" i="47"/>
  <c r="G509" i="47"/>
  <c r="I508" i="47"/>
  <c r="H508" i="47"/>
  <c r="G508" i="47"/>
  <c r="I507" i="47"/>
  <c r="H507" i="47"/>
  <c r="G507" i="47"/>
  <c r="I506" i="47"/>
  <c r="H506" i="47"/>
  <c r="G506" i="47"/>
  <c r="I505" i="47"/>
  <c r="H505" i="47"/>
  <c r="G505" i="47"/>
  <c r="I504" i="47"/>
  <c r="H504" i="47"/>
  <c r="G504" i="47"/>
  <c r="I503" i="47"/>
  <c r="H503" i="47"/>
  <c r="G503" i="47"/>
  <c r="I502" i="47"/>
  <c r="H502" i="47"/>
  <c r="G502" i="47"/>
  <c r="I501" i="47"/>
  <c r="H501" i="47"/>
  <c r="G501" i="47"/>
  <c r="I500" i="47"/>
  <c r="H500" i="47"/>
  <c r="G500" i="47"/>
  <c r="I499" i="47"/>
  <c r="H499" i="47"/>
  <c r="G499" i="47"/>
  <c r="I498" i="47"/>
  <c r="H498" i="47"/>
  <c r="G498" i="47"/>
  <c r="I497" i="47"/>
  <c r="H497" i="47"/>
  <c r="G497" i="47"/>
  <c r="I496" i="47"/>
  <c r="H496" i="47"/>
  <c r="G496" i="47"/>
  <c r="I495" i="47"/>
  <c r="H495" i="47"/>
  <c r="G495" i="47"/>
  <c r="I494" i="47"/>
  <c r="H494" i="47"/>
  <c r="G494" i="47"/>
  <c r="I493" i="47"/>
  <c r="H493" i="47"/>
  <c r="G493" i="47"/>
  <c r="I492" i="47"/>
  <c r="H492" i="47"/>
  <c r="G492" i="47"/>
  <c r="I491" i="47"/>
  <c r="H491" i="47"/>
  <c r="G491" i="47"/>
  <c r="I490" i="47"/>
  <c r="H490" i="47"/>
  <c r="G490" i="47"/>
  <c r="I489" i="47"/>
  <c r="H489" i="47"/>
  <c r="G489" i="47"/>
  <c r="I488" i="47"/>
  <c r="H488" i="47"/>
  <c r="G488" i="47"/>
  <c r="I487" i="47"/>
  <c r="H487" i="47"/>
  <c r="G487" i="47"/>
  <c r="I486" i="47"/>
  <c r="H486" i="47"/>
  <c r="G486" i="47"/>
  <c r="I485" i="47"/>
  <c r="H485" i="47"/>
  <c r="G485" i="47"/>
  <c r="I484" i="47"/>
  <c r="H484" i="47"/>
  <c r="G484" i="47"/>
  <c r="I483" i="47"/>
  <c r="H483" i="47"/>
  <c r="G483" i="47"/>
  <c r="I482" i="47"/>
  <c r="H482" i="47"/>
  <c r="G482" i="47"/>
  <c r="I481" i="47"/>
  <c r="H481" i="47"/>
  <c r="G481" i="47"/>
  <c r="I480" i="47"/>
  <c r="H480" i="47"/>
  <c r="G480" i="47"/>
  <c r="I479" i="47"/>
  <c r="H479" i="47"/>
  <c r="G479" i="47"/>
  <c r="I478" i="47"/>
  <c r="H478" i="47"/>
  <c r="G478" i="47"/>
  <c r="I477" i="47"/>
  <c r="H477" i="47"/>
  <c r="G477" i="47"/>
  <c r="I476" i="47"/>
  <c r="H476" i="47"/>
  <c r="G476" i="47"/>
  <c r="I475" i="47"/>
  <c r="H475" i="47"/>
  <c r="G475" i="47"/>
  <c r="I474" i="47"/>
  <c r="H474" i="47"/>
  <c r="G474" i="47"/>
  <c r="I473" i="47"/>
  <c r="H473" i="47"/>
  <c r="G473" i="47"/>
  <c r="I472" i="47"/>
  <c r="H472" i="47"/>
  <c r="G472" i="47"/>
  <c r="I471" i="47"/>
  <c r="H471" i="47"/>
  <c r="G471" i="47"/>
  <c r="I470" i="47"/>
  <c r="H470" i="47"/>
  <c r="G470" i="47"/>
  <c r="I469" i="47"/>
  <c r="H469" i="47"/>
  <c r="G469" i="47"/>
  <c r="I468" i="47"/>
  <c r="H468" i="47"/>
  <c r="G468" i="47"/>
  <c r="I467" i="47"/>
  <c r="H467" i="47"/>
  <c r="G467" i="47"/>
  <c r="I466" i="47"/>
  <c r="H466" i="47"/>
  <c r="G466" i="47"/>
  <c r="I465" i="47"/>
  <c r="H465" i="47"/>
  <c r="G465" i="47"/>
  <c r="I464" i="47"/>
  <c r="H464" i="47"/>
  <c r="G464" i="47"/>
  <c r="I463" i="47"/>
  <c r="H463" i="47"/>
  <c r="G463" i="47"/>
  <c r="I462" i="47"/>
  <c r="H462" i="47"/>
  <c r="G462" i="47"/>
  <c r="I461" i="47"/>
  <c r="H461" i="47"/>
  <c r="G461" i="47"/>
  <c r="I460" i="47"/>
  <c r="H460" i="47"/>
  <c r="G460" i="47"/>
  <c r="I459" i="47"/>
  <c r="H459" i="47"/>
  <c r="G459" i="47"/>
  <c r="I458" i="47"/>
  <c r="H458" i="47"/>
  <c r="G458" i="47"/>
  <c r="I457" i="47"/>
  <c r="H457" i="47"/>
  <c r="G457" i="47"/>
  <c r="I456" i="47"/>
  <c r="H456" i="47"/>
  <c r="G456" i="47"/>
  <c r="I455" i="47"/>
  <c r="H455" i="47"/>
  <c r="G455" i="47"/>
  <c r="I454" i="47"/>
  <c r="H454" i="47"/>
  <c r="G454" i="47"/>
  <c r="I453" i="47"/>
  <c r="H453" i="47"/>
  <c r="G453" i="47"/>
  <c r="I452" i="47"/>
  <c r="H452" i="47"/>
  <c r="G452" i="47"/>
  <c r="I451" i="47"/>
  <c r="H451" i="47"/>
  <c r="G451" i="47"/>
  <c r="I450" i="47"/>
  <c r="H450" i="47"/>
  <c r="G450" i="47"/>
  <c r="I449" i="47"/>
  <c r="H449" i="47"/>
  <c r="G449" i="47"/>
  <c r="I448" i="47"/>
  <c r="H448" i="47"/>
  <c r="G448" i="47"/>
  <c r="I447" i="47"/>
  <c r="H447" i="47"/>
  <c r="G447" i="47"/>
  <c r="I446" i="47"/>
  <c r="H446" i="47"/>
  <c r="G446" i="47"/>
  <c r="I445" i="47"/>
  <c r="H445" i="47"/>
  <c r="G445" i="47"/>
  <c r="I444" i="47"/>
  <c r="H444" i="47"/>
  <c r="G444" i="47"/>
  <c r="I443" i="47"/>
  <c r="H443" i="47"/>
  <c r="G443" i="47"/>
  <c r="I442" i="47"/>
  <c r="H442" i="47"/>
  <c r="G442" i="47"/>
  <c r="I441" i="47"/>
  <c r="H441" i="47"/>
  <c r="G441" i="47"/>
  <c r="I440" i="47"/>
  <c r="H440" i="47"/>
  <c r="G440" i="47"/>
  <c r="I439" i="47"/>
  <c r="H439" i="47"/>
  <c r="G439" i="47"/>
  <c r="I438" i="47"/>
  <c r="H438" i="47"/>
  <c r="G438" i="47"/>
  <c r="I437" i="47"/>
  <c r="H437" i="47"/>
  <c r="G437" i="47"/>
  <c r="I436" i="47"/>
  <c r="H436" i="47"/>
  <c r="G436" i="47"/>
  <c r="I435" i="47"/>
  <c r="H435" i="47"/>
  <c r="G435" i="47"/>
  <c r="I434" i="47"/>
  <c r="H434" i="47"/>
  <c r="G434" i="47"/>
  <c r="I433" i="47"/>
  <c r="H433" i="47"/>
  <c r="G433" i="47"/>
  <c r="I432" i="47"/>
  <c r="H432" i="47"/>
  <c r="G432" i="47"/>
  <c r="I431" i="47"/>
  <c r="H431" i="47"/>
  <c r="G431" i="47"/>
  <c r="I430" i="47"/>
  <c r="H430" i="47"/>
  <c r="G430" i="47"/>
  <c r="I429" i="47"/>
  <c r="H429" i="47"/>
  <c r="G429" i="47"/>
  <c r="I428" i="47"/>
  <c r="H428" i="47"/>
  <c r="G428" i="47"/>
  <c r="I427" i="47"/>
  <c r="H427" i="47"/>
  <c r="G427" i="47"/>
  <c r="I426" i="47"/>
  <c r="H426" i="47"/>
  <c r="G426" i="47"/>
  <c r="I425" i="47"/>
  <c r="H425" i="47"/>
  <c r="G425" i="47"/>
  <c r="I424" i="47"/>
  <c r="H424" i="47"/>
  <c r="G424" i="47"/>
  <c r="I423" i="47"/>
  <c r="H423" i="47"/>
  <c r="G423" i="47"/>
  <c r="I422" i="47"/>
  <c r="H422" i="47"/>
  <c r="G422" i="47"/>
  <c r="I421" i="47"/>
  <c r="H421" i="47"/>
  <c r="G421" i="47"/>
  <c r="I420" i="47"/>
  <c r="H420" i="47"/>
  <c r="G420" i="47"/>
  <c r="I419" i="47"/>
  <c r="H419" i="47"/>
  <c r="G419" i="47"/>
  <c r="I418" i="47"/>
  <c r="H418" i="47"/>
  <c r="G418" i="47"/>
  <c r="I417" i="47"/>
  <c r="H417" i="47"/>
  <c r="G417" i="47"/>
  <c r="I416" i="47"/>
  <c r="H416" i="47"/>
  <c r="G416" i="47"/>
  <c r="I415" i="47"/>
  <c r="H415" i="47"/>
  <c r="G415" i="47"/>
  <c r="I414" i="47"/>
  <c r="H414" i="47"/>
  <c r="G414" i="47"/>
  <c r="I413" i="47"/>
  <c r="H413" i="47"/>
  <c r="G413" i="47"/>
  <c r="I412" i="47"/>
  <c r="H412" i="47"/>
  <c r="G412" i="47"/>
  <c r="I411" i="47"/>
  <c r="H411" i="47"/>
  <c r="G411" i="47"/>
  <c r="I410" i="47"/>
  <c r="H410" i="47"/>
  <c r="G410" i="47"/>
  <c r="I409" i="47"/>
  <c r="H409" i="47"/>
  <c r="G409" i="47"/>
  <c r="I408" i="47"/>
  <c r="H408" i="47"/>
  <c r="G408" i="47"/>
  <c r="I407" i="47"/>
  <c r="H407" i="47"/>
  <c r="G407" i="47"/>
  <c r="I406" i="47"/>
  <c r="H406" i="47"/>
  <c r="G406" i="47"/>
  <c r="I405" i="47"/>
  <c r="H405" i="47"/>
  <c r="G405" i="47"/>
  <c r="I404" i="47"/>
  <c r="H404" i="47"/>
  <c r="G404" i="47"/>
  <c r="I403" i="47"/>
  <c r="H403" i="47"/>
  <c r="G403" i="47"/>
  <c r="I402" i="47"/>
  <c r="H402" i="47"/>
  <c r="G402" i="47"/>
  <c r="I401" i="47"/>
  <c r="H401" i="47"/>
  <c r="G401" i="47"/>
  <c r="I400" i="47"/>
  <c r="H400" i="47"/>
  <c r="G400" i="47"/>
  <c r="I399" i="47"/>
  <c r="H399" i="47"/>
  <c r="G399" i="47"/>
  <c r="I398" i="47"/>
  <c r="H398" i="47"/>
  <c r="G398" i="47"/>
  <c r="I397" i="47"/>
  <c r="H397" i="47"/>
  <c r="G397" i="47"/>
  <c r="I396" i="47"/>
  <c r="H396" i="47"/>
  <c r="G396" i="47"/>
  <c r="I395" i="47"/>
  <c r="H395" i="47"/>
  <c r="G395" i="47"/>
  <c r="I394" i="47"/>
  <c r="H394" i="47"/>
  <c r="G394" i="47"/>
  <c r="I393" i="47"/>
  <c r="H393" i="47"/>
  <c r="G393" i="47"/>
  <c r="I392" i="47"/>
  <c r="H392" i="47"/>
  <c r="G392" i="47"/>
  <c r="I391" i="47"/>
  <c r="H391" i="47"/>
  <c r="G391" i="47"/>
  <c r="I390" i="47"/>
  <c r="H390" i="47"/>
  <c r="G390" i="47"/>
  <c r="I389" i="47"/>
  <c r="H389" i="47"/>
  <c r="G389" i="47"/>
  <c r="I388" i="47"/>
  <c r="H388" i="47"/>
  <c r="G388" i="47"/>
  <c r="I387" i="47"/>
  <c r="H387" i="47"/>
  <c r="G387" i="47"/>
  <c r="I386" i="47"/>
  <c r="H386" i="47"/>
  <c r="G386" i="47"/>
  <c r="I385" i="47"/>
  <c r="H385" i="47"/>
  <c r="G385" i="47"/>
  <c r="I384" i="47"/>
  <c r="H384" i="47"/>
  <c r="G384" i="47"/>
  <c r="I383" i="47"/>
  <c r="H383" i="47"/>
  <c r="G383" i="47"/>
  <c r="I382" i="47"/>
  <c r="H382" i="47"/>
  <c r="G382" i="47"/>
  <c r="I381" i="47"/>
  <c r="H381" i="47"/>
  <c r="G381" i="47"/>
  <c r="I380" i="47"/>
  <c r="H380" i="47"/>
  <c r="G380" i="47"/>
  <c r="I379" i="47"/>
  <c r="H379" i="47"/>
  <c r="G379" i="47"/>
  <c r="I378" i="47"/>
  <c r="H378" i="47"/>
  <c r="G378" i="47"/>
  <c r="I377" i="47"/>
  <c r="H377" i="47"/>
  <c r="G377" i="47"/>
  <c r="I376" i="47"/>
  <c r="H376" i="47"/>
  <c r="G376" i="47"/>
  <c r="I375" i="47"/>
  <c r="H375" i="47"/>
  <c r="G375" i="47"/>
  <c r="I374" i="47"/>
  <c r="H374" i="47"/>
  <c r="G374" i="47"/>
  <c r="I373" i="47"/>
  <c r="H373" i="47"/>
  <c r="G373" i="47"/>
  <c r="I372" i="47"/>
  <c r="H372" i="47"/>
  <c r="G372" i="47"/>
  <c r="I371" i="47"/>
  <c r="H371" i="47"/>
  <c r="G371" i="47"/>
  <c r="I370" i="47"/>
  <c r="H370" i="47"/>
  <c r="G370" i="47"/>
  <c r="I369" i="47"/>
  <c r="H369" i="47"/>
  <c r="G369" i="47"/>
  <c r="I368" i="47"/>
  <c r="H368" i="47"/>
  <c r="G368" i="47"/>
  <c r="I367" i="47"/>
  <c r="H367" i="47"/>
  <c r="G367" i="47"/>
  <c r="I366" i="47"/>
  <c r="H366" i="47"/>
  <c r="G366" i="47"/>
  <c r="I365" i="47"/>
  <c r="H365" i="47"/>
  <c r="G365" i="47"/>
  <c r="I364" i="47"/>
  <c r="H364" i="47"/>
  <c r="G364" i="47"/>
  <c r="I363" i="47"/>
  <c r="H363" i="47"/>
  <c r="G363" i="47"/>
  <c r="I362" i="47"/>
  <c r="H362" i="47"/>
  <c r="G362" i="47"/>
  <c r="I361" i="47"/>
  <c r="H361" i="47"/>
  <c r="G361" i="47"/>
  <c r="I360" i="47"/>
  <c r="H360" i="47"/>
  <c r="G360" i="47"/>
  <c r="I359" i="47"/>
  <c r="H359" i="47"/>
  <c r="G359" i="47"/>
  <c r="I358" i="47"/>
  <c r="H358" i="47"/>
  <c r="G358" i="47"/>
  <c r="I357" i="47"/>
  <c r="H357" i="47"/>
  <c r="G357" i="47"/>
  <c r="I356" i="47"/>
  <c r="H356" i="47"/>
  <c r="G356" i="47"/>
  <c r="I355" i="47"/>
  <c r="H355" i="47"/>
  <c r="G355" i="47"/>
  <c r="I354" i="47"/>
  <c r="H354" i="47"/>
  <c r="G354" i="47"/>
  <c r="I353" i="47"/>
  <c r="H353" i="47"/>
  <c r="G353" i="47"/>
  <c r="I352" i="47"/>
  <c r="H352" i="47"/>
  <c r="G352" i="47"/>
  <c r="I351" i="47"/>
  <c r="H351" i="47"/>
  <c r="G351" i="47"/>
  <c r="I350" i="47"/>
  <c r="H350" i="47"/>
  <c r="G350" i="47"/>
  <c r="I349" i="47"/>
  <c r="H349" i="47"/>
  <c r="G349" i="47"/>
  <c r="I348" i="47"/>
  <c r="H348" i="47"/>
  <c r="G348" i="47"/>
  <c r="I347" i="47"/>
  <c r="H347" i="47"/>
  <c r="G347" i="47"/>
  <c r="I346" i="47"/>
  <c r="H346" i="47"/>
  <c r="G346" i="47"/>
  <c r="I345" i="47"/>
  <c r="H345" i="47"/>
  <c r="G345" i="47"/>
  <c r="I344" i="47"/>
  <c r="H344" i="47"/>
  <c r="G344" i="47"/>
  <c r="I343" i="47"/>
  <c r="H343" i="47"/>
  <c r="G343" i="47"/>
  <c r="I342" i="47"/>
  <c r="H342" i="47"/>
  <c r="G342" i="47"/>
  <c r="I341" i="47"/>
  <c r="H341" i="47"/>
  <c r="G341" i="47"/>
  <c r="I340" i="47"/>
  <c r="H340" i="47"/>
  <c r="G340" i="47"/>
  <c r="I339" i="47"/>
  <c r="H339" i="47"/>
  <c r="G339" i="47"/>
  <c r="I338" i="47"/>
  <c r="H338" i="47"/>
  <c r="G338" i="47"/>
  <c r="I337" i="47"/>
  <c r="H337" i="47"/>
  <c r="G337" i="47"/>
  <c r="I336" i="47"/>
  <c r="H336" i="47"/>
  <c r="G336" i="47"/>
  <c r="I335" i="47"/>
  <c r="H335" i="47"/>
  <c r="G335" i="47"/>
  <c r="I334" i="47"/>
  <c r="H334" i="47"/>
  <c r="G334" i="47"/>
  <c r="I333" i="47"/>
  <c r="H333" i="47"/>
  <c r="G333" i="47"/>
  <c r="I332" i="47"/>
  <c r="H332" i="47"/>
  <c r="G332" i="47"/>
  <c r="I331" i="47"/>
  <c r="H331" i="47"/>
  <c r="G331" i="47"/>
  <c r="I330" i="47"/>
  <c r="H330" i="47"/>
  <c r="G330" i="47"/>
  <c r="I329" i="47"/>
  <c r="H329" i="47"/>
  <c r="G329" i="47"/>
  <c r="I328" i="47"/>
  <c r="H328" i="47"/>
  <c r="G328" i="47"/>
  <c r="I327" i="47"/>
  <c r="H327" i="47"/>
  <c r="G327" i="47"/>
  <c r="I326" i="47"/>
  <c r="H326" i="47"/>
  <c r="G326" i="47"/>
  <c r="I325" i="47"/>
  <c r="H325" i="47"/>
  <c r="G325" i="47"/>
  <c r="I324" i="47"/>
  <c r="H324" i="47"/>
  <c r="G324" i="47"/>
  <c r="I323" i="47"/>
  <c r="H323" i="47"/>
  <c r="G323" i="47"/>
  <c r="I322" i="47"/>
  <c r="H322" i="47"/>
  <c r="G322" i="47"/>
  <c r="I321" i="47"/>
  <c r="H321" i="47"/>
  <c r="G321" i="47"/>
  <c r="I320" i="47"/>
  <c r="H320" i="47"/>
  <c r="G320" i="47"/>
  <c r="I319" i="47"/>
  <c r="H319" i="47"/>
  <c r="G319" i="47"/>
  <c r="I318" i="47"/>
  <c r="H318" i="47"/>
  <c r="G318" i="47"/>
  <c r="I317" i="47"/>
  <c r="H317" i="47"/>
  <c r="G317" i="47"/>
  <c r="I316" i="47"/>
  <c r="H316" i="47"/>
  <c r="G316" i="47"/>
  <c r="I315" i="47"/>
  <c r="H315" i="47"/>
  <c r="G315" i="47"/>
  <c r="I314" i="47"/>
  <c r="H314" i="47"/>
  <c r="G314" i="47"/>
  <c r="I313" i="47"/>
  <c r="H313" i="47"/>
  <c r="G313" i="47"/>
  <c r="I312" i="47"/>
  <c r="H312" i="47"/>
  <c r="G312" i="47"/>
  <c r="I311" i="47"/>
  <c r="H311" i="47"/>
  <c r="G311" i="47"/>
  <c r="I310" i="47"/>
  <c r="H310" i="47"/>
  <c r="G310" i="47"/>
  <c r="I309" i="47"/>
  <c r="H309" i="47"/>
  <c r="G309" i="47"/>
  <c r="I308" i="47"/>
  <c r="H308" i="47"/>
  <c r="G308" i="47"/>
  <c r="I307" i="47"/>
  <c r="H307" i="47"/>
  <c r="G307" i="47"/>
  <c r="I306" i="47"/>
  <c r="H306" i="47"/>
  <c r="G306" i="47"/>
  <c r="I305" i="47"/>
  <c r="H305" i="47"/>
  <c r="G305" i="47"/>
  <c r="I304" i="47"/>
  <c r="H304" i="47"/>
  <c r="G304" i="47"/>
  <c r="I303" i="47"/>
  <c r="H303" i="47"/>
  <c r="G303" i="47"/>
  <c r="I302" i="47"/>
  <c r="H302" i="47"/>
  <c r="G302" i="47"/>
  <c r="I301" i="47"/>
  <c r="H301" i="47"/>
  <c r="G301" i="47"/>
  <c r="I300" i="47"/>
  <c r="H300" i="47"/>
  <c r="G300" i="47"/>
  <c r="I299" i="47"/>
  <c r="H299" i="47"/>
  <c r="G299" i="47"/>
  <c r="I298" i="47"/>
  <c r="H298" i="47"/>
  <c r="G298" i="47"/>
  <c r="I297" i="47"/>
  <c r="H297" i="47"/>
  <c r="G297" i="47"/>
  <c r="I296" i="47"/>
  <c r="H296" i="47"/>
  <c r="G296" i="47"/>
  <c r="I295" i="47"/>
  <c r="H295" i="47"/>
  <c r="G295" i="47"/>
  <c r="I294" i="47"/>
  <c r="H294" i="47"/>
  <c r="G294" i="47"/>
  <c r="I293" i="47"/>
  <c r="H293" i="47"/>
  <c r="G293" i="47"/>
  <c r="I292" i="47"/>
  <c r="H292" i="47"/>
  <c r="G292" i="47"/>
  <c r="I291" i="47"/>
  <c r="H291" i="47"/>
  <c r="G291" i="47"/>
  <c r="I290" i="47"/>
  <c r="H290" i="47"/>
  <c r="G290" i="47"/>
  <c r="I289" i="47"/>
  <c r="H289" i="47"/>
  <c r="G289" i="47"/>
  <c r="I288" i="47"/>
  <c r="H288" i="47"/>
  <c r="G288" i="47"/>
  <c r="I287" i="47"/>
  <c r="H287" i="47"/>
  <c r="G287" i="47"/>
  <c r="I286" i="47"/>
  <c r="H286" i="47"/>
  <c r="G286" i="47"/>
  <c r="I285" i="47"/>
  <c r="H285" i="47"/>
  <c r="G285" i="47"/>
  <c r="I284" i="47"/>
  <c r="H284" i="47"/>
  <c r="G284" i="47"/>
  <c r="I283" i="47"/>
  <c r="H283" i="47"/>
  <c r="G283" i="47"/>
  <c r="I282" i="47"/>
  <c r="H282" i="47"/>
  <c r="G282" i="47"/>
  <c r="I281" i="47"/>
  <c r="H281" i="47"/>
  <c r="G281" i="47"/>
  <c r="I280" i="47"/>
  <c r="H280" i="47"/>
  <c r="G280" i="47"/>
  <c r="I279" i="47"/>
  <c r="H279" i="47"/>
  <c r="G279" i="47"/>
  <c r="I278" i="47"/>
  <c r="H278" i="47"/>
  <c r="G278" i="47"/>
  <c r="I277" i="47"/>
  <c r="H277" i="47"/>
  <c r="G277" i="47"/>
  <c r="I276" i="47"/>
  <c r="H276" i="47"/>
  <c r="G276" i="47"/>
  <c r="I275" i="47"/>
  <c r="H275" i="47"/>
  <c r="G275" i="47"/>
  <c r="I274" i="47"/>
  <c r="H274" i="47"/>
  <c r="G274" i="47"/>
  <c r="I273" i="47"/>
  <c r="H273" i="47"/>
  <c r="G273" i="47"/>
  <c r="I272" i="47"/>
  <c r="H272" i="47"/>
  <c r="G272" i="47"/>
  <c r="I271" i="47"/>
  <c r="H271" i="47"/>
  <c r="G271" i="47"/>
  <c r="I270" i="47"/>
  <c r="H270" i="47"/>
  <c r="G270" i="47"/>
  <c r="I269" i="47"/>
  <c r="H269" i="47"/>
  <c r="G269" i="47"/>
  <c r="I268" i="47"/>
  <c r="H268" i="47"/>
  <c r="G268" i="47"/>
  <c r="I267" i="47"/>
  <c r="H267" i="47"/>
  <c r="G267" i="47"/>
  <c r="I266" i="47"/>
  <c r="H266" i="47"/>
  <c r="G266" i="47"/>
  <c r="I265" i="47"/>
  <c r="H265" i="47"/>
  <c r="G265" i="47"/>
  <c r="I264" i="47"/>
  <c r="H264" i="47"/>
  <c r="G264" i="47"/>
  <c r="I263" i="47"/>
  <c r="H263" i="47"/>
  <c r="G263" i="47"/>
  <c r="I262" i="47"/>
  <c r="H262" i="47"/>
  <c r="G262" i="47"/>
  <c r="I261" i="47"/>
  <c r="H261" i="47"/>
  <c r="G261" i="47"/>
  <c r="I260" i="47"/>
  <c r="H260" i="47"/>
  <c r="G260" i="47"/>
  <c r="I259" i="47"/>
  <c r="H259" i="47"/>
  <c r="G259" i="47"/>
  <c r="I258" i="47"/>
  <c r="H258" i="47"/>
  <c r="G258" i="47"/>
  <c r="I257" i="47"/>
  <c r="H257" i="47"/>
  <c r="G257" i="47"/>
  <c r="I256" i="47"/>
  <c r="H256" i="47"/>
  <c r="G256" i="47"/>
  <c r="I255" i="47"/>
  <c r="H255" i="47"/>
  <c r="G255" i="47"/>
  <c r="I254" i="47"/>
  <c r="H254" i="47"/>
  <c r="G254" i="47"/>
  <c r="I253" i="47"/>
  <c r="H253" i="47"/>
  <c r="G253" i="47"/>
  <c r="I252" i="47"/>
  <c r="H252" i="47"/>
  <c r="G252" i="47"/>
  <c r="I251" i="47"/>
  <c r="H251" i="47"/>
  <c r="G251" i="47"/>
  <c r="I250" i="47"/>
  <c r="H250" i="47"/>
  <c r="G250" i="47"/>
  <c r="I249" i="47"/>
  <c r="H249" i="47"/>
  <c r="G249" i="47"/>
  <c r="I248" i="47"/>
  <c r="H248" i="47"/>
  <c r="G248" i="47"/>
  <c r="I247" i="47"/>
  <c r="H247" i="47"/>
  <c r="G247" i="47"/>
  <c r="I246" i="47"/>
  <c r="H246" i="47"/>
  <c r="G246" i="47"/>
  <c r="I245" i="47"/>
  <c r="H245" i="47"/>
  <c r="G245" i="47"/>
  <c r="I244" i="47"/>
  <c r="H244" i="47"/>
  <c r="G244" i="47"/>
  <c r="I243" i="47"/>
  <c r="H243" i="47"/>
  <c r="G243" i="47"/>
  <c r="I242" i="47"/>
  <c r="H242" i="47"/>
  <c r="G242" i="47"/>
  <c r="I241" i="47"/>
  <c r="H241" i="47"/>
  <c r="G241" i="47"/>
  <c r="I240" i="47"/>
  <c r="H240" i="47"/>
  <c r="G240" i="47"/>
  <c r="I239" i="47"/>
  <c r="H239" i="47"/>
  <c r="G239" i="47"/>
  <c r="I238" i="47"/>
  <c r="H238" i="47"/>
  <c r="G238" i="47"/>
  <c r="I237" i="47"/>
  <c r="H237" i="47"/>
  <c r="G237" i="47"/>
  <c r="I236" i="47"/>
  <c r="H236" i="47"/>
  <c r="G236" i="47"/>
  <c r="I235" i="47"/>
  <c r="H235" i="47"/>
  <c r="G235" i="47"/>
  <c r="I234" i="47"/>
  <c r="H234" i="47"/>
  <c r="G234" i="47"/>
  <c r="I233" i="47"/>
  <c r="H233" i="47"/>
  <c r="G233" i="47"/>
  <c r="I232" i="47"/>
  <c r="H232" i="47"/>
  <c r="G232" i="47"/>
  <c r="I231" i="47"/>
  <c r="H231" i="47"/>
  <c r="G231" i="47"/>
  <c r="I230" i="47"/>
  <c r="H230" i="47"/>
  <c r="G230" i="47"/>
  <c r="I229" i="47"/>
  <c r="H229" i="47"/>
  <c r="G229" i="47"/>
  <c r="I228" i="47"/>
  <c r="H228" i="47"/>
  <c r="G228" i="47"/>
  <c r="I227" i="47"/>
  <c r="H227" i="47"/>
  <c r="G227" i="47"/>
  <c r="I226" i="47"/>
  <c r="H226" i="47"/>
  <c r="G226" i="47"/>
  <c r="I225" i="47"/>
  <c r="H225" i="47"/>
  <c r="G225" i="47"/>
  <c r="I224" i="47"/>
  <c r="H224" i="47"/>
  <c r="G224" i="47"/>
  <c r="I223" i="47"/>
  <c r="H223" i="47"/>
  <c r="G223" i="47"/>
  <c r="I222" i="47"/>
  <c r="H222" i="47"/>
  <c r="G222" i="47"/>
  <c r="I221" i="47"/>
  <c r="H221" i="47"/>
  <c r="G221" i="47"/>
  <c r="I220" i="47"/>
  <c r="H220" i="47"/>
  <c r="G220" i="47"/>
  <c r="I219" i="47"/>
  <c r="H219" i="47"/>
  <c r="G219" i="47"/>
  <c r="I218" i="47"/>
  <c r="H218" i="47"/>
  <c r="G218" i="47"/>
  <c r="I217" i="47"/>
  <c r="H217" i="47"/>
  <c r="G217" i="47"/>
  <c r="I216" i="47"/>
  <c r="H216" i="47"/>
  <c r="G216" i="47"/>
  <c r="I215" i="47"/>
  <c r="H215" i="47"/>
  <c r="G215" i="47"/>
  <c r="I214" i="47"/>
  <c r="H214" i="47"/>
  <c r="G214" i="47"/>
  <c r="I213" i="47"/>
  <c r="H213" i="47"/>
  <c r="G213" i="47"/>
  <c r="I212" i="47"/>
  <c r="H212" i="47"/>
  <c r="G212" i="47"/>
  <c r="I211" i="47"/>
  <c r="H211" i="47"/>
  <c r="G211" i="47"/>
  <c r="I210" i="47"/>
  <c r="H210" i="47"/>
  <c r="G210" i="47"/>
  <c r="I209" i="47"/>
  <c r="H209" i="47"/>
  <c r="G209" i="47"/>
  <c r="I208" i="47"/>
  <c r="H208" i="47"/>
  <c r="G208" i="47"/>
  <c r="I207" i="47"/>
  <c r="H207" i="47"/>
  <c r="G207" i="47"/>
  <c r="I206" i="47"/>
  <c r="H206" i="47"/>
  <c r="G206" i="47"/>
  <c r="I205" i="47"/>
  <c r="H205" i="47"/>
  <c r="G205" i="47"/>
  <c r="I204" i="47"/>
  <c r="H204" i="47"/>
  <c r="G204" i="47"/>
  <c r="I203" i="47"/>
  <c r="H203" i="47"/>
  <c r="G203" i="47"/>
  <c r="I202" i="47"/>
  <c r="H202" i="47"/>
  <c r="G202" i="47"/>
  <c r="I201" i="47"/>
  <c r="H201" i="47"/>
  <c r="G201" i="47"/>
  <c r="I200" i="47"/>
  <c r="H200" i="47"/>
  <c r="G200" i="47"/>
  <c r="I199" i="47"/>
  <c r="H199" i="47"/>
  <c r="G199" i="47"/>
  <c r="I198" i="47"/>
  <c r="H198" i="47"/>
  <c r="G198" i="47"/>
  <c r="I197" i="47"/>
  <c r="H197" i="47"/>
  <c r="G197" i="47"/>
  <c r="I196" i="47"/>
  <c r="H196" i="47"/>
  <c r="G196" i="47"/>
  <c r="I195" i="47"/>
  <c r="H195" i="47"/>
  <c r="G195" i="47"/>
  <c r="I194" i="47"/>
  <c r="H194" i="47"/>
  <c r="G194" i="47"/>
  <c r="I193" i="47"/>
  <c r="H193" i="47"/>
  <c r="G193" i="47"/>
  <c r="I192" i="47"/>
  <c r="H192" i="47"/>
  <c r="G192" i="47"/>
  <c r="I191" i="47"/>
  <c r="H191" i="47"/>
  <c r="G191" i="47"/>
  <c r="I190" i="47"/>
  <c r="H190" i="47"/>
  <c r="G190" i="47"/>
  <c r="I189" i="47"/>
  <c r="H189" i="47"/>
  <c r="G189" i="47"/>
  <c r="I188" i="47"/>
  <c r="H188" i="47"/>
  <c r="G188" i="47"/>
  <c r="I187" i="47"/>
  <c r="H187" i="47"/>
  <c r="G187" i="47"/>
  <c r="I186" i="47"/>
  <c r="H186" i="47"/>
  <c r="G186" i="47"/>
  <c r="I185" i="47"/>
  <c r="H185" i="47"/>
  <c r="G185" i="47"/>
  <c r="I184" i="47"/>
  <c r="H184" i="47"/>
  <c r="G184" i="47"/>
  <c r="I183" i="47"/>
  <c r="H183" i="47"/>
  <c r="G183" i="47"/>
  <c r="I182" i="47"/>
  <c r="H182" i="47"/>
  <c r="G182" i="47"/>
  <c r="I181" i="47"/>
  <c r="H181" i="47"/>
  <c r="G181" i="47"/>
  <c r="I180" i="47"/>
  <c r="H180" i="47"/>
  <c r="G180" i="47"/>
  <c r="I179" i="47"/>
  <c r="H179" i="47"/>
  <c r="G179" i="47"/>
  <c r="I178" i="47"/>
  <c r="H178" i="47"/>
  <c r="G178" i="47"/>
  <c r="I177" i="47"/>
  <c r="H177" i="47"/>
  <c r="G177" i="47"/>
  <c r="I176" i="47"/>
  <c r="H176" i="47"/>
  <c r="G176" i="47"/>
  <c r="I175" i="47"/>
  <c r="H175" i="47"/>
  <c r="G175" i="47"/>
  <c r="I174" i="47"/>
  <c r="H174" i="47"/>
  <c r="G174" i="47"/>
  <c r="I173" i="47"/>
  <c r="H173" i="47"/>
  <c r="G173" i="47"/>
  <c r="I172" i="47"/>
  <c r="H172" i="47"/>
  <c r="G172" i="47"/>
  <c r="I171" i="47"/>
  <c r="H171" i="47"/>
  <c r="G171" i="47"/>
  <c r="I170" i="47"/>
  <c r="H170" i="47"/>
  <c r="G170" i="47"/>
  <c r="I169" i="47"/>
  <c r="H169" i="47"/>
  <c r="G169" i="47"/>
  <c r="I168" i="47"/>
  <c r="H168" i="47"/>
  <c r="G168" i="47"/>
  <c r="I167" i="47"/>
  <c r="H167" i="47"/>
  <c r="G167" i="47"/>
  <c r="I166" i="47"/>
  <c r="H166" i="47"/>
  <c r="G166" i="47"/>
  <c r="I165" i="47"/>
  <c r="H165" i="47"/>
  <c r="G165" i="47"/>
  <c r="I164" i="47"/>
  <c r="H164" i="47"/>
  <c r="G164" i="47"/>
  <c r="I163" i="47"/>
  <c r="H163" i="47"/>
  <c r="G163" i="47"/>
  <c r="I162" i="47"/>
  <c r="H162" i="47"/>
  <c r="G162" i="47"/>
  <c r="I161" i="47"/>
  <c r="H161" i="47"/>
  <c r="G161" i="47"/>
  <c r="I160" i="47"/>
  <c r="H160" i="47"/>
  <c r="G160" i="47"/>
  <c r="I159" i="47"/>
  <c r="H159" i="47"/>
  <c r="G159" i="47"/>
  <c r="I158" i="47"/>
  <c r="H158" i="47"/>
  <c r="G158" i="47"/>
  <c r="I157" i="47"/>
  <c r="H157" i="47"/>
  <c r="G157" i="47"/>
  <c r="I156" i="47"/>
  <c r="H156" i="47"/>
  <c r="G156" i="47"/>
  <c r="I155" i="47"/>
  <c r="H155" i="47"/>
  <c r="G155" i="47"/>
  <c r="I154" i="47"/>
  <c r="H154" i="47"/>
  <c r="G154" i="47"/>
  <c r="I153" i="47"/>
  <c r="H153" i="47"/>
  <c r="G153" i="47"/>
  <c r="I152" i="47"/>
  <c r="H152" i="47"/>
  <c r="G152" i="47"/>
  <c r="I151" i="47"/>
  <c r="H151" i="47"/>
  <c r="G151" i="47"/>
  <c r="I150" i="47"/>
  <c r="H150" i="47"/>
  <c r="G150" i="47"/>
  <c r="I149" i="47"/>
  <c r="H149" i="47"/>
  <c r="G149" i="47"/>
  <c r="I148" i="47"/>
  <c r="H148" i="47"/>
  <c r="G148" i="47"/>
  <c r="I147" i="47"/>
  <c r="H147" i="47"/>
  <c r="G147" i="47"/>
  <c r="I146" i="47"/>
  <c r="H146" i="47"/>
  <c r="G146" i="47"/>
  <c r="I145" i="47"/>
  <c r="H145" i="47"/>
  <c r="G145" i="47"/>
  <c r="I144" i="47"/>
  <c r="H144" i="47"/>
  <c r="G144" i="47"/>
  <c r="I143" i="47"/>
  <c r="H143" i="47"/>
  <c r="G143" i="47"/>
  <c r="I142" i="47"/>
  <c r="H142" i="47"/>
  <c r="G142" i="47"/>
  <c r="I141" i="47"/>
  <c r="H141" i="47"/>
  <c r="G141" i="47"/>
  <c r="I140" i="47"/>
  <c r="H140" i="47"/>
  <c r="G140" i="47"/>
  <c r="I139" i="47"/>
  <c r="H139" i="47"/>
  <c r="G139" i="47"/>
  <c r="I138" i="47"/>
  <c r="H138" i="47"/>
  <c r="G138" i="47"/>
  <c r="I137" i="47"/>
  <c r="H137" i="47"/>
  <c r="G137" i="47"/>
  <c r="I136" i="47"/>
  <c r="H136" i="47"/>
  <c r="G136" i="47"/>
  <c r="I135" i="47"/>
  <c r="H135" i="47"/>
  <c r="G135" i="47"/>
  <c r="I134" i="47"/>
  <c r="H134" i="47"/>
  <c r="G134" i="47"/>
  <c r="I133" i="47"/>
  <c r="H133" i="47"/>
  <c r="G133" i="47"/>
  <c r="I132" i="47"/>
  <c r="H132" i="47"/>
  <c r="G132" i="47"/>
  <c r="I131" i="47"/>
  <c r="H131" i="47"/>
  <c r="G131" i="47"/>
  <c r="I130" i="47"/>
  <c r="H130" i="47"/>
  <c r="G130" i="47"/>
  <c r="I129" i="47"/>
  <c r="H129" i="47"/>
  <c r="G129" i="47"/>
  <c r="I128" i="47"/>
  <c r="H128" i="47"/>
  <c r="G128" i="47"/>
  <c r="I127" i="47"/>
  <c r="H127" i="47"/>
  <c r="G127" i="47"/>
  <c r="I126" i="47"/>
  <c r="H126" i="47"/>
  <c r="G126" i="47"/>
  <c r="I125" i="47"/>
  <c r="H125" i="47"/>
  <c r="G125" i="47"/>
  <c r="I124" i="47"/>
  <c r="H124" i="47"/>
  <c r="G124" i="47"/>
  <c r="I123" i="47"/>
  <c r="H123" i="47"/>
  <c r="G123" i="47"/>
  <c r="I122" i="47"/>
  <c r="H122" i="47"/>
  <c r="G122" i="47"/>
  <c r="I121" i="47"/>
  <c r="H121" i="47"/>
  <c r="G121" i="47"/>
  <c r="I120" i="47"/>
  <c r="H120" i="47"/>
  <c r="G120" i="47"/>
  <c r="I119" i="47"/>
  <c r="H119" i="47"/>
  <c r="G119" i="47"/>
  <c r="I118" i="47"/>
  <c r="H118" i="47"/>
  <c r="G118" i="47"/>
  <c r="I117" i="47"/>
  <c r="H117" i="47"/>
  <c r="G117" i="47"/>
  <c r="I116" i="47"/>
  <c r="H116" i="47"/>
  <c r="G116" i="47"/>
  <c r="I115" i="47"/>
  <c r="H115" i="47"/>
  <c r="G115" i="47"/>
  <c r="I114" i="47"/>
  <c r="H114" i="47"/>
  <c r="G114" i="47"/>
  <c r="I113" i="47"/>
  <c r="H113" i="47"/>
  <c r="G113" i="47"/>
  <c r="I112" i="47"/>
  <c r="H112" i="47"/>
  <c r="G112" i="47"/>
  <c r="I111" i="47"/>
  <c r="H111" i="47"/>
  <c r="G111" i="47"/>
  <c r="I110" i="47"/>
  <c r="H110" i="47"/>
  <c r="G110" i="47"/>
  <c r="I109" i="47"/>
  <c r="H109" i="47"/>
  <c r="G109" i="47"/>
  <c r="I108" i="47"/>
  <c r="H108" i="47"/>
  <c r="G108" i="47"/>
  <c r="I107" i="47"/>
  <c r="H107" i="47"/>
  <c r="G107" i="47"/>
  <c r="I106" i="47"/>
  <c r="H106" i="47"/>
  <c r="G106" i="47"/>
  <c r="I105" i="47"/>
  <c r="H105" i="47"/>
  <c r="G105" i="47"/>
  <c r="I104" i="47"/>
  <c r="H104" i="47"/>
  <c r="G104" i="47"/>
  <c r="I103" i="47"/>
  <c r="H103" i="47"/>
  <c r="G103" i="47"/>
  <c r="I102" i="47"/>
  <c r="H102" i="47"/>
  <c r="G102" i="47"/>
  <c r="I101" i="47"/>
  <c r="H101" i="47"/>
  <c r="G101" i="47"/>
  <c r="I100" i="47"/>
  <c r="H100" i="47"/>
  <c r="G100" i="47"/>
  <c r="I99" i="47"/>
  <c r="H99" i="47"/>
  <c r="G99" i="47"/>
  <c r="I98" i="47"/>
  <c r="H98" i="47"/>
  <c r="G98" i="47"/>
  <c r="I97" i="47"/>
  <c r="H97" i="47"/>
  <c r="G97" i="47"/>
  <c r="I96" i="47"/>
  <c r="H96" i="47"/>
  <c r="G96" i="47"/>
  <c r="I95" i="47"/>
  <c r="H95" i="47"/>
  <c r="G95" i="47"/>
  <c r="I94" i="47"/>
  <c r="H94" i="47"/>
  <c r="G94" i="47"/>
  <c r="I93" i="47"/>
  <c r="H93" i="47"/>
  <c r="G93" i="47"/>
  <c r="I92" i="47"/>
  <c r="H92" i="47"/>
  <c r="G92" i="47"/>
  <c r="I91" i="47"/>
  <c r="H91" i="47"/>
  <c r="G91" i="47"/>
  <c r="I90" i="47"/>
  <c r="H90" i="47"/>
  <c r="G90" i="47"/>
  <c r="I89" i="47"/>
  <c r="H89" i="47"/>
  <c r="G89" i="47"/>
  <c r="I88" i="47"/>
  <c r="H88" i="47"/>
  <c r="G88" i="47"/>
  <c r="I87" i="47"/>
  <c r="H87" i="47"/>
  <c r="G87" i="47"/>
  <c r="I86" i="47"/>
  <c r="H86" i="47"/>
  <c r="G86" i="47"/>
  <c r="I85" i="47"/>
  <c r="H85" i="47"/>
  <c r="G85" i="47"/>
  <c r="I84" i="47"/>
  <c r="H84" i="47"/>
  <c r="G84" i="47"/>
  <c r="I83" i="47"/>
  <c r="H83" i="47"/>
  <c r="G83" i="47"/>
  <c r="I82" i="47"/>
  <c r="H82" i="47"/>
  <c r="G82" i="47"/>
  <c r="I81" i="47"/>
  <c r="H81" i="47"/>
  <c r="G81" i="47"/>
  <c r="I80" i="47"/>
  <c r="H80" i="47"/>
  <c r="G80" i="47"/>
  <c r="I79" i="47"/>
  <c r="H79" i="47"/>
  <c r="G79" i="47"/>
  <c r="I78" i="47"/>
  <c r="H78" i="47"/>
  <c r="G78" i="47"/>
  <c r="I77" i="47"/>
  <c r="H77" i="47"/>
  <c r="G77" i="47"/>
  <c r="I76" i="47"/>
  <c r="H76" i="47"/>
  <c r="G76" i="47"/>
  <c r="I75" i="47"/>
  <c r="H75" i="47"/>
  <c r="G75" i="47"/>
  <c r="I74" i="47"/>
  <c r="H74" i="47"/>
  <c r="G74" i="47"/>
  <c r="I73" i="47"/>
  <c r="H73" i="47"/>
  <c r="G73" i="47"/>
  <c r="I72" i="47"/>
  <c r="H72" i="47"/>
  <c r="G72" i="47"/>
  <c r="I71" i="47"/>
  <c r="H71" i="47"/>
  <c r="G71" i="47"/>
  <c r="I70" i="47"/>
  <c r="H70" i="47"/>
  <c r="G70" i="47"/>
  <c r="I69" i="47"/>
  <c r="H69" i="47"/>
  <c r="G69" i="47"/>
  <c r="I68" i="47"/>
  <c r="H68" i="47"/>
  <c r="G68" i="47"/>
  <c r="I67" i="47"/>
  <c r="H67" i="47"/>
  <c r="G67" i="47"/>
  <c r="I66" i="47"/>
  <c r="H66" i="47"/>
  <c r="G66" i="47"/>
  <c r="I65" i="47"/>
  <c r="H65" i="47"/>
  <c r="G65" i="47"/>
  <c r="I64" i="47"/>
  <c r="H64" i="47"/>
  <c r="G64" i="47"/>
  <c r="I63" i="47"/>
  <c r="H63" i="47"/>
  <c r="G63" i="47"/>
  <c r="I62" i="47"/>
  <c r="H62" i="47"/>
  <c r="G62" i="47"/>
  <c r="I61" i="47"/>
  <c r="H61" i="47"/>
  <c r="G61" i="47"/>
  <c r="I60" i="47"/>
  <c r="H60" i="47"/>
  <c r="G60" i="47"/>
  <c r="I59" i="47"/>
  <c r="H59" i="47"/>
  <c r="G59" i="47"/>
  <c r="I58" i="47"/>
  <c r="H58" i="47"/>
  <c r="G58" i="47"/>
  <c r="I57" i="47"/>
  <c r="H57" i="47"/>
  <c r="G57" i="47"/>
  <c r="I56" i="47"/>
  <c r="H56" i="47"/>
  <c r="G56" i="47"/>
  <c r="I55" i="47"/>
  <c r="H55" i="47"/>
  <c r="G55" i="47"/>
  <c r="I54" i="47"/>
  <c r="H54" i="47"/>
  <c r="G54" i="47"/>
  <c r="I53" i="47"/>
  <c r="H53" i="47"/>
  <c r="G53" i="47"/>
  <c r="I52" i="47"/>
  <c r="H52" i="47"/>
  <c r="G52" i="47"/>
  <c r="I51" i="47"/>
  <c r="H51" i="47"/>
  <c r="G51" i="47"/>
  <c r="I50" i="47"/>
  <c r="H50" i="47"/>
  <c r="G50" i="47"/>
  <c r="I49" i="47"/>
  <c r="H49" i="47"/>
  <c r="G49" i="47"/>
  <c r="I48" i="47"/>
  <c r="H48" i="47"/>
  <c r="G48" i="47"/>
  <c r="I47" i="47"/>
  <c r="H47" i="47"/>
  <c r="G47" i="47"/>
  <c r="I46" i="47"/>
  <c r="H46" i="47"/>
  <c r="G46" i="47"/>
  <c r="I45" i="47"/>
  <c r="H45" i="47"/>
  <c r="G45" i="47"/>
  <c r="I44" i="47"/>
  <c r="H44" i="47"/>
  <c r="G44" i="47"/>
  <c r="I43" i="47"/>
  <c r="H43" i="47"/>
  <c r="G43" i="47"/>
  <c r="I42" i="47"/>
  <c r="H42" i="47"/>
  <c r="G42" i="47"/>
  <c r="I41" i="47"/>
  <c r="H41" i="47"/>
  <c r="G41" i="47"/>
  <c r="I40" i="47"/>
  <c r="H40" i="47"/>
  <c r="G40" i="47"/>
  <c r="I39" i="47"/>
  <c r="H39" i="47"/>
  <c r="G39" i="47"/>
  <c r="I38" i="47"/>
  <c r="H38" i="47"/>
  <c r="G38" i="47"/>
  <c r="I37" i="47"/>
  <c r="H37" i="47"/>
  <c r="G37" i="47"/>
  <c r="I36" i="47"/>
  <c r="H36" i="47"/>
  <c r="G36" i="47"/>
  <c r="I35" i="47"/>
  <c r="H35" i="47"/>
  <c r="G35" i="47"/>
  <c r="I34" i="47"/>
  <c r="H34" i="47"/>
  <c r="G34" i="47"/>
  <c r="I33" i="47"/>
  <c r="H33" i="47"/>
  <c r="G33" i="47"/>
  <c r="I32" i="47"/>
  <c r="H32" i="47"/>
  <c r="G32" i="47"/>
  <c r="I31" i="47"/>
  <c r="H31" i="47"/>
  <c r="G31" i="47"/>
  <c r="I30" i="47"/>
  <c r="H30" i="47"/>
  <c r="G30" i="47"/>
  <c r="I29" i="47"/>
  <c r="H29" i="47"/>
  <c r="G29" i="47"/>
  <c r="I28" i="47"/>
  <c r="H28" i="47"/>
  <c r="G28" i="47"/>
  <c r="I27" i="47"/>
  <c r="H27" i="47"/>
  <c r="G27" i="47"/>
  <c r="I26" i="47"/>
  <c r="H26" i="47"/>
  <c r="G26" i="47"/>
  <c r="I25" i="47"/>
  <c r="H25" i="47"/>
  <c r="G25" i="47"/>
  <c r="I24" i="47"/>
  <c r="H24" i="47"/>
  <c r="G24" i="47"/>
  <c r="I23" i="47"/>
  <c r="H23" i="47"/>
  <c r="G23" i="47"/>
  <c r="I22" i="47"/>
  <c r="H22" i="47"/>
  <c r="G22" i="47"/>
  <c r="I21" i="47"/>
  <c r="H21" i="47"/>
  <c r="G21" i="47"/>
  <c r="I20" i="47"/>
  <c r="H20" i="47"/>
  <c r="G20" i="47"/>
  <c r="I19" i="47"/>
  <c r="H19" i="47"/>
  <c r="G19" i="47"/>
  <c r="I18" i="47"/>
  <c r="H18" i="47"/>
  <c r="G18" i="47"/>
  <c r="I17" i="47"/>
  <c r="H17" i="47"/>
  <c r="G17" i="47"/>
  <c r="I16" i="47"/>
  <c r="H16" i="47"/>
  <c r="G16" i="47"/>
  <c r="I15" i="47"/>
  <c r="H15" i="47"/>
  <c r="G15" i="47"/>
  <c r="I14" i="47"/>
  <c r="H14" i="47"/>
  <c r="G14" i="47"/>
  <c r="I13" i="47"/>
  <c r="H13" i="47"/>
  <c r="G13" i="47"/>
  <c r="I12" i="47"/>
  <c r="H12" i="47"/>
  <c r="G12" i="47"/>
  <c r="I11" i="47"/>
  <c r="H11" i="47"/>
  <c r="G11" i="47"/>
  <c r="I10" i="47"/>
  <c r="H10" i="47"/>
  <c r="G10" i="47"/>
  <c r="I9" i="47"/>
  <c r="H9" i="47"/>
  <c r="G9" i="47"/>
  <c r="I8" i="47"/>
  <c r="H8" i="47"/>
  <c r="G8" i="47"/>
  <c r="I7" i="47"/>
  <c r="H7" i="47"/>
  <c r="G7" i="47"/>
  <c r="I6" i="47"/>
  <c r="H6" i="47"/>
  <c r="G6" i="47"/>
  <c r="I5" i="47"/>
  <c r="H5" i="47"/>
  <c r="G5" i="47"/>
  <c r="I4" i="47"/>
  <c r="H4" i="47"/>
  <c r="A350" i="59"/>
  <c r="A432" i="59" s="1"/>
  <c r="A294" i="59"/>
  <c r="A376" i="59" s="1"/>
  <c r="A286" i="59"/>
  <c r="F271" i="59"/>
  <c r="F249" i="59"/>
  <c r="A249" i="59"/>
  <c r="A331" i="59" s="1"/>
  <c r="A245" i="59"/>
  <c r="A327" i="59" s="1"/>
  <c r="A409" i="59" s="1"/>
  <c r="F238" i="59"/>
  <c r="A238" i="59"/>
  <c r="A320" i="59" s="1"/>
  <c r="F231" i="59"/>
  <c r="A223" i="59"/>
  <c r="F223" i="59" s="1"/>
  <c r="A221" i="59"/>
  <c r="A303" i="59" s="1"/>
  <c r="F215" i="59"/>
  <c r="A210" i="59"/>
  <c r="A292" i="59" s="1"/>
  <c r="A204" i="59"/>
  <c r="F204" i="59" s="1"/>
  <c r="A203" i="59"/>
  <c r="F189" i="59"/>
  <c r="A189" i="59"/>
  <c r="A271" i="59" s="1"/>
  <c r="A353" i="59" s="1"/>
  <c r="F186" i="59"/>
  <c r="A186" i="59"/>
  <c r="A268" i="59" s="1"/>
  <c r="F268" i="59" s="1"/>
  <c r="A182" i="59"/>
  <c r="A264" i="59" s="1"/>
  <c r="F264" i="59" s="1"/>
  <c r="A180" i="59"/>
  <c r="F180" i="59" s="1"/>
  <c r="A176" i="59"/>
  <c r="F176" i="59" s="1"/>
  <c r="A174" i="59"/>
  <c r="A168" i="59"/>
  <c r="A167" i="59"/>
  <c r="F167" i="59" s="1"/>
  <c r="A166" i="59"/>
  <c r="F165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F159" i="59"/>
  <c r="A159" i="59"/>
  <c r="A241" i="59" s="1"/>
  <c r="A158" i="59"/>
  <c r="A240" i="59" s="1"/>
  <c r="F240" i="59" s="1"/>
  <c r="A157" i="59"/>
  <c r="F157" i="59" s="1"/>
  <c r="F156" i="59"/>
  <c r="A156" i="59"/>
  <c r="F155" i="59"/>
  <c r="A155" i="59"/>
  <c r="A237" i="59" s="1"/>
  <c r="F154" i="59"/>
  <c r="A154" i="59"/>
  <c r="A236" i="59" s="1"/>
  <c r="F236" i="59" s="1"/>
  <c r="A153" i="59"/>
  <c r="A152" i="59"/>
  <c r="F152" i="59" s="1"/>
  <c r="F151" i="59"/>
  <c r="A151" i="59"/>
  <c r="A233" i="59" s="1"/>
  <c r="A150" i="59"/>
  <c r="F149" i="59"/>
  <c r="A149" i="59"/>
  <c r="A231" i="59" s="1"/>
  <c r="A313" i="59" s="1"/>
  <c r="F148" i="59"/>
  <c r="A148" i="59"/>
  <c r="A230" i="59" s="1"/>
  <c r="A147" i="59"/>
  <c r="A146" i="59"/>
  <c r="F145" i="59"/>
  <c r="A145" i="59"/>
  <c r="A227" i="59" s="1"/>
  <c r="A144" i="59"/>
  <c r="F143" i="59"/>
  <c r="A143" i="59"/>
  <c r="A225" i="59" s="1"/>
  <c r="A307" i="59" s="1"/>
  <c r="A142" i="59"/>
  <c r="A224" i="59" s="1"/>
  <c r="A306" i="59" s="1"/>
  <c r="F141" i="59"/>
  <c r="A141" i="59"/>
  <c r="F140" i="59"/>
  <c r="A140" i="59"/>
  <c r="A222" i="59" s="1"/>
  <c r="A139" i="59"/>
  <c r="F139" i="59" s="1"/>
  <c r="F138" i="59"/>
  <c r="A138" i="59"/>
  <c r="A220" i="59" s="1"/>
  <c r="A137" i="59"/>
  <c r="F136" i="59"/>
  <c r="A136" i="59"/>
  <c r="A218" i="59" s="1"/>
  <c r="A300" i="59" s="1"/>
  <c r="A382" i="59" s="1"/>
  <c r="F135" i="59"/>
  <c r="A135" i="59"/>
  <c r="A217" i="59" s="1"/>
  <c r="A299" i="59" s="1"/>
  <c r="F134" i="59"/>
  <c r="A134" i="59"/>
  <c r="A216" i="59" s="1"/>
  <c r="F133" i="59"/>
  <c r="A133" i="59"/>
  <c r="A215" i="59" s="1"/>
  <c r="A297" i="59" s="1"/>
  <c r="F132" i="59"/>
  <c r="A132" i="59"/>
  <c r="A214" i="59" s="1"/>
  <c r="A131" i="59"/>
  <c r="F130" i="59"/>
  <c r="A130" i="59"/>
  <c r="A212" i="59" s="1"/>
  <c r="F212" i="59" s="1"/>
  <c r="F129" i="59"/>
  <c r="A129" i="59"/>
  <c r="A211" i="59" s="1"/>
  <c r="F128" i="59"/>
  <c r="A128" i="59"/>
  <c r="A127" i="59"/>
  <c r="F127" i="59" s="1"/>
  <c r="F126" i="59"/>
  <c r="A126" i="59"/>
  <c r="A208" i="59" s="1"/>
  <c r="F208" i="59" s="1"/>
  <c r="F125" i="59"/>
  <c r="A125" i="59"/>
  <c r="A207" i="59" s="1"/>
  <c r="A124" i="59"/>
  <c r="A206" i="59" s="1"/>
  <c r="A123" i="59"/>
  <c r="F123" i="59" s="1"/>
  <c r="F122" i="59"/>
  <c r="A122" i="59"/>
  <c r="F121" i="59"/>
  <c r="A121" i="59"/>
  <c r="F120" i="59"/>
  <c r="A120" i="59"/>
  <c r="A202" i="59" s="1"/>
  <c r="A119" i="59"/>
  <c r="F118" i="59"/>
  <c r="A118" i="59"/>
  <c r="A200" i="59" s="1"/>
  <c r="A117" i="59"/>
  <c r="A116" i="59"/>
  <c r="A115" i="59"/>
  <c r="F114" i="59"/>
  <c r="A114" i="59"/>
  <c r="A196" i="59" s="1"/>
  <c r="F113" i="59"/>
  <c r="A113" i="59"/>
  <c r="A195" i="59" s="1"/>
  <c r="F112" i="59"/>
  <c r="A112" i="59"/>
  <c r="A194" i="59" s="1"/>
  <c r="A111" i="59"/>
  <c r="F110" i="59"/>
  <c r="A110" i="59"/>
  <c r="A192" i="59" s="1"/>
  <c r="F109" i="59"/>
  <c r="A109" i="59"/>
  <c r="A191" i="59" s="1"/>
  <c r="A108" i="59"/>
  <c r="F107" i="59"/>
  <c r="A107" i="59"/>
  <c r="A106" i="59"/>
  <c r="A188" i="59" s="1"/>
  <c r="F105" i="59"/>
  <c r="A105" i="59"/>
  <c r="A187" i="59" s="1"/>
  <c r="F104" i="59"/>
  <c r="A104" i="59"/>
  <c r="A103" i="59"/>
  <c r="A102" i="59"/>
  <c r="A184" i="59" s="1"/>
  <c r="A101" i="59"/>
  <c r="F100" i="59"/>
  <c r="A100" i="59"/>
  <c r="F99" i="59"/>
  <c r="A99" i="59"/>
  <c r="A181" i="59" s="1"/>
  <c r="F98" i="59"/>
  <c r="A98" i="59"/>
  <c r="F97" i="59"/>
  <c r="A97" i="59"/>
  <c r="A179" i="59" s="1"/>
  <c r="A96" i="59"/>
  <c r="A95" i="59"/>
  <c r="A177" i="59" s="1"/>
  <c r="A94" i="59"/>
  <c r="F94" i="59" s="1"/>
  <c r="A93" i="59"/>
  <c r="A92" i="59"/>
  <c r="F92" i="59" s="1"/>
  <c r="F91" i="59"/>
  <c r="A91" i="59"/>
  <c r="A173" i="59" s="1"/>
  <c r="A90" i="59"/>
  <c r="A172" i="59" s="1"/>
  <c r="A89" i="59"/>
  <c r="A171" i="59" s="1"/>
  <c r="A88" i="59"/>
  <c r="F87" i="59"/>
  <c r="A87" i="59"/>
  <c r="A169" i="59" s="1"/>
  <c r="F86" i="59"/>
  <c r="A86" i="59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493" i="58"/>
  <c r="F411" i="58"/>
  <c r="A411" i="58"/>
  <c r="A341" i="58"/>
  <c r="A329" i="58"/>
  <c r="F329" i="58" s="1"/>
  <c r="A307" i="58"/>
  <c r="A389" i="58" s="1"/>
  <c r="F302" i="58"/>
  <c r="A302" i="58"/>
  <c r="A384" i="58" s="1"/>
  <c r="A299" i="58"/>
  <c r="F299" i="58" s="1"/>
  <c r="A283" i="58"/>
  <c r="F283" i="58" s="1"/>
  <c r="A273" i="58"/>
  <c r="A268" i="58"/>
  <c r="F266" i="58"/>
  <c r="F259" i="58"/>
  <c r="F247" i="58"/>
  <c r="A245" i="58"/>
  <c r="A242" i="58"/>
  <c r="A241" i="58"/>
  <c r="F239" i="58"/>
  <c r="A239" i="58"/>
  <c r="A321" i="58" s="1"/>
  <c r="A403" i="58" s="1"/>
  <c r="A237" i="58"/>
  <c r="A236" i="58"/>
  <c r="A230" i="58"/>
  <c r="A229" i="58"/>
  <c r="A226" i="58"/>
  <c r="F226" i="58" s="1"/>
  <c r="A225" i="58"/>
  <c r="F225" i="58" s="1"/>
  <c r="A224" i="58"/>
  <c r="F220" i="58"/>
  <c r="A218" i="58"/>
  <c r="A217" i="58"/>
  <c r="F217" i="58" s="1"/>
  <c r="A215" i="58"/>
  <c r="F215" i="58" s="1"/>
  <c r="A214" i="58"/>
  <c r="A213" i="58"/>
  <c r="F208" i="58"/>
  <c r="A208" i="58"/>
  <c r="A290" i="58" s="1"/>
  <c r="A204" i="58"/>
  <c r="F204" i="58" s="1"/>
  <c r="F201" i="58"/>
  <c r="A201" i="58"/>
  <c r="F193" i="58"/>
  <c r="F191" i="58"/>
  <c r="F190" i="58"/>
  <c r="A188" i="58"/>
  <c r="F188" i="58" s="1"/>
  <c r="F186" i="58"/>
  <c r="A186" i="58"/>
  <c r="F184" i="58"/>
  <c r="A183" i="58"/>
  <c r="A178" i="58"/>
  <c r="F177" i="58"/>
  <c r="A177" i="58"/>
  <c r="A259" i="58" s="1"/>
  <c r="A173" i="58"/>
  <c r="F173" i="58" s="1"/>
  <c r="A171" i="58"/>
  <c r="F167" i="58"/>
  <c r="A167" i="58"/>
  <c r="A249" i="58" s="1"/>
  <c r="A166" i="58"/>
  <c r="F165" i="58"/>
  <c r="A165" i="58"/>
  <c r="A247" i="58" s="1"/>
  <c r="F164" i="58"/>
  <c r="A164" i="58"/>
  <c r="A246" i="58" s="1"/>
  <c r="F163" i="58"/>
  <c r="A163" i="58"/>
  <c r="A162" i="58"/>
  <c r="F162" i="58" s="1"/>
  <c r="A161" i="58"/>
  <c r="F161" i="58" s="1"/>
  <c r="F160" i="58"/>
  <c r="A160" i="58"/>
  <c r="A159" i="58"/>
  <c r="F159" i="58" s="1"/>
  <c r="A158" i="58"/>
  <c r="A240" i="58" s="1"/>
  <c r="A157" i="58"/>
  <c r="F157" i="58" s="1"/>
  <c r="A156" i="58"/>
  <c r="A238" i="58" s="1"/>
  <c r="F155" i="58"/>
  <c r="A155" i="58"/>
  <c r="F154" i="58"/>
  <c r="A154" i="58"/>
  <c r="A153" i="58"/>
  <c r="F153" i="58" s="1"/>
  <c r="A152" i="58"/>
  <c r="A151" i="58"/>
  <c r="A150" i="58"/>
  <c r="A149" i="58"/>
  <c r="F148" i="58"/>
  <c r="A148" i="58"/>
  <c r="F147" i="58"/>
  <c r="A147" i="58"/>
  <c r="A146" i="58"/>
  <c r="F146" i="58" s="1"/>
  <c r="A145" i="58"/>
  <c r="F144" i="58"/>
  <c r="A144" i="58"/>
  <c r="A143" i="58"/>
  <c r="F143" i="58" s="1"/>
  <c r="F142" i="58"/>
  <c r="A142" i="58"/>
  <c r="F141" i="58"/>
  <c r="A141" i="58"/>
  <c r="A223" i="58" s="1"/>
  <c r="F140" i="58"/>
  <c r="A140" i="58"/>
  <c r="A222" i="58" s="1"/>
  <c r="A304" i="58" s="1"/>
  <c r="A139" i="58"/>
  <c r="F138" i="58"/>
  <c r="A138" i="58"/>
  <c r="A220" i="58" s="1"/>
  <c r="F137" i="58"/>
  <c r="A137" i="58"/>
  <c r="A219" i="58" s="1"/>
  <c r="A301" i="58" s="1"/>
  <c r="F136" i="58"/>
  <c r="A136" i="58"/>
  <c r="F135" i="58"/>
  <c r="A135" i="58"/>
  <c r="F134" i="58"/>
  <c r="A134" i="58"/>
  <c r="A216" i="58" s="1"/>
  <c r="F133" i="58"/>
  <c r="A133" i="58"/>
  <c r="F132" i="58"/>
  <c r="A132" i="58"/>
  <c r="F131" i="58"/>
  <c r="A131" i="58"/>
  <c r="A130" i="58"/>
  <c r="A212" i="58" s="1"/>
  <c r="A129" i="58"/>
  <c r="A128" i="58"/>
  <c r="F128" i="58" s="1"/>
  <c r="A127" i="58"/>
  <c r="A209" i="58" s="1"/>
  <c r="A291" i="58" s="1"/>
  <c r="F126" i="58"/>
  <c r="A126" i="58"/>
  <c r="A125" i="58"/>
  <c r="A207" i="58" s="1"/>
  <c r="F124" i="58"/>
  <c r="A124" i="58"/>
  <c r="A206" i="58" s="1"/>
  <c r="A123" i="58"/>
  <c r="F122" i="58"/>
  <c r="A122" i="58"/>
  <c r="A121" i="58"/>
  <c r="A120" i="58"/>
  <c r="F119" i="58"/>
  <c r="A119" i="58"/>
  <c r="A118" i="58"/>
  <c r="A117" i="58"/>
  <c r="F117" i="58" s="1"/>
  <c r="A116" i="58"/>
  <c r="A115" i="58"/>
  <c r="F115" i="58" s="1"/>
  <c r="F114" i="58"/>
  <c r="A114" i="58"/>
  <c r="A196" i="58" s="1"/>
  <c r="A113" i="58"/>
  <c r="F112" i="58"/>
  <c r="A112" i="58"/>
  <c r="A194" i="58" s="1"/>
  <c r="F111" i="58"/>
  <c r="A111" i="58"/>
  <c r="A193" i="58" s="1"/>
  <c r="A275" i="58" s="1"/>
  <c r="A110" i="58"/>
  <c r="F110" i="58" s="1"/>
  <c r="F109" i="58"/>
  <c r="A109" i="58"/>
  <c r="A191" i="58" s="1"/>
  <c r="F108" i="58"/>
  <c r="A108" i="58"/>
  <c r="A190" i="58" s="1"/>
  <c r="A272" i="58" s="1"/>
  <c r="A354" i="58" s="1"/>
  <c r="F107" i="58"/>
  <c r="A107" i="58"/>
  <c r="A189" i="58" s="1"/>
  <c r="A271" i="58" s="1"/>
  <c r="A106" i="58"/>
  <c r="F106" i="58" s="1"/>
  <c r="F105" i="58"/>
  <c r="A105" i="58"/>
  <c r="A187" i="58" s="1"/>
  <c r="F104" i="58"/>
  <c r="A104" i="58"/>
  <c r="A103" i="58"/>
  <c r="F102" i="58"/>
  <c r="A102" i="58"/>
  <c r="A184" i="58" s="1"/>
  <c r="A266" i="58" s="1"/>
  <c r="A348" i="58" s="1"/>
  <c r="F101" i="58"/>
  <c r="A101" i="58"/>
  <c r="A100" i="58"/>
  <c r="A99" i="58"/>
  <c r="A181" i="58" s="1"/>
  <c r="A263" i="58" s="1"/>
  <c r="A98" i="58"/>
  <c r="A97" i="58"/>
  <c r="F97" i="58" s="1"/>
  <c r="F96" i="58"/>
  <c r="A96" i="58"/>
  <c r="A95" i="58"/>
  <c r="F95" i="58" s="1"/>
  <c r="A94" i="58"/>
  <c r="A93" i="58"/>
  <c r="A92" i="58"/>
  <c r="A174" i="58" s="1"/>
  <c r="F91" i="58"/>
  <c r="A91" i="58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F474" i="57"/>
  <c r="A474" i="57"/>
  <c r="A556" i="57" s="1"/>
  <c r="F556" i="57" s="1"/>
  <c r="A445" i="57"/>
  <c r="F445" i="57" s="1"/>
  <c r="A389" i="57"/>
  <c r="A471" i="57" s="1"/>
  <c r="A386" i="57"/>
  <c r="A383" i="57"/>
  <c r="F383" i="57" s="1"/>
  <c r="A376" i="57"/>
  <c r="F376" i="57" s="1"/>
  <c r="A370" i="57"/>
  <c r="A359" i="57"/>
  <c r="A345" i="57"/>
  <c r="A427" i="57" s="1"/>
  <c r="F427" i="57" s="1"/>
  <c r="A331" i="57"/>
  <c r="A413" i="57" s="1"/>
  <c r="A328" i="57"/>
  <c r="F328" i="57" s="1"/>
  <c r="F310" i="57"/>
  <c r="A310" i="57"/>
  <c r="A392" i="57" s="1"/>
  <c r="F392" i="57" s="1"/>
  <c r="F307" i="57"/>
  <c r="F297" i="57"/>
  <c r="A297" i="57"/>
  <c r="A379" i="57" s="1"/>
  <c r="F379" i="57" s="1"/>
  <c r="A294" i="57"/>
  <c r="F294" i="57" s="1"/>
  <c r="F288" i="57"/>
  <c r="A288" i="57"/>
  <c r="F277" i="57"/>
  <c r="A277" i="57"/>
  <c r="A256" i="57"/>
  <c r="A254" i="57"/>
  <c r="F252" i="57"/>
  <c r="F249" i="57"/>
  <c r="A249" i="57"/>
  <c r="F246" i="57"/>
  <c r="A246" i="57"/>
  <c r="A244" i="57"/>
  <c r="A326" i="57" s="1"/>
  <c r="A242" i="57"/>
  <c r="A241" i="57"/>
  <c r="F239" i="57"/>
  <c r="A237" i="57"/>
  <c r="A319" i="57" s="1"/>
  <c r="A234" i="57"/>
  <c r="F234" i="57" s="1"/>
  <c r="A232" i="57"/>
  <c r="A230" i="57"/>
  <c r="F228" i="57"/>
  <c r="A228" i="57"/>
  <c r="F225" i="57"/>
  <c r="A225" i="57"/>
  <c r="A307" i="57" s="1"/>
  <c r="F224" i="57"/>
  <c r="F222" i="57"/>
  <c r="A222" i="57"/>
  <c r="A304" i="57" s="1"/>
  <c r="F304" i="57" s="1"/>
  <c r="A221" i="57"/>
  <c r="A219" i="57"/>
  <c r="A301" i="57" s="1"/>
  <c r="F301" i="57" s="1"/>
  <c r="F218" i="57"/>
  <c r="A218" i="57"/>
  <c r="A300" i="57" s="1"/>
  <c r="F300" i="57" s="1"/>
  <c r="A215" i="57"/>
  <c r="F215" i="57" s="1"/>
  <c r="A214" i="57"/>
  <c r="A212" i="57"/>
  <c r="F212" i="57" s="1"/>
  <c r="A210" i="57"/>
  <c r="A292" i="57" s="1"/>
  <c r="A209" i="57"/>
  <c r="A207" i="57"/>
  <c r="F207" i="57" s="1"/>
  <c r="A206" i="57"/>
  <c r="F206" i="57" s="1"/>
  <c r="A201" i="57"/>
  <c r="A283" i="57" s="1"/>
  <c r="F199" i="57"/>
  <c r="F197" i="57"/>
  <c r="A197" i="57"/>
  <c r="A279" i="57" s="1"/>
  <c r="F279" i="57" s="1"/>
  <c r="F195" i="57"/>
  <c r="F194" i="57"/>
  <c r="A193" i="57"/>
  <c r="A191" i="57"/>
  <c r="A190" i="57"/>
  <c r="A188" i="57"/>
  <c r="F184" i="57"/>
  <c r="A184" i="57"/>
  <c r="A266" i="57" s="1"/>
  <c r="F266" i="57" s="1"/>
  <c r="F181" i="57"/>
  <c r="A181" i="57"/>
  <c r="A263" i="57" s="1"/>
  <c r="F263" i="57" s="1"/>
  <c r="A180" i="57"/>
  <c r="F176" i="57"/>
  <c r="A176" i="57"/>
  <c r="A258" i="57" s="1"/>
  <c r="F258" i="57" s="1"/>
  <c r="A172" i="57"/>
  <c r="F172" i="57" s="1"/>
  <c r="F170" i="57"/>
  <c r="A170" i="57"/>
  <c r="A252" i="57" s="1"/>
  <c r="A334" i="57" s="1"/>
  <c r="F169" i="57"/>
  <c r="F167" i="57"/>
  <c r="A167" i="57"/>
  <c r="A166" i="57"/>
  <c r="A165" i="57"/>
  <c r="F164" i="57"/>
  <c r="A164" i="57"/>
  <c r="F163" i="57"/>
  <c r="A163" i="57"/>
  <c r="A245" i="57" s="1"/>
  <c r="F162" i="57"/>
  <c r="A162" i="57"/>
  <c r="A161" i="57"/>
  <c r="F160" i="57"/>
  <c r="A160" i="57"/>
  <c r="F159" i="57"/>
  <c r="A159" i="57"/>
  <c r="A158" i="57"/>
  <c r="F157" i="57"/>
  <c r="A157" i="57"/>
  <c r="A239" i="57" s="1"/>
  <c r="A321" i="57" s="1"/>
  <c r="F321" i="57" s="1"/>
  <c r="A156" i="57"/>
  <c r="F155" i="57"/>
  <c r="A155" i="57"/>
  <c r="A154" i="57"/>
  <c r="F153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F146" i="57"/>
  <c r="A146" i="57"/>
  <c r="F145" i="57"/>
  <c r="A145" i="57"/>
  <c r="A227" i="57" s="1"/>
  <c r="A309" i="57" s="1"/>
  <c r="A144" i="57"/>
  <c r="A143" i="57"/>
  <c r="F143" i="57" s="1"/>
  <c r="F142" i="57"/>
  <c r="A142" i="57"/>
  <c r="A224" i="57" s="1"/>
  <c r="A306" i="57" s="1"/>
  <c r="A141" i="57"/>
  <c r="A223" i="57" s="1"/>
  <c r="A140" i="57"/>
  <c r="F140" i="57" s="1"/>
  <c r="F139" i="57"/>
  <c r="A139" i="57"/>
  <c r="A138" i="57"/>
  <c r="F137" i="57"/>
  <c r="A137" i="57"/>
  <c r="F136" i="57"/>
  <c r="A136" i="57"/>
  <c r="A135" i="57"/>
  <c r="A134" i="57"/>
  <c r="F134" i="57" s="1"/>
  <c r="F133" i="57"/>
  <c r="A133" i="57"/>
  <c r="A132" i="57"/>
  <c r="F132" i="57" s="1"/>
  <c r="A131" i="57"/>
  <c r="A130" i="57"/>
  <c r="F130" i="57" s="1"/>
  <c r="F129" i="57"/>
  <c r="A129" i="57"/>
  <c r="A211" i="57" s="1"/>
  <c r="F128" i="57"/>
  <c r="A128" i="57"/>
  <c r="F127" i="57"/>
  <c r="A127" i="57"/>
  <c r="A126" i="57"/>
  <c r="A208" i="57" s="1"/>
  <c r="A125" i="57"/>
  <c r="F125" i="57" s="1"/>
  <c r="F124" i="57"/>
  <c r="A124" i="57"/>
  <c r="A123" i="57"/>
  <c r="A122" i="57"/>
  <c r="A121" i="57"/>
  <c r="A120" i="57"/>
  <c r="A119" i="57"/>
  <c r="F119" i="57" s="1"/>
  <c r="A118" i="57"/>
  <c r="F117" i="57"/>
  <c r="A117" i="57"/>
  <c r="A199" i="57" s="1"/>
  <c r="A281" i="57" s="1"/>
  <c r="A363" i="57" s="1"/>
  <c r="F363" i="57" s="1"/>
  <c r="F116" i="57"/>
  <c r="A116" i="57"/>
  <c r="A198" i="57" s="1"/>
  <c r="F115" i="57"/>
  <c r="A115" i="57"/>
  <c r="A114" i="57"/>
  <c r="A196" i="57" s="1"/>
  <c r="F113" i="57"/>
  <c r="A113" i="57"/>
  <c r="A195" i="57" s="1"/>
  <c r="F112" i="57"/>
  <c r="A112" i="57"/>
  <c r="A194" i="57" s="1"/>
  <c r="A276" i="57" s="1"/>
  <c r="F276" i="57" s="1"/>
  <c r="F111" i="57"/>
  <c r="A111" i="57"/>
  <c r="A110" i="57"/>
  <c r="F109" i="57"/>
  <c r="A109" i="57"/>
  <c r="F108" i="57"/>
  <c r="A108" i="57"/>
  <c r="A107" i="57"/>
  <c r="F106" i="57"/>
  <c r="A106" i="57"/>
  <c r="A105" i="57"/>
  <c r="A104" i="57"/>
  <c r="F103" i="57"/>
  <c r="A103" i="57"/>
  <c r="A185" i="57" s="1"/>
  <c r="A102" i="57"/>
  <c r="F102" i="57" s="1"/>
  <c r="A101" i="57"/>
  <c r="F100" i="57"/>
  <c r="A100" i="57"/>
  <c r="A182" i="57" s="1"/>
  <c r="F99" i="57"/>
  <c r="A99" i="57"/>
  <c r="F98" i="57"/>
  <c r="A98" i="57"/>
  <c r="F97" i="57"/>
  <c r="A97" i="57"/>
  <c r="A179" i="57" s="1"/>
  <c r="F179" i="57" s="1"/>
  <c r="A96" i="57"/>
  <c r="F95" i="57"/>
  <c r="A95" i="57"/>
  <c r="A177" i="57" s="1"/>
  <c r="A94" i="57"/>
  <c r="F94" i="57" s="1"/>
  <c r="A93" i="57"/>
  <c r="A92" i="57"/>
  <c r="A174" i="57" s="1"/>
  <c r="F174" i="57" s="1"/>
  <c r="A91" i="57"/>
  <c r="F90" i="57"/>
  <c r="A90" i="57"/>
  <c r="A89" i="57"/>
  <c r="F88" i="57"/>
  <c r="A88" i="57"/>
  <c r="F87" i="57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554" i="56"/>
  <c r="A521" i="56"/>
  <c r="F521" i="56" s="1"/>
  <c r="A419" i="56"/>
  <c r="A390" i="56"/>
  <c r="A472" i="56" s="1"/>
  <c r="A554" i="56" s="1"/>
  <c r="F357" i="56"/>
  <c r="A357" i="56"/>
  <c r="A439" i="56" s="1"/>
  <c r="F439" i="56" s="1"/>
  <c r="A354" i="56"/>
  <c r="A310" i="56"/>
  <c r="F309" i="56"/>
  <c r="F305" i="56"/>
  <c r="A305" i="56"/>
  <c r="A387" i="56" s="1"/>
  <c r="A300" i="56"/>
  <c r="F300" i="56" s="1"/>
  <c r="F297" i="56"/>
  <c r="A294" i="56"/>
  <c r="A290" i="56"/>
  <c r="A288" i="56"/>
  <c r="A280" i="56"/>
  <c r="F275" i="56"/>
  <c r="A275" i="56"/>
  <c r="F272" i="56"/>
  <c r="F267" i="56"/>
  <c r="A264" i="56"/>
  <c r="A257" i="56"/>
  <c r="A249" i="56"/>
  <c r="F246" i="56"/>
  <c r="A244" i="56"/>
  <c r="F244" i="56" s="1"/>
  <c r="A241" i="56"/>
  <c r="F241" i="56" s="1"/>
  <c r="F240" i="56"/>
  <c r="A240" i="56"/>
  <c r="A322" i="56" s="1"/>
  <c r="A236" i="56"/>
  <c r="A318" i="56" s="1"/>
  <c r="A233" i="56"/>
  <c r="A232" i="56"/>
  <c r="F228" i="56"/>
  <c r="A228" i="56"/>
  <c r="F227" i="56"/>
  <c r="A227" i="56"/>
  <c r="A309" i="56" s="1"/>
  <c r="A391" i="56" s="1"/>
  <c r="F226" i="56"/>
  <c r="F225" i="56"/>
  <c r="A225" i="56"/>
  <c r="A307" i="56" s="1"/>
  <c r="F223" i="56"/>
  <c r="A221" i="56"/>
  <c r="F221" i="56" s="1"/>
  <c r="F218" i="56"/>
  <c r="A218" i="56"/>
  <c r="A217" i="56"/>
  <c r="F217" i="56" s="1"/>
  <c r="A216" i="56"/>
  <c r="F215" i="56"/>
  <c r="A215" i="56"/>
  <c r="A297" i="56" s="1"/>
  <c r="A379" i="56" s="1"/>
  <c r="A213" i="56"/>
  <c r="F213" i="56" s="1"/>
  <c r="F212" i="56"/>
  <c r="A212" i="56"/>
  <c r="A211" i="56"/>
  <c r="A209" i="56"/>
  <c r="A208" i="56"/>
  <c r="F208" i="56" s="1"/>
  <c r="F203" i="56"/>
  <c r="A203" i="56"/>
  <c r="A285" i="56" s="1"/>
  <c r="F202" i="56"/>
  <c r="A202" i="56"/>
  <c r="A284" i="56" s="1"/>
  <c r="A366" i="56" s="1"/>
  <c r="A198" i="56"/>
  <c r="F198" i="56" s="1"/>
  <c r="A196" i="56"/>
  <c r="F193" i="56"/>
  <c r="A193" i="56"/>
  <c r="A192" i="56"/>
  <c r="F192" i="56" s="1"/>
  <c r="F190" i="56"/>
  <c r="A190" i="56"/>
  <c r="A272" i="56" s="1"/>
  <c r="A189" i="56"/>
  <c r="F185" i="56"/>
  <c r="A183" i="56"/>
  <c r="F183" i="56" s="1"/>
  <c r="A181" i="56"/>
  <c r="F181" i="56" s="1"/>
  <c r="A179" i="56"/>
  <c r="A177" i="56"/>
  <c r="F175" i="56"/>
  <c r="A175" i="56"/>
  <c r="F173" i="56"/>
  <c r="A173" i="56"/>
  <c r="A255" i="56" s="1"/>
  <c r="A337" i="56" s="1"/>
  <c r="F337" i="56" s="1"/>
  <c r="F171" i="56"/>
  <c r="A171" i="56"/>
  <c r="A253" i="56" s="1"/>
  <c r="A169" i="56"/>
  <c r="A251" i="56" s="1"/>
  <c r="F167" i="56"/>
  <c r="A167" i="56"/>
  <c r="A166" i="56"/>
  <c r="F166" i="56" s="1"/>
  <c r="A165" i="56"/>
  <c r="A247" i="56" s="1"/>
  <c r="A164" i="56"/>
  <c r="A246" i="56" s="1"/>
  <c r="A328" i="56" s="1"/>
  <c r="F163" i="56"/>
  <c r="A163" i="56"/>
  <c r="A245" i="56" s="1"/>
  <c r="F162" i="56"/>
  <c r="A162" i="56"/>
  <c r="A161" i="56"/>
  <c r="A243" i="56" s="1"/>
  <c r="A160" i="56"/>
  <c r="F159" i="56"/>
  <c r="A159" i="56"/>
  <c r="F158" i="56"/>
  <c r="A158" i="56"/>
  <c r="F157" i="56"/>
  <c r="A157" i="56"/>
  <c r="A239" i="56" s="1"/>
  <c r="A156" i="56"/>
  <c r="A155" i="56"/>
  <c r="A237" i="56" s="1"/>
  <c r="F154" i="56"/>
  <c r="A154" i="56"/>
  <c r="A153" i="56"/>
  <c r="A235" i="56" s="1"/>
  <c r="A152" i="56"/>
  <c r="F152" i="56" s="1"/>
  <c r="F151" i="56"/>
  <c r="A151" i="56"/>
  <c r="A150" i="56"/>
  <c r="F150" i="56" s="1"/>
  <c r="F149" i="56"/>
  <c r="A149" i="56"/>
  <c r="A231" i="56" s="1"/>
  <c r="A148" i="56"/>
  <c r="A147" i="56"/>
  <c r="A229" i="56" s="1"/>
  <c r="F146" i="56"/>
  <c r="A146" i="56"/>
  <c r="F145" i="56"/>
  <c r="A145" i="56"/>
  <c r="F144" i="56"/>
  <c r="A144" i="56"/>
  <c r="A226" i="56" s="1"/>
  <c r="A308" i="56" s="1"/>
  <c r="F308" i="56" s="1"/>
  <c r="F143" i="56"/>
  <c r="A143" i="56"/>
  <c r="A142" i="56"/>
  <c r="A224" i="56" s="1"/>
  <c r="F141" i="56"/>
  <c r="A141" i="56"/>
  <c r="A223" i="56" s="1"/>
  <c r="A140" i="56"/>
  <c r="F139" i="56"/>
  <c r="A139" i="56"/>
  <c r="A138" i="56"/>
  <c r="F137" i="56"/>
  <c r="A137" i="56"/>
  <c r="A219" i="56" s="1"/>
  <c r="F136" i="56"/>
  <c r="A136" i="56"/>
  <c r="F135" i="56"/>
  <c r="A135" i="56"/>
  <c r="F134" i="56"/>
  <c r="A134" i="56"/>
  <c r="F133" i="56"/>
  <c r="A133" i="56"/>
  <c r="A132" i="56"/>
  <c r="F131" i="56"/>
  <c r="A131" i="56"/>
  <c r="F130" i="56"/>
  <c r="A130" i="56"/>
  <c r="A129" i="56"/>
  <c r="F129" i="56" s="1"/>
  <c r="A128" i="56"/>
  <c r="A210" i="56" s="1"/>
  <c r="F210" i="56" s="1"/>
  <c r="A127" i="56"/>
  <c r="F127" i="56" s="1"/>
  <c r="F126" i="56"/>
  <c r="A126" i="56"/>
  <c r="A125" i="56"/>
  <c r="F124" i="56"/>
  <c r="A124" i="56"/>
  <c r="A206" i="56" s="1"/>
  <c r="F206" i="56" s="1"/>
  <c r="F123" i="56"/>
  <c r="A123" i="56"/>
  <c r="A205" i="56" s="1"/>
  <c r="A122" i="56"/>
  <c r="F122" i="56" s="1"/>
  <c r="F121" i="56"/>
  <c r="A121" i="56"/>
  <c r="F120" i="56"/>
  <c r="A120" i="56"/>
  <c r="A119" i="56"/>
  <c r="F119" i="56" s="1"/>
  <c r="A118" i="56"/>
  <c r="A117" i="56"/>
  <c r="F116" i="56"/>
  <c r="A116" i="56"/>
  <c r="A115" i="56"/>
  <c r="A197" i="56" s="1"/>
  <c r="A279" i="56" s="1"/>
  <c r="A361" i="56" s="1"/>
  <c r="F361" i="56" s="1"/>
  <c r="F114" i="56"/>
  <c r="A114" i="56"/>
  <c r="A113" i="56"/>
  <c r="A112" i="56"/>
  <c r="F111" i="56"/>
  <c r="A111" i="56"/>
  <c r="F110" i="56"/>
  <c r="A110" i="56"/>
  <c r="F109" i="56"/>
  <c r="A109" i="56"/>
  <c r="A191" i="56" s="1"/>
  <c r="F108" i="56"/>
  <c r="A108" i="56"/>
  <c r="A107" i="56"/>
  <c r="F107" i="56" s="1"/>
  <c r="F106" i="56"/>
  <c r="A106" i="56"/>
  <c r="A188" i="56" s="1"/>
  <c r="F188" i="56" s="1"/>
  <c r="F105" i="56"/>
  <c r="A105" i="56"/>
  <c r="A187" i="56" s="1"/>
  <c r="A104" i="56"/>
  <c r="F103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F99" i="56"/>
  <c r="A99" i="56"/>
  <c r="F98" i="56"/>
  <c r="A98" i="56"/>
  <c r="A180" i="56" s="1"/>
  <c r="A97" i="56"/>
  <c r="F97" i="56" s="1"/>
  <c r="A96" i="56"/>
  <c r="F95" i="56"/>
  <c r="A95" i="56"/>
  <c r="A94" i="56"/>
  <c r="F93" i="56"/>
  <c r="A93" i="56"/>
  <c r="A92" i="56"/>
  <c r="F91" i="56"/>
  <c r="A91" i="56"/>
  <c r="A90" i="56"/>
  <c r="F89" i="56"/>
  <c r="A89" i="56"/>
  <c r="F88" i="56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F467" i="55"/>
  <c r="A463" i="55"/>
  <c r="F417" i="55"/>
  <c r="A412" i="55"/>
  <c r="A494" i="55" s="1"/>
  <c r="A576" i="55" s="1"/>
  <c r="F576" i="55" s="1"/>
  <c r="A405" i="55"/>
  <c r="A487" i="55" s="1"/>
  <c r="A385" i="55"/>
  <c r="A467" i="55" s="1"/>
  <c r="A549" i="55" s="1"/>
  <c r="F549" i="55" s="1"/>
  <c r="F381" i="55"/>
  <c r="A373" i="55"/>
  <c r="F335" i="55"/>
  <c r="A335" i="55"/>
  <c r="A417" i="55" s="1"/>
  <c r="A499" i="55" s="1"/>
  <c r="F499" i="55" s="1"/>
  <c r="F331" i="55"/>
  <c r="F330" i="55"/>
  <c r="A330" i="55"/>
  <c r="F329" i="55"/>
  <c r="A328" i="55"/>
  <c r="F328" i="55" s="1"/>
  <c r="A321" i="55"/>
  <c r="A309" i="55"/>
  <c r="F303" i="55"/>
  <c r="F299" i="55"/>
  <c r="A299" i="55"/>
  <c r="A381" i="55" s="1"/>
  <c r="A295" i="55"/>
  <c r="A293" i="55"/>
  <c r="A291" i="55"/>
  <c r="F291" i="55" s="1"/>
  <c r="A288" i="55"/>
  <c r="A274" i="55"/>
  <c r="A271" i="55"/>
  <c r="A269" i="55"/>
  <c r="F269" i="55" s="1"/>
  <c r="F260" i="55"/>
  <c r="A258" i="55"/>
  <c r="A256" i="55"/>
  <c r="F256" i="55" s="1"/>
  <c r="F249" i="55"/>
  <c r="A249" i="55"/>
  <c r="A331" i="55" s="1"/>
  <c r="A413" i="55" s="1"/>
  <c r="F248" i="55"/>
  <c r="A248" i="55"/>
  <c r="A246" i="55"/>
  <c r="F246" i="55" s="1"/>
  <c r="A245" i="55"/>
  <c r="F243" i="55"/>
  <c r="A243" i="55"/>
  <c r="A325" i="55" s="1"/>
  <c r="A241" i="55"/>
  <c r="A323" i="55" s="1"/>
  <c r="F323" i="55" s="1"/>
  <c r="A240" i="55"/>
  <c r="A322" i="55" s="1"/>
  <c r="A239" i="55"/>
  <c r="F239" i="55" s="1"/>
  <c r="A235" i="55"/>
  <c r="A317" i="55" s="1"/>
  <c r="A234" i="55"/>
  <c r="A232" i="55"/>
  <c r="A231" i="55"/>
  <c r="A229" i="55"/>
  <c r="F229" i="55" s="1"/>
  <c r="A225" i="55"/>
  <c r="A307" i="55" s="1"/>
  <c r="F221" i="55"/>
  <c r="A220" i="55"/>
  <c r="F217" i="55"/>
  <c r="A217" i="55"/>
  <c r="A213" i="55"/>
  <c r="F213" i="55" s="1"/>
  <c r="A211" i="55"/>
  <c r="F211" i="55" s="1"/>
  <c r="A207" i="55"/>
  <c r="A206" i="55"/>
  <c r="F206" i="55" s="1"/>
  <c r="A201" i="55"/>
  <c r="F201" i="55" s="1"/>
  <c r="A200" i="55"/>
  <c r="F200" i="55" s="1"/>
  <c r="A195" i="55"/>
  <c r="F195" i="55" s="1"/>
  <c r="F194" i="55"/>
  <c r="A193" i="55"/>
  <c r="A192" i="55"/>
  <c r="F192" i="55" s="1"/>
  <c r="F189" i="55"/>
  <c r="A189" i="55"/>
  <c r="F187" i="55"/>
  <c r="A187" i="55"/>
  <c r="F186" i="55"/>
  <c r="F185" i="55"/>
  <c r="A185" i="55"/>
  <c r="A267" i="55" s="1"/>
  <c r="F180" i="55"/>
  <c r="A180" i="55"/>
  <c r="A262" i="55" s="1"/>
  <c r="F178" i="55"/>
  <c r="A176" i="55"/>
  <c r="F176" i="55" s="1"/>
  <c r="A175" i="55"/>
  <c r="A174" i="55"/>
  <c r="F174" i="55" s="1"/>
  <c r="F173" i="55"/>
  <c r="F171" i="55"/>
  <c r="A171" i="55"/>
  <c r="A253" i="55" s="1"/>
  <c r="F253" i="55" s="1"/>
  <c r="A170" i="55"/>
  <c r="F168" i="55"/>
  <c r="A168" i="55"/>
  <c r="A250" i="55" s="1"/>
  <c r="F167" i="55"/>
  <c r="A167" i="55"/>
  <c r="F166" i="55"/>
  <c r="A166" i="55"/>
  <c r="F165" i="55"/>
  <c r="A165" i="55"/>
  <c r="A247" i="55" s="1"/>
  <c r="A329" i="55" s="1"/>
  <c r="A411" i="55" s="1"/>
  <c r="F164" i="55"/>
  <c r="A164" i="55"/>
  <c r="F163" i="55"/>
  <c r="A163" i="55"/>
  <c r="F162" i="55"/>
  <c r="A162" i="55"/>
  <c r="A244" i="55" s="1"/>
  <c r="A161" i="55"/>
  <c r="F161" i="55" s="1"/>
  <c r="A160" i="55"/>
  <c r="F159" i="55"/>
  <c r="A159" i="55"/>
  <c r="F158" i="55"/>
  <c r="A158" i="55"/>
  <c r="F157" i="55"/>
  <c r="A157" i="55"/>
  <c r="A156" i="55"/>
  <c r="A238" i="55" s="1"/>
  <c r="A155" i="55"/>
  <c r="A154" i="55"/>
  <c r="F153" i="55"/>
  <c r="A153" i="55"/>
  <c r="F152" i="55"/>
  <c r="A152" i="55"/>
  <c r="F151" i="55"/>
  <c r="A151" i="55"/>
  <c r="A233" i="55" s="1"/>
  <c r="F233" i="55" s="1"/>
  <c r="F150" i="55"/>
  <c r="A150" i="55"/>
  <c r="A149" i="55"/>
  <c r="F149" i="55" s="1"/>
  <c r="A148" i="55"/>
  <c r="A147" i="55"/>
  <c r="F147" i="55" s="1"/>
  <c r="A146" i="55"/>
  <c r="F145" i="55"/>
  <c r="A145" i="55"/>
  <c r="A227" i="55" s="1"/>
  <c r="F227" i="55" s="1"/>
  <c r="A144" i="55"/>
  <c r="F144" i="55" s="1"/>
  <c r="F143" i="55"/>
  <c r="A143" i="55"/>
  <c r="A142" i="55"/>
  <c r="F142" i="55" s="1"/>
  <c r="A141" i="55"/>
  <c r="A223" i="55" s="1"/>
  <c r="F140" i="55"/>
  <c r="A140" i="55"/>
  <c r="A222" i="55" s="1"/>
  <c r="F222" i="55" s="1"/>
  <c r="F139" i="55"/>
  <c r="A139" i="55"/>
  <c r="A221" i="55" s="1"/>
  <c r="A303" i="55" s="1"/>
  <c r="F138" i="55"/>
  <c r="A138" i="55"/>
  <c r="A137" i="55"/>
  <c r="A136" i="55"/>
  <c r="A218" i="55" s="1"/>
  <c r="F135" i="55"/>
  <c r="A135" i="55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F126" i="55"/>
  <c r="A126" i="55"/>
  <c r="A208" i="55" s="1"/>
  <c r="F125" i="55"/>
  <c r="A125" i="55"/>
  <c r="F124" i="55"/>
  <c r="A124" i="55"/>
  <c r="A123" i="55"/>
  <c r="A205" i="55" s="1"/>
  <c r="A122" i="55"/>
  <c r="A121" i="55"/>
  <c r="F120" i="55"/>
  <c r="A120" i="55"/>
  <c r="A202" i="55" s="1"/>
  <c r="A119" i="55"/>
  <c r="F119" i="55" s="1"/>
  <c r="A118" i="55"/>
  <c r="F118" i="55" s="1"/>
  <c r="A117" i="55"/>
  <c r="A116" i="55"/>
  <c r="F115" i="55"/>
  <c r="A115" i="55"/>
  <c r="A197" i="55" s="1"/>
  <c r="A279" i="55" s="1"/>
  <c r="A114" i="55"/>
  <c r="A113" i="55"/>
  <c r="F113" i="55" s="1"/>
  <c r="F112" i="55"/>
  <c r="A112" i="55"/>
  <c r="A194" i="55" s="1"/>
  <c r="A276" i="55" s="1"/>
  <c r="F111" i="55"/>
  <c r="A111" i="55"/>
  <c r="F110" i="55"/>
  <c r="A110" i="55"/>
  <c r="A109" i="55"/>
  <c r="A108" i="55"/>
  <c r="F107" i="55"/>
  <c r="A107" i="55"/>
  <c r="A106" i="55"/>
  <c r="F105" i="55"/>
  <c r="A105" i="55"/>
  <c r="F104" i="55"/>
  <c r="A104" i="55"/>
  <c r="A186" i="55" s="1"/>
  <c r="A268" i="55" s="1"/>
  <c r="F103" i="55"/>
  <c r="A103" i="55"/>
  <c r="A102" i="55"/>
  <c r="F101" i="55"/>
  <c r="A101" i="55"/>
  <c r="A183" i="55" s="1"/>
  <c r="F183" i="55" s="1"/>
  <c r="A100" i="55"/>
  <c r="F100" i="55" s="1"/>
  <c r="A99" i="55"/>
  <c r="F98" i="55"/>
  <c r="A98" i="55"/>
  <c r="A97" i="55"/>
  <c r="F96" i="55"/>
  <c r="A96" i="55"/>
  <c r="A178" i="55" s="1"/>
  <c r="A260" i="55" s="1"/>
  <c r="A342" i="55" s="1"/>
  <c r="A95" i="55"/>
  <c r="F95" i="55" s="1"/>
  <c r="F94" i="55"/>
  <c r="A94" i="55"/>
  <c r="A93" i="55"/>
  <c r="F93" i="55" s="1"/>
  <c r="F92" i="55"/>
  <c r="A92" i="55"/>
  <c r="F91" i="55"/>
  <c r="A91" i="55"/>
  <c r="A173" i="55" s="1"/>
  <c r="A255" i="55" s="1"/>
  <c r="F255" i="55" s="1"/>
  <c r="A90" i="55"/>
  <c r="F89" i="55"/>
  <c r="A89" i="55"/>
  <c r="F88" i="55"/>
  <c r="A88" i="55"/>
  <c r="F87" i="55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555" i="54"/>
  <c r="F555" i="54" s="1"/>
  <c r="A475" i="54"/>
  <c r="A473" i="54"/>
  <c r="F473" i="54" s="1"/>
  <c r="A462" i="54"/>
  <c r="A396" i="54"/>
  <c r="F393" i="54"/>
  <c r="A393" i="54"/>
  <c r="F391" i="54"/>
  <c r="A381" i="54"/>
  <c r="A380" i="54"/>
  <c r="F380" i="54" s="1"/>
  <c r="F360" i="54"/>
  <c r="A336" i="54"/>
  <c r="A330" i="54"/>
  <c r="A412" i="54" s="1"/>
  <c r="F412" i="54" s="1"/>
  <c r="A327" i="54"/>
  <c r="A320" i="54"/>
  <c r="A314" i="54"/>
  <c r="F314" i="54" s="1"/>
  <c r="F312" i="54"/>
  <c r="A312" i="54"/>
  <c r="A394" i="54" s="1"/>
  <c r="F311" i="54"/>
  <c r="A311" i="54"/>
  <c r="A309" i="54"/>
  <c r="A391" i="54" s="1"/>
  <c r="A305" i="54"/>
  <c r="A300" i="54"/>
  <c r="A299" i="54"/>
  <c r="F299" i="54" s="1"/>
  <c r="F298" i="54"/>
  <c r="A298" i="54"/>
  <c r="A290" i="54"/>
  <c r="A288" i="54"/>
  <c r="F285" i="54"/>
  <c r="A284" i="54"/>
  <c r="F278" i="54"/>
  <c r="A278" i="54"/>
  <c r="A360" i="54" s="1"/>
  <c r="A442" i="54" s="1"/>
  <c r="A277" i="54"/>
  <c r="A256" i="54"/>
  <c r="A255" i="54"/>
  <c r="F254" i="54"/>
  <c r="A249" i="54"/>
  <c r="A247" i="54"/>
  <c r="A329" i="54" s="1"/>
  <c r="F246" i="54"/>
  <c r="A246" i="54"/>
  <c r="A328" i="54" s="1"/>
  <c r="A245" i="54"/>
  <c r="F245" i="54" s="1"/>
  <c r="A239" i="54"/>
  <c r="A321" i="54" s="1"/>
  <c r="F238" i="54"/>
  <c r="A238" i="54"/>
  <c r="A236" i="54"/>
  <c r="A318" i="54" s="1"/>
  <c r="A400" i="54" s="1"/>
  <c r="F235" i="54"/>
  <c r="A235" i="54"/>
  <c r="A317" i="54" s="1"/>
  <c r="A232" i="54"/>
  <c r="F232" i="54" s="1"/>
  <c r="F230" i="54"/>
  <c r="F229" i="54"/>
  <c r="A228" i="54"/>
  <c r="A310" i="54" s="1"/>
  <c r="A392" i="54" s="1"/>
  <c r="A474" i="54" s="1"/>
  <c r="A227" i="54"/>
  <c r="F227" i="54" s="1"/>
  <c r="A224" i="54"/>
  <c r="F224" i="54" s="1"/>
  <c r="A223" i="54"/>
  <c r="F223" i="54" s="1"/>
  <c r="F219" i="54"/>
  <c r="A218" i="54"/>
  <c r="F218" i="54" s="1"/>
  <c r="F217" i="54"/>
  <c r="A217" i="54"/>
  <c r="F216" i="54"/>
  <c r="A216" i="54"/>
  <c r="F211" i="54"/>
  <c r="A211" i="54"/>
  <c r="A293" i="54" s="1"/>
  <c r="A210" i="54"/>
  <c r="A208" i="54"/>
  <c r="F208" i="54" s="1"/>
  <c r="F205" i="54"/>
  <c r="A205" i="54"/>
  <c r="A287" i="54" s="1"/>
  <c r="F203" i="54"/>
  <c r="A203" i="54"/>
  <c r="A285" i="54" s="1"/>
  <c r="A367" i="54" s="1"/>
  <c r="A449" i="54" s="1"/>
  <c r="A202" i="54"/>
  <c r="F202" i="54" s="1"/>
  <c r="A200" i="54"/>
  <c r="A199" i="54"/>
  <c r="F198" i="54"/>
  <c r="A197" i="54"/>
  <c r="F196" i="54"/>
  <c r="A196" i="54"/>
  <c r="A193" i="54"/>
  <c r="A192" i="54"/>
  <c r="A189" i="54"/>
  <c r="A184" i="54"/>
  <c r="A183" i="54"/>
  <c r="A182" i="54"/>
  <c r="A179" i="54"/>
  <c r="F176" i="54"/>
  <c r="A176" i="54"/>
  <c r="A258" i="54" s="1"/>
  <c r="A172" i="54"/>
  <c r="A254" i="54" s="1"/>
  <c r="A171" i="54"/>
  <c r="A168" i="54"/>
  <c r="F167" i="54"/>
  <c r="A167" i="54"/>
  <c r="F166" i="54"/>
  <c r="A166" i="54"/>
  <c r="A248" i="54" s="1"/>
  <c r="F248" i="54" s="1"/>
  <c r="A165" i="54"/>
  <c r="F165" i="54" s="1"/>
  <c r="F164" i="54"/>
  <c r="A164" i="54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F154" i="54"/>
  <c r="A154" i="54"/>
  <c r="A153" i="54"/>
  <c r="F153" i="54" s="1"/>
  <c r="A152" i="54"/>
  <c r="A151" i="54"/>
  <c r="F150" i="54"/>
  <c r="A150" i="54"/>
  <c r="F149" i="54"/>
  <c r="A149" i="54"/>
  <c r="A231" i="54" s="1"/>
  <c r="F148" i="54"/>
  <c r="A148" i="54"/>
  <c r="A230" i="54" s="1"/>
  <c r="F147" i="54"/>
  <c r="A147" i="54"/>
  <c r="A229" i="54" s="1"/>
  <c r="F146" i="54"/>
  <c r="A146" i="54"/>
  <c r="F145" i="54"/>
  <c r="A145" i="54"/>
  <c r="A144" i="54"/>
  <c r="A143" i="54"/>
  <c r="F142" i="54"/>
  <c r="A142" i="54"/>
  <c r="F141" i="54"/>
  <c r="A141" i="54"/>
  <c r="A140" i="54"/>
  <c r="A139" i="54"/>
  <c r="F139" i="54" s="1"/>
  <c r="A138" i="54"/>
  <c r="F137" i="54"/>
  <c r="A137" i="54"/>
  <c r="A219" i="54" s="1"/>
  <c r="A301" i="54" s="1"/>
  <c r="A383" i="54" s="1"/>
  <c r="F136" i="54"/>
  <c r="A136" i="54"/>
  <c r="F135" i="54"/>
  <c r="A135" i="54"/>
  <c r="F134" i="54"/>
  <c r="A134" i="54"/>
  <c r="A133" i="54"/>
  <c r="F133" i="54" s="1"/>
  <c r="A132" i="54"/>
  <c r="A131" i="54"/>
  <c r="F130" i="54"/>
  <c r="A130" i="54"/>
  <c r="A212" i="54" s="1"/>
  <c r="F212" i="54" s="1"/>
  <c r="F129" i="54"/>
  <c r="A129" i="54"/>
  <c r="A128" i="54"/>
  <c r="F128" i="54" s="1"/>
  <c r="F127" i="54"/>
  <c r="A127" i="54"/>
  <c r="A209" i="54" s="1"/>
  <c r="F209" i="54" s="1"/>
  <c r="F126" i="54"/>
  <c r="A126" i="54"/>
  <c r="A125" i="54"/>
  <c r="F124" i="54"/>
  <c r="A124" i="54"/>
  <c r="A206" i="54" s="1"/>
  <c r="F206" i="54" s="1"/>
  <c r="F123" i="54"/>
  <c r="A123" i="54"/>
  <c r="A122" i="54"/>
  <c r="F121" i="54"/>
  <c r="A121" i="54"/>
  <c r="F120" i="54"/>
  <c r="A120" i="54"/>
  <c r="F119" i="54"/>
  <c r="A119" i="54"/>
  <c r="A201" i="54" s="1"/>
  <c r="A118" i="54"/>
  <c r="F118" i="54" s="1"/>
  <c r="F117" i="54"/>
  <c r="A117" i="54"/>
  <c r="F116" i="54"/>
  <c r="A116" i="54"/>
  <c r="A198" i="54" s="1"/>
  <c r="A280" i="54" s="1"/>
  <c r="A115" i="54"/>
  <c r="F115" i="54" s="1"/>
  <c r="F114" i="54"/>
  <c r="A114" i="54"/>
  <c r="F113" i="54"/>
  <c r="A113" i="54"/>
  <c r="A195" i="54" s="1"/>
  <c r="F195" i="54" s="1"/>
  <c r="F112" i="54"/>
  <c r="A112" i="54"/>
  <c r="A194" i="54" s="1"/>
  <c r="A111" i="54"/>
  <c r="F111" i="54" s="1"/>
  <c r="F110" i="54"/>
  <c r="A110" i="54"/>
  <c r="A109" i="54"/>
  <c r="F108" i="54"/>
  <c r="A108" i="54"/>
  <c r="A190" i="54" s="1"/>
  <c r="F190" i="54" s="1"/>
  <c r="A107" i="54"/>
  <c r="F107" i="54" s="1"/>
  <c r="A106" i="54"/>
  <c r="A105" i="54"/>
  <c r="A104" i="54"/>
  <c r="F104" i="54" s="1"/>
  <c r="A103" i="54"/>
  <c r="F102" i="54"/>
  <c r="A102" i="54"/>
  <c r="F101" i="54"/>
  <c r="A101" i="54"/>
  <c r="A100" i="54"/>
  <c r="F100" i="54" s="1"/>
  <c r="A99" i="54"/>
  <c r="F99" i="54" s="1"/>
  <c r="A98" i="54"/>
  <c r="A97" i="54"/>
  <c r="F97" i="54" s="1"/>
  <c r="A96" i="54"/>
  <c r="A95" i="54"/>
  <c r="A177" i="54" s="1"/>
  <c r="F94" i="54"/>
  <c r="A94" i="54"/>
  <c r="A93" i="54"/>
  <c r="F93" i="54" s="1"/>
  <c r="F92" i="54"/>
  <c r="A92" i="54"/>
  <c r="A174" i="54" s="1"/>
  <c r="F174" i="54" s="1"/>
  <c r="F91" i="54"/>
  <c r="A91" i="54"/>
  <c r="A173" i="54" s="1"/>
  <c r="F173" i="54" s="1"/>
  <c r="F90" i="54"/>
  <c r="A90" i="54"/>
  <c r="F89" i="54"/>
  <c r="A89" i="54"/>
  <c r="A88" i="54"/>
  <c r="A87" i="54"/>
  <c r="F86" i="54"/>
  <c r="A86" i="54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524" i="53"/>
  <c r="F524" i="53" s="1"/>
  <c r="A457" i="53"/>
  <c r="A539" i="53" s="1"/>
  <c r="F539" i="53" s="1"/>
  <c r="A441" i="53"/>
  <c r="A385" i="53"/>
  <c r="F375" i="53"/>
  <c r="A360" i="53"/>
  <c r="A442" i="53" s="1"/>
  <c r="F442" i="53" s="1"/>
  <c r="A345" i="53"/>
  <c r="A322" i="53"/>
  <c r="F322" i="53" s="1"/>
  <c r="A321" i="53"/>
  <c r="F319" i="53"/>
  <c r="A319" i="53"/>
  <c r="A401" i="53" s="1"/>
  <c r="A310" i="53"/>
  <c r="A305" i="53"/>
  <c r="A302" i="53"/>
  <c r="F302" i="53" s="1"/>
  <c r="F293" i="53"/>
  <c r="A293" i="53"/>
  <c r="A375" i="53" s="1"/>
  <c r="F291" i="53"/>
  <c r="A270" i="53"/>
  <c r="F270" i="53" s="1"/>
  <c r="F266" i="53"/>
  <c r="F263" i="53"/>
  <c r="F247" i="53"/>
  <c r="A247" i="53"/>
  <c r="A329" i="53" s="1"/>
  <c r="A246" i="53"/>
  <c r="A243" i="53"/>
  <c r="A241" i="53"/>
  <c r="F240" i="53"/>
  <c r="A240" i="53"/>
  <c r="F239" i="53"/>
  <c r="A238" i="53"/>
  <c r="A320" i="53" s="1"/>
  <c r="F237" i="53"/>
  <c r="A237" i="53"/>
  <c r="A235" i="53"/>
  <c r="F234" i="53"/>
  <c r="A234" i="53"/>
  <c r="A316" i="53" s="1"/>
  <c r="A398" i="53" s="1"/>
  <c r="A233" i="53"/>
  <c r="A230" i="53"/>
  <c r="F228" i="53"/>
  <c r="A228" i="53"/>
  <c r="A226" i="53"/>
  <c r="F226" i="53" s="1"/>
  <c r="A223" i="53"/>
  <c r="F223" i="53" s="1"/>
  <c r="A222" i="53"/>
  <c r="F221" i="53"/>
  <c r="A221" i="53"/>
  <c r="A303" i="53" s="1"/>
  <c r="F303" i="53" s="1"/>
  <c r="F220" i="53"/>
  <c r="A220" i="53"/>
  <c r="A217" i="53"/>
  <c r="A216" i="53"/>
  <c r="F211" i="53"/>
  <c r="A209" i="53"/>
  <c r="A291" i="53" s="1"/>
  <c r="A373" i="53" s="1"/>
  <c r="A208" i="53"/>
  <c r="F208" i="53" s="1"/>
  <c r="A205" i="53"/>
  <c r="A202" i="53"/>
  <c r="A201" i="53"/>
  <c r="A199" i="53"/>
  <c r="F196" i="53"/>
  <c r="A196" i="53"/>
  <c r="A278" i="53" s="1"/>
  <c r="F278" i="53" s="1"/>
  <c r="A195" i="53"/>
  <c r="A277" i="53" s="1"/>
  <c r="A359" i="53" s="1"/>
  <c r="F359" i="53" s="1"/>
  <c r="A190" i="53"/>
  <c r="F189" i="53"/>
  <c r="A189" i="53"/>
  <c r="A271" i="53" s="1"/>
  <c r="F188" i="53"/>
  <c r="A186" i="53"/>
  <c r="F184" i="53"/>
  <c r="F181" i="53"/>
  <c r="A180" i="53"/>
  <c r="F180" i="53" s="1"/>
  <c r="A177" i="53"/>
  <c r="F175" i="53"/>
  <c r="A175" i="53"/>
  <c r="A257" i="53" s="1"/>
  <c r="A174" i="53"/>
  <c r="A173" i="53"/>
  <c r="A172" i="53"/>
  <c r="F169" i="53"/>
  <c r="A167" i="53"/>
  <c r="A166" i="53"/>
  <c r="F165" i="53"/>
  <c r="A165" i="53"/>
  <c r="F164" i="53"/>
  <c r="A164" i="53"/>
  <c r="A163" i="53"/>
  <c r="A162" i="53"/>
  <c r="A244" i="53" s="1"/>
  <c r="A161" i="53"/>
  <c r="F161" i="53" s="1"/>
  <c r="A160" i="53"/>
  <c r="F159" i="53"/>
  <c r="A159" i="53"/>
  <c r="F158" i="53"/>
  <c r="A158" i="53"/>
  <c r="F157" i="53"/>
  <c r="A157" i="53"/>
  <c r="A239" i="53" s="1"/>
  <c r="F156" i="53"/>
  <c r="A156" i="53"/>
  <c r="F155" i="53"/>
  <c r="A155" i="53"/>
  <c r="A154" i="53"/>
  <c r="F154" i="53" s="1"/>
  <c r="F153" i="53"/>
  <c r="A153" i="53"/>
  <c r="A152" i="53"/>
  <c r="F152" i="53" s="1"/>
  <c r="F151" i="53"/>
  <c r="A151" i="53"/>
  <c r="A150" i="53"/>
  <c r="A149" i="53"/>
  <c r="A148" i="53"/>
  <c r="F148" i="53" s="1"/>
  <c r="F147" i="53"/>
  <c r="A147" i="53"/>
  <c r="A229" i="53" s="1"/>
  <c r="F146" i="53"/>
  <c r="A146" i="53"/>
  <c r="A145" i="53"/>
  <c r="F144" i="53"/>
  <c r="A144" i="53"/>
  <c r="A143" i="53"/>
  <c r="F142" i="53"/>
  <c r="A142" i="53"/>
  <c r="A224" i="53" s="1"/>
  <c r="F141" i="53"/>
  <c r="A141" i="53"/>
  <c r="A140" i="53"/>
  <c r="F140" i="53" s="1"/>
  <c r="F139" i="53"/>
  <c r="A139" i="53"/>
  <c r="A138" i="53"/>
  <c r="F138" i="53" s="1"/>
  <c r="A137" i="53"/>
  <c r="F136" i="53"/>
  <c r="A136" i="53"/>
  <c r="A218" i="53" s="1"/>
  <c r="F135" i="53"/>
  <c r="A135" i="53"/>
  <c r="A134" i="53"/>
  <c r="F134" i="53" s="1"/>
  <c r="A133" i="53"/>
  <c r="A132" i="53"/>
  <c r="A131" i="53"/>
  <c r="F131" i="53" s="1"/>
  <c r="F130" i="53"/>
  <c r="A130" i="53"/>
  <c r="A212" i="53" s="1"/>
  <c r="F129" i="53"/>
  <c r="A129" i="53"/>
  <c r="A211" i="53" s="1"/>
  <c r="A128" i="53"/>
  <c r="F127" i="53"/>
  <c r="A127" i="53"/>
  <c r="A126" i="53"/>
  <c r="F126" i="53" s="1"/>
  <c r="A125" i="53"/>
  <c r="A124" i="53"/>
  <c r="F123" i="53"/>
  <c r="A123" i="53"/>
  <c r="A122" i="53"/>
  <c r="A121" i="53"/>
  <c r="F120" i="53"/>
  <c r="A120" i="53"/>
  <c r="A119" i="53"/>
  <c r="F119" i="53" s="1"/>
  <c r="A118" i="53"/>
  <c r="F117" i="53"/>
  <c r="A117" i="53"/>
  <c r="A116" i="53"/>
  <c r="A115" i="53"/>
  <c r="F114" i="53"/>
  <c r="A114" i="53"/>
  <c r="F113" i="53"/>
  <c r="A113" i="53"/>
  <c r="A112" i="53"/>
  <c r="A111" i="53"/>
  <c r="A110" i="53"/>
  <c r="F110" i="53" s="1"/>
  <c r="A109" i="53"/>
  <c r="A108" i="53"/>
  <c r="F108" i="53" s="1"/>
  <c r="A107" i="53"/>
  <c r="F107" i="53" s="1"/>
  <c r="F106" i="53"/>
  <c r="A106" i="53"/>
  <c r="A188" i="53" s="1"/>
  <c r="A105" i="53"/>
  <c r="A104" i="53"/>
  <c r="F104" i="53" s="1"/>
  <c r="F103" i="53"/>
  <c r="A103" i="53"/>
  <c r="A185" i="53" s="1"/>
  <c r="F102" i="53"/>
  <c r="A102" i="53"/>
  <c r="A184" i="53" s="1"/>
  <c r="A266" i="53" s="1"/>
  <c r="A348" i="53" s="1"/>
  <c r="A101" i="53"/>
  <c r="A100" i="53"/>
  <c r="F99" i="53"/>
  <c r="A99" i="53"/>
  <c r="A181" i="53" s="1"/>
  <c r="A263" i="53" s="1"/>
  <c r="F98" i="53"/>
  <c r="A98" i="53"/>
  <c r="A97" i="53"/>
  <c r="A96" i="53"/>
  <c r="A95" i="53"/>
  <c r="F95" i="53" s="1"/>
  <c r="A94" i="53"/>
  <c r="A93" i="53"/>
  <c r="F93" i="53" s="1"/>
  <c r="F92" i="53"/>
  <c r="A92" i="53"/>
  <c r="F91" i="53"/>
  <c r="A91" i="53"/>
  <c r="A90" i="53"/>
  <c r="F90" i="53" s="1"/>
  <c r="A89" i="53"/>
  <c r="A88" i="53"/>
  <c r="F87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513" i="52"/>
  <c r="F513" i="52" s="1"/>
  <c r="A508" i="52"/>
  <c r="F508" i="52" s="1"/>
  <c r="A496" i="52"/>
  <c r="F496" i="52" s="1"/>
  <c r="A487" i="52"/>
  <c r="F460" i="52"/>
  <c r="A442" i="52"/>
  <c r="A432" i="52"/>
  <c r="F431" i="52"/>
  <c r="F426" i="52"/>
  <c r="A426" i="52"/>
  <c r="F414" i="52"/>
  <c r="F405" i="52"/>
  <c r="F379" i="52"/>
  <c r="A379" i="52"/>
  <c r="A461" i="52" s="1"/>
  <c r="F378" i="52"/>
  <c r="A378" i="52"/>
  <c r="A460" i="52" s="1"/>
  <c r="A542" i="52" s="1"/>
  <c r="F542" i="52" s="1"/>
  <c r="A374" i="52"/>
  <c r="F372" i="52"/>
  <c r="F360" i="52"/>
  <c r="F350" i="52"/>
  <c r="F349" i="52"/>
  <c r="F344" i="52"/>
  <c r="F332" i="52"/>
  <c r="A327" i="52"/>
  <c r="A325" i="52"/>
  <c r="A322" i="52"/>
  <c r="A319" i="52"/>
  <c r="A314" i="52"/>
  <c r="A313" i="52"/>
  <c r="F313" i="52" s="1"/>
  <c r="A303" i="52"/>
  <c r="F297" i="52"/>
  <c r="A297" i="52"/>
  <c r="F296" i="52"/>
  <c r="F290" i="52"/>
  <c r="F289" i="52"/>
  <c r="F282" i="52"/>
  <c r="A282" i="52"/>
  <c r="A364" i="52" s="1"/>
  <c r="F364" i="52" s="1"/>
  <c r="F278" i="52"/>
  <c r="A276" i="52"/>
  <c r="F268" i="52"/>
  <c r="F267" i="52"/>
  <c r="A267" i="52"/>
  <c r="A349" i="52" s="1"/>
  <c r="A431" i="52" s="1"/>
  <c r="A255" i="52"/>
  <c r="A253" i="52"/>
  <c r="F250" i="52"/>
  <c r="A250" i="52"/>
  <c r="A332" i="52" s="1"/>
  <c r="A414" i="52" s="1"/>
  <c r="A249" i="52"/>
  <c r="F249" i="52" s="1"/>
  <c r="A246" i="52"/>
  <c r="F245" i="52"/>
  <c r="F244" i="52"/>
  <c r="F243" i="52"/>
  <c r="A243" i="52"/>
  <c r="F240" i="52"/>
  <c r="A240" i="52"/>
  <c r="A236" i="52"/>
  <c r="F236" i="52" s="1"/>
  <c r="A232" i="52"/>
  <c r="F232" i="52" s="1"/>
  <c r="F231" i="52"/>
  <c r="A231" i="52"/>
  <c r="A226" i="52"/>
  <c r="A308" i="52" s="1"/>
  <c r="A224" i="52"/>
  <c r="A222" i="52"/>
  <c r="A221" i="52"/>
  <c r="F221" i="52" s="1"/>
  <c r="F218" i="52"/>
  <c r="A216" i="52"/>
  <c r="F215" i="52"/>
  <c r="A215" i="52"/>
  <c r="F214" i="52"/>
  <c r="A212" i="52"/>
  <c r="F210" i="52"/>
  <c r="A210" i="52"/>
  <c r="A292" i="52" s="1"/>
  <c r="F292" i="52" s="1"/>
  <c r="F208" i="52"/>
  <c r="F207" i="52"/>
  <c r="A207" i="52"/>
  <c r="A289" i="52" s="1"/>
  <c r="A371" i="52" s="1"/>
  <c r="A205" i="52"/>
  <c r="A201" i="52"/>
  <c r="A200" i="52"/>
  <c r="F200" i="52" s="1"/>
  <c r="A198" i="52"/>
  <c r="F196" i="52"/>
  <c r="A194" i="52"/>
  <c r="F194" i="52" s="1"/>
  <c r="A193" i="52"/>
  <c r="A192" i="52"/>
  <c r="A188" i="52"/>
  <c r="A187" i="52"/>
  <c r="F186" i="52"/>
  <c r="F185" i="52"/>
  <c r="A185" i="52"/>
  <c r="A184" i="52"/>
  <c r="F180" i="52"/>
  <c r="A180" i="52"/>
  <c r="A262" i="52" s="1"/>
  <c r="A344" i="52" s="1"/>
  <c r="A179" i="52"/>
  <c r="F178" i="52"/>
  <c r="A178" i="52"/>
  <c r="A260" i="52" s="1"/>
  <c r="F260" i="52" s="1"/>
  <c r="A174" i="52"/>
  <c r="F173" i="52"/>
  <c r="A172" i="52"/>
  <c r="A171" i="52"/>
  <c r="F171" i="52" s="1"/>
  <c r="A170" i="52"/>
  <c r="F170" i="52" s="1"/>
  <c r="A168" i="52"/>
  <c r="F168" i="52" s="1"/>
  <c r="F167" i="52"/>
  <c r="A167" i="52"/>
  <c r="A166" i="52"/>
  <c r="A165" i="52"/>
  <c r="A247" i="52" s="1"/>
  <c r="F164" i="52"/>
  <c r="A164" i="52"/>
  <c r="F163" i="52"/>
  <c r="A163" i="52"/>
  <c r="A245" i="52" s="1"/>
  <c r="F162" i="52"/>
  <c r="A162" i="52"/>
  <c r="A244" i="52" s="1"/>
  <c r="A326" i="52" s="1"/>
  <c r="F161" i="52"/>
  <c r="A161" i="52"/>
  <c r="A160" i="52"/>
  <c r="F159" i="52"/>
  <c r="A159" i="52"/>
  <c r="A241" i="52" s="1"/>
  <c r="A323" i="52" s="1"/>
  <c r="A405" i="52" s="1"/>
  <c r="F158" i="52"/>
  <c r="A158" i="52"/>
  <c r="A157" i="52"/>
  <c r="A156" i="52"/>
  <c r="F155" i="52"/>
  <c r="A155" i="52"/>
  <c r="A237" i="52" s="1"/>
  <c r="F237" i="52" s="1"/>
  <c r="F154" i="52"/>
  <c r="A154" i="52"/>
  <c r="A153" i="52"/>
  <c r="F152" i="52"/>
  <c r="A152" i="52"/>
  <c r="A234" i="52" s="1"/>
  <c r="A151" i="52"/>
  <c r="A150" i="52"/>
  <c r="F150" i="52" s="1"/>
  <c r="F149" i="52"/>
  <c r="A149" i="52"/>
  <c r="A148" i="52"/>
  <c r="A147" i="52"/>
  <c r="F146" i="52"/>
  <c r="A146" i="52"/>
  <c r="A228" i="52" s="1"/>
  <c r="A145" i="52"/>
  <c r="A144" i="52"/>
  <c r="F144" i="52" s="1"/>
  <c r="A143" i="52"/>
  <c r="F142" i="52"/>
  <c r="A142" i="52"/>
  <c r="A141" i="52"/>
  <c r="A140" i="52"/>
  <c r="F140" i="52" s="1"/>
  <c r="F139" i="52"/>
  <c r="A139" i="52"/>
  <c r="A138" i="52"/>
  <c r="A137" i="52"/>
  <c r="F136" i="52"/>
  <c r="A136" i="52"/>
  <c r="A218" i="52" s="1"/>
  <c r="A300" i="52" s="1"/>
  <c r="A382" i="52" s="1"/>
  <c r="A135" i="52"/>
  <c r="A134" i="52"/>
  <c r="F134" i="52" s="1"/>
  <c r="F133" i="52"/>
  <c r="A133" i="52"/>
  <c r="F132" i="52"/>
  <c r="A132" i="52"/>
  <c r="A214" i="52" s="1"/>
  <c r="A296" i="52" s="1"/>
  <c r="A131" i="52"/>
  <c r="F130" i="52"/>
  <c r="A130" i="52"/>
  <c r="A129" i="52"/>
  <c r="F128" i="52"/>
  <c r="A128" i="52"/>
  <c r="A127" i="52"/>
  <c r="A126" i="52"/>
  <c r="A208" i="52" s="1"/>
  <c r="A290" i="52" s="1"/>
  <c r="A372" i="52" s="1"/>
  <c r="A454" i="52" s="1"/>
  <c r="F125" i="52"/>
  <c r="A125" i="52"/>
  <c r="A124" i="52"/>
  <c r="F124" i="52" s="1"/>
  <c r="F123" i="52"/>
  <c r="A123" i="52"/>
  <c r="A122" i="52"/>
  <c r="F121" i="52"/>
  <c r="A121" i="52"/>
  <c r="A203" i="52" s="1"/>
  <c r="F120" i="52"/>
  <c r="A120" i="52"/>
  <c r="A202" i="52" s="1"/>
  <c r="A284" i="52" s="1"/>
  <c r="F119" i="52"/>
  <c r="A119" i="52"/>
  <c r="F118" i="52"/>
  <c r="A118" i="52"/>
  <c r="A117" i="52"/>
  <c r="A116" i="52"/>
  <c r="F116" i="52" s="1"/>
  <c r="A115" i="52"/>
  <c r="F115" i="52" s="1"/>
  <c r="F114" i="52"/>
  <c r="A114" i="52"/>
  <c r="A196" i="52" s="1"/>
  <c r="A278" i="52" s="1"/>
  <c r="A360" i="52" s="1"/>
  <c r="A113" i="52"/>
  <c r="F112" i="52"/>
  <c r="A112" i="52"/>
  <c r="F111" i="52"/>
  <c r="A111" i="52"/>
  <c r="A110" i="52"/>
  <c r="F110" i="52" s="1"/>
  <c r="A109" i="52"/>
  <c r="A108" i="52"/>
  <c r="F108" i="52" s="1"/>
  <c r="A107" i="52"/>
  <c r="F106" i="52"/>
  <c r="A106" i="52"/>
  <c r="F105" i="52"/>
  <c r="A105" i="52"/>
  <c r="F104" i="52"/>
  <c r="A104" i="52"/>
  <c r="A186" i="52" s="1"/>
  <c r="A268" i="52" s="1"/>
  <c r="A350" i="52" s="1"/>
  <c r="F103" i="52"/>
  <c r="A103" i="52"/>
  <c r="F102" i="52"/>
  <c r="A102" i="52"/>
  <c r="A101" i="52"/>
  <c r="A100" i="52"/>
  <c r="A99" i="52"/>
  <c r="F98" i="52"/>
  <c r="A98" i="52"/>
  <c r="F97" i="52"/>
  <c r="A97" i="52"/>
  <c r="F96" i="52"/>
  <c r="A96" i="52"/>
  <c r="A95" i="52"/>
  <c r="F95" i="52" s="1"/>
  <c r="F94" i="52"/>
  <c r="A94" i="52"/>
  <c r="A176" i="52" s="1"/>
  <c r="A93" i="52"/>
  <c r="F92" i="52"/>
  <c r="A92" i="52"/>
  <c r="F91" i="52"/>
  <c r="A91" i="52"/>
  <c r="A173" i="52" s="1"/>
  <c r="F90" i="52"/>
  <c r="A90" i="52"/>
  <c r="A89" i="52"/>
  <c r="F89" i="52" s="1"/>
  <c r="A88" i="52"/>
  <c r="F88" i="52" s="1"/>
  <c r="A87" i="52"/>
  <c r="F86" i="52"/>
  <c r="A86" i="52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555" i="51"/>
  <c r="F555" i="51" s="1"/>
  <c r="A473" i="51"/>
  <c r="F473" i="51" s="1"/>
  <c r="A468" i="51"/>
  <c r="A452" i="51"/>
  <c r="F452" i="51" s="1"/>
  <c r="A406" i="51"/>
  <c r="F400" i="51"/>
  <c r="A393" i="51"/>
  <c r="A391" i="51"/>
  <c r="F391" i="51" s="1"/>
  <c r="A374" i="51"/>
  <c r="A370" i="51"/>
  <c r="F370" i="51" s="1"/>
  <c r="F365" i="51"/>
  <c r="F330" i="51"/>
  <c r="A330" i="51"/>
  <c r="A412" i="51" s="1"/>
  <c r="A324" i="51"/>
  <c r="F324" i="51" s="1"/>
  <c r="F318" i="51"/>
  <c r="A318" i="51"/>
  <c r="A400" i="51" s="1"/>
  <c r="A482" i="51" s="1"/>
  <c r="F309" i="51"/>
  <c r="A309" i="51"/>
  <c r="A306" i="51"/>
  <c r="F304" i="51"/>
  <c r="A300" i="51"/>
  <c r="A299" i="51"/>
  <c r="A297" i="51"/>
  <c r="F292" i="51"/>
  <c r="A292" i="51"/>
  <c r="F288" i="51"/>
  <c r="A288" i="51"/>
  <c r="F283" i="51"/>
  <c r="F272" i="51"/>
  <c r="A272" i="51"/>
  <c r="A354" i="51" s="1"/>
  <c r="A436" i="51" s="1"/>
  <c r="A256" i="51"/>
  <c r="A253" i="51"/>
  <c r="A251" i="51"/>
  <c r="F248" i="51"/>
  <c r="A248" i="51"/>
  <c r="A245" i="51"/>
  <c r="A244" i="51"/>
  <c r="A326" i="51" s="1"/>
  <c r="A243" i="51"/>
  <c r="F243" i="51" s="1"/>
  <c r="F242" i="51"/>
  <c r="A242" i="51"/>
  <c r="A241" i="51"/>
  <c r="F241" i="51" s="1"/>
  <c r="A238" i="51"/>
  <c r="F236" i="51"/>
  <c r="A236" i="51"/>
  <c r="A235" i="51"/>
  <c r="A233" i="51"/>
  <c r="A231" i="51"/>
  <c r="A229" i="51"/>
  <c r="A311" i="51" s="1"/>
  <c r="F311" i="51" s="1"/>
  <c r="F227" i="51"/>
  <c r="A225" i="51"/>
  <c r="F224" i="51"/>
  <c r="F222" i="51"/>
  <c r="A222" i="51"/>
  <c r="A304" i="51" s="1"/>
  <c r="A386" i="51" s="1"/>
  <c r="F386" i="51" s="1"/>
  <c r="A221" i="51"/>
  <c r="F221" i="51" s="1"/>
  <c r="F218" i="51"/>
  <c r="A217" i="51"/>
  <c r="F217" i="51" s="1"/>
  <c r="A214" i="51"/>
  <c r="F212" i="51"/>
  <c r="A212" i="51"/>
  <c r="A294" i="51" s="1"/>
  <c r="F211" i="51"/>
  <c r="A211" i="51"/>
  <c r="A293" i="51" s="1"/>
  <c r="A210" i="51"/>
  <c r="F210" i="51" s="1"/>
  <c r="A209" i="51"/>
  <c r="A206" i="51"/>
  <c r="F206" i="51" s="1"/>
  <c r="A204" i="51"/>
  <c r="A202" i="51"/>
  <c r="F201" i="51"/>
  <c r="A201" i="51"/>
  <c r="A283" i="51" s="1"/>
  <c r="A365" i="51" s="1"/>
  <c r="A447" i="51" s="1"/>
  <c r="A197" i="51"/>
  <c r="A279" i="51" s="1"/>
  <c r="F190" i="51"/>
  <c r="F183" i="51"/>
  <c r="A183" i="51"/>
  <c r="A265" i="51" s="1"/>
  <c r="A182" i="51"/>
  <c r="A177" i="51"/>
  <c r="F177" i="51" s="1"/>
  <c r="F176" i="51"/>
  <c r="A176" i="51"/>
  <c r="A258" i="51" s="1"/>
  <c r="F174" i="51"/>
  <c r="A174" i="51"/>
  <c r="A173" i="51"/>
  <c r="F171" i="51"/>
  <c r="A169" i="51"/>
  <c r="F169" i="51" s="1"/>
  <c r="A167" i="51"/>
  <c r="F166" i="51"/>
  <c r="A166" i="51"/>
  <c r="A165" i="51"/>
  <c r="F165" i="51" s="1"/>
  <c r="A164" i="51"/>
  <c r="A163" i="51"/>
  <c r="F163" i="51" s="1"/>
  <c r="F162" i="51"/>
  <c r="A162" i="51"/>
  <c r="F161" i="51"/>
  <c r="A161" i="51"/>
  <c r="F160" i="51"/>
  <c r="A160" i="51"/>
  <c r="A159" i="51"/>
  <c r="F159" i="51" s="1"/>
  <c r="A158" i="51"/>
  <c r="A157" i="51"/>
  <c r="F157" i="51" s="1"/>
  <c r="F156" i="51"/>
  <c r="A156" i="51"/>
  <c r="F155" i="5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F145" i="51"/>
  <c r="A145" i="51"/>
  <c r="A227" i="51" s="1"/>
  <c r="A144" i="51"/>
  <c r="F143" i="51"/>
  <c r="A143" i="51"/>
  <c r="F142" i="51"/>
  <c r="A142" i="51"/>
  <c r="A224" i="51" s="1"/>
  <c r="A141" i="51"/>
  <c r="F140" i="51"/>
  <c r="A140" i="51"/>
  <c r="A139" i="51"/>
  <c r="F139" i="51" s="1"/>
  <c r="F138" i="51"/>
  <c r="A138" i="51"/>
  <c r="A220" i="51" s="1"/>
  <c r="A137" i="51"/>
  <c r="F136" i="51"/>
  <c r="A136" i="51"/>
  <c r="A218" i="51" s="1"/>
  <c r="F135" i="51"/>
  <c r="A135" i="51"/>
  <c r="A134" i="51"/>
  <c r="F133" i="51"/>
  <c r="A133" i="51"/>
  <c r="A215" i="51" s="1"/>
  <c r="F215" i="51" s="1"/>
  <c r="F132" i="51"/>
  <c r="A132" i="51"/>
  <c r="A131" i="51"/>
  <c r="A130" i="51"/>
  <c r="F130" i="51" s="1"/>
  <c r="F129" i="51"/>
  <c r="A129" i="51"/>
  <c r="F128" i="51"/>
  <c r="A128" i="51"/>
  <c r="A127" i="51"/>
  <c r="F127" i="51" s="1"/>
  <c r="A126" i="51"/>
  <c r="A125" i="51"/>
  <c r="F124" i="51"/>
  <c r="A124" i="51"/>
  <c r="A123" i="51"/>
  <c r="F122" i="51"/>
  <c r="A122" i="51"/>
  <c r="A121" i="51"/>
  <c r="A120" i="51"/>
  <c r="F120" i="51" s="1"/>
  <c r="F119" i="51"/>
  <c r="A119" i="51"/>
  <c r="A118" i="51"/>
  <c r="F118" i="51" s="1"/>
  <c r="F117" i="51"/>
  <c r="A117" i="51"/>
  <c r="A199" i="51" s="1"/>
  <c r="A116" i="51"/>
  <c r="A198" i="51" s="1"/>
  <c r="F115" i="51"/>
  <c r="A115" i="51"/>
  <c r="F114" i="51"/>
  <c r="A114" i="51"/>
  <c r="A196" i="51" s="1"/>
  <c r="F113" i="51"/>
  <c r="A113" i="51"/>
  <c r="A195" i="51" s="1"/>
  <c r="A112" i="51"/>
  <c r="A111" i="51"/>
  <c r="A110" i="51"/>
  <c r="A109" i="51"/>
  <c r="A108" i="51"/>
  <c r="A190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F99" i="51"/>
  <c r="A99" i="51"/>
  <c r="A181" i="51" s="1"/>
  <c r="A98" i="51"/>
  <c r="F97" i="51"/>
  <c r="A97" i="51"/>
  <c r="A179" i="51" s="1"/>
  <c r="A96" i="51"/>
  <c r="F95" i="51"/>
  <c r="A95" i="51"/>
  <c r="F94" i="51"/>
  <c r="A94" i="51"/>
  <c r="F93" i="51"/>
  <c r="A93" i="51"/>
  <c r="A175" i="51" s="1"/>
  <c r="F92" i="51"/>
  <c r="A92" i="51"/>
  <c r="F91" i="51"/>
  <c r="A91" i="51"/>
  <c r="A90" i="51"/>
  <c r="F89" i="51"/>
  <c r="A89" i="51"/>
  <c r="A171" i="51" s="1"/>
  <c r="A88" i="51"/>
  <c r="F87" i="51"/>
  <c r="A87" i="5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554" i="50"/>
  <c r="F554" i="50" s="1"/>
  <c r="A542" i="50"/>
  <c r="F542" i="50" s="1"/>
  <c r="F473" i="50"/>
  <c r="A473" i="50"/>
  <c r="A555" i="50" s="1"/>
  <c r="F555" i="50" s="1"/>
  <c r="A472" i="50"/>
  <c r="F472" i="50" s="1"/>
  <c r="A470" i="50"/>
  <c r="A552" i="50" s="1"/>
  <c r="F552" i="50" s="1"/>
  <c r="A463" i="50"/>
  <c r="F460" i="50"/>
  <c r="A460" i="50"/>
  <c r="A444" i="50"/>
  <c r="F444" i="50" s="1"/>
  <c r="A439" i="50"/>
  <c r="F411" i="50"/>
  <c r="A411" i="50"/>
  <c r="A493" i="50" s="1"/>
  <c r="A575" i="50" s="1"/>
  <c r="F575" i="50" s="1"/>
  <c r="F391" i="50"/>
  <c r="A390" i="50"/>
  <c r="F390" i="50" s="1"/>
  <c r="A387" i="50"/>
  <c r="A469" i="50" s="1"/>
  <c r="F384" i="50"/>
  <c r="F378" i="50"/>
  <c r="A378" i="50"/>
  <c r="A369" i="50"/>
  <c r="A362" i="50"/>
  <c r="F362" i="50" s="1"/>
  <c r="A345" i="50"/>
  <c r="A336" i="50"/>
  <c r="A334" i="50"/>
  <c r="A416" i="50" s="1"/>
  <c r="A333" i="50"/>
  <c r="A330" i="50"/>
  <c r="F330" i="50" s="1"/>
  <c r="A329" i="50"/>
  <c r="F329" i="50" s="1"/>
  <c r="A327" i="50"/>
  <c r="A321" i="50"/>
  <c r="F315" i="50"/>
  <c r="F309" i="50"/>
  <c r="F308" i="50"/>
  <c r="A308" i="50"/>
  <c r="F306" i="50"/>
  <c r="A306" i="50"/>
  <c r="A388" i="50" s="1"/>
  <c r="F388" i="50" s="1"/>
  <c r="A305" i="50"/>
  <c r="F305" i="50" s="1"/>
  <c r="F302" i="50"/>
  <c r="F296" i="50"/>
  <c r="A296" i="50"/>
  <c r="A293" i="50"/>
  <c r="A287" i="50"/>
  <c r="F287" i="50" s="1"/>
  <c r="A277" i="50"/>
  <c r="A359" i="50" s="1"/>
  <c r="F275" i="50"/>
  <c r="A275" i="50"/>
  <c r="A357" i="50" s="1"/>
  <c r="F357" i="50" s="1"/>
  <c r="A272" i="50"/>
  <c r="F264" i="50"/>
  <c r="A263" i="50"/>
  <c r="F263" i="50" s="1"/>
  <c r="A260" i="50"/>
  <c r="A259" i="50"/>
  <c r="A256" i="50"/>
  <c r="F252" i="50"/>
  <c r="A252" i="50"/>
  <c r="F251" i="50"/>
  <c r="F248" i="50"/>
  <c r="A247" i="50"/>
  <c r="F247" i="50" s="1"/>
  <c r="A246" i="50"/>
  <c r="F246" i="50" s="1"/>
  <c r="F245" i="50"/>
  <c r="A245" i="50"/>
  <c r="A244" i="50"/>
  <c r="F243" i="50"/>
  <c r="F242" i="50"/>
  <c r="A242" i="50"/>
  <c r="A324" i="50" s="1"/>
  <c r="A239" i="50"/>
  <c r="F239" i="50" s="1"/>
  <c r="A234" i="50"/>
  <c r="F233" i="50"/>
  <c r="A233" i="50"/>
  <c r="A315" i="50" s="1"/>
  <c r="A397" i="50" s="1"/>
  <c r="A231" i="50"/>
  <c r="F231" i="50" s="1"/>
  <c r="F227" i="50"/>
  <c r="A227" i="50"/>
  <c r="A309" i="50" s="1"/>
  <c r="A391" i="50" s="1"/>
  <c r="F226" i="50"/>
  <c r="F224" i="50"/>
  <c r="A224" i="50"/>
  <c r="F222" i="50"/>
  <c r="F220" i="50"/>
  <c r="A220" i="50"/>
  <c r="A302" i="50" s="1"/>
  <c r="A384" i="50" s="1"/>
  <c r="A466" i="50" s="1"/>
  <c r="F218" i="50"/>
  <c r="A218" i="50"/>
  <c r="A300" i="50" s="1"/>
  <c r="F217" i="50"/>
  <c r="A215" i="50"/>
  <c r="A214" i="50"/>
  <c r="F214" i="50" s="1"/>
  <c r="F211" i="50"/>
  <c r="A210" i="50"/>
  <c r="A209" i="50"/>
  <c r="A207" i="50"/>
  <c r="F207" i="50" s="1"/>
  <c r="A204" i="50"/>
  <c r="A202" i="50"/>
  <c r="A200" i="50"/>
  <c r="A196" i="50"/>
  <c r="A194" i="50"/>
  <c r="F193" i="50"/>
  <c r="A191" i="50"/>
  <c r="A190" i="50"/>
  <c r="F190" i="50" s="1"/>
  <c r="A189" i="50"/>
  <c r="A186" i="50"/>
  <c r="A182" i="50"/>
  <c r="A264" i="50" s="1"/>
  <c r="A346" i="50" s="1"/>
  <c r="A181" i="50"/>
  <c r="F181" i="50" s="1"/>
  <c r="A178" i="50"/>
  <c r="F178" i="50" s="1"/>
  <c r="A177" i="50"/>
  <c r="F177" i="50" s="1"/>
  <c r="A176" i="50"/>
  <c r="F175" i="50"/>
  <c r="F174" i="50"/>
  <c r="F172" i="50"/>
  <c r="F170" i="50"/>
  <c r="F169" i="50"/>
  <c r="A169" i="50"/>
  <c r="A251" i="50" s="1"/>
  <c r="A167" i="50"/>
  <c r="F166" i="50"/>
  <c r="A166" i="50"/>
  <c r="A248" i="50" s="1"/>
  <c r="F165" i="50"/>
  <c r="A165" i="50"/>
  <c r="A164" i="50"/>
  <c r="F164" i="50" s="1"/>
  <c r="F163" i="50"/>
  <c r="A163" i="50"/>
  <c r="A162" i="50"/>
  <c r="F162" i="50" s="1"/>
  <c r="F161" i="50"/>
  <c r="A161" i="50"/>
  <c r="A243" i="50" s="1"/>
  <c r="A325" i="50" s="1"/>
  <c r="A160" i="50"/>
  <c r="F160" i="50" s="1"/>
  <c r="A159" i="50"/>
  <c r="F159" i="50" s="1"/>
  <c r="A158" i="50"/>
  <c r="A157" i="50"/>
  <c r="F157" i="50" s="1"/>
  <c r="F156" i="50"/>
  <c r="A156" i="50"/>
  <c r="A238" i="50" s="1"/>
  <c r="A155" i="50"/>
  <c r="A237" i="50" s="1"/>
  <c r="F237" i="50" s="1"/>
  <c r="A154" i="50"/>
  <c r="A153" i="50"/>
  <c r="F152" i="50"/>
  <c r="A152" i="50"/>
  <c r="F151" i="50"/>
  <c r="A151" i="50"/>
  <c r="A150" i="50"/>
  <c r="F149" i="50"/>
  <c r="A149" i="50"/>
  <c r="F148" i="50"/>
  <c r="A148" i="50"/>
  <c r="A230" i="50" s="1"/>
  <c r="A147" i="50"/>
  <c r="A146" i="50"/>
  <c r="F146" i="50" s="1"/>
  <c r="F145" i="50"/>
  <c r="A145" i="50"/>
  <c r="F144" i="50"/>
  <c r="A144" i="50"/>
  <c r="A226" i="50" s="1"/>
  <c r="F143" i="50"/>
  <c r="A143" i="50"/>
  <c r="A225" i="50" s="1"/>
  <c r="F142" i="50"/>
  <c r="A142" i="50"/>
  <c r="F141" i="50"/>
  <c r="A141" i="50"/>
  <c r="A223" i="50" s="1"/>
  <c r="F223" i="50" s="1"/>
  <c r="F140" i="50"/>
  <c r="A140" i="50"/>
  <c r="A222" i="50" s="1"/>
  <c r="A304" i="50" s="1"/>
  <c r="A139" i="50"/>
  <c r="F138" i="50"/>
  <c r="A138" i="50"/>
  <c r="A137" i="50"/>
  <c r="F136" i="50"/>
  <c r="A136" i="50"/>
  <c r="F135" i="50"/>
  <c r="A135" i="50"/>
  <c r="A217" i="50" s="1"/>
  <c r="A299" i="50" s="1"/>
  <c r="A381" i="50" s="1"/>
  <c r="F381" i="50" s="1"/>
  <c r="A134" i="50"/>
  <c r="A133" i="50"/>
  <c r="F133" i="50" s="1"/>
  <c r="F132" i="50"/>
  <c r="A132" i="50"/>
  <c r="A131" i="50"/>
  <c r="F131" i="50" s="1"/>
  <c r="A130" i="50"/>
  <c r="F130" i="50" s="1"/>
  <c r="F129" i="50"/>
  <c r="A129" i="50"/>
  <c r="A211" i="50" s="1"/>
  <c r="A128" i="50"/>
  <c r="F128" i="50" s="1"/>
  <c r="F127" i="50"/>
  <c r="A127" i="50"/>
  <c r="A126" i="50"/>
  <c r="A125" i="50"/>
  <c r="F125" i="50" s="1"/>
  <c r="A124" i="50"/>
  <c r="A206" i="50" s="1"/>
  <c r="F123" i="50"/>
  <c r="A123" i="50"/>
  <c r="A205" i="50" s="1"/>
  <c r="F205" i="50" s="1"/>
  <c r="A122" i="50"/>
  <c r="F122" i="50" s="1"/>
  <c r="A121" i="50"/>
  <c r="A120" i="50"/>
  <c r="F120" i="50" s="1"/>
  <c r="A119" i="50"/>
  <c r="F118" i="50"/>
  <c r="A118" i="50"/>
  <c r="A117" i="50"/>
  <c r="A199" i="50" s="1"/>
  <c r="F116" i="50"/>
  <c r="A116" i="50"/>
  <c r="A198" i="50" s="1"/>
  <c r="A280" i="50" s="1"/>
  <c r="F280" i="50" s="1"/>
  <c r="F115" i="50"/>
  <c r="A115" i="50"/>
  <c r="A197" i="50" s="1"/>
  <c r="A114" i="50"/>
  <c r="F114" i="50" s="1"/>
  <c r="A113" i="50"/>
  <c r="A195" i="50" s="1"/>
  <c r="F195" i="50" s="1"/>
  <c r="F112" i="50"/>
  <c r="A112" i="50"/>
  <c r="F111" i="50"/>
  <c r="A111" i="50"/>
  <c r="A193" i="50" s="1"/>
  <c r="A110" i="50"/>
  <c r="A109" i="50"/>
  <c r="F109" i="50" s="1"/>
  <c r="F108" i="50"/>
  <c r="A108" i="50"/>
  <c r="F107" i="50"/>
  <c r="A107" i="50"/>
  <c r="A106" i="50"/>
  <c r="A188" i="50" s="1"/>
  <c r="A270" i="50" s="1"/>
  <c r="A105" i="50"/>
  <c r="F104" i="50"/>
  <c r="A104" i="50"/>
  <c r="A103" i="50"/>
  <c r="A102" i="50"/>
  <c r="F102" i="50" s="1"/>
  <c r="A101" i="50"/>
  <c r="A100" i="50"/>
  <c r="F100" i="50" s="1"/>
  <c r="F99" i="50"/>
  <c r="A99" i="50"/>
  <c r="A98" i="50"/>
  <c r="A180" i="50" s="1"/>
  <c r="F180" i="50" s="1"/>
  <c r="A97" i="50"/>
  <c r="F96" i="50"/>
  <c r="A96" i="50"/>
  <c r="F95" i="50"/>
  <c r="A95" i="50"/>
  <c r="A94" i="50"/>
  <c r="F94" i="50" s="1"/>
  <c r="A93" i="50"/>
  <c r="A175" i="50" s="1"/>
  <c r="A257" i="50" s="1"/>
  <c r="A92" i="50"/>
  <c r="A174" i="50" s="1"/>
  <c r="A91" i="50"/>
  <c r="F90" i="50"/>
  <c r="A90" i="50"/>
  <c r="A172" i="50" s="1"/>
  <c r="A254" i="50" s="1"/>
  <c r="F254" i="50" s="1"/>
  <c r="A89" i="50"/>
  <c r="F88" i="50"/>
  <c r="A88" i="50"/>
  <c r="A170" i="50" s="1"/>
  <c r="F87" i="50"/>
  <c r="A87" i="50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481" i="49"/>
  <c r="F481" i="49" s="1"/>
  <c r="F441" i="49"/>
  <c r="A437" i="49"/>
  <c r="F427" i="49"/>
  <c r="A427" i="49"/>
  <c r="A509" i="49" s="1"/>
  <c r="F509" i="49" s="1"/>
  <c r="F413" i="49"/>
  <c r="A413" i="49"/>
  <c r="A495" i="49" s="1"/>
  <c r="F409" i="49"/>
  <c r="A409" i="49"/>
  <c r="A491" i="49" s="1"/>
  <c r="A388" i="49"/>
  <c r="A382" i="49"/>
  <c r="A377" i="49"/>
  <c r="F377" i="49" s="1"/>
  <c r="F359" i="49"/>
  <c r="F355" i="49"/>
  <c r="A349" i="49"/>
  <c r="A345" i="49"/>
  <c r="F345" i="49" s="1"/>
  <c r="F331" i="49"/>
  <c r="A328" i="49"/>
  <c r="F328" i="49" s="1"/>
  <c r="F327" i="49"/>
  <c r="F323" i="49"/>
  <c r="A323" i="49"/>
  <c r="A405" i="49" s="1"/>
  <c r="F306" i="49"/>
  <c r="A301" i="49"/>
  <c r="F300" i="49"/>
  <c r="A292" i="49"/>
  <c r="A291" i="49"/>
  <c r="A285" i="49"/>
  <c r="F285" i="49" s="1"/>
  <c r="F277" i="49"/>
  <c r="A277" i="49"/>
  <c r="A359" i="49" s="1"/>
  <c r="A441" i="49" s="1"/>
  <c r="A523" i="49" s="1"/>
  <c r="F523" i="49" s="1"/>
  <c r="F273" i="49"/>
  <c r="F267" i="49"/>
  <c r="A264" i="49"/>
  <c r="F263" i="49"/>
  <c r="A262" i="49"/>
  <c r="A261" i="49"/>
  <c r="A343" i="49" s="1"/>
  <c r="A254" i="49"/>
  <c r="A252" i="49"/>
  <c r="A250" i="49"/>
  <c r="F249" i="49"/>
  <c r="A249" i="49"/>
  <c r="A331" i="49" s="1"/>
  <c r="A247" i="49"/>
  <c r="F246" i="49"/>
  <c r="F245" i="49"/>
  <c r="A245" i="49"/>
  <c r="A327" i="49" s="1"/>
  <c r="A242" i="49"/>
  <c r="A324" i="49" s="1"/>
  <c r="F241" i="49"/>
  <c r="A241" i="49"/>
  <c r="A238" i="49"/>
  <c r="F237" i="49"/>
  <c r="A237" i="49"/>
  <c r="A319" i="49" s="1"/>
  <c r="F235" i="49"/>
  <c r="A235" i="49"/>
  <c r="A317" i="49" s="1"/>
  <c r="A399" i="49" s="1"/>
  <c r="F399" i="49" s="1"/>
  <c r="A230" i="49"/>
  <c r="A229" i="49"/>
  <c r="A311" i="49" s="1"/>
  <c r="F228" i="49"/>
  <c r="A228" i="49"/>
  <c r="A310" i="49" s="1"/>
  <c r="A227" i="49"/>
  <c r="F224" i="49"/>
  <c r="A224" i="49"/>
  <c r="A306" i="49" s="1"/>
  <c r="A223" i="49"/>
  <c r="F220" i="49"/>
  <c r="F218" i="49"/>
  <c r="A218" i="49"/>
  <c r="A300" i="49" s="1"/>
  <c r="F213" i="49"/>
  <c r="A213" i="49"/>
  <c r="A295" i="49" s="1"/>
  <c r="F295" i="49" s="1"/>
  <c r="F210" i="49"/>
  <c r="A210" i="49"/>
  <c r="F209" i="49"/>
  <c r="A209" i="49"/>
  <c r="F207" i="49"/>
  <c r="A203" i="49"/>
  <c r="F203" i="49" s="1"/>
  <c r="A201" i="49"/>
  <c r="A197" i="49"/>
  <c r="A194" i="49"/>
  <c r="F191" i="49"/>
  <c r="A191" i="49"/>
  <c r="A273" i="49" s="1"/>
  <c r="A355" i="49" s="1"/>
  <c r="F190" i="49"/>
  <c r="F186" i="49"/>
  <c r="F185" i="49"/>
  <c r="A185" i="49"/>
  <c r="A267" i="49" s="1"/>
  <c r="F183" i="49"/>
  <c r="A183" i="49"/>
  <c r="A265" i="49" s="1"/>
  <c r="A347" i="49" s="1"/>
  <c r="F182" i="49"/>
  <c r="A182" i="49"/>
  <c r="F181" i="49"/>
  <c r="F180" i="49"/>
  <c r="A180" i="49"/>
  <c r="F177" i="49"/>
  <c r="A177" i="49"/>
  <c r="A259" i="49" s="1"/>
  <c r="F174" i="49"/>
  <c r="A174" i="49"/>
  <c r="A256" i="49" s="1"/>
  <c r="A173" i="49"/>
  <c r="F168" i="49"/>
  <c r="A168" i="49"/>
  <c r="A167" i="49"/>
  <c r="F167" i="49" s="1"/>
  <c r="A166" i="49"/>
  <c r="A248" i="49" s="1"/>
  <c r="A330" i="49" s="1"/>
  <c r="F165" i="49"/>
  <c r="A165" i="49"/>
  <c r="F164" i="49"/>
  <c r="A164" i="49"/>
  <c r="A246" i="49" s="1"/>
  <c r="F163" i="49"/>
  <c r="A163" i="49"/>
  <c r="A162" i="49"/>
  <c r="A161" i="49"/>
  <c r="A160" i="49"/>
  <c r="F160" i="49" s="1"/>
  <c r="F159" i="49"/>
  <c r="A159" i="49"/>
  <c r="F158" i="49"/>
  <c r="A158" i="49"/>
  <c r="A240" i="49" s="1"/>
  <c r="A157" i="49"/>
  <c r="F157" i="49" s="1"/>
  <c r="F156" i="49"/>
  <c r="A156" i="49"/>
  <c r="F155" i="49"/>
  <c r="A155" i="49"/>
  <c r="A154" i="49"/>
  <c r="F154" i="49" s="1"/>
  <c r="F153" i="49"/>
  <c r="A153" i="49"/>
  <c r="A152" i="49"/>
  <c r="F151" i="49"/>
  <c r="A151" i="49"/>
  <c r="A233" i="49" s="1"/>
  <c r="A150" i="49"/>
  <c r="A149" i="49"/>
  <c r="F149" i="49" s="1"/>
  <c r="A148" i="49"/>
  <c r="F148" i="49" s="1"/>
  <c r="F147" i="49"/>
  <c r="A147" i="49"/>
  <c r="F146" i="49"/>
  <c r="A146" i="49"/>
  <c r="A145" i="49"/>
  <c r="F145" i="49" s="1"/>
  <c r="F144" i="49"/>
  <c r="A144" i="49"/>
  <c r="A226" i="49" s="1"/>
  <c r="F226" i="49" s="1"/>
  <c r="F143" i="49"/>
  <c r="A143" i="49"/>
  <c r="A225" i="49" s="1"/>
  <c r="A142" i="49"/>
  <c r="F142" i="49" s="1"/>
  <c r="A141" i="49"/>
  <c r="F141" i="49" s="1"/>
  <c r="A140" i="49"/>
  <c r="A139" i="49"/>
  <c r="F138" i="49"/>
  <c r="A138" i="49"/>
  <c r="A220" i="49" s="1"/>
  <c r="A302" i="49" s="1"/>
  <c r="F137" i="49"/>
  <c r="A137" i="49"/>
  <c r="A219" i="49" s="1"/>
  <c r="F219" i="49" s="1"/>
  <c r="F136" i="49"/>
  <c r="A136" i="49"/>
  <c r="A135" i="49"/>
  <c r="A134" i="49"/>
  <c r="A133" i="49"/>
  <c r="A132" i="49"/>
  <c r="F131" i="49"/>
  <c r="A131" i="49"/>
  <c r="A130" i="49"/>
  <c r="A129" i="49"/>
  <c r="F128" i="49"/>
  <c r="A128" i="49"/>
  <c r="F127" i="49"/>
  <c r="A127" i="49"/>
  <c r="A126" i="49"/>
  <c r="F125" i="49"/>
  <c r="A125" i="49"/>
  <c r="A207" i="49" s="1"/>
  <c r="A289" i="49" s="1"/>
  <c r="A124" i="49"/>
  <c r="A123" i="49"/>
  <c r="A122" i="49"/>
  <c r="F121" i="49"/>
  <c r="A121" i="49"/>
  <c r="A120" i="49"/>
  <c r="F119" i="49"/>
  <c r="A119" i="49"/>
  <c r="F118" i="49"/>
  <c r="A118" i="49"/>
  <c r="A200" i="49" s="1"/>
  <c r="A117" i="49"/>
  <c r="F116" i="49"/>
  <c r="A116" i="49"/>
  <c r="A198" i="49" s="1"/>
  <c r="F115" i="49"/>
  <c r="A115" i="49"/>
  <c r="A114" i="49"/>
  <c r="F113" i="49"/>
  <c r="A113" i="49"/>
  <c r="A195" i="49" s="1"/>
  <c r="F195" i="49" s="1"/>
  <c r="F112" i="49"/>
  <c r="A112" i="49"/>
  <c r="A111" i="49"/>
  <c r="A110" i="49"/>
  <c r="F109" i="49"/>
  <c r="A109" i="49"/>
  <c r="A108" i="49"/>
  <c r="A190" i="49" s="1"/>
  <c r="A272" i="49" s="1"/>
  <c r="A107" i="49"/>
  <c r="A106" i="49"/>
  <c r="A188" i="49" s="1"/>
  <c r="F105" i="49"/>
  <c r="A105" i="49"/>
  <c r="A187" i="49" s="1"/>
  <c r="F104" i="49"/>
  <c r="A104" i="49"/>
  <c r="A186" i="49" s="1"/>
  <c r="A268" i="49" s="1"/>
  <c r="F103" i="49"/>
  <c r="A103" i="49"/>
  <c r="A102" i="49"/>
  <c r="F101" i="49"/>
  <c r="A101" i="49"/>
  <c r="F100" i="49"/>
  <c r="A100" i="49"/>
  <c r="F99" i="49"/>
  <c r="A99" i="49"/>
  <c r="A181" i="49" s="1"/>
  <c r="A263" i="49" s="1"/>
  <c r="F98" i="49"/>
  <c r="A98" i="49"/>
  <c r="F97" i="49"/>
  <c r="A97" i="49"/>
  <c r="A179" i="49" s="1"/>
  <c r="F179" i="49" s="1"/>
  <c r="A96" i="49"/>
  <c r="F96" i="49" s="1"/>
  <c r="F95" i="49"/>
  <c r="A95" i="49"/>
  <c r="A94" i="49"/>
  <c r="F94" i="49" s="1"/>
  <c r="A93" i="49"/>
  <c r="F92" i="49"/>
  <c r="A92" i="49"/>
  <c r="F91" i="49"/>
  <c r="A91" i="49"/>
  <c r="F90" i="49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404" i="48"/>
  <c r="A395" i="48"/>
  <c r="A477" i="48" s="1"/>
  <c r="A365" i="48"/>
  <c r="F365" i="48" s="1"/>
  <c r="A362" i="48"/>
  <c r="F362" i="48" s="1"/>
  <c r="A355" i="48"/>
  <c r="A338" i="48"/>
  <c r="A328" i="48"/>
  <c r="A313" i="48"/>
  <c r="F313" i="48" s="1"/>
  <c r="F310" i="48"/>
  <c r="A310" i="48"/>
  <c r="A392" i="48" s="1"/>
  <c r="A302" i="48"/>
  <c r="A281" i="48"/>
  <c r="F273" i="48"/>
  <c r="A273" i="48"/>
  <c r="A265" i="48"/>
  <c r="F259" i="48"/>
  <c r="A259" i="48"/>
  <c r="A341" i="48" s="1"/>
  <c r="A256" i="48"/>
  <c r="F256" i="48" s="1"/>
  <c r="A252" i="48"/>
  <c r="A249" i="48"/>
  <c r="F248" i="48"/>
  <c r="A246" i="48"/>
  <c r="F246" i="48" s="1"/>
  <c r="A245" i="48"/>
  <c r="A244" i="48"/>
  <c r="F244" i="48" s="1"/>
  <c r="A242" i="48"/>
  <c r="A240" i="48"/>
  <c r="A322" i="48" s="1"/>
  <c r="F322" i="48" s="1"/>
  <c r="A238" i="48"/>
  <c r="F233" i="48"/>
  <c r="F231" i="48"/>
  <c r="A231" i="48"/>
  <c r="A229" i="48"/>
  <c r="F228" i="48"/>
  <c r="A228" i="48"/>
  <c r="A225" i="48"/>
  <c r="F223" i="48"/>
  <c r="A219" i="48"/>
  <c r="F218" i="48"/>
  <c r="A214" i="48"/>
  <c r="A204" i="48"/>
  <c r="F203" i="48"/>
  <c r="A203" i="48"/>
  <c r="A285" i="48" s="1"/>
  <c r="F201" i="48"/>
  <c r="A201" i="48"/>
  <c r="A283" i="48" s="1"/>
  <c r="F283" i="48" s="1"/>
  <c r="A200" i="48"/>
  <c r="F199" i="48"/>
  <c r="F198" i="48"/>
  <c r="F196" i="48"/>
  <c r="A196" i="48"/>
  <c r="A278" i="48" s="1"/>
  <c r="F194" i="48"/>
  <c r="A194" i="48"/>
  <c r="A276" i="48" s="1"/>
  <c r="F191" i="48"/>
  <c r="A190" i="48"/>
  <c r="A188" i="48"/>
  <c r="A183" i="48"/>
  <c r="F183" i="48" s="1"/>
  <c r="A180" i="48"/>
  <c r="A262" i="48" s="1"/>
  <c r="A179" i="48"/>
  <c r="F178" i="48"/>
  <c r="A178" i="48"/>
  <c r="A260" i="48" s="1"/>
  <c r="F177" i="48"/>
  <c r="F175" i="48"/>
  <c r="A175" i="48"/>
  <c r="A257" i="48" s="1"/>
  <c r="F174" i="48"/>
  <c r="A173" i="48"/>
  <c r="A172" i="48"/>
  <c r="A254" i="48" s="1"/>
  <c r="A171" i="48"/>
  <c r="F170" i="48"/>
  <c r="A167" i="48"/>
  <c r="F167" i="48" s="1"/>
  <c r="F166" i="48"/>
  <c r="A166" i="48"/>
  <c r="A248" i="48" s="1"/>
  <c r="A330" i="48" s="1"/>
  <c r="A165" i="48"/>
  <c r="F164" i="48"/>
  <c r="A164" i="48"/>
  <c r="F163" i="48"/>
  <c r="A163" i="48"/>
  <c r="F162" i="48"/>
  <c r="A162" i="48"/>
  <c r="A161" i="48"/>
  <c r="A160" i="48"/>
  <c r="F160" i="48" s="1"/>
  <c r="A159" i="48"/>
  <c r="A158" i="48"/>
  <c r="F158" i="48" s="1"/>
  <c r="A157" i="48"/>
  <c r="A156" i="48"/>
  <c r="F156" i="48" s="1"/>
  <c r="A155" i="48"/>
  <c r="A154" i="48"/>
  <c r="A153" i="48"/>
  <c r="F152" i="48"/>
  <c r="A152" i="48"/>
  <c r="A234" i="48" s="1"/>
  <c r="F151" i="48"/>
  <c r="A151" i="48"/>
  <c r="A233" i="48" s="1"/>
  <c r="A315" i="48" s="1"/>
  <c r="A150" i="48"/>
  <c r="A232" i="48" s="1"/>
  <c r="F149" i="48"/>
  <c r="A149" i="48"/>
  <c r="A148" i="48"/>
  <c r="A147" i="48"/>
  <c r="F147" i="48" s="1"/>
  <c r="F146" i="48"/>
  <c r="A146" i="48"/>
  <c r="A145" i="48"/>
  <c r="A144" i="48"/>
  <c r="A143" i="48"/>
  <c r="F143" i="48" s="1"/>
  <c r="A142" i="48"/>
  <c r="A224" i="48" s="1"/>
  <c r="F141" i="48"/>
  <c r="A141" i="48"/>
  <c r="A223" i="48" s="1"/>
  <c r="A305" i="48" s="1"/>
  <c r="A140" i="48"/>
  <c r="A139" i="48"/>
  <c r="F138" i="48"/>
  <c r="A138" i="48"/>
  <c r="A220" i="48" s="1"/>
  <c r="F220" i="48" s="1"/>
  <c r="F137" i="48"/>
  <c r="A137" i="48"/>
  <c r="A136" i="48"/>
  <c r="A218" i="48" s="1"/>
  <c r="A300" i="48" s="1"/>
  <c r="A135" i="48"/>
  <c r="F134" i="48"/>
  <c r="A134" i="48"/>
  <c r="A216" i="48" s="1"/>
  <c r="A133" i="48"/>
  <c r="A132" i="48"/>
  <c r="F132" i="48" s="1"/>
  <c r="A131" i="48"/>
  <c r="A130" i="48"/>
  <c r="A129" i="48"/>
  <c r="F129" i="48" s="1"/>
  <c r="A128" i="48"/>
  <c r="A127" i="48"/>
  <c r="F126" i="48"/>
  <c r="A126" i="48"/>
  <c r="A208" i="48" s="1"/>
  <c r="F208" i="48" s="1"/>
  <c r="F125" i="48"/>
  <c r="A125" i="48"/>
  <c r="A207" i="48" s="1"/>
  <c r="A124" i="48"/>
  <c r="A123" i="48"/>
  <c r="A205" i="48" s="1"/>
  <c r="A122" i="48"/>
  <c r="F122" i="48" s="1"/>
  <c r="F121" i="48"/>
  <c r="A121" i="48"/>
  <c r="A120" i="48"/>
  <c r="F119" i="48"/>
  <c r="A119" i="48"/>
  <c r="F118" i="48"/>
  <c r="A118" i="48"/>
  <c r="F117" i="48"/>
  <c r="A117" i="48"/>
  <c r="A199" i="48" s="1"/>
  <c r="F116" i="48"/>
  <c r="A116" i="48"/>
  <c r="A198" i="48" s="1"/>
  <c r="A280" i="48" s="1"/>
  <c r="F280" i="48" s="1"/>
  <c r="F115" i="48"/>
  <c r="A115" i="48"/>
  <c r="A197" i="48" s="1"/>
  <c r="A114" i="48"/>
  <c r="F114" i="48" s="1"/>
  <c r="A113" i="48"/>
  <c r="A112" i="48"/>
  <c r="F112" i="48" s="1"/>
  <c r="F111" i="48"/>
  <c r="A111" i="48"/>
  <c r="A193" i="48" s="1"/>
  <c r="A275" i="48" s="1"/>
  <c r="F110" i="48"/>
  <c r="A110" i="48"/>
  <c r="A192" i="48" s="1"/>
  <c r="F109" i="48"/>
  <c r="A109" i="48"/>
  <c r="A191" i="48" s="1"/>
  <c r="F108" i="48"/>
  <c r="A108" i="48"/>
  <c r="A107" i="48"/>
  <c r="F107" i="48" s="1"/>
  <c r="F106" i="48"/>
  <c r="A106" i="48"/>
  <c r="F105" i="48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F99" i="48"/>
  <c r="A99" i="48"/>
  <c r="A181" i="48" s="1"/>
  <c r="A98" i="48"/>
  <c r="F98" i="48" s="1"/>
  <c r="F97" i="48"/>
  <c r="A97" i="48"/>
  <c r="F96" i="48"/>
  <c r="A96" i="48"/>
  <c r="F95" i="48"/>
  <c r="A95" i="48"/>
  <c r="A177" i="48" s="1"/>
  <c r="A94" i="48"/>
  <c r="F93" i="48"/>
  <c r="A93" i="48"/>
  <c r="F92" i="48"/>
  <c r="A92" i="48"/>
  <c r="A174" i="48" s="1"/>
  <c r="A91" i="48"/>
  <c r="F91" i="48" s="1"/>
  <c r="F90" i="48"/>
  <c r="A90" i="48"/>
  <c r="F89" i="48"/>
  <c r="A89" i="48"/>
  <c r="F88" i="48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495" i="47"/>
  <c r="F495" i="47" s="1"/>
  <c r="A443" i="47"/>
  <c r="F443" i="47" s="1"/>
  <c r="A422" i="47"/>
  <c r="A419" i="47"/>
  <c r="F419" i="47" s="1"/>
  <c r="A393" i="47"/>
  <c r="A475" i="47" s="1"/>
  <c r="A557" i="47" s="1"/>
  <c r="F557" i="47" s="1"/>
  <c r="F391" i="47"/>
  <c r="A365" i="47"/>
  <c r="A447" i="47" s="1"/>
  <c r="F337" i="47"/>
  <c r="A336" i="47"/>
  <c r="F336" i="47" s="1"/>
  <c r="F331" i="47"/>
  <c r="A324" i="47"/>
  <c r="F311" i="47"/>
  <c r="A311" i="47"/>
  <c r="F309" i="47"/>
  <c r="A309" i="47"/>
  <c r="A391" i="47" s="1"/>
  <c r="A473" i="47" s="1"/>
  <c r="A301" i="47"/>
  <c r="F301" i="47" s="1"/>
  <c r="A296" i="47"/>
  <c r="F296" i="47" s="1"/>
  <c r="F283" i="47"/>
  <c r="A283" i="47"/>
  <c r="F279" i="47"/>
  <c r="A279" i="47"/>
  <c r="A361" i="47" s="1"/>
  <c r="F361" i="47" s="1"/>
  <c r="A274" i="47"/>
  <c r="A356" i="47" s="1"/>
  <c r="A268" i="47"/>
  <c r="F268" i="47" s="1"/>
  <c r="A262" i="47"/>
  <c r="A344" i="47" s="1"/>
  <c r="A260" i="47"/>
  <c r="A342" i="47" s="1"/>
  <c r="F258" i="47"/>
  <c r="F255" i="47"/>
  <c r="A255" i="47"/>
  <c r="A337" i="47" s="1"/>
  <c r="A254" i="47"/>
  <c r="F254" i="47" s="1"/>
  <c r="F249" i="47"/>
  <c r="A249" i="47"/>
  <c r="A331" i="47" s="1"/>
  <c r="A413" i="47" s="1"/>
  <c r="F413" i="47" s="1"/>
  <c r="F248" i="47"/>
  <c r="A248" i="47"/>
  <c r="A330" i="47" s="1"/>
  <c r="A246" i="47"/>
  <c r="A328" i="47" s="1"/>
  <c r="F245" i="47"/>
  <c r="A245" i="47"/>
  <c r="A327" i="47" s="1"/>
  <c r="F243" i="47"/>
  <c r="A241" i="47"/>
  <c r="A240" i="47"/>
  <c r="A238" i="47"/>
  <c r="A320" i="47" s="1"/>
  <c r="F237" i="47"/>
  <c r="A237" i="47"/>
  <c r="A319" i="47" s="1"/>
  <c r="A401" i="47" s="1"/>
  <c r="A483" i="47" s="1"/>
  <c r="A565" i="47" s="1"/>
  <c r="F565" i="47" s="1"/>
  <c r="A234" i="47"/>
  <c r="A316" i="47" s="1"/>
  <c r="F316" i="47" s="1"/>
  <c r="A232" i="47"/>
  <c r="F232" i="47" s="1"/>
  <c r="F229" i="47"/>
  <c r="A229" i="47"/>
  <c r="A228" i="47"/>
  <c r="A310" i="47" s="1"/>
  <c r="F227" i="47"/>
  <c r="A227" i="47"/>
  <c r="A224" i="47"/>
  <c r="F224" i="47" s="1"/>
  <c r="A221" i="47"/>
  <c r="A303" i="47" s="1"/>
  <c r="A220" i="47"/>
  <c r="A302" i="47" s="1"/>
  <c r="F219" i="47"/>
  <c r="A219" i="47"/>
  <c r="A217" i="47"/>
  <c r="A299" i="47" s="1"/>
  <c r="F299" i="47" s="1"/>
  <c r="A213" i="47"/>
  <c r="F213" i="47" s="1"/>
  <c r="A212" i="47"/>
  <c r="F209" i="47"/>
  <c r="A209" i="47"/>
  <c r="A291" i="47" s="1"/>
  <c r="F206" i="47"/>
  <c r="A206" i="47"/>
  <c r="A288" i="47" s="1"/>
  <c r="A205" i="47"/>
  <c r="F205" i="47" s="1"/>
  <c r="A204" i="47"/>
  <c r="A286" i="47" s="1"/>
  <c r="F201" i="47"/>
  <c r="A201" i="47"/>
  <c r="A200" i="47"/>
  <c r="F200" i="47" s="1"/>
  <c r="F199" i="47"/>
  <c r="A199" i="47"/>
  <c r="A281" i="47" s="1"/>
  <c r="A196" i="47"/>
  <c r="A278" i="47" s="1"/>
  <c r="F278" i="47" s="1"/>
  <c r="A192" i="47"/>
  <c r="F192" i="47" s="1"/>
  <c r="F191" i="47"/>
  <c r="A191" i="47"/>
  <c r="A273" i="47" s="1"/>
  <c r="A190" i="47"/>
  <c r="A272" i="47" s="1"/>
  <c r="A185" i="47"/>
  <c r="A184" i="47"/>
  <c r="F184" i="47" s="1"/>
  <c r="A181" i="47"/>
  <c r="A263" i="47" s="1"/>
  <c r="A180" i="47"/>
  <c r="F180" i="47" s="1"/>
  <c r="A178" i="47"/>
  <c r="F178" i="47" s="1"/>
  <c r="F176" i="47"/>
  <c r="A176" i="47"/>
  <c r="A258" i="47" s="1"/>
  <c r="A340" i="47" s="1"/>
  <c r="F340" i="47" s="1"/>
  <c r="F173" i="47"/>
  <c r="A173" i="47"/>
  <c r="A172" i="47"/>
  <c r="F172" i="47" s="1"/>
  <c r="F171" i="47"/>
  <c r="A171" i="47"/>
  <c r="A253" i="47" s="1"/>
  <c r="A169" i="47"/>
  <c r="F169" i="47" s="1"/>
  <c r="F167" i="47"/>
  <c r="A167" i="47"/>
  <c r="A166" i="47"/>
  <c r="F166" i="47" s="1"/>
  <c r="F165" i="47"/>
  <c r="A165" i="47"/>
  <c r="A247" i="47" s="1"/>
  <c r="F164" i="47"/>
  <c r="A164" i="47"/>
  <c r="A163" i="47"/>
  <c r="F163" i="47" s="1"/>
  <c r="A162" i="47"/>
  <c r="F162" i="47" s="1"/>
  <c r="F161" i="47"/>
  <c r="A161" i="47"/>
  <c r="A243" i="47" s="1"/>
  <c r="A325" i="47" s="1"/>
  <c r="F160" i="47"/>
  <c r="A160" i="47"/>
  <c r="A242" i="47" s="1"/>
  <c r="F242" i="47" s="1"/>
  <c r="F159" i="47"/>
  <c r="A159" i="47"/>
  <c r="F158" i="47"/>
  <c r="A158" i="47"/>
  <c r="A157" i="47"/>
  <c r="A156" i="47"/>
  <c r="F156" i="47" s="1"/>
  <c r="F155" i="47"/>
  <c r="A155" i="47"/>
  <c r="A154" i="47"/>
  <c r="F154" i="47" s="1"/>
  <c r="A153" i="47"/>
  <c r="F153" i="47" s="1"/>
  <c r="F152" i="47"/>
  <c r="A152" i="47"/>
  <c r="F151" i="47"/>
  <c r="A151" i="47"/>
  <c r="A233" i="47" s="1"/>
  <c r="F150" i="47"/>
  <c r="A150" i="47"/>
  <c r="A149" i="47"/>
  <c r="F148" i="47"/>
  <c r="A148" i="47"/>
  <c r="A230" i="47" s="1"/>
  <c r="A312" i="47" s="1"/>
  <c r="F147" i="47"/>
  <c r="A147" i="47"/>
  <c r="F146" i="47"/>
  <c r="A146" i="47"/>
  <c r="F145" i="47"/>
  <c r="A145" i="47"/>
  <c r="A144" i="47"/>
  <c r="F144" i="47" s="1"/>
  <c r="A143" i="47"/>
  <c r="A225" i="47" s="1"/>
  <c r="A142" i="47"/>
  <c r="F142" i="47" s="1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F132" i="47"/>
  <c r="A132" i="47"/>
  <c r="A214" i="47" s="1"/>
  <c r="F214" i="47" s="1"/>
  <c r="F131" i="47"/>
  <c r="A131" i="47"/>
  <c r="F130" i="47"/>
  <c r="A130" i="47"/>
  <c r="A129" i="47"/>
  <c r="A128" i="47"/>
  <c r="F128" i="47" s="1"/>
  <c r="F127" i="47"/>
  <c r="A127" i="47"/>
  <c r="F126" i="47"/>
  <c r="A126" i="47"/>
  <c r="A208" i="47" s="1"/>
  <c r="A125" i="47"/>
  <c r="A207" i="47" s="1"/>
  <c r="A124" i="47"/>
  <c r="F124" i="47" s="1"/>
  <c r="A123" i="47"/>
  <c r="F123" i="47" s="1"/>
  <c r="A122" i="47"/>
  <c r="F122" i="47" s="1"/>
  <c r="A121" i="47"/>
  <c r="F120" i="47"/>
  <c r="A120" i="47"/>
  <c r="A202" i="47" s="1"/>
  <c r="A284" i="47" s="1"/>
  <c r="F284" i="47" s="1"/>
  <c r="F119" i="47"/>
  <c r="A119" i="47"/>
  <c r="F118" i="47"/>
  <c r="A118" i="47"/>
  <c r="F117" i="47"/>
  <c r="A117" i="47"/>
  <c r="A116" i="47"/>
  <c r="F116" i="47" s="1"/>
  <c r="F115" i="47"/>
  <c r="A115" i="47"/>
  <c r="A197" i="47" s="1"/>
  <c r="F197" i="47" s="1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F108" i="47"/>
  <c r="A108" i="47"/>
  <c r="A107" i="47"/>
  <c r="F107" i="47" s="1"/>
  <c r="F106" i="47"/>
  <c r="A106" i="47"/>
  <c r="A188" i="47" s="1"/>
  <c r="A105" i="47"/>
  <c r="A187" i="47" s="1"/>
  <c r="A269" i="47" s="1"/>
  <c r="A104" i="47"/>
  <c r="A186" i="47" s="1"/>
  <c r="F186" i="47" s="1"/>
  <c r="F103" i="47"/>
  <c r="A103" i="47"/>
  <c r="F102" i="47"/>
  <c r="A102" i="47"/>
  <c r="A101" i="47"/>
  <c r="A100" i="47"/>
  <c r="F100" i="47" s="1"/>
  <c r="F99" i="47"/>
  <c r="A99" i="47"/>
  <c r="F98" i="47"/>
  <c r="A98" i="47"/>
  <c r="F97" i="47"/>
  <c r="A97" i="47"/>
  <c r="A179" i="47" s="1"/>
  <c r="A96" i="47"/>
  <c r="F96" i="47" s="1"/>
  <c r="A95" i="47"/>
  <c r="F95" i="47" s="1"/>
  <c r="F94" i="47"/>
  <c r="A94" i="47"/>
  <c r="A93" i="47"/>
  <c r="F92" i="47"/>
  <c r="A92" i="47"/>
  <c r="A174" i="47" s="1"/>
  <c r="F174" i="47" s="1"/>
  <c r="F91" i="47"/>
  <c r="A91" i="47"/>
  <c r="F90" i="47"/>
  <c r="A90" i="47"/>
  <c r="F89" i="47"/>
  <c r="A89" i="47"/>
  <c r="F88" i="47"/>
  <c r="A88" i="47"/>
  <c r="A170" i="47" s="1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281" i="47" l="1"/>
  <c r="A363" i="47"/>
  <c r="F170" i="47"/>
  <c r="A252" i="47"/>
  <c r="F342" i="47"/>
  <c r="A424" i="47"/>
  <c r="F344" i="47"/>
  <c r="A426" i="47"/>
  <c r="A368" i="47"/>
  <c r="F286" i="47"/>
  <c r="A274" i="48"/>
  <c r="F192" i="48"/>
  <c r="F288" i="47"/>
  <c r="A370" i="47"/>
  <c r="F356" i="47"/>
  <c r="A438" i="47"/>
  <c r="F275" i="48"/>
  <c r="A357" i="48"/>
  <c r="F291" i="47"/>
  <c r="A373" i="47"/>
  <c r="F320" i="47"/>
  <c r="A402" i="47"/>
  <c r="A407" i="47"/>
  <c r="F325" i="47"/>
  <c r="A270" i="47"/>
  <c r="F188" i="47"/>
  <c r="A345" i="47"/>
  <c r="F263" i="47"/>
  <c r="F327" i="47"/>
  <c r="A409" i="47"/>
  <c r="A555" i="47"/>
  <c r="F555" i="47" s="1"/>
  <c r="F47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F272" i="47"/>
  <c r="A354" i="47"/>
  <c r="F302" i="47"/>
  <c r="A384" i="47"/>
  <c r="F208" i="47"/>
  <c r="A290" i="47"/>
  <c r="A329" i="47"/>
  <c r="F247" i="47"/>
  <c r="A355" i="47"/>
  <c r="F273" i="47"/>
  <c r="A385" i="47"/>
  <c r="F303" i="47"/>
  <c r="A412" i="47"/>
  <c r="F330" i="47"/>
  <c r="F193" i="47"/>
  <c r="A275" i="47"/>
  <c r="F310" i="47"/>
  <c r="A392" i="47"/>
  <c r="F447" i="47"/>
  <c r="A529" i="47"/>
  <c r="F529" i="47" s="1"/>
  <c r="A256" i="47"/>
  <c r="F379" i="47"/>
  <c r="F187" i="47"/>
  <c r="F202" i="47"/>
  <c r="A218" i="47"/>
  <c r="A226" i="47"/>
  <c r="A323" i="47"/>
  <c r="F241" i="47"/>
  <c r="A381" i="47"/>
  <c r="F234" i="47"/>
  <c r="A418" i="47"/>
  <c r="F86" i="48"/>
  <c r="A168" i="48"/>
  <c r="F134" i="47"/>
  <c r="A266" i="47"/>
  <c r="A282" i="47"/>
  <c r="A306" i="47"/>
  <c r="A314" i="47"/>
  <c r="F483" i="47"/>
  <c r="A543" i="47"/>
  <c r="F543" i="47" s="1"/>
  <c r="F139" i="48"/>
  <c r="A221" i="48"/>
  <c r="A397" i="48"/>
  <c r="F315" i="48"/>
  <c r="A360" i="48"/>
  <c r="F278" i="48"/>
  <c r="A222" i="48"/>
  <c r="F140" i="48"/>
  <c r="F125" i="47"/>
  <c r="F274" i="47"/>
  <c r="F365" i="47"/>
  <c r="A577" i="47"/>
  <c r="F577" i="47" s="1"/>
  <c r="F111" i="47"/>
  <c r="A189" i="47"/>
  <c r="F220" i="47"/>
  <c r="F401" i="47"/>
  <c r="A387" i="48"/>
  <c r="F305" i="48"/>
  <c r="A307" i="48"/>
  <c r="F225" i="48"/>
  <c r="F252" i="48"/>
  <c r="A334" i="48"/>
  <c r="F104" i="47"/>
  <c r="F228" i="47"/>
  <c r="F128" i="48"/>
  <c r="A210" i="48"/>
  <c r="A384" i="49"/>
  <c r="F302" i="49"/>
  <c r="F181" i="47"/>
  <c r="F196" i="47"/>
  <c r="F204" i="47"/>
  <c r="A235" i="47"/>
  <c r="F212" i="47"/>
  <c r="A294" i="47"/>
  <c r="A251" i="47"/>
  <c r="A383" i="47"/>
  <c r="A182" i="47"/>
  <c r="A366" i="47"/>
  <c r="F475" i="47"/>
  <c r="A247" i="48"/>
  <c r="F165" i="48"/>
  <c r="A261" i="48"/>
  <c r="F179" i="48"/>
  <c r="A282" i="48"/>
  <c r="F200" i="48"/>
  <c r="A236" i="47"/>
  <c r="A244" i="47"/>
  <c r="A525" i="47"/>
  <c r="F525" i="47" s="1"/>
  <c r="F154" i="48"/>
  <c r="A236" i="48"/>
  <c r="A344" i="48"/>
  <c r="F262" i="48"/>
  <c r="A204" i="49"/>
  <c r="F122" i="49"/>
  <c r="F105" i="47"/>
  <c r="F112" i="47"/>
  <c r="A198" i="47"/>
  <c r="F221" i="47"/>
  <c r="F260" i="47"/>
  <c r="A276" i="47"/>
  <c r="F324" i="47"/>
  <c r="A406" i="47"/>
  <c r="F130" i="48"/>
  <c r="A212" i="48"/>
  <c r="F224" i="48"/>
  <c r="A306" i="48"/>
  <c r="F155" i="48"/>
  <c r="A237" i="48"/>
  <c r="F180" i="48"/>
  <c r="A311" i="48"/>
  <c r="F229" i="48"/>
  <c r="F133" i="47"/>
  <c r="F140" i="47"/>
  <c r="A168" i="47"/>
  <c r="F190" i="47"/>
  <c r="F393" i="47"/>
  <c r="F142" i="48"/>
  <c r="A182" i="48"/>
  <c r="A423" i="48"/>
  <c r="F341" i="48"/>
  <c r="A384" i="48"/>
  <c r="F302" i="48"/>
  <c r="A350" i="47"/>
  <c r="A213" i="48"/>
  <c r="F131" i="48"/>
  <c r="A367" i="48"/>
  <c r="F285" i="48"/>
  <c r="A263" i="48"/>
  <c r="F181" i="48"/>
  <c r="F157" i="48"/>
  <c r="A239" i="48"/>
  <c r="A360" i="47"/>
  <c r="F145" i="48"/>
  <c r="A227" i="48"/>
  <c r="A184" i="48"/>
  <c r="F133" i="48"/>
  <c r="A215" i="48"/>
  <c r="A253" i="48"/>
  <c r="F171" i="48"/>
  <c r="A185" i="48"/>
  <c r="A486" i="48"/>
  <c r="F404" i="48"/>
  <c r="A226" i="48"/>
  <c r="F144" i="48"/>
  <c r="A177" i="47"/>
  <c r="A378" i="47"/>
  <c r="F159" i="48"/>
  <c r="A241" i="48"/>
  <c r="F238" i="48"/>
  <c r="A320" i="48"/>
  <c r="A504" i="47"/>
  <c r="F504" i="47" s="1"/>
  <c r="F422" i="47"/>
  <c r="A202" i="48"/>
  <c r="F120" i="48"/>
  <c r="A286" i="48"/>
  <c r="F204" i="48"/>
  <c r="A474" i="48"/>
  <c r="F392" i="48"/>
  <c r="F215" i="47"/>
  <c r="F230" i="47"/>
  <c r="F238" i="47"/>
  <c r="A410" i="47"/>
  <c r="F328" i="47"/>
  <c r="F93" i="47"/>
  <c r="A175" i="47"/>
  <c r="A223" i="47"/>
  <c r="F246" i="47"/>
  <c r="F121" i="47"/>
  <c r="A203" i="47"/>
  <c r="F262" i="47"/>
  <c r="F149" i="47"/>
  <c r="A231" i="47"/>
  <c r="A183" i="47"/>
  <c r="F101" i="47"/>
  <c r="A267" i="47"/>
  <c r="F185" i="47"/>
  <c r="F319" i="47"/>
  <c r="F216" i="48"/>
  <c r="A298" i="48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335" i="47"/>
  <c r="F253" i="47"/>
  <c r="A287" i="47"/>
  <c r="A295" i="47"/>
  <c r="F113" i="48"/>
  <c r="A195" i="48"/>
  <c r="A217" i="48"/>
  <c r="F135" i="48"/>
  <c r="A255" i="48"/>
  <c r="F173" i="48"/>
  <c r="A230" i="48"/>
  <c r="F148" i="48"/>
  <c r="A410" i="48"/>
  <c r="F328" i="48"/>
  <c r="F217" i="47"/>
  <c r="A304" i="47"/>
  <c r="A420" i="48"/>
  <c r="F338" i="48"/>
  <c r="A210" i="47"/>
  <c r="A398" i="47"/>
  <c r="A501" i="47"/>
  <c r="F501" i="47" s="1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256" i="49"/>
  <c r="A338" i="49"/>
  <c r="F311" i="49"/>
  <c r="A393" i="49"/>
  <c r="F252" i="49"/>
  <c r="A334" i="49"/>
  <c r="A351" i="48"/>
  <c r="F134" i="49"/>
  <c r="A216" i="49"/>
  <c r="F238" i="49"/>
  <c r="A320" i="49"/>
  <c r="F405" i="49"/>
  <c r="A487" i="49"/>
  <c r="F495" i="49"/>
  <c r="A577" i="49"/>
  <c r="F577" i="49" s="1"/>
  <c r="A331" i="48"/>
  <c r="F249" i="48"/>
  <c r="A363" i="48"/>
  <c r="F281" i="48"/>
  <c r="A239" i="49"/>
  <c r="A431" i="49"/>
  <c r="F349" i="49"/>
  <c r="A176" i="49"/>
  <c r="F254" i="49"/>
  <c r="A336" i="49"/>
  <c r="A287" i="48"/>
  <c r="F205" i="48"/>
  <c r="F123" i="48"/>
  <c r="F172" i="48"/>
  <c r="F240" i="48"/>
  <c r="A444" i="48"/>
  <c r="F223" i="49"/>
  <c r="A305" i="49"/>
  <c r="A383" i="49"/>
  <c r="F301" i="49"/>
  <c r="F87" i="48"/>
  <c r="A169" i="48"/>
  <c r="A211" i="48"/>
  <c r="A175" i="49"/>
  <c r="F93" i="49"/>
  <c r="F289" i="49"/>
  <c r="A371" i="49"/>
  <c r="F259" i="49"/>
  <c r="A341" i="49"/>
  <c r="A425" i="49"/>
  <c r="F343" i="49"/>
  <c r="A208" i="49"/>
  <c r="F126" i="49"/>
  <c r="F330" i="49"/>
  <c r="A412" i="49"/>
  <c r="A406" i="49"/>
  <c r="F324" i="49"/>
  <c r="F261" i="49"/>
  <c r="F330" i="48"/>
  <c r="A412" i="48"/>
  <c r="A324" i="48"/>
  <c r="F242" i="48"/>
  <c r="A447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262" i="49"/>
  <c r="A344" i="49"/>
  <c r="A559" i="48"/>
  <c r="F559" i="48" s="1"/>
  <c r="F477" i="48"/>
  <c r="F198" i="49"/>
  <c r="A280" i="49"/>
  <c r="F395" i="48"/>
  <c r="A358" i="48"/>
  <c r="F276" i="48"/>
  <c r="F139" i="49"/>
  <c r="A221" i="49"/>
  <c r="F310" i="49"/>
  <c r="A392" i="49"/>
  <c r="A282" i="49"/>
  <c r="F200" i="49"/>
  <c r="A222" i="49"/>
  <c r="F140" i="49"/>
  <c r="A346" i="49"/>
  <c r="F264" i="49"/>
  <c r="F188" i="49"/>
  <c r="A270" i="49"/>
  <c r="F229" i="49"/>
  <c r="F300" i="48"/>
  <c r="A382" i="48"/>
  <c r="F214" i="48"/>
  <c r="A296" i="48"/>
  <c r="A347" i="48"/>
  <c r="F265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312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A367" i="49"/>
  <c r="F187" i="48"/>
  <c r="F89" i="49"/>
  <c r="A171" i="49"/>
  <c r="A234" i="49"/>
  <c r="F152" i="49"/>
  <c r="F291" i="49"/>
  <c r="A373" i="49"/>
  <c r="A342" i="48"/>
  <c r="F260" i="48"/>
  <c r="F162" i="49"/>
  <c r="A244" i="49"/>
  <c r="F250" i="49"/>
  <c r="A332" i="49"/>
  <c r="A573" i="49"/>
  <c r="F573" i="49" s="1"/>
  <c r="F491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319" i="49"/>
  <c r="A459" i="49"/>
  <c r="F111" i="49"/>
  <c r="A193" i="49"/>
  <c r="A232" i="50"/>
  <c r="F150" i="50"/>
  <c r="A464" i="49"/>
  <c r="F382" i="49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519" i="49"/>
  <c r="F519" i="49" s="1"/>
  <c r="F437" i="49"/>
  <c r="A199" i="49"/>
  <c r="F117" i="49"/>
  <c r="A236" i="49"/>
  <c r="F247" i="49"/>
  <c r="A329" i="49"/>
  <c r="A563" i="49"/>
  <c r="F563" i="49" s="1"/>
  <c r="F117" i="50"/>
  <c r="A279" i="49"/>
  <c r="F197" i="49"/>
  <c r="A292" i="50"/>
  <c r="F210" i="50"/>
  <c r="A215" i="49"/>
  <c r="F133" i="49"/>
  <c r="F388" i="49"/>
  <c r="A470" i="49"/>
  <c r="F297" i="51"/>
  <c r="A379" i="51"/>
  <c r="F259" i="50"/>
  <c r="A341" i="50"/>
  <c r="A168" i="50"/>
  <c r="F86" i="50"/>
  <c r="F260" i="50"/>
  <c r="A342" i="50"/>
  <c r="A382" i="50"/>
  <c r="F300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418" i="50"/>
  <c r="F336" i="50"/>
  <c r="A171" i="50"/>
  <c r="F89" i="50"/>
  <c r="A406" i="50"/>
  <c r="F324" i="50"/>
  <c r="A258" i="50"/>
  <c r="F176" i="50"/>
  <c r="F155" i="50"/>
  <c r="F463" i="50"/>
  <c r="A545" i="50"/>
  <c r="F545" i="50" s="1"/>
  <c r="A319" i="50"/>
  <c r="F238" i="50"/>
  <c r="A320" i="50"/>
  <c r="F470" i="50"/>
  <c r="F321" i="50"/>
  <c r="A403" i="50"/>
  <c r="A308" i="49"/>
  <c r="A183" i="50"/>
  <c r="F101" i="50"/>
  <c r="A551" i="50"/>
  <c r="F551" i="50" s="1"/>
  <c r="F469" i="50"/>
  <c r="A386" i="50"/>
  <c r="F304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F397" i="50"/>
  <c r="A479" i="50"/>
  <c r="A184" i="49"/>
  <c r="F102" i="49"/>
  <c r="F103" i="50"/>
  <c r="A185" i="50"/>
  <c r="F327" i="50"/>
  <c r="A409" i="50"/>
  <c r="A180" i="51"/>
  <c r="F98" i="51"/>
  <c r="F346" i="50"/>
  <c r="A428" i="50"/>
  <c r="A282" i="50"/>
  <c r="F200" i="50"/>
  <c r="F181" i="51"/>
  <c r="A263" i="51"/>
  <c r="A184" i="50"/>
  <c r="A441" i="50"/>
  <c r="F359" i="50"/>
  <c r="F182" i="51"/>
  <c r="A264" i="51"/>
  <c r="A212" i="49"/>
  <c r="F130" i="49"/>
  <c r="F277" i="50"/>
  <c r="F186" i="50"/>
  <c r="A268" i="50"/>
  <c r="A187" i="50"/>
  <c r="F105" i="50"/>
  <c r="F206" i="50"/>
  <c r="A288" i="50"/>
  <c r="F270" i="50"/>
  <c r="A352" i="50"/>
  <c r="F124" i="50"/>
  <c r="A307" i="50"/>
  <c r="F225" i="50"/>
  <c r="F493" i="50"/>
  <c r="A279" i="50"/>
  <c r="F197" i="50"/>
  <c r="A548" i="50"/>
  <c r="F548" i="50" s="1"/>
  <c r="F466" i="50"/>
  <c r="A451" i="50"/>
  <c r="F369" i="50"/>
  <c r="A172" i="51"/>
  <c r="F90" i="51"/>
  <c r="A213" i="51"/>
  <c r="F131" i="51"/>
  <c r="A298" i="52"/>
  <c r="F216" i="52"/>
  <c r="F134" i="50"/>
  <c r="A216" i="50"/>
  <c r="A212" i="50"/>
  <c r="F188" i="50"/>
  <c r="A213" i="50"/>
  <c r="F265" i="51"/>
  <c r="A347" i="51"/>
  <c r="A333" i="51"/>
  <c r="F251" i="51"/>
  <c r="A284" i="50"/>
  <c r="F202" i="50"/>
  <c r="F202" i="51"/>
  <c r="A284" i="51"/>
  <c r="A407" i="50"/>
  <c r="F325" i="50"/>
  <c r="F345" i="50"/>
  <c r="A427" i="50"/>
  <c r="F204" i="50"/>
  <c r="A286" i="50"/>
  <c r="A193" i="51"/>
  <c r="F111" i="51"/>
  <c r="F204" i="51"/>
  <c r="A286" i="51"/>
  <c r="F112" i="51"/>
  <c r="A194" i="51"/>
  <c r="F272" i="50"/>
  <c r="A354" i="50"/>
  <c r="A338" i="50"/>
  <c r="F256" i="50"/>
  <c r="A526" i="50"/>
  <c r="F526" i="50" s="1"/>
  <c r="F333" i="50"/>
  <c r="A415" i="50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498" i="50"/>
  <c r="F498" i="50" s="1"/>
  <c r="F416" i="50"/>
  <c r="F334" i="50"/>
  <c r="F387" i="50"/>
  <c r="A319" i="51"/>
  <c r="F237" i="51"/>
  <c r="F299" i="50"/>
  <c r="A534" i="51"/>
  <c r="F534" i="51" s="1"/>
  <c r="A241" i="50"/>
  <c r="F195" i="51"/>
  <c r="A277" i="51"/>
  <c r="A226" i="51"/>
  <c r="F144" i="51"/>
  <c r="F209" i="50"/>
  <c r="A291" i="50"/>
  <c r="F186" i="51"/>
  <c r="A338" i="51"/>
  <c r="F256" i="51"/>
  <c r="F196" i="51"/>
  <c r="A278" i="51"/>
  <c r="A239" i="51"/>
  <c r="F123" i="51"/>
  <c r="A205" i="51"/>
  <c r="F158" i="51"/>
  <c r="A240" i="51"/>
  <c r="A381" i="51"/>
  <c r="F299" i="51"/>
  <c r="A184" i="51"/>
  <c r="F102" i="51"/>
  <c r="F234" i="50"/>
  <c r="A316" i="50"/>
  <c r="F293" i="50"/>
  <c r="A375" i="50"/>
  <c r="A412" i="50"/>
  <c r="A216" i="51"/>
  <c r="F134" i="51"/>
  <c r="A228" i="51"/>
  <c r="F146" i="51"/>
  <c r="A382" i="51"/>
  <c r="F300" i="51"/>
  <c r="F185" i="51"/>
  <c r="A267" i="51"/>
  <c r="F103" i="51"/>
  <c r="A280" i="51"/>
  <c r="F198" i="51"/>
  <c r="F209" i="51"/>
  <c r="A291" i="51"/>
  <c r="F143" i="52"/>
  <c r="A225" i="52"/>
  <c r="F175" i="51"/>
  <c r="A257" i="51"/>
  <c r="F116" i="51"/>
  <c r="F225" i="51"/>
  <c r="A307" i="51"/>
  <c r="A303" i="51"/>
  <c r="A350" i="51"/>
  <c r="F268" i="51"/>
  <c r="A328" i="50"/>
  <c r="F104" i="51"/>
  <c r="A475" i="51"/>
  <c r="F393" i="51"/>
  <c r="A521" i="50"/>
  <c r="F521" i="50" s="1"/>
  <c r="F439" i="50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93" i="51"/>
  <c r="F244" i="51"/>
  <c r="F92" i="50"/>
  <c r="F220" i="51"/>
  <c r="A302" i="51"/>
  <c r="F245" i="51"/>
  <c r="A327" i="51"/>
  <c r="A325" i="51"/>
  <c r="A550" i="51"/>
  <c r="F550" i="51" s="1"/>
  <c r="F468" i="51"/>
  <c r="F258" i="51"/>
  <c r="A340" i="51"/>
  <c r="A168" i="51"/>
  <c r="F86" i="51"/>
  <c r="A271" i="51"/>
  <c r="F189" i="51"/>
  <c r="F279" i="51"/>
  <c r="A361" i="51"/>
  <c r="A230" i="51"/>
  <c r="A313" i="50"/>
  <c r="F107" i="51"/>
  <c r="F197" i="51"/>
  <c r="F231" i="51"/>
  <c r="A313" i="51"/>
  <c r="F93" i="50"/>
  <c r="F113" i="50"/>
  <c r="F153" i="50"/>
  <c r="A235" i="50"/>
  <c r="F182" i="50"/>
  <c r="F214" i="51"/>
  <c r="A296" i="51"/>
  <c r="F198" i="50"/>
  <c r="A234" i="51"/>
  <c r="F152" i="51"/>
  <c r="F88" i="51"/>
  <c r="A170" i="51"/>
  <c r="F164" i="51"/>
  <c r="A246" i="51"/>
  <c r="F233" i="51"/>
  <c r="A315" i="51"/>
  <c r="F354" i="51"/>
  <c r="A223" i="51"/>
  <c r="F141" i="51"/>
  <c r="A518" i="51"/>
  <c r="F518" i="51" s="1"/>
  <c r="F436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F374" i="51"/>
  <c r="A456" i="51"/>
  <c r="A390" i="52"/>
  <c r="F308" i="52"/>
  <c r="A494" i="51"/>
  <c r="F412" i="51"/>
  <c r="A285" i="52"/>
  <c r="F203" i="52"/>
  <c r="F148" i="52"/>
  <c r="A230" i="52"/>
  <c r="F406" i="51"/>
  <c r="A488" i="51"/>
  <c r="F253" i="52"/>
  <c r="A335" i="52"/>
  <c r="A200" i="51"/>
  <c r="A256" i="52"/>
  <c r="F174" i="52"/>
  <c r="A337" i="52"/>
  <c r="F255" i="52"/>
  <c r="F294" i="51"/>
  <c r="A376" i="51"/>
  <c r="A564" i="51"/>
  <c r="F564" i="51" s="1"/>
  <c r="F482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96" i="52"/>
  <c r="F314" i="52"/>
  <c r="A335" i="51"/>
  <c r="F253" i="51"/>
  <c r="A235" i="52"/>
  <c r="F153" i="52"/>
  <c r="F327" i="52"/>
  <c r="A409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70" i="52"/>
  <c r="F188" i="52"/>
  <c r="A204" i="53"/>
  <c r="F122" i="53"/>
  <c r="F374" i="52"/>
  <c r="A456" i="52"/>
  <c r="A323" i="51"/>
  <c r="A190" i="52"/>
  <c r="A191" i="53"/>
  <c r="F109" i="53"/>
  <c r="F205" i="52"/>
  <c r="A287" i="52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228" i="52"/>
  <c r="A310" i="52"/>
  <c r="F165" i="52"/>
  <c r="A274" i="52"/>
  <c r="F192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F319" i="52"/>
  <c r="A401" i="52"/>
  <c r="A189" i="52"/>
  <c r="F107" i="52"/>
  <c r="F454" i="52"/>
  <c r="A536" i="52"/>
  <c r="F536" i="52" s="1"/>
  <c r="A229" i="52"/>
  <c r="F147" i="52"/>
  <c r="F222" i="52"/>
  <c r="A304" i="52"/>
  <c r="A529" i="51"/>
  <c r="F529" i="51" s="1"/>
  <c r="F447" i="51"/>
  <c r="A247" i="51"/>
  <c r="A181" i="52"/>
  <c r="F99" i="52"/>
  <c r="A342" i="52"/>
  <c r="A209" i="52"/>
  <c r="F127" i="52"/>
  <c r="F323" i="52"/>
  <c r="A182" i="52"/>
  <c r="F100" i="52"/>
  <c r="A281" i="53"/>
  <c r="F199" i="53"/>
  <c r="F138" i="52"/>
  <c r="A220" i="52"/>
  <c r="A197" i="52"/>
  <c r="F201" i="53"/>
  <c r="A283" i="53"/>
  <c r="A407" i="52"/>
  <c r="F325" i="52"/>
  <c r="F101" i="52"/>
  <c r="A183" i="52"/>
  <c r="A191" i="52"/>
  <c r="F109" i="52"/>
  <c r="A280" i="52"/>
  <c r="F198" i="52"/>
  <c r="A252" i="52"/>
  <c r="A284" i="53"/>
  <c r="F202" i="53"/>
  <c r="A211" i="52"/>
  <c r="F129" i="52"/>
  <c r="F184" i="52"/>
  <c r="A266" i="52"/>
  <c r="A294" i="52"/>
  <c r="F212" i="52"/>
  <c r="F226" i="52"/>
  <c r="A524" i="52"/>
  <c r="F524" i="52" s="1"/>
  <c r="F442" i="52"/>
  <c r="F241" i="52"/>
  <c r="F284" i="52"/>
  <c r="A366" i="52"/>
  <c r="F151" i="52"/>
  <c r="A233" i="52"/>
  <c r="F124" i="53"/>
  <c r="A206" i="53"/>
  <c r="A543" i="52"/>
  <c r="F543" i="52" s="1"/>
  <c r="F461" i="52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401" i="53"/>
  <c r="A483" i="53"/>
  <c r="F126" i="52"/>
  <c r="F202" i="52"/>
  <c r="A446" i="52"/>
  <c r="F162" i="53"/>
  <c r="A170" i="53"/>
  <c r="F88" i="53"/>
  <c r="A197" i="53"/>
  <c r="F115" i="53"/>
  <c r="F116" i="53"/>
  <c r="A198" i="53"/>
  <c r="A245" i="53"/>
  <c r="F163" i="53"/>
  <c r="A177" i="52"/>
  <c r="A385" i="52"/>
  <c r="F303" i="52"/>
  <c r="F132" i="53"/>
  <c r="A214" i="53"/>
  <c r="A331" i="52"/>
  <c r="F133" i="53"/>
  <c r="A215" i="53"/>
  <c r="F322" i="52"/>
  <c r="A404" i="52"/>
  <c r="A395" i="52"/>
  <c r="A259" i="53"/>
  <c r="F177" i="53"/>
  <c r="F222" i="53"/>
  <c r="A304" i="53"/>
  <c r="A268" i="53"/>
  <c r="F186" i="53"/>
  <c r="F166" i="53"/>
  <c r="A248" i="53"/>
  <c r="F185" i="53"/>
  <c r="A267" i="53"/>
  <c r="A219" i="53"/>
  <c r="F137" i="53"/>
  <c r="F229" i="53"/>
  <c r="A311" i="53"/>
  <c r="A290" i="53"/>
  <c r="A353" i="53"/>
  <c r="F271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74" i="53"/>
  <c r="F160" i="53"/>
  <c r="A242" i="53"/>
  <c r="F233" i="53"/>
  <c r="A315" i="53"/>
  <c r="A200" i="53"/>
  <c r="F118" i="53"/>
  <c r="A339" i="53"/>
  <c r="F257" i="53"/>
  <c r="F182" i="54"/>
  <c r="A264" i="54"/>
  <c r="F96" i="53"/>
  <c r="A178" i="53"/>
  <c r="F217" i="53"/>
  <c r="A299" i="53"/>
  <c r="A287" i="53"/>
  <c r="F205" i="53"/>
  <c r="A480" i="53"/>
  <c r="F398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F385" i="53"/>
  <c r="A467" i="53"/>
  <c r="A243" i="54"/>
  <c r="F161" i="54"/>
  <c r="A203" i="53"/>
  <c r="F121" i="53"/>
  <c r="A213" i="53"/>
  <c r="A323" i="53"/>
  <c r="F241" i="53"/>
  <c r="A308" i="53"/>
  <c r="A523" i="53"/>
  <c r="F523" i="53" s="1"/>
  <c r="F441" i="53"/>
  <c r="A392" i="53"/>
  <c r="F310" i="53"/>
  <c r="A220" i="54"/>
  <c r="F138" i="54"/>
  <c r="A183" i="53"/>
  <c r="F101" i="53"/>
  <c r="A194" i="53"/>
  <c r="F112" i="53"/>
  <c r="A254" i="53"/>
  <c r="F172" i="53"/>
  <c r="A325" i="53"/>
  <c r="F243" i="53"/>
  <c r="A430" i="53"/>
  <c r="F348" i="53"/>
  <c r="F173" i="53"/>
  <c r="A255" i="53"/>
  <c r="A298" i="53"/>
  <c r="F216" i="53"/>
  <c r="F246" i="53"/>
  <c r="A328" i="53"/>
  <c r="F316" i="53"/>
  <c r="F183" i="54"/>
  <c r="A265" i="54"/>
  <c r="A369" i="54"/>
  <c r="F287" i="54"/>
  <c r="A409" i="54"/>
  <c r="F327" i="54"/>
  <c r="F262" i="52"/>
  <c r="A306" i="53"/>
  <c r="F224" i="53"/>
  <c r="A404" i="53"/>
  <c r="A188" i="54"/>
  <c r="F106" i="54"/>
  <c r="F140" i="54"/>
  <c r="A222" i="54"/>
  <c r="A370" i="54"/>
  <c r="F288" i="54"/>
  <c r="F189" i="54"/>
  <c r="A271" i="54"/>
  <c r="F290" i="54"/>
  <c r="A372" i="54"/>
  <c r="F151" i="54"/>
  <c r="A233" i="54"/>
  <c r="F360" i="53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79" i="54"/>
  <c r="F197" i="54"/>
  <c r="A403" i="53"/>
  <c r="F321" i="53"/>
  <c r="A262" i="53"/>
  <c r="F199" i="54"/>
  <c r="A281" i="54"/>
  <c r="A282" i="54"/>
  <c r="F200" i="54"/>
  <c r="F329" i="53"/>
  <c r="A411" i="53"/>
  <c r="F457" i="53"/>
  <c r="F159" i="54"/>
  <c r="A241" i="54"/>
  <c r="A359" i="54"/>
  <c r="F277" i="54"/>
  <c r="A192" i="53"/>
  <c r="F179" i="54"/>
  <c r="A261" i="54"/>
  <c r="A531" i="54"/>
  <c r="F531" i="54" s="1"/>
  <c r="F449" i="54"/>
  <c r="A384" i="53"/>
  <c r="F396" i="54"/>
  <c r="A478" i="54"/>
  <c r="A276" i="54"/>
  <c r="F194" i="54"/>
  <c r="A186" i="54"/>
  <c r="A338" i="54"/>
  <c r="F256" i="54"/>
  <c r="A340" i="54"/>
  <c r="F258" i="54"/>
  <c r="F300" i="54"/>
  <c r="A382" i="54"/>
  <c r="A272" i="54"/>
  <c r="F330" i="54"/>
  <c r="A463" i="54"/>
  <c r="F381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A410" i="54"/>
  <c r="F328" i="54"/>
  <c r="F367" i="54"/>
  <c r="F329" i="54"/>
  <c r="A411" i="54"/>
  <c r="F318" i="54"/>
  <c r="A544" i="54"/>
  <c r="F544" i="54" s="1"/>
  <c r="F462" i="54"/>
  <c r="A240" i="54"/>
  <c r="F158" i="54"/>
  <c r="F247" i="54"/>
  <c r="F245" i="55"/>
  <c r="A327" i="55"/>
  <c r="F305" i="54"/>
  <c r="A387" i="54"/>
  <c r="A190" i="55"/>
  <c r="F108" i="55"/>
  <c r="A399" i="54"/>
  <c r="F317" i="54"/>
  <c r="F125" i="54"/>
  <c r="A207" i="54"/>
  <c r="F192" i="54"/>
  <c r="A274" i="54"/>
  <c r="A402" i="54"/>
  <c r="F320" i="54"/>
  <c r="A418" i="54"/>
  <c r="F336" i="54"/>
  <c r="F98" i="54"/>
  <c r="A180" i="54"/>
  <c r="F160" i="54"/>
  <c r="A242" i="54"/>
  <c r="F249" i="54"/>
  <c r="A331" i="54"/>
  <c r="A524" i="54"/>
  <c r="F524" i="54" s="1"/>
  <c r="F4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39" i="54"/>
  <c r="F201" i="54"/>
  <c r="A283" i="54"/>
  <c r="F474" i="54"/>
  <c r="A556" i="54"/>
  <c r="F556" i="54" s="1"/>
  <c r="F255" i="54"/>
  <c r="A337" i="54"/>
  <c r="A557" i="54"/>
  <c r="F557" i="54" s="1"/>
  <c r="F475" i="54"/>
  <c r="F383" i="54"/>
  <c r="A465" i="54"/>
  <c r="F228" i="54"/>
  <c r="A366" i="54"/>
  <c r="F284" i="54"/>
  <c r="F394" i="54"/>
  <c r="A476" i="54"/>
  <c r="A294" i="55"/>
  <c r="F212" i="55"/>
  <c r="A305" i="55"/>
  <c r="F223" i="55"/>
  <c r="A344" i="55"/>
  <c r="F262" i="55"/>
  <c r="A313" i="54"/>
  <c r="F231" i="54"/>
  <c r="F172" i="54"/>
  <c r="F301" i="54"/>
  <c r="F309" i="54"/>
  <c r="F251" i="55"/>
  <c r="A333" i="55"/>
  <c r="A179" i="55"/>
  <c r="F97" i="55"/>
  <c r="F130" i="55"/>
  <c r="A375" i="55"/>
  <c r="F293" i="55"/>
  <c r="A181" i="54"/>
  <c r="A181" i="55"/>
  <c r="F99" i="55"/>
  <c r="A191" i="55"/>
  <c r="F109" i="55"/>
  <c r="A215" i="55"/>
  <c r="F133" i="55"/>
  <c r="F373" i="55"/>
  <c r="A455" i="55"/>
  <c r="F121" i="55"/>
  <c r="A203" i="55"/>
  <c r="A215" i="54"/>
  <c r="F309" i="55"/>
  <c r="A391" i="55"/>
  <c r="F205" i="55"/>
  <c r="A287" i="55"/>
  <c r="F123" i="55"/>
  <c r="F218" i="55"/>
  <c r="A300" i="55"/>
  <c r="F258" i="55"/>
  <c r="A340" i="55"/>
  <c r="A358" i="55"/>
  <c r="F276" i="55"/>
  <c r="A306" i="54"/>
  <c r="A196" i="55"/>
  <c r="F114" i="55"/>
  <c r="A356" i="55"/>
  <c r="F274" i="55"/>
  <c r="A361" i="55"/>
  <c r="F279" i="55"/>
  <c r="F175" i="55"/>
  <c r="A257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F317" i="55"/>
  <c r="A399" i="55"/>
  <c r="A277" i="55"/>
  <c r="A545" i="55"/>
  <c r="F545" i="55" s="1"/>
  <c r="F463" i="55"/>
  <c r="F141" i="55"/>
  <c r="F235" i="55"/>
  <c r="A311" i="55"/>
  <c r="A377" i="55"/>
  <c r="F295" i="55"/>
  <c r="A569" i="55"/>
  <c r="F569" i="55" s="1"/>
  <c r="F487" i="55"/>
  <c r="A224" i="55"/>
  <c r="F405" i="55"/>
  <c r="A332" i="55"/>
  <c r="F250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283" i="55"/>
  <c r="A184" i="55"/>
  <c r="F102" i="55"/>
  <c r="A410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A407" i="55"/>
  <c r="F325" i="55"/>
  <c r="A353" i="55"/>
  <c r="F271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232" i="55"/>
  <c r="A314" i="55"/>
  <c r="F118" i="56"/>
  <c r="A200" i="56"/>
  <c r="A175" i="54"/>
  <c r="A501" i="56"/>
  <c r="F501" i="56" s="1"/>
  <c r="F419" i="56"/>
  <c r="A278" i="56"/>
  <c r="F196" i="56"/>
  <c r="F96" i="56"/>
  <c r="A178" i="56"/>
  <c r="A335" i="56"/>
  <c r="F253" i="56"/>
  <c r="A304" i="55"/>
  <c r="F285" i="56"/>
  <c r="A367" i="56"/>
  <c r="F385" i="55"/>
  <c r="A376" i="56"/>
  <c r="F294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A448" i="56"/>
  <c r="F366" i="56"/>
  <c r="A262" i="56"/>
  <c r="F180" i="56"/>
  <c r="A222" i="56"/>
  <c r="F140" i="56"/>
  <c r="F160" i="56"/>
  <c r="A242" i="56"/>
  <c r="F177" i="56"/>
  <c r="A259" i="56"/>
  <c r="A303" i="56"/>
  <c r="A436" i="56"/>
  <c r="F354" i="56"/>
  <c r="F307" i="56"/>
  <c r="A389" i="56"/>
  <c r="F387" i="56"/>
  <c r="A469" i="56"/>
  <c r="F391" i="56"/>
  <c r="A473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211" i="56"/>
  <c r="A271" i="56"/>
  <c r="F189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F288" i="56"/>
  <c r="A370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390" i="56"/>
  <c r="F197" i="56"/>
  <c r="F169" i="56"/>
  <c r="A274" i="56"/>
  <c r="F290" i="56"/>
  <c r="A372" i="56"/>
  <c r="A443" i="56"/>
  <c r="F115" i="56"/>
  <c r="F142" i="56"/>
  <c r="F155" i="56"/>
  <c r="A299" i="56"/>
  <c r="A382" i="56"/>
  <c r="F256" i="57"/>
  <c r="A338" i="57"/>
  <c r="F236" i="56"/>
  <c r="A292" i="56"/>
  <c r="F164" i="56"/>
  <c r="F379" i="56"/>
  <c r="A461" i="56"/>
  <c r="F284" i="56"/>
  <c r="F310" i="56"/>
  <c r="A392" i="56"/>
  <c r="A201" i="56"/>
  <c r="A214" i="56"/>
  <c r="F132" i="56"/>
  <c r="A314" i="56"/>
  <c r="F2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F386" i="57"/>
  <c r="A468" i="57"/>
  <c r="A202" i="57"/>
  <c r="F120" i="57"/>
  <c r="F147" i="57"/>
  <c r="A229" i="57"/>
  <c r="F214" i="57"/>
  <c r="A296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348" i="57"/>
  <c r="A441" i="57"/>
  <c r="F359" i="57"/>
  <c r="A289" i="57"/>
  <c r="A458" i="57"/>
  <c r="A509" i="57"/>
  <c r="F509" i="57" s="1"/>
  <c r="A527" i="57"/>
  <c r="F527" i="57" s="1"/>
  <c r="A275" i="57"/>
  <c r="F193" i="57"/>
  <c r="A192" i="57"/>
  <c r="F110" i="57"/>
  <c r="A247" i="57"/>
  <c r="F165" i="57"/>
  <c r="F471" i="57"/>
  <c r="A553" i="57"/>
  <c r="F553" i="57" s="1"/>
  <c r="F389" i="57"/>
  <c r="A316" i="57"/>
  <c r="A403" i="57"/>
  <c r="A461" i="57"/>
  <c r="F183" i="58"/>
  <c r="A265" i="58"/>
  <c r="A340" i="57"/>
  <c r="F237" i="57"/>
  <c r="A216" i="57"/>
  <c r="A168" i="57"/>
  <c r="A465" i="57"/>
  <c r="A495" i="57"/>
  <c r="F413" i="57"/>
  <c r="F331" i="57"/>
  <c r="A261" i="57"/>
  <c r="F91" i="57"/>
  <c r="A173" i="57"/>
  <c r="F235" i="57"/>
  <c r="A317" i="57"/>
  <c r="A382" i="57"/>
  <c r="A416" i="57"/>
  <c r="F334" i="57"/>
  <c r="F345" i="57"/>
  <c r="F370" i="57"/>
  <c r="A452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53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55" i="58"/>
  <c r="F268" i="58"/>
  <c r="A350" i="58"/>
  <c r="A232" i="58"/>
  <c r="F150" i="58"/>
  <c r="A322" i="58"/>
  <c r="F240" i="58"/>
  <c r="F222" i="58"/>
  <c r="F158" i="58"/>
  <c r="A244" i="58"/>
  <c r="A270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381" i="58"/>
  <c r="A296" i="58"/>
  <c r="F214" i="58"/>
  <c r="A306" i="58"/>
  <c r="F224" i="58"/>
  <c r="A286" i="58"/>
  <c r="F272" i="58"/>
  <c r="A318" i="58"/>
  <c r="F236" i="58"/>
  <c r="F321" i="58"/>
  <c r="A355" i="58"/>
  <c r="F273" i="58"/>
  <c r="F493" i="58"/>
  <c r="A575" i="58"/>
  <c r="F575" i="58" s="1"/>
  <c r="A260" i="58"/>
  <c r="F178" i="58"/>
  <c r="A319" i="58"/>
  <c r="F237" i="58"/>
  <c r="F341" i="58"/>
  <c r="A423" i="58"/>
  <c r="F139" i="58"/>
  <c r="A221" i="58"/>
  <c r="A471" i="58"/>
  <c r="F389" i="58"/>
  <c r="A197" i="58"/>
  <c r="F307" i="58"/>
  <c r="A365" i="58"/>
  <c r="F125" i="58"/>
  <c r="A170" i="58"/>
  <c r="A179" i="58"/>
  <c r="A228" i="58"/>
  <c r="A357" i="58"/>
  <c r="F275" i="58"/>
  <c r="A386" i="58"/>
  <c r="F304" i="58"/>
  <c r="F403" i="58"/>
  <c r="A485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286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409" i="59"/>
  <c r="A491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432" i="59"/>
  <c r="A514" i="59"/>
  <c r="F514" i="59" s="1"/>
  <c r="F247" i="59"/>
  <c r="A329" i="59"/>
  <c r="F350" i="59"/>
  <c r="A464" i="59"/>
  <c r="F382" i="59"/>
  <c r="F243" i="59"/>
  <c r="A322" i="59"/>
  <c r="A258" i="59"/>
  <c r="A305" i="59"/>
  <c r="F292" i="59"/>
  <c r="A374" i="59"/>
  <c r="F210" i="59"/>
  <c r="F161" i="59"/>
  <c r="F320" i="59"/>
  <c r="A402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F331" i="59"/>
  <c r="A413" i="59"/>
  <c r="F229" i="59" l="1"/>
  <c r="A311" i="59"/>
  <c r="F205" i="59"/>
  <c r="A287" i="59"/>
  <c r="A330" i="59"/>
  <c r="F248" i="59"/>
  <c r="A360" i="59"/>
  <c r="F278" i="59"/>
  <c r="A390" i="58"/>
  <c r="F308" i="58"/>
  <c r="F471" i="58"/>
  <c r="A553" i="58"/>
  <c r="F553" i="58" s="1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449" i="56"/>
  <c r="F367" i="56"/>
  <c r="F314" i="55"/>
  <c r="A396" i="55"/>
  <c r="F407" i="55"/>
  <c r="A489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F271" i="56"/>
  <c r="A353" i="56"/>
  <c r="F311" i="56"/>
  <c r="A393" i="56"/>
  <c r="A395" i="55"/>
  <c r="F313" i="55"/>
  <c r="A422" i="55"/>
  <c r="F340" i="55"/>
  <c r="A413" i="54"/>
  <c r="F331" i="54"/>
  <c r="A466" i="53"/>
  <c r="F384" i="53"/>
  <c r="F415" i="53"/>
  <c r="A497" i="53"/>
  <c r="F497" i="53" s="1"/>
  <c r="F231" i="53"/>
  <c r="A313" i="53"/>
  <c r="F339" i="53"/>
  <c r="A421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479" i="50"/>
  <c r="A561" i="50"/>
  <c r="F561" i="50" s="1"/>
  <c r="A485" i="50"/>
  <c r="F403" i="50"/>
  <c r="A546" i="49"/>
  <c r="F546" i="49" s="1"/>
  <c r="F464" i="49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A492" i="54"/>
  <c r="F410" i="54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F355" i="47"/>
  <c r="A437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F487" i="49"/>
  <c r="A569" i="49"/>
  <c r="F569" i="49" s="1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464" i="56"/>
  <c r="F382" i="56"/>
  <c r="A356" i="56"/>
  <c r="F274" i="56"/>
  <c r="F186" i="56"/>
  <c r="A268" i="56"/>
  <c r="F329" i="56"/>
  <c r="A411" i="56"/>
  <c r="A538" i="52"/>
  <c r="F538" i="52" s="1"/>
  <c r="F456" i="52"/>
  <c r="F256" i="52"/>
  <c r="A338" i="52"/>
  <c r="A362" i="51"/>
  <c r="F280" i="51"/>
  <c r="A494" i="50"/>
  <c r="F412" i="50"/>
  <c r="F239" i="51"/>
  <c r="A321" i="51"/>
  <c r="A523" i="50"/>
  <c r="F523" i="50" s="1"/>
  <c r="F441" i="50"/>
  <c r="A278" i="49"/>
  <c r="F196" i="49"/>
  <c r="F459" i="49"/>
  <c r="A541" i="49"/>
  <c r="F541" i="49" s="1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F347" i="48"/>
  <c r="A429" i="48"/>
  <c r="A426" i="49"/>
  <c r="F344" i="49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567" i="58"/>
  <c r="F567" i="58" s="1"/>
  <c r="F485" i="58"/>
  <c r="A370" i="58"/>
  <c r="F288" i="58"/>
  <c r="A577" i="57"/>
  <c r="F577" i="57" s="1"/>
  <c r="F495" i="57"/>
  <c r="F461" i="57"/>
  <c r="A543" i="57"/>
  <c r="F543" i="57" s="1"/>
  <c r="A308" i="57"/>
  <c r="F226" i="57"/>
  <c r="F293" i="56"/>
  <c r="A375" i="56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449" i="48"/>
  <c r="F367" i="48"/>
  <c r="A364" i="47"/>
  <c r="F282" i="47"/>
  <c r="A372" i="47"/>
  <c r="F290" i="47"/>
  <c r="F407" i="47"/>
  <c r="A489" i="47"/>
  <c r="A418" i="57"/>
  <c r="F336" i="57"/>
  <c r="A454" i="56"/>
  <c r="F372" i="56"/>
  <c r="A320" i="56"/>
  <c r="F238" i="56"/>
  <c r="A343" i="56"/>
  <c r="F261" i="56"/>
  <c r="A459" i="55"/>
  <c r="F377" i="55"/>
  <c r="A270" i="55"/>
  <c r="F188" i="55"/>
  <c r="F413" i="59"/>
  <c r="A495" i="59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A570" i="51"/>
  <c r="F570" i="51" s="1"/>
  <c r="F488" i="51"/>
  <c r="F456" i="51"/>
  <c r="A538" i="51"/>
  <c r="F538" i="51" s="1"/>
  <c r="F313" i="50"/>
  <c r="A395" i="50"/>
  <c r="F350" i="51"/>
  <c r="A432" i="51"/>
  <c r="F415" i="50"/>
  <c r="A497" i="50"/>
  <c r="F497" i="50" s="1"/>
  <c r="F212" i="50"/>
  <c r="A294" i="50"/>
  <c r="F263" i="51"/>
  <c r="A345" i="51"/>
  <c r="F219" i="50"/>
  <c r="A301" i="50"/>
  <c r="F282" i="49"/>
  <c r="A364" i="49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461" i="56"/>
  <c r="A543" i="56"/>
  <c r="F543" i="56" s="1"/>
  <c r="F299" i="56"/>
  <c r="A381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88" i="50"/>
  <c r="F406" i="50"/>
  <c r="A411" i="49"/>
  <c r="F329" i="49"/>
  <c r="F338" i="49"/>
  <c r="A420" i="49"/>
  <c r="A377" i="47"/>
  <c r="F295" i="47"/>
  <c r="F406" i="47"/>
  <c r="A488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F480" i="53"/>
  <c r="A562" i="53"/>
  <c r="F562" i="53" s="1"/>
  <c r="A269" i="54"/>
  <c r="F187" i="54"/>
  <c r="F404" i="52"/>
  <c r="A486" i="52"/>
  <c r="A289" i="53"/>
  <c r="F207" i="53"/>
  <c r="A366" i="53"/>
  <c r="F284" i="53"/>
  <c r="A424" i="52"/>
  <c r="F342" i="52"/>
  <c r="A271" i="52"/>
  <c r="F189" i="52"/>
  <c r="A286" i="53"/>
  <c r="F204" i="53"/>
  <c r="F223" i="51"/>
  <c r="A305" i="51"/>
  <c r="F303" i="51"/>
  <c r="A385" i="51"/>
  <c r="F317" i="51"/>
  <c r="A399" i="51"/>
  <c r="F333" i="51"/>
  <c r="A415" i="51"/>
  <c r="F282" i="50"/>
  <c r="A364" i="50"/>
  <c r="A325" i="48"/>
  <c r="F243" i="48"/>
  <c r="F447" i="48"/>
  <c r="A529" i="48"/>
  <c r="F529" i="48" s="1"/>
  <c r="A257" i="49"/>
  <c r="F175" i="49"/>
  <c r="F383" i="49"/>
  <c r="A465" i="49"/>
  <c r="A298" i="49"/>
  <c r="F216" i="49"/>
  <c r="A369" i="47"/>
  <c r="F287" i="47"/>
  <c r="A326" i="47"/>
  <c r="F244" i="47"/>
  <c r="F383" i="47"/>
  <c r="A465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A422" i="51"/>
  <c r="F340" i="51"/>
  <c r="F375" i="51"/>
  <c r="A457" i="51"/>
  <c r="A510" i="50"/>
  <c r="F510" i="50" s="1"/>
  <c r="F428" i="50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353" i="53"/>
  <c r="A435" i="53"/>
  <c r="F179" i="53"/>
  <c r="A261" i="53"/>
  <c r="F252" i="52"/>
  <c r="A334" i="52"/>
  <c r="F281" i="53"/>
  <c r="A363" i="53"/>
  <c r="A273" i="51"/>
  <c r="F191" i="51"/>
  <c r="F396" i="52"/>
  <c r="A478" i="52"/>
  <c r="F200" i="51"/>
  <c r="A282" i="51"/>
  <c r="F230" i="52"/>
  <c r="A312" i="52"/>
  <c r="F296" i="51"/>
  <c r="A378" i="51"/>
  <c r="F475" i="51"/>
  <c r="A557" i="51"/>
  <c r="F557" i="51" s="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A568" i="48"/>
  <c r="F568" i="48" s="1"/>
  <c r="F486" i="48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560" i="54"/>
  <c r="F560" i="54" s="1"/>
  <c r="F478" i="54"/>
  <c r="A336" i="53"/>
  <c r="F254" i="53"/>
  <c r="F177" i="52"/>
  <c r="A259" i="52"/>
  <c r="F169" i="52"/>
  <c r="A251" i="52"/>
  <c r="F232" i="51"/>
  <c r="A314" i="51"/>
  <c r="A509" i="50"/>
  <c r="F509" i="50" s="1"/>
  <c r="F427" i="50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A442" i="47"/>
  <c r="F360" i="47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426" i="47"/>
  <c r="A508" i="47"/>
  <c r="F508" i="47" s="1"/>
  <c r="F402" i="54"/>
  <c r="A484" i="54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491" i="50"/>
  <c r="F409" i="50"/>
  <c r="A355" i="50"/>
  <c r="F273" i="50"/>
  <c r="A274" i="50"/>
  <c r="F192" i="50"/>
  <c r="F232" i="49"/>
  <c r="A314" i="49"/>
  <c r="F169" i="49"/>
  <c r="A251" i="49"/>
  <c r="F392" i="49"/>
  <c r="A474" i="49"/>
  <c r="F412" i="48"/>
  <c r="A494" i="48"/>
  <c r="F425" i="49"/>
  <c r="A507" i="49"/>
  <c r="F507" i="49" s="1"/>
  <c r="A526" i="48"/>
  <c r="F526" i="48" s="1"/>
  <c r="F444" i="48"/>
  <c r="A321" i="47"/>
  <c r="F239" i="47"/>
  <c r="F474" i="48"/>
  <c r="A556" i="48"/>
  <c r="F556" i="48" s="1"/>
  <c r="A335" i="48"/>
  <c r="F253" i="48"/>
  <c r="F198" i="47"/>
  <c r="A280" i="47"/>
  <c r="A343" i="48"/>
  <c r="F261" i="48"/>
  <c r="A491" i="47"/>
  <c r="F409" i="47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A491" i="54"/>
  <c r="F409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500" i="47"/>
  <c r="F500" i="47" s="1"/>
  <c r="F418" i="47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F446" i="52"/>
  <c r="A528" i="52"/>
  <c r="F528" i="52" s="1"/>
  <c r="A382" i="53"/>
  <c r="F300" i="53"/>
  <c r="A288" i="52"/>
  <c r="F206" i="52"/>
  <c r="A491" i="52"/>
  <c r="F409" i="52"/>
  <c r="F283" i="52"/>
  <c r="A365" i="52"/>
  <c r="A328" i="51"/>
  <c r="F246" i="51"/>
  <c r="F354" i="50"/>
  <c r="A436" i="50"/>
  <c r="F284" i="51"/>
  <c r="A366" i="51"/>
  <c r="A254" i="51"/>
  <c r="F172" i="51"/>
  <c r="A325" i="49"/>
  <c r="F243" i="49"/>
  <c r="F315" i="49"/>
  <c r="A397" i="49"/>
  <c r="F332" i="49"/>
  <c r="A414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A451" i="54"/>
  <c r="F369" i="54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F424" i="47"/>
  <c r="A506" i="47"/>
  <c r="F506" i="47" s="1"/>
  <c r="A263" i="55"/>
  <c r="F181" i="55"/>
  <c r="A547" i="57"/>
  <c r="F547" i="57" s="1"/>
  <c r="F465" i="57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F340" i="57"/>
  <c r="A422" i="57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F335" i="52"/>
  <c r="A417" i="52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A414" i="55"/>
  <c r="F332" i="55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A457" i="55"/>
  <c r="F375" i="55"/>
  <c r="F240" i="54"/>
  <c r="A322" i="54"/>
  <c r="A457" i="54"/>
  <c r="F375" i="54"/>
  <c r="F340" i="54"/>
  <c r="A422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A492" i="48"/>
  <c r="F41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A534" i="57"/>
  <c r="F534" i="57" s="1"/>
  <c r="F452" i="57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347" i="51"/>
  <c r="A429" i="51"/>
  <c r="F451" i="50"/>
  <c r="A533" i="50"/>
  <c r="F533" i="50" s="1"/>
  <c r="F203" i="50"/>
  <c r="A285" i="50"/>
  <c r="A255" i="50"/>
  <c r="F173" i="50"/>
  <c r="F406" i="49"/>
  <c r="A488" i="49"/>
  <c r="F177" i="47"/>
  <c r="A259" i="47"/>
  <c r="F204" i="49"/>
  <c r="A286" i="49"/>
  <c r="A520" i="47"/>
  <c r="F520" i="47" s="1"/>
  <c r="F438" i="47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455" i="55"/>
  <c r="A537" i="55"/>
  <c r="F537" i="55" s="1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558" i="54"/>
  <c r="F558" i="54" s="1"/>
  <c r="F476" i="54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F467" i="53"/>
  <c r="A549" i="53"/>
  <c r="F549" i="53" s="1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F367" i="49"/>
  <c r="A449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42" i="48"/>
  <c r="F360" i="48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A565" i="53"/>
  <c r="F565" i="53" s="1"/>
  <c r="F483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540" i="57"/>
  <c r="F540" i="57" s="1"/>
  <c r="F458" i="57"/>
  <c r="A317" i="59"/>
  <c r="F235" i="59"/>
  <c r="A303" i="58"/>
  <c r="F221" i="58"/>
  <c r="F436" i="56"/>
  <c r="A518" i="56"/>
  <c r="F518" i="56" s="1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291" i="51"/>
  <c r="A373" i="51"/>
  <c r="F382" i="51"/>
  <c r="A464" i="51"/>
  <c r="A346" i="51"/>
  <c r="F264" i="51"/>
  <c r="F269" i="49"/>
  <c r="A351" i="49"/>
  <c r="F470" i="49"/>
  <c r="A552" i="49"/>
  <c r="F552" i="49" s="1"/>
  <c r="F279" i="48"/>
  <c r="A361" i="48"/>
  <c r="A479" i="48"/>
  <c r="F397" i="48"/>
  <c r="F412" i="47"/>
  <c r="A494" i="47"/>
  <c r="F370" i="47"/>
  <c r="A452" i="47"/>
  <c r="A482" i="58" l="1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442" i="48"/>
  <c r="A524" i="48"/>
  <c r="F524" i="48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A517" i="53"/>
  <c r="F517" i="53" s="1"/>
  <c r="F435" i="53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426" i="49"/>
  <c r="A508" i="49"/>
  <c r="F508" i="49" s="1"/>
  <c r="F391" i="49"/>
  <c r="A473" i="49"/>
  <c r="A396" i="50"/>
  <c r="F314" i="50"/>
  <c r="F421" i="53"/>
  <c r="A503" i="53"/>
  <c r="F503" i="53" s="1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F457" i="55"/>
  <c r="A539" i="55"/>
  <c r="F539" i="55" s="1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A556" i="49"/>
  <c r="F556" i="49" s="1"/>
  <c r="F474" i="49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F449" i="56"/>
  <c r="A531" i="56"/>
  <c r="F531" i="56" s="1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577" i="59"/>
  <c r="F577" i="59" s="1"/>
  <c r="F495" i="59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488" i="50"/>
  <c r="A570" i="50"/>
  <c r="F570" i="50" s="1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A560" i="52"/>
  <c r="F560" i="52" s="1"/>
  <c r="F478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F451" i="54"/>
  <c r="A533" i="54"/>
  <c r="F533" i="54" s="1"/>
  <c r="A514" i="47"/>
  <c r="F514" i="47" s="1"/>
  <c r="F432" i="47"/>
  <c r="F491" i="54"/>
  <c r="A573" i="54"/>
  <c r="F573" i="54" s="1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574" i="54"/>
  <c r="F574" i="54" s="1"/>
  <c r="F492" i="54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F437" i="47"/>
  <c r="A519" i="47"/>
  <c r="F519" i="4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F459" i="55"/>
  <c r="A541" i="55"/>
  <c r="F541" i="55" s="1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29" i="51"/>
  <c r="A511" i="51"/>
  <c r="F511" i="51" s="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414" i="55"/>
  <c r="A496" i="55"/>
  <c r="F496" i="55" s="1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417" i="52"/>
  <c r="A499" i="52"/>
  <c r="F499" i="52" s="1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F488" i="47"/>
  <c r="A570" i="47"/>
  <c r="F570" i="47" s="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A567" i="50"/>
  <c r="F567" i="50" s="1"/>
  <c r="F485" i="50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A566" i="54"/>
  <c r="F566" i="54" s="1"/>
  <c r="F484" i="54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A531" i="49"/>
  <c r="F531" i="49" s="1"/>
  <c r="F449" i="4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A504" i="54"/>
  <c r="F504" i="54" s="1"/>
  <c r="F422" i="54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F414" i="49"/>
  <c r="A496" i="49"/>
  <c r="F496" i="49" s="1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466" i="53"/>
  <c r="A548" i="53"/>
  <c r="F548" i="53" s="1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60" i="49" l="1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09" i="54" l="1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H905" i="45" l="1"/>
  <c r="G905" i="45"/>
  <c r="F905" i="45"/>
  <c r="H904" i="45"/>
  <c r="G904" i="45"/>
  <c r="F904" i="45"/>
  <c r="H903" i="45"/>
  <c r="G903" i="45"/>
  <c r="F903" i="45"/>
  <c r="H902" i="45"/>
  <c r="G902" i="45"/>
  <c r="F902" i="45"/>
  <c r="H901" i="45"/>
  <c r="G901" i="45"/>
  <c r="F901" i="45"/>
  <c r="H900" i="45"/>
  <c r="G900" i="45"/>
  <c r="F900" i="45"/>
  <c r="H899" i="45"/>
  <c r="G899" i="45"/>
  <c r="F899" i="45"/>
  <c r="H898" i="45"/>
  <c r="G898" i="45"/>
  <c r="F898" i="45"/>
  <c r="H897" i="45"/>
  <c r="G897" i="45"/>
  <c r="F897" i="45"/>
  <c r="H896" i="45"/>
  <c r="G896" i="45"/>
  <c r="F896" i="45"/>
  <c r="H895" i="45"/>
  <c r="G895" i="45"/>
  <c r="F895" i="45"/>
  <c r="H894" i="45"/>
  <c r="G894" i="45"/>
  <c r="F894" i="45"/>
  <c r="H893" i="45"/>
  <c r="G893" i="45"/>
  <c r="F893" i="45"/>
  <c r="H892" i="45"/>
  <c r="G892" i="45"/>
  <c r="F892" i="45"/>
  <c r="H891" i="45"/>
  <c r="G891" i="45"/>
  <c r="F891" i="45"/>
  <c r="H890" i="45"/>
  <c r="G890" i="45"/>
  <c r="F890" i="45"/>
  <c r="H889" i="45"/>
  <c r="G889" i="45"/>
  <c r="F889" i="45"/>
  <c r="H888" i="45"/>
  <c r="G888" i="45"/>
  <c r="F888" i="45"/>
  <c r="H887" i="45"/>
  <c r="G887" i="45"/>
  <c r="F887" i="45"/>
  <c r="H886" i="45"/>
  <c r="G886" i="45"/>
  <c r="F886" i="45"/>
  <c r="H885" i="45"/>
  <c r="G885" i="45"/>
  <c r="F885" i="45"/>
  <c r="H884" i="45"/>
  <c r="G884" i="45"/>
  <c r="F884" i="45"/>
  <c r="H883" i="45"/>
  <c r="G883" i="45"/>
  <c r="F883" i="45"/>
  <c r="H882" i="45"/>
  <c r="G882" i="45"/>
  <c r="F882" i="45"/>
  <c r="H881" i="45"/>
  <c r="G881" i="45"/>
  <c r="F881" i="45"/>
  <c r="H880" i="45"/>
  <c r="G880" i="45"/>
  <c r="F880" i="45"/>
  <c r="H879" i="45"/>
  <c r="G879" i="45"/>
  <c r="F879" i="45"/>
  <c r="H878" i="45"/>
  <c r="G878" i="45"/>
  <c r="F878" i="45"/>
  <c r="H877" i="45"/>
  <c r="G877" i="45"/>
  <c r="F877" i="45"/>
  <c r="H876" i="45"/>
  <c r="G876" i="45"/>
  <c r="F876" i="45"/>
  <c r="H875" i="45"/>
  <c r="G875" i="45"/>
  <c r="F875" i="45"/>
  <c r="H874" i="45"/>
  <c r="G874" i="45"/>
  <c r="F874" i="45"/>
  <c r="H873" i="45"/>
  <c r="G873" i="45"/>
  <c r="F873" i="45"/>
  <c r="H872" i="45"/>
  <c r="G872" i="45"/>
  <c r="F872" i="45"/>
  <c r="H871" i="45"/>
  <c r="G871" i="45"/>
  <c r="F871" i="45"/>
  <c r="H870" i="45"/>
  <c r="G870" i="45"/>
  <c r="F870" i="45"/>
  <c r="H869" i="45"/>
  <c r="G869" i="45"/>
  <c r="F869" i="45"/>
  <c r="H868" i="45"/>
  <c r="G868" i="45"/>
  <c r="F868" i="45"/>
  <c r="H867" i="45"/>
  <c r="G867" i="45"/>
  <c r="F867" i="45"/>
  <c r="H866" i="45"/>
  <c r="G866" i="45"/>
  <c r="F866" i="45"/>
  <c r="H865" i="45"/>
  <c r="G865" i="45"/>
  <c r="F865" i="45"/>
  <c r="H864" i="45"/>
  <c r="G864" i="45"/>
  <c r="F864" i="45"/>
  <c r="H863" i="45"/>
  <c r="G863" i="45"/>
  <c r="F863" i="45"/>
  <c r="H862" i="45"/>
  <c r="G862" i="45"/>
  <c r="F862" i="45"/>
  <c r="H861" i="45"/>
  <c r="G861" i="45"/>
  <c r="F861" i="45"/>
  <c r="H860" i="45"/>
  <c r="G860" i="45"/>
  <c r="F860" i="45"/>
  <c r="H859" i="45"/>
  <c r="G859" i="45"/>
  <c r="F859" i="45"/>
  <c r="H858" i="45"/>
  <c r="G858" i="45"/>
  <c r="F858" i="45"/>
  <c r="H857" i="45"/>
  <c r="G857" i="45"/>
  <c r="F857" i="45"/>
  <c r="H856" i="45"/>
  <c r="G856" i="45"/>
  <c r="F856" i="45"/>
  <c r="H855" i="45"/>
  <c r="G855" i="45"/>
  <c r="F855" i="45"/>
  <c r="H854" i="45"/>
  <c r="G854" i="45"/>
  <c r="F854" i="45"/>
  <c r="H853" i="45"/>
  <c r="G853" i="45"/>
  <c r="F853" i="45"/>
  <c r="H852" i="45"/>
  <c r="G852" i="45"/>
  <c r="F852" i="45"/>
  <c r="H851" i="45"/>
  <c r="G851" i="45"/>
  <c r="F851" i="45"/>
  <c r="H850" i="45"/>
  <c r="G850" i="45"/>
  <c r="F850" i="45"/>
  <c r="H849" i="45"/>
  <c r="G849" i="45"/>
  <c r="F849" i="45"/>
  <c r="H848" i="45"/>
  <c r="G848" i="45"/>
  <c r="F848" i="45"/>
  <c r="H847" i="45"/>
  <c r="G847" i="45"/>
  <c r="F847" i="45"/>
  <c r="H846" i="45"/>
  <c r="G846" i="45"/>
  <c r="F846" i="45"/>
  <c r="H845" i="45"/>
  <c r="G845" i="45"/>
  <c r="F845" i="45"/>
  <c r="H844" i="45"/>
  <c r="G844" i="45"/>
  <c r="F844" i="45"/>
  <c r="H843" i="45"/>
  <c r="G843" i="45"/>
  <c r="F843" i="45"/>
  <c r="H842" i="45"/>
  <c r="G842" i="45"/>
  <c r="F842" i="45"/>
  <c r="H841" i="45"/>
  <c r="G841" i="45"/>
  <c r="F841" i="45"/>
  <c r="H840" i="45"/>
  <c r="G840" i="45"/>
  <c r="F840" i="45"/>
  <c r="H839" i="45"/>
  <c r="G839" i="45"/>
  <c r="F839" i="45"/>
  <c r="H838" i="45"/>
  <c r="G838" i="45"/>
  <c r="F838" i="45"/>
  <c r="H837" i="45"/>
  <c r="G837" i="45"/>
  <c r="F837" i="45"/>
  <c r="H836" i="45"/>
  <c r="G836" i="45"/>
  <c r="F836" i="45"/>
  <c r="H835" i="45"/>
  <c r="G835" i="45"/>
  <c r="F835" i="45"/>
  <c r="H834" i="45"/>
  <c r="G834" i="45"/>
  <c r="F834" i="45"/>
  <c r="H833" i="45"/>
  <c r="G833" i="45"/>
  <c r="F833" i="45"/>
  <c r="H832" i="45"/>
  <c r="G832" i="45"/>
  <c r="F832" i="45"/>
  <c r="H831" i="45"/>
  <c r="G831" i="45"/>
  <c r="F831" i="45"/>
  <c r="H830" i="45"/>
  <c r="G830" i="45"/>
  <c r="F830" i="45"/>
  <c r="H829" i="45"/>
  <c r="G829" i="45"/>
  <c r="F829" i="45"/>
  <c r="H828" i="45"/>
  <c r="G828" i="45"/>
  <c r="F828" i="45"/>
  <c r="H827" i="45"/>
  <c r="G827" i="45"/>
  <c r="F827" i="45"/>
  <c r="H826" i="45"/>
  <c r="G826" i="45"/>
  <c r="F826" i="45"/>
  <c r="H825" i="45"/>
  <c r="G825" i="45"/>
  <c r="F825" i="45"/>
  <c r="H824" i="45"/>
  <c r="G824" i="45"/>
  <c r="F824" i="45"/>
  <c r="H823" i="45"/>
  <c r="G823" i="45"/>
  <c r="F823" i="45"/>
  <c r="H822" i="45"/>
  <c r="G822" i="45"/>
  <c r="F822" i="45"/>
  <c r="H821" i="45"/>
  <c r="G821" i="45"/>
  <c r="F821" i="45"/>
  <c r="H820" i="45"/>
  <c r="G820" i="45"/>
  <c r="F820" i="45"/>
  <c r="H819" i="45"/>
  <c r="G819" i="45"/>
  <c r="F819" i="45"/>
  <c r="H818" i="45"/>
  <c r="G818" i="45"/>
  <c r="F818" i="45"/>
  <c r="H817" i="45"/>
  <c r="G817" i="45"/>
  <c r="F817" i="45"/>
  <c r="H816" i="45"/>
  <c r="G816" i="45"/>
  <c r="F816" i="45"/>
  <c r="H815" i="45"/>
  <c r="G815" i="45"/>
  <c r="F815" i="45"/>
  <c r="H814" i="45"/>
  <c r="G814" i="45"/>
  <c r="F814" i="45"/>
  <c r="H813" i="45"/>
  <c r="G813" i="45"/>
  <c r="F813" i="45"/>
  <c r="H812" i="45"/>
  <c r="G812" i="45"/>
  <c r="F812" i="45"/>
  <c r="H811" i="45"/>
  <c r="G811" i="45"/>
  <c r="F811" i="45"/>
  <c r="H810" i="45"/>
  <c r="G810" i="45"/>
  <c r="F810" i="45"/>
  <c r="H809" i="45"/>
  <c r="G809" i="45"/>
  <c r="F809" i="45"/>
  <c r="H808" i="45"/>
  <c r="G808" i="45"/>
  <c r="F808" i="45"/>
  <c r="H807" i="45"/>
  <c r="G807" i="45"/>
  <c r="F807" i="45"/>
  <c r="H806" i="45"/>
  <c r="G806" i="45"/>
  <c r="F806" i="45"/>
  <c r="H805" i="45"/>
  <c r="G805" i="45"/>
  <c r="F805" i="45"/>
  <c r="H804" i="45"/>
  <c r="G804" i="45"/>
  <c r="F804" i="45"/>
  <c r="H803" i="45"/>
  <c r="G803" i="45"/>
  <c r="F803" i="45"/>
  <c r="H802" i="45"/>
  <c r="G802" i="45"/>
  <c r="F802" i="45"/>
  <c r="H801" i="45"/>
  <c r="G801" i="45"/>
  <c r="F801" i="45"/>
  <c r="H800" i="45"/>
  <c r="G800" i="45"/>
  <c r="F800" i="45"/>
  <c r="H799" i="45"/>
  <c r="G799" i="45"/>
  <c r="F799" i="45"/>
  <c r="H798" i="45"/>
  <c r="G798" i="45"/>
  <c r="F798" i="45"/>
  <c r="H797" i="45"/>
  <c r="G797" i="45"/>
  <c r="F797" i="45"/>
  <c r="H796" i="45"/>
  <c r="G796" i="45"/>
  <c r="F796" i="45"/>
  <c r="H795" i="45"/>
  <c r="G795" i="45"/>
  <c r="F795" i="45"/>
  <c r="H794" i="45"/>
  <c r="G794" i="45"/>
  <c r="F794" i="45"/>
  <c r="H793" i="45"/>
  <c r="G793" i="45"/>
  <c r="F793" i="45"/>
  <c r="H792" i="45"/>
  <c r="G792" i="45"/>
  <c r="F792" i="45"/>
  <c r="H791" i="45"/>
  <c r="G791" i="45"/>
  <c r="F791" i="45"/>
  <c r="H790" i="45"/>
  <c r="G790" i="45"/>
  <c r="F790" i="45"/>
  <c r="H789" i="45"/>
  <c r="G789" i="45"/>
  <c r="F789" i="45"/>
  <c r="H788" i="45"/>
  <c r="G788" i="45"/>
  <c r="F788" i="45"/>
  <c r="H787" i="45"/>
  <c r="G787" i="45"/>
  <c r="F787" i="45"/>
  <c r="H786" i="45"/>
  <c r="G786" i="45"/>
  <c r="F786" i="45"/>
  <c r="H785" i="45"/>
  <c r="G785" i="45"/>
  <c r="F785" i="45"/>
  <c r="H784" i="45"/>
  <c r="G784" i="45"/>
  <c r="F784" i="45"/>
  <c r="H783" i="45"/>
  <c r="G783" i="45"/>
  <c r="F783" i="45"/>
  <c r="H782" i="45"/>
  <c r="G782" i="45"/>
  <c r="F782" i="45"/>
  <c r="H781" i="45"/>
  <c r="G781" i="45"/>
  <c r="F781" i="45"/>
  <c r="H780" i="45"/>
  <c r="G780" i="45"/>
  <c r="F780" i="45"/>
  <c r="H779" i="45"/>
  <c r="G779" i="45"/>
  <c r="F779" i="45"/>
  <c r="H778" i="45"/>
  <c r="G778" i="45"/>
  <c r="F778" i="45"/>
  <c r="H777" i="45"/>
  <c r="G777" i="45"/>
  <c r="F777" i="45"/>
  <c r="H776" i="45"/>
  <c r="G776" i="45"/>
  <c r="F776" i="45"/>
  <c r="H775" i="45"/>
  <c r="G775" i="45"/>
  <c r="F775" i="45"/>
  <c r="H774" i="45"/>
  <c r="G774" i="45"/>
  <c r="F774" i="45"/>
  <c r="H773" i="45"/>
  <c r="G773" i="45"/>
  <c r="F773" i="45"/>
  <c r="H772" i="45"/>
  <c r="G772" i="45"/>
  <c r="F772" i="45"/>
  <c r="H771" i="45"/>
  <c r="G771" i="45"/>
  <c r="F771" i="45"/>
  <c r="H770" i="45"/>
  <c r="G770" i="45"/>
  <c r="F770" i="45"/>
  <c r="H769" i="45"/>
  <c r="G769" i="45"/>
  <c r="F769" i="45"/>
  <c r="H768" i="45"/>
  <c r="G768" i="45"/>
  <c r="F768" i="45"/>
  <c r="H767" i="45"/>
  <c r="G767" i="45"/>
  <c r="F767" i="45"/>
  <c r="H766" i="45"/>
  <c r="G766" i="45"/>
  <c r="F766" i="45"/>
  <c r="H765" i="45"/>
  <c r="G765" i="45"/>
  <c r="F765" i="45"/>
  <c r="H764" i="45"/>
  <c r="G764" i="45"/>
  <c r="F764" i="45"/>
  <c r="H763" i="45"/>
  <c r="G763" i="45"/>
  <c r="F763" i="45"/>
  <c r="H762" i="45"/>
  <c r="G762" i="45"/>
  <c r="F762" i="45"/>
  <c r="H761" i="45"/>
  <c r="G761" i="45"/>
  <c r="F761" i="45"/>
  <c r="H760" i="45"/>
  <c r="G760" i="45"/>
  <c r="F760" i="45"/>
  <c r="H759" i="45"/>
  <c r="G759" i="45"/>
  <c r="F759" i="45"/>
  <c r="H758" i="45"/>
  <c r="G758" i="45"/>
  <c r="F758" i="45"/>
  <c r="H757" i="45"/>
  <c r="G757" i="45"/>
  <c r="F757" i="45"/>
  <c r="H756" i="45"/>
  <c r="G756" i="45"/>
  <c r="F756" i="45"/>
  <c r="H755" i="45"/>
  <c r="G755" i="45"/>
  <c r="F755" i="45"/>
  <c r="H754" i="45"/>
  <c r="G754" i="45"/>
  <c r="F754" i="45"/>
  <c r="H753" i="45"/>
  <c r="G753" i="45"/>
  <c r="F753" i="45"/>
  <c r="H752" i="45"/>
  <c r="G752" i="45"/>
  <c r="F752" i="45"/>
  <c r="H751" i="45"/>
  <c r="G751" i="45"/>
  <c r="F751" i="45"/>
  <c r="H750" i="45"/>
  <c r="G750" i="45"/>
  <c r="F750" i="45"/>
  <c r="H749" i="45"/>
  <c r="G749" i="45"/>
  <c r="F749" i="45"/>
  <c r="H748" i="45"/>
  <c r="G748" i="45"/>
  <c r="F748" i="45"/>
  <c r="H747" i="45"/>
  <c r="G747" i="45"/>
  <c r="F747" i="45"/>
  <c r="H746" i="45"/>
  <c r="G746" i="45"/>
  <c r="F746" i="45"/>
  <c r="H745" i="45"/>
  <c r="G745" i="45"/>
  <c r="F745" i="45"/>
  <c r="H744" i="45"/>
  <c r="G744" i="45"/>
  <c r="F744" i="45"/>
  <c r="H743" i="45"/>
  <c r="G743" i="45"/>
  <c r="F743" i="45"/>
  <c r="H742" i="45"/>
  <c r="G742" i="45"/>
  <c r="F742" i="45"/>
  <c r="H741" i="45"/>
  <c r="G741" i="45"/>
  <c r="F741" i="45"/>
  <c r="H740" i="45"/>
  <c r="G740" i="45"/>
  <c r="F740" i="45"/>
  <c r="H739" i="45"/>
  <c r="G739" i="45"/>
  <c r="F739" i="45"/>
  <c r="H738" i="45"/>
  <c r="G738" i="45"/>
  <c r="F738" i="45"/>
  <c r="H737" i="45"/>
  <c r="G737" i="45"/>
  <c r="F737" i="45"/>
  <c r="H736" i="45"/>
  <c r="G736" i="45"/>
  <c r="F736" i="45"/>
  <c r="H735" i="45"/>
  <c r="G735" i="45"/>
  <c r="F735" i="45"/>
  <c r="H734" i="45"/>
  <c r="G734" i="45"/>
  <c r="F734" i="45"/>
  <c r="H733" i="45"/>
  <c r="G733" i="45"/>
  <c r="F733" i="45"/>
  <c r="H732" i="45"/>
  <c r="G732" i="45"/>
  <c r="F732" i="45"/>
  <c r="H731" i="45"/>
  <c r="G731" i="45"/>
  <c r="F731" i="45"/>
  <c r="H730" i="45"/>
  <c r="G730" i="45"/>
  <c r="F730" i="45"/>
  <c r="H729" i="45"/>
  <c r="G729" i="45"/>
  <c r="F729" i="45"/>
  <c r="H728" i="45"/>
  <c r="G728" i="45"/>
  <c r="F728" i="45"/>
  <c r="H727" i="45"/>
  <c r="G727" i="45"/>
  <c r="F727" i="45"/>
  <c r="H726" i="45"/>
  <c r="G726" i="45"/>
  <c r="F726" i="45"/>
  <c r="H725" i="45"/>
  <c r="G725" i="45"/>
  <c r="F725" i="45"/>
  <c r="H724" i="45"/>
  <c r="G724" i="45"/>
  <c r="F724" i="45"/>
  <c r="H723" i="45"/>
  <c r="G723" i="45"/>
  <c r="F723" i="45"/>
  <c r="H722" i="45"/>
  <c r="G722" i="45"/>
  <c r="F722" i="45"/>
  <c r="H721" i="45"/>
  <c r="G721" i="45"/>
  <c r="F721" i="45"/>
  <c r="H720" i="45"/>
  <c r="G720" i="45"/>
  <c r="F720" i="45"/>
  <c r="H719" i="45"/>
  <c r="G719" i="45"/>
  <c r="F719" i="45"/>
  <c r="H718" i="45"/>
  <c r="G718" i="45"/>
  <c r="F718" i="45"/>
  <c r="H717" i="45"/>
  <c r="G717" i="45"/>
  <c r="F717" i="45"/>
  <c r="H716" i="45"/>
  <c r="G716" i="45"/>
  <c r="F716" i="45"/>
  <c r="H715" i="45"/>
  <c r="G715" i="45"/>
  <c r="F715" i="45"/>
  <c r="H714" i="45"/>
  <c r="G714" i="45"/>
  <c r="F714" i="45"/>
  <c r="H713" i="45"/>
  <c r="G713" i="45"/>
  <c r="F713" i="45"/>
  <c r="H712" i="45"/>
  <c r="G712" i="45"/>
  <c r="F712" i="45"/>
  <c r="H711" i="45"/>
  <c r="G711" i="45"/>
  <c r="F711" i="45"/>
  <c r="H710" i="45"/>
  <c r="G710" i="45"/>
  <c r="F710" i="45"/>
  <c r="H709" i="45"/>
  <c r="G709" i="45"/>
  <c r="F709" i="45"/>
  <c r="H708" i="45"/>
  <c r="G708" i="45"/>
  <c r="F708" i="45"/>
  <c r="H707" i="45"/>
  <c r="G707" i="45"/>
  <c r="F707" i="45"/>
  <c r="H706" i="45"/>
  <c r="G706" i="45"/>
  <c r="F706" i="45"/>
  <c r="H705" i="45"/>
  <c r="G705" i="45"/>
  <c r="F705" i="45"/>
  <c r="H704" i="45"/>
  <c r="G704" i="45"/>
  <c r="F704" i="45"/>
  <c r="H703" i="45"/>
  <c r="G703" i="45"/>
  <c r="F703" i="45"/>
  <c r="H702" i="45"/>
  <c r="G702" i="45"/>
  <c r="F702" i="45"/>
  <c r="H701" i="45"/>
  <c r="G701" i="45"/>
  <c r="F701" i="45"/>
  <c r="H700" i="45"/>
  <c r="G700" i="45"/>
  <c r="F700" i="45"/>
  <c r="H699" i="45"/>
  <c r="G699" i="45"/>
  <c r="F699" i="45"/>
  <c r="H698" i="45"/>
  <c r="G698" i="45"/>
  <c r="F698" i="45"/>
  <c r="H697" i="45"/>
  <c r="G697" i="45"/>
  <c r="F697" i="45"/>
  <c r="H696" i="45"/>
  <c r="G696" i="45"/>
  <c r="F696" i="45"/>
  <c r="H695" i="45"/>
  <c r="G695" i="45"/>
  <c r="F695" i="45"/>
  <c r="H694" i="45"/>
  <c r="G694" i="45"/>
  <c r="F694" i="45"/>
  <c r="H693" i="45"/>
  <c r="G693" i="45"/>
  <c r="F693" i="45"/>
  <c r="H692" i="45"/>
  <c r="G692" i="45"/>
  <c r="F692" i="45"/>
  <c r="H691" i="45"/>
  <c r="G691" i="45"/>
  <c r="F691" i="45"/>
  <c r="H690" i="45"/>
  <c r="G690" i="45"/>
  <c r="F690" i="45"/>
  <c r="H689" i="45"/>
  <c r="G689" i="45"/>
  <c r="F689" i="45"/>
  <c r="H688" i="45"/>
  <c r="G688" i="45"/>
  <c r="F688" i="45"/>
  <c r="H687" i="45"/>
  <c r="G687" i="45"/>
  <c r="F687" i="45"/>
  <c r="H686" i="45"/>
  <c r="G686" i="45"/>
  <c r="F686" i="45"/>
  <c r="H685" i="45"/>
  <c r="G685" i="45"/>
  <c r="F685" i="45"/>
  <c r="H684" i="45"/>
  <c r="G684" i="45"/>
  <c r="F684" i="45"/>
  <c r="H683" i="45"/>
  <c r="G683" i="45"/>
  <c r="F683" i="45"/>
  <c r="H682" i="45"/>
  <c r="G682" i="45"/>
  <c r="F682" i="45"/>
  <c r="H681" i="45"/>
  <c r="G681" i="45"/>
  <c r="F681" i="45"/>
  <c r="H680" i="45"/>
  <c r="G680" i="45"/>
  <c r="F680" i="45"/>
  <c r="H679" i="45"/>
  <c r="G679" i="45"/>
  <c r="F679" i="45"/>
  <c r="H678" i="45"/>
  <c r="G678" i="45"/>
  <c r="F678" i="45"/>
  <c r="H677" i="45"/>
  <c r="G677" i="45"/>
  <c r="F677" i="45"/>
  <c r="H676" i="45"/>
  <c r="G676" i="45"/>
  <c r="F676" i="45"/>
  <c r="H675" i="45"/>
  <c r="G675" i="45"/>
  <c r="F675" i="45"/>
  <c r="H674" i="45"/>
  <c r="G674" i="45"/>
  <c r="F674" i="45"/>
  <c r="H673" i="45"/>
  <c r="G673" i="45"/>
  <c r="F673" i="45"/>
  <c r="H672" i="45"/>
  <c r="G672" i="45"/>
  <c r="F672" i="45"/>
  <c r="H671" i="45"/>
  <c r="G671" i="45"/>
  <c r="F671" i="45"/>
  <c r="H670" i="45"/>
  <c r="G670" i="45"/>
  <c r="F670" i="45"/>
  <c r="H669" i="45"/>
  <c r="G669" i="45"/>
  <c r="F669" i="45"/>
  <c r="H668" i="45"/>
  <c r="G668" i="45"/>
  <c r="F668" i="45"/>
  <c r="H667" i="45"/>
  <c r="G667" i="45"/>
  <c r="F667" i="45"/>
  <c r="H666" i="45"/>
  <c r="G666" i="45"/>
  <c r="F666" i="45"/>
  <c r="H665" i="45"/>
  <c r="G665" i="45"/>
  <c r="F665" i="45"/>
  <c r="H664" i="45"/>
  <c r="G664" i="45"/>
  <c r="F664" i="45"/>
  <c r="H663" i="45"/>
  <c r="G663" i="45"/>
  <c r="F663" i="45"/>
  <c r="H662" i="45"/>
  <c r="G662" i="45"/>
  <c r="F662" i="45"/>
  <c r="H661" i="45"/>
  <c r="G661" i="45"/>
  <c r="F661" i="45"/>
  <c r="H660" i="45"/>
  <c r="G660" i="45"/>
  <c r="F660" i="45"/>
  <c r="H659" i="45"/>
  <c r="G659" i="45"/>
  <c r="F659" i="45"/>
  <c r="H658" i="45"/>
  <c r="G658" i="45"/>
  <c r="F658" i="45"/>
  <c r="H657" i="45"/>
  <c r="G657" i="45"/>
  <c r="F657" i="45"/>
  <c r="H656" i="45"/>
  <c r="G656" i="45"/>
  <c r="F656" i="45"/>
  <c r="H655" i="45"/>
  <c r="G655" i="45"/>
  <c r="F655" i="45"/>
  <c r="H654" i="45"/>
  <c r="G654" i="45"/>
  <c r="F654" i="45"/>
  <c r="H653" i="45"/>
  <c r="G653" i="45"/>
  <c r="F653" i="45"/>
  <c r="H652" i="45"/>
  <c r="G652" i="45"/>
  <c r="F652" i="45"/>
  <c r="H651" i="45"/>
  <c r="G651" i="45"/>
  <c r="F651" i="45"/>
  <c r="H650" i="45"/>
  <c r="G650" i="45"/>
  <c r="F650" i="45"/>
  <c r="H649" i="45"/>
  <c r="G649" i="45"/>
  <c r="F649" i="45"/>
  <c r="H648" i="45"/>
  <c r="G648" i="45"/>
  <c r="F648" i="45"/>
  <c r="H647" i="45"/>
  <c r="G647" i="45"/>
  <c r="F647" i="45"/>
  <c r="H646" i="45"/>
  <c r="G646" i="45"/>
  <c r="F646" i="45"/>
  <c r="H645" i="45"/>
  <c r="G645" i="45"/>
  <c r="F645" i="45"/>
  <c r="H644" i="45"/>
  <c r="G644" i="45"/>
  <c r="F644" i="45"/>
  <c r="H643" i="45"/>
  <c r="G643" i="45"/>
  <c r="F643" i="45"/>
  <c r="H642" i="45"/>
  <c r="G642" i="45"/>
  <c r="F642" i="45"/>
  <c r="H641" i="45"/>
  <c r="G641" i="45"/>
  <c r="F641" i="45"/>
  <c r="H640" i="45"/>
  <c r="G640" i="45"/>
  <c r="F640" i="45"/>
  <c r="H639" i="45"/>
  <c r="G639" i="45"/>
  <c r="F639" i="45"/>
  <c r="H638" i="45"/>
  <c r="G638" i="45"/>
  <c r="F638" i="45"/>
  <c r="H637" i="45"/>
  <c r="G637" i="45"/>
  <c r="F637" i="45"/>
  <c r="H636" i="45"/>
  <c r="G636" i="45"/>
  <c r="F636" i="45"/>
  <c r="H635" i="45"/>
  <c r="G635" i="45"/>
  <c r="F635" i="45"/>
  <c r="H634" i="45"/>
  <c r="G634" i="45"/>
  <c r="F634" i="45"/>
  <c r="H633" i="45"/>
  <c r="G633" i="45"/>
  <c r="F633" i="45"/>
  <c r="H632" i="45"/>
  <c r="G632" i="45"/>
  <c r="F632" i="45"/>
  <c r="H631" i="45"/>
  <c r="G631" i="45"/>
  <c r="F631" i="45"/>
  <c r="H630" i="45"/>
  <c r="G630" i="45"/>
  <c r="F630" i="45"/>
  <c r="H629" i="45"/>
  <c r="G629" i="45"/>
  <c r="F629" i="45"/>
  <c r="H628" i="45"/>
  <c r="G628" i="45"/>
  <c r="F628" i="45"/>
  <c r="H627" i="45"/>
  <c r="G627" i="45"/>
  <c r="F627" i="45"/>
  <c r="H626" i="45"/>
  <c r="G626" i="45"/>
  <c r="F626" i="45"/>
  <c r="H625" i="45"/>
  <c r="G625" i="45"/>
  <c r="F625" i="45"/>
  <c r="H624" i="45"/>
  <c r="G624" i="45"/>
  <c r="F624" i="45"/>
  <c r="H623" i="45"/>
  <c r="G623" i="45"/>
  <c r="F623" i="45"/>
  <c r="H622" i="45"/>
  <c r="G622" i="45"/>
  <c r="F622" i="45"/>
  <c r="H621" i="45"/>
  <c r="G621" i="45"/>
  <c r="F621" i="45"/>
  <c r="H620" i="45"/>
  <c r="G620" i="45"/>
  <c r="F620" i="45"/>
  <c r="H619" i="45"/>
  <c r="G619" i="45"/>
  <c r="F619" i="45"/>
  <c r="H618" i="45"/>
  <c r="G618" i="45"/>
  <c r="F618" i="45"/>
  <c r="H617" i="45"/>
  <c r="G617" i="45"/>
  <c r="F617" i="45"/>
  <c r="H616" i="45"/>
  <c r="G616" i="45"/>
  <c r="F616" i="45"/>
  <c r="H615" i="45"/>
  <c r="G615" i="45"/>
  <c r="F615" i="45"/>
  <c r="H614" i="45"/>
  <c r="G614" i="45"/>
  <c r="F614" i="45"/>
  <c r="H613" i="45"/>
  <c r="G613" i="45"/>
  <c r="F613" i="45"/>
  <c r="H612" i="45"/>
  <c r="G612" i="45"/>
  <c r="F612" i="45"/>
  <c r="H611" i="45"/>
  <c r="G611" i="45"/>
  <c r="F611" i="45"/>
  <c r="H610" i="45"/>
  <c r="G610" i="45"/>
  <c r="F610" i="45"/>
  <c r="H609" i="45"/>
  <c r="G609" i="45"/>
  <c r="F609" i="45"/>
  <c r="H608" i="45"/>
  <c r="G608" i="45"/>
  <c r="F608" i="45"/>
  <c r="H607" i="45"/>
  <c r="G607" i="45"/>
  <c r="F607" i="45"/>
  <c r="H606" i="45"/>
  <c r="G606" i="45"/>
  <c r="F606" i="45"/>
  <c r="H605" i="45"/>
  <c r="G605" i="45"/>
  <c r="F605" i="45"/>
  <c r="H604" i="45"/>
  <c r="G604" i="45"/>
  <c r="F604" i="45"/>
  <c r="H603" i="45"/>
  <c r="G603" i="45"/>
  <c r="F603" i="45"/>
  <c r="H602" i="45"/>
  <c r="G602" i="45"/>
  <c r="F602" i="45"/>
  <c r="H601" i="45"/>
  <c r="G601" i="45"/>
  <c r="F601" i="45"/>
  <c r="H600" i="45"/>
  <c r="G600" i="45"/>
  <c r="F600" i="45"/>
  <c r="H599" i="45"/>
  <c r="G599" i="45"/>
  <c r="F599" i="45"/>
  <c r="H598" i="45"/>
  <c r="G598" i="45"/>
  <c r="F598" i="45"/>
  <c r="H597" i="45"/>
  <c r="G597" i="45"/>
  <c r="F597" i="45"/>
  <c r="H596" i="45"/>
  <c r="G596" i="45"/>
  <c r="F596" i="45"/>
  <c r="H595" i="45"/>
  <c r="G595" i="45"/>
  <c r="F595" i="45"/>
  <c r="H594" i="45"/>
  <c r="G594" i="45"/>
  <c r="F594" i="45"/>
  <c r="H593" i="45"/>
  <c r="G593" i="45"/>
  <c r="F593" i="45"/>
  <c r="H592" i="45"/>
  <c r="G592" i="45"/>
  <c r="F592" i="45"/>
  <c r="H591" i="45"/>
  <c r="G591" i="45"/>
  <c r="F591" i="45"/>
  <c r="H590" i="45"/>
  <c r="G590" i="45"/>
  <c r="F590" i="45"/>
  <c r="H589" i="45"/>
  <c r="G589" i="45"/>
  <c r="F589" i="45"/>
  <c r="H588" i="45"/>
  <c r="G588" i="45"/>
  <c r="F588" i="45"/>
  <c r="H587" i="45"/>
  <c r="G587" i="45"/>
  <c r="F587" i="45"/>
  <c r="H586" i="45"/>
  <c r="G586" i="45"/>
  <c r="F586" i="45"/>
  <c r="H585" i="45"/>
  <c r="G585" i="45"/>
  <c r="F585" i="45"/>
  <c r="H584" i="45"/>
  <c r="G584" i="45"/>
  <c r="F584" i="45"/>
  <c r="H583" i="45"/>
  <c r="G583" i="45"/>
  <c r="F583" i="45"/>
  <c r="H582" i="45"/>
  <c r="G582" i="45"/>
  <c r="F582" i="45"/>
  <c r="H581" i="45"/>
  <c r="G581" i="45"/>
  <c r="F581" i="45"/>
  <c r="H580" i="45"/>
  <c r="G580" i="45"/>
  <c r="F580" i="45"/>
  <c r="H579" i="45"/>
  <c r="G579" i="45"/>
  <c r="F579" i="45"/>
  <c r="H578" i="45"/>
  <c r="G578" i="45"/>
  <c r="F578" i="45"/>
  <c r="H577" i="45"/>
  <c r="G577" i="45"/>
  <c r="F577" i="45"/>
  <c r="H576" i="45"/>
  <c r="G576" i="45"/>
  <c r="F576" i="45"/>
  <c r="H575" i="45"/>
  <c r="G575" i="45"/>
  <c r="F575" i="45"/>
  <c r="H574" i="45"/>
  <c r="G574" i="45"/>
  <c r="F574" i="45"/>
  <c r="H573" i="45"/>
  <c r="G573" i="45"/>
  <c r="F573" i="45"/>
  <c r="H572" i="45"/>
  <c r="G572" i="45"/>
  <c r="F572" i="45"/>
  <c r="H571" i="45"/>
  <c r="G571" i="45"/>
  <c r="F571" i="45"/>
  <c r="H570" i="45"/>
  <c r="G570" i="45"/>
  <c r="F570" i="45"/>
  <c r="H569" i="45"/>
  <c r="G569" i="45"/>
  <c r="F569" i="45"/>
  <c r="H568" i="45"/>
  <c r="G568" i="45"/>
  <c r="F568" i="45"/>
  <c r="H567" i="45"/>
  <c r="G567" i="45"/>
  <c r="F567" i="45"/>
  <c r="H566" i="45"/>
  <c r="G566" i="45"/>
  <c r="F566" i="45"/>
  <c r="H565" i="45"/>
  <c r="G565" i="45"/>
  <c r="F565" i="45"/>
  <c r="H564" i="45"/>
  <c r="G564" i="45"/>
  <c r="F564" i="45"/>
  <c r="H563" i="45"/>
  <c r="G563" i="45"/>
  <c r="F563" i="45"/>
  <c r="H562" i="45"/>
  <c r="G562" i="45"/>
  <c r="F562" i="45"/>
  <c r="H561" i="45"/>
  <c r="G561" i="45"/>
  <c r="F561" i="45"/>
  <c r="H560" i="45"/>
  <c r="G560" i="45"/>
  <c r="F560" i="45"/>
  <c r="H559" i="45"/>
  <c r="G559" i="45"/>
  <c r="F559" i="45"/>
  <c r="H558" i="45"/>
  <c r="G558" i="45"/>
  <c r="F558" i="45"/>
  <c r="H557" i="45"/>
  <c r="G557" i="45"/>
  <c r="F557" i="45"/>
  <c r="H556" i="45"/>
  <c r="G556" i="45"/>
  <c r="F556" i="45"/>
  <c r="H555" i="45"/>
  <c r="G555" i="45"/>
  <c r="F555" i="45"/>
  <c r="H554" i="45"/>
  <c r="G554" i="45"/>
  <c r="F554" i="45"/>
  <c r="H553" i="45"/>
  <c r="G553" i="45"/>
  <c r="F553" i="45"/>
  <c r="H552" i="45"/>
  <c r="G552" i="45"/>
  <c r="F552" i="45"/>
  <c r="H551" i="45"/>
  <c r="G551" i="45"/>
  <c r="F551" i="45"/>
  <c r="H550" i="45"/>
  <c r="G550" i="45"/>
  <c r="F550" i="45"/>
  <c r="H549" i="45"/>
  <c r="G549" i="45"/>
  <c r="F549" i="45"/>
  <c r="H548" i="45"/>
  <c r="G548" i="45"/>
  <c r="F548" i="45"/>
  <c r="H547" i="45"/>
  <c r="G547" i="45"/>
  <c r="F547" i="45"/>
  <c r="H546" i="45"/>
  <c r="G546" i="45"/>
  <c r="F546" i="45"/>
  <c r="H545" i="45"/>
  <c r="G545" i="45"/>
  <c r="F545" i="45"/>
  <c r="H544" i="45"/>
  <c r="G544" i="45"/>
  <c r="F544" i="45"/>
  <c r="H543" i="45"/>
  <c r="G543" i="45"/>
  <c r="F543" i="45"/>
  <c r="H542" i="45"/>
  <c r="G542" i="45"/>
  <c r="F542" i="45"/>
  <c r="H541" i="45"/>
  <c r="G541" i="45"/>
  <c r="F541" i="45"/>
  <c r="H540" i="45"/>
  <c r="G540" i="45"/>
  <c r="F540" i="45"/>
  <c r="H539" i="45"/>
  <c r="G539" i="45"/>
  <c r="F539" i="45"/>
  <c r="H538" i="45"/>
  <c r="G538" i="45"/>
  <c r="F538" i="45"/>
  <c r="H537" i="45"/>
  <c r="G537" i="45"/>
  <c r="F537" i="45"/>
  <c r="H536" i="45"/>
  <c r="G536" i="45"/>
  <c r="F536" i="45"/>
  <c r="H535" i="45"/>
  <c r="G535" i="45"/>
  <c r="F535" i="45"/>
  <c r="H534" i="45"/>
  <c r="G534" i="45"/>
  <c r="F534" i="45"/>
  <c r="H533" i="45"/>
  <c r="G533" i="45"/>
  <c r="F533" i="45"/>
  <c r="H532" i="45"/>
  <c r="G532" i="45"/>
  <c r="F532" i="45"/>
  <c r="H531" i="45"/>
  <c r="G531" i="45"/>
  <c r="F531" i="45"/>
  <c r="H530" i="45"/>
  <c r="G530" i="45"/>
  <c r="F530" i="45"/>
  <c r="H529" i="45"/>
  <c r="G529" i="45"/>
  <c r="F529" i="45"/>
  <c r="H528" i="45"/>
  <c r="G528" i="45"/>
  <c r="F528" i="45"/>
  <c r="H527" i="45"/>
  <c r="G527" i="45"/>
  <c r="F527" i="45"/>
  <c r="H526" i="45"/>
  <c r="G526" i="45"/>
  <c r="F526" i="45"/>
  <c r="H525" i="45"/>
  <c r="G525" i="45"/>
  <c r="F525" i="45"/>
  <c r="H524" i="45"/>
  <c r="G524" i="45"/>
  <c r="F524" i="45"/>
  <c r="H523" i="45"/>
  <c r="G523" i="45"/>
  <c r="F523" i="45"/>
  <c r="H522" i="45"/>
  <c r="G522" i="45"/>
  <c r="F522" i="45"/>
  <c r="H521" i="45"/>
  <c r="G521" i="45"/>
  <c r="F521" i="45"/>
  <c r="H520" i="45"/>
  <c r="G520" i="45"/>
  <c r="F520" i="45"/>
  <c r="H519" i="45"/>
  <c r="G519" i="45"/>
  <c r="F519" i="45"/>
  <c r="H518" i="45"/>
  <c r="G518" i="45"/>
  <c r="F518" i="45"/>
  <c r="H517" i="45"/>
  <c r="G517" i="45"/>
  <c r="F517" i="45"/>
  <c r="H516" i="45"/>
  <c r="G516" i="45"/>
  <c r="F516" i="45"/>
  <c r="H515" i="45"/>
  <c r="G515" i="45"/>
  <c r="F515" i="45"/>
  <c r="H514" i="45"/>
  <c r="G514" i="45"/>
  <c r="F514" i="45"/>
  <c r="H513" i="45"/>
  <c r="G513" i="45"/>
  <c r="F513" i="45"/>
  <c r="H512" i="45"/>
  <c r="G512" i="45"/>
  <c r="F512" i="45"/>
  <c r="H511" i="45"/>
  <c r="G511" i="45"/>
  <c r="F511" i="45"/>
  <c r="H510" i="45"/>
  <c r="G510" i="45"/>
  <c r="F510" i="45"/>
  <c r="H509" i="45"/>
  <c r="G509" i="45"/>
  <c r="F509" i="45"/>
  <c r="H508" i="45"/>
  <c r="G508" i="45"/>
  <c r="F508" i="45"/>
  <c r="H507" i="45"/>
  <c r="G507" i="45"/>
  <c r="F507" i="45"/>
  <c r="H506" i="45"/>
  <c r="G506" i="45"/>
  <c r="F506" i="45"/>
  <c r="H505" i="45"/>
  <c r="G505" i="45"/>
  <c r="F505" i="45"/>
  <c r="H504" i="45"/>
  <c r="G504" i="45"/>
  <c r="F504" i="45"/>
  <c r="H503" i="45"/>
  <c r="G503" i="45"/>
  <c r="F503" i="45"/>
  <c r="H502" i="45"/>
  <c r="G502" i="45"/>
  <c r="F502" i="45"/>
  <c r="H501" i="45"/>
  <c r="G501" i="45"/>
  <c r="F501" i="45"/>
  <c r="H500" i="45"/>
  <c r="G500" i="45"/>
  <c r="F500" i="45"/>
  <c r="H499" i="45"/>
  <c r="G499" i="45"/>
  <c r="F499" i="45"/>
  <c r="H498" i="45"/>
  <c r="G498" i="45"/>
  <c r="F498" i="45"/>
  <c r="H497" i="45"/>
  <c r="G497" i="45"/>
  <c r="F497" i="45"/>
  <c r="H496" i="45"/>
  <c r="G496" i="45"/>
  <c r="F496" i="45"/>
  <c r="H495" i="45"/>
  <c r="G495" i="45"/>
  <c r="F495" i="45"/>
  <c r="H494" i="45"/>
  <c r="G494" i="45"/>
  <c r="F494" i="45"/>
  <c r="H493" i="45"/>
  <c r="G493" i="45"/>
  <c r="F493" i="45"/>
  <c r="H492" i="45"/>
  <c r="G492" i="45"/>
  <c r="F492" i="45"/>
  <c r="H491" i="45"/>
  <c r="G491" i="45"/>
  <c r="F491" i="45"/>
  <c r="H490" i="45"/>
  <c r="G490" i="45"/>
  <c r="F490" i="45"/>
  <c r="H489" i="45"/>
  <c r="G489" i="45"/>
  <c r="F489" i="45"/>
  <c r="H488" i="45"/>
  <c r="G488" i="45"/>
  <c r="F488" i="45"/>
  <c r="H487" i="45"/>
  <c r="G487" i="45"/>
  <c r="F487" i="45"/>
  <c r="H486" i="45"/>
  <c r="G486" i="45"/>
  <c r="F486" i="45"/>
  <c r="H485" i="45"/>
  <c r="G485" i="45"/>
  <c r="F485" i="45"/>
  <c r="H484" i="45"/>
  <c r="G484" i="45"/>
  <c r="F484" i="45"/>
  <c r="H483" i="45"/>
  <c r="G483" i="45"/>
  <c r="F483" i="45"/>
  <c r="H482" i="45"/>
  <c r="G482" i="45"/>
  <c r="F482" i="45"/>
  <c r="H481" i="45"/>
  <c r="G481" i="45"/>
  <c r="F481" i="45"/>
  <c r="H480" i="45"/>
  <c r="G480" i="45"/>
  <c r="F480" i="45"/>
  <c r="H479" i="45"/>
  <c r="G479" i="45"/>
  <c r="F479" i="45"/>
  <c r="H478" i="45"/>
  <c r="G478" i="45"/>
  <c r="F478" i="45"/>
  <c r="H477" i="45"/>
  <c r="G477" i="45"/>
  <c r="F477" i="45"/>
  <c r="H476" i="45"/>
  <c r="G476" i="45"/>
  <c r="F476" i="45"/>
  <c r="H475" i="45"/>
  <c r="G475" i="45"/>
  <c r="F475" i="45"/>
  <c r="H474" i="45"/>
  <c r="G474" i="45"/>
  <c r="F474" i="45"/>
  <c r="H473" i="45"/>
  <c r="G473" i="45"/>
  <c r="F473" i="45"/>
  <c r="H472" i="45"/>
  <c r="G472" i="45"/>
  <c r="F472" i="45"/>
  <c r="H471" i="45"/>
  <c r="G471" i="45"/>
  <c r="F471" i="45"/>
  <c r="H470" i="45"/>
  <c r="G470" i="45"/>
  <c r="F470" i="45"/>
  <c r="H469" i="45"/>
  <c r="G469" i="45"/>
  <c r="F469" i="45"/>
  <c r="H468" i="45"/>
  <c r="G468" i="45"/>
  <c r="F468" i="45"/>
  <c r="H467" i="45"/>
  <c r="G467" i="45"/>
  <c r="F467" i="45"/>
  <c r="H466" i="45"/>
  <c r="G466" i="45"/>
  <c r="F466" i="45"/>
  <c r="H465" i="45"/>
  <c r="G465" i="45"/>
  <c r="F465" i="45"/>
  <c r="H464" i="45"/>
  <c r="G464" i="45"/>
  <c r="F464" i="45"/>
  <c r="H463" i="45"/>
  <c r="G463" i="45"/>
  <c r="F463" i="45"/>
  <c r="H462" i="45"/>
  <c r="G462" i="45"/>
  <c r="F462" i="45"/>
  <c r="H461" i="45"/>
  <c r="G461" i="45"/>
  <c r="F461" i="45"/>
  <c r="H460" i="45"/>
  <c r="G460" i="45"/>
  <c r="F460" i="45"/>
  <c r="H459" i="45"/>
  <c r="G459" i="45"/>
  <c r="F459" i="45"/>
  <c r="H458" i="45"/>
  <c r="G458" i="45"/>
  <c r="F458" i="45"/>
  <c r="H457" i="45"/>
  <c r="G457" i="45"/>
  <c r="F457" i="45"/>
  <c r="H456" i="45"/>
  <c r="G456" i="45"/>
  <c r="F456" i="45"/>
  <c r="H455" i="45"/>
  <c r="G455" i="45"/>
  <c r="F455" i="45"/>
  <c r="H454" i="45"/>
  <c r="G454" i="45"/>
  <c r="F454" i="45"/>
  <c r="H453" i="45"/>
  <c r="G453" i="45"/>
  <c r="F453" i="45"/>
  <c r="H452" i="45"/>
  <c r="G452" i="45"/>
  <c r="F452" i="45"/>
  <c r="H451" i="45"/>
  <c r="G451" i="45"/>
  <c r="F451" i="45"/>
  <c r="H450" i="45"/>
  <c r="G450" i="45"/>
  <c r="F450" i="45"/>
  <c r="H449" i="45"/>
  <c r="G449" i="45"/>
  <c r="F449" i="45"/>
  <c r="H448" i="45"/>
  <c r="G448" i="45"/>
  <c r="F448" i="45"/>
  <c r="H447" i="45"/>
  <c r="G447" i="45"/>
  <c r="F447" i="45"/>
  <c r="H446" i="45"/>
  <c r="G446" i="45"/>
  <c r="F446" i="45"/>
  <c r="H445" i="45"/>
  <c r="G445" i="45"/>
  <c r="F445" i="45"/>
  <c r="H444" i="45"/>
  <c r="G444" i="45"/>
  <c r="F444" i="45"/>
  <c r="H443" i="45"/>
  <c r="G443" i="45"/>
  <c r="F443" i="45"/>
  <c r="H442" i="45"/>
  <c r="G442" i="45"/>
  <c r="F442" i="45"/>
  <c r="H441" i="45"/>
  <c r="G441" i="45"/>
  <c r="F441" i="45"/>
  <c r="H440" i="45"/>
  <c r="G440" i="45"/>
  <c r="F440" i="45"/>
  <c r="H439" i="45"/>
  <c r="G439" i="45"/>
  <c r="F439" i="45"/>
  <c r="H438" i="45"/>
  <c r="G438" i="45"/>
  <c r="F438" i="45"/>
  <c r="H437" i="45"/>
  <c r="G437" i="45"/>
  <c r="F437" i="45"/>
  <c r="H436" i="45"/>
  <c r="G436" i="45"/>
  <c r="F436" i="45"/>
  <c r="H435" i="45"/>
  <c r="G435" i="45"/>
  <c r="F435" i="45"/>
  <c r="H434" i="45"/>
  <c r="G434" i="45"/>
  <c r="F434" i="45"/>
  <c r="H433" i="45"/>
  <c r="G433" i="45"/>
  <c r="F433" i="45"/>
  <c r="H432" i="45"/>
  <c r="G432" i="45"/>
  <c r="F432" i="45"/>
  <c r="H431" i="45"/>
  <c r="G431" i="45"/>
  <c r="F431" i="45"/>
  <c r="H430" i="45"/>
  <c r="G430" i="45"/>
  <c r="F430" i="45"/>
  <c r="H429" i="45"/>
  <c r="G429" i="45"/>
  <c r="F429" i="45"/>
  <c r="H428" i="45"/>
  <c r="G428" i="45"/>
  <c r="F428" i="45"/>
  <c r="H427" i="45"/>
  <c r="G427" i="45"/>
  <c r="F427" i="45"/>
  <c r="H426" i="45"/>
  <c r="G426" i="45"/>
  <c r="F426" i="45"/>
  <c r="H425" i="45"/>
  <c r="G425" i="45"/>
  <c r="F425" i="45"/>
  <c r="H424" i="45"/>
  <c r="G424" i="45"/>
  <c r="F424" i="45"/>
  <c r="H423" i="45"/>
  <c r="G423" i="45"/>
  <c r="F423" i="45"/>
  <c r="H422" i="45"/>
  <c r="G422" i="45"/>
  <c r="F422" i="45"/>
  <c r="H421" i="45"/>
  <c r="G421" i="45"/>
  <c r="F421" i="45"/>
  <c r="H420" i="45"/>
  <c r="G420" i="45"/>
  <c r="F420" i="45"/>
  <c r="H419" i="45"/>
  <c r="G419" i="45"/>
  <c r="F419" i="45"/>
  <c r="H418" i="45"/>
  <c r="G418" i="45"/>
  <c r="F418" i="45"/>
  <c r="H417" i="45"/>
  <c r="G417" i="45"/>
  <c r="F417" i="45"/>
  <c r="H416" i="45"/>
  <c r="G416" i="45"/>
  <c r="F416" i="45"/>
  <c r="H415" i="45"/>
  <c r="G415" i="45"/>
  <c r="F415" i="45"/>
  <c r="H414" i="45"/>
  <c r="G414" i="45"/>
  <c r="F414" i="45"/>
  <c r="H413" i="45"/>
  <c r="G413" i="45"/>
  <c r="F413" i="45"/>
  <c r="H412" i="45"/>
  <c r="G412" i="45"/>
  <c r="F412" i="45"/>
  <c r="H411" i="45"/>
  <c r="G411" i="45"/>
  <c r="F411" i="45"/>
  <c r="H410" i="45"/>
  <c r="G410" i="45"/>
  <c r="F410" i="45"/>
  <c r="H409" i="45"/>
  <c r="G409" i="45"/>
  <c r="F409" i="45"/>
  <c r="H408" i="45"/>
  <c r="G408" i="45"/>
  <c r="F408" i="45"/>
  <c r="H407" i="45"/>
  <c r="G407" i="45"/>
  <c r="F407" i="45"/>
  <c r="H406" i="45"/>
  <c r="G406" i="45"/>
  <c r="F406" i="45"/>
  <c r="H405" i="45"/>
  <c r="G405" i="45"/>
  <c r="F405" i="45"/>
  <c r="H404" i="45"/>
  <c r="G404" i="45"/>
  <c r="F404" i="45"/>
  <c r="H403" i="45"/>
  <c r="G403" i="45"/>
  <c r="F403" i="45"/>
  <c r="H402" i="45"/>
  <c r="G402" i="45"/>
  <c r="F402" i="45"/>
  <c r="H401" i="45"/>
  <c r="G401" i="45"/>
  <c r="F401" i="45"/>
  <c r="H400" i="45"/>
  <c r="G400" i="45"/>
  <c r="F400" i="45"/>
  <c r="H399" i="45"/>
  <c r="G399" i="45"/>
  <c r="F399" i="45"/>
  <c r="H398" i="45"/>
  <c r="G398" i="45"/>
  <c r="F398" i="45"/>
  <c r="H397" i="45"/>
  <c r="G397" i="45"/>
  <c r="F397" i="45"/>
  <c r="H396" i="45"/>
  <c r="G396" i="45"/>
  <c r="F396" i="45"/>
  <c r="H395" i="45"/>
  <c r="G395" i="45"/>
  <c r="F395" i="45"/>
  <c r="H394" i="45"/>
  <c r="G394" i="45"/>
  <c r="F394" i="45"/>
  <c r="H393" i="45"/>
  <c r="G393" i="45"/>
  <c r="F393" i="45"/>
  <c r="H392" i="45"/>
  <c r="G392" i="45"/>
  <c r="F392" i="45"/>
  <c r="H391" i="45"/>
  <c r="G391" i="45"/>
  <c r="F391" i="45"/>
  <c r="H390" i="45"/>
  <c r="G390" i="45"/>
  <c r="F390" i="45"/>
  <c r="H389" i="45"/>
  <c r="G389" i="45"/>
  <c r="F389" i="45"/>
  <c r="H388" i="45"/>
  <c r="G388" i="45"/>
  <c r="F388" i="45"/>
  <c r="H387" i="45"/>
  <c r="G387" i="45"/>
  <c r="F387" i="45"/>
  <c r="H386" i="45"/>
  <c r="G386" i="45"/>
  <c r="F386" i="45"/>
  <c r="H385" i="45"/>
  <c r="G385" i="45"/>
  <c r="F385" i="45"/>
  <c r="H384" i="45"/>
  <c r="G384" i="45"/>
  <c r="F384" i="45"/>
  <c r="H383" i="45"/>
  <c r="G383" i="45"/>
  <c r="F383" i="45"/>
  <c r="H382" i="45"/>
  <c r="G382" i="45"/>
  <c r="F382" i="45"/>
  <c r="H381" i="45"/>
  <c r="G381" i="45"/>
  <c r="F381" i="45"/>
  <c r="H380" i="45"/>
  <c r="G380" i="45"/>
  <c r="F380" i="45"/>
  <c r="H379" i="45"/>
  <c r="G379" i="45"/>
  <c r="F379" i="45"/>
  <c r="H378" i="45"/>
  <c r="G378" i="45"/>
  <c r="F378" i="45"/>
  <c r="H377" i="45"/>
  <c r="G377" i="45"/>
  <c r="F377" i="45"/>
  <c r="H376" i="45"/>
  <c r="G376" i="45"/>
  <c r="F376" i="45"/>
  <c r="H375" i="45"/>
  <c r="G375" i="45"/>
  <c r="F375" i="45"/>
  <c r="H374" i="45"/>
  <c r="G374" i="45"/>
  <c r="F374" i="45"/>
  <c r="H373" i="45"/>
  <c r="G373" i="45"/>
  <c r="F373" i="45"/>
  <c r="H372" i="45"/>
  <c r="G372" i="45"/>
  <c r="F372" i="45"/>
  <c r="H371" i="45"/>
  <c r="G371" i="45"/>
  <c r="F371" i="45"/>
  <c r="H370" i="45"/>
  <c r="G370" i="45"/>
  <c r="F370" i="45"/>
  <c r="H369" i="45"/>
  <c r="G369" i="45"/>
  <c r="F369" i="45"/>
  <c r="H368" i="45"/>
  <c r="G368" i="45"/>
  <c r="F368" i="45"/>
  <c r="H367" i="45"/>
  <c r="G367" i="45"/>
  <c r="F367" i="45"/>
  <c r="H366" i="45"/>
  <c r="G366" i="45"/>
  <c r="F366" i="45"/>
  <c r="H365" i="45"/>
  <c r="G365" i="45"/>
  <c r="F365" i="45"/>
  <c r="H364" i="45"/>
  <c r="G364" i="45"/>
  <c r="F364" i="45"/>
  <c r="H363" i="45"/>
  <c r="G363" i="45"/>
  <c r="F363" i="45"/>
  <c r="H362" i="45"/>
  <c r="G362" i="45"/>
  <c r="F362" i="45"/>
  <c r="H361" i="45"/>
  <c r="G361" i="45"/>
  <c r="F361" i="45"/>
  <c r="H360" i="45"/>
  <c r="G360" i="45"/>
  <c r="F360" i="45"/>
  <c r="H359" i="45"/>
  <c r="G359" i="45"/>
  <c r="F359" i="45"/>
  <c r="H358" i="45"/>
  <c r="G358" i="45"/>
  <c r="F358" i="45"/>
  <c r="H357" i="45"/>
  <c r="G357" i="45"/>
  <c r="F357" i="45"/>
  <c r="H356" i="45"/>
  <c r="G356" i="45"/>
  <c r="F356" i="45"/>
  <c r="H355" i="45"/>
  <c r="G355" i="45"/>
  <c r="F355" i="45"/>
  <c r="H354" i="45"/>
  <c r="G354" i="45"/>
  <c r="F354" i="45"/>
  <c r="H353" i="45"/>
  <c r="G353" i="45"/>
  <c r="F353" i="45"/>
  <c r="H352" i="45"/>
  <c r="G352" i="45"/>
  <c r="F352" i="45"/>
  <c r="H351" i="45"/>
  <c r="G351" i="45"/>
  <c r="F351" i="45"/>
  <c r="H350" i="45"/>
  <c r="G350" i="45"/>
  <c r="F350" i="45"/>
  <c r="H349" i="45"/>
  <c r="G349" i="45"/>
  <c r="F349" i="45"/>
  <c r="H348" i="45"/>
  <c r="G348" i="45"/>
  <c r="F348" i="45"/>
  <c r="H347" i="45"/>
  <c r="G347" i="45"/>
  <c r="F347" i="45"/>
  <c r="H346" i="45"/>
  <c r="G346" i="45"/>
  <c r="F346" i="45"/>
  <c r="H345" i="45"/>
  <c r="G345" i="45"/>
  <c r="F345" i="45"/>
  <c r="H344" i="45"/>
  <c r="G344" i="45"/>
  <c r="F344" i="45"/>
  <c r="H343" i="45"/>
  <c r="G343" i="45"/>
  <c r="F343" i="45"/>
  <c r="H342" i="45"/>
  <c r="G342" i="45"/>
  <c r="F342" i="45"/>
  <c r="H341" i="45"/>
  <c r="G341" i="45"/>
  <c r="F341" i="45"/>
  <c r="H340" i="45"/>
  <c r="G340" i="45"/>
  <c r="F340" i="45"/>
  <c r="H339" i="45"/>
  <c r="G339" i="45"/>
  <c r="F339" i="45"/>
  <c r="H338" i="45"/>
  <c r="G338" i="45"/>
  <c r="F338" i="45"/>
  <c r="H337" i="45"/>
  <c r="G337" i="45"/>
  <c r="F337" i="45"/>
  <c r="H336" i="45"/>
  <c r="G336" i="45"/>
  <c r="F336" i="45"/>
  <c r="H335" i="45"/>
  <c r="G335" i="45"/>
  <c r="F335" i="45"/>
  <c r="H334" i="45"/>
  <c r="G334" i="45"/>
  <c r="F334" i="45"/>
  <c r="H333" i="45"/>
  <c r="G333" i="45"/>
  <c r="F333" i="45"/>
  <c r="H332" i="45"/>
  <c r="G332" i="45"/>
  <c r="F332" i="45"/>
  <c r="H331" i="45"/>
  <c r="G331" i="45"/>
  <c r="F331" i="45"/>
  <c r="H330" i="45"/>
  <c r="G330" i="45"/>
  <c r="F330" i="45"/>
  <c r="H329" i="45"/>
  <c r="G329" i="45"/>
  <c r="F329" i="45"/>
  <c r="H328" i="45"/>
  <c r="G328" i="45"/>
  <c r="F328" i="45"/>
  <c r="H327" i="45"/>
  <c r="G327" i="45"/>
  <c r="F327" i="45"/>
  <c r="H326" i="45"/>
  <c r="G326" i="45"/>
  <c r="F326" i="45"/>
  <c r="H325" i="45"/>
  <c r="G325" i="45"/>
  <c r="F325" i="45"/>
  <c r="H324" i="45"/>
  <c r="G324" i="45"/>
  <c r="F324" i="45"/>
  <c r="H323" i="45"/>
  <c r="G323" i="45"/>
  <c r="F323" i="45"/>
  <c r="H322" i="45"/>
  <c r="G322" i="45"/>
  <c r="F322" i="45"/>
  <c r="H321" i="45"/>
  <c r="G321" i="45"/>
  <c r="F321" i="45"/>
  <c r="H320" i="45"/>
  <c r="G320" i="45"/>
  <c r="F320" i="45"/>
  <c r="H319" i="45"/>
  <c r="G319" i="45"/>
  <c r="F319" i="45"/>
  <c r="H318" i="45"/>
  <c r="G318" i="45"/>
  <c r="F318" i="45"/>
  <c r="H317" i="45"/>
  <c r="G317" i="45"/>
  <c r="F317" i="45"/>
  <c r="H316" i="45"/>
  <c r="G316" i="45"/>
  <c r="F316" i="45"/>
  <c r="H315" i="45"/>
  <c r="G315" i="45"/>
  <c r="F315" i="45"/>
  <c r="H314" i="45"/>
  <c r="G314" i="45"/>
  <c r="F314" i="45"/>
  <c r="H313" i="45"/>
  <c r="G313" i="45"/>
  <c r="F313" i="45"/>
  <c r="H312" i="45"/>
  <c r="G312" i="45"/>
  <c r="F312" i="45"/>
  <c r="H311" i="45"/>
  <c r="G311" i="45"/>
  <c r="F311" i="45"/>
  <c r="H310" i="45"/>
  <c r="G310" i="45"/>
  <c r="F310" i="45"/>
  <c r="H309" i="45"/>
  <c r="G309" i="45"/>
  <c r="F309" i="45"/>
  <c r="H308" i="45"/>
  <c r="G308" i="45"/>
  <c r="F308" i="45"/>
  <c r="H307" i="45"/>
  <c r="G307" i="45"/>
  <c r="F307" i="45"/>
  <c r="H306" i="45"/>
  <c r="G306" i="45"/>
  <c r="F306" i="45"/>
  <c r="H305" i="45"/>
  <c r="G305" i="45"/>
  <c r="F305" i="45"/>
  <c r="H304" i="45"/>
  <c r="G304" i="45"/>
  <c r="F304" i="45"/>
  <c r="H303" i="45"/>
  <c r="G303" i="45"/>
  <c r="F303" i="45"/>
  <c r="H302" i="45"/>
  <c r="G302" i="45"/>
  <c r="F302" i="45"/>
  <c r="H301" i="45"/>
  <c r="G301" i="45"/>
  <c r="F301" i="45"/>
  <c r="H300" i="45"/>
  <c r="G300" i="45"/>
  <c r="F300" i="45"/>
  <c r="H299" i="45"/>
  <c r="G299" i="45"/>
  <c r="F299" i="45"/>
  <c r="H298" i="45"/>
  <c r="G298" i="45"/>
  <c r="F298" i="45"/>
  <c r="H297" i="45"/>
  <c r="G297" i="45"/>
  <c r="F297" i="45"/>
  <c r="H296" i="45"/>
  <c r="G296" i="45"/>
  <c r="F296" i="45"/>
  <c r="H295" i="45"/>
  <c r="G295" i="45"/>
  <c r="F295" i="45"/>
  <c r="H294" i="45"/>
  <c r="G294" i="45"/>
  <c r="F294" i="45"/>
  <c r="H293" i="45"/>
  <c r="G293" i="45"/>
  <c r="F293" i="45"/>
  <c r="H292" i="45"/>
  <c r="G292" i="45"/>
  <c r="F292" i="45"/>
  <c r="H291" i="45"/>
  <c r="G291" i="45"/>
  <c r="F291" i="45"/>
  <c r="H290" i="45"/>
  <c r="G290" i="45"/>
  <c r="F290" i="45"/>
  <c r="H289" i="45"/>
  <c r="G289" i="45"/>
  <c r="F289" i="45"/>
  <c r="H288" i="45"/>
  <c r="G288" i="45"/>
  <c r="F288" i="45"/>
  <c r="H287" i="45"/>
  <c r="G287" i="45"/>
  <c r="F287" i="45"/>
  <c r="H286" i="45"/>
  <c r="G286" i="45"/>
  <c r="F286" i="45"/>
  <c r="H285" i="45"/>
  <c r="G285" i="45"/>
  <c r="F285" i="45"/>
  <c r="H284" i="45"/>
  <c r="G284" i="45"/>
  <c r="F284" i="45"/>
  <c r="H283" i="45"/>
  <c r="G283" i="45"/>
  <c r="F283" i="45"/>
  <c r="H282" i="45"/>
  <c r="G282" i="45"/>
  <c r="F282" i="45"/>
  <c r="H281" i="45"/>
  <c r="G281" i="45"/>
  <c r="F281" i="45"/>
  <c r="H280" i="45"/>
  <c r="G280" i="45"/>
  <c r="F280" i="45"/>
  <c r="H279" i="45"/>
  <c r="G279" i="45"/>
  <c r="F279" i="45"/>
  <c r="H278" i="45"/>
  <c r="G278" i="45"/>
  <c r="F278" i="45"/>
  <c r="H277" i="45"/>
  <c r="G277" i="45"/>
  <c r="F277" i="45"/>
  <c r="H276" i="45"/>
  <c r="G276" i="45"/>
  <c r="F276" i="45"/>
  <c r="H275" i="45"/>
  <c r="G275" i="45"/>
  <c r="F275" i="45"/>
  <c r="H274" i="45"/>
  <c r="G274" i="45"/>
  <c r="F274" i="45"/>
  <c r="H273" i="45"/>
  <c r="G273" i="45"/>
  <c r="F273" i="45"/>
  <c r="H272" i="45"/>
  <c r="G272" i="45"/>
  <c r="F272" i="45"/>
  <c r="H271" i="45"/>
  <c r="G271" i="45"/>
  <c r="F271" i="45"/>
  <c r="H270" i="45"/>
  <c r="G270" i="45"/>
  <c r="F270" i="45"/>
  <c r="H269" i="45"/>
  <c r="G269" i="45"/>
  <c r="F269" i="45"/>
  <c r="H268" i="45"/>
  <c r="G268" i="45"/>
  <c r="F268" i="45"/>
  <c r="H267" i="45"/>
  <c r="G267" i="45"/>
  <c r="F267" i="45"/>
  <c r="H266" i="45"/>
  <c r="G266" i="45"/>
  <c r="F266" i="45"/>
  <c r="H265" i="45"/>
  <c r="G265" i="45"/>
  <c r="F265" i="45"/>
  <c r="H264" i="45"/>
  <c r="G264" i="45"/>
  <c r="F264" i="45"/>
  <c r="H263" i="45"/>
  <c r="G263" i="45"/>
  <c r="F263" i="45"/>
  <c r="H262" i="45"/>
  <c r="G262" i="45"/>
  <c r="F262" i="45"/>
  <c r="H261" i="45"/>
  <c r="G261" i="45"/>
  <c r="F261" i="45"/>
  <c r="H260" i="45"/>
  <c r="G260" i="45"/>
  <c r="F260" i="45"/>
  <c r="H259" i="45"/>
  <c r="G259" i="45"/>
  <c r="F259" i="45"/>
  <c r="H258" i="45"/>
  <c r="G258" i="45"/>
  <c r="F258" i="45"/>
  <c r="H257" i="45"/>
  <c r="G257" i="45"/>
  <c r="F257" i="45"/>
  <c r="H256" i="45"/>
  <c r="G256" i="45"/>
  <c r="F256" i="45"/>
  <c r="H255" i="45"/>
  <c r="G255" i="45"/>
  <c r="F255" i="45"/>
  <c r="H254" i="45"/>
  <c r="G254" i="45"/>
  <c r="F254" i="45"/>
  <c r="H253" i="45"/>
  <c r="G253" i="45"/>
  <c r="F253" i="45"/>
  <c r="H252" i="45"/>
  <c r="G252" i="45"/>
  <c r="F252" i="45"/>
  <c r="H251" i="45"/>
  <c r="G251" i="45"/>
  <c r="F251" i="45"/>
  <c r="H250" i="45"/>
  <c r="G250" i="45"/>
  <c r="F250" i="45"/>
  <c r="H249" i="45"/>
  <c r="G249" i="45"/>
  <c r="F249" i="45"/>
  <c r="H248" i="45"/>
  <c r="G248" i="45"/>
  <c r="F248" i="45"/>
  <c r="H247" i="45"/>
  <c r="G247" i="45"/>
  <c r="F247" i="45"/>
  <c r="H246" i="45"/>
  <c r="G246" i="45"/>
  <c r="F246" i="45"/>
  <c r="H245" i="45"/>
  <c r="G245" i="45"/>
  <c r="F245" i="45"/>
  <c r="H244" i="45"/>
  <c r="G244" i="45"/>
  <c r="F244" i="45"/>
  <c r="H243" i="45"/>
  <c r="G243" i="45"/>
  <c r="F243" i="45"/>
  <c r="H242" i="45"/>
  <c r="G242" i="45"/>
  <c r="F242" i="45"/>
  <c r="H241" i="45"/>
  <c r="G241" i="45"/>
  <c r="F241" i="45"/>
  <c r="H240" i="45"/>
  <c r="G240" i="45"/>
  <c r="F240" i="45"/>
  <c r="H239" i="45"/>
  <c r="G239" i="45"/>
  <c r="F239" i="45"/>
  <c r="H238" i="45"/>
  <c r="G238" i="45"/>
  <c r="F238" i="45"/>
  <c r="H237" i="45"/>
  <c r="G237" i="45"/>
  <c r="F237" i="45"/>
  <c r="H236" i="45"/>
  <c r="G236" i="45"/>
  <c r="F236" i="45"/>
  <c r="H235" i="45"/>
  <c r="G235" i="45"/>
  <c r="F235" i="45"/>
  <c r="H234" i="45"/>
  <c r="G234" i="45"/>
  <c r="F234" i="45"/>
  <c r="H233" i="45"/>
  <c r="G233" i="45"/>
  <c r="F233" i="45"/>
  <c r="H232" i="45"/>
  <c r="G232" i="45"/>
  <c r="F232" i="45"/>
  <c r="H231" i="45"/>
  <c r="G231" i="45"/>
  <c r="F231" i="45"/>
  <c r="H230" i="45"/>
  <c r="G230" i="45"/>
  <c r="F230" i="45"/>
  <c r="H229" i="45"/>
  <c r="G229" i="45"/>
  <c r="F229" i="45"/>
  <c r="H228" i="45"/>
  <c r="G228" i="45"/>
  <c r="F228" i="45"/>
  <c r="H227" i="45"/>
  <c r="G227" i="45"/>
  <c r="F227" i="45"/>
  <c r="H226" i="45"/>
  <c r="G226" i="45"/>
  <c r="F226" i="45"/>
  <c r="H225" i="45"/>
  <c r="G225" i="45"/>
  <c r="F225" i="45"/>
  <c r="H224" i="45"/>
  <c r="G224" i="45"/>
  <c r="F224" i="45"/>
  <c r="H223" i="45"/>
  <c r="G223" i="45"/>
  <c r="F223" i="45"/>
  <c r="H222" i="45"/>
  <c r="G222" i="45"/>
  <c r="F222" i="45"/>
  <c r="H221" i="45"/>
  <c r="G221" i="45"/>
  <c r="F221" i="45"/>
  <c r="H220" i="45"/>
  <c r="G220" i="45"/>
  <c r="F220" i="45"/>
  <c r="H219" i="45"/>
  <c r="G219" i="45"/>
  <c r="F219" i="45"/>
  <c r="H218" i="45"/>
  <c r="G218" i="45"/>
  <c r="F218" i="45"/>
  <c r="H217" i="45"/>
  <c r="G217" i="45"/>
  <c r="F217" i="45"/>
  <c r="H216" i="45"/>
  <c r="G216" i="45"/>
  <c r="F216" i="45"/>
  <c r="H215" i="45"/>
  <c r="G215" i="45"/>
  <c r="F215" i="45"/>
  <c r="H214" i="45"/>
  <c r="G214" i="45"/>
  <c r="F214" i="45"/>
  <c r="H213" i="45"/>
  <c r="G213" i="45"/>
  <c r="F213" i="45"/>
  <c r="H212" i="45"/>
  <c r="G212" i="45"/>
  <c r="F212" i="45"/>
  <c r="H211" i="45"/>
  <c r="G211" i="45"/>
  <c r="F211" i="45"/>
  <c r="H210" i="45"/>
  <c r="G210" i="45"/>
  <c r="F210" i="45"/>
  <c r="H209" i="45"/>
  <c r="G209" i="45"/>
  <c r="F209" i="45"/>
  <c r="H208" i="45"/>
  <c r="G208" i="45"/>
  <c r="F208" i="45"/>
  <c r="H207" i="45"/>
  <c r="G207" i="45"/>
  <c r="F207" i="45"/>
  <c r="H206" i="45"/>
  <c r="G206" i="45"/>
  <c r="F206" i="45"/>
  <c r="H205" i="45"/>
  <c r="G205" i="45"/>
  <c r="F205" i="45"/>
  <c r="H204" i="45"/>
  <c r="G204" i="45"/>
  <c r="F204" i="45"/>
  <c r="H203" i="45"/>
  <c r="G203" i="45"/>
  <c r="F203" i="45"/>
  <c r="H202" i="45"/>
  <c r="G202" i="45"/>
  <c r="F202" i="45"/>
  <c r="H201" i="45"/>
  <c r="G201" i="45"/>
  <c r="F201" i="45"/>
  <c r="H200" i="45"/>
  <c r="G200" i="45"/>
  <c r="F200" i="45"/>
  <c r="H199" i="45"/>
  <c r="G199" i="45"/>
  <c r="F199" i="45"/>
  <c r="H198" i="45"/>
  <c r="G198" i="45"/>
  <c r="F198" i="45"/>
  <c r="H197" i="45"/>
  <c r="G197" i="45"/>
  <c r="F197" i="45"/>
  <c r="H196" i="45"/>
  <c r="G196" i="45"/>
  <c r="F196" i="45"/>
  <c r="H195" i="45"/>
  <c r="G195" i="45"/>
  <c r="F195" i="45"/>
  <c r="H194" i="45"/>
  <c r="G194" i="45"/>
  <c r="F194" i="45"/>
  <c r="H193" i="45"/>
  <c r="G193" i="45"/>
  <c r="F193" i="45"/>
  <c r="H192" i="45"/>
  <c r="G192" i="45"/>
  <c r="F192" i="45"/>
  <c r="H191" i="45"/>
  <c r="G191" i="45"/>
  <c r="F191" i="45"/>
  <c r="H190" i="45"/>
  <c r="G190" i="45"/>
  <c r="F190" i="45"/>
  <c r="H189" i="45"/>
  <c r="G189" i="45"/>
  <c r="F189" i="45"/>
  <c r="H188" i="45"/>
  <c r="G188" i="45"/>
  <c r="F188" i="45"/>
  <c r="H187" i="45"/>
  <c r="G187" i="45"/>
  <c r="F187" i="45"/>
  <c r="H186" i="45"/>
  <c r="G186" i="45"/>
  <c r="F186" i="45"/>
  <c r="H185" i="45"/>
  <c r="G185" i="45"/>
  <c r="F185" i="45"/>
  <c r="H184" i="45"/>
  <c r="G184" i="45"/>
  <c r="F184" i="45"/>
  <c r="H183" i="45"/>
  <c r="G183" i="45"/>
  <c r="F183" i="45"/>
  <c r="H182" i="45"/>
  <c r="G182" i="45"/>
  <c r="F182" i="45"/>
  <c r="H181" i="45"/>
  <c r="G181" i="45"/>
  <c r="F181" i="45"/>
  <c r="H180" i="45"/>
  <c r="G180" i="45"/>
  <c r="F180" i="45"/>
  <c r="H179" i="45"/>
  <c r="G179" i="45"/>
  <c r="F179" i="45"/>
  <c r="H178" i="45"/>
  <c r="G178" i="45"/>
  <c r="F178" i="45"/>
  <c r="H177" i="45"/>
  <c r="G177" i="45"/>
  <c r="F177" i="45"/>
  <c r="H176" i="45"/>
  <c r="G176" i="45"/>
  <c r="F176" i="45"/>
  <c r="H175" i="45"/>
  <c r="G175" i="45"/>
  <c r="F175" i="45"/>
  <c r="H174" i="45"/>
  <c r="G174" i="45"/>
  <c r="F174" i="45"/>
  <c r="H173" i="45"/>
  <c r="G173" i="45"/>
  <c r="F173" i="45"/>
  <c r="H172" i="45"/>
  <c r="G172" i="45"/>
  <c r="F172" i="45"/>
  <c r="H171" i="45"/>
  <c r="G171" i="45"/>
  <c r="F171" i="45"/>
  <c r="H170" i="45"/>
  <c r="G170" i="45"/>
  <c r="F170" i="45"/>
  <c r="H169" i="45"/>
  <c r="G169" i="45"/>
  <c r="F169" i="45"/>
  <c r="H168" i="45"/>
  <c r="G168" i="45"/>
  <c r="F168" i="45"/>
  <c r="H167" i="45"/>
  <c r="G167" i="45"/>
  <c r="F167" i="45"/>
  <c r="H166" i="45"/>
  <c r="G166" i="45"/>
  <c r="F166" i="45"/>
  <c r="H165" i="45"/>
  <c r="G165" i="45"/>
  <c r="F165" i="45"/>
  <c r="H164" i="45"/>
  <c r="G164" i="45"/>
  <c r="F164" i="45"/>
  <c r="H163" i="45"/>
  <c r="G163" i="45"/>
  <c r="F163" i="45"/>
  <c r="H162" i="45"/>
  <c r="G162" i="45"/>
  <c r="F162" i="45"/>
  <c r="H161" i="45"/>
  <c r="G161" i="45"/>
  <c r="F161" i="45"/>
  <c r="H160" i="45"/>
  <c r="G160" i="45"/>
  <c r="F160" i="45"/>
  <c r="H159" i="45"/>
  <c r="G159" i="45"/>
  <c r="F159" i="45"/>
  <c r="H158" i="45"/>
  <c r="G158" i="45"/>
  <c r="F158" i="45"/>
  <c r="H157" i="45"/>
  <c r="G157" i="45"/>
  <c r="F157" i="45"/>
  <c r="H156" i="45"/>
  <c r="G156" i="45"/>
  <c r="F156" i="45"/>
  <c r="H155" i="45"/>
  <c r="G155" i="45"/>
  <c r="F155" i="45"/>
  <c r="H154" i="45"/>
  <c r="G154" i="45"/>
  <c r="F154" i="45"/>
  <c r="H153" i="45"/>
  <c r="G153" i="45"/>
  <c r="F153" i="45"/>
  <c r="H152" i="45"/>
  <c r="G152" i="45"/>
  <c r="F152" i="45"/>
  <c r="H151" i="45"/>
  <c r="G151" i="45"/>
  <c r="F151" i="45"/>
  <c r="H150" i="45"/>
  <c r="G150" i="45"/>
  <c r="F150" i="45"/>
  <c r="H149" i="45"/>
  <c r="G149" i="45"/>
  <c r="F149" i="45"/>
  <c r="H148" i="45"/>
  <c r="G148" i="45"/>
  <c r="F148" i="45"/>
  <c r="H147" i="45"/>
  <c r="G147" i="45"/>
  <c r="F147" i="45"/>
  <c r="H146" i="45"/>
  <c r="G146" i="45"/>
  <c r="F146" i="45"/>
  <c r="H145" i="45"/>
  <c r="G145" i="45"/>
  <c r="F145" i="45"/>
  <c r="H144" i="45"/>
  <c r="G144" i="45"/>
  <c r="F144" i="45"/>
  <c r="H143" i="45"/>
  <c r="G143" i="45"/>
  <c r="F143" i="45"/>
  <c r="H142" i="45"/>
  <c r="G142" i="45"/>
  <c r="F142" i="45"/>
  <c r="H141" i="45"/>
  <c r="G141" i="45"/>
  <c r="F141" i="45"/>
  <c r="H140" i="45"/>
  <c r="G140" i="45"/>
  <c r="F140" i="45"/>
  <c r="H139" i="45"/>
  <c r="G139" i="45"/>
  <c r="F139" i="45"/>
  <c r="H138" i="45"/>
  <c r="G138" i="45"/>
  <c r="F138" i="45"/>
  <c r="H137" i="45"/>
  <c r="G137" i="45"/>
  <c r="F137" i="45"/>
  <c r="H136" i="45"/>
  <c r="G136" i="45"/>
  <c r="F136" i="45"/>
  <c r="H135" i="45"/>
  <c r="G135" i="45"/>
  <c r="F135" i="45"/>
  <c r="H134" i="45"/>
  <c r="G134" i="45"/>
  <c r="F134" i="45"/>
  <c r="H133" i="45"/>
  <c r="G133" i="45"/>
  <c r="F133" i="45"/>
  <c r="H132" i="45"/>
  <c r="G132" i="45"/>
  <c r="F132" i="45"/>
  <c r="H131" i="45"/>
  <c r="G131" i="45"/>
  <c r="F131" i="45"/>
  <c r="H130" i="45"/>
  <c r="G130" i="45"/>
  <c r="F130" i="45"/>
  <c r="H129" i="45"/>
  <c r="G129" i="45"/>
  <c r="F129" i="45"/>
  <c r="H128" i="45"/>
  <c r="G128" i="45"/>
  <c r="F128" i="45"/>
  <c r="H127" i="45"/>
  <c r="G127" i="45"/>
  <c r="F127" i="45"/>
  <c r="H126" i="45"/>
  <c r="G126" i="45"/>
  <c r="F126" i="45"/>
  <c r="H125" i="45"/>
  <c r="G125" i="45"/>
  <c r="F125" i="45"/>
  <c r="H124" i="45"/>
  <c r="G124" i="45"/>
  <c r="F124" i="45"/>
  <c r="H123" i="45"/>
  <c r="G123" i="45"/>
  <c r="F123" i="45"/>
  <c r="H122" i="45"/>
  <c r="G122" i="45"/>
  <c r="F122" i="45"/>
  <c r="H121" i="45"/>
  <c r="G121" i="45"/>
  <c r="F121" i="45"/>
  <c r="H120" i="45"/>
  <c r="G120" i="45"/>
  <c r="F120" i="45"/>
  <c r="H119" i="45"/>
  <c r="G119" i="45"/>
  <c r="F119" i="45"/>
  <c r="H118" i="45"/>
  <c r="G118" i="45"/>
  <c r="F118" i="45"/>
  <c r="H117" i="45"/>
  <c r="G117" i="45"/>
  <c r="F117" i="45"/>
  <c r="H116" i="45"/>
  <c r="G116" i="45"/>
  <c r="F116" i="45"/>
  <c r="H115" i="45"/>
  <c r="G115" i="45"/>
  <c r="F115" i="45"/>
  <c r="H114" i="45"/>
  <c r="G114" i="45"/>
  <c r="F114" i="45"/>
  <c r="H113" i="45"/>
  <c r="G113" i="45"/>
  <c r="F113" i="45"/>
  <c r="H112" i="45"/>
  <c r="G112" i="45"/>
  <c r="F112" i="45"/>
  <c r="H111" i="45"/>
  <c r="G111" i="45"/>
  <c r="F111" i="45"/>
  <c r="H110" i="45"/>
  <c r="G110" i="45"/>
  <c r="F110" i="45"/>
  <c r="H109" i="45"/>
  <c r="G109" i="45"/>
  <c r="F109" i="45"/>
  <c r="H108" i="45"/>
  <c r="G108" i="45"/>
  <c r="F108" i="45"/>
  <c r="H107" i="45"/>
  <c r="G107" i="45"/>
  <c r="F107" i="45"/>
  <c r="H106" i="45"/>
  <c r="G106" i="45"/>
  <c r="F106" i="45"/>
  <c r="H105" i="45"/>
  <c r="G105" i="45"/>
  <c r="F105" i="45"/>
  <c r="H104" i="45"/>
  <c r="G104" i="45"/>
  <c r="F104" i="45"/>
  <c r="H103" i="45"/>
  <c r="G103" i="45"/>
  <c r="F103" i="45"/>
  <c r="H102" i="45"/>
  <c r="G102" i="45"/>
  <c r="F102" i="45"/>
  <c r="H101" i="45"/>
  <c r="G101" i="45"/>
  <c r="F101" i="45"/>
  <c r="H100" i="45"/>
  <c r="G100" i="45"/>
  <c r="F100" i="45"/>
  <c r="H99" i="45"/>
  <c r="G99" i="45"/>
  <c r="F99" i="45"/>
  <c r="H98" i="45"/>
  <c r="G98" i="45"/>
  <c r="F98" i="45"/>
  <c r="H97" i="45"/>
  <c r="G97" i="45"/>
  <c r="F97" i="45"/>
  <c r="H96" i="45"/>
  <c r="G96" i="45"/>
  <c r="F96" i="45"/>
  <c r="H95" i="45"/>
  <c r="G95" i="45"/>
  <c r="F95" i="45"/>
  <c r="H94" i="45"/>
  <c r="G94" i="45"/>
  <c r="F94" i="45"/>
  <c r="H93" i="45"/>
  <c r="G93" i="45"/>
  <c r="F93" i="45"/>
  <c r="H92" i="45"/>
  <c r="G92" i="45"/>
  <c r="F92" i="45"/>
  <c r="H91" i="45"/>
  <c r="G91" i="45"/>
  <c r="F91" i="45"/>
  <c r="H90" i="45"/>
  <c r="G90" i="45"/>
  <c r="F90" i="45"/>
  <c r="H89" i="45"/>
  <c r="G89" i="45"/>
  <c r="F89" i="45"/>
  <c r="H88" i="45"/>
  <c r="G88" i="45"/>
  <c r="F88" i="45"/>
  <c r="H87" i="45"/>
  <c r="G87" i="45"/>
  <c r="F87" i="45"/>
  <c r="H86" i="45"/>
  <c r="G86" i="45"/>
  <c r="F86" i="45"/>
  <c r="H85" i="45"/>
  <c r="G85" i="45"/>
  <c r="F85" i="45"/>
  <c r="H84" i="45"/>
  <c r="G84" i="45"/>
  <c r="F84" i="45"/>
  <c r="H83" i="45"/>
  <c r="G83" i="45"/>
  <c r="F83" i="45"/>
  <c r="H82" i="45"/>
  <c r="G82" i="45"/>
  <c r="F82" i="45"/>
  <c r="H81" i="45"/>
  <c r="G81" i="45"/>
  <c r="F81" i="45"/>
  <c r="H80" i="45"/>
  <c r="G80" i="45"/>
  <c r="F80" i="45"/>
  <c r="H79" i="45"/>
  <c r="G79" i="45"/>
  <c r="F79" i="45"/>
  <c r="H78" i="45"/>
  <c r="G78" i="45"/>
  <c r="F78" i="45"/>
  <c r="H77" i="45"/>
  <c r="G77" i="45"/>
  <c r="F77" i="45"/>
  <c r="H76" i="45"/>
  <c r="G76" i="45"/>
  <c r="F76" i="45"/>
  <c r="H75" i="45"/>
  <c r="G75" i="45"/>
  <c r="F75" i="45"/>
  <c r="H74" i="45"/>
  <c r="G74" i="45"/>
  <c r="F74" i="45"/>
  <c r="H73" i="45"/>
  <c r="G73" i="45"/>
  <c r="F73" i="45"/>
  <c r="H72" i="45"/>
  <c r="G72" i="45"/>
  <c r="F72" i="45"/>
  <c r="H71" i="45"/>
  <c r="G71" i="45"/>
  <c r="F71" i="45"/>
  <c r="H70" i="45"/>
  <c r="G70" i="45"/>
  <c r="F70" i="45"/>
  <c r="H69" i="45"/>
  <c r="G69" i="45"/>
  <c r="F69" i="45"/>
  <c r="H68" i="45"/>
  <c r="G68" i="45"/>
  <c r="F68" i="45"/>
  <c r="H67" i="45"/>
  <c r="G67" i="45"/>
  <c r="F67" i="45"/>
  <c r="H66" i="45"/>
  <c r="G66" i="45"/>
  <c r="F66" i="45"/>
  <c r="H65" i="45"/>
  <c r="G65" i="45"/>
  <c r="F65" i="45"/>
  <c r="H64" i="45"/>
  <c r="G64" i="45"/>
  <c r="F64" i="45"/>
  <c r="H63" i="45"/>
  <c r="G63" i="45"/>
  <c r="F63" i="45"/>
  <c r="H62" i="45"/>
  <c r="G62" i="45"/>
  <c r="F62" i="45"/>
  <c r="H61" i="45"/>
  <c r="G61" i="45"/>
  <c r="F61" i="45"/>
  <c r="H60" i="45"/>
  <c r="G60" i="45"/>
  <c r="F60" i="45"/>
  <c r="H59" i="45"/>
  <c r="G59" i="45"/>
  <c r="F59" i="45"/>
  <c r="H58" i="45"/>
  <c r="G58" i="45"/>
  <c r="F58" i="45"/>
  <c r="H57" i="45"/>
  <c r="G57" i="45"/>
  <c r="F57" i="45"/>
  <c r="H56" i="45"/>
  <c r="G56" i="45"/>
  <c r="F56" i="45"/>
  <c r="H55" i="45"/>
  <c r="G55" i="45"/>
  <c r="F55" i="45"/>
  <c r="H54" i="45"/>
  <c r="G54" i="45"/>
  <c r="F54" i="45"/>
  <c r="H53" i="45"/>
  <c r="G53" i="45"/>
  <c r="F53" i="45"/>
  <c r="H52" i="45"/>
  <c r="G52" i="45"/>
  <c r="F52" i="45"/>
  <c r="H51" i="45"/>
  <c r="G51" i="45"/>
  <c r="F51" i="45"/>
  <c r="H50" i="45"/>
  <c r="G50" i="45"/>
  <c r="F50" i="45"/>
  <c r="H49" i="45"/>
  <c r="G49" i="45"/>
  <c r="F49" i="45"/>
  <c r="H48" i="45"/>
  <c r="G48" i="45"/>
  <c r="F48" i="45"/>
  <c r="H47" i="45"/>
  <c r="G47" i="45"/>
  <c r="F47" i="45"/>
  <c r="H46" i="45"/>
  <c r="G46" i="45"/>
  <c r="F46" i="45"/>
  <c r="H45" i="45"/>
  <c r="G45" i="45"/>
  <c r="F45" i="45"/>
  <c r="H44" i="45"/>
  <c r="G44" i="45"/>
  <c r="F44" i="45"/>
  <c r="H43" i="45"/>
  <c r="G43" i="45"/>
  <c r="F43" i="45"/>
  <c r="H42" i="45"/>
  <c r="G42" i="45"/>
  <c r="F42" i="45"/>
  <c r="H41" i="45"/>
  <c r="G41" i="45"/>
  <c r="F41" i="45"/>
  <c r="H40" i="45"/>
  <c r="G40" i="45"/>
  <c r="F40" i="45"/>
  <c r="H39" i="45"/>
  <c r="G39" i="45"/>
  <c r="F39" i="45"/>
  <c r="H38" i="45"/>
  <c r="G38" i="45"/>
  <c r="F38" i="45"/>
  <c r="H37" i="45"/>
  <c r="G37" i="45"/>
  <c r="F37" i="45"/>
  <c r="H36" i="45"/>
  <c r="G36" i="45"/>
  <c r="F36" i="45"/>
  <c r="H35" i="45"/>
  <c r="G35" i="45"/>
  <c r="F35" i="45"/>
  <c r="H34" i="45"/>
  <c r="G34" i="45"/>
  <c r="F34" i="45"/>
  <c r="H33" i="45"/>
  <c r="G33" i="45"/>
  <c r="F33" i="45"/>
  <c r="H32" i="45"/>
  <c r="G32" i="45"/>
  <c r="F32" i="45"/>
  <c r="H31" i="45"/>
  <c r="G31" i="45"/>
  <c r="F31" i="45"/>
  <c r="H30" i="45"/>
  <c r="G30" i="45"/>
  <c r="F30" i="45"/>
  <c r="H29" i="45"/>
  <c r="G29" i="45"/>
  <c r="F29" i="45"/>
  <c r="H28" i="45"/>
  <c r="G28" i="45"/>
  <c r="F28" i="45"/>
  <c r="H27" i="45"/>
  <c r="G27" i="45"/>
  <c r="F27" i="45"/>
  <c r="H26" i="45"/>
  <c r="G26" i="45"/>
  <c r="F26" i="45"/>
  <c r="H25" i="45"/>
  <c r="G25" i="45"/>
  <c r="F25" i="45"/>
  <c r="H24" i="45"/>
  <c r="G24" i="45"/>
  <c r="F24" i="45"/>
  <c r="H23" i="45"/>
  <c r="G23" i="45"/>
  <c r="F23" i="45"/>
  <c r="H22" i="45"/>
  <c r="G22" i="45"/>
  <c r="F22" i="45"/>
  <c r="H21" i="45"/>
  <c r="G21" i="45"/>
  <c r="F21" i="45"/>
  <c r="H20" i="45"/>
  <c r="G20" i="45"/>
  <c r="F20" i="45"/>
  <c r="H19" i="45"/>
  <c r="G19" i="45"/>
  <c r="F19" i="45"/>
  <c r="H18" i="45"/>
  <c r="G18" i="45"/>
  <c r="F18" i="45"/>
  <c r="H17" i="45"/>
  <c r="G17" i="45"/>
  <c r="F17" i="45"/>
  <c r="H16" i="45"/>
  <c r="G16" i="45"/>
  <c r="F16" i="45"/>
  <c r="H15" i="45"/>
  <c r="G15" i="45"/>
  <c r="F15" i="45"/>
  <c r="H14" i="45"/>
  <c r="G14" i="45"/>
  <c r="F14" i="45"/>
  <c r="H13" i="45"/>
  <c r="G13" i="45"/>
  <c r="F13" i="45"/>
  <c r="H12" i="45"/>
  <c r="G12" i="45"/>
  <c r="F12" i="45"/>
  <c r="H11" i="45"/>
  <c r="G11" i="45"/>
  <c r="F11" i="45"/>
  <c r="H10" i="45"/>
  <c r="G10" i="45"/>
  <c r="F10" i="45"/>
  <c r="H9" i="45"/>
  <c r="G9" i="45"/>
  <c r="F9" i="45"/>
  <c r="H8" i="45"/>
  <c r="G8" i="45"/>
  <c r="F8" i="45"/>
  <c r="H7" i="45"/>
  <c r="G7" i="45"/>
  <c r="F7" i="45"/>
  <c r="H6" i="45"/>
  <c r="G6" i="45"/>
  <c r="F6" i="45"/>
  <c r="H5" i="45"/>
  <c r="G5" i="45"/>
  <c r="F5" i="45"/>
  <c r="H4" i="45"/>
  <c r="G4" i="45"/>
  <c r="F4" i="45"/>
  <c r="E719" i="45"/>
  <c r="E551" i="45"/>
  <c r="E474" i="45"/>
  <c r="E249" i="45"/>
  <c r="E220" i="45"/>
  <c r="E191" i="45"/>
  <c r="E140" i="45"/>
  <c r="E83" i="45"/>
  <c r="E76" i="45"/>
  <c r="E72" i="45"/>
  <c r="E69" i="45"/>
  <c r="E65" i="45"/>
  <c r="E64" i="45"/>
  <c r="E62" i="45"/>
  <c r="E58" i="45"/>
  <c r="E57" i="45"/>
  <c r="E55" i="45"/>
  <c r="E51" i="45"/>
  <c r="E50" i="45"/>
  <c r="E48" i="45"/>
  <c r="E46" i="45"/>
  <c r="E44" i="45"/>
  <c r="E43" i="45"/>
  <c r="E41" i="45"/>
  <c r="E39" i="45"/>
  <c r="E37" i="45"/>
  <c r="E36" i="45"/>
  <c r="E34" i="45"/>
  <c r="E32" i="45"/>
  <c r="E30" i="45"/>
  <c r="E29" i="45"/>
  <c r="E27" i="45"/>
  <c r="E25" i="45"/>
  <c r="E23" i="45"/>
  <c r="E22" i="45"/>
  <c r="E20" i="45"/>
  <c r="E18" i="45"/>
  <c r="E16" i="45"/>
  <c r="E15" i="45"/>
  <c r="E13" i="45"/>
  <c r="E11" i="45"/>
  <c r="E9" i="45"/>
  <c r="E8" i="45"/>
  <c r="E6" i="45"/>
  <c r="E4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313" i="45" l="1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G1235" i="42" l="1"/>
  <c r="H1235" i="42"/>
  <c r="I1235" i="42"/>
  <c r="G1236" i="42"/>
  <c r="H1236" i="42"/>
  <c r="I1236" i="42"/>
  <c r="G1237" i="42"/>
  <c r="H1237" i="42"/>
  <c r="I1237" i="42"/>
  <c r="G1238" i="42"/>
  <c r="H1238" i="42"/>
  <c r="I1238" i="42"/>
  <c r="G1239" i="42"/>
  <c r="H1239" i="42"/>
  <c r="I1239" i="42"/>
  <c r="G1240" i="42"/>
  <c r="H1240" i="42"/>
  <c r="I1240" i="42"/>
  <c r="G1241" i="42"/>
  <c r="H1241" i="42"/>
  <c r="I1241" i="42"/>
  <c r="G1242" i="42"/>
  <c r="H1242" i="42"/>
  <c r="I1242" i="42"/>
  <c r="G1243" i="42"/>
  <c r="H1243" i="42"/>
  <c r="I1243" i="42"/>
  <c r="G1244" i="42"/>
  <c r="H1244" i="42"/>
  <c r="I1244" i="42"/>
  <c r="G1245" i="42"/>
  <c r="H1245" i="42"/>
  <c r="I1245" i="42"/>
  <c r="G1246" i="42"/>
  <c r="H1246" i="42"/>
  <c r="I1246" i="42"/>
  <c r="G1247" i="42"/>
  <c r="H1247" i="42"/>
  <c r="I1247" i="42"/>
  <c r="G1248" i="42"/>
  <c r="H1248" i="42"/>
  <c r="I1248" i="42"/>
  <c r="G1249" i="42"/>
  <c r="H1249" i="42"/>
  <c r="I1249" i="42"/>
  <c r="G1250" i="42"/>
  <c r="H1250" i="42"/>
  <c r="I1250" i="42"/>
  <c r="G1251" i="42"/>
  <c r="H1251" i="42"/>
  <c r="I1251" i="42"/>
  <c r="G1252" i="42"/>
  <c r="H1252" i="42"/>
  <c r="I1252" i="42"/>
  <c r="G1253" i="42"/>
  <c r="H1253" i="42"/>
  <c r="I1253" i="42"/>
  <c r="G1254" i="42"/>
  <c r="H1254" i="42"/>
  <c r="I1254" i="42"/>
  <c r="G1255" i="42"/>
  <c r="H1255" i="42"/>
  <c r="I1255" i="42"/>
  <c r="G1256" i="42"/>
  <c r="H1256" i="42"/>
  <c r="I1256" i="42"/>
  <c r="G1257" i="42"/>
  <c r="H1257" i="42"/>
  <c r="I1257" i="42"/>
  <c r="G1258" i="42"/>
  <c r="H1258" i="42"/>
  <c r="I1258" i="42"/>
  <c r="G1259" i="42"/>
  <c r="H1259" i="42"/>
  <c r="I1259" i="42"/>
  <c r="G1260" i="42"/>
  <c r="H1260" i="42"/>
  <c r="I1260" i="42"/>
  <c r="G1261" i="42"/>
  <c r="H1261" i="42"/>
  <c r="I1261" i="42"/>
  <c r="G1262" i="42"/>
  <c r="H1262" i="42"/>
  <c r="I1262" i="42"/>
  <c r="G1263" i="42"/>
  <c r="H1263" i="42"/>
  <c r="I1263" i="42"/>
  <c r="G1264" i="42"/>
  <c r="H1264" i="42"/>
  <c r="I1264" i="42"/>
  <c r="G1265" i="42"/>
  <c r="H1265" i="42"/>
  <c r="I1265" i="42"/>
  <c r="G1266" i="42"/>
  <c r="H1266" i="42"/>
  <c r="I1266" i="42"/>
  <c r="G1267" i="42"/>
  <c r="H1267" i="42"/>
  <c r="I1267" i="42"/>
  <c r="G1268" i="42"/>
  <c r="H1268" i="42"/>
  <c r="I1268" i="42"/>
  <c r="G1269" i="42"/>
  <c r="H1269" i="42"/>
  <c r="I1269" i="42"/>
  <c r="G1270" i="42"/>
  <c r="H1270" i="42"/>
  <c r="I1270" i="42"/>
  <c r="G1271" i="42"/>
  <c r="H1271" i="42"/>
  <c r="I1271" i="42"/>
  <c r="G1272" i="42"/>
  <c r="H1272" i="42"/>
  <c r="I1272" i="42"/>
  <c r="G1273" i="42"/>
  <c r="H1273" i="42"/>
  <c r="I1273" i="42"/>
  <c r="G1274" i="42"/>
  <c r="H1274" i="42"/>
  <c r="I1274" i="42"/>
  <c r="G1275" i="42"/>
  <c r="H1275" i="42"/>
  <c r="I1275" i="42"/>
  <c r="G1276" i="42"/>
  <c r="H1276" i="42"/>
  <c r="I1276" i="42"/>
  <c r="G1277" i="42"/>
  <c r="H1277" i="42"/>
  <c r="I1277" i="42"/>
  <c r="G1278" i="42"/>
  <c r="H1278" i="42"/>
  <c r="I1278" i="42"/>
  <c r="G1279" i="42"/>
  <c r="H1279" i="42"/>
  <c r="I1279" i="42"/>
  <c r="G1280" i="42"/>
  <c r="H1280" i="42"/>
  <c r="I1280" i="42"/>
  <c r="G1281" i="42"/>
  <c r="H1281" i="42"/>
  <c r="I1281" i="42"/>
  <c r="G1282" i="42"/>
  <c r="H1282" i="42"/>
  <c r="I1282" i="42"/>
  <c r="G1283" i="42"/>
  <c r="H1283" i="42"/>
  <c r="I1283" i="42"/>
  <c r="G1284" i="42"/>
  <c r="H1284" i="42"/>
  <c r="I1284" i="42"/>
  <c r="G1285" i="42"/>
  <c r="H1285" i="42"/>
  <c r="I1285" i="42"/>
  <c r="G1286" i="42"/>
  <c r="H1286" i="42"/>
  <c r="I1286" i="42"/>
  <c r="G1287" i="42"/>
  <c r="H1287" i="42"/>
  <c r="I1287" i="42"/>
  <c r="G1288" i="42"/>
  <c r="H1288" i="42"/>
  <c r="I1288" i="42"/>
  <c r="G1289" i="42"/>
  <c r="H1289" i="42"/>
  <c r="I1289" i="42"/>
  <c r="G1290" i="42"/>
  <c r="H1290" i="42"/>
  <c r="I1290" i="42"/>
  <c r="G1291" i="42"/>
  <c r="H1291" i="42"/>
  <c r="I1291" i="42"/>
  <c r="G1292" i="42"/>
  <c r="H1292" i="42"/>
  <c r="I1292" i="42"/>
  <c r="G1293" i="42"/>
  <c r="H1293" i="42"/>
  <c r="I1293" i="42"/>
  <c r="G1294" i="42"/>
  <c r="H1294" i="42"/>
  <c r="I1294" i="42"/>
  <c r="G1295" i="42"/>
  <c r="H1295" i="42"/>
  <c r="I1295" i="42"/>
  <c r="G1296" i="42"/>
  <c r="H1296" i="42"/>
  <c r="I1296" i="42"/>
  <c r="G1297" i="42"/>
  <c r="H1297" i="42"/>
  <c r="I1297" i="42"/>
  <c r="G1298" i="42"/>
  <c r="H1298" i="42"/>
  <c r="I1298" i="42"/>
  <c r="G1299" i="42"/>
  <c r="H1299" i="42"/>
  <c r="I1299" i="42"/>
  <c r="G1300" i="42"/>
  <c r="H1300" i="42"/>
  <c r="I1300" i="42"/>
  <c r="G1301" i="42"/>
  <c r="H1301" i="42"/>
  <c r="I1301" i="42"/>
  <c r="G1302" i="42"/>
  <c r="H1302" i="42"/>
  <c r="I1302" i="42"/>
  <c r="G1303" i="42"/>
  <c r="H1303" i="42"/>
  <c r="I1303" i="42"/>
  <c r="G1304" i="42"/>
  <c r="H1304" i="42"/>
  <c r="I1304" i="42"/>
  <c r="G1305" i="42"/>
  <c r="H1305" i="42"/>
  <c r="I1305" i="42"/>
  <c r="G1306" i="42"/>
  <c r="H1306" i="42"/>
  <c r="I1306" i="42"/>
  <c r="G1307" i="42"/>
  <c r="H1307" i="42"/>
  <c r="I1307" i="42"/>
  <c r="G1308" i="42"/>
  <c r="H1308" i="42"/>
  <c r="I1308" i="42"/>
  <c r="G1309" i="42"/>
  <c r="H1309" i="42"/>
  <c r="I1309" i="42"/>
  <c r="G1310" i="42"/>
  <c r="H1310" i="42"/>
  <c r="I1310" i="42"/>
  <c r="G1311" i="42"/>
  <c r="H1311" i="42"/>
  <c r="I1311" i="42"/>
  <c r="G1312" i="42"/>
  <c r="H1312" i="42"/>
  <c r="I1312" i="42"/>
  <c r="G1313" i="42"/>
  <c r="H1313" i="42"/>
  <c r="I1313" i="42"/>
  <c r="G1314" i="42"/>
  <c r="H1314" i="42"/>
  <c r="I1314" i="42"/>
  <c r="G1315" i="42"/>
  <c r="H1315" i="42"/>
  <c r="I1315" i="42"/>
  <c r="G1316" i="42"/>
  <c r="H1316" i="42"/>
  <c r="I1316" i="42"/>
  <c r="G1317" i="42"/>
  <c r="H1317" i="42"/>
  <c r="I1317" i="42"/>
  <c r="G1318" i="42"/>
  <c r="H1318" i="42"/>
  <c r="I1318" i="42"/>
  <c r="G1319" i="42"/>
  <c r="H1319" i="42"/>
  <c r="I1319" i="42"/>
  <c r="G1320" i="42"/>
  <c r="H1320" i="42"/>
  <c r="I1320" i="42"/>
  <c r="G1321" i="42"/>
  <c r="H1321" i="42"/>
  <c r="I1321" i="42"/>
  <c r="G1322" i="42"/>
  <c r="H1322" i="42"/>
  <c r="I1322" i="42"/>
  <c r="G1323" i="42"/>
  <c r="H1323" i="42"/>
  <c r="I1323" i="42"/>
  <c r="G1324" i="42"/>
  <c r="H1324" i="42"/>
  <c r="I1324" i="42"/>
  <c r="G1325" i="42"/>
  <c r="H1325" i="42"/>
  <c r="I1325" i="42"/>
  <c r="G1326" i="42"/>
  <c r="H1326" i="42"/>
  <c r="I1326" i="42"/>
  <c r="G1327" i="42"/>
  <c r="H1327" i="42"/>
  <c r="I1327" i="42"/>
  <c r="G1328" i="42"/>
  <c r="H1328" i="42"/>
  <c r="I1328" i="42"/>
  <c r="G1329" i="42"/>
  <c r="H1329" i="42"/>
  <c r="I1329" i="42"/>
  <c r="G1330" i="42"/>
  <c r="H1330" i="42"/>
  <c r="I1330" i="42"/>
  <c r="G1331" i="42"/>
  <c r="H1331" i="42"/>
  <c r="I1331" i="42"/>
  <c r="G1332" i="42"/>
  <c r="H1332" i="42"/>
  <c r="I1332" i="42"/>
  <c r="G1333" i="42"/>
  <c r="H1333" i="42"/>
  <c r="I1333" i="42"/>
  <c r="G1334" i="42"/>
  <c r="H1334" i="42"/>
  <c r="I1334" i="42"/>
  <c r="G1335" i="42"/>
  <c r="H1335" i="42"/>
  <c r="I1335" i="42"/>
  <c r="G1336" i="42"/>
  <c r="H1336" i="42"/>
  <c r="I1336" i="42"/>
  <c r="G1337" i="42"/>
  <c r="H1337" i="42"/>
  <c r="I1337" i="42"/>
  <c r="G1338" i="42"/>
  <c r="H1338" i="42"/>
  <c r="I1338" i="42"/>
  <c r="G1339" i="42"/>
  <c r="H1339" i="42"/>
  <c r="I1339" i="42"/>
  <c r="G1340" i="42"/>
  <c r="H1340" i="42"/>
  <c r="I1340" i="42"/>
  <c r="G1341" i="42"/>
  <c r="H1341" i="42"/>
  <c r="I1341" i="42"/>
  <c r="G1342" i="42"/>
  <c r="H1342" i="42"/>
  <c r="I1342" i="42"/>
  <c r="G1343" i="42"/>
  <c r="H1343" i="42"/>
  <c r="I1343" i="42"/>
  <c r="G1344" i="42"/>
  <c r="H1344" i="42"/>
  <c r="I1344" i="42"/>
  <c r="G1345" i="42"/>
  <c r="H1345" i="42"/>
  <c r="I1345" i="42"/>
  <c r="G1346" i="42"/>
  <c r="H1346" i="42"/>
  <c r="I1346" i="42"/>
  <c r="G1347" i="42"/>
  <c r="H1347" i="42"/>
  <c r="I1347" i="42"/>
  <c r="G1348" i="42"/>
  <c r="H1348" i="42"/>
  <c r="I1348" i="42"/>
  <c r="G1349" i="42"/>
  <c r="H1349" i="42"/>
  <c r="I1349" i="42"/>
  <c r="G1350" i="42"/>
  <c r="H1350" i="42"/>
  <c r="I1350" i="42"/>
  <c r="G1351" i="42"/>
  <c r="H1351" i="42"/>
  <c r="I1351" i="42"/>
  <c r="G1352" i="42"/>
  <c r="H1352" i="42"/>
  <c r="I1352" i="42"/>
  <c r="G1353" i="42"/>
  <c r="H1353" i="42"/>
  <c r="I1353" i="42"/>
  <c r="G1354" i="42"/>
  <c r="H1354" i="42"/>
  <c r="I1354" i="42"/>
  <c r="G1355" i="42"/>
  <c r="H1355" i="42"/>
  <c r="I1355" i="42"/>
  <c r="G1356" i="42"/>
  <c r="H1356" i="42"/>
  <c r="I1356" i="42"/>
  <c r="G1357" i="42"/>
  <c r="H1357" i="42"/>
  <c r="I1357" i="42"/>
  <c r="G1358" i="42"/>
  <c r="H1358" i="42"/>
  <c r="I1358" i="42"/>
  <c r="G1359" i="42"/>
  <c r="H1359" i="42"/>
  <c r="I1359" i="42"/>
  <c r="G1360" i="42"/>
  <c r="H1360" i="42"/>
  <c r="I1360" i="42"/>
  <c r="G1361" i="42"/>
  <c r="H1361" i="42"/>
  <c r="I1361" i="42"/>
  <c r="G1362" i="42"/>
  <c r="H1362" i="42"/>
  <c r="I1362" i="42"/>
  <c r="G1363" i="42"/>
  <c r="H1363" i="42"/>
  <c r="I1363" i="42"/>
  <c r="G1364" i="42"/>
  <c r="H1364" i="42"/>
  <c r="I1364" i="42"/>
  <c r="G1365" i="42"/>
  <c r="H1365" i="42"/>
  <c r="I1365" i="42"/>
  <c r="G1366" i="42"/>
  <c r="H1366" i="42"/>
  <c r="I1366" i="42"/>
  <c r="G1367" i="42"/>
  <c r="H1367" i="42"/>
  <c r="I1367" i="42"/>
  <c r="G1368" i="42"/>
  <c r="H1368" i="42"/>
  <c r="I1368" i="42"/>
  <c r="G1369" i="42"/>
  <c r="H1369" i="42"/>
  <c r="I1369" i="42"/>
  <c r="G1370" i="42"/>
  <c r="H1370" i="42"/>
  <c r="I1370" i="42"/>
  <c r="G1371" i="42"/>
  <c r="H1371" i="42"/>
  <c r="I1371" i="42"/>
  <c r="G1372" i="42"/>
  <c r="H1372" i="42"/>
  <c r="I1372" i="42"/>
  <c r="G1373" i="42"/>
  <c r="H1373" i="42"/>
  <c r="I1373" i="42"/>
  <c r="G1374" i="42"/>
  <c r="H1374" i="42"/>
  <c r="I1374" i="42"/>
  <c r="G1375" i="42"/>
  <c r="H1375" i="42"/>
  <c r="I1375" i="42"/>
  <c r="G1376" i="42"/>
  <c r="H1376" i="42"/>
  <c r="I1376" i="42"/>
  <c r="G1377" i="42"/>
  <c r="H1377" i="42"/>
  <c r="I1377" i="42"/>
  <c r="G1378" i="42"/>
  <c r="H1378" i="42"/>
  <c r="I1378" i="42"/>
  <c r="G1379" i="42"/>
  <c r="H1379" i="42"/>
  <c r="I1379" i="42"/>
  <c r="G1380" i="42"/>
  <c r="H1380" i="42"/>
  <c r="I1380" i="42"/>
  <c r="G1381" i="42"/>
  <c r="H1381" i="42"/>
  <c r="I1381" i="42"/>
  <c r="G1382" i="42"/>
  <c r="H1382" i="42"/>
  <c r="I1382" i="42"/>
  <c r="G1383" i="42"/>
  <c r="H1383" i="42"/>
  <c r="I1383" i="42"/>
  <c r="G1384" i="42"/>
  <c r="H1384" i="42"/>
  <c r="I1384" i="42"/>
  <c r="G1385" i="42"/>
  <c r="H1385" i="42"/>
  <c r="I1385" i="42"/>
  <c r="G1386" i="42"/>
  <c r="H1386" i="42"/>
  <c r="I1386" i="42"/>
  <c r="G1387" i="42"/>
  <c r="H1387" i="42"/>
  <c r="I1387" i="42"/>
  <c r="G1388" i="42"/>
  <c r="H1388" i="42"/>
  <c r="I1388" i="42"/>
  <c r="G1389" i="42"/>
  <c r="H1389" i="42"/>
  <c r="I1389" i="42"/>
  <c r="G1390" i="42"/>
  <c r="H1390" i="42"/>
  <c r="I1390" i="42"/>
  <c r="G1391" i="42"/>
  <c r="H1391" i="42"/>
  <c r="I1391" i="42"/>
  <c r="G1392" i="42"/>
  <c r="H1392" i="42"/>
  <c r="I1392" i="42"/>
  <c r="G1393" i="42"/>
  <c r="H1393" i="42"/>
  <c r="I1393" i="42"/>
  <c r="G1394" i="42"/>
  <c r="H1394" i="42"/>
  <c r="I1394" i="42"/>
  <c r="G1395" i="42"/>
  <c r="H1395" i="42"/>
  <c r="I1395" i="42"/>
  <c r="G1396" i="42"/>
  <c r="H1396" i="42"/>
  <c r="I1396" i="42"/>
  <c r="G1397" i="42"/>
  <c r="H1397" i="42"/>
  <c r="I1397" i="42"/>
  <c r="G1398" i="42"/>
  <c r="H1398" i="42"/>
  <c r="I1398" i="42"/>
  <c r="G1399" i="42"/>
  <c r="H1399" i="42"/>
  <c r="I1399" i="42"/>
  <c r="G1400" i="42"/>
  <c r="H1400" i="42"/>
  <c r="I1400" i="42"/>
  <c r="G1401" i="42"/>
  <c r="H1401" i="42"/>
  <c r="I1401" i="42"/>
  <c r="G1402" i="42"/>
  <c r="H1402" i="42"/>
  <c r="I1402" i="42"/>
  <c r="G1403" i="42"/>
  <c r="H1403" i="42"/>
  <c r="I1403" i="42"/>
  <c r="G1404" i="42"/>
  <c r="H1404" i="42"/>
  <c r="I1404" i="42"/>
  <c r="G1405" i="42"/>
  <c r="H1405" i="42"/>
  <c r="I1405" i="42"/>
  <c r="G1406" i="42"/>
  <c r="H1406" i="42"/>
  <c r="I1406" i="42"/>
  <c r="G1407" i="42"/>
  <c r="H1407" i="42"/>
  <c r="I1407" i="42"/>
  <c r="G1408" i="42"/>
  <c r="H1408" i="42"/>
  <c r="I1408" i="42"/>
  <c r="G1409" i="42"/>
  <c r="H1409" i="42"/>
  <c r="I1409" i="42"/>
  <c r="G1410" i="42"/>
  <c r="H1410" i="42"/>
  <c r="I1410" i="42"/>
  <c r="G1411" i="42"/>
  <c r="H1411" i="42"/>
  <c r="I1411" i="42"/>
  <c r="G1412" i="42"/>
  <c r="H1412" i="42"/>
  <c r="I1412" i="42"/>
  <c r="G1413" i="42"/>
  <c r="H1413" i="42"/>
  <c r="I1413" i="42"/>
  <c r="G1414" i="42"/>
  <c r="H1414" i="42"/>
  <c r="I1414" i="42"/>
  <c r="G1415" i="42"/>
  <c r="H1415" i="42"/>
  <c r="I1415" i="42"/>
  <c r="G1416" i="42"/>
  <c r="H1416" i="42"/>
  <c r="I1416" i="42"/>
  <c r="G1417" i="42"/>
  <c r="H1417" i="42"/>
  <c r="I1417" i="42"/>
  <c r="G1418" i="42"/>
  <c r="H1418" i="42"/>
  <c r="I1418" i="42"/>
  <c r="G1419" i="42"/>
  <c r="H1419" i="42"/>
  <c r="I1419" i="42"/>
  <c r="G1420" i="42"/>
  <c r="H1420" i="42"/>
  <c r="I1420" i="42"/>
  <c r="G1421" i="42"/>
  <c r="H1421" i="42"/>
  <c r="I1421" i="42"/>
  <c r="G1422" i="42"/>
  <c r="H1422" i="42"/>
  <c r="I1422" i="42"/>
  <c r="G1423" i="42"/>
  <c r="H1423" i="42"/>
  <c r="I1423" i="42"/>
  <c r="G1424" i="42"/>
  <c r="H1424" i="42"/>
  <c r="I1424" i="42"/>
  <c r="G1425" i="42"/>
  <c r="H1425" i="42"/>
  <c r="I1425" i="42"/>
  <c r="G1426" i="42"/>
  <c r="H1426" i="42"/>
  <c r="I1426" i="42"/>
  <c r="G1427" i="42"/>
  <c r="H1427" i="42"/>
  <c r="I1427" i="42"/>
  <c r="G1428" i="42"/>
  <c r="H1428" i="42"/>
  <c r="I1428" i="42"/>
  <c r="G1429" i="42"/>
  <c r="H1429" i="42"/>
  <c r="I1429" i="42"/>
  <c r="G1430" i="42"/>
  <c r="H1430" i="42"/>
  <c r="I1430" i="42"/>
  <c r="G1431" i="42"/>
  <c r="H1431" i="42"/>
  <c r="I1431" i="42"/>
  <c r="G1432" i="42"/>
  <c r="H1432" i="42"/>
  <c r="I1432" i="42"/>
  <c r="G1433" i="42"/>
  <c r="H1433" i="42"/>
  <c r="I1433" i="42"/>
  <c r="G1434" i="42"/>
  <c r="H1434" i="42"/>
  <c r="I1434" i="42"/>
  <c r="G1435" i="42"/>
  <c r="H1435" i="42"/>
  <c r="I1435" i="42"/>
  <c r="G1436" i="42"/>
  <c r="H1436" i="42"/>
  <c r="I1436" i="42"/>
  <c r="G1437" i="42"/>
  <c r="H1437" i="42"/>
  <c r="I1437" i="42"/>
  <c r="G1438" i="42"/>
  <c r="H1438" i="42"/>
  <c r="I1438" i="42"/>
  <c r="G1439" i="42"/>
  <c r="H1439" i="42"/>
  <c r="I1439" i="42"/>
  <c r="G1440" i="42"/>
  <c r="H1440" i="42"/>
  <c r="I1440" i="42"/>
  <c r="G1441" i="42"/>
  <c r="H1441" i="42"/>
  <c r="I1441" i="42"/>
  <c r="G1442" i="42"/>
  <c r="H1442" i="42"/>
  <c r="I1442" i="42"/>
  <c r="G1443" i="42"/>
  <c r="H1443" i="42"/>
  <c r="I1443" i="42"/>
  <c r="G1444" i="42"/>
  <c r="H1444" i="42"/>
  <c r="I1444" i="42"/>
  <c r="G1445" i="42"/>
  <c r="H1445" i="42"/>
  <c r="I1445" i="42"/>
  <c r="G1446" i="42"/>
  <c r="H1446" i="42"/>
  <c r="I1446" i="42"/>
  <c r="G1447" i="42"/>
  <c r="H1447" i="42"/>
  <c r="I1447" i="42"/>
  <c r="G1448" i="42"/>
  <c r="H1448" i="42"/>
  <c r="I1448" i="42"/>
  <c r="G1449" i="42"/>
  <c r="H1449" i="42"/>
  <c r="I1449" i="42"/>
  <c r="G1450" i="42"/>
  <c r="H1450" i="42"/>
  <c r="I1450" i="42"/>
  <c r="G1451" i="42"/>
  <c r="H1451" i="42"/>
  <c r="I1451" i="42"/>
  <c r="G1452" i="42"/>
  <c r="H1452" i="42"/>
  <c r="I1452" i="42"/>
  <c r="G1453" i="42"/>
  <c r="H1453" i="42"/>
  <c r="I1453" i="42"/>
  <c r="G1454" i="42"/>
  <c r="H1454" i="42"/>
  <c r="I1454" i="42"/>
  <c r="G1455" i="42"/>
  <c r="H1455" i="42"/>
  <c r="I1455" i="42"/>
  <c r="G1456" i="42"/>
  <c r="H1456" i="42"/>
  <c r="I1456" i="42"/>
  <c r="G1457" i="42"/>
  <c r="H1457" i="42"/>
  <c r="I1457" i="42"/>
  <c r="G1458" i="42"/>
  <c r="H1458" i="42"/>
  <c r="I1458" i="42"/>
  <c r="G1459" i="42"/>
  <c r="H1459" i="42"/>
  <c r="I1459" i="42"/>
  <c r="G1460" i="42"/>
  <c r="H1460" i="42"/>
  <c r="I1460" i="42"/>
  <c r="G1461" i="42"/>
  <c r="H1461" i="42"/>
  <c r="I1461" i="42"/>
  <c r="G1462" i="42"/>
  <c r="H1462" i="42"/>
  <c r="I1462" i="42"/>
  <c r="G1463" i="42"/>
  <c r="H1463" i="42"/>
  <c r="I1463" i="42"/>
  <c r="G1464" i="42"/>
  <c r="H1464" i="42"/>
  <c r="I1464" i="42"/>
  <c r="G1465" i="42"/>
  <c r="H1465" i="42"/>
  <c r="I1465" i="42"/>
  <c r="G1466" i="42"/>
  <c r="H1466" i="42"/>
  <c r="I1466" i="42"/>
  <c r="G1467" i="42"/>
  <c r="H1467" i="42"/>
  <c r="I1467" i="42"/>
  <c r="G1468" i="42"/>
  <c r="H1468" i="42"/>
  <c r="I1468" i="42"/>
  <c r="G1469" i="42"/>
  <c r="H1469" i="42"/>
  <c r="I1469" i="42"/>
  <c r="G1470" i="42"/>
  <c r="H1470" i="42"/>
  <c r="I1470" i="42"/>
  <c r="G1471" i="42"/>
  <c r="H1471" i="42"/>
  <c r="I1471" i="42"/>
  <c r="G1472" i="42"/>
  <c r="H1472" i="42"/>
  <c r="I1472" i="42"/>
  <c r="G1473" i="42"/>
  <c r="H1473" i="42"/>
  <c r="I1473" i="42"/>
  <c r="G1474" i="42"/>
  <c r="H1474" i="42"/>
  <c r="I1474" i="42"/>
  <c r="G1475" i="42"/>
  <c r="H1475" i="42"/>
  <c r="I1475" i="42"/>
  <c r="G1476" i="42"/>
  <c r="H1476" i="42"/>
  <c r="I1476" i="42"/>
  <c r="G1477" i="42"/>
  <c r="H1477" i="42"/>
  <c r="I1477" i="42"/>
  <c r="G1478" i="42"/>
  <c r="H1478" i="42"/>
  <c r="I1478" i="42"/>
  <c r="G1479" i="42"/>
  <c r="H1479" i="42"/>
  <c r="I1479" i="42"/>
  <c r="G1480" i="42"/>
  <c r="H1480" i="42"/>
  <c r="I1480" i="42"/>
  <c r="G1481" i="42"/>
  <c r="H1481" i="42"/>
  <c r="I1481" i="42"/>
  <c r="G1482" i="42"/>
  <c r="H1482" i="42"/>
  <c r="I1482" i="42"/>
  <c r="G1483" i="42"/>
  <c r="H1483" i="42"/>
  <c r="I1483" i="42"/>
  <c r="G1484" i="42"/>
  <c r="H1484" i="42"/>
  <c r="I1484" i="42"/>
  <c r="G1485" i="42"/>
  <c r="H1485" i="42"/>
  <c r="I1485" i="42"/>
  <c r="G1486" i="42"/>
  <c r="H1486" i="42"/>
  <c r="I1486" i="42"/>
  <c r="G1487" i="42"/>
  <c r="H1487" i="42"/>
  <c r="I1487" i="42"/>
  <c r="G1488" i="42"/>
  <c r="H1488" i="42"/>
  <c r="I1488" i="42"/>
  <c r="G1489" i="42"/>
  <c r="H1489" i="42"/>
  <c r="I1489" i="42"/>
  <c r="G1490" i="42"/>
  <c r="H1490" i="42"/>
  <c r="I1490" i="42"/>
  <c r="G1491" i="42"/>
  <c r="H1491" i="42"/>
  <c r="I1491" i="42"/>
  <c r="G1492" i="42"/>
  <c r="H1492" i="42"/>
  <c r="I1492" i="42"/>
  <c r="G1493" i="42"/>
  <c r="H1493" i="42"/>
  <c r="I1493" i="42"/>
  <c r="G1494" i="42"/>
  <c r="H1494" i="42"/>
  <c r="I1494" i="42"/>
  <c r="G1495" i="42"/>
  <c r="H1495" i="42"/>
  <c r="I1495" i="42"/>
  <c r="G1496" i="42"/>
  <c r="H1496" i="42"/>
  <c r="I1496" i="42"/>
  <c r="G1497" i="42"/>
  <c r="H1497" i="42"/>
  <c r="I1497" i="42"/>
  <c r="G1498" i="42"/>
  <c r="H1498" i="42"/>
  <c r="I1498" i="42"/>
  <c r="G1499" i="42"/>
  <c r="H1499" i="42"/>
  <c r="I1499" i="42"/>
  <c r="G1500" i="42"/>
  <c r="H1500" i="42"/>
  <c r="I1500" i="42"/>
  <c r="G1501" i="42"/>
  <c r="H1501" i="42"/>
  <c r="I1501" i="42"/>
  <c r="G1502" i="42"/>
  <c r="H1502" i="42"/>
  <c r="I1502" i="42"/>
  <c r="G1503" i="42"/>
  <c r="H1503" i="42"/>
  <c r="I1503" i="42"/>
  <c r="G1504" i="42"/>
  <c r="H1504" i="42"/>
  <c r="I1504" i="42"/>
  <c r="G1505" i="42"/>
  <c r="H1505" i="42"/>
  <c r="I1505" i="42"/>
  <c r="G1506" i="42"/>
  <c r="H1506" i="42"/>
  <c r="I1506" i="42"/>
  <c r="G1507" i="42"/>
  <c r="H1507" i="42"/>
  <c r="I1507" i="42"/>
  <c r="G1508" i="42"/>
  <c r="H1508" i="42"/>
  <c r="I1508" i="42"/>
  <c r="G1509" i="42"/>
  <c r="H1509" i="42"/>
  <c r="I1509" i="42"/>
  <c r="G1510" i="42"/>
  <c r="H1510" i="42"/>
  <c r="I1510" i="42"/>
  <c r="G1511" i="42"/>
  <c r="H1511" i="42"/>
  <c r="I1511" i="42"/>
  <c r="G1512" i="42"/>
  <c r="H1512" i="42"/>
  <c r="I1512" i="42"/>
  <c r="G1513" i="42"/>
  <c r="H1513" i="42"/>
  <c r="I1513" i="42"/>
  <c r="G1514" i="42"/>
  <c r="H1514" i="42"/>
  <c r="I1514" i="42"/>
  <c r="G1515" i="42"/>
  <c r="H1515" i="42"/>
  <c r="I1515" i="42"/>
  <c r="G1516" i="42"/>
  <c r="H1516" i="42"/>
  <c r="I1516" i="42"/>
  <c r="G1517" i="42"/>
  <c r="H1517" i="42"/>
  <c r="I1517" i="42"/>
  <c r="G1518" i="42"/>
  <c r="H1518" i="42"/>
  <c r="I1518" i="42"/>
  <c r="G1519" i="42"/>
  <c r="H1519" i="42"/>
  <c r="I1519" i="42"/>
  <c r="G1520" i="42"/>
  <c r="H1520" i="42"/>
  <c r="I1520" i="42"/>
  <c r="G1521" i="42"/>
  <c r="H1521" i="42"/>
  <c r="I1521" i="42"/>
  <c r="G1522" i="42"/>
  <c r="H1522" i="42"/>
  <c r="I1522" i="42"/>
  <c r="G1523" i="42"/>
  <c r="H1523" i="42"/>
  <c r="I1523" i="42"/>
  <c r="G1524" i="42"/>
  <c r="H1524" i="42"/>
  <c r="I1524" i="42"/>
  <c r="G1525" i="42"/>
  <c r="H1525" i="42"/>
  <c r="I1525" i="42"/>
  <c r="G1526" i="42"/>
  <c r="H1526" i="42"/>
  <c r="I1526" i="42"/>
  <c r="G1527" i="42"/>
  <c r="H1527" i="42"/>
  <c r="I1527" i="42"/>
  <c r="G1528" i="42"/>
  <c r="H1528" i="42"/>
  <c r="I1528" i="42"/>
  <c r="G1529" i="42"/>
  <c r="H1529" i="42"/>
  <c r="I1529" i="42"/>
  <c r="G1530" i="42"/>
  <c r="H1530" i="42"/>
  <c r="I1530" i="42"/>
  <c r="G1531" i="42"/>
  <c r="H1531" i="42"/>
  <c r="I1531" i="42"/>
  <c r="G1532" i="42"/>
  <c r="H1532" i="42"/>
  <c r="I1532" i="42"/>
  <c r="G1533" i="42"/>
  <c r="H1533" i="42"/>
  <c r="I1533" i="42"/>
  <c r="G1534" i="42"/>
  <c r="H1534" i="42"/>
  <c r="I1534" i="42"/>
  <c r="G1535" i="42"/>
  <c r="H1535" i="42"/>
  <c r="I1535" i="42"/>
  <c r="G1536" i="42"/>
  <c r="H1536" i="42"/>
  <c r="I1536" i="42"/>
  <c r="G1537" i="42"/>
  <c r="H1537" i="42"/>
  <c r="I1537" i="42"/>
  <c r="G1538" i="42"/>
  <c r="H1538" i="42"/>
  <c r="I1538" i="42"/>
  <c r="G1539" i="42"/>
  <c r="H1539" i="42"/>
  <c r="I1539" i="42"/>
  <c r="G1540" i="42"/>
  <c r="H1540" i="42"/>
  <c r="I1540" i="42"/>
  <c r="G1541" i="42"/>
  <c r="H1541" i="42"/>
  <c r="I1541" i="42"/>
  <c r="G1542" i="42"/>
  <c r="H1542" i="42"/>
  <c r="I1542" i="42"/>
  <c r="G1543" i="42"/>
  <c r="H1543" i="42"/>
  <c r="I1543" i="42"/>
  <c r="G1544" i="42"/>
  <c r="H1544" i="42"/>
  <c r="I1544" i="42"/>
  <c r="G1545" i="42"/>
  <c r="H1545" i="42"/>
  <c r="I1545" i="42"/>
  <c r="G1546" i="42"/>
  <c r="H1546" i="42"/>
  <c r="I1546" i="42"/>
  <c r="G1547" i="42"/>
  <c r="H1547" i="42"/>
  <c r="I1547" i="42"/>
  <c r="G1548" i="42"/>
  <c r="H1548" i="42"/>
  <c r="I1548" i="42"/>
  <c r="G1549" i="42"/>
  <c r="H1549" i="42"/>
  <c r="I1549" i="42"/>
  <c r="G1550" i="42"/>
  <c r="H1550" i="42"/>
  <c r="I1550" i="42"/>
  <c r="G1551" i="42"/>
  <c r="H1551" i="42"/>
  <c r="I1551" i="42"/>
  <c r="G1552" i="42"/>
  <c r="H1552" i="42"/>
  <c r="I1552" i="42"/>
  <c r="G1553" i="42"/>
  <c r="H1553" i="42"/>
  <c r="I1553" i="42"/>
  <c r="G1554" i="42"/>
  <c r="H1554" i="42"/>
  <c r="I1554" i="42"/>
  <c r="G1555" i="42"/>
  <c r="H1555" i="42"/>
  <c r="I1555" i="42"/>
  <c r="G1556" i="42"/>
  <c r="H1556" i="42"/>
  <c r="I1556" i="42"/>
  <c r="G1557" i="42"/>
  <c r="H1557" i="42"/>
  <c r="I1557" i="42"/>
  <c r="G1558" i="42"/>
  <c r="H1558" i="42"/>
  <c r="I1558" i="42"/>
  <c r="G1559" i="42"/>
  <c r="H1559" i="42"/>
  <c r="I1559" i="42"/>
  <c r="G1560" i="42"/>
  <c r="H1560" i="42"/>
  <c r="I1560" i="42"/>
  <c r="G1561" i="42"/>
  <c r="H1561" i="42"/>
  <c r="I1561" i="42"/>
  <c r="G1562" i="42"/>
  <c r="H1562" i="42"/>
  <c r="I1562" i="42"/>
  <c r="G1563" i="42"/>
  <c r="H1563" i="42"/>
  <c r="I1563" i="42"/>
  <c r="G1564" i="42"/>
  <c r="H1564" i="42"/>
  <c r="I1564" i="42"/>
  <c r="G1565" i="42"/>
  <c r="H1565" i="42"/>
  <c r="I1565" i="42"/>
  <c r="G1566" i="42"/>
  <c r="H1566" i="42"/>
  <c r="I1566" i="42"/>
  <c r="G1567" i="42"/>
  <c r="H1567" i="42"/>
  <c r="I1567" i="42"/>
  <c r="G1568" i="42"/>
  <c r="H1568" i="42"/>
  <c r="I1568" i="42"/>
  <c r="G1569" i="42"/>
  <c r="H1569" i="42"/>
  <c r="I1569" i="42"/>
  <c r="G1570" i="42"/>
  <c r="H1570" i="42"/>
  <c r="I1570" i="42"/>
  <c r="G1571" i="42"/>
  <c r="H1571" i="42"/>
  <c r="I1571" i="42"/>
  <c r="G1572" i="42"/>
  <c r="H1572" i="42"/>
  <c r="I1572" i="42"/>
  <c r="G1573" i="42"/>
  <c r="H1573" i="42"/>
  <c r="I1573" i="42"/>
  <c r="G1574" i="42"/>
  <c r="H1574" i="42"/>
  <c r="I1574" i="42"/>
  <c r="G1575" i="42"/>
  <c r="H1575" i="42"/>
  <c r="I1575" i="42"/>
  <c r="G1576" i="42"/>
  <c r="H1576" i="42"/>
  <c r="I1576" i="42"/>
  <c r="G1577" i="42"/>
  <c r="H1577" i="42"/>
  <c r="I1577" i="42"/>
  <c r="G1578" i="42"/>
  <c r="H1578" i="42"/>
  <c r="I1578" i="42"/>
  <c r="G1579" i="42"/>
  <c r="H1579" i="42"/>
  <c r="I1579" i="42"/>
  <c r="G1580" i="42"/>
  <c r="H1580" i="42"/>
  <c r="I1580" i="42"/>
  <c r="G1581" i="42"/>
  <c r="H1581" i="42"/>
  <c r="I1581" i="42"/>
  <c r="G1582" i="42"/>
  <c r="H1582" i="42"/>
  <c r="I1582" i="42"/>
  <c r="G1583" i="42"/>
  <c r="H1583" i="42"/>
  <c r="I1583" i="42"/>
  <c r="G1584" i="42"/>
  <c r="H1584" i="42"/>
  <c r="I1584" i="42"/>
  <c r="G1585" i="42"/>
  <c r="H1585" i="42"/>
  <c r="I1585" i="42"/>
  <c r="G1586" i="42"/>
  <c r="H1586" i="42"/>
  <c r="I1586" i="42"/>
  <c r="G1587" i="42"/>
  <c r="H1587" i="42"/>
  <c r="I1587" i="42"/>
  <c r="G1588" i="42"/>
  <c r="H1588" i="42"/>
  <c r="I1588" i="42"/>
  <c r="G1589" i="42"/>
  <c r="H1589" i="42"/>
  <c r="I1589" i="42"/>
  <c r="G1590" i="42"/>
  <c r="H1590" i="42"/>
  <c r="I1590" i="42"/>
  <c r="G1591" i="42"/>
  <c r="H1591" i="42"/>
  <c r="I1591" i="42"/>
  <c r="G1592" i="42"/>
  <c r="H1592" i="42"/>
  <c r="I1592" i="42"/>
  <c r="G1593" i="42"/>
  <c r="H1593" i="42"/>
  <c r="I1593" i="42"/>
  <c r="G1594" i="42"/>
  <c r="H1594" i="42"/>
  <c r="I1594" i="42"/>
  <c r="G1595" i="42"/>
  <c r="H1595" i="42"/>
  <c r="I1595" i="42"/>
  <c r="G1596" i="42"/>
  <c r="H1596" i="42"/>
  <c r="I1596" i="42"/>
  <c r="G1597" i="42"/>
  <c r="H1597" i="42"/>
  <c r="I1597" i="42"/>
  <c r="G1598" i="42"/>
  <c r="H1598" i="42"/>
  <c r="I1598" i="42"/>
  <c r="G1599" i="42"/>
  <c r="H1599" i="42"/>
  <c r="I1599" i="42"/>
  <c r="G1600" i="42"/>
  <c r="H1600" i="42"/>
  <c r="I1600" i="42"/>
  <c r="G1601" i="42"/>
  <c r="H1601" i="42"/>
  <c r="I1601" i="42"/>
  <c r="G1602" i="42"/>
  <c r="H1602" i="42"/>
  <c r="I1602" i="42"/>
  <c r="G1603" i="42"/>
  <c r="H1603" i="42"/>
  <c r="I1603" i="42"/>
  <c r="G1604" i="42"/>
  <c r="H1604" i="42"/>
  <c r="I1604" i="42"/>
  <c r="G1605" i="42"/>
  <c r="H1605" i="42"/>
  <c r="I1605" i="42"/>
  <c r="G1606" i="42"/>
  <c r="H1606" i="42"/>
  <c r="I1606" i="42"/>
  <c r="G1607" i="42"/>
  <c r="H1607" i="42"/>
  <c r="I1607" i="42"/>
  <c r="G1608" i="42"/>
  <c r="H1608" i="42"/>
  <c r="I1608" i="42"/>
  <c r="G1609" i="42"/>
  <c r="H1609" i="42"/>
  <c r="I1609" i="42"/>
  <c r="G1610" i="42"/>
  <c r="H1610" i="42"/>
  <c r="I1610" i="42"/>
  <c r="G1611" i="42"/>
  <c r="H1611" i="42"/>
  <c r="I1611" i="42"/>
  <c r="G1612" i="42"/>
  <c r="H1612" i="42"/>
  <c r="I1612" i="42"/>
  <c r="G1613" i="42"/>
  <c r="H1613" i="42"/>
  <c r="I1613" i="42"/>
  <c r="G1614" i="42"/>
  <c r="H1614" i="42"/>
  <c r="I1614" i="42"/>
  <c r="G1615" i="42"/>
  <c r="H1615" i="42"/>
  <c r="I1615" i="42"/>
  <c r="G1616" i="42"/>
  <c r="H1616" i="42"/>
  <c r="I1616" i="42"/>
  <c r="G1617" i="42"/>
  <c r="H1617" i="42"/>
  <c r="I1617" i="42"/>
  <c r="G1618" i="42"/>
  <c r="H1618" i="42"/>
  <c r="I1618" i="42"/>
  <c r="G1619" i="42"/>
  <c r="H1619" i="42"/>
  <c r="I1619" i="42"/>
  <c r="G1620" i="42"/>
  <c r="H1620" i="42"/>
  <c r="I1620" i="42"/>
  <c r="G1621" i="42"/>
  <c r="H1621" i="42"/>
  <c r="I1621" i="42"/>
  <c r="G1622" i="42"/>
  <c r="H1622" i="42"/>
  <c r="I1622" i="42"/>
  <c r="G1623" i="42"/>
  <c r="H1623" i="42"/>
  <c r="I1623" i="42"/>
  <c r="G1624" i="42"/>
  <c r="H1624" i="42"/>
  <c r="I1624" i="42"/>
  <c r="G1625" i="42"/>
  <c r="H1625" i="42"/>
  <c r="I1625" i="42"/>
  <c r="G1626" i="42"/>
  <c r="H1626" i="42"/>
  <c r="I1626" i="42"/>
  <c r="G1627" i="42"/>
  <c r="H1627" i="42"/>
  <c r="I1627" i="42"/>
  <c r="G1628" i="42"/>
  <c r="H1628" i="42"/>
  <c r="I1628" i="42"/>
  <c r="G1629" i="42"/>
  <c r="H1629" i="42"/>
  <c r="I1629" i="42"/>
  <c r="G1630" i="42"/>
  <c r="H1630" i="42"/>
  <c r="I1630" i="42"/>
  <c r="G1631" i="42"/>
  <c r="H1631" i="42"/>
  <c r="I1631" i="42"/>
  <c r="G1632" i="42"/>
  <c r="H1632" i="42"/>
  <c r="I1632" i="42"/>
  <c r="G1633" i="42"/>
  <c r="H1633" i="42"/>
  <c r="I1633" i="42"/>
  <c r="G1634" i="42"/>
  <c r="H1634" i="42"/>
  <c r="I1634" i="42"/>
  <c r="G1635" i="42"/>
  <c r="H1635" i="42"/>
  <c r="I1635" i="42"/>
  <c r="G1636" i="42"/>
  <c r="H1636" i="42"/>
  <c r="I1636" i="42"/>
  <c r="G1637" i="42"/>
  <c r="H1637" i="42"/>
  <c r="I1637" i="42"/>
  <c r="G1638" i="42"/>
  <c r="H1638" i="42"/>
  <c r="I1638" i="42"/>
  <c r="G1639" i="42"/>
  <c r="H1639" i="42"/>
  <c r="I1639" i="42"/>
  <c r="G1640" i="42"/>
  <c r="H1640" i="42"/>
  <c r="I1640" i="42"/>
  <c r="G1641" i="42"/>
  <c r="H1641" i="42"/>
  <c r="I1641" i="42"/>
  <c r="G1642" i="42"/>
  <c r="H1642" i="42"/>
  <c r="I1642" i="42"/>
  <c r="G1643" i="42"/>
  <c r="H1643" i="42"/>
  <c r="I1643" i="42"/>
  <c r="G1644" i="42"/>
  <c r="H1644" i="42"/>
  <c r="I1644" i="42"/>
  <c r="G1645" i="42"/>
  <c r="H1645" i="42"/>
  <c r="I1645" i="42"/>
  <c r="G1646" i="42"/>
  <c r="H1646" i="42"/>
  <c r="I1646" i="42"/>
  <c r="G1647" i="42"/>
  <c r="H1647" i="42"/>
  <c r="I1647" i="42"/>
  <c r="G1648" i="42"/>
  <c r="H1648" i="42"/>
  <c r="I1648" i="42"/>
  <c r="G1649" i="42"/>
  <c r="H1649" i="42"/>
  <c r="I1649" i="42"/>
  <c r="G1650" i="42"/>
  <c r="H1650" i="42"/>
  <c r="I1650" i="42"/>
  <c r="G1651" i="42"/>
  <c r="H1651" i="42"/>
  <c r="I1651" i="42"/>
  <c r="G1652" i="42"/>
  <c r="H1652" i="42"/>
  <c r="I1652" i="42"/>
  <c r="G1653" i="42"/>
  <c r="H1653" i="42"/>
  <c r="I1653" i="42"/>
  <c r="G1654" i="42"/>
  <c r="H1654" i="42"/>
  <c r="I1654" i="42"/>
  <c r="G1655" i="42"/>
  <c r="H1655" i="42"/>
  <c r="I1655" i="42"/>
  <c r="G1656" i="42"/>
  <c r="H1656" i="42"/>
  <c r="I1656" i="42"/>
  <c r="G1657" i="42"/>
  <c r="H1657" i="42"/>
  <c r="I1657" i="42"/>
  <c r="G1658" i="42"/>
  <c r="H1658" i="42"/>
  <c r="I1658" i="42"/>
  <c r="G1659" i="42"/>
  <c r="H1659" i="42"/>
  <c r="I1659" i="42"/>
  <c r="G1660" i="42"/>
  <c r="H1660" i="42"/>
  <c r="I1660" i="42"/>
  <c r="G1661" i="42"/>
  <c r="H1661" i="42"/>
  <c r="I1661" i="42"/>
  <c r="G1662" i="42"/>
  <c r="H1662" i="42"/>
  <c r="I1662" i="42"/>
  <c r="G1663" i="42"/>
  <c r="H1663" i="42"/>
  <c r="I1663" i="42"/>
  <c r="G1664" i="42"/>
  <c r="H1664" i="42"/>
  <c r="I1664" i="42"/>
  <c r="G1665" i="42"/>
  <c r="H1665" i="42"/>
  <c r="I1665" i="42"/>
  <c r="G1666" i="42"/>
  <c r="H1666" i="42"/>
  <c r="I1666" i="42"/>
  <c r="G1667" i="42"/>
  <c r="H1667" i="42"/>
  <c r="I1667" i="42"/>
  <c r="G1668" i="42"/>
  <c r="H1668" i="42"/>
  <c r="I1668" i="42"/>
  <c r="G1669" i="42"/>
  <c r="H1669" i="42"/>
  <c r="I1669" i="42"/>
  <c r="G1670" i="42"/>
  <c r="H1670" i="42"/>
  <c r="I1670" i="42"/>
  <c r="G1671" i="42"/>
  <c r="H1671" i="42"/>
  <c r="I1671" i="42"/>
  <c r="G1672" i="42"/>
  <c r="H1672" i="42"/>
  <c r="I1672" i="42"/>
  <c r="G1673" i="42"/>
  <c r="H1673" i="42"/>
  <c r="I1673" i="42"/>
  <c r="G1674" i="42"/>
  <c r="H1674" i="42"/>
  <c r="I1674" i="42"/>
  <c r="G1675" i="42"/>
  <c r="H1675" i="42"/>
  <c r="I1675" i="42"/>
  <c r="G1676" i="42"/>
  <c r="H1676" i="42"/>
  <c r="I1676" i="42"/>
  <c r="G1677" i="42"/>
  <c r="H1677" i="42"/>
  <c r="I1677" i="42"/>
  <c r="G1678" i="42"/>
  <c r="H1678" i="42"/>
  <c r="I1678" i="42"/>
  <c r="G1679" i="42"/>
  <c r="H1679" i="42"/>
  <c r="I1679" i="42"/>
  <c r="G1680" i="42"/>
  <c r="H1680" i="42"/>
  <c r="I1680" i="42"/>
  <c r="G1681" i="42"/>
  <c r="H1681" i="42"/>
  <c r="I1681" i="42"/>
  <c r="G1682" i="42"/>
  <c r="H1682" i="42"/>
  <c r="I1682" i="42"/>
  <c r="G1683" i="42"/>
  <c r="H1683" i="42"/>
  <c r="I1683" i="42"/>
  <c r="G1684" i="42"/>
  <c r="H1684" i="42"/>
  <c r="I1684" i="42"/>
  <c r="G1685" i="42"/>
  <c r="H1685" i="42"/>
  <c r="I1685" i="42"/>
  <c r="G1686" i="42"/>
  <c r="H1686" i="42"/>
  <c r="I1686" i="42"/>
  <c r="G1687" i="42"/>
  <c r="H1687" i="42"/>
  <c r="I1687" i="42"/>
  <c r="G1688" i="42"/>
  <c r="H1688" i="42"/>
  <c r="I1688" i="42"/>
  <c r="G1689" i="42"/>
  <c r="H1689" i="42"/>
  <c r="I1689" i="42"/>
  <c r="G1690" i="42"/>
  <c r="H1690" i="42"/>
  <c r="I1690" i="42"/>
  <c r="G1691" i="42"/>
  <c r="H1691" i="42"/>
  <c r="I1691" i="42"/>
  <c r="G1692" i="42"/>
  <c r="H1692" i="42"/>
  <c r="I1692" i="42"/>
  <c r="G1693" i="42"/>
  <c r="H1693" i="42"/>
  <c r="I1693" i="42"/>
  <c r="G1694" i="42"/>
  <c r="H1694" i="42"/>
  <c r="I1694" i="42"/>
  <c r="G1695" i="42"/>
  <c r="H1695" i="42"/>
  <c r="I1695" i="42"/>
  <c r="G1696" i="42"/>
  <c r="H1696" i="42"/>
  <c r="I1696" i="42"/>
  <c r="G1697" i="42"/>
  <c r="H1697" i="42"/>
  <c r="I1697" i="42"/>
  <c r="G1698" i="42"/>
  <c r="H1698" i="42"/>
  <c r="I1698" i="42"/>
  <c r="G1699" i="42"/>
  <c r="H1699" i="42"/>
  <c r="I1699" i="42"/>
  <c r="G1700" i="42"/>
  <c r="H1700" i="42"/>
  <c r="I1700" i="42"/>
  <c r="G1701" i="42"/>
  <c r="H1701" i="42"/>
  <c r="I1701" i="42"/>
  <c r="G1702" i="42"/>
  <c r="H1702" i="42"/>
  <c r="I1702" i="42"/>
  <c r="G1703" i="42"/>
  <c r="H1703" i="42"/>
  <c r="I1703" i="42"/>
  <c r="G1704" i="42"/>
  <c r="H1704" i="42"/>
  <c r="I1704" i="42"/>
  <c r="G1705" i="42"/>
  <c r="H1705" i="42"/>
  <c r="I1705" i="42"/>
  <c r="G1706" i="42"/>
  <c r="H1706" i="42"/>
  <c r="I1706" i="42"/>
  <c r="G1707" i="42"/>
  <c r="H1707" i="42"/>
  <c r="I1707" i="42"/>
  <c r="G1708" i="42"/>
  <c r="H1708" i="42"/>
  <c r="I1708" i="42"/>
  <c r="G1709" i="42"/>
  <c r="H1709" i="42"/>
  <c r="I1709" i="42"/>
  <c r="G1710" i="42"/>
  <c r="H1710" i="42"/>
  <c r="I1710" i="42"/>
  <c r="G1711" i="42"/>
  <c r="H1711" i="42"/>
  <c r="I1711" i="42"/>
  <c r="G1712" i="42"/>
  <c r="H1712" i="42"/>
  <c r="I1712" i="42"/>
  <c r="G1713" i="42"/>
  <c r="H1713" i="42"/>
  <c r="I1713" i="42"/>
  <c r="G1714" i="42"/>
  <c r="H1714" i="42"/>
  <c r="I1714" i="42"/>
  <c r="G1715" i="42"/>
  <c r="H1715" i="42"/>
  <c r="I1715" i="42"/>
  <c r="G1716" i="42"/>
  <c r="H1716" i="42"/>
  <c r="I1716" i="42"/>
  <c r="G1717" i="42"/>
  <c r="H1717" i="42"/>
  <c r="I1717" i="42"/>
  <c r="G1718" i="42"/>
  <c r="H1718" i="42"/>
  <c r="I1718" i="42"/>
  <c r="G1719" i="42"/>
  <c r="H1719" i="42"/>
  <c r="I1719" i="42"/>
  <c r="G1720" i="42"/>
  <c r="H1720" i="42"/>
  <c r="I1720" i="42"/>
  <c r="G1721" i="42"/>
  <c r="H1721" i="42"/>
  <c r="I1721" i="42"/>
  <c r="G1722" i="42"/>
  <c r="H1722" i="42"/>
  <c r="I1722" i="42"/>
  <c r="G1723" i="42"/>
  <c r="H1723" i="42"/>
  <c r="I1723" i="42"/>
  <c r="G1724" i="42"/>
  <c r="H1724" i="42"/>
  <c r="I1724" i="42"/>
  <c r="G1725" i="42"/>
  <c r="H1725" i="42"/>
  <c r="I1725" i="42"/>
  <c r="G1726" i="42"/>
  <c r="H1726" i="42"/>
  <c r="I1726" i="42"/>
  <c r="G1727" i="42"/>
  <c r="H1727" i="42"/>
  <c r="I1727" i="42"/>
  <c r="G1728" i="42"/>
  <c r="H1728" i="42"/>
  <c r="I1728" i="42"/>
  <c r="G1729" i="42"/>
  <c r="H1729" i="42"/>
  <c r="I1729" i="42"/>
  <c r="G1730" i="42"/>
  <c r="H1730" i="42"/>
  <c r="I1730" i="42"/>
  <c r="G1731" i="42"/>
  <c r="H1731" i="42"/>
  <c r="I1731" i="42"/>
  <c r="G1732" i="42"/>
  <c r="H1732" i="42"/>
  <c r="I1732" i="42"/>
  <c r="G1733" i="42"/>
  <c r="H1733" i="42"/>
  <c r="I1733" i="42"/>
  <c r="G1734" i="42"/>
  <c r="H1734" i="42"/>
  <c r="I1734" i="42"/>
  <c r="G1735" i="42"/>
  <c r="H1735" i="42"/>
  <c r="I1735" i="42"/>
  <c r="G1736" i="42"/>
  <c r="H1736" i="42"/>
  <c r="I1736" i="42"/>
  <c r="G1737" i="42"/>
  <c r="H1737" i="42"/>
  <c r="I1737" i="42"/>
  <c r="G1738" i="42"/>
  <c r="H1738" i="42"/>
  <c r="I1738" i="42"/>
  <c r="G1739" i="42"/>
  <c r="H1739" i="42"/>
  <c r="I1739" i="42"/>
  <c r="G1740" i="42"/>
  <c r="H1740" i="42"/>
  <c r="I1740" i="42"/>
  <c r="G1741" i="42"/>
  <c r="H1741" i="42"/>
  <c r="I1741" i="42"/>
  <c r="G1742" i="42"/>
  <c r="H1742" i="42"/>
  <c r="I1742" i="42"/>
  <c r="G1743" i="42"/>
  <c r="H1743" i="42"/>
  <c r="I1743" i="42"/>
  <c r="G1744" i="42"/>
  <c r="H1744" i="42"/>
  <c r="I1744" i="42"/>
  <c r="G1745" i="42"/>
  <c r="H1745" i="42"/>
  <c r="I1745" i="42"/>
  <c r="G1746" i="42"/>
  <c r="H1746" i="42"/>
  <c r="I1746" i="42"/>
  <c r="G1747" i="42"/>
  <c r="H1747" i="42"/>
  <c r="I1747" i="42"/>
  <c r="G1748" i="42"/>
  <c r="H1748" i="42"/>
  <c r="I1748" i="42"/>
  <c r="G1749" i="42"/>
  <c r="H1749" i="42"/>
  <c r="I1749" i="42"/>
  <c r="G1750" i="42"/>
  <c r="H1750" i="42"/>
  <c r="I1750" i="42"/>
  <c r="G1751" i="42"/>
  <c r="H1751" i="42"/>
  <c r="I1751" i="42"/>
  <c r="G1752" i="42"/>
  <c r="H1752" i="42"/>
  <c r="I1752" i="42"/>
  <c r="G1753" i="42"/>
  <c r="H1753" i="42"/>
  <c r="I1753" i="42"/>
  <c r="G1754" i="42"/>
  <c r="H1754" i="42"/>
  <c r="I1754" i="42"/>
  <c r="G1755" i="42"/>
  <c r="H1755" i="42"/>
  <c r="I1755" i="42"/>
  <c r="G1756" i="42"/>
  <c r="H1756" i="42"/>
  <c r="I1756" i="42"/>
  <c r="G1757" i="42"/>
  <c r="H1757" i="42"/>
  <c r="I1757" i="42"/>
  <c r="G1758" i="42"/>
  <c r="H1758" i="42"/>
  <c r="I1758" i="42"/>
  <c r="G1759" i="42"/>
  <c r="H1759" i="42"/>
  <c r="I1759" i="42"/>
  <c r="G1760" i="42"/>
  <c r="H1760" i="42"/>
  <c r="I1760" i="42"/>
  <c r="G1761" i="42"/>
  <c r="H1761" i="42"/>
  <c r="I1761" i="42"/>
  <c r="G1762" i="42"/>
  <c r="H1762" i="42"/>
  <c r="I1762" i="42"/>
  <c r="G1763" i="42"/>
  <c r="H1763" i="42"/>
  <c r="I1763" i="42"/>
  <c r="G1764" i="42"/>
  <c r="H1764" i="42"/>
  <c r="I1764" i="42"/>
  <c r="G1765" i="42"/>
  <c r="H1765" i="42"/>
  <c r="I1765" i="42"/>
  <c r="G1766" i="42"/>
  <c r="H1766" i="42"/>
  <c r="I1766" i="42"/>
  <c r="G1767" i="42"/>
  <c r="H1767" i="42"/>
  <c r="I1767" i="42"/>
  <c r="G1768" i="42"/>
  <c r="H1768" i="42"/>
  <c r="I1768" i="42"/>
  <c r="G1769" i="42"/>
  <c r="H1769" i="42"/>
  <c r="I1769" i="42"/>
  <c r="G1770" i="42"/>
  <c r="H1770" i="42"/>
  <c r="I1770" i="42"/>
  <c r="G1771" i="42"/>
  <c r="H1771" i="42"/>
  <c r="I1771" i="42"/>
  <c r="G1772" i="42"/>
  <c r="H1772" i="42"/>
  <c r="I1772" i="42"/>
  <c r="G1773" i="42"/>
  <c r="H1773" i="42"/>
  <c r="I1773" i="42"/>
  <c r="G1774" i="42"/>
  <c r="H1774" i="42"/>
  <c r="I1774" i="42"/>
  <c r="G1775" i="42"/>
  <c r="H1775" i="42"/>
  <c r="I1775" i="42"/>
  <c r="G1776" i="42"/>
  <c r="H1776" i="42"/>
  <c r="I1776" i="42"/>
  <c r="G1777" i="42"/>
  <c r="H1777" i="42"/>
  <c r="I1777" i="42"/>
  <c r="G1778" i="42"/>
  <c r="H1778" i="42"/>
  <c r="I1778" i="42"/>
  <c r="G1779" i="42"/>
  <c r="H1779" i="42"/>
  <c r="I1779" i="42"/>
  <c r="G1780" i="42"/>
  <c r="H1780" i="42"/>
  <c r="I1780" i="42"/>
  <c r="G1781" i="42"/>
  <c r="H1781" i="42"/>
  <c r="I1781" i="42"/>
  <c r="G1782" i="42"/>
  <c r="H1782" i="42"/>
  <c r="I1782" i="42"/>
  <c r="G1783" i="42"/>
  <c r="H1783" i="42"/>
  <c r="I1783" i="42"/>
  <c r="G1784" i="42"/>
  <c r="H1784" i="42"/>
  <c r="I1784" i="42"/>
  <c r="G1785" i="42"/>
  <c r="H1785" i="42"/>
  <c r="I1785" i="42"/>
  <c r="G1786" i="42"/>
  <c r="H1786" i="42"/>
  <c r="I1786" i="42"/>
  <c r="G1787" i="42"/>
  <c r="H1787" i="42"/>
  <c r="I1787" i="42"/>
  <c r="G1788" i="42"/>
  <c r="H1788" i="42"/>
  <c r="I1788" i="42"/>
  <c r="G1789" i="42"/>
  <c r="H1789" i="42"/>
  <c r="I1789" i="42"/>
  <c r="G1790" i="42"/>
  <c r="H1790" i="42"/>
  <c r="I1790" i="42"/>
  <c r="G1791" i="42"/>
  <c r="H1791" i="42"/>
  <c r="I1791" i="42"/>
  <c r="G1792" i="42"/>
  <c r="H1792" i="42"/>
  <c r="I1792" i="42"/>
  <c r="G1793" i="42"/>
  <c r="H1793" i="42"/>
  <c r="I1793" i="42"/>
  <c r="G1794" i="42"/>
  <c r="H1794" i="42"/>
  <c r="I1794" i="42"/>
  <c r="G1795" i="42"/>
  <c r="H1795" i="42"/>
  <c r="I1795" i="42"/>
  <c r="G1796" i="42"/>
  <c r="H1796" i="42"/>
  <c r="I1796" i="42"/>
  <c r="G1797" i="42"/>
  <c r="H1797" i="42"/>
  <c r="I1797" i="42"/>
  <c r="G1798" i="42"/>
  <c r="H1798" i="42"/>
  <c r="I1798" i="42"/>
  <c r="G1799" i="42"/>
  <c r="H1799" i="42"/>
  <c r="I1799" i="42"/>
  <c r="G1800" i="42"/>
  <c r="H1800" i="42"/>
  <c r="I1800" i="42"/>
  <c r="G1801" i="42"/>
  <c r="H1801" i="42"/>
  <c r="I1801" i="42"/>
  <c r="G1802" i="42"/>
  <c r="H1802" i="42"/>
  <c r="I1802" i="42"/>
  <c r="G1803" i="42"/>
  <c r="H1803" i="42"/>
  <c r="I1803" i="42"/>
  <c r="G1804" i="42"/>
  <c r="H1804" i="42"/>
  <c r="I1804" i="42"/>
  <c r="G1805" i="42"/>
  <c r="H1805" i="42"/>
  <c r="I1805" i="42"/>
  <c r="G1806" i="42"/>
  <c r="H1806" i="42"/>
  <c r="I1806" i="42"/>
  <c r="G1807" i="42"/>
  <c r="H1807" i="42"/>
  <c r="I1807" i="42"/>
  <c r="G1808" i="42"/>
  <c r="H1808" i="42"/>
  <c r="I1808" i="42"/>
  <c r="G1809" i="42"/>
  <c r="H1809" i="42"/>
  <c r="I1809" i="42"/>
  <c r="G1810" i="42"/>
  <c r="H1810" i="42"/>
  <c r="I1810" i="42"/>
  <c r="G1811" i="42"/>
  <c r="H1811" i="42"/>
  <c r="I1811" i="42"/>
  <c r="G1812" i="42"/>
  <c r="H1812" i="42"/>
  <c r="I1812" i="42"/>
  <c r="G1813" i="42"/>
  <c r="H1813" i="42"/>
  <c r="I1813" i="42"/>
  <c r="G1814" i="42"/>
  <c r="H1814" i="42"/>
  <c r="I1814" i="42"/>
  <c r="G1815" i="42"/>
  <c r="H1815" i="42"/>
  <c r="I1815" i="42"/>
  <c r="G1816" i="42"/>
  <c r="H1816" i="42"/>
  <c r="I1816" i="42"/>
  <c r="G1817" i="42"/>
  <c r="H1817" i="42"/>
  <c r="I1817" i="42"/>
  <c r="G1818" i="42"/>
  <c r="H1818" i="42"/>
  <c r="I1818" i="42"/>
  <c r="G1819" i="42"/>
  <c r="H1819" i="42"/>
  <c r="I1819" i="42"/>
  <c r="G1820" i="42"/>
  <c r="H1820" i="42"/>
  <c r="I1820" i="42"/>
  <c r="G1821" i="42"/>
  <c r="H1821" i="42"/>
  <c r="I1821" i="42"/>
  <c r="G1822" i="42"/>
  <c r="H1822" i="42"/>
  <c r="I1822" i="42"/>
  <c r="G1823" i="42"/>
  <c r="H1823" i="42"/>
  <c r="I1823" i="42"/>
  <c r="G1824" i="42"/>
  <c r="H1824" i="42"/>
  <c r="I1824" i="42"/>
  <c r="G1825" i="42"/>
  <c r="H1825" i="42"/>
  <c r="I1825" i="42"/>
  <c r="G1826" i="42"/>
  <c r="H1826" i="42"/>
  <c r="I1826" i="42"/>
  <c r="G1827" i="42"/>
  <c r="H1827" i="42"/>
  <c r="I1827" i="42"/>
  <c r="G1828" i="42"/>
  <c r="H1828" i="42"/>
  <c r="I1828" i="42"/>
  <c r="G1829" i="42"/>
  <c r="H1829" i="42"/>
  <c r="I1829" i="42"/>
  <c r="G1830" i="42"/>
  <c r="H1830" i="42"/>
  <c r="I1830" i="42"/>
  <c r="G1831" i="42"/>
  <c r="H1831" i="42"/>
  <c r="I1831" i="42"/>
  <c r="G1832" i="42"/>
  <c r="H1832" i="42"/>
  <c r="I1832" i="42"/>
  <c r="G1833" i="42"/>
  <c r="H1833" i="42"/>
  <c r="I1833" i="42"/>
  <c r="G1834" i="42"/>
  <c r="H1834" i="42"/>
  <c r="I1834" i="42"/>
  <c r="G1835" i="42"/>
  <c r="H1835" i="42"/>
  <c r="I1835" i="42"/>
  <c r="G1836" i="42"/>
  <c r="H1836" i="42"/>
  <c r="I1836" i="42"/>
  <c r="G1837" i="42"/>
  <c r="H1837" i="42"/>
  <c r="I1837" i="42"/>
  <c r="G1838" i="42"/>
  <c r="H1838" i="42"/>
  <c r="I1838" i="42"/>
  <c r="G1839" i="42"/>
  <c r="H1839" i="42"/>
  <c r="I1839" i="42"/>
  <c r="G1840" i="42"/>
  <c r="H1840" i="42"/>
  <c r="I1840" i="42"/>
  <c r="G1841" i="42"/>
  <c r="H1841" i="42"/>
  <c r="I1841" i="42"/>
  <c r="G1842" i="42"/>
  <c r="H1842" i="42"/>
  <c r="I1842" i="42"/>
  <c r="G1843" i="42"/>
  <c r="H1843" i="42"/>
  <c r="I1843" i="42"/>
  <c r="G1844" i="42"/>
  <c r="H1844" i="42"/>
  <c r="I1844" i="42"/>
  <c r="G1845" i="42"/>
  <c r="H1845" i="42"/>
  <c r="I1845" i="42"/>
  <c r="G1846" i="42"/>
  <c r="H1846" i="42"/>
  <c r="I1846" i="42"/>
  <c r="G1847" i="42"/>
  <c r="H1847" i="42"/>
  <c r="I1847" i="42"/>
  <c r="G1848" i="42"/>
  <c r="H1848" i="42"/>
  <c r="I1848" i="42"/>
  <c r="G1849" i="42"/>
  <c r="H1849" i="42"/>
  <c r="I1849" i="42"/>
  <c r="G1850" i="42"/>
  <c r="H1850" i="42"/>
  <c r="I1850" i="42"/>
  <c r="G1851" i="42"/>
  <c r="H1851" i="42"/>
  <c r="I1851" i="42"/>
  <c r="G1852" i="42"/>
  <c r="H1852" i="42"/>
  <c r="I1852" i="42"/>
  <c r="G1853" i="42"/>
  <c r="H1853" i="42"/>
  <c r="I1853" i="42"/>
  <c r="G1854" i="42"/>
  <c r="H1854" i="42"/>
  <c r="I1854" i="42"/>
  <c r="G1855" i="42"/>
  <c r="H1855" i="42"/>
  <c r="I1855" i="42"/>
  <c r="G1856" i="42"/>
  <c r="H1856" i="42"/>
  <c r="I1856" i="42"/>
  <c r="G1857" i="42"/>
  <c r="H1857" i="42"/>
  <c r="I1857" i="42"/>
  <c r="G1858" i="42"/>
  <c r="H1858" i="42"/>
  <c r="I1858" i="42"/>
  <c r="G1859" i="42"/>
  <c r="H1859" i="42"/>
  <c r="I1859" i="42"/>
  <c r="G1860" i="42"/>
  <c r="H1860" i="42"/>
  <c r="I1860" i="42"/>
  <c r="G1861" i="42"/>
  <c r="H1861" i="42"/>
  <c r="I1861" i="42"/>
  <c r="G1862" i="42"/>
  <c r="H1862" i="42"/>
  <c r="I1862" i="42"/>
  <c r="G1863" i="42"/>
  <c r="H1863" i="42"/>
  <c r="I1863" i="42"/>
  <c r="G1864" i="42"/>
  <c r="H1864" i="42"/>
  <c r="I1864" i="42"/>
  <c r="G1865" i="42"/>
  <c r="H1865" i="42"/>
  <c r="I1865" i="42"/>
  <c r="G1866" i="42"/>
  <c r="H1866" i="42"/>
  <c r="I1866" i="42"/>
  <c r="G1867" i="42"/>
  <c r="H1867" i="42"/>
  <c r="I1867" i="42"/>
  <c r="G1868" i="42"/>
  <c r="H1868" i="42"/>
  <c r="I1868" i="42"/>
  <c r="G1869" i="42"/>
  <c r="H1869" i="42"/>
  <c r="I1869" i="42"/>
  <c r="G1870" i="42"/>
  <c r="H1870" i="42"/>
  <c r="I1870" i="42"/>
  <c r="G1871" i="42"/>
  <c r="H1871" i="42"/>
  <c r="I1871" i="42"/>
  <c r="G1872" i="42"/>
  <c r="H1872" i="42"/>
  <c r="I1872" i="42"/>
  <c r="G1873" i="42"/>
  <c r="H1873" i="42"/>
  <c r="I1873" i="42"/>
  <c r="G1874" i="42"/>
  <c r="H1874" i="42"/>
  <c r="I1874" i="42"/>
  <c r="G1875" i="42"/>
  <c r="H1875" i="42"/>
  <c r="I1875" i="42"/>
  <c r="G1876" i="42"/>
  <c r="H1876" i="42"/>
  <c r="I1876" i="42"/>
  <c r="G1877" i="42"/>
  <c r="H1877" i="42"/>
  <c r="I1877" i="42"/>
  <c r="G1878" i="42"/>
  <c r="H1878" i="42"/>
  <c r="I1878" i="42"/>
  <c r="G1879" i="42"/>
  <c r="H1879" i="42"/>
  <c r="I1879" i="42"/>
  <c r="G1880" i="42"/>
  <c r="H1880" i="42"/>
  <c r="I1880" i="42"/>
  <c r="G1881" i="42"/>
  <c r="H1881" i="42"/>
  <c r="I1881" i="42"/>
  <c r="G1882" i="42"/>
  <c r="H1882" i="42"/>
  <c r="I1882" i="42"/>
  <c r="G1883" i="42"/>
  <c r="H1883" i="42"/>
  <c r="I1883" i="42"/>
  <c r="G1884" i="42"/>
  <c r="H1884" i="42"/>
  <c r="I1884" i="42"/>
  <c r="G1885" i="42"/>
  <c r="H1885" i="42"/>
  <c r="I1885" i="42"/>
  <c r="G1886" i="42"/>
  <c r="H1886" i="42"/>
  <c r="I1886" i="42"/>
  <c r="G1887" i="42"/>
  <c r="H1887" i="42"/>
  <c r="I1887" i="42"/>
  <c r="G1888" i="42"/>
  <c r="H1888" i="42"/>
  <c r="I1888" i="42"/>
  <c r="G1889" i="42"/>
  <c r="H1889" i="42"/>
  <c r="I1889" i="42"/>
  <c r="G1890" i="42"/>
  <c r="H1890" i="42"/>
  <c r="I1890" i="42"/>
  <c r="G1891" i="42"/>
  <c r="H1891" i="42"/>
  <c r="I1891" i="42"/>
  <c r="G1892" i="42"/>
  <c r="H1892" i="42"/>
  <c r="I1892" i="42"/>
  <c r="G1893" i="42"/>
  <c r="H1893" i="42"/>
  <c r="I1893" i="42"/>
  <c r="G1894" i="42"/>
  <c r="H1894" i="42"/>
  <c r="I1894" i="42"/>
  <c r="G1895" i="42"/>
  <c r="H1895" i="42"/>
  <c r="I1895" i="42"/>
  <c r="G1896" i="42"/>
  <c r="H1896" i="42"/>
  <c r="I1896" i="42"/>
  <c r="G1897" i="42"/>
  <c r="H1897" i="42"/>
  <c r="I1897" i="42"/>
  <c r="G1898" i="42"/>
  <c r="H1898" i="42"/>
  <c r="I1898" i="42"/>
  <c r="G1899" i="42"/>
  <c r="H1899" i="42"/>
  <c r="I1899" i="42"/>
  <c r="G1900" i="42"/>
  <c r="H1900" i="42"/>
  <c r="I1900" i="42"/>
  <c r="G1901" i="42"/>
  <c r="H1901" i="42"/>
  <c r="I1901" i="42"/>
  <c r="G1902" i="42"/>
  <c r="H1902" i="42"/>
  <c r="I1902" i="42"/>
  <c r="G1903" i="42"/>
  <c r="H1903" i="42"/>
  <c r="I1903" i="42"/>
  <c r="G1904" i="42"/>
  <c r="H1904" i="42"/>
  <c r="I1904" i="42"/>
  <c r="G1905" i="42"/>
  <c r="H1905" i="42"/>
  <c r="I1905" i="42"/>
  <c r="G1906" i="42"/>
  <c r="H1906" i="42"/>
  <c r="I1906" i="42"/>
  <c r="G1907" i="42"/>
  <c r="H1907" i="42"/>
  <c r="I1907" i="42"/>
  <c r="G1908" i="42"/>
  <c r="H1908" i="42"/>
  <c r="I1908" i="42"/>
  <c r="G1909" i="42"/>
  <c r="H1909" i="42"/>
  <c r="I1909" i="42"/>
  <c r="G1910" i="42"/>
  <c r="H1910" i="42"/>
  <c r="I1910" i="42"/>
  <c r="G1911" i="42"/>
  <c r="H1911" i="42"/>
  <c r="I1911" i="42"/>
  <c r="G1912" i="42"/>
  <c r="H1912" i="42"/>
  <c r="I1912" i="42"/>
  <c r="G1913" i="42"/>
  <c r="H1913" i="42"/>
  <c r="I1913" i="42"/>
  <c r="G1914" i="42"/>
  <c r="H1914" i="42"/>
  <c r="I1914" i="42"/>
  <c r="G1915" i="42"/>
  <c r="H1915" i="42"/>
  <c r="I1915" i="42"/>
  <c r="G1916" i="42"/>
  <c r="H1916" i="42"/>
  <c r="I1916" i="42"/>
  <c r="G1917" i="42"/>
  <c r="H1917" i="42"/>
  <c r="I1917" i="42"/>
  <c r="G1918" i="42"/>
  <c r="H1918" i="42"/>
  <c r="I1918" i="42"/>
  <c r="G1919" i="42"/>
  <c r="H1919" i="42"/>
  <c r="I1919" i="42"/>
  <c r="G1920" i="42"/>
  <c r="H1920" i="42"/>
  <c r="I1920" i="42"/>
  <c r="G1921" i="42"/>
  <c r="H1921" i="42"/>
  <c r="I1921" i="42"/>
  <c r="G1922" i="42"/>
  <c r="H1922" i="42"/>
  <c r="I1922" i="42"/>
  <c r="G1923" i="42"/>
  <c r="H1923" i="42"/>
  <c r="I1923" i="42"/>
  <c r="G1924" i="42"/>
  <c r="H1924" i="42"/>
  <c r="I1924" i="42"/>
  <c r="G1925" i="42"/>
  <c r="H1925" i="42"/>
  <c r="I1925" i="42"/>
  <c r="G1926" i="42"/>
  <c r="H1926" i="42"/>
  <c r="I1926" i="42"/>
  <c r="G1927" i="42"/>
  <c r="H1927" i="42"/>
  <c r="I1927" i="42"/>
  <c r="G1928" i="42"/>
  <c r="H1928" i="42"/>
  <c r="I1928" i="42"/>
  <c r="G1929" i="42"/>
  <c r="H1929" i="42"/>
  <c r="I1929" i="42"/>
  <c r="G1930" i="42"/>
  <c r="H1930" i="42"/>
  <c r="I1930" i="42"/>
  <c r="G1931" i="42"/>
  <c r="H1931" i="42"/>
  <c r="I1931" i="42"/>
  <c r="G1932" i="42"/>
  <c r="H1932" i="42"/>
  <c r="I1932" i="42"/>
  <c r="G1933" i="42"/>
  <c r="H1933" i="42"/>
  <c r="I1933" i="42"/>
  <c r="G1934" i="42"/>
  <c r="H1934" i="42"/>
  <c r="I1934" i="42"/>
  <c r="G1935" i="42"/>
  <c r="H1935" i="42"/>
  <c r="I1935" i="42"/>
  <c r="G1936" i="42"/>
  <c r="H1936" i="42"/>
  <c r="I1936" i="42"/>
  <c r="G1937" i="42"/>
  <c r="H1937" i="42"/>
  <c r="I1937" i="42"/>
  <c r="G1938" i="42"/>
  <c r="H1938" i="42"/>
  <c r="I1938" i="42"/>
  <c r="G1939" i="42"/>
  <c r="H1939" i="42"/>
  <c r="I1939" i="42"/>
  <c r="G1940" i="42"/>
  <c r="H1940" i="42"/>
  <c r="I1940" i="42"/>
  <c r="G1941" i="42"/>
  <c r="H1941" i="42"/>
  <c r="I1941" i="42"/>
  <c r="G1942" i="42"/>
  <c r="H1942" i="42"/>
  <c r="I1942" i="42"/>
  <c r="G1943" i="42"/>
  <c r="H1943" i="42"/>
  <c r="I1943" i="42"/>
  <c r="G1944" i="42"/>
  <c r="H1944" i="42"/>
  <c r="I1944" i="42"/>
  <c r="G1945" i="42"/>
  <c r="H1945" i="42"/>
  <c r="I1945" i="42"/>
  <c r="G1946" i="42"/>
  <c r="H1946" i="42"/>
  <c r="I1946" i="42"/>
  <c r="G1947" i="42"/>
  <c r="H1947" i="42"/>
  <c r="I1947" i="42"/>
  <c r="G1948" i="42"/>
  <c r="H1948" i="42"/>
  <c r="I1948" i="42"/>
  <c r="G1949" i="42"/>
  <c r="H1949" i="42"/>
  <c r="I1949" i="42"/>
  <c r="G1950" i="42"/>
  <c r="H1950" i="42"/>
  <c r="I1950" i="42"/>
  <c r="G1951" i="42"/>
  <c r="H1951" i="42"/>
  <c r="I1951" i="42"/>
  <c r="G1952" i="42"/>
  <c r="H1952" i="42"/>
  <c r="I1952" i="42"/>
  <c r="G1953" i="42"/>
  <c r="H1953" i="42"/>
  <c r="I1953" i="42"/>
  <c r="G1954" i="42"/>
  <c r="H1954" i="42"/>
  <c r="I1954" i="42"/>
  <c r="G1955" i="42"/>
  <c r="H1955" i="42"/>
  <c r="I1955" i="42"/>
  <c r="G1956" i="42"/>
  <c r="H1956" i="42"/>
  <c r="I1956" i="42"/>
  <c r="G1957" i="42"/>
  <c r="H1957" i="42"/>
  <c r="I1957" i="42"/>
  <c r="G1958" i="42"/>
  <c r="H1958" i="42"/>
  <c r="I1958" i="42"/>
  <c r="G1959" i="42"/>
  <c r="H1959" i="42"/>
  <c r="I1959" i="42"/>
  <c r="G1960" i="42"/>
  <c r="H1960" i="42"/>
  <c r="I1960" i="42"/>
  <c r="G1961" i="42"/>
  <c r="H1961" i="42"/>
  <c r="I1961" i="42"/>
  <c r="G1962" i="42"/>
  <c r="H1962" i="42"/>
  <c r="I1962" i="42"/>
  <c r="G1963" i="42"/>
  <c r="H1963" i="42"/>
  <c r="I1963" i="42"/>
  <c r="G1964" i="42"/>
  <c r="H1964" i="42"/>
  <c r="I1964" i="42"/>
  <c r="G1965" i="42"/>
  <c r="H1965" i="42"/>
  <c r="I1965" i="42"/>
  <c r="G1966" i="42"/>
  <c r="H1966" i="42"/>
  <c r="I1966" i="42"/>
  <c r="G1967" i="42"/>
  <c r="H1967" i="42"/>
  <c r="I1967" i="42"/>
  <c r="G1968" i="42"/>
  <c r="H1968" i="42"/>
  <c r="I1968" i="42"/>
  <c r="G1969" i="42"/>
  <c r="H1969" i="42"/>
  <c r="I1969" i="42"/>
  <c r="G1970" i="42"/>
  <c r="H1970" i="42"/>
  <c r="I1970" i="42"/>
  <c r="G1971" i="42"/>
  <c r="H1971" i="42"/>
  <c r="I1971" i="42"/>
  <c r="G1972" i="42"/>
  <c r="H1972" i="42"/>
  <c r="I1972" i="42"/>
  <c r="G1973" i="42"/>
  <c r="H1973" i="42"/>
  <c r="I1973" i="42"/>
  <c r="G1974" i="42"/>
  <c r="H1974" i="42"/>
  <c r="I1974" i="42"/>
  <c r="G1975" i="42"/>
  <c r="H1975" i="42"/>
  <c r="I1975" i="42"/>
  <c r="G1976" i="42"/>
  <c r="H1976" i="42"/>
  <c r="I1976" i="42"/>
  <c r="G1977" i="42"/>
  <c r="H1977" i="42"/>
  <c r="I1977" i="42"/>
  <c r="G1978" i="42"/>
  <c r="H1978" i="42"/>
  <c r="I1978" i="42"/>
  <c r="G1979" i="42"/>
  <c r="H1979" i="42"/>
  <c r="I1979" i="42"/>
  <c r="G1980" i="42"/>
  <c r="H1980" i="42"/>
  <c r="I1980" i="42"/>
  <c r="G1981" i="42"/>
  <c r="H1981" i="42"/>
  <c r="I1981" i="42"/>
  <c r="G1982" i="42"/>
  <c r="H1982" i="42"/>
  <c r="I1982" i="42"/>
  <c r="G1983" i="42"/>
  <c r="H1983" i="42"/>
  <c r="I1983" i="42"/>
  <c r="G1984" i="42"/>
  <c r="H1984" i="42"/>
  <c r="I1984" i="42"/>
  <c r="G1985" i="42"/>
  <c r="H1985" i="42"/>
  <c r="I1985" i="42"/>
  <c r="G1986" i="42"/>
  <c r="H1986" i="42"/>
  <c r="I1986" i="42"/>
  <c r="G1987" i="42"/>
  <c r="H1987" i="42"/>
  <c r="I1987" i="42"/>
  <c r="G1988" i="42"/>
  <c r="H1988" i="42"/>
  <c r="I1988" i="42"/>
  <c r="G1989" i="42"/>
  <c r="H1989" i="42"/>
  <c r="I1989" i="42"/>
  <c r="G1990" i="42"/>
  <c r="H1990" i="42"/>
  <c r="I1990" i="42"/>
  <c r="G1991" i="42"/>
  <c r="H1991" i="42"/>
  <c r="I1991" i="42"/>
  <c r="G1992" i="42"/>
  <c r="H1992" i="42"/>
  <c r="I1992" i="42"/>
  <c r="G1993" i="42"/>
  <c r="H1993" i="42"/>
  <c r="I1993" i="42"/>
  <c r="G1994" i="42"/>
  <c r="H1994" i="42"/>
  <c r="I1994" i="42"/>
  <c r="G1995" i="42"/>
  <c r="H1995" i="42"/>
  <c r="I1995" i="42"/>
  <c r="G1996" i="42"/>
  <c r="H1996" i="42"/>
  <c r="I1996" i="42"/>
  <c r="G1997" i="42"/>
  <c r="H1997" i="42"/>
  <c r="I1997" i="42"/>
  <c r="G1998" i="42"/>
  <c r="H1998" i="42"/>
  <c r="I1998" i="42"/>
  <c r="G1999" i="42"/>
  <c r="H1999" i="42"/>
  <c r="I1999" i="42"/>
  <c r="G2000" i="42"/>
  <c r="H2000" i="42"/>
  <c r="I2000" i="42"/>
  <c r="G2001" i="42"/>
  <c r="H2001" i="42"/>
  <c r="I2001" i="42"/>
  <c r="G2002" i="42"/>
  <c r="H2002" i="42"/>
  <c r="I2002" i="42"/>
  <c r="G2003" i="42"/>
  <c r="H2003" i="42"/>
  <c r="I2003" i="42"/>
  <c r="G2004" i="42"/>
  <c r="H2004" i="42"/>
  <c r="I2004" i="42"/>
  <c r="G2005" i="42"/>
  <c r="H2005" i="42"/>
  <c r="I2005" i="42"/>
  <c r="G2006" i="42"/>
  <c r="H2006" i="42"/>
  <c r="I2006" i="42"/>
  <c r="G2007" i="42"/>
  <c r="H2007" i="42"/>
  <c r="I2007" i="42"/>
  <c r="G2008" i="42"/>
  <c r="H2008" i="42"/>
  <c r="I2008" i="42"/>
  <c r="G2009" i="42"/>
  <c r="H2009" i="42"/>
  <c r="I2009" i="42"/>
  <c r="G2010" i="42"/>
  <c r="H2010" i="42"/>
  <c r="I2010" i="42"/>
  <c r="G2011" i="42"/>
  <c r="H2011" i="42"/>
  <c r="I2011" i="42"/>
  <c r="G2012" i="42"/>
  <c r="H2012" i="42"/>
  <c r="I2012" i="42"/>
  <c r="G2013" i="42"/>
  <c r="H2013" i="42"/>
  <c r="I2013" i="42"/>
  <c r="G2014" i="42"/>
  <c r="H2014" i="42"/>
  <c r="I2014" i="42"/>
  <c r="G2015" i="42"/>
  <c r="H2015" i="42"/>
  <c r="I2015" i="42"/>
  <c r="G2016" i="42"/>
  <c r="H2016" i="42"/>
  <c r="I2016" i="42"/>
  <c r="G2017" i="42"/>
  <c r="H2017" i="42"/>
  <c r="I2017" i="42"/>
  <c r="G2018" i="42"/>
  <c r="H2018" i="42"/>
  <c r="I2018" i="42"/>
  <c r="G2019" i="42"/>
  <c r="H2019" i="42"/>
  <c r="I2019" i="42"/>
  <c r="G2020" i="42"/>
  <c r="H2020" i="42"/>
  <c r="I2020" i="42"/>
  <c r="G2021" i="42"/>
  <c r="H2021" i="42"/>
  <c r="I2021" i="42"/>
  <c r="G2022" i="42"/>
  <c r="H2022" i="42"/>
  <c r="I2022" i="42"/>
  <c r="G2023" i="42"/>
  <c r="H2023" i="42"/>
  <c r="I2023" i="42"/>
  <c r="G2024" i="42"/>
  <c r="H2024" i="42"/>
  <c r="I2024" i="42"/>
  <c r="G2025" i="42"/>
  <c r="H2025" i="42"/>
  <c r="I2025" i="42"/>
  <c r="G2026" i="42"/>
  <c r="H2026" i="42"/>
  <c r="I2026" i="42"/>
  <c r="G2027" i="42"/>
  <c r="H2027" i="42"/>
  <c r="I2027" i="42"/>
  <c r="G2028" i="42"/>
  <c r="H2028" i="42"/>
  <c r="I2028" i="42"/>
  <c r="G2029" i="42"/>
  <c r="H2029" i="42"/>
  <c r="I2029" i="42"/>
  <c r="G2030" i="42"/>
  <c r="H2030" i="42"/>
  <c r="I2030" i="42"/>
  <c r="G2031" i="42"/>
  <c r="H2031" i="42"/>
  <c r="I2031" i="42"/>
  <c r="G2032" i="42"/>
  <c r="H2032" i="42"/>
  <c r="I2032" i="42"/>
  <c r="G2033" i="42"/>
  <c r="H2033" i="42"/>
  <c r="I2033" i="42"/>
  <c r="G2034" i="42"/>
  <c r="H2034" i="42"/>
  <c r="I2034" i="42"/>
  <c r="G2035" i="42"/>
  <c r="H2035" i="42"/>
  <c r="I2035" i="42"/>
  <c r="G2036" i="42"/>
  <c r="H2036" i="42"/>
  <c r="I2036" i="42"/>
  <c r="G2037" i="42"/>
  <c r="H2037" i="42"/>
  <c r="I2037" i="42"/>
  <c r="G2038" i="42"/>
  <c r="H2038" i="42"/>
  <c r="I2038" i="42"/>
  <c r="G2039" i="42"/>
  <c r="H2039" i="42"/>
  <c r="I2039" i="42"/>
  <c r="G2040" i="42"/>
  <c r="H2040" i="42"/>
  <c r="I2040" i="42"/>
  <c r="G2041" i="42"/>
  <c r="H2041" i="42"/>
  <c r="I2041" i="42"/>
  <c r="G2042" i="42"/>
  <c r="H2042" i="42"/>
  <c r="I2042" i="42"/>
  <c r="G2043" i="42"/>
  <c r="H2043" i="42"/>
  <c r="I2043" i="42"/>
  <c r="G2044" i="42"/>
  <c r="H2044" i="42"/>
  <c r="I2044" i="42"/>
  <c r="G2045" i="42"/>
  <c r="H2045" i="42"/>
  <c r="I2045" i="42"/>
  <c r="G2046" i="42"/>
  <c r="H2046" i="42"/>
  <c r="I2046" i="42"/>
  <c r="G2047" i="42"/>
  <c r="H2047" i="42"/>
  <c r="I2047" i="42"/>
  <c r="G2048" i="42"/>
  <c r="H2048" i="42"/>
  <c r="I2048" i="42"/>
  <c r="G2049" i="42"/>
  <c r="H2049" i="42"/>
  <c r="I2049" i="42"/>
  <c r="G2050" i="42"/>
  <c r="H2050" i="42"/>
  <c r="I2050" i="42"/>
  <c r="G2051" i="42"/>
  <c r="H2051" i="42"/>
  <c r="I2051" i="42"/>
  <c r="G2052" i="42"/>
  <c r="H2052" i="42"/>
  <c r="I2052" i="42"/>
  <c r="G2053" i="42"/>
  <c r="H2053" i="42"/>
  <c r="I2053" i="42"/>
  <c r="I1234" i="42"/>
  <c r="H1234" i="42"/>
  <c r="G1234" i="42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43" i="41"/>
  <c r="T11" i="41"/>
  <c r="T4" i="41"/>
  <c r="T5" i="41"/>
  <c r="T6" i="41"/>
  <c r="T7" i="41"/>
  <c r="T8" i="41"/>
  <c r="T9" i="41"/>
  <c r="T10" i="41"/>
  <c r="T12" i="41"/>
  <c r="T3" i="41"/>
  <c r="I15" i="41"/>
  <c r="G5" i="42"/>
  <c r="H5" i="42"/>
  <c r="I5" i="42"/>
  <c r="G6" i="42"/>
  <c r="H6" i="42"/>
  <c r="I6" i="42"/>
  <c r="G7" i="42"/>
  <c r="H7" i="42"/>
  <c r="I7" i="42"/>
  <c r="G8" i="42"/>
  <c r="H8" i="42"/>
  <c r="I8" i="42"/>
  <c r="G9" i="42"/>
  <c r="H9" i="42"/>
  <c r="I9" i="42"/>
  <c r="G10" i="42"/>
  <c r="H10" i="42"/>
  <c r="I10" i="42"/>
  <c r="G11" i="42"/>
  <c r="H11" i="42"/>
  <c r="I11" i="42"/>
  <c r="G12" i="42"/>
  <c r="H12" i="42"/>
  <c r="I12" i="42"/>
  <c r="G13" i="42"/>
  <c r="H13" i="42"/>
  <c r="I13" i="42"/>
  <c r="G14" i="42"/>
  <c r="H14" i="42"/>
  <c r="I14" i="42"/>
  <c r="G15" i="42"/>
  <c r="H15" i="42"/>
  <c r="I15" i="42"/>
  <c r="G16" i="42"/>
  <c r="H16" i="42"/>
  <c r="I16" i="42"/>
  <c r="G17" i="42"/>
  <c r="H17" i="42"/>
  <c r="I17" i="42"/>
  <c r="G18" i="42"/>
  <c r="H18" i="42"/>
  <c r="I18" i="42"/>
  <c r="G19" i="42"/>
  <c r="H19" i="42"/>
  <c r="I19" i="42"/>
  <c r="G20" i="42"/>
  <c r="H20" i="42"/>
  <c r="I20" i="42"/>
  <c r="G21" i="42"/>
  <c r="H21" i="42"/>
  <c r="I21" i="42"/>
  <c r="G22" i="42"/>
  <c r="H22" i="42"/>
  <c r="I22" i="42"/>
  <c r="G23" i="42"/>
  <c r="H23" i="42"/>
  <c r="I23" i="42"/>
  <c r="G24" i="42"/>
  <c r="H24" i="42"/>
  <c r="I24" i="42"/>
  <c r="G25" i="42"/>
  <c r="H25" i="42"/>
  <c r="I25" i="42"/>
  <c r="G26" i="42"/>
  <c r="H26" i="42"/>
  <c r="I26" i="42"/>
  <c r="G27" i="42"/>
  <c r="H27" i="42"/>
  <c r="I27" i="42"/>
  <c r="G28" i="42"/>
  <c r="H28" i="42"/>
  <c r="I28" i="42"/>
  <c r="G29" i="42"/>
  <c r="H29" i="42"/>
  <c r="I29" i="42"/>
  <c r="G30" i="42"/>
  <c r="H30" i="42"/>
  <c r="I30" i="42"/>
  <c r="G31" i="42"/>
  <c r="H31" i="42"/>
  <c r="I31" i="42"/>
  <c r="G32" i="42"/>
  <c r="H32" i="42"/>
  <c r="I32" i="42"/>
  <c r="G33" i="42"/>
  <c r="H33" i="42"/>
  <c r="I33" i="42"/>
  <c r="G34" i="42"/>
  <c r="H34" i="42"/>
  <c r="I34" i="42"/>
  <c r="G35" i="42"/>
  <c r="H35" i="42"/>
  <c r="I35" i="42"/>
  <c r="G36" i="42"/>
  <c r="H36" i="42"/>
  <c r="I36" i="42"/>
  <c r="G37" i="42"/>
  <c r="H37" i="42"/>
  <c r="I37" i="42"/>
  <c r="G38" i="42"/>
  <c r="H38" i="42"/>
  <c r="I38" i="42"/>
  <c r="G39" i="42"/>
  <c r="H39" i="42"/>
  <c r="I39" i="42"/>
  <c r="G40" i="42"/>
  <c r="H40" i="42"/>
  <c r="I40" i="42"/>
  <c r="G41" i="42"/>
  <c r="H41" i="42"/>
  <c r="I41" i="42"/>
  <c r="G42" i="42"/>
  <c r="H42" i="42"/>
  <c r="I42" i="42"/>
  <c r="G43" i="42"/>
  <c r="H43" i="42"/>
  <c r="I43" i="42"/>
  <c r="G44" i="42"/>
  <c r="H44" i="42"/>
  <c r="I44" i="42"/>
  <c r="G45" i="42"/>
  <c r="H45" i="42"/>
  <c r="I45" i="42"/>
  <c r="G46" i="42"/>
  <c r="H46" i="42"/>
  <c r="I46" i="42"/>
  <c r="G47" i="42"/>
  <c r="H47" i="42"/>
  <c r="I47" i="42"/>
  <c r="G48" i="42"/>
  <c r="H48" i="42"/>
  <c r="I48" i="42"/>
  <c r="G49" i="42"/>
  <c r="H49" i="42"/>
  <c r="I49" i="42"/>
  <c r="G50" i="42"/>
  <c r="H50" i="42"/>
  <c r="I50" i="42"/>
  <c r="G51" i="42"/>
  <c r="H51" i="42"/>
  <c r="I51" i="42"/>
  <c r="G52" i="42"/>
  <c r="H52" i="42"/>
  <c r="I52" i="42"/>
  <c r="G53" i="42"/>
  <c r="H53" i="42"/>
  <c r="I53" i="42"/>
  <c r="G54" i="42"/>
  <c r="H54" i="42"/>
  <c r="I54" i="42"/>
  <c r="G55" i="42"/>
  <c r="H55" i="42"/>
  <c r="I55" i="42"/>
  <c r="G56" i="42"/>
  <c r="H56" i="42"/>
  <c r="I56" i="42"/>
  <c r="G57" i="42"/>
  <c r="H57" i="42"/>
  <c r="I57" i="42"/>
  <c r="G58" i="42"/>
  <c r="H58" i="42"/>
  <c r="I58" i="42"/>
  <c r="G59" i="42"/>
  <c r="H59" i="42"/>
  <c r="I59" i="42"/>
  <c r="G60" i="42"/>
  <c r="H60" i="42"/>
  <c r="I60" i="42"/>
  <c r="G61" i="42"/>
  <c r="H61" i="42"/>
  <c r="I61" i="42"/>
  <c r="G62" i="42"/>
  <c r="H62" i="42"/>
  <c r="I62" i="42"/>
  <c r="G63" i="42"/>
  <c r="H63" i="42"/>
  <c r="I63" i="42"/>
  <c r="G64" i="42"/>
  <c r="H64" i="42"/>
  <c r="I64" i="42"/>
  <c r="G65" i="42"/>
  <c r="H65" i="42"/>
  <c r="I65" i="42"/>
  <c r="G66" i="42"/>
  <c r="H66" i="42"/>
  <c r="I66" i="42"/>
  <c r="G67" i="42"/>
  <c r="H67" i="42"/>
  <c r="I67" i="42"/>
  <c r="G68" i="42"/>
  <c r="H68" i="42"/>
  <c r="I68" i="42"/>
  <c r="G69" i="42"/>
  <c r="H69" i="42"/>
  <c r="I69" i="42"/>
  <c r="G70" i="42"/>
  <c r="H70" i="42"/>
  <c r="I70" i="42"/>
  <c r="G71" i="42"/>
  <c r="H71" i="42"/>
  <c r="I71" i="42"/>
  <c r="G72" i="42"/>
  <c r="H72" i="42"/>
  <c r="I72" i="42"/>
  <c r="G73" i="42"/>
  <c r="H73" i="42"/>
  <c r="I73" i="42"/>
  <c r="G74" i="42"/>
  <c r="H74" i="42"/>
  <c r="I74" i="42"/>
  <c r="G75" i="42"/>
  <c r="H75" i="42"/>
  <c r="I75" i="42"/>
  <c r="G76" i="42"/>
  <c r="H76" i="42"/>
  <c r="I76" i="42"/>
  <c r="G77" i="42"/>
  <c r="H77" i="42"/>
  <c r="I77" i="42"/>
  <c r="G78" i="42"/>
  <c r="H78" i="42"/>
  <c r="I78" i="42"/>
  <c r="G79" i="42"/>
  <c r="H79" i="42"/>
  <c r="I79" i="42"/>
  <c r="G80" i="42"/>
  <c r="H80" i="42"/>
  <c r="I80" i="42"/>
  <c r="G81" i="42"/>
  <c r="H81" i="42"/>
  <c r="I81" i="42"/>
  <c r="G82" i="42"/>
  <c r="H82" i="42"/>
  <c r="I82" i="42"/>
  <c r="G83" i="42"/>
  <c r="H83" i="42"/>
  <c r="I83" i="42"/>
  <c r="G84" i="42"/>
  <c r="H84" i="42"/>
  <c r="I84" i="42"/>
  <c r="G85" i="42"/>
  <c r="H85" i="42"/>
  <c r="I85" i="42"/>
  <c r="G86" i="42"/>
  <c r="H86" i="42"/>
  <c r="I86" i="42"/>
  <c r="G87" i="42"/>
  <c r="H87" i="42"/>
  <c r="I87" i="42"/>
  <c r="G88" i="42"/>
  <c r="H88" i="42"/>
  <c r="I88" i="42"/>
  <c r="G89" i="42"/>
  <c r="H89" i="42"/>
  <c r="I89" i="42"/>
  <c r="G90" i="42"/>
  <c r="H90" i="42"/>
  <c r="I90" i="42"/>
  <c r="G91" i="42"/>
  <c r="H91" i="42"/>
  <c r="I91" i="42"/>
  <c r="G92" i="42"/>
  <c r="H92" i="42"/>
  <c r="I92" i="42"/>
  <c r="G93" i="42"/>
  <c r="H93" i="42"/>
  <c r="I93" i="42"/>
  <c r="G94" i="42"/>
  <c r="H94" i="42"/>
  <c r="I94" i="42"/>
  <c r="G95" i="42"/>
  <c r="H95" i="42"/>
  <c r="I95" i="42"/>
  <c r="G96" i="42"/>
  <c r="H96" i="42"/>
  <c r="I96" i="42"/>
  <c r="G97" i="42"/>
  <c r="H97" i="42"/>
  <c r="I97" i="42"/>
  <c r="G98" i="42"/>
  <c r="H98" i="42"/>
  <c r="I98" i="42"/>
  <c r="G99" i="42"/>
  <c r="H99" i="42"/>
  <c r="I99" i="42"/>
  <c r="G100" i="42"/>
  <c r="H100" i="42"/>
  <c r="I100" i="42"/>
  <c r="G101" i="42"/>
  <c r="H101" i="42"/>
  <c r="I101" i="42"/>
  <c r="G102" i="42"/>
  <c r="H102" i="42"/>
  <c r="I102" i="42"/>
  <c r="G103" i="42"/>
  <c r="H103" i="42"/>
  <c r="I103" i="42"/>
  <c r="G104" i="42"/>
  <c r="H104" i="42"/>
  <c r="I104" i="42"/>
  <c r="G105" i="42"/>
  <c r="H105" i="42"/>
  <c r="I105" i="42"/>
  <c r="G106" i="42"/>
  <c r="H106" i="42"/>
  <c r="I106" i="42"/>
  <c r="G107" i="42"/>
  <c r="H107" i="42"/>
  <c r="I107" i="42"/>
  <c r="G108" i="42"/>
  <c r="H108" i="42"/>
  <c r="I108" i="42"/>
  <c r="G109" i="42"/>
  <c r="H109" i="42"/>
  <c r="I109" i="42"/>
  <c r="G110" i="42"/>
  <c r="H110" i="42"/>
  <c r="I110" i="42"/>
  <c r="G111" i="42"/>
  <c r="H111" i="42"/>
  <c r="I111" i="42"/>
  <c r="G112" i="42"/>
  <c r="H112" i="42"/>
  <c r="I112" i="42"/>
  <c r="G113" i="42"/>
  <c r="H113" i="42"/>
  <c r="I113" i="42"/>
  <c r="G114" i="42"/>
  <c r="H114" i="42"/>
  <c r="I114" i="42"/>
  <c r="G115" i="42"/>
  <c r="H115" i="42"/>
  <c r="I115" i="42"/>
  <c r="G116" i="42"/>
  <c r="H116" i="42"/>
  <c r="I116" i="42"/>
  <c r="G117" i="42"/>
  <c r="H117" i="42"/>
  <c r="I117" i="42"/>
  <c r="G118" i="42"/>
  <c r="H118" i="42"/>
  <c r="I118" i="42"/>
  <c r="G119" i="42"/>
  <c r="H119" i="42"/>
  <c r="I119" i="42"/>
  <c r="G120" i="42"/>
  <c r="H120" i="42"/>
  <c r="I120" i="42"/>
  <c r="G121" i="42"/>
  <c r="H121" i="42"/>
  <c r="I121" i="42"/>
  <c r="G122" i="42"/>
  <c r="H122" i="42"/>
  <c r="I122" i="42"/>
  <c r="G123" i="42"/>
  <c r="H123" i="42"/>
  <c r="I123" i="42"/>
  <c r="G124" i="42"/>
  <c r="H124" i="42"/>
  <c r="I124" i="42"/>
  <c r="G125" i="42"/>
  <c r="H125" i="42"/>
  <c r="I125" i="42"/>
  <c r="G126" i="42"/>
  <c r="H126" i="42"/>
  <c r="I126" i="42"/>
  <c r="G127" i="42"/>
  <c r="H127" i="42"/>
  <c r="I127" i="42"/>
  <c r="G128" i="42"/>
  <c r="H128" i="42"/>
  <c r="I128" i="42"/>
  <c r="G129" i="42"/>
  <c r="H129" i="42"/>
  <c r="I129" i="42"/>
  <c r="G130" i="42"/>
  <c r="H130" i="42"/>
  <c r="I130" i="42"/>
  <c r="G131" i="42"/>
  <c r="H131" i="42"/>
  <c r="I131" i="42"/>
  <c r="G132" i="42"/>
  <c r="H132" i="42"/>
  <c r="I132" i="42"/>
  <c r="G133" i="42"/>
  <c r="H133" i="42"/>
  <c r="I133" i="42"/>
  <c r="G134" i="42"/>
  <c r="H134" i="42"/>
  <c r="I134" i="42"/>
  <c r="G135" i="42"/>
  <c r="H135" i="42"/>
  <c r="I135" i="42"/>
  <c r="G136" i="42"/>
  <c r="H136" i="42"/>
  <c r="I136" i="42"/>
  <c r="G137" i="42"/>
  <c r="H137" i="42"/>
  <c r="I137" i="42"/>
  <c r="G138" i="42"/>
  <c r="H138" i="42"/>
  <c r="I138" i="42"/>
  <c r="G139" i="42"/>
  <c r="H139" i="42"/>
  <c r="I139" i="42"/>
  <c r="G140" i="42"/>
  <c r="H140" i="42"/>
  <c r="I140" i="42"/>
  <c r="G141" i="42"/>
  <c r="H141" i="42"/>
  <c r="I141" i="42"/>
  <c r="G142" i="42"/>
  <c r="H142" i="42"/>
  <c r="I142" i="42"/>
  <c r="G143" i="42"/>
  <c r="H143" i="42"/>
  <c r="I143" i="42"/>
  <c r="G144" i="42"/>
  <c r="H144" i="42"/>
  <c r="I144" i="42"/>
  <c r="G145" i="42"/>
  <c r="H145" i="42"/>
  <c r="I145" i="42"/>
  <c r="G146" i="42"/>
  <c r="H146" i="42"/>
  <c r="I146" i="42"/>
  <c r="G147" i="42"/>
  <c r="H147" i="42"/>
  <c r="I147" i="42"/>
  <c r="G148" i="42"/>
  <c r="H148" i="42"/>
  <c r="I148" i="42"/>
  <c r="G149" i="42"/>
  <c r="H149" i="42"/>
  <c r="I149" i="42"/>
  <c r="G150" i="42"/>
  <c r="H150" i="42"/>
  <c r="I150" i="42"/>
  <c r="G151" i="42"/>
  <c r="H151" i="42"/>
  <c r="I151" i="42"/>
  <c r="G152" i="42"/>
  <c r="H152" i="42"/>
  <c r="I152" i="42"/>
  <c r="G153" i="42"/>
  <c r="H153" i="42"/>
  <c r="I153" i="42"/>
  <c r="G154" i="42"/>
  <c r="H154" i="42"/>
  <c r="I154" i="42"/>
  <c r="G155" i="42"/>
  <c r="H155" i="42"/>
  <c r="I155" i="42"/>
  <c r="G156" i="42"/>
  <c r="H156" i="42"/>
  <c r="I156" i="42"/>
  <c r="G157" i="42"/>
  <c r="H157" i="42"/>
  <c r="I157" i="42"/>
  <c r="G158" i="42"/>
  <c r="H158" i="42"/>
  <c r="I158" i="42"/>
  <c r="G159" i="42"/>
  <c r="H159" i="42"/>
  <c r="I159" i="42"/>
  <c r="G160" i="42"/>
  <c r="H160" i="42"/>
  <c r="I160" i="42"/>
  <c r="G161" i="42"/>
  <c r="H161" i="42"/>
  <c r="I161" i="42"/>
  <c r="G162" i="42"/>
  <c r="H162" i="42"/>
  <c r="I162" i="42"/>
  <c r="G163" i="42"/>
  <c r="H163" i="42"/>
  <c r="I163" i="42"/>
  <c r="G164" i="42"/>
  <c r="H164" i="42"/>
  <c r="I164" i="42"/>
  <c r="G165" i="42"/>
  <c r="H165" i="42"/>
  <c r="I165" i="42"/>
  <c r="G166" i="42"/>
  <c r="H166" i="42"/>
  <c r="I166" i="42"/>
  <c r="G167" i="42"/>
  <c r="H167" i="42"/>
  <c r="I167" i="42"/>
  <c r="G168" i="42"/>
  <c r="H168" i="42"/>
  <c r="I168" i="42"/>
  <c r="G169" i="42"/>
  <c r="H169" i="42"/>
  <c r="I169" i="42"/>
  <c r="G170" i="42"/>
  <c r="H170" i="42"/>
  <c r="I170" i="42"/>
  <c r="G171" i="42"/>
  <c r="H171" i="42"/>
  <c r="I171" i="42"/>
  <c r="G172" i="42"/>
  <c r="H172" i="42"/>
  <c r="I172" i="42"/>
  <c r="G173" i="42"/>
  <c r="H173" i="42"/>
  <c r="I173" i="42"/>
  <c r="G174" i="42"/>
  <c r="H174" i="42"/>
  <c r="I174" i="42"/>
  <c r="G175" i="42"/>
  <c r="H175" i="42"/>
  <c r="I175" i="42"/>
  <c r="G176" i="42"/>
  <c r="H176" i="42"/>
  <c r="I176" i="42"/>
  <c r="G177" i="42"/>
  <c r="H177" i="42"/>
  <c r="I177" i="42"/>
  <c r="G178" i="42"/>
  <c r="H178" i="42"/>
  <c r="I178" i="42"/>
  <c r="G179" i="42"/>
  <c r="H179" i="42"/>
  <c r="I179" i="42"/>
  <c r="G180" i="42"/>
  <c r="H180" i="42"/>
  <c r="I180" i="42"/>
  <c r="G181" i="42"/>
  <c r="H181" i="42"/>
  <c r="I181" i="42"/>
  <c r="G182" i="42"/>
  <c r="H182" i="42"/>
  <c r="I182" i="42"/>
  <c r="G183" i="42"/>
  <c r="H183" i="42"/>
  <c r="I183" i="42"/>
  <c r="G184" i="42"/>
  <c r="H184" i="42"/>
  <c r="I184" i="42"/>
  <c r="G185" i="42"/>
  <c r="H185" i="42"/>
  <c r="I185" i="42"/>
  <c r="G186" i="42"/>
  <c r="H186" i="42"/>
  <c r="I186" i="42"/>
  <c r="G187" i="42"/>
  <c r="H187" i="42"/>
  <c r="I187" i="42"/>
  <c r="G188" i="42"/>
  <c r="H188" i="42"/>
  <c r="I188" i="42"/>
  <c r="G189" i="42"/>
  <c r="H189" i="42"/>
  <c r="I189" i="42"/>
  <c r="G190" i="42"/>
  <c r="H190" i="42"/>
  <c r="I190" i="42"/>
  <c r="G191" i="42"/>
  <c r="H191" i="42"/>
  <c r="I191" i="42"/>
  <c r="G192" i="42"/>
  <c r="H192" i="42"/>
  <c r="I192" i="42"/>
  <c r="G193" i="42"/>
  <c r="H193" i="42"/>
  <c r="I193" i="42"/>
  <c r="G194" i="42"/>
  <c r="H194" i="42"/>
  <c r="I194" i="42"/>
  <c r="G195" i="42"/>
  <c r="H195" i="42"/>
  <c r="I195" i="42"/>
  <c r="G196" i="42"/>
  <c r="H196" i="42"/>
  <c r="I196" i="42"/>
  <c r="G197" i="42"/>
  <c r="H197" i="42"/>
  <c r="I197" i="42"/>
  <c r="G198" i="42"/>
  <c r="H198" i="42"/>
  <c r="I198" i="42"/>
  <c r="G199" i="42"/>
  <c r="H199" i="42"/>
  <c r="I199" i="42"/>
  <c r="G200" i="42"/>
  <c r="H200" i="42"/>
  <c r="I200" i="42"/>
  <c r="G201" i="42"/>
  <c r="H201" i="42"/>
  <c r="I201" i="42"/>
  <c r="G202" i="42"/>
  <c r="H202" i="42"/>
  <c r="I202" i="42"/>
  <c r="G203" i="42"/>
  <c r="H203" i="42"/>
  <c r="I203" i="42"/>
  <c r="G204" i="42"/>
  <c r="H204" i="42"/>
  <c r="I204" i="42"/>
  <c r="G205" i="42"/>
  <c r="H205" i="42"/>
  <c r="I205" i="42"/>
  <c r="G206" i="42"/>
  <c r="H206" i="42"/>
  <c r="I206" i="42"/>
  <c r="G207" i="42"/>
  <c r="H207" i="42"/>
  <c r="I207" i="42"/>
  <c r="G208" i="42"/>
  <c r="H208" i="42"/>
  <c r="I208" i="42"/>
  <c r="G209" i="42"/>
  <c r="H209" i="42"/>
  <c r="I209" i="42"/>
  <c r="G210" i="42"/>
  <c r="H210" i="42"/>
  <c r="I210" i="42"/>
  <c r="G211" i="42"/>
  <c r="H211" i="42"/>
  <c r="I211" i="42"/>
  <c r="G212" i="42"/>
  <c r="H212" i="42"/>
  <c r="I212" i="42"/>
  <c r="G213" i="42"/>
  <c r="H213" i="42"/>
  <c r="I213" i="42"/>
  <c r="G214" i="42"/>
  <c r="H214" i="42"/>
  <c r="I214" i="42"/>
  <c r="G215" i="42"/>
  <c r="H215" i="42"/>
  <c r="I215" i="42"/>
  <c r="G216" i="42"/>
  <c r="H216" i="42"/>
  <c r="I216" i="42"/>
  <c r="G217" i="42"/>
  <c r="H217" i="42"/>
  <c r="I217" i="42"/>
  <c r="G218" i="42"/>
  <c r="H218" i="42"/>
  <c r="I218" i="42"/>
  <c r="G219" i="42"/>
  <c r="H219" i="42"/>
  <c r="I219" i="42"/>
  <c r="G220" i="42"/>
  <c r="H220" i="42"/>
  <c r="I220" i="42"/>
  <c r="G221" i="42"/>
  <c r="H221" i="42"/>
  <c r="I221" i="42"/>
  <c r="G222" i="42"/>
  <c r="H222" i="42"/>
  <c r="I222" i="42"/>
  <c r="G223" i="42"/>
  <c r="H223" i="42"/>
  <c r="I223" i="42"/>
  <c r="G224" i="42"/>
  <c r="H224" i="42"/>
  <c r="I224" i="42"/>
  <c r="G225" i="42"/>
  <c r="H225" i="42"/>
  <c r="I225" i="42"/>
  <c r="G226" i="42"/>
  <c r="H226" i="42"/>
  <c r="I226" i="42"/>
  <c r="G227" i="42"/>
  <c r="H227" i="42"/>
  <c r="I227" i="42"/>
  <c r="G228" i="42"/>
  <c r="H228" i="42"/>
  <c r="I228" i="42"/>
  <c r="G229" i="42"/>
  <c r="H229" i="42"/>
  <c r="I229" i="42"/>
  <c r="G230" i="42"/>
  <c r="H230" i="42"/>
  <c r="I230" i="42"/>
  <c r="G231" i="42"/>
  <c r="H231" i="42"/>
  <c r="I231" i="42"/>
  <c r="G232" i="42"/>
  <c r="H232" i="42"/>
  <c r="I232" i="42"/>
  <c r="G233" i="42"/>
  <c r="H233" i="42"/>
  <c r="I233" i="42"/>
  <c r="G234" i="42"/>
  <c r="H234" i="42"/>
  <c r="I234" i="42"/>
  <c r="G235" i="42"/>
  <c r="H235" i="42"/>
  <c r="I235" i="42"/>
  <c r="G236" i="42"/>
  <c r="H236" i="42"/>
  <c r="I236" i="42"/>
  <c r="G237" i="42"/>
  <c r="H237" i="42"/>
  <c r="I237" i="42"/>
  <c r="G238" i="42"/>
  <c r="H238" i="42"/>
  <c r="I238" i="42"/>
  <c r="G239" i="42"/>
  <c r="H239" i="42"/>
  <c r="I239" i="42"/>
  <c r="G240" i="42"/>
  <c r="H240" i="42"/>
  <c r="I240" i="42"/>
  <c r="G241" i="42"/>
  <c r="H241" i="42"/>
  <c r="I241" i="42"/>
  <c r="G242" i="42"/>
  <c r="H242" i="42"/>
  <c r="I242" i="42"/>
  <c r="G243" i="42"/>
  <c r="H243" i="42"/>
  <c r="I243" i="42"/>
  <c r="G244" i="42"/>
  <c r="H244" i="42"/>
  <c r="I244" i="42"/>
  <c r="G245" i="42"/>
  <c r="H245" i="42"/>
  <c r="I245" i="42"/>
  <c r="G246" i="42"/>
  <c r="H246" i="42"/>
  <c r="I246" i="42"/>
  <c r="G247" i="42"/>
  <c r="H247" i="42"/>
  <c r="I247" i="42"/>
  <c r="G248" i="42"/>
  <c r="H248" i="42"/>
  <c r="I248" i="42"/>
  <c r="G249" i="42"/>
  <c r="H249" i="42"/>
  <c r="I249" i="42"/>
  <c r="G250" i="42"/>
  <c r="H250" i="42"/>
  <c r="I250" i="42"/>
  <c r="G251" i="42"/>
  <c r="H251" i="42"/>
  <c r="I251" i="42"/>
  <c r="G252" i="42"/>
  <c r="H252" i="42"/>
  <c r="I252" i="42"/>
  <c r="G253" i="42"/>
  <c r="H253" i="42"/>
  <c r="I253" i="42"/>
  <c r="G254" i="42"/>
  <c r="H254" i="42"/>
  <c r="I254" i="42"/>
  <c r="G255" i="42"/>
  <c r="H255" i="42"/>
  <c r="I255" i="42"/>
  <c r="G256" i="42"/>
  <c r="H256" i="42"/>
  <c r="I256" i="42"/>
  <c r="G257" i="42"/>
  <c r="H257" i="42"/>
  <c r="I257" i="42"/>
  <c r="G258" i="42"/>
  <c r="H258" i="42"/>
  <c r="I258" i="42"/>
  <c r="G259" i="42"/>
  <c r="H259" i="42"/>
  <c r="I259" i="42"/>
  <c r="G260" i="42"/>
  <c r="H260" i="42"/>
  <c r="I260" i="42"/>
  <c r="G261" i="42"/>
  <c r="H261" i="42"/>
  <c r="I261" i="42"/>
  <c r="G262" i="42"/>
  <c r="H262" i="42"/>
  <c r="I262" i="42"/>
  <c r="G263" i="42"/>
  <c r="H263" i="42"/>
  <c r="I263" i="42"/>
  <c r="G264" i="42"/>
  <c r="H264" i="42"/>
  <c r="I264" i="42"/>
  <c r="G265" i="42"/>
  <c r="H265" i="42"/>
  <c r="I265" i="42"/>
  <c r="G266" i="42"/>
  <c r="H266" i="42"/>
  <c r="I266" i="42"/>
  <c r="G267" i="42"/>
  <c r="H267" i="42"/>
  <c r="I267" i="42"/>
  <c r="G268" i="42"/>
  <c r="H268" i="42"/>
  <c r="I268" i="42"/>
  <c r="G269" i="42"/>
  <c r="H269" i="42"/>
  <c r="I269" i="42"/>
  <c r="G270" i="42"/>
  <c r="H270" i="42"/>
  <c r="I270" i="42"/>
  <c r="G271" i="42"/>
  <c r="H271" i="42"/>
  <c r="I271" i="42"/>
  <c r="G272" i="42"/>
  <c r="H272" i="42"/>
  <c r="I272" i="42"/>
  <c r="G273" i="42"/>
  <c r="H273" i="42"/>
  <c r="I273" i="42"/>
  <c r="G274" i="42"/>
  <c r="H274" i="42"/>
  <c r="I274" i="42"/>
  <c r="G275" i="42"/>
  <c r="H275" i="42"/>
  <c r="I275" i="42"/>
  <c r="G276" i="42"/>
  <c r="H276" i="42"/>
  <c r="I276" i="42"/>
  <c r="G277" i="42"/>
  <c r="H277" i="42"/>
  <c r="I277" i="42"/>
  <c r="G278" i="42"/>
  <c r="H278" i="42"/>
  <c r="I278" i="42"/>
  <c r="G279" i="42"/>
  <c r="H279" i="42"/>
  <c r="I279" i="42"/>
  <c r="G280" i="42"/>
  <c r="H280" i="42"/>
  <c r="I280" i="42"/>
  <c r="G281" i="42"/>
  <c r="H281" i="42"/>
  <c r="I281" i="42"/>
  <c r="G282" i="42"/>
  <c r="H282" i="42"/>
  <c r="I282" i="42"/>
  <c r="G283" i="42"/>
  <c r="H283" i="42"/>
  <c r="I283" i="42"/>
  <c r="G284" i="42"/>
  <c r="H284" i="42"/>
  <c r="I284" i="42"/>
  <c r="G285" i="42"/>
  <c r="H285" i="42"/>
  <c r="I285" i="42"/>
  <c r="G286" i="42"/>
  <c r="H286" i="42"/>
  <c r="I286" i="42"/>
  <c r="G287" i="42"/>
  <c r="H287" i="42"/>
  <c r="I287" i="42"/>
  <c r="G288" i="42"/>
  <c r="H288" i="42"/>
  <c r="I288" i="42"/>
  <c r="G289" i="42"/>
  <c r="H289" i="42"/>
  <c r="I289" i="42"/>
  <c r="G290" i="42"/>
  <c r="H290" i="42"/>
  <c r="I290" i="42"/>
  <c r="G291" i="42"/>
  <c r="H291" i="42"/>
  <c r="I291" i="42"/>
  <c r="G292" i="42"/>
  <c r="H292" i="42"/>
  <c r="I292" i="42"/>
  <c r="G293" i="42"/>
  <c r="H293" i="42"/>
  <c r="I293" i="42"/>
  <c r="G294" i="42"/>
  <c r="H294" i="42"/>
  <c r="I294" i="42"/>
  <c r="G295" i="42"/>
  <c r="H295" i="42"/>
  <c r="I295" i="42"/>
  <c r="G296" i="42"/>
  <c r="H296" i="42"/>
  <c r="I296" i="42"/>
  <c r="G297" i="42"/>
  <c r="H297" i="42"/>
  <c r="I297" i="42"/>
  <c r="G298" i="42"/>
  <c r="H298" i="42"/>
  <c r="I298" i="42"/>
  <c r="G299" i="42"/>
  <c r="H299" i="42"/>
  <c r="I299" i="42"/>
  <c r="G300" i="42"/>
  <c r="H300" i="42"/>
  <c r="I300" i="42"/>
  <c r="G301" i="42"/>
  <c r="H301" i="42"/>
  <c r="I301" i="42"/>
  <c r="G302" i="42"/>
  <c r="H302" i="42"/>
  <c r="I302" i="42"/>
  <c r="G303" i="42"/>
  <c r="H303" i="42"/>
  <c r="I303" i="42"/>
  <c r="G304" i="42"/>
  <c r="H304" i="42"/>
  <c r="I304" i="42"/>
  <c r="G305" i="42"/>
  <c r="H305" i="42"/>
  <c r="I305" i="42"/>
  <c r="G306" i="42"/>
  <c r="H306" i="42"/>
  <c r="I306" i="42"/>
  <c r="G307" i="42"/>
  <c r="H307" i="42"/>
  <c r="I307" i="42"/>
  <c r="G308" i="42"/>
  <c r="H308" i="42"/>
  <c r="I308" i="42"/>
  <c r="G309" i="42"/>
  <c r="H309" i="42"/>
  <c r="I309" i="42"/>
  <c r="G310" i="42"/>
  <c r="H310" i="42"/>
  <c r="I310" i="42"/>
  <c r="G311" i="42"/>
  <c r="H311" i="42"/>
  <c r="I311" i="42"/>
  <c r="G312" i="42"/>
  <c r="H312" i="42"/>
  <c r="I312" i="42"/>
  <c r="G313" i="42"/>
  <c r="H313" i="42"/>
  <c r="I313" i="42"/>
  <c r="G314" i="42"/>
  <c r="H314" i="42"/>
  <c r="I314" i="42"/>
  <c r="G315" i="42"/>
  <c r="H315" i="42"/>
  <c r="I315" i="42"/>
  <c r="G316" i="42"/>
  <c r="H316" i="42"/>
  <c r="I316" i="42"/>
  <c r="G317" i="42"/>
  <c r="H317" i="42"/>
  <c r="I317" i="42"/>
  <c r="G318" i="42"/>
  <c r="H318" i="42"/>
  <c r="I318" i="42"/>
  <c r="G319" i="42"/>
  <c r="H319" i="42"/>
  <c r="I319" i="42"/>
  <c r="G320" i="42"/>
  <c r="H320" i="42"/>
  <c r="I320" i="42"/>
  <c r="G321" i="42"/>
  <c r="H321" i="42"/>
  <c r="I321" i="42"/>
  <c r="G322" i="42"/>
  <c r="H322" i="42"/>
  <c r="I322" i="42"/>
  <c r="G323" i="42"/>
  <c r="H323" i="42"/>
  <c r="I323" i="42"/>
  <c r="G324" i="42"/>
  <c r="H324" i="42"/>
  <c r="I324" i="42"/>
  <c r="G325" i="42"/>
  <c r="H325" i="42"/>
  <c r="I325" i="42"/>
  <c r="G326" i="42"/>
  <c r="H326" i="42"/>
  <c r="I326" i="42"/>
  <c r="G327" i="42"/>
  <c r="H327" i="42"/>
  <c r="I327" i="42"/>
  <c r="G328" i="42"/>
  <c r="H328" i="42"/>
  <c r="I328" i="42"/>
  <c r="G329" i="42"/>
  <c r="H329" i="42"/>
  <c r="I329" i="42"/>
  <c r="G330" i="42"/>
  <c r="H330" i="42"/>
  <c r="I330" i="42"/>
  <c r="G331" i="42"/>
  <c r="H331" i="42"/>
  <c r="I331" i="42"/>
  <c r="G332" i="42"/>
  <c r="H332" i="42"/>
  <c r="I332" i="42"/>
  <c r="G333" i="42"/>
  <c r="H333" i="42"/>
  <c r="I333" i="42"/>
  <c r="G334" i="42"/>
  <c r="H334" i="42"/>
  <c r="I334" i="42"/>
  <c r="G335" i="42"/>
  <c r="H335" i="42"/>
  <c r="I335" i="42"/>
  <c r="G336" i="42"/>
  <c r="H336" i="42"/>
  <c r="I336" i="42"/>
  <c r="G337" i="42"/>
  <c r="H337" i="42"/>
  <c r="I337" i="42"/>
  <c r="G338" i="42"/>
  <c r="H338" i="42"/>
  <c r="I338" i="42"/>
  <c r="G339" i="42"/>
  <c r="H339" i="42"/>
  <c r="I339" i="42"/>
  <c r="G340" i="42"/>
  <c r="H340" i="42"/>
  <c r="I340" i="42"/>
  <c r="G341" i="42"/>
  <c r="H341" i="42"/>
  <c r="I341" i="42"/>
  <c r="G342" i="42"/>
  <c r="H342" i="42"/>
  <c r="I342" i="42"/>
  <c r="G343" i="42"/>
  <c r="H343" i="42"/>
  <c r="I343" i="42"/>
  <c r="G344" i="42"/>
  <c r="H344" i="42"/>
  <c r="I344" i="42"/>
  <c r="G345" i="42"/>
  <c r="H345" i="42"/>
  <c r="I345" i="42"/>
  <c r="G346" i="42"/>
  <c r="H346" i="42"/>
  <c r="I346" i="42"/>
  <c r="G347" i="42"/>
  <c r="H347" i="42"/>
  <c r="I347" i="42"/>
  <c r="G348" i="42"/>
  <c r="H348" i="42"/>
  <c r="I348" i="42"/>
  <c r="G349" i="42"/>
  <c r="H349" i="42"/>
  <c r="I349" i="42"/>
  <c r="G350" i="42"/>
  <c r="H350" i="42"/>
  <c r="I350" i="42"/>
  <c r="G351" i="42"/>
  <c r="H351" i="42"/>
  <c r="I351" i="42"/>
  <c r="G352" i="42"/>
  <c r="H352" i="42"/>
  <c r="I352" i="42"/>
  <c r="G353" i="42"/>
  <c r="H353" i="42"/>
  <c r="I353" i="42"/>
  <c r="G354" i="42"/>
  <c r="H354" i="42"/>
  <c r="I354" i="42"/>
  <c r="G355" i="42"/>
  <c r="H355" i="42"/>
  <c r="I355" i="42"/>
  <c r="G356" i="42"/>
  <c r="H356" i="42"/>
  <c r="I356" i="42"/>
  <c r="G357" i="42"/>
  <c r="H357" i="42"/>
  <c r="I357" i="42"/>
  <c r="G358" i="42"/>
  <c r="H358" i="42"/>
  <c r="I358" i="42"/>
  <c r="G359" i="42"/>
  <c r="H359" i="42"/>
  <c r="I359" i="42"/>
  <c r="G360" i="42"/>
  <c r="H360" i="42"/>
  <c r="I360" i="42"/>
  <c r="G361" i="42"/>
  <c r="H361" i="42"/>
  <c r="I361" i="42"/>
  <c r="G362" i="42"/>
  <c r="H362" i="42"/>
  <c r="I362" i="42"/>
  <c r="G363" i="42"/>
  <c r="H363" i="42"/>
  <c r="I363" i="42"/>
  <c r="G364" i="42"/>
  <c r="H364" i="42"/>
  <c r="I364" i="42"/>
  <c r="G365" i="42"/>
  <c r="H365" i="42"/>
  <c r="I365" i="42"/>
  <c r="G366" i="42"/>
  <c r="H366" i="42"/>
  <c r="I366" i="42"/>
  <c r="G367" i="42"/>
  <c r="H367" i="42"/>
  <c r="I367" i="42"/>
  <c r="G368" i="42"/>
  <c r="H368" i="42"/>
  <c r="I368" i="42"/>
  <c r="G369" i="42"/>
  <c r="H369" i="42"/>
  <c r="I369" i="42"/>
  <c r="G370" i="42"/>
  <c r="H370" i="42"/>
  <c r="I370" i="42"/>
  <c r="G371" i="42"/>
  <c r="H371" i="42"/>
  <c r="I371" i="42"/>
  <c r="G372" i="42"/>
  <c r="H372" i="42"/>
  <c r="I372" i="42"/>
  <c r="G373" i="42"/>
  <c r="H373" i="42"/>
  <c r="I373" i="42"/>
  <c r="G374" i="42"/>
  <c r="H374" i="42"/>
  <c r="I374" i="42"/>
  <c r="G375" i="42"/>
  <c r="H375" i="42"/>
  <c r="I375" i="42"/>
  <c r="G376" i="42"/>
  <c r="H376" i="42"/>
  <c r="I376" i="42"/>
  <c r="G377" i="42"/>
  <c r="H377" i="42"/>
  <c r="I377" i="42"/>
  <c r="G378" i="42"/>
  <c r="H378" i="42"/>
  <c r="I378" i="42"/>
  <c r="G379" i="42"/>
  <c r="H379" i="42"/>
  <c r="I379" i="42"/>
  <c r="G380" i="42"/>
  <c r="H380" i="42"/>
  <c r="I380" i="42"/>
  <c r="G381" i="42"/>
  <c r="H381" i="42"/>
  <c r="I381" i="42"/>
  <c r="G382" i="42"/>
  <c r="H382" i="42"/>
  <c r="I382" i="42"/>
  <c r="G383" i="42"/>
  <c r="H383" i="42"/>
  <c r="I383" i="42"/>
  <c r="G384" i="42"/>
  <c r="H384" i="42"/>
  <c r="I384" i="42"/>
  <c r="G385" i="42"/>
  <c r="H385" i="42"/>
  <c r="I385" i="42"/>
  <c r="G386" i="42"/>
  <c r="H386" i="42"/>
  <c r="I386" i="42"/>
  <c r="G387" i="42"/>
  <c r="H387" i="42"/>
  <c r="I387" i="42"/>
  <c r="G388" i="42"/>
  <c r="H388" i="42"/>
  <c r="I388" i="42"/>
  <c r="G389" i="42"/>
  <c r="H389" i="42"/>
  <c r="I389" i="42"/>
  <c r="G390" i="42"/>
  <c r="H390" i="42"/>
  <c r="I390" i="42"/>
  <c r="G391" i="42"/>
  <c r="H391" i="42"/>
  <c r="I391" i="42"/>
  <c r="G392" i="42"/>
  <c r="H392" i="42"/>
  <c r="I392" i="42"/>
  <c r="G393" i="42"/>
  <c r="H393" i="42"/>
  <c r="I393" i="42"/>
  <c r="G394" i="42"/>
  <c r="H394" i="42"/>
  <c r="I394" i="42"/>
  <c r="G395" i="42"/>
  <c r="H395" i="42"/>
  <c r="I395" i="42"/>
  <c r="G396" i="42"/>
  <c r="H396" i="42"/>
  <c r="I396" i="42"/>
  <c r="G397" i="42"/>
  <c r="H397" i="42"/>
  <c r="I397" i="42"/>
  <c r="G398" i="42"/>
  <c r="H398" i="42"/>
  <c r="I398" i="42"/>
  <c r="G399" i="42"/>
  <c r="H399" i="42"/>
  <c r="I399" i="42"/>
  <c r="G400" i="42"/>
  <c r="H400" i="42"/>
  <c r="I400" i="42"/>
  <c r="G401" i="42"/>
  <c r="H401" i="42"/>
  <c r="I401" i="42"/>
  <c r="G402" i="42"/>
  <c r="H402" i="42"/>
  <c r="I402" i="42"/>
  <c r="G403" i="42"/>
  <c r="H403" i="42"/>
  <c r="I403" i="42"/>
  <c r="G404" i="42"/>
  <c r="H404" i="42"/>
  <c r="I404" i="42"/>
  <c r="G405" i="42"/>
  <c r="H405" i="42"/>
  <c r="I405" i="42"/>
  <c r="G406" i="42"/>
  <c r="H406" i="42"/>
  <c r="I406" i="42"/>
  <c r="G407" i="42"/>
  <c r="H407" i="42"/>
  <c r="I407" i="42"/>
  <c r="G408" i="42"/>
  <c r="H408" i="42"/>
  <c r="I408" i="42"/>
  <c r="G409" i="42"/>
  <c r="H409" i="42"/>
  <c r="I409" i="42"/>
  <c r="G410" i="42"/>
  <c r="H410" i="42"/>
  <c r="I410" i="42"/>
  <c r="G411" i="42"/>
  <c r="H411" i="42"/>
  <c r="I411" i="42"/>
  <c r="G412" i="42"/>
  <c r="H412" i="42"/>
  <c r="I412" i="42"/>
  <c r="G413" i="42"/>
  <c r="H413" i="42"/>
  <c r="I413" i="42"/>
  <c r="G414" i="42"/>
  <c r="H414" i="42"/>
  <c r="I414" i="42"/>
  <c r="G415" i="42"/>
  <c r="H415" i="42"/>
  <c r="I415" i="42"/>
  <c r="G416" i="42"/>
  <c r="H416" i="42"/>
  <c r="I416" i="42"/>
  <c r="G417" i="42"/>
  <c r="H417" i="42"/>
  <c r="I417" i="42"/>
  <c r="G418" i="42"/>
  <c r="H418" i="42"/>
  <c r="I418" i="42"/>
  <c r="G419" i="42"/>
  <c r="H419" i="42"/>
  <c r="I419" i="42"/>
  <c r="G420" i="42"/>
  <c r="H420" i="42"/>
  <c r="I420" i="42"/>
  <c r="G421" i="42"/>
  <c r="H421" i="42"/>
  <c r="I421" i="42"/>
  <c r="G422" i="42"/>
  <c r="H422" i="42"/>
  <c r="I422" i="42"/>
  <c r="G423" i="42"/>
  <c r="H423" i="42"/>
  <c r="I423" i="42"/>
  <c r="G424" i="42"/>
  <c r="H424" i="42"/>
  <c r="I424" i="42"/>
  <c r="G425" i="42"/>
  <c r="H425" i="42"/>
  <c r="I425" i="42"/>
  <c r="G426" i="42"/>
  <c r="H426" i="42"/>
  <c r="I426" i="42"/>
  <c r="G427" i="42"/>
  <c r="H427" i="42"/>
  <c r="I427" i="42"/>
  <c r="G428" i="42"/>
  <c r="H428" i="42"/>
  <c r="I428" i="42"/>
  <c r="G429" i="42"/>
  <c r="H429" i="42"/>
  <c r="I429" i="42"/>
  <c r="G430" i="42"/>
  <c r="H430" i="42"/>
  <c r="I430" i="42"/>
  <c r="G431" i="42"/>
  <c r="H431" i="42"/>
  <c r="I431" i="42"/>
  <c r="G432" i="42"/>
  <c r="H432" i="42"/>
  <c r="I432" i="42"/>
  <c r="G433" i="42"/>
  <c r="H433" i="42"/>
  <c r="I433" i="42"/>
  <c r="G434" i="42"/>
  <c r="H434" i="42"/>
  <c r="I434" i="42"/>
  <c r="G435" i="42"/>
  <c r="H435" i="42"/>
  <c r="I435" i="42"/>
  <c r="G436" i="42"/>
  <c r="H436" i="42"/>
  <c r="I436" i="42"/>
  <c r="G437" i="42"/>
  <c r="H437" i="42"/>
  <c r="I437" i="42"/>
  <c r="G438" i="42"/>
  <c r="H438" i="42"/>
  <c r="I438" i="42"/>
  <c r="G439" i="42"/>
  <c r="H439" i="42"/>
  <c r="I439" i="42"/>
  <c r="G440" i="42"/>
  <c r="H440" i="42"/>
  <c r="I440" i="42"/>
  <c r="G441" i="42"/>
  <c r="H441" i="42"/>
  <c r="I441" i="42"/>
  <c r="G442" i="42"/>
  <c r="H442" i="42"/>
  <c r="I442" i="42"/>
  <c r="G443" i="42"/>
  <c r="H443" i="42"/>
  <c r="I443" i="42"/>
  <c r="G444" i="42"/>
  <c r="H444" i="42"/>
  <c r="I444" i="42"/>
  <c r="G445" i="42"/>
  <c r="H445" i="42"/>
  <c r="I445" i="42"/>
  <c r="G446" i="42"/>
  <c r="H446" i="42"/>
  <c r="I446" i="42"/>
  <c r="G447" i="42"/>
  <c r="H447" i="42"/>
  <c r="I447" i="42"/>
  <c r="G448" i="42"/>
  <c r="H448" i="42"/>
  <c r="I448" i="42"/>
  <c r="G449" i="42"/>
  <c r="H449" i="42"/>
  <c r="I449" i="42"/>
  <c r="G450" i="42"/>
  <c r="H450" i="42"/>
  <c r="I450" i="42"/>
  <c r="G451" i="42"/>
  <c r="H451" i="42"/>
  <c r="I451" i="42"/>
  <c r="G452" i="42"/>
  <c r="H452" i="42"/>
  <c r="I452" i="42"/>
  <c r="G453" i="42"/>
  <c r="H453" i="42"/>
  <c r="I453" i="42"/>
  <c r="G454" i="42"/>
  <c r="H454" i="42"/>
  <c r="I454" i="42"/>
  <c r="G455" i="42"/>
  <c r="H455" i="42"/>
  <c r="I455" i="42"/>
  <c r="G456" i="42"/>
  <c r="H456" i="42"/>
  <c r="I456" i="42"/>
  <c r="G457" i="42"/>
  <c r="H457" i="42"/>
  <c r="I457" i="42"/>
  <c r="G458" i="42"/>
  <c r="H458" i="42"/>
  <c r="I458" i="42"/>
  <c r="G459" i="42"/>
  <c r="H459" i="42"/>
  <c r="I459" i="42"/>
  <c r="G460" i="42"/>
  <c r="H460" i="42"/>
  <c r="I460" i="42"/>
  <c r="G461" i="42"/>
  <c r="H461" i="42"/>
  <c r="I461" i="42"/>
  <c r="G462" i="42"/>
  <c r="H462" i="42"/>
  <c r="I462" i="42"/>
  <c r="G463" i="42"/>
  <c r="H463" i="42"/>
  <c r="I463" i="42"/>
  <c r="G464" i="42"/>
  <c r="H464" i="42"/>
  <c r="I464" i="42"/>
  <c r="G465" i="42"/>
  <c r="H465" i="42"/>
  <c r="I465" i="42"/>
  <c r="G466" i="42"/>
  <c r="H466" i="42"/>
  <c r="I466" i="42"/>
  <c r="G467" i="42"/>
  <c r="H467" i="42"/>
  <c r="I467" i="42"/>
  <c r="G468" i="42"/>
  <c r="H468" i="42"/>
  <c r="I468" i="42"/>
  <c r="G469" i="42"/>
  <c r="H469" i="42"/>
  <c r="I469" i="42"/>
  <c r="G470" i="42"/>
  <c r="H470" i="42"/>
  <c r="I470" i="42"/>
  <c r="G471" i="42"/>
  <c r="H471" i="42"/>
  <c r="I471" i="42"/>
  <c r="G472" i="42"/>
  <c r="H472" i="42"/>
  <c r="I472" i="42"/>
  <c r="G473" i="42"/>
  <c r="H473" i="42"/>
  <c r="I473" i="42"/>
  <c r="G474" i="42"/>
  <c r="H474" i="42"/>
  <c r="I474" i="42"/>
  <c r="G475" i="42"/>
  <c r="H475" i="42"/>
  <c r="I475" i="42"/>
  <c r="G476" i="42"/>
  <c r="H476" i="42"/>
  <c r="I476" i="42"/>
  <c r="G477" i="42"/>
  <c r="H477" i="42"/>
  <c r="I477" i="42"/>
  <c r="G478" i="42"/>
  <c r="H478" i="42"/>
  <c r="I478" i="42"/>
  <c r="G479" i="42"/>
  <c r="H479" i="42"/>
  <c r="I479" i="42"/>
  <c r="G480" i="42"/>
  <c r="H480" i="42"/>
  <c r="I480" i="42"/>
  <c r="G481" i="42"/>
  <c r="H481" i="42"/>
  <c r="I481" i="42"/>
  <c r="G482" i="42"/>
  <c r="H482" i="42"/>
  <c r="I482" i="42"/>
  <c r="G483" i="42"/>
  <c r="H483" i="42"/>
  <c r="I483" i="42"/>
  <c r="G484" i="42"/>
  <c r="H484" i="42"/>
  <c r="I484" i="42"/>
  <c r="G485" i="42"/>
  <c r="H485" i="42"/>
  <c r="I485" i="42"/>
  <c r="G486" i="42"/>
  <c r="H486" i="42"/>
  <c r="I486" i="42"/>
  <c r="G487" i="42"/>
  <c r="H487" i="42"/>
  <c r="I487" i="42"/>
  <c r="G488" i="42"/>
  <c r="H488" i="42"/>
  <c r="I488" i="42"/>
  <c r="G489" i="42"/>
  <c r="H489" i="42"/>
  <c r="I489" i="42"/>
  <c r="G490" i="42"/>
  <c r="H490" i="42"/>
  <c r="I490" i="42"/>
  <c r="G491" i="42"/>
  <c r="H491" i="42"/>
  <c r="I491" i="42"/>
  <c r="G492" i="42"/>
  <c r="H492" i="42"/>
  <c r="I492" i="42"/>
  <c r="G493" i="42"/>
  <c r="H493" i="42"/>
  <c r="I493" i="42"/>
  <c r="G494" i="42"/>
  <c r="H494" i="42"/>
  <c r="I494" i="42"/>
  <c r="G495" i="42"/>
  <c r="H495" i="42"/>
  <c r="I495" i="42"/>
  <c r="G496" i="42"/>
  <c r="H496" i="42"/>
  <c r="I496" i="42"/>
  <c r="G497" i="42"/>
  <c r="H497" i="42"/>
  <c r="I497" i="42"/>
  <c r="G498" i="42"/>
  <c r="H498" i="42"/>
  <c r="I498" i="42"/>
  <c r="G499" i="42"/>
  <c r="H499" i="42"/>
  <c r="I499" i="42"/>
  <c r="G500" i="42"/>
  <c r="H500" i="42"/>
  <c r="I500" i="42"/>
  <c r="G501" i="42"/>
  <c r="H501" i="42"/>
  <c r="I501" i="42"/>
  <c r="G502" i="42"/>
  <c r="H502" i="42"/>
  <c r="I502" i="42"/>
  <c r="G503" i="42"/>
  <c r="H503" i="42"/>
  <c r="I503" i="42"/>
  <c r="G504" i="42"/>
  <c r="H504" i="42"/>
  <c r="I504" i="42"/>
  <c r="G505" i="42"/>
  <c r="H505" i="42"/>
  <c r="I505" i="42"/>
  <c r="G506" i="42"/>
  <c r="H506" i="42"/>
  <c r="I506" i="42"/>
  <c r="G507" i="42"/>
  <c r="H507" i="42"/>
  <c r="I507" i="42"/>
  <c r="G508" i="42"/>
  <c r="H508" i="42"/>
  <c r="I508" i="42"/>
  <c r="G509" i="42"/>
  <c r="H509" i="42"/>
  <c r="I509" i="42"/>
  <c r="G510" i="42"/>
  <c r="H510" i="42"/>
  <c r="I510" i="42"/>
  <c r="G511" i="42"/>
  <c r="H511" i="42"/>
  <c r="I511" i="42"/>
  <c r="G512" i="42"/>
  <c r="H512" i="42"/>
  <c r="I512" i="42"/>
  <c r="G513" i="42"/>
  <c r="H513" i="42"/>
  <c r="I513" i="42"/>
  <c r="G514" i="42"/>
  <c r="H514" i="42"/>
  <c r="I514" i="42"/>
  <c r="G515" i="42"/>
  <c r="H515" i="42"/>
  <c r="I515" i="42"/>
  <c r="G516" i="42"/>
  <c r="H516" i="42"/>
  <c r="I516" i="42"/>
  <c r="G517" i="42"/>
  <c r="H517" i="42"/>
  <c r="I517" i="42"/>
  <c r="G518" i="42"/>
  <c r="H518" i="42"/>
  <c r="I518" i="42"/>
  <c r="G519" i="42"/>
  <c r="H519" i="42"/>
  <c r="I519" i="42"/>
  <c r="G520" i="42"/>
  <c r="H520" i="42"/>
  <c r="I520" i="42"/>
  <c r="G521" i="42"/>
  <c r="H521" i="42"/>
  <c r="I521" i="42"/>
  <c r="G522" i="42"/>
  <c r="H522" i="42"/>
  <c r="I522" i="42"/>
  <c r="G523" i="42"/>
  <c r="H523" i="42"/>
  <c r="I523" i="42"/>
  <c r="G524" i="42"/>
  <c r="H524" i="42"/>
  <c r="I524" i="42"/>
  <c r="G525" i="42"/>
  <c r="H525" i="42"/>
  <c r="I525" i="42"/>
  <c r="G526" i="42"/>
  <c r="H526" i="42"/>
  <c r="I526" i="42"/>
  <c r="G527" i="42"/>
  <c r="H527" i="42"/>
  <c r="I527" i="42"/>
  <c r="G528" i="42"/>
  <c r="H528" i="42"/>
  <c r="I528" i="42"/>
  <c r="G529" i="42"/>
  <c r="H529" i="42"/>
  <c r="I529" i="42"/>
  <c r="G530" i="42"/>
  <c r="H530" i="42"/>
  <c r="I530" i="42"/>
  <c r="G531" i="42"/>
  <c r="H531" i="42"/>
  <c r="I531" i="42"/>
  <c r="G532" i="42"/>
  <c r="H532" i="42"/>
  <c r="I532" i="42"/>
  <c r="G533" i="42"/>
  <c r="H533" i="42"/>
  <c r="I533" i="42"/>
  <c r="G534" i="42"/>
  <c r="H534" i="42"/>
  <c r="I534" i="42"/>
  <c r="G535" i="42"/>
  <c r="H535" i="42"/>
  <c r="I535" i="42"/>
  <c r="G536" i="42"/>
  <c r="H536" i="42"/>
  <c r="I536" i="42"/>
  <c r="G537" i="42"/>
  <c r="H537" i="42"/>
  <c r="I537" i="42"/>
  <c r="G538" i="42"/>
  <c r="H538" i="42"/>
  <c r="I538" i="42"/>
  <c r="G539" i="42"/>
  <c r="H539" i="42"/>
  <c r="I539" i="42"/>
  <c r="G540" i="42"/>
  <c r="H540" i="42"/>
  <c r="I540" i="42"/>
  <c r="G541" i="42"/>
  <c r="H541" i="42"/>
  <c r="I541" i="42"/>
  <c r="G542" i="42"/>
  <c r="H542" i="42"/>
  <c r="I542" i="42"/>
  <c r="G543" i="42"/>
  <c r="H543" i="42"/>
  <c r="I543" i="42"/>
  <c r="G544" i="42"/>
  <c r="H544" i="42"/>
  <c r="I544" i="42"/>
  <c r="G545" i="42"/>
  <c r="H545" i="42"/>
  <c r="I545" i="42"/>
  <c r="G546" i="42"/>
  <c r="H546" i="42"/>
  <c r="I546" i="42"/>
  <c r="G547" i="42"/>
  <c r="H547" i="42"/>
  <c r="I547" i="42"/>
  <c r="G548" i="42"/>
  <c r="H548" i="42"/>
  <c r="I548" i="42"/>
  <c r="G549" i="42"/>
  <c r="H549" i="42"/>
  <c r="I549" i="42"/>
  <c r="G550" i="42"/>
  <c r="H550" i="42"/>
  <c r="I550" i="42"/>
  <c r="G551" i="42"/>
  <c r="H551" i="42"/>
  <c r="I551" i="42"/>
  <c r="G552" i="42"/>
  <c r="H552" i="42"/>
  <c r="I552" i="42"/>
  <c r="G553" i="42"/>
  <c r="H553" i="42"/>
  <c r="I553" i="42"/>
  <c r="G554" i="42"/>
  <c r="H554" i="42"/>
  <c r="I554" i="42"/>
  <c r="G555" i="42"/>
  <c r="H555" i="42"/>
  <c r="I555" i="42"/>
  <c r="G556" i="42"/>
  <c r="H556" i="42"/>
  <c r="I556" i="42"/>
  <c r="G557" i="42"/>
  <c r="H557" i="42"/>
  <c r="I557" i="42"/>
  <c r="G558" i="42"/>
  <c r="H558" i="42"/>
  <c r="I558" i="42"/>
  <c r="G559" i="42"/>
  <c r="H559" i="42"/>
  <c r="I559" i="42"/>
  <c r="G560" i="42"/>
  <c r="H560" i="42"/>
  <c r="I560" i="42"/>
  <c r="G561" i="42"/>
  <c r="H561" i="42"/>
  <c r="I561" i="42"/>
  <c r="G562" i="42"/>
  <c r="H562" i="42"/>
  <c r="I562" i="42"/>
  <c r="G563" i="42"/>
  <c r="H563" i="42"/>
  <c r="I563" i="42"/>
  <c r="G564" i="42"/>
  <c r="H564" i="42"/>
  <c r="I564" i="42"/>
  <c r="G565" i="42"/>
  <c r="H565" i="42"/>
  <c r="I565" i="42"/>
  <c r="G566" i="42"/>
  <c r="H566" i="42"/>
  <c r="I566" i="42"/>
  <c r="G567" i="42"/>
  <c r="H567" i="42"/>
  <c r="I567" i="42"/>
  <c r="G568" i="42"/>
  <c r="H568" i="42"/>
  <c r="I568" i="42"/>
  <c r="G569" i="42"/>
  <c r="H569" i="42"/>
  <c r="I569" i="42"/>
  <c r="G570" i="42"/>
  <c r="H570" i="42"/>
  <c r="I570" i="42"/>
  <c r="G571" i="42"/>
  <c r="H571" i="42"/>
  <c r="I571" i="42"/>
  <c r="G572" i="42"/>
  <c r="H572" i="42"/>
  <c r="I572" i="42"/>
  <c r="G573" i="42"/>
  <c r="H573" i="42"/>
  <c r="I573" i="42"/>
  <c r="G574" i="42"/>
  <c r="H574" i="42"/>
  <c r="I574" i="42"/>
  <c r="G575" i="42"/>
  <c r="H575" i="42"/>
  <c r="I575" i="42"/>
  <c r="G576" i="42"/>
  <c r="H576" i="42"/>
  <c r="I576" i="42"/>
  <c r="G577" i="42"/>
  <c r="H577" i="42"/>
  <c r="I577" i="42"/>
  <c r="G578" i="42"/>
  <c r="H578" i="42"/>
  <c r="I578" i="42"/>
  <c r="G579" i="42"/>
  <c r="H579" i="42"/>
  <c r="I579" i="42"/>
  <c r="G580" i="42"/>
  <c r="H580" i="42"/>
  <c r="I580" i="42"/>
  <c r="G581" i="42"/>
  <c r="H581" i="42"/>
  <c r="I581" i="42"/>
  <c r="G582" i="42"/>
  <c r="H582" i="42"/>
  <c r="I582" i="42"/>
  <c r="G583" i="42"/>
  <c r="H583" i="42"/>
  <c r="I583" i="42"/>
  <c r="G584" i="42"/>
  <c r="H584" i="42"/>
  <c r="I584" i="42"/>
  <c r="G585" i="42"/>
  <c r="H585" i="42"/>
  <c r="I585" i="42"/>
  <c r="G586" i="42"/>
  <c r="H586" i="42"/>
  <c r="I586" i="42"/>
  <c r="G587" i="42"/>
  <c r="H587" i="42"/>
  <c r="I587" i="42"/>
  <c r="G588" i="42"/>
  <c r="H588" i="42"/>
  <c r="I588" i="42"/>
  <c r="G589" i="42"/>
  <c r="H589" i="42"/>
  <c r="I589" i="42"/>
  <c r="G590" i="42"/>
  <c r="H590" i="42"/>
  <c r="I590" i="42"/>
  <c r="G591" i="42"/>
  <c r="H591" i="42"/>
  <c r="I591" i="42"/>
  <c r="G592" i="42"/>
  <c r="H592" i="42"/>
  <c r="I592" i="42"/>
  <c r="G593" i="42"/>
  <c r="H593" i="42"/>
  <c r="I593" i="42"/>
  <c r="G594" i="42"/>
  <c r="H594" i="42"/>
  <c r="I594" i="42"/>
  <c r="G595" i="42"/>
  <c r="H595" i="42"/>
  <c r="I595" i="42"/>
  <c r="G596" i="42"/>
  <c r="H596" i="42"/>
  <c r="I596" i="42"/>
  <c r="G597" i="42"/>
  <c r="H597" i="42"/>
  <c r="I597" i="42"/>
  <c r="G598" i="42"/>
  <c r="H598" i="42"/>
  <c r="I598" i="42"/>
  <c r="G599" i="42"/>
  <c r="H599" i="42"/>
  <c r="I599" i="42"/>
  <c r="G600" i="42"/>
  <c r="H600" i="42"/>
  <c r="I600" i="42"/>
  <c r="G601" i="42"/>
  <c r="H601" i="42"/>
  <c r="I601" i="42"/>
  <c r="G602" i="42"/>
  <c r="H602" i="42"/>
  <c r="I602" i="42"/>
  <c r="G603" i="42"/>
  <c r="H603" i="42"/>
  <c r="I603" i="42"/>
  <c r="G604" i="42"/>
  <c r="H604" i="42"/>
  <c r="I604" i="42"/>
  <c r="G605" i="42"/>
  <c r="H605" i="42"/>
  <c r="I605" i="42"/>
  <c r="G606" i="42"/>
  <c r="H606" i="42"/>
  <c r="I606" i="42"/>
  <c r="G607" i="42"/>
  <c r="H607" i="42"/>
  <c r="I607" i="42"/>
  <c r="G608" i="42"/>
  <c r="H608" i="42"/>
  <c r="I608" i="42"/>
  <c r="G609" i="42"/>
  <c r="H609" i="42"/>
  <c r="I609" i="42"/>
  <c r="G610" i="42"/>
  <c r="H610" i="42"/>
  <c r="I610" i="42"/>
  <c r="G611" i="42"/>
  <c r="H611" i="42"/>
  <c r="I611" i="42"/>
  <c r="G612" i="42"/>
  <c r="H612" i="42"/>
  <c r="I612" i="42"/>
  <c r="G613" i="42"/>
  <c r="H613" i="42"/>
  <c r="I613" i="42"/>
  <c r="G614" i="42"/>
  <c r="H614" i="42"/>
  <c r="I614" i="42"/>
  <c r="G615" i="42"/>
  <c r="H615" i="42"/>
  <c r="I615" i="42"/>
  <c r="G616" i="42"/>
  <c r="H616" i="42"/>
  <c r="I616" i="42"/>
  <c r="G617" i="42"/>
  <c r="H617" i="42"/>
  <c r="I617" i="42"/>
  <c r="G618" i="42"/>
  <c r="H618" i="42"/>
  <c r="I618" i="42"/>
  <c r="G619" i="42"/>
  <c r="H619" i="42"/>
  <c r="I619" i="42"/>
  <c r="G620" i="42"/>
  <c r="H620" i="42"/>
  <c r="I620" i="42"/>
  <c r="G621" i="42"/>
  <c r="H621" i="42"/>
  <c r="I621" i="42"/>
  <c r="G622" i="42"/>
  <c r="H622" i="42"/>
  <c r="I622" i="42"/>
  <c r="G623" i="42"/>
  <c r="H623" i="42"/>
  <c r="I623" i="42"/>
  <c r="G624" i="42"/>
  <c r="H624" i="42"/>
  <c r="I624" i="42"/>
  <c r="G625" i="42"/>
  <c r="H625" i="42"/>
  <c r="I625" i="42"/>
  <c r="G626" i="42"/>
  <c r="H626" i="42"/>
  <c r="I626" i="42"/>
  <c r="G627" i="42"/>
  <c r="H627" i="42"/>
  <c r="I627" i="42"/>
  <c r="G628" i="42"/>
  <c r="H628" i="42"/>
  <c r="I628" i="42"/>
  <c r="G629" i="42"/>
  <c r="H629" i="42"/>
  <c r="I629" i="42"/>
  <c r="G630" i="42"/>
  <c r="H630" i="42"/>
  <c r="I630" i="42"/>
  <c r="G631" i="42"/>
  <c r="H631" i="42"/>
  <c r="I631" i="42"/>
  <c r="G632" i="42"/>
  <c r="H632" i="42"/>
  <c r="I632" i="42"/>
  <c r="G633" i="42"/>
  <c r="H633" i="42"/>
  <c r="I633" i="42"/>
  <c r="G634" i="42"/>
  <c r="H634" i="42"/>
  <c r="I634" i="42"/>
  <c r="G635" i="42"/>
  <c r="H635" i="42"/>
  <c r="I635" i="42"/>
  <c r="G636" i="42"/>
  <c r="H636" i="42"/>
  <c r="I636" i="42"/>
  <c r="G637" i="42"/>
  <c r="H637" i="42"/>
  <c r="I637" i="42"/>
  <c r="G638" i="42"/>
  <c r="H638" i="42"/>
  <c r="I638" i="42"/>
  <c r="G639" i="42"/>
  <c r="H639" i="42"/>
  <c r="I639" i="42"/>
  <c r="G640" i="42"/>
  <c r="H640" i="42"/>
  <c r="I640" i="42"/>
  <c r="G641" i="42"/>
  <c r="H641" i="42"/>
  <c r="I641" i="42"/>
  <c r="G642" i="42"/>
  <c r="H642" i="42"/>
  <c r="I642" i="42"/>
  <c r="G643" i="42"/>
  <c r="H643" i="42"/>
  <c r="I643" i="42"/>
  <c r="G644" i="42"/>
  <c r="H644" i="42"/>
  <c r="I644" i="42"/>
  <c r="G645" i="42"/>
  <c r="H645" i="42"/>
  <c r="I645" i="42"/>
  <c r="G646" i="42"/>
  <c r="H646" i="42"/>
  <c r="I646" i="42"/>
  <c r="G647" i="42"/>
  <c r="H647" i="42"/>
  <c r="I647" i="42"/>
  <c r="G648" i="42"/>
  <c r="H648" i="42"/>
  <c r="I648" i="42"/>
  <c r="G649" i="42"/>
  <c r="H649" i="42"/>
  <c r="I649" i="42"/>
  <c r="G650" i="42"/>
  <c r="H650" i="42"/>
  <c r="I650" i="42"/>
  <c r="G651" i="42"/>
  <c r="H651" i="42"/>
  <c r="I651" i="42"/>
  <c r="G652" i="42"/>
  <c r="H652" i="42"/>
  <c r="I652" i="42"/>
  <c r="G653" i="42"/>
  <c r="H653" i="42"/>
  <c r="I653" i="42"/>
  <c r="G654" i="42"/>
  <c r="H654" i="42"/>
  <c r="I654" i="42"/>
  <c r="G655" i="42"/>
  <c r="H655" i="42"/>
  <c r="I655" i="42"/>
  <c r="G656" i="42"/>
  <c r="H656" i="42"/>
  <c r="I656" i="42"/>
  <c r="G657" i="42"/>
  <c r="H657" i="42"/>
  <c r="I657" i="42"/>
  <c r="G658" i="42"/>
  <c r="H658" i="42"/>
  <c r="I658" i="42"/>
  <c r="G659" i="42"/>
  <c r="H659" i="42"/>
  <c r="I659" i="42"/>
  <c r="G660" i="42"/>
  <c r="H660" i="42"/>
  <c r="I660" i="42"/>
  <c r="G661" i="42"/>
  <c r="H661" i="42"/>
  <c r="I661" i="42"/>
  <c r="G662" i="42"/>
  <c r="H662" i="42"/>
  <c r="I662" i="42"/>
  <c r="G663" i="42"/>
  <c r="H663" i="42"/>
  <c r="I663" i="42"/>
  <c r="G664" i="42"/>
  <c r="H664" i="42"/>
  <c r="I664" i="42"/>
  <c r="G665" i="42"/>
  <c r="H665" i="42"/>
  <c r="I665" i="42"/>
  <c r="G666" i="42"/>
  <c r="H666" i="42"/>
  <c r="I666" i="42"/>
  <c r="G667" i="42"/>
  <c r="H667" i="42"/>
  <c r="I667" i="42"/>
  <c r="G668" i="42"/>
  <c r="H668" i="42"/>
  <c r="I668" i="42"/>
  <c r="G669" i="42"/>
  <c r="H669" i="42"/>
  <c r="I669" i="42"/>
  <c r="G670" i="42"/>
  <c r="H670" i="42"/>
  <c r="I670" i="42"/>
  <c r="G671" i="42"/>
  <c r="H671" i="42"/>
  <c r="I671" i="42"/>
  <c r="G672" i="42"/>
  <c r="H672" i="42"/>
  <c r="I672" i="42"/>
  <c r="G673" i="42"/>
  <c r="H673" i="42"/>
  <c r="I673" i="42"/>
  <c r="G674" i="42"/>
  <c r="H674" i="42"/>
  <c r="I674" i="42"/>
  <c r="G675" i="42"/>
  <c r="H675" i="42"/>
  <c r="I675" i="42"/>
  <c r="G676" i="42"/>
  <c r="H676" i="42"/>
  <c r="I676" i="42"/>
  <c r="G677" i="42"/>
  <c r="H677" i="42"/>
  <c r="I677" i="42"/>
  <c r="G678" i="42"/>
  <c r="H678" i="42"/>
  <c r="I678" i="42"/>
  <c r="G679" i="42"/>
  <c r="H679" i="42"/>
  <c r="I679" i="42"/>
  <c r="G680" i="42"/>
  <c r="H680" i="42"/>
  <c r="I680" i="42"/>
  <c r="G681" i="42"/>
  <c r="H681" i="42"/>
  <c r="I681" i="42"/>
  <c r="G682" i="42"/>
  <c r="H682" i="42"/>
  <c r="I682" i="42"/>
  <c r="G683" i="42"/>
  <c r="H683" i="42"/>
  <c r="I683" i="42"/>
  <c r="G684" i="42"/>
  <c r="H684" i="42"/>
  <c r="I684" i="42"/>
  <c r="G685" i="42"/>
  <c r="H685" i="42"/>
  <c r="I685" i="42"/>
  <c r="G686" i="42"/>
  <c r="H686" i="42"/>
  <c r="I686" i="42"/>
  <c r="G687" i="42"/>
  <c r="H687" i="42"/>
  <c r="I687" i="42"/>
  <c r="G688" i="42"/>
  <c r="H688" i="42"/>
  <c r="I688" i="42"/>
  <c r="G689" i="42"/>
  <c r="H689" i="42"/>
  <c r="I689" i="42"/>
  <c r="G690" i="42"/>
  <c r="H690" i="42"/>
  <c r="I690" i="42"/>
  <c r="G691" i="42"/>
  <c r="H691" i="42"/>
  <c r="I691" i="42"/>
  <c r="G692" i="42"/>
  <c r="H692" i="42"/>
  <c r="I692" i="42"/>
  <c r="G693" i="42"/>
  <c r="H693" i="42"/>
  <c r="I693" i="42"/>
  <c r="G694" i="42"/>
  <c r="H694" i="42"/>
  <c r="I694" i="42"/>
  <c r="G695" i="42"/>
  <c r="H695" i="42"/>
  <c r="I695" i="42"/>
  <c r="G696" i="42"/>
  <c r="H696" i="42"/>
  <c r="I696" i="42"/>
  <c r="G697" i="42"/>
  <c r="H697" i="42"/>
  <c r="I697" i="42"/>
  <c r="G698" i="42"/>
  <c r="H698" i="42"/>
  <c r="I698" i="42"/>
  <c r="G699" i="42"/>
  <c r="H699" i="42"/>
  <c r="I699" i="42"/>
  <c r="G700" i="42"/>
  <c r="H700" i="42"/>
  <c r="I700" i="42"/>
  <c r="G701" i="42"/>
  <c r="H701" i="42"/>
  <c r="I701" i="42"/>
  <c r="G702" i="42"/>
  <c r="H702" i="42"/>
  <c r="I702" i="42"/>
  <c r="G703" i="42"/>
  <c r="H703" i="42"/>
  <c r="I703" i="42"/>
  <c r="G704" i="42"/>
  <c r="H704" i="42"/>
  <c r="I704" i="42"/>
  <c r="G705" i="42"/>
  <c r="H705" i="42"/>
  <c r="I705" i="42"/>
  <c r="G706" i="42"/>
  <c r="H706" i="42"/>
  <c r="I706" i="42"/>
  <c r="G707" i="42"/>
  <c r="H707" i="42"/>
  <c r="I707" i="42"/>
  <c r="G708" i="42"/>
  <c r="H708" i="42"/>
  <c r="I708" i="42"/>
  <c r="G709" i="42"/>
  <c r="H709" i="42"/>
  <c r="I709" i="42"/>
  <c r="G710" i="42"/>
  <c r="H710" i="42"/>
  <c r="I710" i="42"/>
  <c r="G711" i="42"/>
  <c r="H711" i="42"/>
  <c r="I711" i="42"/>
  <c r="G712" i="42"/>
  <c r="H712" i="42"/>
  <c r="I712" i="42"/>
  <c r="G713" i="42"/>
  <c r="H713" i="42"/>
  <c r="I713" i="42"/>
  <c r="G714" i="42"/>
  <c r="H714" i="42"/>
  <c r="I714" i="42"/>
  <c r="G715" i="42"/>
  <c r="H715" i="42"/>
  <c r="I715" i="42"/>
  <c r="G716" i="42"/>
  <c r="H716" i="42"/>
  <c r="I716" i="42"/>
  <c r="G717" i="42"/>
  <c r="H717" i="42"/>
  <c r="I717" i="42"/>
  <c r="G718" i="42"/>
  <c r="H718" i="42"/>
  <c r="I718" i="42"/>
  <c r="G719" i="42"/>
  <c r="H719" i="42"/>
  <c r="I719" i="42"/>
  <c r="G720" i="42"/>
  <c r="H720" i="42"/>
  <c r="I720" i="42"/>
  <c r="G721" i="42"/>
  <c r="H721" i="42"/>
  <c r="I721" i="42"/>
  <c r="G722" i="42"/>
  <c r="H722" i="42"/>
  <c r="I722" i="42"/>
  <c r="G723" i="42"/>
  <c r="H723" i="42"/>
  <c r="I723" i="42"/>
  <c r="G724" i="42"/>
  <c r="H724" i="42"/>
  <c r="I724" i="42"/>
  <c r="G725" i="42"/>
  <c r="H725" i="42"/>
  <c r="I725" i="42"/>
  <c r="G726" i="42"/>
  <c r="H726" i="42"/>
  <c r="I726" i="42"/>
  <c r="G727" i="42"/>
  <c r="H727" i="42"/>
  <c r="I727" i="42"/>
  <c r="G728" i="42"/>
  <c r="H728" i="42"/>
  <c r="I728" i="42"/>
  <c r="G729" i="42"/>
  <c r="H729" i="42"/>
  <c r="I729" i="42"/>
  <c r="G730" i="42"/>
  <c r="H730" i="42"/>
  <c r="I730" i="42"/>
  <c r="G731" i="42"/>
  <c r="H731" i="42"/>
  <c r="I731" i="42"/>
  <c r="G732" i="42"/>
  <c r="H732" i="42"/>
  <c r="I732" i="42"/>
  <c r="G733" i="42"/>
  <c r="H733" i="42"/>
  <c r="I733" i="42"/>
  <c r="G734" i="42"/>
  <c r="H734" i="42"/>
  <c r="I734" i="42"/>
  <c r="G735" i="42"/>
  <c r="H735" i="42"/>
  <c r="I735" i="42"/>
  <c r="G736" i="42"/>
  <c r="H736" i="42"/>
  <c r="I736" i="42"/>
  <c r="G737" i="42"/>
  <c r="H737" i="42"/>
  <c r="I737" i="42"/>
  <c r="G738" i="42"/>
  <c r="H738" i="42"/>
  <c r="I738" i="42"/>
  <c r="G739" i="42"/>
  <c r="H739" i="42"/>
  <c r="I739" i="42"/>
  <c r="G740" i="42"/>
  <c r="H740" i="42"/>
  <c r="I740" i="42"/>
  <c r="G741" i="42"/>
  <c r="H741" i="42"/>
  <c r="I741" i="42"/>
  <c r="G742" i="42"/>
  <c r="H742" i="42"/>
  <c r="I742" i="42"/>
  <c r="G743" i="42"/>
  <c r="H743" i="42"/>
  <c r="I743" i="42"/>
  <c r="G744" i="42"/>
  <c r="H744" i="42"/>
  <c r="I744" i="42"/>
  <c r="G745" i="42"/>
  <c r="H745" i="42"/>
  <c r="I745" i="42"/>
  <c r="G746" i="42"/>
  <c r="H746" i="42"/>
  <c r="I746" i="42"/>
  <c r="G747" i="42"/>
  <c r="H747" i="42"/>
  <c r="I747" i="42"/>
  <c r="G748" i="42"/>
  <c r="H748" i="42"/>
  <c r="I748" i="42"/>
  <c r="G749" i="42"/>
  <c r="H749" i="42"/>
  <c r="I749" i="42"/>
  <c r="G750" i="42"/>
  <c r="H750" i="42"/>
  <c r="I750" i="42"/>
  <c r="G751" i="42"/>
  <c r="H751" i="42"/>
  <c r="I751" i="42"/>
  <c r="G752" i="42"/>
  <c r="H752" i="42"/>
  <c r="I752" i="42"/>
  <c r="G753" i="42"/>
  <c r="H753" i="42"/>
  <c r="I753" i="42"/>
  <c r="G754" i="42"/>
  <c r="H754" i="42"/>
  <c r="I754" i="42"/>
  <c r="G755" i="42"/>
  <c r="H755" i="42"/>
  <c r="I755" i="42"/>
  <c r="G756" i="42"/>
  <c r="H756" i="42"/>
  <c r="I756" i="42"/>
  <c r="G757" i="42"/>
  <c r="H757" i="42"/>
  <c r="I757" i="42"/>
  <c r="G758" i="42"/>
  <c r="H758" i="42"/>
  <c r="I758" i="42"/>
  <c r="G759" i="42"/>
  <c r="H759" i="42"/>
  <c r="I759" i="42"/>
  <c r="G760" i="42"/>
  <c r="H760" i="42"/>
  <c r="I760" i="42"/>
  <c r="G761" i="42"/>
  <c r="H761" i="42"/>
  <c r="I761" i="42"/>
  <c r="G762" i="42"/>
  <c r="H762" i="42"/>
  <c r="I762" i="42"/>
  <c r="G763" i="42"/>
  <c r="H763" i="42"/>
  <c r="I763" i="42"/>
  <c r="G764" i="42"/>
  <c r="H764" i="42"/>
  <c r="I764" i="42"/>
  <c r="G765" i="42"/>
  <c r="H765" i="42"/>
  <c r="I765" i="42"/>
  <c r="G766" i="42"/>
  <c r="H766" i="42"/>
  <c r="I766" i="42"/>
  <c r="G767" i="42"/>
  <c r="H767" i="42"/>
  <c r="I767" i="42"/>
  <c r="G768" i="42"/>
  <c r="H768" i="42"/>
  <c r="I768" i="42"/>
  <c r="G769" i="42"/>
  <c r="H769" i="42"/>
  <c r="I769" i="42"/>
  <c r="G770" i="42"/>
  <c r="H770" i="42"/>
  <c r="I770" i="42"/>
  <c r="G771" i="42"/>
  <c r="H771" i="42"/>
  <c r="I771" i="42"/>
  <c r="G772" i="42"/>
  <c r="H772" i="42"/>
  <c r="I772" i="42"/>
  <c r="G773" i="42"/>
  <c r="H773" i="42"/>
  <c r="I773" i="42"/>
  <c r="G774" i="42"/>
  <c r="H774" i="42"/>
  <c r="I774" i="42"/>
  <c r="G775" i="42"/>
  <c r="H775" i="42"/>
  <c r="I775" i="42"/>
  <c r="G776" i="42"/>
  <c r="H776" i="42"/>
  <c r="I776" i="42"/>
  <c r="G777" i="42"/>
  <c r="H777" i="42"/>
  <c r="I777" i="42"/>
  <c r="G778" i="42"/>
  <c r="H778" i="42"/>
  <c r="I778" i="42"/>
  <c r="G779" i="42"/>
  <c r="H779" i="42"/>
  <c r="I779" i="42"/>
  <c r="G780" i="42"/>
  <c r="H780" i="42"/>
  <c r="I780" i="42"/>
  <c r="G781" i="42"/>
  <c r="H781" i="42"/>
  <c r="I781" i="42"/>
  <c r="G782" i="42"/>
  <c r="H782" i="42"/>
  <c r="I782" i="42"/>
  <c r="G783" i="42"/>
  <c r="H783" i="42"/>
  <c r="I783" i="42"/>
  <c r="G784" i="42"/>
  <c r="H784" i="42"/>
  <c r="I784" i="42"/>
  <c r="G785" i="42"/>
  <c r="H785" i="42"/>
  <c r="I785" i="42"/>
  <c r="G786" i="42"/>
  <c r="H786" i="42"/>
  <c r="I786" i="42"/>
  <c r="G787" i="42"/>
  <c r="H787" i="42"/>
  <c r="I787" i="42"/>
  <c r="G788" i="42"/>
  <c r="H788" i="42"/>
  <c r="I788" i="42"/>
  <c r="G789" i="42"/>
  <c r="H789" i="42"/>
  <c r="I789" i="42"/>
  <c r="G790" i="42"/>
  <c r="H790" i="42"/>
  <c r="I790" i="42"/>
  <c r="G791" i="42"/>
  <c r="H791" i="42"/>
  <c r="I791" i="42"/>
  <c r="G792" i="42"/>
  <c r="H792" i="42"/>
  <c r="I792" i="42"/>
  <c r="G793" i="42"/>
  <c r="H793" i="42"/>
  <c r="I793" i="42"/>
  <c r="G794" i="42"/>
  <c r="H794" i="42"/>
  <c r="I794" i="42"/>
  <c r="G795" i="42"/>
  <c r="H795" i="42"/>
  <c r="I795" i="42"/>
  <c r="G796" i="42"/>
  <c r="H796" i="42"/>
  <c r="I796" i="42"/>
  <c r="G797" i="42"/>
  <c r="H797" i="42"/>
  <c r="I797" i="42"/>
  <c r="G798" i="42"/>
  <c r="H798" i="42"/>
  <c r="I798" i="42"/>
  <c r="G799" i="42"/>
  <c r="H799" i="42"/>
  <c r="I799" i="42"/>
  <c r="G800" i="42"/>
  <c r="H800" i="42"/>
  <c r="I800" i="42"/>
  <c r="G801" i="42"/>
  <c r="H801" i="42"/>
  <c r="I801" i="42"/>
  <c r="G802" i="42"/>
  <c r="H802" i="42"/>
  <c r="I802" i="42"/>
  <c r="G803" i="42"/>
  <c r="H803" i="42"/>
  <c r="I803" i="42"/>
  <c r="G804" i="42"/>
  <c r="H804" i="42"/>
  <c r="I804" i="42"/>
  <c r="G805" i="42"/>
  <c r="H805" i="42"/>
  <c r="I805" i="42"/>
  <c r="G806" i="42"/>
  <c r="H806" i="42"/>
  <c r="I806" i="42"/>
  <c r="G807" i="42"/>
  <c r="H807" i="42"/>
  <c r="I807" i="42"/>
  <c r="G808" i="42"/>
  <c r="H808" i="42"/>
  <c r="I808" i="42"/>
  <c r="G809" i="42"/>
  <c r="H809" i="42"/>
  <c r="I809" i="42"/>
  <c r="G810" i="42"/>
  <c r="H810" i="42"/>
  <c r="I810" i="42"/>
  <c r="G811" i="42"/>
  <c r="H811" i="42"/>
  <c r="I811" i="42"/>
  <c r="G812" i="42"/>
  <c r="H812" i="42"/>
  <c r="I812" i="42"/>
  <c r="G813" i="42"/>
  <c r="H813" i="42"/>
  <c r="I813" i="42"/>
  <c r="G814" i="42"/>
  <c r="H814" i="42"/>
  <c r="I814" i="42"/>
  <c r="G815" i="42"/>
  <c r="H815" i="42"/>
  <c r="I815" i="42"/>
  <c r="G816" i="42"/>
  <c r="H816" i="42"/>
  <c r="I816" i="42"/>
  <c r="G817" i="42"/>
  <c r="H817" i="42"/>
  <c r="I817" i="42"/>
  <c r="G818" i="42"/>
  <c r="H818" i="42"/>
  <c r="I818" i="42"/>
  <c r="G819" i="42"/>
  <c r="H819" i="42"/>
  <c r="I819" i="42"/>
  <c r="G820" i="42"/>
  <c r="H820" i="42"/>
  <c r="I820" i="42"/>
  <c r="G821" i="42"/>
  <c r="H821" i="42"/>
  <c r="I821" i="42"/>
  <c r="G822" i="42"/>
  <c r="H822" i="42"/>
  <c r="I822" i="42"/>
  <c r="G823" i="42"/>
  <c r="H823" i="42"/>
  <c r="I823" i="42"/>
  <c r="G824" i="42"/>
  <c r="H824" i="42"/>
  <c r="I824" i="42"/>
  <c r="G825" i="42"/>
  <c r="H825" i="42"/>
  <c r="I825" i="42"/>
  <c r="G826" i="42"/>
  <c r="H826" i="42"/>
  <c r="I826" i="42"/>
  <c r="G827" i="42"/>
  <c r="H827" i="42"/>
  <c r="I827" i="42"/>
  <c r="G828" i="42"/>
  <c r="H828" i="42"/>
  <c r="I828" i="42"/>
  <c r="G829" i="42"/>
  <c r="H829" i="42"/>
  <c r="I829" i="42"/>
  <c r="G830" i="42"/>
  <c r="H830" i="42"/>
  <c r="I830" i="42"/>
  <c r="G831" i="42"/>
  <c r="H831" i="42"/>
  <c r="I831" i="42"/>
  <c r="G832" i="42"/>
  <c r="H832" i="42"/>
  <c r="I832" i="42"/>
  <c r="G833" i="42"/>
  <c r="H833" i="42"/>
  <c r="I833" i="42"/>
  <c r="G834" i="42"/>
  <c r="H834" i="42"/>
  <c r="I834" i="42"/>
  <c r="G835" i="42"/>
  <c r="H835" i="42"/>
  <c r="I835" i="42"/>
  <c r="G836" i="42"/>
  <c r="H836" i="42"/>
  <c r="I836" i="42"/>
  <c r="G837" i="42"/>
  <c r="H837" i="42"/>
  <c r="I837" i="42"/>
  <c r="G838" i="42"/>
  <c r="H838" i="42"/>
  <c r="I838" i="42"/>
  <c r="G839" i="42"/>
  <c r="H839" i="42"/>
  <c r="I839" i="42"/>
  <c r="G840" i="42"/>
  <c r="H840" i="42"/>
  <c r="I840" i="42"/>
  <c r="G841" i="42"/>
  <c r="H841" i="42"/>
  <c r="I841" i="42"/>
  <c r="G842" i="42"/>
  <c r="H842" i="42"/>
  <c r="I842" i="42"/>
  <c r="G843" i="42"/>
  <c r="H843" i="42"/>
  <c r="I843" i="42"/>
  <c r="G844" i="42"/>
  <c r="H844" i="42"/>
  <c r="I844" i="42"/>
  <c r="G845" i="42"/>
  <c r="H845" i="42"/>
  <c r="I845" i="42"/>
  <c r="G846" i="42"/>
  <c r="H846" i="42"/>
  <c r="I846" i="42"/>
  <c r="G847" i="42"/>
  <c r="H847" i="42"/>
  <c r="I847" i="42"/>
  <c r="G848" i="42"/>
  <c r="H848" i="42"/>
  <c r="I848" i="42"/>
  <c r="G849" i="42"/>
  <c r="H849" i="42"/>
  <c r="I849" i="42"/>
  <c r="G850" i="42"/>
  <c r="H850" i="42"/>
  <c r="I850" i="42"/>
  <c r="G851" i="42"/>
  <c r="H851" i="42"/>
  <c r="I851" i="42"/>
  <c r="G852" i="42"/>
  <c r="H852" i="42"/>
  <c r="I852" i="42"/>
  <c r="G853" i="42"/>
  <c r="H853" i="42"/>
  <c r="I853" i="42"/>
  <c r="G854" i="42"/>
  <c r="H854" i="42"/>
  <c r="I854" i="42"/>
  <c r="G855" i="42"/>
  <c r="H855" i="42"/>
  <c r="I855" i="42"/>
  <c r="G856" i="42"/>
  <c r="H856" i="42"/>
  <c r="I856" i="42"/>
  <c r="G857" i="42"/>
  <c r="H857" i="42"/>
  <c r="I857" i="42"/>
  <c r="G858" i="42"/>
  <c r="H858" i="42"/>
  <c r="I858" i="42"/>
  <c r="G859" i="42"/>
  <c r="H859" i="42"/>
  <c r="I859" i="42"/>
  <c r="G860" i="42"/>
  <c r="H860" i="42"/>
  <c r="I860" i="42"/>
  <c r="G861" i="42"/>
  <c r="H861" i="42"/>
  <c r="I861" i="42"/>
  <c r="G862" i="42"/>
  <c r="H862" i="42"/>
  <c r="I862" i="42"/>
  <c r="G863" i="42"/>
  <c r="H863" i="42"/>
  <c r="I863" i="42"/>
  <c r="G864" i="42"/>
  <c r="H864" i="42"/>
  <c r="I864" i="42"/>
  <c r="G865" i="42"/>
  <c r="H865" i="42"/>
  <c r="I865" i="42"/>
  <c r="G866" i="42"/>
  <c r="H866" i="42"/>
  <c r="I866" i="42"/>
  <c r="G867" i="42"/>
  <c r="H867" i="42"/>
  <c r="I867" i="42"/>
  <c r="G868" i="42"/>
  <c r="H868" i="42"/>
  <c r="I868" i="42"/>
  <c r="G869" i="42"/>
  <c r="H869" i="42"/>
  <c r="I869" i="42"/>
  <c r="G870" i="42"/>
  <c r="H870" i="42"/>
  <c r="I870" i="42"/>
  <c r="G871" i="42"/>
  <c r="H871" i="42"/>
  <c r="I871" i="42"/>
  <c r="G872" i="42"/>
  <c r="H872" i="42"/>
  <c r="I872" i="42"/>
  <c r="G873" i="42"/>
  <c r="H873" i="42"/>
  <c r="I873" i="42"/>
  <c r="G874" i="42"/>
  <c r="H874" i="42"/>
  <c r="I874" i="42"/>
  <c r="G875" i="42"/>
  <c r="H875" i="42"/>
  <c r="I875" i="42"/>
  <c r="G876" i="42"/>
  <c r="H876" i="42"/>
  <c r="I876" i="42"/>
  <c r="G877" i="42"/>
  <c r="H877" i="42"/>
  <c r="I877" i="42"/>
  <c r="G878" i="42"/>
  <c r="H878" i="42"/>
  <c r="I878" i="42"/>
  <c r="G879" i="42"/>
  <c r="H879" i="42"/>
  <c r="I879" i="42"/>
  <c r="G880" i="42"/>
  <c r="H880" i="42"/>
  <c r="I880" i="42"/>
  <c r="G881" i="42"/>
  <c r="H881" i="42"/>
  <c r="I881" i="42"/>
  <c r="G882" i="42"/>
  <c r="H882" i="42"/>
  <c r="I882" i="42"/>
  <c r="G883" i="42"/>
  <c r="H883" i="42"/>
  <c r="I883" i="42"/>
  <c r="G884" i="42"/>
  <c r="H884" i="42"/>
  <c r="I884" i="42"/>
  <c r="G885" i="42"/>
  <c r="H885" i="42"/>
  <c r="I885" i="42"/>
  <c r="G886" i="42"/>
  <c r="H886" i="42"/>
  <c r="I886" i="42"/>
  <c r="G887" i="42"/>
  <c r="H887" i="42"/>
  <c r="I887" i="42"/>
  <c r="G888" i="42"/>
  <c r="H888" i="42"/>
  <c r="I888" i="42"/>
  <c r="G889" i="42"/>
  <c r="H889" i="42"/>
  <c r="I889" i="42"/>
  <c r="G890" i="42"/>
  <c r="H890" i="42"/>
  <c r="I890" i="42"/>
  <c r="G891" i="42"/>
  <c r="H891" i="42"/>
  <c r="I891" i="42"/>
  <c r="G892" i="42"/>
  <c r="H892" i="42"/>
  <c r="I892" i="42"/>
  <c r="G893" i="42"/>
  <c r="H893" i="42"/>
  <c r="I893" i="42"/>
  <c r="G894" i="42"/>
  <c r="H894" i="42"/>
  <c r="I894" i="42"/>
  <c r="G895" i="42"/>
  <c r="H895" i="42"/>
  <c r="I895" i="42"/>
  <c r="G896" i="42"/>
  <c r="H896" i="42"/>
  <c r="I896" i="42"/>
  <c r="G897" i="42"/>
  <c r="H897" i="42"/>
  <c r="I897" i="42"/>
  <c r="G898" i="42"/>
  <c r="H898" i="42"/>
  <c r="I898" i="42"/>
  <c r="G899" i="42"/>
  <c r="H899" i="42"/>
  <c r="I899" i="42"/>
  <c r="G900" i="42"/>
  <c r="H900" i="42"/>
  <c r="I900" i="42"/>
  <c r="G901" i="42"/>
  <c r="H901" i="42"/>
  <c r="I901" i="42"/>
  <c r="G902" i="42"/>
  <c r="H902" i="42"/>
  <c r="I902" i="42"/>
  <c r="G903" i="42"/>
  <c r="H903" i="42"/>
  <c r="I903" i="42"/>
  <c r="G904" i="42"/>
  <c r="H904" i="42"/>
  <c r="I904" i="42"/>
  <c r="G905" i="42"/>
  <c r="H905" i="42"/>
  <c r="I905" i="42"/>
  <c r="G906" i="42"/>
  <c r="H906" i="42"/>
  <c r="I906" i="42"/>
  <c r="G907" i="42"/>
  <c r="H907" i="42"/>
  <c r="I907" i="42"/>
  <c r="G908" i="42"/>
  <c r="H908" i="42"/>
  <c r="I908" i="42"/>
  <c r="G909" i="42"/>
  <c r="H909" i="42"/>
  <c r="I909" i="42"/>
  <c r="G910" i="42"/>
  <c r="H910" i="42"/>
  <c r="I910" i="42"/>
  <c r="G911" i="42"/>
  <c r="H911" i="42"/>
  <c r="I911" i="42"/>
  <c r="G912" i="42"/>
  <c r="H912" i="42"/>
  <c r="I912" i="42"/>
  <c r="G913" i="42"/>
  <c r="H913" i="42"/>
  <c r="I913" i="42"/>
  <c r="G914" i="42"/>
  <c r="H914" i="42"/>
  <c r="I914" i="42"/>
  <c r="G915" i="42"/>
  <c r="H915" i="42"/>
  <c r="I915" i="42"/>
  <c r="G916" i="42"/>
  <c r="H916" i="42"/>
  <c r="I916" i="42"/>
  <c r="G917" i="42"/>
  <c r="H917" i="42"/>
  <c r="I917" i="42"/>
  <c r="G918" i="42"/>
  <c r="H918" i="42"/>
  <c r="I918" i="42"/>
  <c r="G919" i="42"/>
  <c r="H919" i="42"/>
  <c r="I919" i="42"/>
  <c r="G920" i="42"/>
  <c r="H920" i="42"/>
  <c r="I920" i="42"/>
  <c r="G921" i="42"/>
  <c r="H921" i="42"/>
  <c r="I921" i="42"/>
  <c r="G922" i="42"/>
  <c r="H922" i="42"/>
  <c r="I922" i="42"/>
  <c r="G923" i="42"/>
  <c r="H923" i="42"/>
  <c r="I923" i="42"/>
  <c r="G924" i="42"/>
  <c r="H924" i="42"/>
  <c r="I924" i="42"/>
  <c r="G925" i="42"/>
  <c r="H925" i="42"/>
  <c r="I925" i="42"/>
  <c r="G926" i="42"/>
  <c r="H926" i="42"/>
  <c r="I926" i="42"/>
  <c r="G927" i="42"/>
  <c r="H927" i="42"/>
  <c r="I927" i="42"/>
  <c r="G928" i="42"/>
  <c r="H928" i="42"/>
  <c r="I928" i="42"/>
  <c r="G929" i="42"/>
  <c r="H929" i="42"/>
  <c r="I929" i="42"/>
  <c r="G930" i="42"/>
  <c r="H930" i="42"/>
  <c r="I930" i="42"/>
  <c r="G931" i="42"/>
  <c r="H931" i="42"/>
  <c r="I931" i="42"/>
  <c r="G932" i="42"/>
  <c r="H932" i="42"/>
  <c r="I932" i="42"/>
  <c r="G933" i="42"/>
  <c r="H933" i="42"/>
  <c r="I933" i="42"/>
  <c r="G934" i="42"/>
  <c r="H934" i="42"/>
  <c r="I934" i="42"/>
  <c r="G935" i="42"/>
  <c r="H935" i="42"/>
  <c r="I935" i="42"/>
  <c r="G936" i="42"/>
  <c r="H936" i="42"/>
  <c r="I936" i="42"/>
  <c r="G937" i="42"/>
  <c r="H937" i="42"/>
  <c r="I937" i="42"/>
  <c r="G938" i="42"/>
  <c r="H938" i="42"/>
  <c r="I938" i="42"/>
  <c r="G939" i="42"/>
  <c r="H939" i="42"/>
  <c r="I939" i="42"/>
  <c r="G940" i="42"/>
  <c r="H940" i="42"/>
  <c r="I940" i="42"/>
  <c r="G941" i="42"/>
  <c r="H941" i="42"/>
  <c r="I941" i="42"/>
  <c r="G942" i="42"/>
  <c r="H942" i="42"/>
  <c r="I942" i="42"/>
  <c r="G943" i="42"/>
  <c r="H943" i="42"/>
  <c r="I943" i="42"/>
  <c r="G944" i="42"/>
  <c r="H944" i="42"/>
  <c r="I944" i="42"/>
  <c r="G945" i="42"/>
  <c r="H945" i="42"/>
  <c r="I945" i="42"/>
  <c r="G946" i="42"/>
  <c r="H946" i="42"/>
  <c r="I946" i="42"/>
  <c r="G947" i="42"/>
  <c r="H947" i="42"/>
  <c r="I947" i="42"/>
  <c r="G948" i="42"/>
  <c r="H948" i="42"/>
  <c r="I948" i="42"/>
  <c r="G949" i="42"/>
  <c r="H949" i="42"/>
  <c r="I949" i="42"/>
  <c r="G950" i="42"/>
  <c r="H950" i="42"/>
  <c r="I950" i="42"/>
  <c r="G951" i="42"/>
  <c r="H951" i="42"/>
  <c r="I951" i="42"/>
  <c r="G952" i="42"/>
  <c r="H952" i="42"/>
  <c r="I952" i="42"/>
  <c r="G953" i="42"/>
  <c r="H953" i="42"/>
  <c r="I953" i="42"/>
  <c r="G954" i="42"/>
  <c r="H954" i="42"/>
  <c r="I954" i="42"/>
  <c r="G955" i="42"/>
  <c r="H955" i="42"/>
  <c r="I955" i="42"/>
  <c r="G956" i="42"/>
  <c r="H956" i="42"/>
  <c r="I956" i="42"/>
  <c r="G957" i="42"/>
  <c r="H957" i="42"/>
  <c r="I957" i="42"/>
  <c r="G958" i="42"/>
  <c r="H958" i="42"/>
  <c r="I958" i="42"/>
  <c r="G959" i="42"/>
  <c r="H959" i="42"/>
  <c r="I959" i="42"/>
  <c r="G960" i="42"/>
  <c r="H960" i="42"/>
  <c r="I960" i="42"/>
  <c r="G961" i="42"/>
  <c r="H961" i="42"/>
  <c r="I961" i="42"/>
  <c r="G962" i="42"/>
  <c r="H962" i="42"/>
  <c r="I962" i="42"/>
  <c r="G963" i="42"/>
  <c r="H963" i="42"/>
  <c r="I963" i="42"/>
  <c r="G964" i="42"/>
  <c r="H964" i="42"/>
  <c r="I964" i="42"/>
  <c r="G965" i="42"/>
  <c r="H965" i="42"/>
  <c r="I965" i="42"/>
  <c r="G966" i="42"/>
  <c r="H966" i="42"/>
  <c r="I966" i="42"/>
  <c r="G967" i="42"/>
  <c r="H967" i="42"/>
  <c r="I967" i="42"/>
  <c r="G968" i="42"/>
  <c r="H968" i="42"/>
  <c r="I968" i="42"/>
  <c r="G969" i="42"/>
  <c r="H969" i="42"/>
  <c r="I969" i="42"/>
  <c r="G970" i="42"/>
  <c r="H970" i="42"/>
  <c r="I970" i="42"/>
  <c r="G971" i="42"/>
  <c r="H971" i="42"/>
  <c r="I971" i="42"/>
  <c r="G972" i="42"/>
  <c r="H972" i="42"/>
  <c r="I972" i="42"/>
  <c r="G973" i="42"/>
  <c r="H973" i="42"/>
  <c r="I973" i="42"/>
  <c r="G974" i="42"/>
  <c r="H974" i="42"/>
  <c r="I974" i="42"/>
  <c r="G975" i="42"/>
  <c r="H975" i="42"/>
  <c r="I975" i="42"/>
  <c r="G976" i="42"/>
  <c r="H976" i="42"/>
  <c r="I976" i="42"/>
  <c r="G977" i="42"/>
  <c r="H977" i="42"/>
  <c r="I977" i="42"/>
  <c r="G978" i="42"/>
  <c r="H978" i="42"/>
  <c r="I978" i="42"/>
  <c r="G979" i="42"/>
  <c r="H979" i="42"/>
  <c r="I979" i="42"/>
  <c r="G980" i="42"/>
  <c r="H980" i="42"/>
  <c r="I980" i="42"/>
  <c r="G981" i="42"/>
  <c r="H981" i="42"/>
  <c r="I981" i="42"/>
  <c r="G982" i="42"/>
  <c r="H982" i="42"/>
  <c r="I982" i="42"/>
  <c r="G983" i="42"/>
  <c r="H983" i="42"/>
  <c r="I983" i="42"/>
  <c r="G984" i="42"/>
  <c r="H984" i="42"/>
  <c r="I984" i="42"/>
  <c r="G985" i="42"/>
  <c r="H985" i="42"/>
  <c r="I985" i="42"/>
  <c r="G986" i="42"/>
  <c r="H986" i="42"/>
  <c r="I986" i="42"/>
  <c r="G987" i="42"/>
  <c r="H987" i="42"/>
  <c r="I987" i="42"/>
  <c r="G988" i="42"/>
  <c r="H988" i="42"/>
  <c r="I988" i="42"/>
  <c r="G989" i="42"/>
  <c r="H989" i="42"/>
  <c r="I989" i="42"/>
  <c r="G990" i="42"/>
  <c r="H990" i="42"/>
  <c r="I990" i="42"/>
  <c r="G991" i="42"/>
  <c r="H991" i="42"/>
  <c r="I991" i="42"/>
  <c r="G992" i="42"/>
  <c r="H992" i="42"/>
  <c r="I992" i="42"/>
  <c r="G993" i="42"/>
  <c r="H993" i="42"/>
  <c r="I993" i="42"/>
  <c r="G994" i="42"/>
  <c r="H994" i="42"/>
  <c r="I994" i="42"/>
  <c r="G995" i="42"/>
  <c r="H995" i="42"/>
  <c r="I995" i="42"/>
  <c r="G996" i="42"/>
  <c r="H996" i="42"/>
  <c r="I996" i="42"/>
  <c r="G997" i="42"/>
  <c r="H997" i="42"/>
  <c r="I997" i="42"/>
  <c r="G998" i="42"/>
  <c r="H998" i="42"/>
  <c r="I998" i="42"/>
  <c r="G999" i="42"/>
  <c r="H999" i="42"/>
  <c r="I999" i="42"/>
  <c r="G1000" i="42"/>
  <c r="H1000" i="42"/>
  <c r="I1000" i="42"/>
  <c r="G1001" i="42"/>
  <c r="H1001" i="42"/>
  <c r="I1001" i="42"/>
  <c r="G1002" i="42"/>
  <c r="H1002" i="42"/>
  <c r="I1002" i="42"/>
  <c r="G1003" i="42"/>
  <c r="H1003" i="42"/>
  <c r="I1003" i="42"/>
  <c r="G1004" i="42"/>
  <c r="H1004" i="42"/>
  <c r="I1004" i="42"/>
  <c r="G1005" i="42"/>
  <c r="H1005" i="42"/>
  <c r="I1005" i="42"/>
  <c r="G1006" i="42"/>
  <c r="H1006" i="42"/>
  <c r="I1006" i="42"/>
  <c r="G1007" i="42"/>
  <c r="H1007" i="42"/>
  <c r="I1007" i="42"/>
  <c r="G1008" i="42"/>
  <c r="H1008" i="42"/>
  <c r="I1008" i="42"/>
  <c r="G1009" i="42"/>
  <c r="H1009" i="42"/>
  <c r="I1009" i="42"/>
  <c r="G1010" i="42"/>
  <c r="H1010" i="42"/>
  <c r="I1010" i="42"/>
  <c r="G1011" i="42"/>
  <c r="H1011" i="42"/>
  <c r="I1011" i="42"/>
  <c r="G1012" i="42"/>
  <c r="H1012" i="42"/>
  <c r="I1012" i="42"/>
  <c r="G1013" i="42"/>
  <c r="H1013" i="42"/>
  <c r="I1013" i="42"/>
  <c r="G1014" i="42"/>
  <c r="H1014" i="42"/>
  <c r="I1014" i="42"/>
  <c r="G1015" i="42"/>
  <c r="H1015" i="42"/>
  <c r="I1015" i="42"/>
  <c r="G1016" i="42"/>
  <c r="H1016" i="42"/>
  <c r="I1016" i="42"/>
  <c r="G1017" i="42"/>
  <c r="H1017" i="42"/>
  <c r="I1017" i="42"/>
  <c r="G1018" i="42"/>
  <c r="H1018" i="42"/>
  <c r="I1018" i="42"/>
  <c r="G1019" i="42"/>
  <c r="H1019" i="42"/>
  <c r="I1019" i="42"/>
  <c r="G1020" i="42"/>
  <c r="H1020" i="42"/>
  <c r="I1020" i="42"/>
  <c r="G1021" i="42"/>
  <c r="H1021" i="42"/>
  <c r="I1021" i="42"/>
  <c r="G1022" i="42"/>
  <c r="H1022" i="42"/>
  <c r="I1022" i="42"/>
  <c r="G1023" i="42"/>
  <c r="H1023" i="42"/>
  <c r="I1023" i="42"/>
  <c r="G1024" i="42"/>
  <c r="H1024" i="42"/>
  <c r="I1024" i="42"/>
  <c r="G1025" i="42"/>
  <c r="H1025" i="42"/>
  <c r="I1025" i="42"/>
  <c r="G1026" i="42"/>
  <c r="H1026" i="42"/>
  <c r="I1026" i="42"/>
  <c r="G1027" i="42"/>
  <c r="H1027" i="42"/>
  <c r="I1027" i="42"/>
  <c r="G1028" i="42"/>
  <c r="H1028" i="42"/>
  <c r="I1028" i="42"/>
  <c r="G1029" i="42"/>
  <c r="H1029" i="42"/>
  <c r="I1029" i="42"/>
  <c r="G1030" i="42"/>
  <c r="H1030" i="42"/>
  <c r="I1030" i="42"/>
  <c r="G1031" i="42"/>
  <c r="H1031" i="42"/>
  <c r="I1031" i="42"/>
  <c r="G1032" i="42"/>
  <c r="H1032" i="42"/>
  <c r="I1032" i="42"/>
  <c r="G1033" i="42"/>
  <c r="H1033" i="42"/>
  <c r="I1033" i="42"/>
  <c r="G1034" i="42"/>
  <c r="H1034" i="42"/>
  <c r="I1034" i="42"/>
  <c r="G1035" i="42"/>
  <c r="H1035" i="42"/>
  <c r="I1035" i="42"/>
  <c r="G1036" i="42"/>
  <c r="H1036" i="42"/>
  <c r="I1036" i="42"/>
  <c r="G1037" i="42"/>
  <c r="H1037" i="42"/>
  <c r="I1037" i="42"/>
  <c r="G1038" i="42"/>
  <c r="H1038" i="42"/>
  <c r="I1038" i="42"/>
  <c r="G1039" i="42"/>
  <c r="H1039" i="42"/>
  <c r="I1039" i="42"/>
  <c r="G1040" i="42"/>
  <c r="H1040" i="42"/>
  <c r="I1040" i="42"/>
  <c r="G1041" i="42"/>
  <c r="H1041" i="42"/>
  <c r="I1041" i="42"/>
  <c r="G1042" i="42"/>
  <c r="H1042" i="42"/>
  <c r="I1042" i="42"/>
  <c r="G1043" i="42"/>
  <c r="H1043" i="42"/>
  <c r="I1043" i="42"/>
  <c r="G1044" i="42"/>
  <c r="H1044" i="42"/>
  <c r="I1044" i="42"/>
  <c r="G1045" i="42"/>
  <c r="H1045" i="42"/>
  <c r="I1045" i="42"/>
  <c r="G1046" i="42"/>
  <c r="H1046" i="42"/>
  <c r="I1046" i="42"/>
  <c r="G1047" i="42"/>
  <c r="H1047" i="42"/>
  <c r="I1047" i="42"/>
  <c r="G1048" i="42"/>
  <c r="H1048" i="42"/>
  <c r="I1048" i="42"/>
  <c r="G1049" i="42"/>
  <c r="H1049" i="42"/>
  <c r="I1049" i="42"/>
  <c r="G1050" i="42"/>
  <c r="H1050" i="42"/>
  <c r="I1050" i="42"/>
  <c r="G1051" i="42"/>
  <c r="H1051" i="42"/>
  <c r="I1051" i="42"/>
  <c r="G1052" i="42"/>
  <c r="H1052" i="42"/>
  <c r="I1052" i="42"/>
  <c r="G1053" i="42"/>
  <c r="H1053" i="42"/>
  <c r="I1053" i="42"/>
  <c r="G1054" i="42"/>
  <c r="H1054" i="42"/>
  <c r="I1054" i="42"/>
  <c r="G1055" i="42"/>
  <c r="H1055" i="42"/>
  <c r="I1055" i="42"/>
  <c r="G1056" i="42"/>
  <c r="H1056" i="42"/>
  <c r="I1056" i="42"/>
  <c r="G1057" i="42"/>
  <c r="H1057" i="42"/>
  <c r="I1057" i="42"/>
  <c r="G1058" i="42"/>
  <c r="H1058" i="42"/>
  <c r="I1058" i="42"/>
  <c r="G1059" i="42"/>
  <c r="H1059" i="42"/>
  <c r="I1059" i="42"/>
  <c r="G1060" i="42"/>
  <c r="H1060" i="42"/>
  <c r="I1060" i="42"/>
  <c r="G1061" i="42"/>
  <c r="H1061" i="42"/>
  <c r="I1061" i="42"/>
  <c r="G1062" i="42"/>
  <c r="H1062" i="42"/>
  <c r="I1062" i="42"/>
  <c r="G1063" i="42"/>
  <c r="H1063" i="42"/>
  <c r="I1063" i="42"/>
  <c r="G1064" i="42"/>
  <c r="H1064" i="42"/>
  <c r="I1064" i="42"/>
  <c r="G1065" i="42"/>
  <c r="H1065" i="42"/>
  <c r="I1065" i="42"/>
  <c r="G1066" i="42"/>
  <c r="H1066" i="42"/>
  <c r="I1066" i="42"/>
  <c r="G1067" i="42"/>
  <c r="H1067" i="42"/>
  <c r="I1067" i="42"/>
  <c r="G1068" i="42"/>
  <c r="H1068" i="42"/>
  <c r="I1068" i="42"/>
  <c r="G1069" i="42"/>
  <c r="H1069" i="42"/>
  <c r="I1069" i="42"/>
  <c r="G1070" i="42"/>
  <c r="H1070" i="42"/>
  <c r="I1070" i="42"/>
  <c r="G1071" i="42"/>
  <c r="H1071" i="42"/>
  <c r="I1071" i="42"/>
  <c r="G1072" i="42"/>
  <c r="H1072" i="42"/>
  <c r="I1072" i="42"/>
  <c r="G1073" i="42"/>
  <c r="H1073" i="42"/>
  <c r="I1073" i="42"/>
  <c r="G1074" i="42"/>
  <c r="H1074" i="42"/>
  <c r="I1074" i="42"/>
  <c r="G1075" i="42"/>
  <c r="H1075" i="42"/>
  <c r="I1075" i="42"/>
  <c r="G1076" i="42"/>
  <c r="H1076" i="42"/>
  <c r="I1076" i="42"/>
  <c r="G1077" i="42"/>
  <c r="H1077" i="42"/>
  <c r="I1077" i="42"/>
  <c r="G1078" i="42"/>
  <c r="H1078" i="42"/>
  <c r="I1078" i="42"/>
  <c r="G1079" i="42"/>
  <c r="H1079" i="42"/>
  <c r="I1079" i="42"/>
  <c r="G1080" i="42"/>
  <c r="H1080" i="42"/>
  <c r="I1080" i="42"/>
  <c r="G1081" i="42"/>
  <c r="H1081" i="42"/>
  <c r="I1081" i="42"/>
  <c r="G1082" i="42"/>
  <c r="H1082" i="42"/>
  <c r="I1082" i="42"/>
  <c r="G1083" i="42"/>
  <c r="H1083" i="42"/>
  <c r="I1083" i="42"/>
  <c r="G1084" i="42"/>
  <c r="H1084" i="42"/>
  <c r="I1084" i="42"/>
  <c r="G1085" i="42"/>
  <c r="H1085" i="42"/>
  <c r="I1085" i="42"/>
  <c r="G1086" i="42"/>
  <c r="H1086" i="42"/>
  <c r="I1086" i="42"/>
  <c r="G1087" i="42"/>
  <c r="H1087" i="42"/>
  <c r="I1087" i="42"/>
  <c r="G1088" i="42"/>
  <c r="H1088" i="42"/>
  <c r="I1088" i="42"/>
  <c r="G1089" i="42"/>
  <c r="H1089" i="42"/>
  <c r="I1089" i="42"/>
  <c r="G1090" i="42"/>
  <c r="H1090" i="42"/>
  <c r="I1090" i="42"/>
  <c r="G1091" i="42"/>
  <c r="H1091" i="42"/>
  <c r="I1091" i="42"/>
  <c r="G1092" i="42"/>
  <c r="H1092" i="42"/>
  <c r="I1092" i="42"/>
  <c r="G1093" i="42"/>
  <c r="H1093" i="42"/>
  <c r="I1093" i="42"/>
  <c r="G1094" i="42"/>
  <c r="H1094" i="42"/>
  <c r="I1094" i="42"/>
  <c r="G1095" i="42"/>
  <c r="H1095" i="42"/>
  <c r="I1095" i="42"/>
  <c r="G1096" i="42"/>
  <c r="H1096" i="42"/>
  <c r="I1096" i="42"/>
  <c r="G1097" i="42"/>
  <c r="H1097" i="42"/>
  <c r="I1097" i="42"/>
  <c r="G1098" i="42"/>
  <c r="H1098" i="42"/>
  <c r="I1098" i="42"/>
  <c r="G1099" i="42"/>
  <c r="H1099" i="42"/>
  <c r="I1099" i="42"/>
  <c r="G1100" i="42"/>
  <c r="H1100" i="42"/>
  <c r="I1100" i="42"/>
  <c r="G1101" i="42"/>
  <c r="H1101" i="42"/>
  <c r="I1101" i="42"/>
  <c r="G1102" i="42"/>
  <c r="H1102" i="42"/>
  <c r="I1102" i="42"/>
  <c r="G1103" i="42"/>
  <c r="H1103" i="42"/>
  <c r="I1103" i="42"/>
  <c r="G1104" i="42"/>
  <c r="H1104" i="42"/>
  <c r="I1104" i="42"/>
  <c r="G1105" i="42"/>
  <c r="H1105" i="42"/>
  <c r="I1105" i="42"/>
  <c r="G1106" i="42"/>
  <c r="H1106" i="42"/>
  <c r="I1106" i="42"/>
  <c r="G1107" i="42"/>
  <c r="H1107" i="42"/>
  <c r="I1107" i="42"/>
  <c r="G1108" i="42"/>
  <c r="H1108" i="42"/>
  <c r="I1108" i="42"/>
  <c r="G1109" i="42"/>
  <c r="H1109" i="42"/>
  <c r="I1109" i="42"/>
  <c r="G1110" i="42"/>
  <c r="H1110" i="42"/>
  <c r="I1110" i="42"/>
  <c r="G1111" i="42"/>
  <c r="H1111" i="42"/>
  <c r="I1111" i="42"/>
  <c r="G1112" i="42"/>
  <c r="H1112" i="42"/>
  <c r="I1112" i="42"/>
  <c r="G1113" i="42"/>
  <c r="H1113" i="42"/>
  <c r="I1113" i="42"/>
  <c r="G1114" i="42"/>
  <c r="H1114" i="42"/>
  <c r="I1114" i="42"/>
  <c r="G1115" i="42"/>
  <c r="H1115" i="42"/>
  <c r="I1115" i="42"/>
  <c r="G1116" i="42"/>
  <c r="H1116" i="42"/>
  <c r="I1116" i="42"/>
  <c r="G1117" i="42"/>
  <c r="H1117" i="42"/>
  <c r="I1117" i="42"/>
  <c r="G1118" i="42"/>
  <c r="H1118" i="42"/>
  <c r="I1118" i="42"/>
  <c r="G1119" i="42"/>
  <c r="H1119" i="42"/>
  <c r="I1119" i="42"/>
  <c r="G1120" i="42"/>
  <c r="H1120" i="42"/>
  <c r="I1120" i="42"/>
  <c r="G1121" i="42"/>
  <c r="H1121" i="42"/>
  <c r="I1121" i="42"/>
  <c r="G1122" i="42"/>
  <c r="H1122" i="42"/>
  <c r="I1122" i="42"/>
  <c r="G1123" i="42"/>
  <c r="H1123" i="42"/>
  <c r="I1123" i="42"/>
  <c r="G1124" i="42"/>
  <c r="H1124" i="42"/>
  <c r="I1124" i="42"/>
  <c r="G1125" i="42"/>
  <c r="H1125" i="42"/>
  <c r="I1125" i="42"/>
  <c r="G1126" i="42"/>
  <c r="H1126" i="42"/>
  <c r="I1126" i="42"/>
  <c r="G1127" i="42"/>
  <c r="H1127" i="42"/>
  <c r="I1127" i="42"/>
  <c r="G1128" i="42"/>
  <c r="H1128" i="42"/>
  <c r="I1128" i="42"/>
  <c r="G1129" i="42"/>
  <c r="H1129" i="42"/>
  <c r="I1129" i="42"/>
  <c r="G1130" i="42"/>
  <c r="H1130" i="42"/>
  <c r="I1130" i="42"/>
  <c r="G1131" i="42"/>
  <c r="H1131" i="42"/>
  <c r="I1131" i="42"/>
  <c r="G1132" i="42"/>
  <c r="H1132" i="42"/>
  <c r="I1132" i="42"/>
  <c r="G1133" i="42"/>
  <c r="H1133" i="42"/>
  <c r="I1133" i="42"/>
  <c r="G1134" i="42"/>
  <c r="H1134" i="42"/>
  <c r="I1134" i="42"/>
  <c r="G1135" i="42"/>
  <c r="H1135" i="42"/>
  <c r="I1135" i="42"/>
  <c r="G1136" i="42"/>
  <c r="H1136" i="42"/>
  <c r="I1136" i="42"/>
  <c r="G1137" i="42"/>
  <c r="H1137" i="42"/>
  <c r="I1137" i="42"/>
  <c r="G1138" i="42"/>
  <c r="H1138" i="42"/>
  <c r="I1138" i="42"/>
  <c r="G1139" i="42"/>
  <c r="H1139" i="42"/>
  <c r="I1139" i="42"/>
  <c r="G1140" i="42"/>
  <c r="H1140" i="42"/>
  <c r="I1140" i="42"/>
  <c r="G1141" i="42"/>
  <c r="H1141" i="42"/>
  <c r="I1141" i="42"/>
  <c r="G1142" i="42"/>
  <c r="H1142" i="42"/>
  <c r="I1142" i="42"/>
  <c r="G1143" i="42"/>
  <c r="H1143" i="42"/>
  <c r="I1143" i="42"/>
  <c r="G1144" i="42"/>
  <c r="H1144" i="42"/>
  <c r="I1144" i="42"/>
  <c r="G1145" i="42"/>
  <c r="H1145" i="42"/>
  <c r="I1145" i="42"/>
  <c r="G1146" i="42"/>
  <c r="H1146" i="42"/>
  <c r="I1146" i="42"/>
  <c r="G1147" i="42"/>
  <c r="H1147" i="42"/>
  <c r="I1147" i="42"/>
  <c r="G1148" i="42"/>
  <c r="H1148" i="42"/>
  <c r="I1148" i="42"/>
  <c r="G1149" i="42"/>
  <c r="H1149" i="42"/>
  <c r="I1149" i="42"/>
  <c r="G1150" i="42"/>
  <c r="H1150" i="42"/>
  <c r="I1150" i="42"/>
  <c r="G1151" i="42"/>
  <c r="H1151" i="42"/>
  <c r="I1151" i="42"/>
  <c r="G1152" i="42"/>
  <c r="H1152" i="42"/>
  <c r="I1152" i="42"/>
  <c r="G1153" i="42"/>
  <c r="H1153" i="42"/>
  <c r="I1153" i="42"/>
  <c r="G1154" i="42"/>
  <c r="H1154" i="42"/>
  <c r="I1154" i="42"/>
  <c r="G1155" i="42"/>
  <c r="H1155" i="42"/>
  <c r="I1155" i="42"/>
  <c r="G1156" i="42"/>
  <c r="H1156" i="42"/>
  <c r="I1156" i="42"/>
  <c r="G1157" i="42"/>
  <c r="H1157" i="42"/>
  <c r="I1157" i="42"/>
  <c r="G1158" i="42"/>
  <c r="H1158" i="42"/>
  <c r="I1158" i="42"/>
  <c r="G1159" i="42"/>
  <c r="H1159" i="42"/>
  <c r="I1159" i="42"/>
  <c r="G1160" i="42"/>
  <c r="H1160" i="42"/>
  <c r="I1160" i="42"/>
  <c r="G1161" i="42"/>
  <c r="H1161" i="42"/>
  <c r="I1161" i="42"/>
  <c r="G1162" i="42"/>
  <c r="H1162" i="42"/>
  <c r="I1162" i="42"/>
  <c r="G1163" i="42"/>
  <c r="H1163" i="42"/>
  <c r="I1163" i="42"/>
  <c r="G1164" i="42"/>
  <c r="H1164" i="42"/>
  <c r="I1164" i="42"/>
  <c r="G1165" i="42"/>
  <c r="H1165" i="42"/>
  <c r="I1165" i="42"/>
  <c r="G1166" i="42"/>
  <c r="H1166" i="42"/>
  <c r="I1166" i="42"/>
  <c r="G1167" i="42"/>
  <c r="H1167" i="42"/>
  <c r="I1167" i="42"/>
  <c r="G1168" i="42"/>
  <c r="H1168" i="42"/>
  <c r="I1168" i="42"/>
  <c r="G1169" i="42"/>
  <c r="H1169" i="42"/>
  <c r="I1169" i="42"/>
  <c r="G1170" i="42"/>
  <c r="H1170" i="42"/>
  <c r="I1170" i="42"/>
  <c r="G1171" i="42"/>
  <c r="H1171" i="42"/>
  <c r="I1171" i="42"/>
  <c r="G1172" i="42"/>
  <c r="H1172" i="42"/>
  <c r="I1172" i="42"/>
  <c r="G1173" i="42"/>
  <c r="H1173" i="42"/>
  <c r="I1173" i="42"/>
  <c r="G1174" i="42"/>
  <c r="H1174" i="42"/>
  <c r="I1174" i="42"/>
  <c r="G1175" i="42"/>
  <c r="H1175" i="42"/>
  <c r="I1175" i="42"/>
  <c r="G1176" i="42"/>
  <c r="H1176" i="42"/>
  <c r="I1176" i="42"/>
  <c r="G1177" i="42"/>
  <c r="H1177" i="42"/>
  <c r="I1177" i="42"/>
  <c r="G1178" i="42"/>
  <c r="H1178" i="42"/>
  <c r="I1178" i="42"/>
  <c r="G1179" i="42"/>
  <c r="H1179" i="42"/>
  <c r="I1179" i="42"/>
  <c r="G1180" i="42"/>
  <c r="H1180" i="42"/>
  <c r="I1180" i="42"/>
  <c r="G1181" i="42"/>
  <c r="H1181" i="42"/>
  <c r="I1181" i="42"/>
  <c r="G1182" i="42"/>
  <c r="H1182" i="42"/>
  <c r="I1182" i="42"/>
  <c r="G1183" i="42"/>
  <c r="H1183" i="42"/>
  <c r="I1183" i="42"/>
  <c r="G1184" i="42"/>
  <c r="H1184" i="42"/>
  <c r="I1184" i="42"/>
  <c r="G1185" i="42"/>
  <c r="H1185" i="42"/>
  <c r="I1185" i="42"/>
  <c r="G1186" i="42"/>
  <c r="H1186" i="42"/>
  <c r="I1186" i="42"/>
  <c r="G1187" i="42"/>
  <c r="H1187" i="42"/>
  <c r="I1187" i="42"/>
  <c r="G1188" i="42"/>
  <c r="H1188" i="42"/>
  <c r="I1188" i="42"/>
  <c r="G1189" i="42"/>
  <c r="H1189" i="42"/>
  <c r="I1189" i="42"/>
  <c r="G1190" i="42"/>
  <c r="H1190" i="42"/>
  <c r="I1190" i="42"/>
  <c r="G1191" i="42"/>
  <c r="H1191" i="42"/>
  <c r="I1191" i="42"/>
  <c r="G1192" i="42"/>
  <c r="H1192" i="42"/>
  <c r="I1192" i="42"/>
  <c r="G1193" i="42"/>
  <c r="H1193" i="42"/>
  <c r="I1193" i="42"/>
  <c r="G1194" i="42"/>
  <c r="H1194" i="42"/>
  <c r="I1194" i="42"/>
  <c r="G1195" i="42"/>
  <c r="H1195" i="42"/>
  <c r="I1195" i="42"/>
  <c r="G1196" i="42"/>
  <c r="H1196" i="42"/>
  <c r="I1196" i="42"/>
  <c r="G1197" i="42"/>
  <c r="H1197" i="42"/>
  <c r="I1197" i="42"/>
  <c r="G1198" i="42"/>
  <c r="H1198" i="42"/>
  <c r="I1198" i="42"/>
  <c r="G1199" i="42"/>
  <c r="H1199" i="42"/>
  <c r="I1199" i="42"/>
  <c r="G1200" i="42"/>
  <c r="H1200" i="42"/>
  <c r="I1200" i="42"/>
  <c r="G1201" i="42"/>
  <c r="H1201" i="42"/>
  <c r="I1201" i="42"/>
  <c r="G1202" i="42"/>
  <c r="H1202" i="42"/>
  <c r="I1202" i="42"/>
  <c r="G1203" i="42"/>
  <c r="H1203" i="42"/>
  <c r="I1203" i="42"/>
  <c r="G1204" i="42"/>
  <c r="H1204" i="42"/>
  <c r="I1204" i="42"/>
  <c r="G1205" i="42"/>
  <c r="H1205" i="42"/>
  <c r="I1205" i="42"/>
  <c r="G1206" i="42"/>
  <c r="H1206" i="42"/>
  <c r="I1206" i="42"/>
  <c r="G1207" i="42"/>
  <c r="H1207" i="42"/>
  <c r="I1207" i="42"/>
  <c r="G1208" i="42"/>
  <c r="H1208" i="42"/>
  <c r="I1208" i="42"/>
  <c r="G1209" i="42"/>
  <c r="H1209" i="42"/>
  <c r="I1209" i="42"/>
  <c r="G1210" i="42"/>
  <c r="H1210" i="42"/>
  <c r="I1210" i="42"/>
  <c r="G1211" i="42"/>
  <c r="H1211" i="42"/>
  <c r="I1211" i="42"/>
  <c r="G1212" i="42"/>
  <c r="H1212" i="42"/>
  <c r="I1212" i="42"/>
  <c r="G1213" i="42"/>
  <c r="H1213" i="42"/>
  <c r="I1213" i="42"/>
  <c r="G1214" i="42"/>
  <c r="H1214" i="42"/>
  <c r="I1214" i="42"/>
  <c r="G1215" i="42"/>
  <c r="H1215" i="42"/>
  <c r="I1215" i="42"/>
  <c r="G1216" i="42"/>
  <c r="H1216" i="42"/>
  <c r="I1216" i="42"/>
  <c r="G1217" i="42"/>
  <c r="H1217" i="42"/>
  <c r="I1217" i="42"/>
  <c r="G1218" i="42"/>
  <c r="H1218" i="42"/>
  <c r="I1218" i="42"/>
  <c r="G1219" i="42"/>
  <c r="H1219" i="42"/>
  <c r="I1219" i="42"/>
  <c r="G1220" i="42"/>
  <c r="H1220" i="42"/>
  <c r="I1220" i="42"/>
  <c r="G1221" i="42"/>
  <c r="H1221" i="42"/>
  <c r="I1221" i="42"/>
  <c r="G1222" i="42"/>
  <c r="H1222" i="42"/>
  <c r="I1222" i="42"/>
  <c r="G1223" i="42"/>
  <c r="H1223" i="42"/>
  <c r="I1223" i="42"/>
  <c r="G1224" i="42"/>
  <c r="H1224" i="42"/>
  <c r="I1224" i="42"/>
  <c r="G1225" i="42"/>
  <c r="H1225" i="42"/>
  <c r="I1225" i="42"/>
  <c r="G1226" i="42"/>
  <c r="H1226" i="42"/>
  <c r="I1226" i="42"/>
  <c r="G1227" i="42"/>
  <c r="H1227" i="42"/>
  <c r="I1227" i="42"/>
  <c r="G1228" i="42"/>
  <c r="H1228" i="42"/>
  <c r="I1228" i="42"/>
  <c r="G1229" i="42"/>
  <c r="H1229" i="42"/>
  <c r="I1229" i="42"/>
  <c r="G1230" i="42"/>
  <c r="H1230" i="42"/>
  <c r="I1230" i="42"/>
  <c r="G1231" i="42"/>
  <c r="H1231" i="42"/>
  <c r="I1231" i="42"/>
  <c r="G1232" i="42"/>
  <c r="H1232" i="42"/>
  <c r="I1232" i="42"/>
  <c r="G1233" i="42"/>
  <c r="H1233" i="42"/>
  <c r="I1233" i="42"/>
  <c r="I4" i="42"/>
  <c r="H4" i="42"/>
  <c r="G4" i="42"/>
  <c r="A1395" i="42"/>
  <c r="A1477" i="42" s="1"/>
  <c r="A1389" i="42"/>
  <c r="A1471" i="42" s="1"/>
  <c r="A1384" i="42"/>
  <c r="A1466" i="42" s="1"/>
  <c r="A1383" i="42"/>
  <c r="A1465" i="42" s="1"/>
  <c r="A1378" i="42"/>
  <c r="A1460" i="42" s="1"/>
  <c r="A1372" i="42"/>
  <c r="A1454" i="42" s="1"/>
  <c r="A1361" i="42"/>
  <c r="A1443" i="42" s="1"/>
  <c r="A1356" i="42"/>
  <c r="A1438" i="42" s="1"/>
  <c r="A1355" i="42"/>
  <c r="A1437" i="42" s="1"/>
  <c r="F1350" i="42"/>
  <c r="A1350" i="42"/>
  <c r="A1432" i="42" s="1"/>
  <c r="A1333" i="42"/>
  <c r="A1415" i="42" s="1"/>
  <c r="A1328" i="42"/>
  <c r="A1410" i="42" s="1"/>
  <c r="A1327" i="42"/>
  <c r="A1409" i="42" s="1"/>
  <c r="F1322" i="42"/>
  <c r="A1322" i="42"/>
  <c r="A1404" i="42" s="1"/>
  <c r="A1313" i="42"/>
  <c r="F1313" i="42" s="1"/>
  <c r="A1312" i="42"/>
  <c r="F1312" i="42" s="1"/>
  <c r="A1307" i="42"/>
  <c r="F1307" i="42" s="1"/>
  <c r="A1306" i="42"/>
  <c r="A1388" i="42" s="1"/>
  <c r="A1305" i="42"/>
  <c r="A1387" i="42" s="1"/>
  <c r="F1302" i="42"/>
  <c r="A1302" i="42"/>
  <c r="A1301" i="42"/>
  <c r="F1301" i="42" s="1"/>
  <c r="A1300" i="42"/>
  <c r="A1382" i="42" s="1"/>
  <c r="A1299" i="42"/>
  <c r="A1381" i="42" s="1"/>
  <c r="F1296" i="42"/>
  <c r="A1296" i="42"/>
  <c r="F1295" i="42"/>
  <c r="A1295" i="42"/>
  <c r="A1377" i="42" s="1"/>
  <c r="F1294" i="42"/>
  <c r="A1294" i="42"/>
  <c r="A1376" i="42" s="1"/>
  <c r="A1291" i="42"/>
  <c r="F1291" i="42" s="1"/>
  <c r="A1290" i="42"/>
  <c r="F1290" i="42" s="1"/>
  <c r="A1288" i="42"/>
  <c r="A1370" i="42" s="1"/>
  <c r="A1285" i="42"/>
  <c r="F1285" i="42" s="1"/>
  <c r="A1284" i="42"/>
  <c r="F1284" i="42" s="1"/>
  <c r="A1279" i="42"/>
  <c r="F1279" i="42" s="1"/>
  <c r="A1278" i="42"/>
  <c r="A1360" i="42" s="1"/>
  <c r="A1277" i="42"/>
  <c r="A1359" i="42" s="1"/>
  <c r="F1274" i="42"/>
  <c r="A1274" i="42"/>
  <c r="A1273" i="42"/>
  <c r="F1273" i="42" s="1"/>
  <c r="A1272" i="42"/>
  <c r="A1354" i="42" s="1"/>
  <c r="A1271" i="42"/>
  <c r="A1353" i="42" s="1"/>
  <c r="F1268" i="42"/>
  <c r="A1268" i="42"/>
  <c r="F1267" i="42"/>
  <c r="A1267" i="42"/>
  <c r="A1349" i="42" s="1"/>
  <c r="F1266" i="42"/>
  <c r="A1266" i="42"/>
  <c r="A1348" i="42" s="1"/>
  <c r="A1263" i="42"/>
  <c r="F1263" i="42" s="1"/>
  <c r="A1260" i="42"/>
  <c r="A1342" i="42" s="1"/>
  <c r="A1257" i="42"/>
  <c r="F1257" i="42" s="1"/>
  <c r="A1256" i="42"/>
  <c r="F1256" i="42" s="1"/>
  <c r="A1255" i="42"/>
  <c r="A1337" i="42" s="1"/>
  <c r="A1251" i="42"/>
  <c r="F1251" i="42" s="1"/>
  <c r="A1250" i="42"/>
  <c r="A1332" i="42" s="1"/>
  <c r="A1249" i="42"/>
  <c r="A1331" i="42" s="1"/>
  <c r="F1246" i="42"/>
  <c r="A1246" i="42"/>
  <c r="A1245" i="42"/>
  <c r="F1245" i="42" s="1"/>
  <c r="A1244" i="42"/>
  <c r="A1326" i="42" s="1"/>
  <c r="A1243" i="42"/>
  <c r="A1325" i="42" s="1"/>
  <c r="F1240" i="42"/>
  <c r="A1240" i="42"/>
  <c r="F1239" i="42"/>
  <c r="A1239" i="42"/>
  <c r="A1321" i="42" s="1"/>
  <c r="F1238" i="42"/>
  <c r="A1238" i="42"/>
  <c r="A1320" i="42" s="1"/>
  <c r="A1235" i="42"/>
  <c r="F1235" i="42" s="1"/>
  <c r="A1233" i="42"/>
  <c r="A1315" i="42" s="1"/>
  <c r="A1232" i="42"/>
  <c r="A1314" i="42" s="1"/>
  <c r="A1231" i="42"/>
  <c r="F1231" i="42" s="1"/>
  <c r="A1230" i="42"/>
  <c r="F1230" i="42" s="1"/>
  <c r="A1229" i="42"/>
  <c r="F1229" i="42" s="1"/>
  <c r="A1228" i="42"/>
  <c r="F1228" i="42" s="1"/>
  <c r="A1227" i="42"/>
  <c r="A1309" i="42" s="1"/>
  <c r="F1226" i="42"/>
  <c r="A1226" i="42"/>
  <c r="A1308" i="42" s="1"/>
  <c r="A1225" i="42"/>
  <c r="F1225" i="42" s="1"/>
  <c r="A1224" i="42"/>
  <c r="F1224" i="42" s="1"/>
  <c r="A1223" i="42"/>
  <c r="F1223" i="42" s="1"/>
  <c r="A1222" i="42"/>
  <c r="A1304" i="42" s="1"/>
  <c r="A1221" i="42"/>
  <c r="A1303" i="42" s="1"/>
  <c r="A1220" i="42"/>
  <c r="F1220" i="42" s="1"/>
  <c r="A1219" i="42"/>
  <c r="F1219" i="42" s="1"/>
  <c r="F1218" i="42"/>
  <c r="A1218" i="42"/>
  <c r="A1217" i="42"/>
  <c r="F1217" i="42" s="1"/>
  <c r="A1216" i="42"/>
  <c r="A1298" i="42" s="1"/>
  <c r="A1215" i="42"/>
  <c r="A1297" i="42" s="1"/>
  <c r="A1214" i="42"/>
  <c r="F1214" i="42" s="1"/>
  <c r="A1213" i="42"/>
  <c r="F1213" i="42" s="1"/>
  <c r="F1212" i="42"/>
  <c r="A1212" i="42"/>
  <c r="F1211" i="42"/>
  <c r="A1211" i="42"/>
  <c r="A1293" i="42" s="1"/>
  <c r="F1210" i="42"/>
  <c r="A1210" i="42"/>
  <c r="A1292" i="42" s="1"/>
  <c r="F1209" i="42"/>
  <c r="A1209" i="42"/>
  <c r="A1208" i="42"/>
  <c r="F1208" i="42" s="1"/>
  <c r="A1207" i="42"/>
  <c r="F1207" i="42" s="1"/>
  <c r="A1206" i="42"/>
  <c r="F1206" i="42" s="1"/>
  <c r="A1205" i="42"/>
  <c r="A1287" i="42" s="1"/>
  <c r="A1204" i="42"/>
  <c r="A1286" i="42" s="1"/>
  <c r="A1203" i="42"/>
  <c r="F1203" i="42" s="1"/>
  <c r="A1202" i="42"/>
  <c r="F1202" i="42" s="1"/>
  <c r="A1201" i="42"/>
  <c r="F1201" i="42" s="1"/>
  <c r="A1200" i="42"/>
  <c r="F1200" i="42" s="1"/>
  <c r="A1199" i="42"/>
  <c r="A1281" i="42" s="1"/>
  <c r="F1198" i="42"/>
  <c r="A1198" i="42"/>
  <c r="A1280" i="42" s="1"/>
  <c r="A1197" i="42"/>
  <c r="F1197" i="42" s="1"/>
  <c r="A1196" i="42"/>
  <c r="F1196" i="42" s="1"/>
  <c r="A1195" i="42"/>
  <c r="F1195" i="42" s="1"/>
  <c r="A1194" i="42"/>
  <c r="A1276" i="42" s="1"/>
  <c r="A1193" i="42"/>
  <c r="A1275" i="42" s="1"/>
  <c r="A1192" i="42"/>
  <c r="F1192" i="42" s="1"/>
  <c r="F1191" i="42"/>
  <c r="A1191" i="42"/>
  <c r="F1190" i="42"/>
  <c r="A1190" i="42"/>
  <c r="A1189" i="42"/>
  <c r="F1189" i="42" s="1"/>
  <c r="A1188" i="42"/>
  <c r="A1270" i="42" s="1"/>
  <c r="A1187" i="42"/>
  <c r="A1269" i="42" s="1"/>
  <c r="A1186" i="42"/>
  <c r="F1186" i="42" s="1"/>
  <c r="A1185" i="42"/>
  <c r="F1185" i="42" s="1"/>
  <c r="F1184" i="42"/>
  <c r="A1184" i="42"/>
  <c r="F1183" i="42"/>
  <c r="A1183" i="42"/>
  <c r="A1265" i="42" s="1"/>
  <c r="F1182" i="42"/>
  <c r="A1182" i="42"/>
  <c r="A1264" i="42" s="1"/>
  <c r="F1181" i="42"/>
  <c r="A1181" i="42"/>
  <c r="A1180" i="42"/>
  <c r="F1180" i="42" s="1"/>
  <c r="A1179" i="42"/>
  <c r="F1179" i="42" s="1"/>
  <c r="A1178" i="42"/>
  <c r="F1178" i="42" s="1"/>
  <c r="F1177" i="42"/>
  <c r="A1177" i="42"/>
  <c r="A1259" i="42" s="1"/>
  <c r="A1176" i="42"/>
  <c r="A1258" i="42" s="1"/>
  <c r="A1175" i="42"/>
  <c r="F1175" i="42" s="1"/>
  <c r="A1174" i="42"/>
  <c r="F1174" i="42" s="1"/>
  <c r="A1173" i="42"/>
  <c r="F1173" i="42" s="1"/>
  <c r="A1172" i="42"/>
  <c r="F1172" i="42" s="1"/>
  <c r="A1171" i="42"/>
  <c r="A1253" i="42" s="1"/>
  <c r="F1170" i="42"/>
  <c r="A1170" i="42"/>
  <c r="A1252" i="42" s="1"/>
  <c r="A1169" i="42"/>
  <c r="F1169" i="42" s="1"/>
  <c r="A1168" i="42"/>
  <c r="F1168" i="42" s="1"/>
  <c r="A1167" i="42"/>
  <c r="F1167" i="42" s="1"/>
  <c r="A1166" i="42"/>
  <c r="A1248" i="42" s="1"/>
  <c r="A1165" i="42"/>
  <c r="A1247" i="42" s="1"/>
  <c r="A1164" i="42"/>
  <c r="F1164" i="42" s="1"/>
  <c r="F1163" i="42"/>
  <c r="A1163" i="42"/>
  <c r="F1162" i="42"/>
  <c r="A1162" i="42"/>
  <c r="A1161" i="42"/>
  <c r="F1161" i="42" s="1"/>
  <c r="A1160" i="42"/>
  <c r="A1242" i="42" s="1"/>
  <c r="A1159" i="42"/>
  <c r="A1241" i="42" s="1"/>
  <c r="A1158" i="42"/>
  <c r="F1158" i="42" s="1"/>
  <c r="A1157" i="42"/>
  <c r="F1157" i="42" s="1"/>
  <c r="F1156" i="42"/>
  <c r="A1156" i="42"/>
  <c r="F1155" i="42"/>
  <c r="A1155" i="42"/>
  <c r="A1237" i="42" s="1"/>
  <c r="F1154" i="42"/>
  <c r="A1154" i="42"/>
  <c r="A1236" i="42" s="1"/>
  <c r="F1153" i="42"/>
  <c r="A1153" i="42"/>
  <c r="A1152" i="42"/>
  <c r="F1152" i="42" s="1"/>
  <c r="A579" i="42"/>
  <c r="A580" i="42"/>
  <c r="A581" i="42"/>
  <c r="A582" i="42"/>
  <c r="A664" i="42" s="1"/>
  <c r="A746" i="42" s="1"/>
  <c r="A828" i="42" s="1"/>
  <c r="A910" i="42" s="1"/>
  <c r="A992" i="42" s="1"/>
  <c r="A1074" i="42" s="1"/>
  <c r="A583" i="42"/>
  <c r="A665" i="42" s="1"/>
  <c r="A584" i="42"/>
  <c r="A585" i="42"/>
  <c r="A586" i="42"/>
  <c r="A668" i="42" s="1"/>
  <c r="A587" i="42"/>
  <c r="A588" i="42"/>
  <c r="A589" i="42"/>
  <c r="A671" i="42" s="1"/>
  <c r="A590" i="42"/>
  <c r="F590" i="42" s="1"/>
  <c r="A591" i="42"/>
  <c r="A592" i="42"/>
  <c r="A593" i="42"/>
  <c r="A675" i="42" s="1"/>
  <c r="A594" i="42"/>
  <c r="A595" i="42"/>
  <c r="A596" i="42"/>
  <c r="A678" i="42" s="1"/>
  <c r="A597" i="42"/>
  <c r="A679" i="42" s="1"/>
  <c r="A761" i="42" s="1"/>
  <c r="A843" i="42" s="1"/>
  <c r="A925" i="42" s="1"/>
  <c r="A1007" i="42" s="1"/>
  <c r="A1089" i="42" s="1"/>
  <c r="A598" i="42"/>
  <c r="A599" i="42"/>
  <c r="A600" i="42"/>
  <c r="A682" i="42" s="1"/>
  <c r="A601" i="42"/>
  <c r="A602" i="42"/>
  <c r="A684" i="42" s="1"/>
  <c r="A766" i="42" s="1"/>
  <c r="A848" i="42" s="1"/>
  <c r="A930" i="42" s="1"/>
  <c r="A1012" i="42" s="1"/>
  <c r="A1094" i="42" s="1"/>
  <c r="A603" i="42"/>
  <c r="A685" i="42" s="1"/>
  <c r="A604" i="42"/>
  <c r="A605" i="42"/>
  <c r="A606" i="42"/>
  <c r="F606" i="42" s="1"/>
  <c r="A607" i="42"/>
  <c r="A608" i="42"/>
  <c r="A609" i="42"/>
  <c r="A610" i="42"/>
  <c r="A692" i="42" s="1"/>
  <c r="A774" i="42" s="1"/>
  <c r="A611" i="42"/>
  <c r="A693" i="42" s="1"/>
  <c r="A775" i="42" s="1"/>
  <c r="A857" i="42" s="1"/>
  <c r="A939" i="42" s="1"/>
  <c r="A1021" i="42" s="1"/>
  <c r="A1103" i="42" s="1"/>
  <c r="A612" i="42"/>
  <c r="A613" i="42"/>
  <c r="A614" i="42"/>
  <c r="A696" i="42" s="1"/>
  <c r="A778" i="42" s="1"/>
  <c r="A860" i="42" s="1"/>
  <c r="A942" i="42" s="1"/>
  <c r="A1024" i="42" s="1"/>
  <c r="A1106" i="42" s="1"/>
  <c r="A615" i="42"/>
  <c r="A616" i="42"/>
  <c r="A617" i="42"/>
  <c r="A699" i="42" s="1"/>
  <c r="A781" i="42" s="1"/>
  <c r="A863" i="42" s="1"/>
  <c r="A945" i="42" s="1"/>
  <c r="A1027" i="42" s="1"/>
  <c r="A1109" i="42" s="1"/>
  <c r="A618" i="42"/>
  <c r="A619" i="42"/>
  <c r="A620" i="42"/>
  <c r="A621" i="42"/>
  <c r="A703" i="42" s="1"/>
  <c r="A622" i="42"/>
  <c r="A623" i="42"/>
  <c r="A624" i="42"/>
  <c r="A706" i="42" s="1"/>
  <c r="A625" i="42"/>
  <c r="A707" i="42" s="1"/>
  <c r="A789" i="42" s="1"/>
  <c r="A871" i="42" s="1"/>
  <c r="A953" i="42" s="1"/>
  <c r="A1035" i="42" s="1"/>
  <c r="A1117" i="42" s="1"/>
  <c r="A626" i="42"/>
  <c r="A627" i="42"/>
  <c r="F627" i="42" s="1"/>
  <c r="A628" i="42"/>
  <c r="F628" i="42" s="1"/>
  <c r="A629" i="42"/>
  <c r="A630" i="42"/>
  <c r="A712" i="42" s="1"/>
  <c r="A794" i="42" s="1"/>
  <c r="A631" i="42"/>
  <c r="A713" i="42" s="1"/>
  <c r="A795" i="42" s="1"/>
  <c r="A877" i="42" s="1"/>
  <c r="A959" i="42" s="1"/>
  <c r="A1041" i="42" s="1"/>
  <c r="A1123" i="42" s="1"/>
  <c r="A632" i="42"/>
  <c r="A633" i="42"/>
  <c r="A634" i="42"/>
  <c r="A716" i="42" s="1"/>
  <c r="A798" i="42" s="1"/>
  <c r="A880" i="42" s="1"/>
  <c r="A962" i="42" s="1"/>
  <c r="A1044" i="42" s="1"/>
  <c r="A1126" i="42" s="1"/>
  <c r="A635" i="42"/>
  <c r="A636" i="42"/>
  <c r="A637" i="42"/>
  <c r="A638" i="42"/>
  <c r="A720" i="42" s="1"/>
  <c r="A639" i="42"/>
  <c r="A721" i="42" s="1"/>
  <c r="A803" i="42" s="1"/>
  <c r="A885" i="42" s="1"/>
  <c r="A967" i="42" s="1"/>
  <c r="A1049" i="42" s="1"/>
  <c r="A1131" i="42" s="1"/>
  <c r="A640" i="42"/>
  <c r="A641" i="42"/>
  <c r="A642" i="42"/>
  <c r="A724" i="42" s="1"/>
  <c r="A643" i="42"/>
  <c r="F643" i="42" s="1"/>
  <c r="A644" i="42"/>
  <c r="A645" i="42"/>
  <c r="A727" i="42" s="1"/>
  <c r="A809" i="42" s="1"/>
  <c r="A891" i="42" s="1"/>
  <c r="A973" i="42" s="1"/>
  <c r="A1055" i="42" s="1"/>
  <c r="A1137" i="42" s="1"/>
  <c r="A646" i="42"/>
  <c r="A647" i="42"/>
  <c r="A648" i="42"/>
  <c r="A649" i="42"/>
  <c r="A731" i="42" s="1"/>
  <c r="A813" i="42" s="1"/>
  <c r="A895" i="42" s="1"/>
  <c r="A977" i="42" s="1"/>
  <c r="A1059" i="42" s="1"/>
  <c r="A1141" i="42" s="1"/>
  <c r="A650" i="42"/>
  <c r="A651" i="42"/>
  <c r="A652" i="42"/>
  <c r="A734" i="42" s="1"/>
  <c r="A653" i="42"/>
  <c r="A735" i="42" s="1"/>
  <c r="A654" i="42"/>
  <c r="A655" i="42"/>
  <c r="F655" i="42" s="1"/>
  <c r="A656" i="42"/>
  <c r="A738" i="42" s="1"/>
  <c r="A657" i="42"/>
  <c r="A658" i="42"/>
  <c r="A740" i="42" s="1"/>
  <c r="A822" i="42" s="1"/>
  <c r="A904" i="42" s="1"/>
  <c r="A986" i="42" s="1"/>
  <c r="A1068" i="42" s="1"/>
  <c r="A1150" i="42" s="1"/>
  <c r="A659" i="42"/>
  <c r="A741" i="42" s="1"/>
  <c r="A660" i="42"/>
  <c r="A661" i="42"/>
  <c r="A662" i="42"/>
  <c r="A744" i="42" s="1"/>
  <c r="A826" i="42" s="1"/>
  <c r="A908" i="42" s="1"/>
  <c r="A990" i="42" s="1"/>
  <c r="A1072" i="42" s="1"/>
  <c r="A663" i="42"/>
  <c r="A666" i="42"/>
  <c r="A748" i="42" s="1"/>
  <c r="A830" i="42" s="1"/>
  <c r="A912" i="42" s="1"/>
  <c r="A994" i="42" s="1"/>
  <c r="A1076" i="42" s="1"/>
  <c r="A667" i="42"/>
  <c r="A749" i="42" s="1"/>
  <c r="A831" i="42" s="1"/>
  <c r="A913" i="42" s="1"/>
  <c r="A995" i="42" s="1"/>
  <c r="A1077" i="42" s="1"/>
  <c r="A669" i="42"/>
  <c r="F669" i="42" s="1"/>
  <c r="A670" i="42"/>
  <c r="A752" i="42" s="1"/>
  <c r="A672" i="42"/>
  <c r="A673" i="42"/>
  <c r="A755" i="42" s="1"/>
  <c r="A674" i="42"/>
  <c r="A676" i="42"/>
  <c r="A677" i="42"/>
  <c r="A759" i="42" s="1"/>
  <c r="A841" i="42" s="1"/>
  <c r="A923" i="42" s="1"/>
  <c r="A1005" i="42" s="1"/>
  <c r="A1087" i="42" s="1"/>
  <c r="A680" i="42"/>
  <c r="A762" i="42" s="1"/>
  <c r="A844" i="42" s="1"/>
  <c r="A926" i="42" s="1"/>
  <c r="A1008" i="42" s="1"/>
  <c r="A1090" i="42" s="1"/>
  <c r="A681" i="42"/>
  <c r="A763" i="42" s="1"/>
  <c r="A845" i="42" s="1"/>
  <c r="A927" i="42" s="1"/>
  <c r="A1009" i="42" s="1"/>
  <c r="A1091" i="42" s="1"/>
  <c r="A683" i="42"/>
  <c r="A686" i="42"/>
  <c r="A768" i="42" s="1"/>
  <c r="A850" i="42" s="1"/>
  <c r="A932" i="42" s="1"/>
  <c r="A1014" i="42" s="1"/>
  <c r="A1096" i="42" s="1"/>
  <c r="A687" i="42"/>
  <c r="F687" i="42" s="1"/>
  <c r="A689" i="42"/>
  <c r="A690" i="42"/>
  <c r="A772" i="42" s="1"/>
  <c r="A854" i="42" s="1"/>
  <c r="A936" i="42" s="1"/>
  <c r="A1018" i="42" s="1"/>
  <c r="A1100" i="42" s="1"/>
  <c r="A691" i="42"/>
  <c r="A694" i="42"/>
  <c r="A776" i="42" s="1"/>
  <c r="A858" i="42" s="1"/>
  <c r="A940" i="42" s="1"/>
  <c r="A1022" i="42" s="1"/>
  <c r="A1104" i="42" s="1"/>
  <c r="A695" i="42"/>
  <c r="A777" i="42" s="1"/>
  <c r="A859" i="42" s="1"/>
  <c r="A941" i="42" s="1"/>
  <c r="A1023" i="42" s="1"/>
  <c r="A1105" i="42" s="1"/>
  <c r="A697" i="42"/>
  <c r="A698" i="42"/>
  <c r="A780" i="42" s="1"/>
  <c r="A700" i="42"/>
  <c r="A701" i="42"/>
  <c r="A783" i="42" s="1"/>
  <c r="A865" i="42" s="1"/>
  <c r="A947" i="42" s="1"/>
  <c r="A1029" i="42" s="1"/>
  <c r="A1111" i="42" s="1"/>
  <c r="A702" i="42"/>
  <c r="F702" i="42" s="1"/>
  <c r="A704" i="42"/>
  <c r="A705" i="42"/>
  <c r="A787" i="42" s="1"/>
  <c r="A708" i="42"/>
  <c r="A790" i="42" s="1"/>
  <c r="A872" i="42" s="1"/>
  <c r="A954" i="42" s="1"/>
  <c r="A1036" i="42" s="1"/>
  <c r="A1118" i="42" s="1"/>
  <c r="A709" i="42"/>
  <c r="A791" i="42" s="1"/>
  <c r="A711" i="42"/>
  <c r="A714" i="42"/>
  <c r="A796" i="42" s="1"/>
  <c r="A878" i="42" s="1"/>
  <c r="A960" i="42" s="1"/>
  <c r="A1042" i="42" s="1"/>
  <c r="A1124" i="42" s="1"/>
  <c r="A715" i="42"/>
  <c r="A797" i="42" s="1"/>
  <c r="A717" i="42"/>
  <c r="F717" i="42" s="1"/>
  <c r="A718" i="42"/>
  <c r="A800" i="42" s="1"/>
  <c r="A882" i="42" s="1"/>
  <c r="A964" i="42" s="1"/>
  <c r="A1046" i="42" s="1"/>
  <c r="A1128" i="42" s="1"/>
  <c r="A719" i="42"/>
  <c r="F719" i="42" s="1"/>
  <c r="A722" i="42"/>
  <c r="A804" i="42" s="1"/>
  <c r="A886" i="42" s="1"/>
  <c r="A968" i="42" s="1"/>
  <c r="A1050" i="42" s="1"/>
  <c r="A1132" i="42" s="1"/>
  <c r="A723" i="42"/>
  <c r="A805" i="42" s="1"/>
  <c r="A887" i="42" s="1"/>
  <c r="A969" i="42" s="1"/>
  <c r="A1051" i="42" s="1"/>
  <c r="A1133" i="42" s="1"/>
  <c r="A725" i="42"/>
  <c r="A726" i="42"/>
  <c r="A808" i="42" s="1"/>
  <c r="A890" i="42" s="1"/>
  <c r="A728" i="42"/>
  <c r="A729" i="42"/>
  <c r="F729" i="42" s="1"/>
  <c r="A730" i="42"/>
  <c r="F730" i="42" s="1"/>
  <c r="A732" i="42"/>
  <c r="A733" i="42"/>
  <c r="A815" i="42" s="1"/>
  <c r="A736" i="42"/>
  <c r="A818" i="42" s="1"/>
  <c r="A900" i="42" s="1"/>
  <c r="A982" i="42" s="1"/>
  <c r="A1064" i="42" s="1"/>
  <c r="A1146" i="42" s="1"/>
  <c r="A737" i="42"/>
  <c r="A819" i="42" s="1"/>
  <c r="A901" i="42" s="1"/>
  <c r="A983" i="42" s="1"/>
  <c r="A1065" i="42" s="1"/>
  <c r="A1147" i="42" s="1"/>
  <c r="A739" i="42"/>
  <c r="F739" i="42" s="1"/>
  <c r="A742" i="42"/>
  <c r="A824" i="42" s="1"/>
  <c r="A906" i="42" s="1"/>
  <c r="A988" i="42" s="1"/>
  <c r="A1070" i="42" s="1"/>
  <c r="A743" i="42"/>
  <c r="A825" i="42" s="1"/>
  <c r="A907" i="42" s="1"/>
  <c r="A989" i="42" s="1"/>
  <c r="A1071" i="42" s="1"/>
  <c r="A745" i="42"/>
  <c r="A751" i="42"/>
  <c r="A833" i="42" s="1"/>
  <c r="A915" i="42" s="1"/>
  <c r="A997" i="42" s="1"/>
  <c r="A1079" i="42" s="1"/>
  <c r="A754" i="42"/>
  <c r="A836" i="42" s="1"/>
  <c r="A918" i="42" s="1"/>
  <c r="A1000" i="42" s="1"/>
  <c r="A1082" i="42" s="1"/>
  <c r="A756" i="42"/>
  <c r="A758" i="42"/>
  <c r="A765" i="42"/>
  <c r="A847" i="42" s="1"/>
  <c r="A929" i="42" s="1"/>
  <c r="A1011" i="42" s="1"/>
  <c r="A1093" i="42" s="1"/>
  <c r="A771" i="42"/>
  <c r="A853" i="42" s="1"/>
  <c r="A935" i="42" s="1"/>
  <c r="A1017" i="42" s="1"/>
  <c r="A1099" i="42" s="1"/>
  <c r="A773" i="42"/>
  <c r="A779" i="42"/>
  <c r="A861" i="42" s="1"/>
  <c r="A782" i="42"/>
  <c r="F782" i="42" s="1"/>
  <c r="A784" i="42"/>
  <c r="A786" i="42"/>
  <c r="A793" i="42"/>
  <c r="A875" i="42" s="1"/>
  <c r="A957" i="42" s="1"/>
  <c r="A1039" i="42" s="1"/>
  <c r="A1121" i="42" s="1"/>
  <c r="A799" i="42"/>
  <c r="F799" i="42" s="1"/>
  <c r="A801" i="42"/>
  <c r="A807" i="42"/>
  <c r="A889" i="42" s="1"/>
  <c r="A971" i="42" s="1"/>
  <c r="A1053" i="42" s="1"/>
  <c r="A1135" i="42" s="1"/>
  <c r="A810" i="42"/>
  <c r="F810" i="42" s="1"/>
  <c r="A812" i="42"/>
  <c r="A814" i="42"/>
  <c r="A821" i="42"/>
  <c r="A903" i="42" s="1"/>
  <c r="A985" i="42" s="1"/>
  <c r="A1067" i="42" s="1"/>
  <c r="A1149" i="42" s="1"/>
  <c r="A827" i="42"/>
  <c r="A909" i="42" s="1"/>
  <c r="A991" i="42" s="1"/>
  <c r="A1073" i="42" s="1"/>
  <c r="A838" i="42"/>
  <c r="A920" i="42" s="1"/>
  <c r="A1002" i="42" s="1"/>
  <c r="A1084" i="42" s="1"/>
  <c r="A840" i="42"/>
  <c r="A855" i="42"/>
  <c r="A937" i="42" s="1"/>
  <c r="A1019" i="42" s="1"/>
  <c r="A1101" i="42" s="1"/>
  <c r="A866" i="42"/>
  <c r="A948" i="42" s="1"/>
  <c r="A1030" i="42" s="1"/>
  <c r="A1112" i="42" s="1"/>
  <c r="A868" i="42"/>
  <c r="A883" i="42"/>
  <c r="A965" i="42" s="1"/>
  <c r="A1047" i="42" s="1"/>
  <c r="A1129" i="42" s="1"/>
  <c r="A894" i="42"/>
  <c r="A976" i="42" s="1"/>
  <c r="A1058" i="42" s="1"/>
  <c r="A1140" i="42" s="1"/>
  <c r="A896" i="42"/>
  <c r="A922" i="42"/>
  <c r="A1004" i="42" s="1"/>
  <c r="A1086" i="42" s="1"/>
  <c r="A950" i="42"/>
  <c r="A1032" i="42" s="1"/>
  <c r="A1114" i="42" s="1"/>
  <c r="A978" i="42"/>
  <c r="A1060" i="42" s="1"/>
  <c r="A1142" i="42" s="1"/>
  <c r="A578" i="42"/>
  <c r="F855" i="42"/>
  <c r="F779" i="42"/>
  <c r="F773" i="42"/>
  <c r="F732" i="42"/>
  <c r="F725" i="42"/>
  <c r="F715" i="42"/>
  <c r="F714" i="42"/>
  <c r="F711" i="42"/>
  <c r="F709" i="42"/>
  <c r="F708" i="42"/>
  <c r="F705" i="42"/>
  <c r="F701" i="42"/>
  <c r="F698" i="42"/>
  <c r="F697" i="42"/>
  <c r="F695" i="42"/>
  <c r="F694" i="42"/>
  <c r="F691" i="42"/>
  <c r="F683" i="42"/>
  <c r="F673" i="42"/>
  <c r="F672" i="42"/>
  <c r="F663" i="42"/>
  <c r="F661" i="42"/>
  <c r="F659" i="42"/>
  <c r="F658" i="42"/>
  <c r="F657" i="42"/>
  <c r="F656" i="42"/>
  <c r="F654" i="42"/>
  <c r="F653" i="42"/>
  <c r="F652" i="42"/>
  <c r="F651" i="42"/>
  <c r="F650" i="42"/>
  <c r="F649" i="42"/>
  <c r="F648" i="42"/>
  <c r="F647" i="42"/>
  <c r="F646" i="42"/>
  <c r="F645" i="42"/>
  <c r="F644" i="42"/>
  <c r="F642" i="42"/>
  <c r="F641" i="42"/>
  <c r="F640" i="42"/>
  <c r="F639" i="42"/>
  <c r="F638" i="42"/>
  <c r="F637" i="42"/>
  <c r="F636" i="42"/>
  <c r="F635" i="42"/>
  <c r="F634" i="42"/>
  <c r="F633" i="42"/>
  <c r="F632" i="42"/>
  <c r="F631" i="42"/>
  <c r="F630" i="42"/>
  <c r="F629" i="42"/>
  <c r="F626" i="42"/>
  <c r="F625" i="42"/>
  <c r="F624" i="42"/>
  <c r="F623" i="42"/>
  <c r="F622" i="42"/>
  <c r="F621" i="42"/>
  <c r="F620" i="42"/>
  <c r="F619" i="42"/>
  <c r="F618" i="42"/>
  <c r="F617" i="42"/>
  <c r="F616" i="42"/>
  <c r="F615" i="42"/>
  <c r="F614" i="42"/>
  <c r="F613" i="42"/>
  <c r="F612" i="42"/>
  <c r="F611" i="42"/>
  <c r="F610" i="42"/>
  <c r="F609" i="42"/>
  <c r="F608" i="42"/>
  <c r="F607" i="42"/>
  <c r="F605" i="42"/>
  <c r="F604" i="42"/>
  <c r="F603" i="42"/>
  <c r="F602" i="42"/>
  <c r="F601" i="42"/>
  <c r="F600" i="42"/>
  <c r="F599" i="42"/>
  <c r="F598" i="42"/>
  <c r="F597" i="42"/>
  <c r="F596" i="42"/>
  <c r="F595" i="42"/>
  <c r="F594" i="42"/>
  <c r="F593" i="42"/>
  <c r="F592" i="42"/>
  <c r="F591" i="42"/>
  <c r="F589" i="42"/>
  <c r="F588" i="42"/>
  <c r="F587" i="42"/>
  <c r="F586" i="42"/>
  <c r="F585" i="42"/>
  <c r="F584" i="42"/>
  <c r="F583" i="42"/>
  <c r="F582" i="42"/>
  <c r="F581" i="42"/>
  <c r="F580" i="42"/>
  <c r="F579" i="42"/>
  <c r="T13" i="41" l="1"/>
  <c r="T16" i="41"/>
  <c r="T15" i="41"/>
  <c r="T39" i="41"/>
  <c r="T34" i="41"/>
  <c r="T37" i="41"/>
  <c r="T38" i="41"/>
  <c r="T36" i="41"/>
  <c r="T40" i="41"/>
  <c r="T41" i="41"/>
  <c r="T14" i="41"/>
  <c r="T42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5" i="41"/>
  <c r="F1241" i="42"/>
  <c r="A1323" i="42"/>
  <c r="F1304" i="42"/>
  <c r="A1386" i="42"/>
  <c r="F1337" i="42"/>
  <c r="A1419" i="42"/>
  <c r="F1381" i="42"/>
  <c r="A1463" i="42"/>
  <c r="F1264" i="42"/>
  <c r="A1346" i="42"/>
  <c r="F1286" i="42"/>
  <c r="A1368" i="42"/>
  <c r="F1342" i="42"/>
  <c r="A1424" i="42"/>
  <c r="F1382" i="42"/>
  <c r="A1464" i="42"/>
  <c r="F1287" i="42"/>
  <c r="A1369" i="42"/>
  <c r="F1308" i="42"/>
  <c r="A1390" i="42"/>
  <c r="A1347" i="42"/>
  <c r="F1265" i="42"/>
  <c r="F1348" i="42"/>
  <c r="A1430" i="42"/>
  <c r="F1309" i="42"/>
  <c r="A1391" i="42"/>
  <c r="A1431" i="42"/>
  <c r="F1349" i="42"/>
  <c r="A1469" i="42"/>
  <c r="F1387" i="42"/>
  <c r="F1247" i="42"/>
  <c r="A1329" i="42"/>
  <c r="F1388" i="42"/>
  <c r="A1470" i="42"/>
  <c r="F1242" i="42"/>
  <c r="A1324" i="42"/>
  <c r="F1269" i="42"/>
  <c r="A1351" i="42"/>
  <c r="F1314" i="42"/>
  <c r="A1396" i="42"/>
  <c r="F1353" i="42"/>
  <c r="A1435" i="42"/>
  <c r="F1270" i="42"/>
  <c r="A1352" i="42"/>
  <c r="F1292" i="42"/>
  <c r="A1374" i="42"/>
  <c r="F1315" i="42"/>
  <c r="A1397" i="42"/>
  <c r="F1354" i="42"/>
  <c r="A1436" i="42"/>
  <c r="A1486" i="42"/>
  <c r="F1404" i="42"/>
  <c r="F1252" i="42"/>
  <c r="A1334" i="42"/>
  <c r="A1375" i="42"/>
  <c r="F1293" i="42"/>
  <c r="F1320" i="42"/>
  <c r="A1402" i="42"/>
  <c r="A1491" i="42"/>
  <c r="F1409" i="42"/>
  <c r="F1253" i="42"/>
  <c r="A1335" i="42"/>
  <c r="F1410" i="42"/>
  <c r="A1492" i="42"/>
  <c r="F1248" i="42"/>
  <c r="A1330" i="42"/>
  <c r="A1403" i="42"/>
  <c r="F1321" i="42"/>
  <c r="F1359" i="42"/>
  <c r="A1441" i="42"/>
  <c r="A1497" i="42"/>
  <c r="F1415" i="42"/>
  <c r="F1360" i="42"/>
  <c r="A1442" i="42"/>
  <c r="A1514" i="42"/>
  <c r="F1432" i="42"/>
  <c r="F1275" i="42"/>
  <c r="A1357" i="42"/>
  <c r="A1519" i="42"/>
  <c r="F1437" i="42"/>
  <c r="F1236" i="42"/>
  <c r="A1318" i="42"/>
  <c r="F1258" i="42"/>
  <c r="A1340" i="42"/>
  <c r="F1276" i="42"/>
  <c r="A1358" i="42"/>
  <c r="F1297" i="42"/>
  <c r="A1379" i="42"/>
  <c r="F1325" i="42"/>
  <c r="A1407" i="42"/>
  <c r="F1438" i="42"/>
  <c r="A1520" i="42"/>
  <c r="F1259" i="42"/>
  <c r="A1341" i="42"/>
  <c r="F1298" i="42"/>
  <c r="A1380" i="42"/>
  <c r="F1326" i="42"/>
  <c r="A1408" i="42"/>
  <c r="F1370" i="42"/>
  <c r="A1452" i="42"/>
  <c r="A1525" i="42"/>
  <c r="F1443" i="42"/>
  <c r="A1536" i="42"/>
  <c r="F1454" i="42"/>
  <c r="A1319" i="42"/>
  <c r="F1237" i="42"/>
  <c r="A1542" i="42"/>
  <c r="F1460" i="42"/>
  <c r="F1280" i="42"/>
  <c r="A1362" i="42"/>
  <c r="F1376" i="42"/>
  <c r="A1458" i="42"/>
  <c r="A1547" i="42"/>
  <c r="F1465" i="42"/>
  <c r="F1331" i="42"/>
  <c r="A1413" i="42"/>
  <c r="A1548" i="42"/>
  <c r="F1466" i="42"/>
  <c r="F1281" i="42"/>
  <c r="A1363" i="42"/>
  <c r="F1332" i="42"/>
  <c r="A1414" i="42"/>
  <c r="A1459" i="42"/>
  <c r="F1377" i="42"/>
  <c r="A1553" i="42"/>
  <c r="F1471" i="42"/>
  <c r="F1303" i="42"/>
  <c r="A1385" i="42"/>
  <c r="F1477" i="42"/>
  <c r="A1559" i="42"/>
  <c r="A1254" i="42"/>
  <c r="A1282" i="42"/>
  <c r="A1310" i="42"/>
  <c r="A1338" i="42"/>
  <c r="A1366" i="42"/>
  <c r="A1394" i="42"/>
  <c r="F1215" i="42"/>
  <c r="F1243" i="42"/>
  <c r="F1271" i="42"/>
  <c r="F1299" i="42"/>
  <c r="F1327" i="42"/>
  <c r="F1355" i="42"/>
  <c r="F1383" i="42"/>
  <c r="F1159" i="42"/>
  <c r="F1187" i="42"/>
  <c r="F1176" i="42"/>
  <c r="F1204" i="42"/>
  <c r="F1232" i="42"/>
  <c r="F1260" i="42"/>
  <c r="F1288" i="42"/>
  <c r="F1372" i="42"/>
  <c r="F1165" i="42"/>
  <c r="F1193" i="42"/>
  <c r="F1221" i="42"/>
  <c r="F1249" i="42"/>
  <c r="F1277" i="42"/>
  <c r="F1305" i="42"/>
  <c r="F1333" i="42"/>
  <c r="F1361" i="42"/>
  <c r="F1389" i="42"/>
  <c r="A1283" i="42"/>
  <c r="A1311" i="42"/>
  <c r="A1339" i="42"/>
  <c r="A1367" i="42"/>
  <c r="F1378" i="42"/>
  <c r="F1171" i="42"/>
  <c r="F1199" i="42"/>
  <c r="F1227" i="42"/>
  <c r="F1255" i="42"/>
  <c r="F1395" i="42"/>
  <c r="F1160" i="42"/>
  <c r="F1188" i="42"/>
  <c r="F1216" i="42"/>
  <c r="F1244" i="42"/>
  <c r="A1261" i="42"/>
  <c r="F1272" i="42"/>
  <c r="A1289" i="42"/>
  <c r="F1300" i="42"/>
  <c r="A1317" i="42"/>
  <c r="F1328" i="42"/>
  <c r="A1345" i="42"/>
  <c r="F1356" i="42"/>
  <c r="A1373" i="42"/>
  <c r="F1384" i="42"/>
  <c r="F1205" i="42"/>
  <c r="F1233" i="42"/>
  <c r="F1166" i="42"/>
  <c r="F1194" i="42"/>
  <c r="F1222" i="42"/>
  <c r="F1250" i="42"/>
  <c r="F1278" i="42"/>
  <c r="F1306" i="42"/>
  <c r="A1234" i="42"/>
  <c r="A1262" i="42"/>
  <c r="F741" i="42"/>
  <c r="A823" i="42"/>
  <c r="F787" i="42"/>
  <c r="A869" i="42"/>
  <c r="A951" i="42" s="1"/>
  <c r="A1033" i="42" s="1"/>
  <c r="A1115" i="42" s="1"/>
  <c r="A876" i="42"/>
  <c r="F794" i="42"/>
  <c r="A788" i="42"/>
  <c r="A870" i="42" s="1"/>
  <c r="A952" i="42" s="1"/>
  <c r="A1034" i="42" s="1"/>
  <c r="A1116" i="42" s="1"/>
  <c r="F706" i="42"/>
  <c r="F678" i="42"/>
  <c r="A760" i="42"/>
  <c r="A897" i="42"/>
  <c r="A979" i="42" s="1"/>
  <c r="A1061" i="42" s="1"/>
  <c r="A1143" i="42" s="1"/>
  <c r="F815" i="42"/>
  <c r="F682" i="42"/>
  <c r="A764" i="42"/>
  <c r="F703" i="42"/>
  <c r="A785" i="42"/>
  <c r="F675" i="42"/>
  <c r="A757" i="42"/>
  <c r="A839" i="42" s="1"/>
  <c r="A921" i="42" s="1"/>
  <c r="A1003" i="42" s="1"/>
  <c r="A1085" i="42" s="1"/>
  <c r="A816" i="42"/>
  <c r="F734" i="42"/>
  <c r="A837" i="42"/>
  <c r="A919" i="42" s="1"/>
  <c r="A1001" i="42" s="1"/>
  <c r="A1083" i="42" s="1"/>
  <c r="F755" i="42"/>
  <c r="A817" i="42"/>
  <c r="A899" i="42" s="1"/>
  <c r="A981" i="42" s="1"/>
  <c r="A1063" i="42" s="1"/>
  <c r="A1145" i="42" s="1"/>
  <c r="F735" i="42"/>
  <c r="F685" i="42"/>
  <c r="A767" i="42"/>
  <c r="A753" i="42"/>
  <c r="A835" i="42" s="1"/>
  <c r="A917" i="42" s="1"/>
  <c r="A999" i="42" s="1"/>
  <c r="A1081" i="42" s="1"/>
  <c r="F671" i="42"/>
  <c r="A834" i="42"/>
  <c r="A916" i="42" s="1"/>
  <c r="A998" i="42" s="1"/>
  <c r="A1080" i="42" s="1"/>
  <c r="F752" i="42"/>
  <c r="A747" i="42"/>
  <c r="A829" i="42" s="1"/>
  <c r="A911" i="42" s="1"/>
  <c r="A993" i="42" s="1"/>
  <c r="A1075" i="42" s="1"/>
  <c r="F665" i="42"/>
  <c r="A862" i="42"/>
  <c r="A944" i="42" s="1"/>
  <c r="A1026" i="42" s="1"/>
  <c r="A1108" i="42" s="1"/>
  <c r="F780" i="42"/>
  <c r="A806" i="42"/>
  <c r="F724" i="42"/>
  <c r="A750" i="42"/>
  <c r="F668" i="42"/>
  <c r="A820" i="42"/>
  <c r="A902" i="42" s="1"/>
  <c r="A984" i="42" s="1"/>
  <c r="A1066" i="42" s="1"/>
  <c r="A1148" i="42" s="1"/>
  <c r="F738" i="42"/>
  <c r="A972" i="42"/>
  <c r="A1054" i="42" s="1"/>
  <c r="A1136" i="42" s="1"/>
  <c r="F890" i="42"/>
  <c r="A879" i="42"/>
  <c r="A961" i="42" s="1"/>
  <c r="A1043" i="42" s="1"/>
  <c r="A1125" i="42" s="1"/>
  <c r="F797" i="42"/>
  <c r="F720" i="42"/>
  <c r="A802" i="42"/>
  <c r="A884" i="42" s="1"/>
  <c r="A966" i="42" s="1"/>
  <c r="A1048" i="42" s="1"/>
  <c r="A1130" i="42" s="1"/>
  <c r="F774" i="42"/>
  <c r="A856" i="42"/>
  <c r="A938" i="42" s="1"/>
  <c r="A1020" i="42" s="1"/>
  <c r="A1102" i="42" s="1"/>
  <c r="A943" i="42"/>
  <c r="A1025" i="42" s="1"/>
  <c r="A1107" i="42" s="1"/>
  <c r="F861" i="42"/>
  <c r="F791" i="42"/>
  <c r="A873" i="42"/>
  <c r="A955" i="42" s="1"/>
  <c r="A688" i="42"/>
  <c r="A881" i="42"/>
  <c r="A963" i="42" s="1"/>
  <c r="A1045" i="42" s="1"/>
  <c r="A1127" i="42" s="1"/>
  <c r="A769" i="42"/>
  <c r="A851" i="42" s="1"/>
  <c r="A933" i="42" s="1"/>
  <c r="A1015" i="42" s="1"/>
  <c r="A1097" i="42" s="1"/>
  <c r="A710" i="42"/>
  <c r="F670" i="42"/>
  <c r="A811" i="42"/>
  <c r="A892" i="42"/>
  <c r="A974" i="42" s="1"/>
  <c r="A1056" i="42" s="1"/>
  <c r="A1138" i="42" s="1"/>
  <c r="A864" i="42"/>
  <c r="A946" i="42" s="1"/>
  <c r="A1028" i="42" s="1"/>
  <c r="A1110" i="42" s="1"/>
  <c r="F578" i="42"/>
  <c r="F743" i="42"/>
  <c r="F1042" i="42"/>
  <c r="F1124" i="42"/>
  <c r="F864" i="42"/>
  <c r="F722" i="42"/>
  <c r="F699" i="42"/>
  <c r="F723" i="42"/>
  <c r="F771" i="42"/>
  <c r="F742" i="42"/>
  <c r="F689" i="42"/>
  <c r="F762" i="42"/>
  <c r="F740" i="42"/>
  <c r="F807" i="42"/>
  <c r="F892" i="42"/>
  <c r="F753" i="42"/>
  <c r="F680" i="42"/>
  <c r="F690" i="42"/>
  <c r="F784" i="42"/>
  <c r="F1061" i="42"/>
  <c r="F1143" i="42"/>
  <c r="F727" i="42"/>
  <c r="F763" i="42"/>
  <c r="F812" i="42"/>
  <c r="F1072" i="42"/>
  <c r="F990" i="42"/>
  <c r="F745" i="42"/>
  <c r="F704" i="42"/>
  <c r="F856" i="42"/>
  <c r="F692" i="42"/>
  <c r="F869" i="42"/>
  <c r="F746" i="42"/>
  <c r="F664" i="42"/>
  <c r="F674" i="42"/>
  <c r="F788" i="42"/>
  <c r="F848" i="42"/>
  <c r="F754" i="42"/>
  <c r="F777" i="42"/>
  <c r="F800" i="42"/>
  <c r="F707" i="42"/>
  <c r="F839" i="42"/>
  <c r="F666" i="42"/>
  <c r="F749" i="42"/>
  <c r="F676" i="42"/>
  <c r="F778" i="42"/>
  <c r="F802" i="42"/>
  <c r="F667" i="42"/>
  <c r="F696" i="42"/>
  <c r="F817" i="42"/>
  <c r="F677" i="42"/>
  <c r="F686" i="42"/>
  <c r="F721" i="42"/>
  <c r="F818" i="42"/>
  <c r="F684" i="42"/>
  <c r="F728" i="42"/>
  <c r="F873" i="42"/>
  <c r="F796" i="42"/>
  <c r="F960" i="42"/>
  <c r="F757" i="42"/>
  <c r="F660" i="42"/>
  <c r="F761" i="42"/>
  <c r="F880" i="42"/>
  <c r="F679" i="42"/>
  <c r="F716" i="42"/>
  <c r="F765" i="42"/>
  <c r="F736" i="42"/>
  <c r="F879" i="42"/>
  <c r="F766" i="42"/>
  <c r="F897" i="42"/>
  <c r="F737" i="42"/>
  <c r="F808" i="42"/>
  <c r="F744" i="42"/>
  <c r="F865" i="42"/>
  <c r="F798" i="42"/>
  <c r="F979" i="42"/>
  <c r="F662" i="42"/>
  <c r="F693" i="42"/>
  <c r="F783" i="42"/>
  <c r="F681" i="42"/>
  <c r="F718" i="42"/>
  <c r="F731" i="42"/>
  <c r="F826" i="42"/>
  <c r="F908" i="42"/>
  <c r="F700" i="42"/>
  <c r="F712" i="42"/>
  <c r="F878" i="42"/>
  <c r="F713" i="42"/>
  <c r="F726" i="42"/>
  <c r="F733" i="42"/>
  <c r="F793" i="42"/>
  <c r="F902" i="42"/>
  <c r="F821" i="42"/>
  <c r="F820" i="42"/>
  <c r="A1343" i="42" l="1"/>
  <c r="F1261" i="42"/>
  <c r="F1318" i="42"/>
  <c r="A1400" i="42"/>
  <c r="F1514" i="42"/>
  <c r="A1596" i="42"/>
  <c r="A1473" i="42"/>
  <c r="F1391" i="42"/>
  <c r="F1346" i="42"/>
  <c r="A1428" i="42"/>
  <c r="A1476" i="42"/>
  <c r="F1394" i="42"/>
  <c r="F1363" i="42"/>
  <c r="A1445" i="42"/>
  <c r="A1524" i="42"/>
  <c r="F1442" i="42"/>
  <c r="F1375" i="42"/>
  <c r="A1457" i="42"/>
  <c r="A1448" i="42"/>
  <c r="F1366" i="42"/>
  <c r="A1512" i="42"/>
  <c r="F1430" i="42"/>
  <c r="A1420" i="42"/>
  <c r="F1338" i="42"/>
  <c r="F1525" i="42"/>
  <c r="A1607" i="42"/>
  <c r="A1392" i="42"/>
  <c r="F1310" i="42"/>
  <c r="A1624" i="42"/>
  <c r="F1542" i="42"/>
  <c r="F1452" i="42"/>
  <c r="A1534" i="42"/>
  <c r="F1435" i="42"/>
  <c r="A1517" i="42"/>
  <c r="A1364" i="42"/>
  <c r="F1282" i="42"/>
  <c r="A1552" i="42"/>
  <c r="F1470" i="42"/>
  <c r="A1545" i="42"/>
  <c r="F1463" i="42"/>
  <c r="A1336" i="42"/>
  <c r="F1254" i="42"/>
  <c r="A1490" i="42"/>
  <c r="F1408" i="42"/>
  <c r="F1519" i="42"/>
  <c r="A1601" i="42"/>
  <c r="A1478" i="42"/>
  <c r="F1396" i="42"/>
  <c r="A1641" i="42"/>
  <c r="F1559" i="42"/>
  <c r="F1497" i="42"/>
  <c r="A1579" i="42"/>
  <c r="F1380" i="42"/>
  <c r="A1462" i="42"/>
  <c r="A1523" i="42"/>
  <c r="F1441" i="42"/>
  <c r="A1433" i="42"/>
  <c r="F1351" i="42"/>
  <c r="F1347" i="42"/>
  <c r="A1429" i="42"/>
  <c r="F1329" i="42"/>
  <c r="A1411" i="42"/>
  <c r="A1485" i="42"/>
  <c r="F1403" i="42"/>
  <c r="A1416" i="42"/>
  <c r="F1334" i="42"/>
  <c r="A1467" i="42"/>
  <c r="F1385" i="42"/>
  <c r="F1319" i="42"/>
  <c r="A1401" i="42"/>
  <c r="F1341" i="42"/>
  <c r="A1423" i="42"/>
  <c r="F1357" i="42"/>
  <c r="A1439" i="42"/>
  <c r="F1469" i="42"/>
  <c r="A1551" i="42"/>
  <c r="A1568" i="42"/>
  <c r="F1486" i="42"/>
  <c r="A1602" i="42"/>
  <c r="F1520" i="42"/>
  <c r="F1330" i="42"/>
  <c r="A1412" i="42"/>
  <c r="F1436" i="42"/>
  <c r="A1518" i="42"/>
  <c r="A1513" i="42"/>
  <c r="F1431" i="42"/>
  <c r="A1472" i="42"/>
  <c r="F1390" i="42"/>
  <c r="A1455" i="42"/>
  <c r="F1373" i="42"/>
  <c r="A1630" i="42"/>
  <c r="F1548" i="42"/>
  <c r="F1324" i="42"/>
  <c r="A1406" i="42"/>
  <c r="F1413" i="42"/>
  <c r="A1495" i="42"/>
  <c r="F1536" i="42"/>
  <c r="A1618" i="42"/>
  <c r="A1574" i="42"/>
  <c r="F1492" i="42"/>
  <c r="A1479" i="42"/>
  <c r="F1397" i="42"/>
  <c r="F1369" i="42"/>
  <c r="A1451" i="42"/>
  <c r="A1427" i="42"/>
  <c r="F1345" i="42"/>
  <c r="F1335" i="42"/>
  <c r="A1417" i="42"/>
  <c r="F1374" i="42"/>
  <c r="A1456" i="42"/>
  <c r="A1546" i="42"/>
  <c r="F1464" i="42"/>
  <c r="F1419" i="42"/>
  <c r="A1501" i="42"/>
  <c r="A1489" i="42"/>
  <c r="F1407" i="42"/>
  <c r="F1553" i="42"/>
  <c r="A1635" i="42"/>
  <c r="F1352" i="42"/>
  <c r="A1434" i="42"/>
  <c r="A1506" i="42"/>
  <c r="F1424" i="42"/>
  <c r="F1386" i="42"/>
  <c r="A1468" i="42"/>
  <c r="F1262" i="42"/>
  <c r="A1344" i="42"/>
  <c r="A1399" i="42"/>
  <c r="F1317" i="42"/>
  <c r="A1461" i="42"/>
  <c r="F1379" i="42"/>
  <c r="A1449" i="42"/>
  <c r="F1367" i="42"/>
  <c r="A1541" i="42"/>
  <c r="F1459" i="42"/>
  <c r="F1547" i="42"/>
  <c r="A1629" i="42"/>
  <c r="F1234" i="42"/>
  <c r="A1316" i="42"/>
  <c r="A1421" i="42"/>
  <c r="F1339" i="42"/>
  <c r="A1496" i="42"/>
  <c r="F1414" i="42"/>
  <c r="F1458" i="42"/>
  <c r="A1540" i="42"/>
  <c r="F1358" i="42"/>
  <c r="A1440" i="42"/>
  <c r="A1371" i="42"/>
  <c r="F1289" i="42"/>
  <c r="A1393" i="42"/>
  <c r="F1311" i="42"/>
  <c r="A1573" i="42"/>
  <c r="F1491" i="42"/>
  <c r="A1365" i="42"/>
  <c r="F1283" i="42"/>
  <c r="A1444" i="42"/>
  <c r="F1362" i="42"/>
  <c r="F1340" i="42"/>
  <c r="A1422" i="42"/>
  <c r="A1484" i="42"/>
  <c r="F1402" i="42"/>
  <c r="F1368" i="42"/>
  <c r="A1450" i="42"/>
  <c r="A1405" i="42"/>
  <c r="F1323" i="42"/>
  <c r="A898" i="42"/>
  <c r="F816" i="42"/>
  <c r="F688" i="42"/>
  <c r="A770" i="42"/>
  <c r="A832" i="42"/>
  <c r="A914" i="42" s="1"/>
  <c r="A996" i="42" s="1"/>
  <c r="A1078" i="42" s="1"/>
  <c r="F750" i="42"/>
  <c r="A888" i="42"/>
  <c r="A970" i="42" s="1"/>
  <c r="A1052" i="42" s="1"/>
  <c r="A1134" i="42" s="1"/>
  <c r="F806" i="42"/>
  <c r="F785" i="42"/>
  <c r="A867" i="42"/>
  <c r="A1037" i="42"/>
  <c r="A1119" i="42" s="1"/>
  <c r="F955" i="42"/>
  <c r="F764" i="42"/>
  <c r="A846" i="42"/>
  <c r="A842" i="42"/>
  <c r="F760" i="42"/>
  <c r="F767" i="42"/>
  <c r="A849" i="42"/>
  <c r="A958" i="42"/>
  <c r="A1040" i="42" s="1"/>
  <c r="A1122" i="42" s="1"/>
  <c r="F876" i="42"/>
  <c r="A792" i="42"/>
  <c r="F710" i="42"/>
  <c r="F769" i="42"/>
  <c r="A893" i="42"/>
  <c r="F811" i="42"/>
  <c r="A905" i="42"/>
  <c r="F823" i="42"/>
  <c r="F937" i="42"/>
  <c r="F836" i="42"/>
  <c r="F972" i="42"/>
  <c r="F847" i="42"/>
  <c r="F758" i="42"/>
  <c r="F860" i="42"/>
  <c r="F801" i="42"/>
  <c r="F947" i="42"/>
  <c r="F851" i="42"/>
  <c r="F862" i="42"/>
  <c r="F831" i="42"/>
  <c r="F832" i="42"/>
  <c r="F759" i="42"/>
  <c r="F903" i="42"/>
  <c r="F776" i="42"/>
  <c r="F814" i="42"/>
  <c r="F828" i="42"/>
  <c r="F894" i="42"/>
  <c r="F781" i="42"/>
  <c r="F866" i="42"/>
  <c r="F834" i="42"/>
  <c r="F824" i="42"/>
  <c r="F984" i="42"/>
  <c r="F930" i="42"/>
  <c r="F772" i="42"/>
  <c r="F748" i="42"/>
  <c r="F845" i="42"/>
  <c r="F819" i="42"/>
  <c r="F938" i="42"/>
  <c r="F837" i="42"/>
  <c r="F899" i="42"/>
  <c r="F958" i="42"/>
  <c r="F835" i="42"/>
  <c r="F804" i="42"/>
  <c r="F747" i="42"/>
  <c r="F888" i="42"/>
  <c r="F962" i="42"/>
  <c r="F881" i="42"/>
  <c r="F875" i="42"/>
  <c r="F813" i="42"/>
  <c r="F921" i="42"/>
  <c r="F951" i="42"/>
  <c r="F843" i="42"/>
  <c r="F1037" i="42"/>
  <c r="F1119" i="42"/>
  <c r="F789" i="42"/>
  <c r="F974" i="42"/>
  <c r="F889" i="42"/>
  <c r="F943" i="42"/>
  <c r="F809" i="42"/>
  <c r="F946" i="42"/>
  <c r="F751" i="42"/>
  <c r="F900" i="42"/>
  <c r="F870" i="42"/>
  <c r="F786" i="42"/>
  <c r="F803" i="42"/>
  <c r="F882" i="42"/>
  <c r="F756" i="42"/>
  <c r="F822" i="42"/>
  <c r="F853" i="42"/>
  <c r="F790" i="42"/>
  <c r="F859" i="42"/>
  <c r="F844" i="42"/>
  <c r="F805" i="42"/>
  <c r="F795" i="42"/>
  <c r="F961" i="42"/>
  <c r="F884" i="42"/>
  <c r="F775" i="42"/>
  <c r="F768" i="42"/>
  <c r="F825" i="42"/>
  <c r="F827" i="42"/>
  <c r="F1427" i="42" l="1"/>
  <c r="A1509" i="42"/>
  <c r="A1700" i="42"/>
  <c r="F1618" i="42"/>
  <c r="A1511" i="42"/>
  <c r="F1429" i="42"/>
  <c r="F1641" i="42"/>
  <c r="A1723" i="42"/>
  <c r="A1616" i="42"/>
  <c r="F1534" i="42"/>
  <c r="F1484" i="42"/>
  <c r="A1566" i="42"/>
  <c r="F1393" i="42"/>
  <c r="A1475" i="42"/>
  <c r="F1495" i="42"/>
  <c r="A1577" i="42"/>
  <c r="F1455" i="42"/>
  <c r="A1537" i="42"/>
  <c r="A1558" i="42"/>
  <c r="F1476" i="42"/>
  <c r="A1504" i="42"/>
  <c r="F1422" i="42"/>
  <c r="A1515" i="42"/>
  <c r="F1433" i="42"/>
  <c r="F1371" i="42"/>
  <c r="A1453" i="42"/>
  <c r="F1449" i="42"/>
  <c r="A1531" i="42"/>
  <c r="F1399" i="42"/>
  <c r="A1481" i="42"/>
  <c r="F1472" i="42"/>
  <c r="A1554" i="42"/>
  <c r="A1706" i="42"/>
  <c r="F1624" i="42"/>
  <c r="A1426" i="42"/>
  <c r="F1344" i="42"/>
  <c r="A1605" i="42"/>
  <c r="F1523" i="42"/>
  <c r="F1444" i="42"/>
  <c r="A1526" i="42"/>
  <c r="A1571" i="42"/>
  <c r="F1489" i="42"/>
  <c r="F1513" i="42"/>
  <c r="A1595" i="42"/>
  <c r="A1544" i="42"/>
  <c r="F1462" i="42"/>
  <c r="F1392" i="42"/>
  <c r="A1474" i="42"/>
  <c r="A1550" i="42"/>
  <c r="F1468" i="42"/>
  <c r="F1518" i="42"/>
  <c r="A1600" i="42"/>
  <c r="A1483" i="42"/>
  <c r="F1401" i="42"/>
  <c r="A1627" i="42"/>
  <c r="F1545" i="42"/>
  <c r="A1522" i="42"/>
  <c r="F1440" i="42"/>
  <c r="F1412" i="42"/>
  <c r="A1494" i="42"/>
  <c r="F1552" i="42"/>
  <c r="A1634" i="42"/>
  <c r="A1510" i="42"/>
  <c r="F1428" i="42"/>
  <c r="A1622" i="42"/>
  <c r="F1540" i="42"/>
  <c r="F1506" i="42"/>
  <c r="A1588" i="42"/>
  <c r="A1488" i="42"/>
  <c r="F1406" i="42"/>
  <c r="F1467" i="42"/>
  <c r="A1549" i="42"/>
  <c r="A1530" i="42"/>
  <c r="F1448" i="42"/>
  <c r="F1365" i="42"/>
  <c r="A1447" i="42"/>
  <c r="F1434" i="42"/>
  <c r="A1516" i="42"/>
  <c r="A1633" i="42"/>
  <c r="F1551" i="42"/>
  <c r="F1602" i="42"/>
  <c r="A1684" i="42"/>
  <c r="F1473" i="42"/>
  <c r="A1555" i="42"/>
  <c r="F1496" i="42"/>
  <c r="A1578" i="42"/>
  <c r="A1689" i="42"/>
  <c r="F1607" i="42"/>
  <c r="A1655" i="42"/>
  <c r="F1573" i="42"/>
  <c r="A1717" i="42"/>
  <c r="F1635" i="42"/>
  <c r="A1521" i="42"/>
  <c r="F1439" i="42"/>
  <c r="F1596" i="42"/>
  <c r="A1678" i="42"/>
  <c r="F1421" i="42"/>
  <c r="A1503" i="42"/>
  <c r="F1461" i="42"/>
  <c r="A1543" i="42"/>
  <c r="A1505" i="42"/>
  <c r="F1423" i="42"/>
  <c r="F1416" i="42"/>
  <c r="A1498" i="42"/>
  <c r="F1478" i="42"/>
  <c r="A1560" i="42"/>
  <c r="A1482" i="42"/>
  <c r="F1400" i="42"/>
  <c r="A1398" i="42"/>
  <c r="F1316" i="42"/>
  <c r="F1501" i="42"/>
  <c r="A1583" i="42"/>
  <c r="F1451" i="42"/>
  <c r="A1533" i="42"/>
  <c r="A1502" i="42"/>
  <c r="F1420" i="42"/>
  <c r="F1485" i="42"/>
  <c r="A1567" i="42"/>
  <c r="F1364" i="42"/>
  <c r="A1446" i="42"/>
  <c r="A1539" i="42"/>
  <c r="F1457" i="42"/>
  <c r="F1546" i="42"/>
  <c r="A1628" i="42"/>
  <c r="F1601" i="42"/>
  <c r="A1683" i="42"/>
  <c r="A1538" i="42"/>
  <c r="F1456" i="42"/>
  <c r="A1661" i="42"/>
  <c r="F1579" i="42"/>
  <c r="F1524" i="42"/>
  <c r="A1606" i="42"/>
  <c r="A1711" i="42"/>
  <c r="F1629" i="42"/>
  <c r="A1499" i="42"/>
  <c r="F1417" i="42"/>
  <c r="F1479" i="42"/>
  <c r="A1561" i="42"/>
  <c r="A1712" i="42"/>
  <c r="F1630" i="42"/>
  <c r="A1572" i="42"/>
  <c r="F1490" i="42"/>
  <c r="A1487" i="42"/>
  <c r="F1405" i="42"/>
  <c r="A1650" i="42"/>
  <c r="F1568" i="42"/>
  <c r="A1532" i="42"/>
  <c r="F1450" i="42"/>
  <c r="F1541" i="42"/>
  <c r="A1623" i="42"/>
  <c r="A1656" i="42"/>
  <c r="F1574" i="42"/>
  <c r="F1411" i="42"/>
  <c r="A1493" i="42"/>
  <c r="F1336" i="42"/>
  <c r="A1418" i="42"/>
  <c r="A1599" i="42"/>
  <c r="F1517" i="42"/>
  <c r="F1512" i="42"/>
  <c r="A1594" i="42"/>
  <c r="A1527" i="42"/>
  <c r="F1445" i="42"/>
  <c r="F1343" i="42"/>
  <c r="A1425" i="42"/>
  <c r="A924" i="42"/>
  <c r="F842" i="42"/>
  <c r="A987" i="42"/>
  <c r="F905" i="42"/>
  <c r="A928" i="42"/>
  <c r="F846" i="42"/>
  <c r="A975" i="42"/>
  <c r="F893" i="42"/>
  <c r="A949" i="42"/>
  <c r="F867" i="42"/>
  <c r="A874" i="42"/>
  <c r="F792" i="42"/>
  <c r="A852" i="42"/>
  <c r="F770" i="42"/>
  <c r="A931" i="42"/>
  <c r="F849" i="42"/>
  <c r="A980" i="42"/>
  <c r="F898" i="42"/>
  <c r="F914" i="42"/>
  <c r="F919" i="42"/>
  <c r="F910" i="42"/>
  <c r="F1138" i="42"/>
  <c r="F1056" i="42"/>
  <c r="F1003" i="42"/>
  <c r="F1085" i="42"/>
  <c r="F916" i="42"/>
  <c r="F891" i="42"/>
  <c r="F970" i="42"/>
  <c r="F933" i="42"/>
  <c r="F1033" i="42"/>
  <c r="F1115" i="42"/>
  <c r="F929" i="42"/>
  <c r="F907" i="42"/>
  <c r="F966" i="42"/>
  <c r="F830" i="42"/>
  <c r="F896" i="42"/>
  <c r="F1102" i="42"/>
  <c r="F1020" i="42"/>
  <c r="F858" i="42"/>
  <c r="F1029" i="42"/>
  <c r="F1111" i="42"/>
  <c r="F1125" i="42"/>
  <c r="F1043" i="42"/>
  <c r="F868" i="42"/>
  <c r="F935" i="42"/>
  <c r="F948" i="42"/>
  <c r="F985" i="42"/>
  <c r="F883" i="42"/>
  <c r="F952" i="42"/>
  <c r="F895" i="42"/>
  <c r="F913" i="42"/>
  <c r="F1054" i="42"/>
  <c r="F1136" i="42"/>
  <c r="F872" i="42"/>
  <c r="F877" i="42"/>
  <c r="F904" i="42"/>
  <c r="F942" i="42"/>
  <c r="F918" i="42"/>
  <c r="F887" i="42"/>
  <c r="F925" i="42"/>
  <c r="F957" i="42"/>
  <c r="F829" i="42"/>
  <c r="F944" i="42"/>
  <c r="F1025" i="42"/>
  <c r="F1107" i="42"/>
  <c r="F854" i="42"/>
  <c r="F857" i="42"/>
  <c r="F926" i="42"/>
  <c r="F901" i="42"/>
  <c r="F1094" i="42"/>
  <c r="F1012" i="42"/>
  <c r="F982" i="42"/>
  <c r="F886" i="42"/>
  <c r="F838" i="42"/>
  <c r="F917" i="42"/>
  <c r="F850" i="42"/>
  <c r="F909" i="42"/>
  <c r="F871" i="42"/>
  <c r="F963" i="42"/>
  <c r="F1101" i="42"/>
  <c r="F1019" i="42"/>
  <c r="F964" i="42"/>
  <c r="F833" i="42"/>
  <c r="F971" i="42"/>
  <c r="F1040" i="42"/>
  <c r="F1122" i="42"/>
  <c r="F863" i="42"/>
  <c r="F1148" i="42"/>
  <c r="F1066" i="42"/>
  <c r="F840" i="42"/>
  <c r="F885" i="42"/>
  <c r="F941" i="42"/>
  <c r="F1126" i="42"/>
  <c r="F1044" i="42"/>
  <c r="F981" i="42"/>
  <c r="F927" i="42"/>
  <c r="F1110" i="42"/>
  <c r="F1028" i="42"/>
  <c r="F906" i="42"/>
  <c r="F976" i="42"/>
  <c r="F841" i="42"/>
  <c r="A1665" i="42" l="1"/>
  <c r="F1583" i="42"/>
  <c r="A1660" i="42"/>
  <c r="F1578" i="42"/>
  <c r="A1649" i="42"/>
  <c r="F1567" i="42"/>
  <c r="A1716" i="42"/>
  <c r="F1634" i="42"/>
  <c r="A1709" i="42"/>
  <c r="F1627" i="42"/>
  <c r="A1793" i="42"/>
  <c r="F1711" i="42"/>
  <c r="A1637" i="42"/>
  <c r="F1555" i="42"/>
  <c r="A1794" i="42"/>
  <c r="F1712" i="42"/>
  <c r="F1398" i="42"/>
  <c r="A1480" i="42"/>
  <c r="A1529" i="42"/>
  <c r="F1447" i="42"/>
  <c r="A1687" i="42"/>
  <c r="F1605" i="42"/>
  <c r="A1614" i="42"/>
  <c r="F1532" i="42"/>
  <c r="A1688" i="42"/>
  <c r="F1606" i="42"/>
  <c r="A1643" i="42"/>
  <c r="F1561" i="42"/>
  <c r="A1564" i="42"/>
  <c r="F1482" i="42"/>
  <c r="A1619" i="42"/>
  <c r="F1537" i="42"/>
  <c r="F1494" i="42"/>
  <c r="A1576" i="42"/>
  <c r="A1565" i="42"/>
  <c r="F1483" i="42"/>
  <c r="A1581" i="42"/>
  <c r="F1499" i="42"/>
  <c r="F1684" i="42"/>
  <c r="A1766" i="42"/>
  <c r="F1600" i="42"/>
  <c r="A1682" i="42"/>
  <c r="F1577" i="42"/>
  <c r="A1659" i="42"/>
  <c r="A1743" i="42"/>
  <c r="F1661" i="42"/>
  <c r="A1642" i="42"/>
  <c r="F1560" i="42"/>
  <c r="F1530" i="42"/>
  <c r="A1612" i="42"/>
  <c r="F1475" i="42"/>
  <c r="A1557" i="42"/>
  <c r="A1507" i="42"/>
  <c r="F1425" i="42"/>
  <c r="A1631" i="42"/>
  <c r="F1549" i="42"/>
  <c r="A1632" i="42"/>
  <c r="F1550" i="42"/>
  <c r="A1597" i="42"/>
  <c r="F1515" i="42"/>
  <c r="A1620" i="42"/>
  <c r="F1538" i="42"/>
  <c r="A1580" i="42"/>
  <c r="F1498" i="42"/>
  <c r="A1556" i="42"/>
  <c r="F1474" i="42"/>
  <c r="A1508" i="42"/>
  <c r="F1426" i="42"/>
  <c r="A1648" i="42"/>
  <c r="F1566" i="42"/>
  <c r="A1760" i="42"/>
  <c r="F1678" i="42"/>
  <c r="A1587" i="42"/>
  <c r="F1505" i="42"/>
  <c r="A1765" i="42"/>
  <c r="F1683" i="42"/>
  <c r="A1625" i="42"/>
  <c r="F1543" i="42"/>
  <c r="A1603" i="42"/>
  <c r="F1521" i="42"/>
  <c r="F1502" i="42"/>
  <c r="A1584" i="42"/>
  <c r="A1570" i="42"/>
  <c r="F1488" i="42"/>
  <c r="F1706" i="42"/>
  <c r="A1788" i="42"/>
  <c r="A1681" i="42"/>
  <c r="F1599" i="42"/>
  <c r="A1710" i="42"/>
  <c r="F1628" i="42"/>
  <c r="A1585" i="42"/>
  <c r="F1503" i="42"/>
  <c r="F1717" i="42"/>
  <c r="A1799" i="42"/>
  <c r="A1670" i="42"/>
  <c r="F1588" i="42"/>
  <c r="A1626" i="42"/>
  <c r="F1544" i="42"/>
  <c r="A1698" i="42"/>
  <c r="F1616" i="42"/>
  <c r="A1593" i="42"/>
  <c r="F1511" i="42"/>
  <c r="F1418" i="42"/>
  <c r="A1500" i="42"/>
  <c r="F1595" i="42"/>
  <c r="A1677" i="42"/>
  <c r="F1723" i="42"/>
  <c r="A1805" i="42"/>
  <c r="A1676" i="42"/>
  <c r="F1594" i="42"/>
  <c r="A1737" i="42"/>
  <c r="F1655" i="42"/>
  <c r="F1633" i="42"/>
  <c r="A1715" i="42"/>
  <c r="A1575" i="42"/>
  <c r="F1493" i="42"/>
  <c r="A1704" i="42"/>
  <c r="F1622" i="42"/>
  <c r="A1636" i="42"/>
  <c r="F1554" i="42"/>
  <c r="A1653" i="42"/>
  <c r="F1571" i="42"/>
  <c r="A1563" i="42"/>
  <c r="F1481" i="42"/>
  <c r="F1700" i="42"/>
  <c r="A1782" i="42"/>
  <c r="A1738" i="42"/>
  <c r="F1656" i="42"/>
  <c r="A1591" i="42"/>
  <c r="F1509" i="42"/>
  <c r="A1569" i="42"/>
  <c r="F1487" i="42"/>
  <c r="F1531" i="42"/>
  <c r="A1613" i="42"/>
  <c r="A1586" i="42"/>
  <c r="F1504" i="42"/>
  <c r="A1592" i="42"/>
  <c r="F1510" i="42"/>
  <c r="A1608" i="42"/>
  <c r="F1526" i="42"/>
  <c r="A1609" i="42"/>
  <c r="F1527" i="42"/>
  <c r="A1654" i="42"/>
  <c r="F1572" i="42"/>
  <c r="A1621" i="42"/>
  <c r="F1539" i="42"/>
  <c r="A1615" i="42"/>
  <c r="F1533" i="42"/>
  <c r="A1598" i="42"/>
  <c r="F1516" i="42"/>
  <c r="A1535" i="42"/>
  <c r="F1453" i="42"/>
  <c r="F1558" i="42"/>
  <c r="A1640" i="42"/>
  <c r="A1732" i="42"/>
  <c r="F1650" i="42"/>
  <c r="A1705" i="42"/>
  <c r="F1623" i="42"/>
  <c r="A1528" i="42"/>
  <c r="F1446" i="42"/>
  <c r="A1771" i="42"/>
  <c r="F1689" i="42"/>
  <c r="A1604" i="42"/>
  <c r="F1522" i="42"/>
  <c r="A1062" i="42"/>
  <c r="F980" i="42"/>
  <c r="A1031" i="42"/>
  <c r="F949" i="42"/>
  <c r="A1013" i="42"/>
  <c r="F931" i="42"/>
  <c r="A1057" i="42"/>
  <c r="F975" i="42"/>
  <c r="A934" i="42"/>
  <c r="F852" i="42"/>
  <c r="A1010" i="42"/>
  <c r="F928" i="42"/>
  <c r="A1069" i="42"/>
  <c r="F987" i="42"/>
  <c r="A956" i="42"/>
  <c r="F874" i="42"/>
  <c r="A1006" i="42"/>
  <c r="F924" i="42"/>
  <c r="F998" i="42"/>
  <c r="F1080" i="42"/>
  <c r="F1026" i="42"/>
  <c r="F1108" i="42"/>
  <c r="F968" i="42"/>
  <c r="F922" i="42"/>
  <c r="F986" i="42"/>
  <c r="F978" i="42"/>
  <c r="F959" i="42"/>
  <c r="F912" i="42"/>
  <c r="F936" i="42"/>
  <c r="F939" i="42"/>
  <c r="F1073" i="42"/>
  <c r="F991" i="42"/>
  <c r="F911" i="42"/>
  <c r="F954" i="42"/>
  <c r="F965" i="42"/>
  <c r="F1149" i="42"/>
  <c r="F1067" i="42"/>
  <c r="F950" i="42"/>
  <c r="F1130" i="42"/>
  <c r="F1048" i="42"/>
  <c r="F1090" i="42"/>
  <c r="F1008" i="42"/>
  <c r="F1146" i="42"/>
  <c r="F1064" i="42"/>
  <c r="F1039" i="42"/>
  <c r="F1121" i="42"/>
  <c r="F1015" i="42"/>
  <c r="F1097" i="42"/>
  <c r="F1081" i="42"/>
  <c r="F999" i="42"/>
  <c r="F1089" i="42"/>
  <c r="F1007" i="42"/>
  <c r="F1030" i="42"/>
  <c r="F1112" i="42"/>
  <c r="F969" i="42"/>
  <c r="F967" i="42"/>
  <c r="F932" i="42"/>
  <c r="F1082" i="42"/>
  <c r="F1000" i="42"/>
  <c r="F1077" i="42"/>
  <c r="F995" i="42"/>
  <c r="F1134" i="42"/>
  <c r="F1052" i="42"/>
  <c r="F1106" i="42"/>
  <c r="F1024" i="42"/>
  <c r="F1009" i="42"/>
  <c r="F1091" i="42"/>
  <c r="F983" i="42"/>
  <c r="F940" i="42"/>
  <c r="F923" i="42"/>
  <c r="F1058" i="42"/>
  <c r="F1140" i="42"/>
  <c r="F920" i="42"/>
  <c r="F977" i="42"/>
  <c r="F1074" i="42"/>
  <c r="F992" i="42"/>
  <c r="F1045" i="42"/>
  <c r="F1127" i="42"/>
  <c r="F1001" i="42"/>
  <c r="F1083" i="42"/>
  <c r="F915" i="42"/>
  <c r="F945" i="42"/>
  <c r="F1017" i="42"/>
  <c r="F1099" i="42"/>
  <c r="F1128" i="42"/>
  <c r="F1046" i="42"/>
  <c r="F1063" i="42"/>
  <c r="F1145" i="42"/>
  <c r="F1070" i="42"/>
  <c r="F988" i="42"/>
  <c r="F953" i="42"/>
  <c r="F989" i="42"/>
  <c r="F1071" i="42"/>
  <c r="F973" i="42"/>
  <c r="F1034" i="42"/>
  <c r="F1116" i="42"/>
  <c r="F1053" i="42"/>
  <c r="F1135" i="42"/>
  <c r="F1093" i="42"/>
  <c r="F1011" i="42"/>
  <c r="F1078" i="42"/>
  <c r="F996" i="42"/>
  <c r="F1105" i="42"/>
  <c r="F1023" i="42"/>
  <c r="A1814" i="42" l="1"/>
  <c r="F1732" i="42"/>
  <c r="F1636" i="42"/>
  <c r="A1718" i="42"/>
  <c r="A1759" i="42"/>
  <c r="F1677" i="42"/>
  <c r="A1669" i="42"/>
  <c r="F1587" i="42"/>
  <c r="A1722" i="42"/>
  <c r="F1640" i="42"/>
  <c r="A1666" i="42"/>
  <c r="F1584" i="42"/>
  <c r="A1638" i="42"/>
  <c r="F1556" i="42"/>
  <c r="F1529" i="42"/>
  <c r="A1611" i="42"/>
  <c r="A1791" i="42"/>
  <c r="F1709" i="42"/>
  <c r="F1585" i="42"/>
  <c r="A1667" i="42"/>
  <c r="F1619" i="42"/>
  <c r="A1701" i="42"/>
  <c r="F1716" i="42"/>
  <c r="A1798" i="42"/>
  <c r="F1608" i="42"/>
  <c r="A1690" i="42"/>
  <c r="F1535" i="42"/>
  <c r="A1617" i="42"/>
  <c r="A1792" i="42"/>
  <c r="F1710" i="42"/>
  <c r="F1592" i="42"/>
  <c r="A1674" i="42"/>
  <c r="A1786" i="42"/>
  <c r="F1704" i="42"/>
  <c r="F1480" i="42"/>
  <c r="A1562" i="42"/>
  <c r="F1681" i="42"/>
  <c r="A1763" i="42"/>
  <c r="F1580" i="42"/>
  <c r="A1662" i="42"/>
  <c r="F1507" i="42"/>
  <c r="A1589" i="42"/>
  <c r="A1657" i="42"/>
  <c r="F1575" i="42"/>
  <c r="A1639" i="42"/>
  <c r="F1557" i="42"/>
  <c r="F1564" i="42"/>
  <c r="A1646" i="42"/>
  <c r="A1820" i="42"/>
  <c r="F1738" i="42"/>
  <c r="F1620" i="42"/>
  <c r="A1702" i="42"/>
  <c r="A1741" i="42"/>
  <c r="F1659" i="42"/>
  <c r="A1876" i="42"/>
  <c r="F1794" i="42"/>
  <c r="A1864" i="42"/>
  <c r="F1782" i="42"/>
  <c r="A1764" i="42"/>
  <c r="F1682" i="42"/>
  <c r="A1731" i="42"/>
  <c r="F1649" i="42"/>
  <c r="A1645" i="42"/>
  <c r="F1563" i="42"/>
  <c r="A1680" i="42"/>
  <c r="F1598" i="42"/>
  <c r="A1842" i="42"/>
  <c r="F1760" i="42"/>
  <c r="A1694" i="42"/>
  <c r="F1612" i="42"/>
  <c r="A1848" i="42"/>
  <c r="F1766" i="42"/>
  <c r="F1586" i="42"/>
  <c r="A1668" i="42"/>
  <c r="A1870" i="42"/>
  <c r="F1788" i="42"/>
  <c r="F1603" i="42"/>
  <c r="A1685" i="42"/>
  <c r="A1719" i="42"/>
  <c r="F1637" i="42"/>
  <c r="A1686" i="42"/>
  <c r="F1604" i="42"/>
  <c r="F1615" i="42"/>
  <c r="A1697" i="42"/>
  <c r="F1613" i="42"/>
  <c r="A1695" i="42"/>
  <c r="A1797" i="42"/>
  <c r="F1715" i="42"/>
  <c r="A1582" i="42"/>
  <c r="F1500" i="42"/>
  <c r="F1625" i="42"/>
  <c r="A1707" i="42"/>
  <c r="A1724" i="42"/>
  <c r="F1642" i="42"/>
  <c r="F1581" i="42"/>
  <c r="A1663" i="42"/>
  <c r="A1853" i="42"/>
  <c r="F1771" i="42"/>
  <c r="F1621" i="42"/>
  <c r="A1703" i="42"/>
  <c r="F1597" i="42"/>
  <c r="A1679" i="42"/>
  <c r="A1742" i="42"/>
  <c r="F1660" i="42"/>
  <c r="A1819" i="42"/>
  <c r="F1737" i="42"/>
  <c r="A1675" i="42"/>
  <c r="F1593" i="42"/>
  <c r="A1825" i="42"/>
  <c r="F1743" i="42"/>
  <c r="A1736" i="42"/>
  <c r="F1654" i="42"/>
  <c r="A1725" i="42"/>
  <c r="F1643" i="42"/>
  <c r="A1747" i="42"/>
  <c r="F1665" i="42"/>
  <c r="F1698" i="42"/>
  <c r="A1780" i="42"/>
  <c r="A1652" i="42"/>
  <c r="F1570" i="42"/>
  <c r="F1609" i="42"/>
  <c r="A1691" i="42"/>
  <c r="A1651" i="42"/>
  <c r="F1569" i="42"/>
  <c r="A1735" i="42"/>
  <c r="F1653" i="42"/>
  <c r="A1847" i="42"/>
  <c r="F1765" i="42"/>
  <c r="F1565" i="42"/>
  <c r="A1647" i="42"/>
  <c r="A1770" i="42"/>
  <c r="F1688" i="42"/>
  <c r="A1610" i="42"/>
  <c r="F1528" i="42"/>
  <c r="A1708" i="42"/>
  <c r="F1626" i="42"/>
  <c r="A1714" i="42"/>
  <c r="F1632" i="42"/>
  <c r="A1658" i="42"/>
  <c r="F1576" i="42"/>
  <c r="A1875" i="42"/>
  <c r="F1793" i="42"/>
  <c r="F1591" i="42"/>
  <c r="A1673" i="42"/>
  <c r="A1758" i="42"/>
  <c r="F1676" i="42"/>
  <c r="A1730" i="42"/>
  <c r="F1648" i="42"/>
  <c r="F1614" i="42"/>
  <c r="A1696" i="42"/>
  <c r="F1705" i="42"/>
  <c r="A1787" i="42"/>
  <c r="A1887" i="42"/>
  <c r="F1805" i="42"/>
  <c r="A1752" i="42"/>
  <c r="F1670" i="42"/>
  <c r="F1631" i="42"/>
  <c r="A1713" i="42"/>
  <c r="A1881" i="42"/>
  <c r="F1799" i="42"/>
  <c r="F1508" i="42"/>
  <c r="A1590" i="42"/>
  <c r="A1769" i="42"/>
  <c r="F1687" i="42"/>
  <c r="A1092" i="42"/>
  <c r="F1092" i="42" s="1"/>
  <c r="F1010" i="42"/>
  <c r="A1016" i="42"/>
  <c r="F934" i="42"/>
  <c r="A1139" i="42"/>
  <c r="F1139" i="42" s="1"/>
  <c r="F1057" i="42"/>
  <c r="A1088" i="42"/>
  <c r="F1088" i="42" s="1"/>
  <c r="F1006" i="42"/>
  <c r="A1038" i="42"/>
  <c r="F956" i="42"/>
  <c r="A1095" i="42"/>
  <c r="F1095" i="42" s="1"/>
  <c r="F1013" i="42"/>
  <c r="A1113" i="42"/>
  <c r="F1113" i="42" s="1"/>
  <c r="F1031" i="42"/>
  <c r="A1151" i="42"/>
  <c r="F1151" i="42" s="1"/>
  <c r="F1069" i="42"/>
  <c r="A1144" i="42"/>
  <c r="F1144" i="42" s="1"/>
  <c r="F1062" i="42"/>
  <c r="F1075" i="42"/>
  <c r="F993" i="42"/>
  <c r="F1132" i="42"/>
  <c r="F1050" i="42"/>
  <c r="F1142" i="42"/>
  <c r="F1060" i="42"/>
  <c r="F1150" i="42"/>
  <c r="F1068" i="42"/>
  <c r="F1014" i="42"/>
  <c r="F1096" i="42"/>
  <c r="F1131" i="42"/>
  <c r="F1049" i="42"/>
  <c r="F1005" i="42"/>
  <c r="F1087" i="42"/>
  <c r="F1103" i="42"/>
  <c r="F1021" i="42"/>
  <c r="F1032" i="42"/>
  <c r="F1114" i="42"/>
  <c r="F1133" i="42"/>
  <c r="F1051" i="42"/>
  <c r="F1104" i="42"/>
  <c r="F1022" i="42"/>
  <c r="F1086" i="42"/>
  <c r="F1004" i="42"/>
  <c r="F1109" i="42"/>
  <c r="F1027" i="42"/>
  <c r="F1065" i="42"/>
  <c r="F1147" i="42"/>
  <c r="F1018" i="42"/>
  <c r="F1100" i="42"/>
  <c r="F1055" i="42"/>
  <c r="F1137" i="42"/>
  <c r="F1059" i="42"/>
  <c r="F1141" i="42"/>
  <c r="F1117" i="42"/>
  <c r="F1035" i="42"/>
  <c r="F1076" i="42"/>
  <c r="F994" i="42"/>
  <c r="F1079" i="42"/>
  <c r="F997" i="42"/>
  <c r="F1047" i="42"/>
  <c r="F1129" i="42"/>
  <c r="F1118" i="42"/>
  <c r="F1036" i="42"/>
  <c r="F1123" i="42"/>
  <c r="F1041" i="42"/>
  <c r="F1002" i="42"/>
  <c r="F1084" i="42"/>
  <c r="A1840" i="42" l="1"/>
  <c r="F1758" i="42"/>
  <c r="F1764" i="42"/>
  <c r="A1846" i="42"/>
  <c r="A1768" i="42"/>
  <c r="F1686" i="42"/>
  <c r="A1880" i="42"/>
  <c r="F1798" i="42"/>
  <c r="A1795" i="42"/>
  <c r="F1713" i="42"/>
  <c r="F1719" i="42"/>
  <c r="A1801" i="42"/>
  <c r="F1657" i="42"/>
  <c r="A1739" i="42"/>
  <c r="A1852" i="42"/>
  <c r="F1770" i="42"/>
  <c r="F1736" i="42"/>
  <c r="A1818" i="42"/>
  <c r="A1729" i="42"/>
  <c r="F1647" i="42"/>
  <c r="A1785" i="42"/>
  <c r="F1703" i="42"/>
  <c r="F1842" i="42"/>
  <c r="A1924" i="42"/>
  <c r="A1868" i="42"/>
  <c r="F1786" i="42"/>
  <c r="F1875" i="42"/>
  <c r="A1957" i="42"/>
  <c r="F1680" i="42"/>
  <c r="A1762" i="42"/>
  <c r="F1674" i="42"/>
  <c r="A1756" i="42"/>
  <c r="F1722" i="42"/>
  <c r="A1804" i="42"/>
  <c r="A1935" i="42"/>
  <c r="F1853" i="42"/>
  <c r="F1864" i="42"/>
  <c r="A1946" i="42"/>
  <c r="A1834" i="42"/>
  <c r="F1752" i="42"/>
  <c r="A1734" i="42"/>
  <c r="F1652" i="42"/>
  <c r="A1862" i="42"/>
  <c r="F1780" i="42"/>
  <c r="F1685" i="42"/>
  <c r="A1767" i="42"/>
  <c r="F1876" i="42"/>
  <c r="A1958" i="42"/>
  <c r="A1783" i="42"/>
  <c r="F1701" i="42"/>
  <c r="F1887" i="42"/>
  <c r="A1969" i="42"/>
  <c r="F1847" i="42"/>
  <c r="A1929" i="42"/>
  <c r="A1851" i="42"/>
  <c r="F1769" i="42"/>
  <c r="A1672" i="42"/>
  <c r="F1590" i="42"/>
  <c r="F1787" i="42"/>
  <c r="A1869" i="42"/>
  <c r="A1740" i="42"/>
  <c r="F1658" i="42"/>
  <c r="F1825" i="42"/>
  <c r="A1907" i="42"/>
  <c r="F1663" i="42"/>
  <c r="A1745" i="42"/>
  <c r="F1645" i="42"/>
  <c r="A1727" i="42"/>
  <c r="A1823" i="42"/>
  <c r="F1741" i="42"/>
  <c r="F1870" i="42"/>
  <c r="A1952" i="42"/>
  <c r="A1671" i="42"/>
  <c r="F1589" i="42"/>
  <c r="A1874" i="42"/>
  <c r="F1792" i="42"/>
  <c r="A1778" i="42"/>
  <c r="F1696" i="42"/>
  <c r="A1796" i="42"/>
  <c r="F1714" i="42"/>
  <c r="A1757" i="42"/>
  <c r="F1675" i="42"/>
  <c r="A1750" i="42"/>
  <c r="F1668" i="42"/>
  <c r="F1731" i="42"/>
  <c r="A1813" i="42"/>
  <c r="F1673" i="42"/>
  <c r="A1755" i="42"/>
  <c r="F1724" i="42"/>
  <c r="A1806" i="42"/>
  <c r="A1744" i="42"/>
  <c r="F1662" i="42"/>
  <c r="A1749" i="42"/>
  <c r="F1667" i="42"/>
  <c r="A1817" i="42"/>
  <c r="F1735" i="42"/>
  <c r="F1819" i="42"/>
  <c r="A1901" i="42"/>
  <c r="A1784" i="42"/>
  <c r="F1702" i="42"/>
  <c r="A1845" i="42"/>
  <c r="F1763" i="42"/>
  <c r="F1881" i="42"/>
  <c r="A1963" i="42"/>
  <c r="F1651" i="42"/>
  <c r="A1733" i="42"/>
  <c r="F1791" i="42"/>
  <c r="A1873" i="42"/>
  <c r="F1669" i="42"/>
  <c r="A1751" i="42"/>
  <c r="A1790" i="42"/>
  <c r="F1708" i="42"/>
  <c r="F1691" i="42"/>
  <c r="A1773" i="42"/>
  <c r="A1789" i="42"/>
  <c r="F1707" i="42"/>
  <c r="F1820" i="42"/>
  <c r="A1902" i="42"/>
  <c r="A1693" i="42"/>
  <c r="F1611" i="42"/>
  <c r="A1699" i="42"/>
  <c r="F1617" i="42"/>
  <c r="A1824" i="42"/>
  <c r="F1742" i="42"/>
  <c r="F1582" i="42"/>
  <c r="A1664" i="42"/>
  <c r="F1747" i="42"/>
  <c r="A1829" i="42"/>
  <c r="A1644" i="42"/>
  <c r="F1562" i="42"/>
  <c r="A1772" i="42"/>
  <c r="F1690" i="42"/>
  <c r="A1812" i="42"/>
  <c r="F1730" i="42"/>
  <c r="F1797" i="42"/>
  <c r="A1879" i="42"/>
  <c r="A1930" i="42"/>
  <c r="F1848" i="42"/>
  <c r="A1728" i="42"/>
  <c r="F1646" i="42"/>
  <c r="A1841" i="42"/>
  <c r="F1759" i="42"/>
  <c r="F1725" i="42"/>
  <c r="A1807" i="42"/>
  <c r="A1777" i="42"/>
  <c r="F1695" i="42"/>
  <c r="F1718" i="42"/>
  <c r="A1800" i="42"/>
  <c r="F1679" i="42"/>
  <c r="A1761" i="42"/>
  <c r="F1694" i="42"/>
  <c r="A1776" i="42"/>
  <c r="F1638" i="42"/>
  <c r="A1720" i="42"/>
  <c r="F1697" i="42"/>
  <c r="A1779" i="42"/>
  <c r="F1639" i="42"/>
  <c r="A1721" i="42"/>
  <c r="F1610" i="42"/>
  <c r="A1692" i="42"/>
  <c r="A1748" i="42"/>
  <c r="F1666" i="42"/>
  <c r="F1814" i="42"/>
  <c r="A1896" i="42"/>
  <c r="A1120" i="42"/>
  <c r="F1120" i="42" s="1"/>
  <c r="F1038" i="42"/>
  <c r="A1098" i="42"/>
  <c r="F1098" i="42" s="1"/>
  <c r="F1016" i="42"/>
  <c r="A1978" i="42" l="1"/>
  <c r="F1896" i="42"/>
  <c r="F1800" i="42"/>
  <c r="A1882" i="42"/>
  <c r="A1984" i="42"/>
  <c r="F1902" i="42"/>
  <c r="A1865" i="42"/>
  <c r="F1783" i="42"/>
  <c r="A1826" i="42"/>
  <c r="F1744" i="42"/>
  <c r="F1757" i="42"/>
  <c r="A1839" i="42"/>
  <c r="F1958" i="42"/>
  <c r="A2040" i="42"/>
  <c r="A1838" i="42"/>
  <c r="F1756" i="42"/>
  <c r="F1664" i="42"/>
  <c r="A1746" i="42"/>
  <c r="A1878" i="42"/>
  <c r="F1796" i="42"/>
  <c r="A1855" i="42"/>
  <c r="F1773" i="42"/>
  <c r="F1779" i="42"/>
  <c r="A1861" i="42"/>
  <c r="F1812" i="42"/>
  <c r="A1894" i="42"/>
  <c r="A1906" i="42"/>
  <c r="F1824" i="42"/>
  <c r="A1888" i="42"/>
  <c r="F1806" i="42"/>
  <c r="F1778" i="42"/>
  <c r="A1860" i="42"/>
  <c r="F1924" i="42"/>
  <c r="A2006" i="42"/>
  <c r="A1849" i="42"/>
  <c r="F1767" i="42"/>
  <c r="F1823" i="42"/>
  <c r="A1905" i="42"/>
  <c r="F1862" i="42"/>
  <c r="A1944" i="42"/>
  <c r="A1844" i="42"/>
  <c r="F1762" i="42"/>
  <c r="A1871" i="42"/>
  <c r="F1789" i="42"/>
  <c r="A1872" i="42"/>
  <c r="F1790" i="42"/>
  <c r="A1927" i="42"/>
  <c r="F1845" i="42"/>
  <c r="A1956" i="42"/>
  <c r="F1874" i="42"/>
  <c r="A1809" i="42"/>
  <c r="F1727" i="42"/>
  <c r="A1877" i="42"/>
  <c r="F1795" i="42"/>
  <c r="F1751" i="42"/>
  <c r="A1833" i="42"/>
  <c r="A1867" i="42"/>
  <c r="F1785" i="42"/>
  <c r="A1753" i="42"/>
  <c r="F1671" i="42"/>
  <c r="A1955" i="42"/>
  <c r="F1873" i="42"/>
  <c r="F1729" i="42"/>
  <c r="A1811" i="42"/>
  <c r="A2039" i="42"/>
  <c r="F1957" i="42"/>
  <c r="F1777" i="42"/>
  <c r="A1859" i="42"/>
  <c r="A1827" i="42"/>
  <c r="F1745" i="42"/>
  <c r="A1962" i="42"/>
  <c r="F1880" i="42"/>
  <c r="F1748" i="42"/>
  <c r="A1830" i="42"/>
  <c r="F1807" i="42"/>
  <c r="A1889" i="42"/>
  <c r="A1854" i="42"/>
  <c r="F1772" i="42"/>
  <c r="F1699" i="42"/>
  <c r="A1781" i="42"/>
  <c r="A2034" i="42"/>
  <c r="F1952" i="42"/>
  <c r="F1907" i="42"/>
  <c r="A1989" i="42"/>
  <c r="A1816" i="42"/>
  <c r="F1734" i="42"/>
  <c r="F1818" i="42"/>
  <c r="A1900" i="42"/>
  <c r="F1644" i="42"/>
  <c r="A1726" i="42"/>
  <c r="F1721" i="42"/>
  <c r="A1803" i="42"/>
  <c r="F1720" i="42"/>
  <c r="A1802" i="42"/>
  <c r="A1923" i="42"/>
  <c r="F1841" i="42"/>
  <c r="F1755" i="42"/>
  <c r="A1837" i="42"/>
  <c r="F1834" i="42"/>
  <c r="A1916" i="42"/>
  <c r="A1822" i="42"/>
  <c r="F1740" i="42"/>
  <c r="A2011" i="42"/>
  <c r="F1929" i="42"/>
  <c r="F1868" i="42"/>
  <c r="A1950" i="42"/>
  <c r="F1852" i="42"/>
  <c r="A1934" i="42"/>
  <c r="A1815" i="42"/>
  <c r="F1733" i="42"/>
  <c r="F1869" i="42"/>
  <c r="A1951" i="42"/>
  <c r="F1692" i="42"/>
  <c r="A1774" i="42"/>
  <c r="A2028" i="42"/>
  <c r="F1946" i="42"/>
  <c r="A1850" i="42"/>
  <c r="F1768" i="42"/>
  <c r="A1858" i="42"/>
  <c r="F1776" i="42"/>
  <c r="F1784" i="42"/>
  <c r="A1866" i="42"/>
  <c r="A1895" i="42"/>
  <c r="F1813" i="42"/>
  <c r="F1672" i="42"/>
  <c r="A1754" i="42"/>
  <c r="A1928" i="42"/>
  <c r="F1846" i="42"/>
  <c r="A1911" i="42"/>
  <c r="F1829" i="42"/>
  <c r="F1901" i="42"/>
  <c r="A1983" i="42"/>
  <c r="A2051" i="42"/>
  <c r="F1969" i="42"/>
  <c r="A2045" i="42"/>
  <c r="F1963" i="42"/>
  <c r="A1933" i="42"/>
  <c r="F1851" i="42"/>
  <c r="F1935" i="42"/>
  <c r="A2017" i="42"/>
  <c r="A1810" i="42"/>
  <c r="F1728" i="42"/>
  <c r="F1750" i="42"/>
  <c r="A1832" i="42"/>
  <c r="A1821" i="42"/>
  <c r="F1739" i="42"/>
  <c r="A1899" i="42"/>
  <c r="F1817" i="42"/>
  <c r="A1843" i="42"/>
  <c r="F1761" i="42"/>
  <c r="F1930" i="42"/>
  <c r="A2012" i="42"/>
  <c r="F1801" i="42"/>
  <c r="A1883" i="42"/>
  <c r="F1879" i="42"/>
  <c r="A1961" i="42"/>
  <c r="F1693" i="42"/>
  <c r="A1775" i="42"/>
  <c r="A1831" i="42"/>
  <c r="F1749" i="42"/>
  <c r="A1886" i="42"/>
  <c r="F1804" i="42"/>
  <c r="A1922" i="42"/>
  <c r="F1840" i="42"/>
  <c r="A1982" i="42" l="1"/>
  <c r="F1900" i="42"/>
  <c r="F1860" i="42"/>
  <c r="A1942" i="42"/>
  <c r="A1908" i="42"/>
  <c r="F1826" i="42"/>
  <c r="A1977" i="42"/>
  <c r="F1895" i="42"/>
  <c r="F1916" i="42"/>
  <c r="A1998" i="42"/>
  <c r="F1830" i="42"/>
  <c r="A1912" i="42"/>
  <c r="A1987" i="42"/>
  <c r="F1905" i="42"/>
  <c r="A1948" i="42"/>
  <c r="F1866" i="42"/>
  <c r="A1959" i="42"/>
  <c r="F1877" i="42"/>
  <c r="F1816" i="42"/>
  <c r="A1898" i="42"/>
  <c r="A1970" i="42"/>
  <c r="F1888" i="42"/>
  <c r="F1989" i="42"/>
  <c r="A2044" i="42"/>
  <c r="F1962" i="42"/>
  <c r="F1858" i="42"/>
  <c r="A1940" i="42"/>
  <c r="A2033" i="42"/>
  <c r="F1951" i="42"/>
  <c r="A1892" i="42"/>
  <c r="F1810" i="42"/>
  <c r="A1919" i="42"/>
  <c r="F1837" i="42"/>
  <c r="A1960" i="42"/>
  <c r="F1878" i="42"/>
  <c r="A1971" i="42"/>
  <c r="F1889" i="42"/>
  <c r="F2017" i="42"/>
  <c r="F2051" i="42"/>
  <c r="A1893" i="42"/>
  <c r="F1811" i="42"/>
  <c r="A1897" i="42"/>
  <c r="F1815" i="42"/>
  <c r="A1988" i="42"/>
  <c r="F1906" i="42"/>
  <c r="A2016" i="42"/>
  <c r="F1934" i="42"/>
  <c r="A2005" i="42"/>
  <c r="F1923" i="42"/>
  <c r="A1909" i="42"/>
  <c r="F1827" i="42"/>
  <c r="A1976" i="42"/>
  <c r="F1894" i="42"/>
  <c r="F1922" i="42"/>
  <c r="A2004" i="42"/>
  <c r="A1932" i="42"/>
  <c r="F1850" i="42"/>
  <c r="F1802" i="42"/>
  <c r="A1884" i="42"/>
  <c r="A2037" i="42"/>
  <c r="F1955" i="42"/>
  <c r="F1809" i="42"/>
  <c r="A1891" i="42"/>
  <c r="F2012" i="42"/>
  <c r="A2032" i="42"/>
  <c r="F1950" i="42"/>
  <c r="A1943" i="42"/>
  <c r="F1861" i="42"/>
  <c r="A1947" i="42"/>
  <c r="F1865" i="42"/>
  <c r="F2028" i="42"/>
  <c r="F1803" i="42"/>
  <c r="A1885" i="42"/>
  <c r="A2038" i="42"/>
  <c r="F1956" i="42"/>
  <c r="A2015" i="42"/>
  <c r="F1933" i="42"/>
  <c r="F1833" i="42"/>
  <c r="A1915" i="42"/>
  <c r="F1983" i="42"/>
  <c r="F2011" i="42"/>
  <c r="A2009" i="42"/>
  <c r="F1927" i="42"/>
  <c r="A1965" i="42"/>
  <c r="F1883" i="42"/>
  <c r="A1835" i="42"/>
  <c r="F1753" i="42"/>
  <c r="A1904" i="42"/>
  <c r="F1822" i="42"/>
  <c r="F1859" i="42"/>
  <c r="A1941" i="42"/>
  <c r="A1954" i="42"/>
  <c r="F1872" i="42"/>
  <c r="A1993" i="42"/>
  <c r="F1911" i="42"/>
  <c r="F1886" i="42"/>
  <c r="A1968" i="42"/>
  <c r="A1953" i="42"/>
  <c r="F1871" i="42"/>
  <c r="A1981" i="42"/>
  <c r="F1899" i="42"/>
  <c r="F1774" i="42"/>
  <c r="A1856" i="42"/>
  <c r="A1931" i="42"/>
  <c r="F1849" i="42"/>
  <c r="A1828" i="42"/>
  <c r="F1746" i="42"/>
  <c r="F1984" i="42"/>
  <c r="A1925" i="42"/>
  <c r="F1843" i="42"/>
  <c r="F1831" i="42"/>
  <c r="A1913" i="42"/>
  <c r="A1949" i="42"/>
  <c r="F1867" i="42"/>
  <c r="F2006" i="42"/>
  <c r="A1937" i="42"/>
  <c r="F1855" i="42"/>
  <c r="F2045" i="42"/>
  <c r="A2026" i="42"/>
  <c r="F1944" i="42"/>
  <c r="A2010" i="42"/>
  <c r="F1928" i="42"/>
  <c r="F2034" i="42"/>
  <c r="A1920" i="42"/>
  <c r="F1838" i="42"/>
  <c r="A2043" i="42"/>
  <c r="F1961" i="42"/>
  <c r="A1808" i="42"/>
  <c r="F1726" i="42"/>
  <c r="F1781" i="42"/>
  <c r="A1863" i="42"/>
  <c r="F2040" i="42"/>
  <c r="A1964" i="42"/>
  <c r="F1882" i="42"/>
  <c r="A1903" i="42"/>
  <c r="F1821" i="42"/>
  <c r="F1775" i="42"/>
  <c r="A1857" i="42"/>
  <c r="A1914" i="42"/>
  <c r="F1832" i="42"/>
  <c r="F2039" i="42"/>
  <c r="A1921" i="42"/>
  <c r="F1839" i="42"/>
  <c r="F1754" i="42"/>
  <c r="A1836" i="42"/>
  <c r="A1936" i="42"/>
  <c r="F1854" i="42"/>
  <c r="A1926" i="42"/>
  <c r="F1844" i="42"/>
  <c r="F1978" i="42"/>
  <c r="A1985" i="42" l="1"/>
  <c r="F1903" i="42"/>
  <c r="F2010" i="42"/>
  <c r="F1904" i="42"/>
  <c r="A1986" i="42"/>
  <c r="F2005" i="42"/>
  <c r="F1891" i="42"/>
  <c r="A1973" i="42"/>
  <c r="F1998" i="42"/>
  <c r="F2016" i="42"/>
  <c r="A1995" i="42"/>
  <c r="F1913" i="42"/>
  <c r="F2037" i="42"/>
  <c r="A2041" i="42"/>
  <c r="F1959" i="42"/>
  <c r="F1977" i="42"/>
  <c r="A1966" i="42"/>
  <c r="F1884" i="42"/>
  <c r="F1925" i="42"/>
  <c r="A2007" i="42"/>
  <c r="F1908" i="42"/>
  <c r="A1990" i="42"/>
  <c r="F1964" i="42"/>
  <c r="A2046" i="42"/>
  <c r="F1835" i="42"/>
  <c r="A1917" i="42"/>
  <c r="F1947" i="42"/>
  <c r="A2029" i="42"/>
  <c r="F1988" i="42"/>
  <c r="F1942" i="42"/>
  <c r="A2024" i="42"/>
  <c r="F1914" i="42"/>
  <c r="A1996" i="42"/>
  <c r="F1953" i="42"/>
  <c r="A2035" i="42"/>
  <c r="F1857" i="42"/>
  <c r="A1939" i="42"/>
  <c r="F2015" i="42"/>
  <c r="F1943" i="42"/>
  <c r="A2025" i="42"/>
  <c r="F2044" i="42"/>
  <c r="F1863" i="42"/>
  <c r="A1945" i="42"/>
  <c r="A1910" i="42"/>
  <c r="F1828" i="42"/>
  <c r="F1971" i="42"/>
  <c r="A2053" i="42"/>
  <c r="F1921" i="42"/>
  <c r="A2003" i="42"/>
  <c r="F1932" i="42"/>
  <c r="A2014" i="42"/>
  <c r="A2050" i="42"/>
  <c r="F1968" i="42"/>
  <c r="F2004" i="42"/>
  <c r="F1960" i="42"/>
  <c r="A2042" i="42"/>
  <c r="A1890" i="42"/>
  <c r="F1808" i="42"/>
  <c r="F1919" i="42"/>
  <c r="A2001" i="42"/>
  <c r="A2013" i="42"/>
  <c r="F1931" i="42"/>
  <c r="F1965" i="42"/>
  <c r="A2047" i="42"/>
  <c r="F1948" i="42"/>
  <c r="A2030" i="42"/>
  <c r="F1970" i="42"/>
  <c r="A2052" i="42"/>
  <c r="F1836" i="42"/>
  <c r="A1918" i="42"/>
  <c r="F2009" i="42"/>
  <c r="F2032" i="42"/>
  <c r="F1909" i="42"/>
  <c r="A1991" i="42"/>
  <c r="F2043" i="42"/>
  <c r="F1976" i="42"/>
  <c r="A1979" i="42"/>
  <c r="F1897" i="42"/>
  <c r="F1856" i="42"/>
  <c r="A1938" i="42"/>
  <c r="F1982" i="42"/>
  <c r="F2026" i="42"/>
  <c r="F1937" i="42"/>
  <c r="A2019" i="42"/>
  <c r="F2038" i="42"/>
  <c r="F1898" i="42"/>
  <c r="A1980" i="42"/>
  <c r="F1987" i="42"/>
  <c r="F1993" i="42"/>
  <c r="A1967" i="42"/>
  <c r="F1885" i="42"/>
  <c r="F1981" i="42"/>
  <c r="F1892" i="42"/>
  <c r="A1974" i="42"/>
  <c r="F1936" i="42"/>
  <c r="A2018" i="42"/>
  <c r="F1920" i="42"/>
  <c r="A2002" i="42"/>
  <c r="A2036" i="42"/>
  <c r="F1954" i="42"/>
  <c r="A2031" i="42"/>
  <c r="F1949" i="42"/>
  <c r="A2023" i="42"/>
  <c r="F1941" i="42"/>
  <c r="F2033" i="42"/>
  <c r="A1994" i="42"/>
  <c r="F1912" i="42"/>
  <c r="A1975" i="42"/>
  <c r="F1893" i="42"/>
  <c r="A2008" i="42"/>
  <c r="F1926" i="42"/>
  <c r="F1915" i="42"/>
  <c r="A1997" i="42"/>
  <c r="F1940" i="42"/>
  <c r="A2022" i="42"/>
  <c r="F1918" i="42" l="1"/>
  <c r="A2000" i="42"/>
  <c r="A1972" i="42"/>
  <c r="F1890" i="42"/>
  <c r="F2053" i="42"/>
  <c r="F2042" i="42"/>
  <c r="A2021" i="42"/>
  <c r="F1939" i="42"/>
  <c r="F1996" i="42"/>
  <c r="F1990" i="42"/>
  <c r="A2048" i="42"/>
  <c r="F1966" i="42"/>
  <c r="F2013" i="42"/>
  <c r="F2002" i="42"/>
  <c r="F1980" i="42"/>
  <c r="F2008" i="42"/>
  <c r="F2052" i="42"/>
  <c r="F1975" i="42"/>
  <c r="F2018" i="42"/>
  <c r="F2050" i="42"/>
  <c r="A1992" i="42"/>
  <c r="F1910" i="42"/>
  <c r="F2024" i="42"/>
  <c r="F2041" i="42"/>
  <c r="F1994" i="42"/>
  <c r="F1979" i="42"/>
  <c r="F2001" i="42"/>
  <c r="A2027" i="42"/>
  <c r="F1945" i="42"/>
  <c r="F1973" i="42"/>
  <c r="F2022" i="42"/>
  <c r="F1974" i="42"/>
  <c r="F2019" i="42"/>
  <c r="F1991" i="42"/>
  <c r="F2023" i="42"/>
  <c r="F2029" i="42"/>
  <c r="F2031" i="42"/>
  <c r="A2049" i="42"/>
  <c r="F1967" i="42"/>
  <c r="F1917" i="42"/>
  <c r="A1999" i="42"/>
  <c r="F2030" i="42"/>
  <c r="F2014" i="42"/>
  <c r="F2007" i="42"/>
  <c r="F2025" i="42"/>
  <c r="F1986" i="42"/>
  <c r="F1995" i="42"/>
  <c r="A2020" i="42"/>
  <c r="F1938" i="42"/>
  <c r="F2047" i="42"/>
  <c r="F2003" i="42"/>
  <c r="F2035" i="42"/>
  <c r="F2046" i="42"/>
  <c r="F1997" i="42"/>
  <c r="F2036" i="42"/>
  <c r="F1985" i="42"/>
  <c r="F1999" i="42" l="1"/>
  <c r="F1972" i="42"/>
  <c r="F2027" i="42"/>
  <c r="F2049" i="42"/>
  <c r="F2021" i="42"/>
  <c r="F2048" i="42"/>
  <c r="F2000" i="42"/>
  <c r="F1992" i="42"/>
  <c r="F2020" i="42"/>
  <c r="H44" i="41" l="1"/>
  <c r="H45" i="41"/>
  <c r="H46" i="41"/>
  <c r="H47" i="41"/>
  <c r="S47" i="41" s="1"/>
  <c r="H48" i="41"/>
  <c r="S48" i="41" s="1"/>
  <c r="H49" i="41"/>
  <c r="H50" i="41"/>
  <c r="S50" i="41" s="1"/>
  <c r="H51" i="41"/>
  <c r="S51" i="41" s="1"/>
  <c r="H52" i="41"/>
  <c r="S52" i="41" s="1"/>
  <c r="H53" i="41"/>
  <c r="S53" i="41" s="1"/>
  <c r="H54" i="41"/>
  <c r="S54" i="41" s="1"/>
  <c r="H55" i="41"/>
  <c r="S55" i="41" s="1"/>
  <c r="H56" i="41"/>
  <c r="H57" i="41"/>
  <c r="H58" i="41"/>
  <c r="S58" i="41" s="1"/>
  <c r="H59" i="41"/>
  <c r="S59" i="41" s="1"/>
  <c r="H60" i="41"/>
  <c r="S60" i="41" s="1"/>
  <c r="H61" i="41"/>
  <c r="S61" i="41" s="1"/>
  <c r="H62" i="41"/>
  <c r="S62" i="41" s="1"/>
  <c r="H63" i="41"/>
  <c r="S63" i="41" s="1"/>
  <c r="H64" i="41"/>
  <c r="S64" i="41" s="1"/>
  <c r="H65" i="41"/>
  <c r="S65" i="41" s="1"/>
  <c r="H66" i="41"/>
  <c r="S66" i="41" s="1"/>
  <c r="H67" i="41"/>
  <c r="S67" i="41" s="1"/>
  <c r="H68" i="41"/>
  <c r="S68" i="41" s="1"/>
  <c r="H69" i="41"/>
  <c r="S69" i="41" s="1"/>
  <c r="H70" i="41"/>
  <c r="S70" i="41" s="1"/>
  <c r="H71" i="41"/>
  <c r="S71" i="41" s="1"/>
  <c r="H72" i="41"/>
  <c r="H73" i="41"/>
  <c r="H74" i="41"/>
  <c r="H75" i="41"/>
  <c r="S75" i="41" s="1"/>
  <c r="H76" i="41"/>
  <c r="S76" i="41" s="1"/>
  <c r="H77" i="41"/>
  <c r="H78" i="41"/>
  <c r="S78" i="41" s="1"/>
  <c r="H79" i="41"/>
  <c r="S79" i="41" s="1"/>
  <c r="H80" i="41"/>
  <c r="S80" i="41" s="1"/>
  <c r="H81" i="41"/>
  <c r="S81" i="41" s="1"/>
  <c r="H82" i="41"/>
  <c r="S82" i="41" s="1"/>
  <c r="H83" i="41"/>
  <c r="S83" i="41" s="1"/>
  <c r="H84" i="41"/>
  <c r="H85" i="41"/>
  <c r="H86" i="41"/>
  <c r="S86" i="41" s="1"/>
  <c r="H87" i="41"/>
  <c r="S87" i="41" s="1"/>
  <c r="H88" i="41"/>
  <c r="S88" i="41" s="1"/>
  <c r="H89" i="41"/>
  <c r="S89" i="41" s="1"/>
  <c r="H90" i="41"/>
  <c r="S90" i="41" s="1"/>
  <c r="H91" i="41"/>
  <c r="S91" i="41" s="1"/>
  <c r="H92" i="41"/>
  <c r="S92" i="41" s="1"/>
  <c r="H93" i="41"/>
  <c r="S93" i="41" s="1"/>
  <c r="H43" i="41"/>
  <c r="Q43" i="41"/>
  <c r="P43" i="41"/>
  <c r="G43" i="41"/>
  <c r="S44" i="41"/>
  <c r="S45" i="41"/>
  <c r="S46" i="41"/>
  <c r="S49" i="41"/>
  <c r="S56" i="41"/>
  <c r="S57" i="41"/>
  <c r="S72" i="41"/>
  <c r="S73" i="41"/>
  <c r="S74" i="41"/>
  <c r="S77" i="41"/>
  <c r="S84" i="41"/>
  <c r="S85" i="41"/>
  <c r="S8" i="41"/>
  <c r="S9" i="41"/>
  <c r="S10" i="41"/>
  <c r="S12" i="41"/>
  <c r="S11" i="41"/>
  <c r="R11" i="41"/>
  <c r="R12" i="41"/>
  <c r="G42" i="41"/>
  <c r="F42" i="41"/>
  <c r="F43" i="41"/>
  <c r="E44" i="41"/>
  <c r="F44" i="41"/>
  <c r="G44" i="41"/>
  <c r="E45" i="41"/>
  <c r="F45" i="41"/>
  <c r="G45" i="41"/>
  <c r="E46" i="41"/>
  <c r="F46" i="41"/>
  <c r="G46" i="41"/>
  <c r="E47" i="41"/>
  <c r="F47" i="41"/>
  <c r="G47" i="41"/>
  <c r="E48" i="41"/>
  <c r="F48" i="41"/>
  <c r="G48" i="41"/>
  <c r="E49" i="41"/>
  <c r="F49" i="41"/>
  <c r="G49" i="41"/>
  <c r="E50" i="41"/>
  <c r="F50" i="41"/>
  <c r="G50" i="41"/>
  <c r="E51" i="41"/>
  <c r="F51" i="41"/>
  <c r="G51" i="41"/>
  <c r="E52" i="41"/>
  <c r="F52" i="41"/>
  <c r="G52" i="41"/>
  <c r="E53" i="41"/>
  <c r="F53" i="41"/>
  <c r="G53" i="41"/>
  <c r="E54" i="41"/>
  <c r="F54" i="41"/>
  <c r="G54" i="41"/>
  <c r="E55" i="41"/>
  <c r="F55" i="41"/>
  <c r="G55" i="41"/>
  <c r="E56" i="41"/>
  <c r="F56" i="41"/>
  <c r="G56" i="41"/>
  <c r="E57" i="41"/>
  <c r="F57" i="41"/>
  <c r="G57" i="41"/>
  <c r="E58" i="41"/>
  <c r="F58" i="41"/>
  <c r="G58" i="41"/>
  <c r="E59" i="41"/>
  <c r="F59" i="41"/>
  <c r="G59" i="41"/>
  <c r="E60" i="41"/>
  <c r="F60" i="41"/>
  <c r="G60" i="41"/>
  <c r="E61" i="41"/>
  <c r="F61" i="41"/>
  <c r="G61" i="41"/>
  <c r="E62" i="41"/>
  <c r="F62" i="41"/>
  <c r="G62" i="41"/>
  <c r="E63" i="41"/>
  <c r="F63" i="41"/>
  <c r="G63" i="41"/>
  <c r="E64" i="41"/>
  <c r="F64" i="41"/>
  <c r="G64" i="41"/>
  <c r="E65" i="41"/>
  <c r="F65" i="41"/>
  <c r="G65" i="41"/>
  <c r="E66" i="41"/>
  <c r="F66" i="41"/>
  <c r="G66" i="41"/>
  <c r="E67" i="41"/>
  <c r="F67" i="41"/>
  <c r="G67" i="41"/>
  <c r="E68" i="41"/>
  <c r="F68" i="41"/>
  <c r="G68" i="41"/>
  <c r="E69" i="41"/>
  <c r="F69" i="41"/>
  <c r="G69" i="41"/>
  <c r="E70" i="41"/>
  <c r="F70" i="41"/>
  <c r="G70" i="41"/>
  <c r="E71" i="41"/>
  <c r="F71" i="41"/>
  <c r="G71" i="41"/>
  <c r="E72" i="41"/>
  <c r="F72" i="41"/>
  <c r="G72" i="41"/>
  <c r="E73" i="41"/>
  <c r="F73" i="41"/>
  <c r="G73" i="41"/>
  <c r="E74" i="41"/>
  <c r="F74" i="41"/>
  <c r="G74" i="41"/>
  <c r="E75" i="41"/>
  <c r="F75" i="41"/>
  <c r="G75" i="41"/>
  <c r="E76" i="41"/>
  <c r="F76" i="41"/>
  <c r="G76" i="41"/>
  <c r="E77" i="41"/>
  <c r="F77" i="41"/>
  <c r="G77" i="41"/>
  <c r="E78" i="41"/>
  <c r="F78" i="41"/>
  <c r="G78" i="41"/>
  <c r="E79" i="41"/>
  <c r="F79" i="41"/>
  <c r="G79" i="41"/>
  <c r="E80" i="41"/>
  <c r="F80" i="41"/>
  <c r="G80" i="41"/>
  <c r="E81" i="41"/>
  <c r="F81" i="41"/>
  <c r="G81" i="41"/>
  <c r="E82" i="41"/>
  <c r="F82" i="41"/>
  <c r="G82" i="41"/>
  <c r="E83" i="41"/>
  <c r="F83" i="41"/>
  <c r="G83" i="41"/>
  <c r="E84" i="41"/>
  <c r="F84" i="41"/>
  <c r="G84" i="41"/>
  <c r="E85" i="41"/>
  <c r="F85" i="41"/>
  <c r="G85" i="41"/>
  <c r="E86" i="41"/>
  <c r="F86" i="41"/>
  <c r="G86" i="41"/>
  <c r="E87" i="41"/>
  <c r="F87" i="41"/>
  <c r="G87" i="41"/>
  <c r="E88" i="41"/>
  <c r="F88" i="41"/>
  <c r="G88" i="41"/>
  <c r="E89" i="41"/>
  <c r="F89" i="41"/>
  <c r="G89" i="41"/>
  <c r="E90" i="41"/>
  <c r="F90" i="41"/>
  <c r="G90" i="41"/>
  <c r="E91" i="41"/>
  <c r="F91" i="41"/>
  <c r="G91" i="41"/>
  <c r="E92" i="41"/>
  <c r="F92" i="41"/>
  <c r="G92" i="41"/>
  <c r="E93" i="41"/>
  <c r="F93" i="41"/>
  <c r="G93" i="41"/>
  <c r="F26" i="41"/>
  <c r="F25" i="41"/>
  <c r="F24" i="41"/>
  <c r="F23" i="41"/>
  <c r="F22" i="41"/>
  <c r="F21" i="41"/>
  <c r="F20" i="41"/>
  <c r="F19" i="41"/>
  <c r="F18" i="41"/>
  <c r="F17" i="41"/>
  <c r="G18" i="41"/>
  <c r="G17" i="41"/>
  <c r="G16" i="41"/>
  <c r="G15" i="41"/>
  <c r="G14" i="41"/>
  <c r="G13" i="41"/>
  <c r="D15" i="41"/>
  <c r="E12" i="41"/>
  <c r="F12" i="41"/>
  <c r="G12" i="41"/>
  <c r="H12" i="41"/>
  <c r="J12" i="41"/>
  <c r="I12" i="41"/>
  <c r="J43" i="41" l="1"/>
  <c r="H42" i="41"/>
  <c r="M43" i="41"/>
  <c r="R43" i="41"/>
  <c r="R13" i="41" s="1"/>
  <c r="N43" i="41"/>
  <c r="S43" i="41"/>
  <c r="S13" i="41" s="1"/>
  <c r="O43" i="41"/>
  <c r="I43" i="41"/>
  <c r="I42" i="41" s="1"/>
  <c r="L12" i="41"/>
  <c r="E43" i="41"/>
  <c r="D16" i="41"/>
  <c r="D17" i="41" s="1"/>
  <c r="D18" i="41" s="1"/>
  <c r="D19" i="41" s="1"/>
  <c r="D20" i="41" s="1"/>
  <c r="D21" i="41" s="1"/>
  <c r="D22" i="41" s="1"/>
  <c r="D23" i="41" s="1"/>
  <c r="D24" i="41" s="1"/>
  <c r="D25" i="41" s="1"/>
  <c r="D26" i="41" s="1"/>
  <c r="D27" i="41" s="1"/>
  <c r="D28" i="41" s="1"/>
  <c r="D29" i="41" s="1"/>
  <c r="D30" i="41" s="1"/>
  <c r="D31" i="41" s="1"/>
  <c r="D32" i="41" s="1"/>
  <c r="D33" i="41" s="1"/>
  <c r="D34" i="41" s="1"/>
  <c r="D35" i="41" s="1"/>
  <c r="D36" i="41" s="1"/>
  <c r="D37" i="41" s="1"/>
  <c r="D38" i="41" s="1"/>
  <c r="D39" i="41" s="1"/>
  <c r="D40" i="41" s="1"/>
  <c r="D41" i="41" s="1"/>
  <c r="D42" i="41" s="1"/>
  <c r="D43" i="41" s="1"/>
  <c r="D44" i="41" s="1"/>
  <c r="D45" i="41" s="1"/>
  <c r="D46" i="41" s="1"/>
  <c r="D47" i="41" s="1"/>
  <c r="D48" i="41" s="1"/>
  <c r="D49" i="41" s="1"/>
  <c r="D50" i="41" s="1"/>
  <c r="D51" i="41" s="1"/>
  <c r="D52" i="41" s="1"/>
  <c r="D53" i="41" s="1"/>
  <c r="D54" i="41" s="1"/>
  <c r="D55" i="41" s="1"/>
  <c r="D56" i="41" s="1"/>
  <c r="D57" i="41" s="1"/>
  <c r="D58" i="41" s="1"/>
  <c r="D59" i="41" s="1"/>
  <c r="D60" i="41" s="1"/>
  <c r="D61" i="41" s="1"/>
  <c r="D62" i="41" s="1"/>
  <c r="D63" i="41" s="1"/>
  <c r="D64" i="41" s="1"/>
  <c r="D65" i="41" s="1"/>
  <c r="D66" i="41" s="1"/>
  <c r="D67" i="41" s="1"/>
  <c r="D68" i="41" s="1"/>
  <c r="D69" i="41" s="1"/>
  <c r="D70" i="41" s="1"/>
  <c r="D71" i="41" s="1"/>
  <c r="D72" i="41" s="1"/>
  <c r="D73" i="41" s="1"/>
  <c r="D74" i="41" s="1"/>
  <c r="D75" i="41" s="1"/>
  <c r="D76" i="41" s="1"/>
  <c r="D77" i="41" s="1"/>
  <c r="D78" i="41" s="1"/>
  <c r="D79" i="41" s="1"/>
  <c r="D80" i="41" s="1"/>
  <c r="D81" i="41" s="1"/>
  <c r="D82" i="41" s="1"/>
  <c r="D83" i="41" s="1"/>
  <c r="D84" i="41" s="1"/>
  <c r="D85" i="41" s="1"/>
  <c r="D86" i="41" s="1"/>
  <c r="D87" i="41" s="1"/>
  <c r="D88" i="41" s="1"/>
  <c r="D89" i="41" s="1"/>
  <c r="D90" i="41" s="1"/>
  <c r="D91" i="41" s="1"/>
  <c r="D92" i="41" s="1"/>
  <c r="D93" i="41" s="1"/>
  <c r="D14" i="41"/>
  <c r="L43" i="41" l="1"/>
  <c r="K43" i="41"/>
  <c r="F577" i="42" l="1"/>
  <c r="F576" i="42"/>
  <c r="F575" i="42"/>
  <c r="F574" i="42"/>
  <c r="F573" i="42"/>
  <c r="F572" i="42"/>
  <c r="F571" i="42"/>
  <c r="F570" i="42"/>
  <c r="F569" i="42"/>
  <c r="F568" i="42"/>
  <c r="F567" i="42"/>
  <c r="F566" i="42"/>
  <c r="F565" i="42"/>
  <c r="F564" i="42"/>
  <c r="F563" i="42"/>
  <c r="F562" i="42"/>
  <c r="F561" i="42"/>
  <c r="F560" i="42"/>
  <c r="F559" i="42"/>
  <c r="F558" i="42"/>
  <c r="F557" i="42"/>
  <c r="F556" i="42"/>
  <c r="F555" i="42"/>
  <c r="F554" i="42"/>
  <c r="F553" i="42"/>
  <c r="F552" i="42"/>
  <c r="F551" i="42"/>
  <c r="F550" i="42"/>
  <c r="F549" i="42"/>
  <c r="F548" i="42"/>
  <c r="F547" i="42"/>
  <c r="F546" i="42"/>
  <c r="F545" i="42"/>
  <c r="F544" i="42"/>
  <c r="F543" i="42"/>
  <c r="F542" i="42"/>
  <c r="F541" i="42"/>
  <c r="F540" i="42"/>
  <c r="F539" i="42"/>
  <c r="F538" i="42"/>
  <c r="F537" i="42"/>
  <c r="F536" i="42"/>
  <c r="F535" i="42"/>
  <c r="F534" i="42"/>
  <c r="F533" i="42"/>
  <c r="F532" i="42"/>
  <c r="F531" i="42"/>
  <c r="F530" i="42"/>
  <c r="F529" i="42"/>
  <c r="F528" i="42"/>
  <c r="F527" i="42"/>
  <c r="F526" i="42"/>
  <c r="F525" i="42"/>
  <c r="F524" i="42"/>
  <c r="F523" i="42"/>
  <c r="F522" i="42"/>
  <c r="F521" i="42"/>
  <c r="F520" i="42"/>
  <c r="F519" i="42"/>
  <c r="F518" i="42"/>
  <c r="F517" i="42"/>
  <c r="F516" i="42"/>
  <c r="F515" i="42"/>
  <c r="F514" i="42"/>
  <c r="F513" i="42"/>
  <c r="F512" i="42"/>
  <c r="F511" i="42"/>
  <c r="F510" i="42"/>
  <c r="F509" i="42"/>
  <c r="F508" i="42"/>
  <c r="F507" i="42"/>
  <c r="F506" i="42"/>
  <c r="F505" i="42"/>
  <c r="F504" i="42"/>
  <c r="F503" i="42"/>
  <c r="F502" i="42"/>
  <c r="F501" i="42"/>
  <c r="F500" i="42"/>
  <c r="F499" i="42"/>
  <c r="F498" i="42"/>
  <c r="F497" i="42"/>
  <c r="F496" i="42"/>
  <c r="F495" i="42"/>
  <c r="F494" i="42"/>
  <c r="F493" i="42"/>
  <c r="F492" i="42"/>
  <c r="F491" i="42"/>
  <c r="F490" i="42"/>
  <c r="F489" i="42"/>
  <c r="F488" i="42"/>
  <c r="F487" i="42"/>
  <c r="F486" i="42"/>
  <c r="F485" i="42"/>
  <c r="F484" i="42"/>
  <c r="F483" i="42"/>
  <c r="F482" i="42"/>
  <c r="F481" i="42"/>
  <c r="F480" i="42"/>
  <c r="F479" i="42"/>
  <c r="F478" i="42"/>
  <c r="F477" i="42"/>
  <c r="F476" i="42"/>
  <c r="F475" i="42"/>
  <c r="F474" i="42"/>
  <c r="F473" i="42"/>
  <c r="F472" i="42"/>
  <c r="F471" i="42"/>
  <c r="F470" i="42"/>
  <c r="F469" i="42"/>
  <c r="F468" i="42"/>
  <c r="F467" i="42"/>
  <c r="F466" i="42"/>
  <c r="F465" i="42"/>
  <c r="F464" i="42"/>
  <c r="F463" i="42"/>
  <c r="F462" i="42"/>
  <c r="F461" i="42"/>
  <c r="F460" i="42"/>
  <c r="F459" i="42"/>
  <c r="F458" i="42"/>
  <c r="F457" i="42"/>
  <c r="F456" i="42"/>
  <c r="F455" i="42"/>
  <c r="F454" i="42"/>
  <c r="F453" i="42"/>
  <c r="F452" i="42"/>
  <c r="F451" i="42"/>
  <c r="F450" i="42"/>
  <c r="F449" i="42"/>
  <c r="F448" i="42"/>
  <c r="F447" i="42"/>
  <c r="F446" i="42"/>
  <c r="F445" i="42"/>
  <c r="F444" i="42"/>
  <c r="F443" i="42"/>
  <c r="F442" i="42"/>
  <c r="F441" i="42"/>
  <c r="F440" i="42"/>
  <c r="F439" i="42"/>
  <c r="F438" i="42"/>
  <c r="F437" i="42"/>
  <c r="F436" i="42"/>
  <c r="F435" i="42"/>
  <c r="F434" i="42"/>
  <c r="F433" i="42"/>
  <c r="F432" i="42"/>
  <c r="F431" i="42"/>
  <c r="F430" i="42"/>
  <c r="F429" i="42"/>
  <c r="F428" i="42"/>
  <c r="F427" i="42"/>
  <c r="F426" i="42"/>
  <c r="F425" i="42"/>
  <c r="F424" i="42"/>
  <c r="F423" i="42"/>
  <c r="F422" i="42"/>
  <c r="F421" i="42"/>
  <c r="F420" i="42"/>
  <c r="F419" i="42"/>
  <c r="F418" i="42"/>
  <c r="F417" i="42"/>
  <c r="F416" i="42"/>
  <c r="F415" i="42"/>
  <c r="F414" i="42"/>
  <c r="F413" i="42"/>
  <c r="F412" i="42"/>
  <c r="F411" i="42"/>
  <c r="F410" i="42"/>
  <c r="F409" i="42"/>
  <c r="F408" i="42"/>
  <c r="F407" i="42"/>
  <c r="F406" i="42"/>
  <c r="F405" i="42"/>
  <c r="F404" i="42"/>
  <c r="F403" i="42"/>
  <c r="F402" i="42"/>
  <c r="F401" i="42"/>
  <c r="F400" i="42"/>
  <c r="F399" i="42"/>
  <c r="F398" i="42"/>
  <c r="F397" i="42"/>
  <c r="F396" i="42"/>
  <c r="F395" i="42"/>
  <c r="F394" i="42"/>
  <c r="F393" i="42"/>
  <c r="F392" i="42"/>
  <c r="F391" i="42"/>
  <c r="F390" i="42"/>
  <c r="F389" i="42"/>
  <c r="F388" i="42"/>
  <c r="F387" i="42"/>
  <c r="F386" i="42"/>
  <c r="F385" i="42"/>
  <c r="F384" i="42"/>
  <c r="F383" i="42"/>
  <c r="F382" i="42"/>
  <c r="F381" i="42"/>
  <c r="F380" i="42"/>
  <c r="F379" i="42"/>
  <c r="F378" i="42"/>
  <c r="F377" i="42"/>
  <c r="F376" i="42"/>
  <c r="F375" i="42"/>
  <c r="F374" i="42"/>
  <c r="F373" i="42"/>
  <c r="F372" i="42"/>
  <c r="F371" i="42"/>
  <c r="F370" i="42"/>
  <c r="F369" i="42"/>
  <c r="F368" i="42"/>
  <c r="F367" i="42"/>
  <c r="F366" i="42"/>
  <c r="F365" i="42"/>
  <c r="F364" i="42"/>
  <c r="F363" i="42"/>
  <c r="F362" i="42"/>
  <c r="F361" i="42"/>
  <c r="F360" i="42"/>
  <c r="F359" i="42"/>
  <c r="F358" i="42"/>
  <c r="F357" i="42"/>
  <c r="F356" i="42"/>
  <c r="F355" i="42"/>
  <c r="F354" i="42"/>
  <c r="F353" i="42"/>
  <c r="F352" i="42"/>
  <c r="F351" i="42"/>
  <c r="F350" i="42"/>
  <c r="F349" i="42"/>
  <c r="F348" i="42"/>
  <c r="F347" i="42"/>
  <c r="F346" i="42"/>
  <c r="F345" i="42"/>
  <c r="F344" i="42"/>
  <c r="F343" i="42"/>
  <c r="F342" i="42"/>
  <c r="F341" i="42"/>
  <c r="F340" i="42"/>
  <c r="F339" i="42"/>
  <c r="F338" i="42"/>
  <c r="F337" i="42"/>
  <c r="F336" i="42"/>
  <c r="F335" i="42"/>
  <c r="F334" i="42"/>
  <c r="F333" i="42"/>
  <c r="F332" i="42"/>
  <c r="F331" i="42"/>
  <c r="F330" i="42"/>
  <c r="F329" i="42"/>
  <c r="F328" i="42"/>
  <c r="F327" i="42"/>
  <c r="F326" i="42"/>
  <c r="F325" i="42"/>
  <c r="F324" i="42"/>
  <c r="F323" i="42"/>
  <c r="F322" i="42"/>
  <c r="F321" i="42"/>
  <c r="F320" i="42"/>
  <c r="F319" i="42"/>
  <c r="F318" i="42"/>
  <c r="F317" i="42"/>
  <c r="F316" i="42"/>
  <c r="F315" i="42"/>
  <c r="F314" i="42"/>
  <c r="F313" i="42"/>
  <c r="F312" i="42"/>
  <c r="F311" i="42"/>
  <c r="F310" i="42"/>
  <c r="F309" i="42"/>
  <c r="F308" i="42"/>
  <c r="F307" i="42"/>
  <c r="F306" i="42"/>
  <c r="F305" i="42"/>
  <c r="F304" i="42"/>
  <c r="F303" i="42"/>
  <c r="F302" i="42"/>
  <c r="F301" i="42"/>
  <c r="F300" i="42"/>
  <c r="F299" i="42"/>
  <c r="F298" i="42"/>
  <c r="F297" i="42"/>
  <c r="F296" i="42"/>
  <c r="F295" i="42"/>
  <c r="F294" i="42"/>
  <c r="F293" i="42"/>
  <c r="F292" i="42"/>
  <c r="F291" i="42"/>
  <c r="F290" i="42"/>
  <c r="F289" i="42"/>
  <c r="F288" i="42"/>
  <c r="F287" i="42"/>
  <c r="F286" i="42"/>
  <c r="F285" i="42"/>
  <c r="F284" i="42"/>
  <c r="F283" i="42"/>
  <c r="F282" i="42"/>
  <c r="F281" i="42"/>
  <c r="F280" i="42"/>
  <c r="F279" i="42"/>
  <c r="F278" i="42"/>
  <c r="F277" i="42"/>
  <c r="F276" i="42"/>
  <c r="F275" i="42"/>
  <c r="F274" i="42"/>
  <c r="F273" i="42"/>
  <c r="F272" i="42"/>
  <c r="F271" i="42"/>
  <c r="F270" i="42"/>
  <c r="F269" i="42"/>
  <c r="F268" i="42"/>
  <c r="F267" i="42"/>
  <c r="F266" i="42"/>
  <c r="F265" i="42"/>
  <c r="F264" i="42"/>
  <c r="F263" i="42"/>
  <c r="F262" i="42"/>
  <c r="F261" i="42"/>
  <c r="F260" i="42"/>
  <c r="F259" i="42"/>
  <c r="F258" i="42"/>
  <c r="F257" i="42"/>
  <c r="F256" i="42"/>
  <c r="F255" i="42"/>
  <c r="F254" i="42"/>
  <c r="F253" i="42"/>
  <c r="F252" i="42"/>
  <c r="F251" i="42"/>
  <c r="F250" i="42"/>
  <c r="F249" i="42"/>
  <c r="F248" i="42"/>
  <c r="F247" i="42"/>
  <c r="F246" i="42"/>
  <c r="F245" i="42"/>
  <c r="F244" i="42"/>
  <c r="F243" i="42"/>
  <c r="F242" i="42"/>
  <c r="F241" i="42"/>
  <c r="F240" i="42"/>
  <c r="F239" i="42"/>
  <c r="F238" i="42"/>
  <c r="F237" i="42"/>
  <c r="F236" i="42"/>
  <c r="F235" i="42"/>
  <c r="F234" i="42"/>
  <c r="F233" i="42"/>
  <c r="F232" i="42"/>
  <c r="F231" i="42"/>
  <c r="F230" i="42"/>
  <c r="F229" i="42"/>
  <c r="F228" i="42"/>
  <c r="F227" i="42"/>
  <c r="F226" i="42"/>
  <c r="F225" i="42"/>
  <c r="F224" i="42"/>
  <c r="F223" i="42"/>
  <c r="F222" i="42"/>
  <c r="F221" i="42"/>
  <c r="F220" i="42"/>
  <c r="F219" i="42"/>
  <c r="F218" i="42"/>
  <c r="F217" i="42"/>
  <c r="F216" i="42"/>
  <c r="F215" i="42"/>
  <c r="F214" i="42"/>
  <c r="F213" i="42"/>
  <c r="F212" i="42"/>
  <c r="F211" i="42"/>
  <c r="F210" i="42"/>
  <c r="F209" i="42"/>
  <c r="F208" i="42"/>
  <c r="F207" i="42"/>
  <c r="F206" i="42"/>
  <c r="F205" i="42"/>
  <c r="F204" i="42"/>
  <c r="F203" i="42"/>
  <c r="F202" i="42"/>
  <c r="F201" i="42"/>
  <c r="F200" i="42"/>
  <c r="F199" i="42"/>
  <c r="F198" i="42"/>
  <c r="F197" i="42"/>
  <c r="F196" i="42"/>
  <c r="F195" i="42"/>
  <c r="F194" i="42"/>
  <c r="F193" i="42"/>
  <c r="F192" i="42"/>
  <c r="F191" i="42"/>
  <c r="F190" i="42"/>
  <c r="F189" i="42"/>
  <c r="F188" i="42"/>
  <c r="F187" i="42"/>
  <c r="F186" i="42"/>
  <c r="F185" i="42"/>
  <c r="F184" i="42"/>
  <c r="F183" i="42"/>
  <c r="F182" i="42"/>
  <c r="F181" i="42"/>
  <c r="F180" i="42"/>
  <c r="F179" i="42"/>
  <c r="F178" i="42"/>
  <c r="F177" i="42"/>
  <c r="F176" i="42"/>
  <c r="F175" i="42"/>
  <c r="F174" i="42"/>
  <c r="F173" i="42"/>
  <c r="F172" i="42"/>
  <c r="F171" i="42"/>
  <c r="F170" i="42"/>
  <c r="F169" i="42"/>
  <c r="F168" i="42"/>
  <c r="F167" i="42"/>
  <c r="F166" i="42"/>
  <c r="F165" i="42"/>
  <c r="F164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330" i="42"/>
  <c r="A412" i="42" s="1"/>
  <c r="A494" i="42" s="1"/>
  <c r="A576" i="42" s="1"/>
  <c r="A321" i="42"/>
  <c r="A403" i="42" s="1"/>
  <c r="A485" i="42" s="1"/>
  <c r="A567" i="42" s="1"/>
  <c r="A316" i="42"/>
  <c r="A398" i="42" s="1"/>
  <c r="A480" i="42" s="1"/>
  <c r="A562" i="42" s="1"/>
  <c r="A315" i="42"/>
  <c r="A397" i="42" s="1"/>
  <c r="A479" i="42" s="1"/>
  <c r="A561" i="42" s="1"/>
  <c r="A307" i="42"/>
  <c r="A389" i="42" s="1"/>
  <c r="A471" i="42" s="1"/>
  <c r="A553" i="42" s="1"/>
  <c r="A302" i="42"/>
  <c r="A384" i="42" s="1"/>
  <c r="A466" i="42" s="1"/>
  <c r="A548" i="42" s="1"/>
  <c r="A293" i="42"/>
  <c r="A375" i="42" s="1"/>
  <c r="A457" i="42" s="1"/>
  <c r="A539" i="42" s="1"/>
  <c r="A288" i="42"/>
  <c r="A370" i="42" s="1"/>
  <c r="A452" i="42" s="1"/>
  <c r="A534" i="42" s="1"/>
  <c r="A287" i="42"/>
  <c r="A369" i="42" s="1"/>
  <c r="A451" i="42" s="1"/>
  <c r="A533" i="42" s="1"/>
  <c r="A279" i="42"/>
  <c r="A361" i="42" s="1"/>
  <c r="A443" i="42" s="1"/>
  <c r="A525" i="42" s="1"/>
  <c r="A274" i="42"/>
  <c r="A356" i="42" s="1"/>
  <c r="A438" i="42" s="1"/>
  <c r="A520" i="42" s="1"/>
  <c r="A265" i="42"/>
  <c r="A347" i="42" s="1"/>
  <c r="A429" i="42" s="1"/>
  <c r="A511" i="42" s="1"/>
  <c r="A260" i="42"/>
  <c r="A342" i="42" s="1"/>
  <c r="A424" i="42" s="1"/>
  <c r="A506" i="42" s="1"/>
  <c r="A259" i="42"/>
  <c r="A341" i="42" s="1"/>
  <c r="A423" i="42" s="1"/>
  <c r="A505" i="42" s="1"/>
  <c r="A251" i="42"/>
  <c r="A333" i="42" s="1"/>
  <c r="A415" i="42" s="1"/>
  <c r="A497" i="42" s="1"/>
  <c r="A248" i="42"/>
  <c r="A247" i="42"/>
  <c r="A329" i="42" s="1"/>
  <c r="A411" i="42" s="1"/>
  <c r="A493" i="42" s="1"/>
  <c r="A575" i="42" s="1"/>
  <c r="A246" i="42"/>
  <c r="A328" i="42" s="1"/>
  <c r="A410" i="42" s="1"/>
  <c r="A492" i="42" s="1"/>
  <c r="A574" i="42" s="1"/>
  <c r="A243" i="42"/>
  <c r="A325" i="42" s="1"/>
  <c r="A407" i="42" s="1"/>
  <c r="A489" i="42" s="1"/>
  <c r="A571" i="42" s="1"/>
  <c r="A242" i="42"/>
  <c r="A324" i="42" s="1"/>
  <c r="A406" i="42" s="1"/>
  <c r="A488" i="42" s="1"/>
  <c r="A570" i="42" s="1"/>
  <c r="A239" i="42"/>
  <c r="A238" i="42"/>
  <c r="A320" i="42" s="1"/>
  <c r="A402" i="42" s="1"/>
  <c r="A484" i="42" s="1"/>
  <c r="A566" i="42" s="1"/>
  <c r="A237" i="42"/>
  <c r="A319" i="42" s="1"/>
  <c r="A401" i="42" s="1"/>
  <c r="A483" i="42" s="1"/>
  <c r="A565" i="42" s="1"/>
  <c r="A234" i="42"/>
  <c r="A233" i="42"/>
  <c r="A232" i="42"/>
  <c r="A314" i="42" s="1"/>
  <c r="A396" i="42" s="1"/>
  <c r="A478" i="42" s="1"/>
  <c r="A560" i="42" s="1"/>
  <c r="A231" i="42"/>
  <c r="A313" i="42" s="1"/>
  <c r="A395" i="42" s="1"/>
  <c r="A477" i="42" s="1"/>
  <c r="A559" i="42" s="1"/>
  <c r="A225" i="42"/>
  <c r="A223" i="42"/>
  <c r="A305" i="42" s="1"/>
  <c r="A387" i="42" s="1"/>
  <c r="A469" i="42" s="1"/>
  <c r="A551" i="42" s="1"/>
  <c r="A220" i="42"/>
  <c r="A219" i="42"/>
  <c r="A301" i="42" s="1"/>
  <c r="A383" i="42" s="1"/>
  <c r="A465" i="42" s="1"/>
  <c r="A547" i="42" s="1"/>
  <c r="A218" i="42"/>
  <c r="A300" i="42" s="1"/>
  <c r="A382" i="42" s="1"/>
  <c r="A464" i="42" s="1"/>
  <c r="A546" i="42" s="1"/>
  <c r="A215" i="42"/>
  <c r="A297" i="42" s="1"/>
  <c r="A379" i="42" s="1"/>
  <c r="A461" i="42" s="1"/>
  <c r="A543" i="42" s="1"/>
  <c r="A214" i="42"/>
  <c r="A296" i="42" s="1"/>
  <c r="A378" i="42" s="1"/>
  <c r="A460" i="42" s="1"/>
  <c r="A542" i="42" s="1"/>
  <c r="A211" i="42"/>
  <c r="A210" i="42"/>
  <c r="A292" i="42" s="1"/>
  <c r="A374" i="42" s="1"/>
  <c r="A456" i="42" s="1"/>
  <c r="A538" i="42" s="1"/>
  <c r="A209" i="42"/>
  <c r="A291" i="42" s="1"/>
  <c r="A373" i="42" s="1"/>
  <c r="A455" i="42" s="1"/>
  <c r="A537" i="42" s="1"/>
  <c r="A206" i="42"/>
  <c r="A205" i="42"/>
  <c r="A204" i="42"/>
  <c r="A286" i="42" s="1"/>
  <c r="A368" i="42" s="1"/>
  <c r="A450" i="42" s="1"/>
  <c r="A532" i="42" s="1"/>
  <c r="A203" i="42"/>
  <c r="A285" i="42" s="1"/>
  <c r="A367" i="42" s="1"/>
  <c r="A449" i="42" s="1"/>
  <c r="A531" i="42" s="1"/>
  <c r="A197" i="42"/>
  <c r="A195" i="42"/>
  <c r="A277" i="42" s="1"/>
  <c r="A359" i="42" s="1"/>
  <c r="A441" i="42" s="1"/>
  <c r="A523" i="42" s="1"/>
  <c r="A192" i="42"/>
  <c r="A191" i="42"/>
  <c r="A273" i="42" s="1"/>
  <c r="A355" i="42" s="1"/>
  <c r="A437" i="42" s="1"/>
  <c r="A519" i="42" s="1"/>
  <c r="A190" i="42"/>
  <c r="A272" i="42" s="1"/>
  <c r="A354" i="42" s="1"/>
  <c r="A436" i="42" s="1"/>
  <c r="A518" i="42" s="1"/>
  <c r="A187" i="42"/>
  <c r="A269" i="42" s="1"/>
  <c r="A351" i="42" s="1"/>
  <c r="A433" i="42" s="1"/>
  <c r="A515" i="42" s="1"/>
  <c r="A186" i="42"/>
  <c r="A268" i="42" s="1"/>
  <c r="A350" i="42" s="1"/>
  <c r="A432" i="42" s="1"/>
  <c r="A514" i="42" s="1"/>
  <c r="A183" i="42"/>
  <c r="A182" i="42"/>
  <c r="A264" i="42" s="1"/>
  <c r="A346" i="42" s="1"/>
  <c r="A428" i="42" s="1"/>
  <c r="A510" i="42" s="1"/>
  <c r="A181" i="42"/>
  <c r="A263" i="42" s="1"/>
  <c r="A345" i="42" s="1"/>
  <c r="A427" i="42" s="1"/>
  <c r="A509" i="42" s="1"/>
  <c r="A178" i="42"/>
  <c r="A177" i="42"/>
  <c r="A176" i="42"/>
  <c r="A258" i="42" s="1"/>
  <c r="A340" i="42" s="1"/>
  <c r="A422" i="42" s="1"/>
  <c r="A504" i="42" s="1"/>
  <c r="A175" i="42"/>
  <c r="A257" i="42" s="1"/>
  <c r="A339" i="42" s="1"/>
  <c r="A421" i="42" s="1"/>
  <c r="A503" i="42" s="1"/>
  <c r="A169" i="42"/>
  <c r="A167" i="42"/>
  <c r="A249" i="42" s="1"/>
  <c r="A331" i="42" s="1"/>
  <c r="A413" i="42" s="1"/>
  <c r="A495" i="42" s="1"/>
  <c r="A577" i="42" s="1"/>
  <c r="A166" i="42"/>
  <c r="A165" i="42"/>
  <c r="A164" i="42"/>
  <c r="A163" i="42"/>
  <c r="A245" i="42" s="1"/>
  <c r="A327" i="42" s="1"/>
  <c r="A409" i="42" s="1"/>
  <c r="A491" i="42" s="1"/>
  <c r="A573" i="42" s="1"/>
  <c r="A162" i="42"/>
  <c r="A244" i="42" s="1"/>
  <c r="A326" i="42" s="1"/>
  <c r="A408" i="42" s="1"/>
  <c r="A490" i="42" s="1"/>
  <c r="A572" i="42" s="1"/>
  <c r="A161" i="42"/>
  <c r="A160" i="42"/>
  <c r="A159" i="42"/>
  <c r="A241" i="42" s="1"/>
  <c r="A323" i="42" s="1"/>
  <c r="A405" i="42" s="1"/>
  <c r="A487" i="42" s="1"/>
  <c r="A569" i="42" s="1"/>
  <c r="A158" i="42"/>
  <c r="A240" i="42" s="1"/>
  <c r="A322" i="42" s="1"/>
  <c r="A404" i="42" s="1"/>
  <c r="A486" i="42" s="1"/>
  <c r="A568" i="42" s="1"/>
  <c r="A157" i="42"/>
  <c r="A156" i="42"/>
  <c r="A155" i="42"/>
  <c r="A154" i="42"/>
  <c r="A236" i="42" s="1"/>
  <c r="A318" i="42" s="1"/>
  <c r="A400" i="42" s="1"/>
  <c r="A482" i="42" s="1"/>
  <c r="A564" i="42" s="1"/>
  <c r="A153" i="42"/>
  <c r="A235" i="42" s="1"/>
  <c r="A317" i="42" s="1"/>
  <c r="A399" i="42" s="1"/>
  <c r="A481" i="42" s="1"/>
  <c r="A563" i="42" s="1"/>
  <c r="A152" i="42"/>
  <c r="A151" i="42"/>
  <c r="A150" i="42"/>
  <c r="A149" i="42"/>
  <c r="A148" i="42"/>
  <c r="A230" i="42" s="1"/>
  <c r="A312" i="42" s="1"/>
  <c r="A394" i="42" s="1"/>
  <c r="A476" i="42" s="1"/>
  <c r="A558" i="42" s="1"/>
  <c r="A147" i="42"/>
  <c r="A229" i="42" s="1"/>
  <c r="A311" i="42" s="1"/>
  <c r="A393" i="42" s="1"/>
  <c r="A475" i="42" s="1"/>
  <c r="A557" i="42" s="1"/>
  <c r="A146" i="42"/>
  <c r="A228" i="42" s="1"/>
  <c r="A310" i="42" s="1"/>
  <c r="A392" i="42" s="1"/>
  <c r="A474" i="42" s="1"/>
  <c r="A556" i="42" s="1"/>
  <c r="A145" i="42"/>
  <c r="A227" i="42" s="1"/>
  <c r="A309" i="42" s="1"/>
  <c r="A391" i="42" s="1"/>
  <c r="A473" i="42" s="1"/>
  <c r="A555" i="42" s="1"/>
  <c r="A144" i="42"/>
  <c r="A226" i="42" s="1"/>
  <c r="A308" i="42" s="1"/>
  <c r="A390" i="42" s="1"/>
  <c r="A472" i="42" s="1"/>
  <c r="A554" i="42" s="1"/>
  <c r="A143" i="42"/>
  <c r="A142" i="42"/>
  <c r="A224" i="42" s="1"/>
  <c r="A306" i="42" s="1"/>
  <c r="A388" i="42" s="1"/>
  <c r="A470" i="42" s="1"/>
  <c r="A552" i="42" s="1"/>
  <c r="A141" i="42"/>
  <c r="A140" i="42"/>
  <c r="A222" i="42" s="1"/>
  <c r="A304" i="42" s="1"/>
  <c r="A386" i="42" s="1"/>
  <c r="A468" i="42" s="1"/>
  <c r="A550" i="42" s="1"/>
  <c r="A139" i="42"/>
  <c r="A221" i="42" s="1"/>
  <c r="A303" i="42" s="1"/>
  <c r="A385" i="42" s="1"/>
  <c r="A467" i="42" s="1"/>
  <c r="A549" i="42" s="1"/>
  <c r="A138" i="42"/>
  <c r="A137" i="42"/>
  <c r="A136" i="42"/>
  <c r="A135" i="42"/>
  <c r="A217" i="42" s="1"/>
  <c r="A299" i="42" s="1"/>
  <c r="A381" i="42" s="1"/>
  <c r="A463" i="42" s="1"/>
  <c r="A545" i="42" s="1"/>
  <c r="A134" i="42"/>
  <c r="A216" i="42" s="1"/>
  <c r="A298" i="42" s="1"/>
  <c r="A380" i="42" s="1"/>
  <c r="A462" i="42" s="1"/>
  <c r="A544" i="42" s="1"/>
  <c r="A133" i="42"/>
  <c r="A132" i="42"/>
  <c r="A131" i="42"/>
  <c r="A213" i="42" s="1"/>
  <c r="A295" i="42" s="1"/>
  <c r="A377" i="42" s="1"/>
  <c r="A459" i="42" s="1"/>
  <c r="A541" i="42" s="1"/>
  <c r="A130" i="42"/>
  <c r="A212" i="42" s="1"/>
  <c r="A294" i="42" s="1"/>
  <c r="A376" i="42" s="1"/>
  <c r="A458" i="42" s="1"/>
  <c r="A540" i="42" s="1"/>
  <c r="A129" i="42"/>
  <c r="A128" i="42"/>
  <c r="A127" i="42"/>
  <c r="A126" i="42"/>
  <c r="A208" i="42" s="1"/>
  <c r="A290" i="42" s="1"/>
  <c r="A372" i="42" s="1"/>
  <c r="A454" i="42" s="1"/>
  <c r="A536" i="42" s="1"/>
  <c r="A125" i="42"/>
  <c r="A207" i="42" s="1"/>
  <c r="A289" i="42" s="1"/>
  <c r="A371" i="42" s="1"/>
  <c r="A453" i="42" s="1"/>
  <c r="A535" i="42" s="1"/>
  <c r="A124" i="42"/>
  <c r="A123" i="42"/>
  <c r="A122" i="42"/>
  <c r="A121" i="42"/>
  <c r="A120" i="42"/>
  <c r="A202" i="42" s="1"/>
  <c r="A284" i="42" s="1"/>
  <c r="A366" i="42" s="1"/>
  <c r="A448" i="42" s="1"/>
  <c r="A530" i="42" s="1"/>
  <c r="A119" i="42"/>
  <c r="A201" i="42" s="1"/>
  <c r="A283" i="42" s="1"/>
  <c r="A365" i="42" s="1"/>
  <c r="A447" i="42" s="1"/>
  <c r="A529" i="42" s="1"/>
  <c r="A118" i="42"/>
  <c r="A200" i="42" s="1"/>
  <c r="A282" i="42" s="1"/>
  <c r="A364" i="42" s="1"/>
  <c r="A446" i="42" s="1"/>
  <c r="A528" i="42" s="1"/>
  <c r="A117" i="42"/>
  <c r="A199" i="42" s="1"/>
  <c r="A281" i="42" s="1"/>
  <c r="A363" i="42" s="1"/>
  <c r="A445" i="42" s="1"/>
  <c r="A527" i="42" s="1"/>
  <c r="A116" i="42"/>
  <c r="A198" i="42" s="1"/>
  <c r="A280" i="42" s="1"/>
  <c r="A362" i="42" s="1"/>
  <c r="A444" i="42" s="1"/>
  <c r="A526" i="42" s="1"/>
  <c r="A115" i="42"/>
  <c r="A114" i="42"/>
  <c r="A196" i="42" s="1"/>
  <c r="A278" i="42" s="1"/>
  <c r="A360" i="42" s="1"/>
  <c r="A442" i="42" s="1"/>
  <c r="A524" i="42" s="1"/>
  <c r="A113" i="42"/>
  <c r="A112" i="42"/>
  <c r="A194" i="42" s="1"/>
  <c r="A276" i="42" s="1"/>
  <c r="A358" i="42" s="1"/>
  <c r="A440" i="42" s="1"/>
  <c r="A522" i="42" s="1"/>
  <c r="A111" i="42"/>
  <c r="A193" i="42" s="1"/>
  <c r="A275" i="42" s="1"/>
  <c r="A357" i="42" s="1"/>
  <c r="A439" i="42" s="1"/>
  <c r="A521" i="42" s="1"/>
  <c r="A110" i="42"/>
  <c r="A109" i="42"/>
  <c r="A108" i="42"/>
  <c r="A107" i="42"/>
  <c r="A189" i="42" s="1"/>
  <c r="A271" i="42" s="1"/>
  <c r="A353" i="42" s="1"/>
  <c r="A435" i="42" s="1"/>
  <c r="A517" i="42" s="1"/>
  <c r="A106" i="42"/>
  <c r="A188" i="42" s="1"/>
  <c r="A270" i="42" s="1"/>
  <c r="A352" i="42" s="1"/>
  <c r="A434" i="42" s="1"/>
  <c r="A516" i="42" s="1"/>
  <c r="A105" i="42"/>
  <c r="A104" i="42"/>
  <c r="A103" i="42"/>
  <c r="A185" i="42" s="1"/>
  <c r="A267" i="42" s="1"/>
  <c r="A349" i="42" s="1"/>
  <c r="A431" i="42" s="1"/>
  <c r="A513" i="42" s="1"/>
  <c r="A102" i="42"/>
  <c r="A184" i="42" s="1"/>
  <c r="A266" i="42" s="1"/>
  <c r="A348" i="42" s="1"/>
  <c r="A430" i="42" s="1"/>
  <c r="A512" i="42" s="1"/>
  <c r="A101" i="42"/>
  <c r="A100" i="42"/>
  <c r="A99" i="42"/>
  <c r="A98" i="42"/>
  <c r="A180" i="42" s="1"/>
  <c r="A262" i="42" s="1"/>
  <c r="A344" i="42" s="1"/>
  <c r="A426" i="42" s="1"/>
  <c r="A508" i="42" s="1"/>
  <c r="A97" i="42"/>
  <c r="A179" i="42" s="1"/>
  <c r="A261" i="42" s="1"/>
  <c r="A343" i="42" s="1"/>
  <c r="A425" i="42" s="1"/>
  <c r="A507" i="42" s="1"/>
  <c r="A96" i="42"/>
  <c r="A95" i="42"/>
  <c r="A94" i="42"/>
  <c r="A93" i="42"/>
  <c r="A92" i="42"/>
  <c r="A174" i="42" s="1"/>
  <c r="A256" i="42" s="1"/>
  <c r="A338" i="42" s="1"/>
  <c r="A420" i="42" s="1"/>
  <c r="A502" i="42" s="1"/>
  <c r="A91" i="42"/>
  <c r="A173" i="42" s="1"/>
  <c r="A255" i="42" s="1"/>
  <c r="A337" i="42" s="1"/>
  <c r="A419" i="42" s="1"/>
  <c r="A501" i="42" s="1"/>
  <c r="A90" i="42"/>
  <c r="A172" i="42" s="1"/>
  <c r="A254" i="42" s="1"/>
  <c r="A336" i="42" s="1"/>
  <c r="A418" i="42" s="1"/>
  <c r="A500" i="42" s="1"/>
  <c r="A89" i="42"/>
  <c r="A171" i="42" s="1"/>
  <c r="A253" i="42" s="1"/>
  <c r="A335" i="42" s="1"/>
  <c r="A417" i="42" s="1"/>
  <c r="A499" i="42" s="1"/>
  <c r="A88" i="42"/>
  <c r="A170" i="42" s="1"/>
  <c r="A252" i="42" s="1"/>
  <c r="A334" i="42" s="1"/>
  <c r="A416" i="42" s="1"/>
  <c r="A498" i="42" s="1"/>
  <c r="A87" i="42"/>
  <c r="A86" i="42"/>
  <c r="A168" i="42" s="1"/>
  <c r="A250" i="42" s="1"/>
  <c r="A332" i="42" s="1"/>
  <c r="A414" i="42" s="1"/>
  <c r="A496" i="42" s="1"/>
  <c r="K16" i="40" l="1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15" i="40" l="1"/>
  <c r="K14" i="40"/>
  <c r="K13" i="40"/>
  <c r="K12" i="40"/>
  <c r="K11" i="40"/>
  <c r="K10" i="40"/>
  <c r="K9" i="40"/>
  <c r="K8" i="40"/>
  <c r="K7" i="40"/>
  <c r="K6" i="40"/>
  <c r="K5" i="40"/>
  <c r="AG5" i="41" l="1" a="1"/>
  <c r="AG5" i="41" s="1"/>
  <c r="D3" i="41" s="1"/>
  <c r="C67" i="41"/>
  <c r="C64" i="41"/>
  <c r="C62" i="41"/>
  <c r="C42" i="41"/>
  <c r="C27" i="41"/>
  <c r="C24" i="41"/>
  <c r="C22" i="41"/>
  <c r="C93" i="41"/>
  <c r="C91" i="41" s="1"/>
  <c r="C88" i="41"/>
  <c r="C86" i="41" s="1"/>
  <c r="C83" i="41"/>
  <c r="C81" i="41" s="1"/>
  <c r="C78" i="41"/>
  <c r="C76" i="41" s="1"/>
  <c r="C73" i="41"/>
  <c r="C71" i="41" s="1"/>
  <c r="C68" i="41"/>
  <c r="C66" i="41" s="1"/>
  <c r="C63" i="41"/>
  <c r="C61" i="41" s="1"/>
  <c r="C58" i="41"/>
  <c r="C60" i="41" s="1"/>
  <c r="C53" i="41"/>
  <c r="C52" i="41" s="1"/>
  <c r="C48" i="41"/>
  <c r="C46" i="41" s="1"/>
  <c r="C43" i="41"/>
  <c r="C41" i="41" s="1"/>
  <c r="C38" i="41"/>
  <c r="C36" i="41" s="1"/>
  <c r="C33" i="41"/>
  <c r="C31" i="41" s="1"/>
  <c r="C28" i="41"/>
  <c r="C26" i="41" s="1"/>
  <c r="C23" i="41"/>
  <c r="C21" i="41" s="1"/>
  <c r="C18" i="41"/>
  <c r="C20" i="41" s="1"/>
  <c r="C13" i="41"/>
  <c r="C11" i="41" s="1"/>
  <c r="C8" i="41"/>
  <c r="C6" i="41" s="1"/>
  <c r="C3" i="41"/>
  <c r="C7" i="41" s="1"/>
  <c r="H3" i="41" l="1"/>
  <c r="G3" i="41"/>
  <c r="D11" i="41"/>
  <c r="D4" i="41"/>
  <c r="D12" i="41"/>
  <c r="D5" i="41"/>
  <c r="D6" i="41"/>
  <c r="D13" i="41"/>
  <c r="D7" i="41"/>
  <c r="D10" i="41"/>
  <c r="D8" i="41"/>
  <c r="D9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F9" i="41" l="1"/>
  <c r="E9" i="41"/>
  <c r="G9" i="41"/>
  <c r="H9" i="41"/>
  <c r="G8" i="41"/>
  <c r="F8" i="41"/>
  <c r="E8" i="41"/>
  <c r="H8" i="41"/>
  <c r="N12" i="41"/>
  <c r="O12" i="41"/>
  <c r="P12" i="41"/>
  <c r="M12" i="41"/>
  <c r="K12" i="41"/>
  <c r="R3" i="41"/>
  <c r="Q12" i="41"/>
  <c r="E10" i="41"/>
  <c r="F10" i="41"/>
  <c r="H10" i="41"/>
  <c r="G10" i="41"/>
  <c r="G7" i="41"/>
  <c r="F7" i="41"/>
  <c r="E7" i="41"/>
  <c r="H7" i="41"/>
  <c r="H4" i="41"/>
  <c r="G4" i="41"/>
  <c r="F4" i="41"/>
  <c r="E4" i="41"/>
  <c r="E11" i="41"/>
  <c r="H11" i="41"/>
  <c r="G11" i="41"/>
  <c r="F11" i="41"/>
  <c r="E3" i="41"/>
  <c r="F3" i="41"/>
  <c r="H6" i="41"/>
  <c r="G6" i="41"/>
  <c r="F6" i="41"/>
  <c r="E6" i="41"/>
  <c r="H5" i="41"/>
  <c r="G5" i="41"/>
  <c r="F5" i="41"/>
  <c r="E5" i="41"/>
  <c r="S3" i="41"/>
  <c r="J3" i="41"/>
  <c r="O3" i="41"/>
  <c r="P3" i="41"/>
  <c r="N3" i="41"/>
  <c r="N11" i="41" l="1"/>
  <c r="M11" i="41"/>
  <c r="I11" i="41"/>
  <c r="J11" i="41"/>
  <c r="O11" i="41"/>
  <c r="Q11" i="41"/>
  <c r="P11" i="41"/>
  <c r="E36" i="41"/>
  <c r="E40" i="41"/>
  <c r="E31" i="41"/>
  <c r="E28" i="41"/>
  <c r="E19" i="41"/>
  <c r="E33" i="41"/>
  <c r="E30" i="41"/>
  <c r="E25" i="41"/>
  <c r="E18" i="41"/>
  <c r="E26" i="41"/>
  <c r="E23" i="41"/>
  <c r="E17" i="41"/>
  <c r="E14" i="41"/>
  <c r="E37" i="41"/>
  <c r="E29" i="41"/>
  <c r="E34" i="41"/>
  <c r="E41" i="41"/>
  <c r="E22" i="41"/>
  <c r="E16" i="41"/>
  <c r="E32" i="41"/>
  <c r="E13" i="41"/>
  <c r="E39" i="41"/>
  <c r="E35" i="41"/>
  <c r="E27" i="41"/>
  <c r="E24" i="41"/>
  <c r="E21" i="41"/>
  <c r="E15" i="41"/>
  <c r="E42" i="41"/>
  <c r="E38" i="41"/>
  <c r="E20" i="41"/>
  <c r="M4" i="41"/>
  <c r="I4" i="41"/>
  <c r="S4" i="41"/>
  <c r="Q4" i="41"/>
  <c r="N4" i="41"/>
  <c r="R4" i="41"/>
  <c r="P4" i="41"/>
  <c r="O4" i="41"/>
  <c r="J4" i="41"/>
  <c r="J8" i="41"/>
  <c r="R8" i="41"/>
  <c r="P8" i="41"/>
  <c r="M8" i="41"/>
  <c r="Q8" i="41"/>
  <c r="I8" i="41"/>
  <c r="O8" i="41"/>
  <c r="N8" i="41"/>
  <c r="I3" i="41"/>
  <c r="M3" i="41"/>
  <c r="M6" i="41"/>
  <c r="S6" i="41"/>
  <c r="J6" i="41"/>
  <c r="R6" i="41"/>
  <c r="Q6" i="41"/>
  <c r="I6" i="41"/>
  <c r="P6" i="41"/>
  <c r="O6" i="41"/>
  <c r="N6" i="41"/>
  <c r="G40" i="41"/>
  <c r="G31" i="41"/>
  <c r="G35" i="41"/>
  <c r="G28" i="41"/>
  <c r="G23" i="41"/>
  <c r="G22" i="41"/>
  <c r="G41" i="41"/>
  <c r="G37" i="41"/>
  <c r="G33" i="41"/>
  <c r="G29" i="41"/>
  <c r="G32" i="41"/>
  <c r="G25" i="41"/>
  <c r="G19" i="41"/>
  <c r="G36" i="41"/>
  <c r="G24" i="41"/>
  <c r="G39" i="41"/>
  <c r="G21" i="41"/>
  <c r="G27" i="41"/>
  <c r="G30" i="41"/>
  <c r="G38" i="41"/>
  <c r="G34" i="41"/>
  <c r="G26" i="41"/>
  <c r="G20" i="41"/>
  <c r="R7" i="41"/>
  <c r="N7" i="41"/>
  <c r="I7" i="41"/>
  <c r="O7" i="41"/>
  <c r="P7" i="41"/>
  <c r="M7" i="41"/>
  <c r="J7" i="41"/>
  <c r="S7" i="41"/>
  <c r="Q7" i="41"/>
  <c r="J10" i="41"/>
  <c r="R10" i="41"/>
  <c r="I10" i="41"/>
  <c r="Q10" i="41"/>
  <c r="P10" i="41"/>
  <c r="O10" i="41"/>
  <c r="N10" i="41"/>
  <c r="M10" i="41"/>
  <c r="K3" i="41"/>
  <c r="L3" i="41"/>
  <c r="F38" i="41"/>
  <c r="F29" i="41"/>
  <c r="F33" i="41"/>
  <c r="F40" i="41"/>
  <c r="F37" i="41"/>
  <c r="F34" i="41"/>
  <c r="F31" i="41"/>
  <c r="F39" i="41"/>
  <c r="F36" i="41"/>
  <c r="F27" i="41"/>
  <c r="F41" i="41"/>
  <c r="F16" i="41"/>
  <c r="F14" i="41"/>
  <c r="F32" i="41"/>
  <c r="F28" i="41"/>
  <c r="F13" i="41"/>
  <c r="F15" i="41"/>
  <c r="F35" i="41"/>
  <c r="F30" i="41"/>
  <c r="J9" i="41"/>
  <c r="R9" i="41"/>
  <c r="O9" i="41"/>
  <c r="M9" i="41"/>
  <c r="I9" i="41"/>
  <c r="Q9" i="41"/>
  <c r="P9" i="41"/>
  <c r="N9" i="41"/>
  <c r="Q3" i="41"/>
  <c r="M5" i="41"/>
  <c r="S5" i="41"/>
  <c r="P5" i="41"/>
  <c r="Q5" i="41"/>
  <c r="O5" i="41"/>
  <c r="N5" i="41"/>
  <c r="J5" i="41"/>
  <c r="I5" i="41"/>
  <c r="R5" i="41"/>
  <c r="L9" i="41" l="1"/>
  <c r="K9" i="41"/>
  <c r="K7" i="41"/>
  <c r="L7" i="41"/>
  <c r="K8" i="41"/>
  <c r="L8" i="41"/>
  <c r="K4" i="41"/>
  <c r="L4" i="41"/>
  <c r="K11" i="41"/>
  <c r="L11" i="41"/>
  <c r="L5" i="41"/>
  <c r="K5" i="41"/>
  <c r="K6" i="41"/>
  <c r="L6" i="41"/>
  <c r="K10" i="41"/>
  <c r="L10" i="41"/>
  <c r="I17" i="41" l="1"/>
  <c r="I19" i="41"/>
  <c r="S34" i="41"/>
  <c r="S39" i="41"/>
  <c r="S35" i="41"/>
  <c r="S30" i="41"/>
  <c r="S33" i="41"/>
  <c r="S40" i="41"/>
  <c r="S27" i="41"/>
  <c r="S36" i="41"/>
  <c r="S22" i="41"/>
  <c r="S23" i="41"/>
  <c r="S38" i="41"/>
  <c r="S28" i="41"/>
  <c r="S26" i="41"/>
  <c r="S21" i="41"/>
  <c r="R33" i="41"/>
  <c r="R32" i="41"/>
  <c r="R26" i="41"/>
  <c r="R39" i="41"/>
  <c r="N34" i="41"/>
  <c r="N19" i="41"/>
  <c r="N25" i="41"/>
  <c r="Q41" i="41"/>
  <c r="Q40" i="41"/>
  <c r="Q36" i="41"/>
  <c r="Q22" i="41"/>
  <c r="Q23" i="41"/>
  <c r="Q19" i="41"/>
  <c r="Q25" i="41"/>
  <c r="Q16" i="41"/>
  <c r="Q26" i="41"/>
  <c r="Q32" i="41"/>
  <c r="Q42" i="41"/>
  <c r="Q28" i="41"/>
  <c r="P16" i="41"/>
  <c r="P21" i="41"/>
  <c r="P27" i="41"/>
  <c r="P39" i="41"/>
  <c r="P36" i="41"/>
  <c r="P35" i="41"/>
  <c r="P14" i="41"/>
  <c r="P40" i="41"/>
  <c r="P29" i="41"/>
  <c r="P20" i="41"/>
  <c r="P28" i="41"/>
  <c r="P19" i="41"/>
  <c r="P15" i="41"/>
  <c r="P17" i="41"/>
  <c r="P38" i="41"/>
  <c r="P42" i="41"/>
  <c r="M19" i="41"/>
  <c r="M33" i="41"/>
  <c r="M39" i="41"/>
  <c r="M14" i="41"/>
  <c r="M37" i="41"/>
  <c r="M23" i="41"/>
  <c r="O18" i="41"/>
  <c r="O19" i="41"/>
  <c r="J27" i="41"/>
  <c r="H18" i="41"/>
  <c r="H28" i="41"/>
  <c r="H17" i="41"/>
  <c r="H25" i="41"/>
  <c r="H21" i="41"/>
  <c r="H38" i="41"/>
  <c r="H40" i="41"/>
  <c r="H32" i="41"/>
  <c r="H33" i="41"/>
  <c r="H26" i="41"/>
  <c r="H15" i="41"/>
  <c r="H27" i="41"/>
  <c r="H23" i="41"/>
  <c r="H22" i="41"/>
  <c r="H29" i="41"/>
  <c r="H24" i="41"/>
  <c r="H34" i="41"/>
  <c r="H35" i="41"/>
  <c r="H37" i="41"/>
  <c r="H16" i="41"/>
  <c r="H19" i="41"/>
  <c r="H36" i="41"/>
  <c r="H31" i="41"/>
  <c r="H30" i="41"/>
  <c r="H13" i="41"/>
  <c r="H41" i="41"/>
  <c r="H39" i="41"/>
  <c r="H14" i="41"/>
  <c r="H20" i="41"/>
  <c r="R28" i="41" l="1"/>
  <c r="M35" i="41"/>
  <c r="Q24" i="41"/>
  <c r="R34" i="41"/>
  <c r="R14" i="41"/>
  <c r="R18" i="41"/>
  <c r="R29" i="41"/>
  <c r="M34" i="41"/>
  <c r="R42" i="41"/>
  <c r="M18" i="41"/>
  <c r="Q13" i="41"/>
  <c r="R16" i="41"/>
  <c r="R31" i="41"/>
  <c r="M26" i="41"/>
  <c r="M17" i="41"/>
  <c r="Q27" i="41"/>
  <c r="N37" i="41"/>
  <c r="R38" i="41"/>
  <c r="M25" i="41"/>
  <c r="N36" i="41"/>
  <c r="R41" i="41"/>
  <c r="M16" i="41"/>
  <c r="M20" i="41"/>
  <c r="Q20" i="41"/>
  <c r="N27" i="41"/>
  <c r="R19" i="41"/>
  <c r="M31" i="41"/>
  <c r="Q34" i="41"/>
  <c r="N40" i="41"/>
  <c r="R24" i="41"/>
  <c r="M22" i="41"/>
  <c r="N22" i="41"/>
  <c r="R17" i="41"/>
  <c r="Q14" i="41"/>
  <c r="M21" i="41"/>
  <c r="Q29" i="41"/>
  <c r="N31" i="41"/>
  <c r="R25" i="41"/>
  <c r="I30" i="41"/>
  <c r="Q31" i="41"/>
  <c r="N20" i="41"/>
  <c r="R21" i="41"/>
  <c r="Q39" i="41"/>
  <c r="N42" i="41"/>
  <c r="R20" i="41"/>
  <c r="R35" i="41"/>
  <c r="M41" i="41"/>
  <c r="M27" i="41"/>
  <c r="Q33" i="41"/>
  <c r="N14" i="41"/>
  <c r="R15" i="41"/>
  <c r="M24" i="41"/>
  <c r="M30" i="41"/>
  <c r="M38" i="41"/>
  <c r="N29" i="41"/>
  <c r="R40" i="41"/>
  <c r="Q21" i="41"/>
  <c r="N16" i="41"/>
  <c r="R23" i="41"/>
  <c r="M15" i="41"/>
  <c r="Q18" i="41"/>
  <c r="O30" i="41"/>
  <c r="P13" i="41"/>
  <c r="Q38" i="41"/>
  <c r="N35" i="41"/>
  <c r="R22" i="41"/>
  <c r="O24" i="41"/>
  <c r="P23" i="41"/>
  <c r="Q30" i="41"/>
  <c r="N39" i="41"/>
  <c r="J42" i="41"/>
  <c r="J30" i="41"/>
  <c r="J18" i="41"/>
  <c r="J28" i="41"/>
  <c r="J23" i="41"/>
  <c r="J41" i="41"/>
  <c r="J20" i="41"/>
  <c r="J40" i="41"/>
  <c r="J35" i="41"/>
  <c r="J38" i="41"/>
  <c r="J31" i="41"/>
  <c r="J29" i="41"/>
  <c r="J39" i="41"/>
  <c r="J13" i="41"/>
  <c r="J36" i="41"/>
  <c r="J17" i="41"/>
  <c r="J21" i="41"/>
  <c r="J15" i="41"/>
  <c r="J22" i="41"/>
  <c r="J32" i="41"/>
  <c r="J25" i="41"/>
  <c r="J19" i="41"/>
  <c r="J14" i="41"/>
  <c r="J37" i="41"/>
  <c r="J16" i="41"/>
  <c r="J24" i="41"/>
  <c r="J26" i="41"/>
  <c r="J34" i="41"/>
  <c r="J33" i="41"/>
  <c r="M29" i="41"/>
  <c r="M13" i="41"/>
  <c r="M32" i="41"/>
  <c r="M42" i="41"/>
  <c r="P32" i="41"/>
  <c r="N26" i="41"/>
  <c r="S41" i="41"/>
  <c r="O33" i="41"/>
  <c r="O41" i="41"/>
  <c r="O29" i="41"/>
  <c r="O27" i="41"/>
  <c r="O34" i="41"/>
  <c r="I22" i="41"/>
  <c r="I14" i="41"/>
  <c r="O25" i="41"/>
  <c r="M40" i="41"/>
  <c r="P37" i="41"/>
  <c r="N23" i="41"/>
  <c r="S17" i="41"/>
  <c r="O42" i="41"/>
  <c r="O23" i="41"/>
  <c r="P26" i="41"/>
  <c r="N17" i="41"/>
  <c r="S31" i="41"/>
  <c r="O38" i="41"/>
  <c r="O14" i="41"/>
  <c r="O20" i="41"/>
  <c r="O40" i="41"/>
  <c r="P31" i="41"/>
  <c r="N21" i="41"/>
  <c r="I18" i="41"/>
  <c r="I41" i="41"/>
  <c r="I40" i="41"/>
  <c r="I31" i="41"/>
  <c r="I32" i="41"/>
  <c r="I16" i="41"/>
  <c r="I38" i="41"/>
  <c r="I21" i="41"/>
  <c r="I28" i="41"/>
  <c r="I26" i="41"/>
  <c r="I36" i="41"/>
  <c r="I35" i="41"/>
  <c r="I23" i="41"/>
  <c r="I24" i="41"/>
  <c r="I39" i="41"/>
  <c r="I29" i="41"/>
  <c r="I37" i="41"/>
  <c r="I13" i="41"/>
  <c r="I27" i="41"/>
  <c r="O32" i="41"/>
  <c r="N33" i="41"/>
  <c r="S18" i="41"/>
  <c r="S14" i="41"/>
  <c r="S15" i="41"/>
  <c r="S20" i="41"/>
  <c r="I33" i="41"/>
  <c r="O37" i="41"/>
  <c r="M36" i="41"/>
  <c r="P33" i="41"/>
  <c r="S19" i="41"/>
  <c r="O39" i="41"/>
  <c r="P22" i="41"/>
  <c r="S29" i="41"/>
  <c r="I34" i="41"/>
  <c r="O13" i="41"/>
  <c r="N24" i="41"/>
  <c r="N30" i="41"/>
  <c r="N28" i="41"/>
  <c r="N18" i="41"/>
  <c r="S32" i="41"/>
  <c r="O16" i="41"/>
  <c r="O15" i="41"/>
  <c r="M28" i="41"/>
  <c r="P30" i="41"/>
  <c r="N13" i="41"/>
  <c r="S16" i="41"/>
  <c r="I20" i="41"/>
  <c r="O21" i="41"/>
  <c r="O31" i="41"/>
  <c r="I25" i="41"/>
  <c r="O35" i="41"/>
  <c r="O26" i="41"/>
  <c r="P34" i="41"/>
  <c r="N38" i="41"/>
  <c r="S42" i="41"/>
  <c r="O22" i="41"/>
  <c r="O28" i="41"/>
  <c r="N32" i="41"/>
  <c r="S24" i="41"/>
  <c r="O17" i="41"/>
  <c r="O36" i="41"/>
  <c r="N15" i="41"/>
  <c r="S37" i="41"/>
  <c r="P24" i="41"/>
  <c r="P18" i="41"/>
  <c r="P25" i="41"/>
  <c r="P41" i="41"/>
  <c r="N41" i="41"/>
  <c r="S25" i="41"/>
  <c r="Q15" i="41"/>
  <c r="R30" i="41"/>
  <c r="Q37" i="41"/>
  <c r="Q35" i="41"/>
  <c r="R37" i="41"/>
  <c r="R36" i="41"/>
  <c r="Q17" i="41"/>
  <c r="R27" i="41"/>
  <c r="K39" i="41" l="1"/>
  <c r="K20" i="41"/>
  <c r="K42" i="41"/>
  <c r="K35" i="41"/>
  <c r="K15" i="41"/>
  <c r="K26" i="41"/>
  <c r="K28" i="41"/>
  <c r="K33" i="41"/>
  <c r="K24" i="41"/>
  <c r="K31" i="41"/>
  <c r="K34" i="41"/>
  <c r="K23" i="41"/>
  <c r="K14" i="41"/>
  <c r="K17" i="41"/>
  <c r="K19" i="41"/>
  <c r="K25" i="41"/>
  <c r="K29" i="41"/>
  <c r="K22" i="41"/>
  <c r="K37" i="41"/>
  <c r="K21" i="41"/>
  <c r="K41" i="41"/>
  <c r="K18" i="41"/>
  <c r="K27" i="41"/>
  <c r="K16" i="41"/>
  <c r="K40" i="41"/>
  <c r="K13" i="41"/>
  <c r="K30" i="41"/>
  <c r="K38" i="41"/>
  <c r="K36" i="41"/>
  <c r="K32" i="41"/>
  <c r="L37" i="41"/>
  <c r="L24" i="41"/>
  <c r="L36" i="41"/>
  <c r="L34" i="41"/>
  <c r="L35" i="41"/>
  <c r="L40" i="41"/>
  <c r="L17" i="41"/>
  <c r="L15" i="41"/>
  <c r="L30" i="41"/>
  <c r="L26" i="41"/>
  <c r="L32" i="41"/>
  <c r="L41" i="41"/>
  <c r="L21" i="41"/>
  <c r="L20" i="41"/>
  <c r="L38" i="41"/>
  <c r="L18" i="41"/>
  <c r="L28" i="41"/>
  <c r="L14" i="41"/>
  <c r="L25" i="41"/>
  <c r="L23" i="41"/>
  <c r="L13" i="41"/>
  <c r="L42" i="41"/>
  <c r="L39" i="41"/>
  <c r="L27" i="41"/>
  <c r="L22" i="41"/>
  <c r="L19" i="41"/>
  <c r="L33" i="41"/>
  <c r="L31" i="41"/>
  <c r="L29" i="41"/>
  <c r="L16" i="41"/>
  <c r="J78" i="41"/>
  <c r="J68" i="41"/>
  <c r="J52" i="41"/>
  <c r="J71" i="41"/>
  <c r="J60" i="41"/>
  <c r="L60" i="41" s="1"/>
  <c r="J45" i="41"/>
  <c r="Q47" i="41"/>
  <c r="P47" i="41"/>
  <c r="N47" i="41"/>
  <c r="M47" i="41"/>
  <c r="O47" i="41"/>
  <c r="R47" i="41"/>
  <c r="P57" i="41"/>
  <c r="M57" i="41"/>
  <c r="Q57" i="41"/>
  <c r="N57" i="41"/>
  <c r="O57" i="41"/>
  <c r="R57" i="41"/>
  <c r="J67" i="41"/>
  <c r="J49" i="41"/>
  <c r="K84" i="41"/>
  <c r="L84" i="41"/>
  <c r="J84" i="41"/>
  <c r="J75" i="41"/>
  <c r="Q67" i="41"/>
  <c r="M67" i="41"/>
  <c r="N67" i="41"/>
  <c r="O67" i="41"/>
  <c r="P67" i="41"/>
  <c r="R67" i="41"/>
  <c r="J53" i="41"/>
  <c r="L90" i="41"/>
  <c r="J90" i="41"/>
  <c r="J81" i="41"/>
  <c r="M44" i="41"/>
  <c r="N44" i="41"/>
  <c r="P44" i="41"/>
  <c r="Q44" i="41"/>
  <c r="O44" i="41"/>
  <c r="R44" i="41"/>
  <c r="L51" i="41"/>
  <c r="K51" i="41"/>
  <c r="J51" i="41"/>
  <c r="J61" i="41"/>
  <c r="J50" i="41"/>
  <c r="J66" i="41"/>
  <c r="L79" i="41"/>
  <c r="K79" i="41"/>
  <c r="J79" i="41"/>
  <c r="J76" i="41"/>
  <c r="L55" i="41"/>
  <c r="J55" i="41"/>
  <c r="J70" i="41"/>
  <c r="J57" i="41"/>
  <c r="L85" i="41"/>
  <c r="J85" i="41"/>
  <c r="J59" i="41"/>
  <c r="J87" i="41"/>
  <c r="J63" i="41"/>
  <c r="J89" i="41"/>
  <c r="J93" i="41"/>
  <c r="J82" i="41"/>
  <c r="J56" i="41"/>
  <c r="N69" i="41"/>
  <c r="Q69" i="41"/>
  <c r="O69" i="41"/>
  <c r="R69" i="41"/>
  <c r="M69" i="41"/>
  <c r="P69" i="41"/>
  <c r="Q45" i="41"/>
  <c r="R45" i="41"/>
  <c r="N45" i="41"/>
  <c r="O45" i="41"/>
  <c r="P45" i="41"/>
  <c r="M45" i="41"/>
  <c r="J73" i="41"/>
  <c r="J92" i="41"/>
  <c r="J64" i="41"/>
  <c r="I44" i="41"/>
  <c r="O68" i="41"/>
  <c r="Q68" i="41"/>
  <c r="M68" i="41"/>
  <c r="R68" i="41"/>
  <c r="P68" i="41"/>
  <c r="N68" i="41"/>
  <c r="I45" i="41"/>
  <c r="R46" i="41"/>
  <c r="Q46" i="41"/>
  <c r="N46" i="41"/>
  <c r="M46" i="41"/>
  <c r="O46" i="41"/>
  <c r="P46" i="41"/>
  <c r="I47" i="41"/>
  <c r="I46" i="41"/>
  <c r="O56" i="41"/>
  <c r="Q56" i="41"/>
  <c r="R56" i="41"/>
  <c r="P56" i="41"/>
  <c r="M56" i="41"/>
  <c r="N56" i="41"/>
  <c r="Q60" i="41"/>
  <c r="R60" i="41"/>
  <c r="M60" i="41"/>
  <c r="O60" i="41"/>
  <c r="P60" i="41"/>
  <c r="N60" i="41"/>
  <c r="O65" i="41"/>
  <c r="M65" i="41"/>
  <c r="N65" i="41"/>
  <c r="P65" i="41"/>
  <c r="Q65" i="41"/>
  <c r="R65" i="41"/>
  <c r="N51" i="41"/>
  <c r="M51" i="41"/>
  <c r="Q51" i="41"/>
  <c r="R51" i="41"/>
  <c r="P51" i="41"/>
  <c r="O51" i="41"/>
  <c r="N50" i="41"/>
  <c r="R50" i="41"/>
  <c r="M50" i="41"/>
  <c r="O50" i="41"/>
  <c r="P50" i="41"/>
  <c r="Q50" i="41"/>
  <c r="P48" i="41"/>
  <c r="M48" i="41"/>
  <c r="N48" i="41"/>
  <c r="R48" i="41"/>
  <c r="O48" i="41"/>
  <c r="Q48" i="41"/>
  <c r="P80" i="41"/>
  <c r="O80" i="41"/>
  <c r="R80" i="41"/>
  <c r="N80" i="41"/>
  <c r="Q80" i="41"/>
  <c r="M80" i="41"/>
  <c r="I48" i="41"/>
  <c r="I49" i="41"/>
  <c r="I50" i="41"/>
  <c r="I51" i="41"/>
  <c r="I52" i="41"/>
  <c r="I53" i="41"/>
  <c r="I54" i="41"/>
  <c r="I55" i="41"/>
  <c r="I56" i="41"/>
  <c r="I57" i="41"/>
  <c r="M62" i="41"/>
  <c r="O62" i="41"/>
  <c r="P62" i="41"/>
  <c r="Q62" i="41"/>
  <c r="N62" i="41"/>
  <c r="R62" i="41"/>
  <c r="P71" i="41"/>
  <c r="Q71" i="41"/>
  <c r="M71" i="41"/>
  <c r="N71" i="41"/>
  <c r="R71" i="41"/>
  <c r="O71" i="41"/>
  <c r="J83" i="41"/>
  <c r="M70" i="41"/>
  <c r="N70" i="41"/>
  <c r="R70" i="41"/>
  <c r="O70" i="41"/>
  <c r="P70" i="41"/>
  <c r="Q70" i="41"/>
  <c r="Q59" i="41"/>
  <c r="R59" i="41"/>
  <c r="O59" i="41"/>
  <c r="M59" i="41"/>
  <c r="N59" i="41"/>
  <c r="P59" i="41"/>
  <c r="N58" i="41"/>
  <c r="R58" i="41"/>
  <c r="M58" i="41"/>
  <c r="Q58" i="41"/>
  <c r="P58" i="41"/>
  <c r="O58" i="41"/>
  <c r="O55" i="41"/>
  <c r="P55" i="41"/>
  <c r="M55" i="41"/>
  <c r="Q55" i="41"/>
  <c r="R55" i="41"/>
  <c r="N55" i="41"/>
  <c r="R52" i="41"/>
  <c r="N52" i="41"/>
  <c r="P52" i="41"/>
  <c r="M52" i="41"/>
  <c r="Q52" i="41"/>
  <c r="O52" i="41"/>
  <c r="R49" i="41"/>
  <c r="O49" i="41"/>
  <c r="P49" i="41"/>
  <c r="Q49" i="41"/>
  <c r="N49" i="41"/>
  <c r="M49" i="41"/>
  <c r="M53" i="41"/>
  <c r="N53" i="41"/>
  <c r="O53" i="41"/>
  <c r="P53" i="41"/>
  <c r="Q53" i="41"/>
  <c r="R53" i="41"/>
  <c r="Q90" i="41"/>
  <c r="R90" i="41"/>
  <c r="P90" i="41"/>
  <c r="M90" i="41"/>
  <c r="O90" i="41"/>
  <c r="N90" i="41"/>
  <c r="M84" i="41"/>
  <c r="P84" i="41"/>
  <c r="N84" i="41"/>
  <c r="Q84" i="41"/>
  <c r="R84" i="41"/>
  <c r="O84" i="41"/>
  <c r="P81" i="41"/>
  <c r="M81" i="41"/>
  <c r="O81" i="41"/>
  <c r="R81" i="41"/>
  <c r="Q81" i="41"/>
  <c r="N81" i="41"/>
  <c r="R78" i="41"/>
  <c r="Q78" i="41"/>
  <c r="O78" i="41"/>
  <c r="P78" i="41"/>
  <c r="M78" i="41"/>
  <c r="N78" i="41"/>
  <c r="O75" i="41"/>
  <c r="N75" i="41"/>
  <c r="R75" i="41"/>
  <c r="M75" i="41"/>
  <c r="P75" i="41"/>
  <c r="Q75" i="41"/>
  <c r="J77" i="41"/>
  <c r="L69" i="41"/>
  <c r="K69" i="41"/>
  <c r="J69" i="41"/>
  <c r="J54" i="41"/>
  <c r="K54" i="41" s="1"/>
  <c r="N72" i="41"/>
  <c r="M72" i="41"/>
  <c r="O72" i="41"/>
  <c r="Q72" i="41"/>
  <c r="P72" i="41"/>
  <c r="R72" i="41"/>
  <c r="Q85" i="41"/>
  <c r="N85" i="41"/>
  <c r="P85" i="41"/>
  <c r="O85" i="41"/>
  <c r="R85" i="41"/>
  <c r="M85" i="41"/>
  <c r="I58" i="41"/>
  <c r="J86" i="41"/>
  <c r="L86" i="41" s="1"/>
  <c r="I59" i="41"/>
  <c r="I60" i="41"/>
  <c r="I61" i="41"/>
  <c r="K44" i="41"/>
  <c r="L44" i="41"/>
  <c r="J44" i="41"/>
  <c r="L58" i="41"/>
  <c r="J58" i="41"/>
  <c r="J48" i="41"/>
  <c r="J46" i="41"/>
  <c r="J72" i="41"/>
  <c r="L62" i="41"/>
  <c r="J62" i="41"/>
  <c r="J91" i="41"/>
  <c r="K91" i="41" s="1"/>
  <c r="J74" i="41"/>
  <c r="J47" i="41"/>
  <c r="L65" i="41"/>
  <c r="J65" i="41"/>
  <c r="J80" i="41"/>
  <c r="J88" i="41"/>
  <c r="O66" i="41"/>
  <c r="Q66" i="41"/>
  <c r="R66" i="41"/>
  <c r="M66" i="41"/>
  <c r="N66" i="41"/>
  <c r="P66" i="41"/>
  <c r="M61" i="41"/>
  <c r="P61" i="41"/>
  <c r="Q61" i="41"/>
  <c r="O61" i="41"/>
  <c r="N61" i="41"/>
  <c r="R61" i="41"/>
  <c r="N64" i="41"/>
  <c r="O64" i="41"/>
  <c r="M64" i="41"/>
  <c r="Q64" i="41"/>
  <c r="R64" i="41"/>
  <c r="P64" i="41"/>
  <c r="N54" i="41"/>
  <c r="R54" i="41"/>
  <c r="M54" i="41"/>
  <c r="O54" i="41"/>
  <c r="P54" i="41"/>
  <c r="Q54" i="41"/>
  <c r="P74" i="41"/>
  <c r="M74" i="41"/>
  <c r="O74" i="41"/>
  <c r="N74" i="41"/>
  <c r="Q74" i="41"/>
  <c r="R74" i="41"/>
  <c r="I62" i="41"/>
  <c r="O82" i="41"/>
  <c r="P82" i="41"/>
  <c r="R82" i="41"/>
  <c r="Q82" i="41"/>
  <c r="M82" i="41"/>
  <c r="N82" i="41"/>
  <c r="R79" i="41"/>
  <c r="O79" i="41"/>
  <c r="Q79" i="41"/>
  <c r="M79" i="41"/>
  <c r="N79" i="41"/>
  <c r="P79" i="41"/>
  <c r="Q76" i="41"/>
  <c r="R76" i="41"/>
  <c r="N76" i="41"/>
  <c r="O76" i="41"/>
  <c r="P76" i="41"/>
  <c r="M76" i="41"/>
  <c r="P86" i="41"/>
  <c r="Q86" i="41"/>
  <c r="R86" i="41"/>
  <c r="N86" i="41"/>
  <c r="O86" i="41"/>
  <c r="M86" i="41"/>
  <c r="M83" i="41"/>
  <c r="Q83" i="41"/>
  <c r="R83" i="41"/>
  <c r="O83" i="41"/>
  <c r="P83" i="41"/>
  <c r="N83" i="41"/>
  <c r="N88" i="41"/>
  <c r="P88" i="41"/>
  <c r="Q88" i="41"/>
  <c r="O88" i="41"/>
  <c r="M88" i="41"/>
  <c r="R88" i="41"/>
  <c r="P87" i="41"/>
  <c r="Q87" i="41"/>
  <c r="R87" i="41"/>
  <c r="O87" i="41"/>
  <c r="M87" i="41"/>
  <c r="N87" i="41"/>
  <c r="P89" i="41"/>
  <c r="O89" i="41"/>
  <c r="R89" i="41"/>
  <c r="N89" i="41"/>
  <c r="Q89" i="41"/>
  <c r="M89" i="41"/>
  <c r="P63" i="41"/>
  <c r="N63" i="41"/>
  <c r="O63" i="41"/>
  <c r="Q63" i="41"/>
  <c r="R63" i="41"/>
  <c r="M63" i="41"/>
  <c r="I63" i="41"/>
  <c r="I64" i="41"/>
  <c r="I65" i="41"/>
  <c r="I66" i="41"/>
  <c r="I67" i="41"/>
  <c r="I68" i="41"/>
  <c r="I69" i="41"/>
  <c r="I70" i="41"/>
  <c r="Q91" i="41"/>
  <c r="R91" i="41"/>
  <c r="M91" i="41"/>
  <c r="O91" i="41"/>
  <c r="N91" i="41"/>
  <c r="P91" i="41"/>
  <c r="P92" i="41"/>
  <c r="M92" i="41"/>
  <c r="R92" i="41"/>
  <c r="N92" i="41"/>
  <c r="O92" i="41"/>
  <c r="Q92" i="41"/>
  <c r="M93" i="41"/>
  <c r="O93" i="41"/>
  <c r="N93" i="41"/>
  <c r="P93" i="41"/>
  <c r="R93" i="41"/>
  <c r="Q93" i="41"/>
  <c r="M73" i="41"/>
  <c r="N73" i="41"/>
  <c r="P73" i="41"/>
  <c r="Q73" i="41"/>
  <c r="R73" i="41"/>
  <c r="O73" i="41"/>
  <c r="I71" i="41"/>
  <c r="I72" i="41"/>
  <c r="I73" i="41"/>
  <c r="I74" i="41"/>
  <c r="I75" i="41"/>
  <c r="I76" i="41"/>
  <c r="R77" i="41"/>
  <c r="O77" i="41"/>
  <c r="M77" i="41"/>
  <c r="N77" i="41"/>
  <c r="Q77" i="41"/>
  <c r="P77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K67" i="41" l="1"/>
  <c r="K47" i="41"/>
  <c r="L81" i="41"/>
  <c r="K52" i="41"/>
  <c r="L91" i="41"/>
  <c r="K58" i="41"/>
  <c r="K92" i="41"/>
  <c r="L82" i="41"/>
  <c r="L73" i="41"/>
  <c r="L52" i="41"/>
  <c r="K73" i="41"/>
  <c r="L80" i="41"/>
  <c r="K80" i="41"/>
  <c r="K74" i="41"/>
  <c r="K88" i="41"/>
  <c r="L74" i="41"/>
  <c r="L88" i="41"/>
  <c r="K71" i="41"/>
  <c r="K70" i="41"/>
  <c r="K90" i="41"/>
  <c r="L75" i="41"/>
  <c r="L77" i="41"/>
  <c r="K75" i="41"/>
  <c r="K77" i="41"/>
  <c r="K68" i="41"/>
  <c r="K62" i="41"/>
  <c r="L92" i="41"/>
  <c r="L46" i="41"/>
  <c r="K46" i="41"/>
  <c r="L53" i="41"/>
  <c r="K53" i="41"/>
  <c r="L48" i="41"/>
  <c r="K48" i="41"/>
  <c r="K83" i="41"/>
  <c r="L83" i="41"/>
  <c r="K56" i="41"/>
  <c r="K89" i="41"/>
  <c r="K82" i="41"/>
  <c r="L66" i="41"/>
  <c r="K61" i="41"/>
  <c r="L63" i="41"/>
  <c r="L50" i="41"/>
  <c r="L54" i="41"/>
  <c r="K86" i="41"/>
  <c r="K76" i="41"/>
  <c r="L87" i="41"/>
  <c r="K57" i="41"/>
  <c r="L61" i="41"/>
  <c r="K93" i="41"/>
  <c r="L47" i="41"/>
  <c r="L56" i="41"/>
  <c r="L57" i="41"/>
  <c r="K64" i="41"/>
  <c r="L76" i="41"/>
  <c r="K50" i="41"/>
  <c r="K81" i="41"/>
  <c r="L59" i="41"/>
  <c r="K55" i="41"/>
  <c r="L89" i="41"/>
  <c r="K59" i="41"/>
  <c r="K49" i="41"/>
  <c r="K66" i="41"/>
  <c r="L49" i="41"/>
  <c r="K85" i="41"/>
  <c r="K65" i="41"/>
  <c r="K63" i="41"/>
  <c r="K87" i="41"/>
  <c r="K45" i="41"/>
  <c r="L45" i="41"/>
  <c r="L72" i="41"/>
  <c r="K72" i="41"/>
  <c r="L64" i="41"/>
  <c r="L70" i="41"/>
  <c r="L67" i="41"/>
  <c r="L93" i="41"/>
  <c r="L71" i="41"/>
  <c r="K60" i="41"/>
  <c r="L78" i="41"/>
  <c r="K78" i="41"/>
  <c r="L68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B66D2C89-1FA9-4F6E-ABD2-9261CABC9978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E14D4585-EBC7-4434-A1FD-A29BC5CAD61C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4BA8DBE1-94E2-4CF0-985B-822BFD12313D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81CDC907-8AE8-498B-87FD-6E7ACB02825E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EE496BBA-4247-4BA8-81F9-9C4219F66E34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DC452A28-0F95-46AF-9260-175C77786BED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B2AC6E16-D543-4B88-BB83-81609562E2CF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2227DAE2-FDDF-460D-82AE-C7F2EACC13A5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CC18C1F7-2F55-414D-A4D0-D1E4A6323EB4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B89C58F7-74CF-4697-8B42-BCCEF1DC67C8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F02E311F-E26B-41CD-9658-E7D94D0DB027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E7054BC0-C750-4F8F-9081-8934825312C5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CA5A2D0B-A89E-446D-BCD9-1D57280B53D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443569C9-1210-4E01-B077-E9324B4843FA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73C59C9F-B75B-4151-A6E7-F7321F8857EE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23DAE37E-6515-463C-ACAC-698D85476F27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<sst xmlns="http://schemas.openxmlformats.org/spreadsheetml/2006/main" count="30382" uniqueCount="3091">
  <si>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</si>
  <si>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</si>
  <si>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</si>
  <si>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</si>
  <si>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</si>
  <si>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</si>
  <si>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</si>
  <si>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</si>
  <si>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</si>
  <si>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</si>
  <si>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</si>
  <si>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</si>
  <si>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</si>
  <si>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</si>
  <si>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</si>
  <si>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</si>
  <si>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</si>
  <si>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</si>
  <si>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</si>
  <si>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</si>
  <si>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</si>
  <si>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AZ1</t>
  </si>
  <si>
    <t>AZ2</t>
  </si>
  <si>
    <t>AZ3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</si>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</sst>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52113"/>
    <xf numFmtId="0" fontId="85" fillId="0" borderId="0" xfId="52114" applyNumberFormat="1" applyFont="1" applyAlignment="1" applyProtection="1">
      <alignment horizontal="right" wrapText="1"/>
    </xf>
    <xf numFmtId="0" fontId="70" fillId="0" borderId="0" xfId="52114" applyNumberFormat="1" applyFont="1" applyAlignment="1" applyProtection="1">
      <alignment horizontal="right" wrapText="1"/>
    </xf>
    <xf numFmtId="181" fontId="70" fillId="0" borderId="0" xfId="52114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4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E090000}"/>
    <cellStyle name="Comma 10 2" xfId="17554" xr:uid="{00000000-0005-0000-0000-0000AF090000}"/>
    <cellStyle name="Comma 10 3" xfId="19975" xr:uid="{00000000-0005-0000-0000-0000B0090000}"/>
    <cellStyle name="Comma 10 4" xfId="44140" xr:uid="{00000000-0005-0000-0000-0000B1090000}"/>
    <cellStyle name="Comma 10 5" xfId="44870" xr:uid="{00000000-0005-0000-0000-0000B2090000}"/>
    <cellStyle name="Comma 10 6" xfId="45780" xr:uid="{00000000-0005-0000-0000-0000B3090000}"/>
    <cellStyle name="Comma 10 7" xfId="46550" xr:uid="{00000000-0005-0000-0000-0000B4090000}"/>
    <cellStyle name="Comma 10 8" xfId="49566" xr:uid="{00000000-0005-0000-0000-0000B5090000}"/>
    <cellStyle name="Comma 10 9" xfId="14022" xr:uid="{00000000-0005-0000-0000-0000B6090000}"/>
    <cellStyle name="Comma 11" xfId="19976" xr:uid="{00000000-0005-0000-0000-0000B7090000}"/>
    <cellStyle name="Comma 11 2" xfId="44871" xr:uid="{00000000-0005-0000-0000-0000B8090000}"/>
    <cellStyle name="Comma 11 3" xfId="45781" xr:uid="{00000000-0005-0000-0000-0000B9090000}"/>
    <cellStyle name="Comma 12" xfId="19977" xr:uid="{00000000-0005-0000-0000-0000BA090000}"/>
    <cellStyle name="Comma 12 2" xfId="44872" xr:uid="{00000000-0005-0000-0000-0000BB090000}"/>
    <cellStyle name="Comma 12 3" xfId="45782" xr:uid="{00000000-0005-0000-0000-0000BC090000}"/>
    <cellStyle name="Comma 13" xfId="19978" xr:uid="{00000000-0005-0000-0000-0000BD090000}"/>
    <cellStyle name="Comma 13 2" xfId="28969" xr:uid="{00000000-0005-0000-0000-0000BE090000}"/>
    <cellStyle name="Comma 13 3" xfId="44873" xr:uid="{00000000-0005-0000-0000-0000BF090000}"/>
    <cellStyle name="Comma 13 4" xfId="45783" xr:uid="{00000000-0005-0000-0000-0000C0090000}"/>
    <cellStyle name="Comma 14" xfId="52104" xr:uid="{00000000-0005-0000-0000-0000C1090000}"/>
    <cellStyle name="Comma 15" xfId="52112" xr:uid="{00000000-0005-0000-0000-0000C2090000}"/>
    <cellStyle name="Comma 16" xfId="1676" xr:uid="{00000000-0005-0000-0000-0000C3090000}"/>
    <cellStyle name="Comma 2" xfId="32" xr:uid="{00000000-0005-0000-0000-0000C4090000}"/>
    <cellStyle name="Comma 2 10" xfId="15773" xr:uid="{00000000-0005-0000-0000-0000C5090000}"/>
    <cellStyle name="Comma 2 10 2" xfId="19979" xr:uid="{00000000-0005-0000-0000-0000C6090000}"/>
    <cellStyle name="Comma 2 10 3" xfId="44875" xr:uid="{00000000-0005-0000-0000-0000C7090000}"/>
    <cellStyle name="Comma 2 10 4" xfId="45785" xr:uid="{00000000-0005-0000-0000-0000C8090000}"/>
    <cellStyle name="Comma 2 11" xfId="19980" xr:uid="{00000000-0005-0000-0000-0000C9090000}"/>
    <cellStyle name="Comma 2 12" xfId="28970" xr:uid="{00000000-0005-0000-0000-0000CA090000}"/>
    <cellStyle name="Comma 2 12 2" xfId="34344" xr:uid="{00000000-0005-0000-0000-0000CB090000}"/>
    <cellStyle name="Comma 2 12 3" xfId="39646" xr:uid="{00000000-0005-0000-0000-0000CC090000}"/>
    <cellStyle name="Comma 2 13" xfId="31879" xr:uid="{00000000-0005-0000-0000-0000CD090000}"/>
    <cellStyle name="Comma 2 14" xfId="36995" xr:uid="{00000000-0005-0000-0000-0000CE090000}"/>
    <cellStyle name="Comma 2 15" xfId="44874" xr:uid="{00000000-0005-0000-0000-0000CF090000}"/>
    <cellStyle name="Comma 2 16" xfId="45784" xr:uid="{00000000-0005-0000-0000-0000D0090000}"/>
    <cellStyle name="Comma 2 17" xfId="1677" xr:uid="{00000000-0005-0000-0000-0000D1090000}"/>
    <cellStyle name="Comma 2 2" xfId="33" xr:uid="{00000000-0005-0000-0000-0000D2090000}"/>
    <cellStyle name="Comma 2 2 10" xfId="1678" xr:uid="{00000000-0005-0000-0000-0000D3090000}"/>
    <cellStyle name="Comma 2 2 2" xfId="2084" xr:uid="{00000000-0005-0000-0000-0000D4090000}"/>
    <cellStyle name="Comma 2 2 2 10" xfId="12243" xr:uid="{00000000-0005-0000-0000-0000D5090000}"/>
    <cellStyle name="Comma 2 2 2 2" xfId="2091" xr:uid="{00000000-0005-0000-0000-0000D6090000}"/>
    <cellStyle name="Comma 2 2 2 2 10" xfId="11759" xr:uid="{00000000-0005-0000-0000-0000D7090000}"/>
    <cellStyle name="Comma 2 2 2 2 10 2" xfId="19297" xr:uid="{00000000-0005-0000-0000-0000D8090000}"/>
    <cellStyle name="Comma 2 2 2 2 10 3" xfId="43780" xr:uid="{00000000-0005-0000-0000-0000D9090000}"/>
    <cellStyle name="Comma 2 2 2 2 10 4" xfId="48613" xr:uid="{00000000-0005-0000-0000-0000DA090000}"/>
    <cellStyle name="Comma 2 2 2 2 10 5" xfId="51629" xr:uid="{00000000-0005-0000-0000-0000DB090000}"/>
    <cellStyle name="Comma 2 2 2 2 11" xfId="7882" xr:uid="{00000000-0005-0000-0000-0000DC090000}"/>
    <cellStyle name="Comma 2 2 2 2 11 2" xfId="18011" xr:uid="{00000000-0005-0000-0000-0000DD090000}"/>
    <cellStyle name="Comma 2 2 2 2 11 3" xfId="33499" xr:uid="{00000000-0005-0000-0000-0000DE090000}"/>
    <cellStyle name="Comma 2 2 2 2 11 4" xfId="47012" xr:uid="{00000000-0005-0000-0000-0000DF090000}"/>
    <cellStyle name="Comma 2 2 2 2 11 5" xfId="50028" xr:uid="{00000000-0005-0000-0000-0000E0090000}"/>
    <cellStyle name="Comma 2 2 2 2 12" xfId="15776" xr:uid="{00000000-0005-0000-0000-0000E1090000}"/>
    <cellStyle name="Comma 2 2 2 2 13" xfId="19983" xr:uid="{00000000-0005-0000-0000-0000E2090000}"/>
    <cellStyle name="Comma 2 2 2 2 14" xfId="44878" xr:uid="{00000000-0005-0000-0000-0000E3090000}"/>
    <cellStyle name="Comma 2 2 2 2 15" xfId="45788" xr:uid="{00000000-0005-0000-0000-0000E4090000}"/>
    <cellStyle name="Comma 2 2 2 2 16" xfId="46076" xr:uid="{00000000-0005-0000-0000-0000E5090000}"/>
    <cellStyle name="Comma 2 2 2 2 17" xfId="49091" xr:uid="{00000000-0005-0000-0000-0000E6090000}"/>
    <cellStyle name="Comma 2 2 2 2 2" xfId="4853" xr:uid="{00000000-0005-0000-0000-0000E7090000}"/>
    <cellStyle name="Comma 2 2 2 2 2 10" xfId="8620" xr:uid="{00000000-0005-0000-0000-0000E8090000}"/>
    <cellStyle name="Comma 2 2 2 2 2 10 2" xfId="43947" xr:uid="{00000000-0005-0000-0000-0000E9090000}"/>
    <cellStyle name="Comma 2 2 2 2 2 10 3" xfId="47230" xr:uid="{00000000-0005-0000-0000-0000EA090000}"/>
    <cellStyle name="Comma 2 2 2 2 2 10 4" xfId="50246" xr:uid="{00000000-0005-0000-0000-0000EB090000}"/>
    <cellStyle name="Comma 2 2 2 2 2 11" xfId="19984" xr:uid="{00000000-0005-0000-0000-0000EC090000}"/>
    <cellStyle name="Comma 2 2 2 2 2 12" xfId="44879" xr:uid="{00000000-0005-0000-0000-0000ED090000}"/>
    <cellStyle name="Comma 2 2 2 2 2 13" xfId="45789" xr:uid="{00000000-0005-0000-0000-0000EE090000}"/>
    <cellStyle name="Comma 2 2 2 2 2 14" xfId="46081" xr:uid="{00000000-0005-0000-0000-0000EF090000}"/>
    <cellStyle name="Comma 2 2 2 2 2 15" xfId="49096" xr:uid="{00000000-0005-0000-0000-0000F0090000}"/>
    <cellStyle name="Comma 2 2 2 2 2 2" xfId="6117" xr:uid="{00000000-0005-0000-0000-0000F1090000}"/>
    <cellStyle name="Comma 2 2 2 2 2 2 2" xfId="6437" xr:uid="{00000000-0005-0000-0000-0000F2090000}"/>
    <cellStyle name="Comma 2 2 2 2 2 2 2 2" xfId="11063" xr:uid="{00000000-0005-0000-0000-0000F3090000}"/>
    <cellStyle name="Comma 2 2 2 2 2 2 2 2 2" xfId="18613" xr:uid="{00000000-0005-0000-0000-0000F4090000}"/>
    <cellStyle name="Comma 2 2 2 2 2 2 2 2 3" xfId="42716" xr:uid="{00000000-0005-0000-0000-0000F5090000}"/>
    <cellStyle name="Comma 2 2 2 2 2 2 2 2 4" xfId="47929" xr:uid="{00000000-0005-0000-0000-0000F6090000}"/>
    <cellStyle name="Comma 2 2 2 2 2 2 2 2 5" xfId="50945" xr:uid="{00000000-0005-0000-0000-0000F7090000}"/>
    <cellStyle name="Comma 2 2 2 2 2 2 2 3" xfId="11548" xr:uid="{00000000-0005-0000-0000-0000F8090000}"/>
    <cellStyle name="Comma 2 2 2 2 2 2 2 3 2" xfId="19090" xr:uid="{00000000-0005-0000-0000-0000F9090000}"/>
    <cellStyle name="Comma 2 2 2 2 2 2 2 3 3" xfId="42786" xr:uid="{00000000-0005-0000-0000-0000FA090000}"/>
    <cellStyle name="Comma 2 2 2 2 2 2 2 3 4" xfId="48406" xr:uid="{00000000-0005-0000-0000-0000FB090000}"/>
    <cellStyle name="Comma 2 2 2 2 2 2 2 3 5" xfId="51422" xr:uid="{00000000-0005-0000-0000-0000FC090000}"/>
    <cellStyle name="Comma 2 2 2 2 2 2 2 4" xfId="12035" xr:uid="{00000000-0005-0000-0000-0000FD090000}"/>
    <cellStyle name="Comma 2 2 2 2 2 2 2 4 2" xfId="19567" xr:uid="{00000000-0005-0000-0000-0000FE090000}"/>
    <cellStyle name="Comma 2 2 2 2 2 2 2 4 3" xfId="21564" xr:uid="{00000000-0005-0000-0000-0000FF090000}"/>
    <cellStyle name="Comma 2 2 2 2 2 2 2 4 4" xfId="48883" xr:uid="{00000000-0005-0000-0000-0000000A0000}"/>
    <cellStyle name="Comma 2 2 2 2 2 2 2 4 5" xfId="51899" xr:uid="{00000000-0005-0000-0000-0000010A0000}"/>
    <cellStyle name="Comma 2 2 2 2 2 2 2 5" xfId="9071" xr:uid="{00000000-0005-0000-0000-0000020A0000}"/>
    <cellStyle name="Comma 2 2 2 2 2 2 2 5 2" xfId="30444" xr:uid="{00000000-0005-0000-0000-0000030A0000}"/>
    <cellStyle name="Comma 2 2 2 2 2 2 2 5 3" xfId="47452" xr:uid="{00000000-0005-0000-0000-0000040A0000}"/>
    <cellStyle name="Comma 2 2 2 2 2 2 2 5 4" xfId="50468" xr:uid="{00000000-0005-0000-0000-0000050A0000}"/>
    <cellStyle name="Comma 2 2 2 2 2 2 2 6" xfId="44738" xr:uid="{00000000-0005-0000-0000-0000060A0000}"/>
    <cellStyle name="Comma 2 2 2 2 2 2 2 7" xfId="46346" xr:uid="{00000000-0005-0000-0000-0000070A0000}"/>
    <cellStyle name="Comma 2 2 2 2 2 2 2 8" xfId="49362" xr:uid="{00000000-0005-0000-0000-0000080A0000}"/>
    <cellStyle name="Comma 2 2 2 2 2 2 3" xfId="10851" xr:uid="{00000000-0005-0000-0000-0000090A0000}"/>
    <cellStyle name="Comma 2 2 2 2 2 2 3 2" xfId="18401" xr:uid="{00000000-0005-0000-0000-00000A0A0000}"/>
    <cellStyle name="Comma 2 2 2 2 2 2 3 3" xfId="30349" xr:uid="{00000000-0005-0000-0000-00000B0A0000}"/>
    <cellStyle name="Comma 2 2 2 2 2 2 3 4" xfId="47717" xr:uid="{00000000-0005-0000-0000-00000C0A0000}"/>
    <cellStyle name="Comma 2 2 2 2 2 2 3 5" xfId="50733" xr:uid="{00000000-0005-0000-0000-00000D0A0000}"/>
    <cellStyle name="Comma 2 2 2 2 2 2 4" xfId="11335" xr:uid="{00000000-0005-0000-0000-00000E0A0000}"/>
    <cellStyle name="Comma 2 2 2 2 2 2 4 2" xfId="18878" xr:uid="{00000000-0005-0000-0000-00000F0A0000}"/>
    <cellStyle name="Comma 2 2 2 2 2 2 4 3" xfId="43769" xr:uid="{00000000-0005-0000-0000-0000100A0000}"/>
    <cellStyle name="Comma 2 2 2 2 2 2 4 4" xfId="48194" xr:uid="{00000000-0005-0000-0000-0000110A0000}"/>
    <cellStyle name="Comma 2 2 2 2 2 2 4 5" xfId="51210" xr:uid="{00000000-0005-0000-0000-0000120A0000}"/>
    <cellStyle name="Comma 2 2 2 2 2 2 5" xfId="11822" xr:uid="{00000000-0005-0000-0000-0000130A0000}"/>
    <cellStyle name="Comma 2 2 2 2 2 2 5 2" xfId="19355" xr:uid="{00000000-0005-0000-0000-0000140A0000}"/>
    <cellStyle name="Comma 2 2 2 2 2 2 5 3" xfId="42829" xr:uid="{00000000-0005-0000-0000-0000150A0000}"/>
    <cellStyle name="Comma 2 2 2 2 2 2 5 4" xfId="48671" xr:uid="{00000000-0005-0000-0000-0000160A0000}"/>
    <cellStyle name="Comma 2 2 2 2 2 2 5 5" xfId="51687" xr:uid="{00000000-0005-0000-0000-0000170A0000}"/>
    <cellStyle name="Comma 2 2 2 2 2 2 6" xfId="8770" xr:uid="{00000000-0005-0000-0000-0000180A0000}"/>
    <cellStyle name="Comma 2 2 2 2 2 2 6 2" xfId="43897" xr:uid="{00000000-0005-0000-0000-0000190A0000}"/>
    <cellStyle name="Comma 2 2 2 2 2 2 6 3" xfId="47240" xr:uid="{00000000-0005-0000-0000-00001A0A0000}"/>
    <cellStyle name="Comma 2 2 2 2 2 2 6 4" xfId="50256" xr:uid="{00000000-0005-0000-0000-00001B0A0000}"/>
    <cellStyle name="Comma 2 2 2 2 2 2 7" xfId="43856" xr:uid="{00000000-0005-0000-0000-00001C0A0000}"/>
    <cellStyle name="Comma 2 2 2 2 2 2 8" xfId="46134" xr:uid="{00000000-0005-0000-0000-00001D0A0000}"/>
    <cellStyle name="Comma 2 2 2 2 2 2 9" xfId="49150" xr:uid="{00000000-0005-0000-0000-00001E0A0000}"/>
    <cellStyle name="Comma 2 2 2 2 2 3" xfId="6197" xr:uid="{00000000-0005-0000-0000-00001F0A0000}"/>
    <cellStyle name="Comma 2 2 2 2 2 3 2" xfId="6517" xr:uid="{00000000-0005-0000-0000-0000200A0000}"/>
    <cellStyle name="Comma 2 2 2 2 2 3 2 2" xfId="11116" xr:uid="{00000000-0005-0000-0000-0000210A0000}"/>
    <cellStyle name="Comma 2 2 2 2 2 3 2 2 2" xfId="18666" xr:uid="{00000000-0005-0000-0000-0000220A0000}"/>
    <cellStyle name="Comma 2 2 2 2 2 3 2 2 3" xfId="43620" xr:uid="{00000000-0005-0000-0000-0000230A0000}"/>
    <cellStyle name="Comma 2 2 2 2 2 3 2 2 4" xfId="47982" xr:uid="{00000000-0005-0000-0000-0000240A0000}"/>
    <cellStyle name="Comma 2 2 2 2 2 3 2 2 5" xfId="50998" xr:uid="{00000000-0005-0000-0000-0000250A0000}"/>
    <cellStyle name="Comma 2 2 2 2 2 3 2 3" xfId="11601" xr:uid="{00000000-0005-0000-0000-0000260A0000}"/>
    <cellStyle name="Comma 2 2 2 2 2 3 2 3 2" xfId="19143" xr:uid="{00000000-0005-0000-0000-0000270A0000}"/>
    <cellStyle name="Comma 2 2 2 2 2 3 2 3 3" xfId="20728" xr:uid="{00000000-0005-0000-0000-0000280A0000}"/>
    <cellStyle name="Comma 2 2 2 2 2 3 2 3 4" xfId="48459" xr:uid="{00000000-0005-0000-0000-0000290A0000}"/>
    <cellStyle name="Comma 2 2 2 2 2 3 2 3 5" xfId="51475" xr:uid="{00000000-0005-0000-0000-00002A0A0000}"/>
    <cellStyle name="Comma 2 2 2 2 2 3 2 4" xfId="12088" xr:uid="{00000000-0005-0000-0000-00002B0A0000}"/>
    <cellStyle name="Comma 2 2 2 2 2 3 2 4 2" xfId="19620" xr:uid="{00000000-0005-0000-0000-00002C0A0000}"/>
    <cellStyle name="Comma 2 2 2 2 2 3 2 4 3" xfId="43787" xr:uid="{00000000-0005-0000-0000-00002D0A0000}"/>
    <cellStyle name="Comma 2 2 2 2 2 3 2 4 4" xfId="48936" xr:uid="{00000000-0005-0000-0000-00002E0A0000}"/>
    <cellStyle name="Comma 2 2 2 2 2 3 2 4 5" xfId="51952" xr:uid="{00000000-0005-0000-0000-00002F0A0000}"/>
    <cellStyle name="Comma 2 2 2 2 2 3 2 5" xfId="9150" xr:uid="{00000000-0005-0000-0000-0000300A0000}"/>
    <cellStyle name="Comma 2 2 2 2 2 3 2 5 2" xfId="44487" xr:uid="{00000000-0005-0000-0000-0000310A0000}"/>
    <cellStyle name="Comma 2 2 2 2 2 3 2 5 3" xfId="47505" xr:uid="{00000000-0005-0000-0000-0000320A0000}"/>
    <cellStyle name="Comma 2 2 2 2 2 3 2 5 4" xfId="50521" xr:uid="{00000000-0005-0000-0000-0000330A0000}"/>
    <cellStyle name="Comma 2 2 2 2 2 3 2 6" xfId="20545" xr:uid="{00000000-0005-0000-0000-0000340A0000}"/>
    <cellStyle name="Comma 2 2 2 2 2 3 2 7" xfId="46399" xr:uid="{00000000-0005-0000-0000-0000350A0000}"/>
    <cellStyle name="Comma 2 2 2 2 2 3 2 8" xfId="49415" xr:uid="{00000000-0005-0000-0000-0000360A0000}"/>
    <cellStyle name="Comma 2 2 2 2 2 3 3" xfId="10904" xr:uid="{00000000-0005-0000-0000-0000370A0000}"/>
    <cellStyle name="Comma 2 2 2 2 2 3 3 2" xfId="18454" xr:uid="{00000000-0005-0000-0000-0000380A0000}"/>
    <cellStyle name="Comma 2 2 2 2 2 3 3 3" xfId="28663" xr:uid="{00000000-0005-0000-0000-0000390A0000}"/>
    <cellStyle name="Comma 2 2 2 2 2 3 3 4" xfId="47770" xr:uid="{00000000-0005-0000-0000-00003A0A0000}"/>
    <cellStyle name="Comma 2 2 2 2 2 3 3 5" xfId="50786" xr:uid="{00000000-0005-0000-0000-00003B0A0000}"/>
    <cellStyle name="Comma 2 2 2 2 2 3 4" xfId="11389" xr:uid="{00000000-0005-0000-0000-00003C0A0000}"/>
    <cellStyle name="Comma 2 2 2 2 2 3 4 2" xfId="18931" xr:uid="{00000000-0005-0000-0000-00003D0A0000}"/>
    <cellStyle name="Comma 2 2 2 2 2 3 4 3" xfId="44264" xr:uid="{00000000-0005-0000-0000-00003E0A0000}"/>
    <cellStyle name="Comma 2 2 2 2 2 3 4 4" xfId="48247" xr:uid="{00000000-0005-0000-0000-00003F0A0000}"/>
    <cellStyle name="Comma 2 2 2 2 2 3 4 5" xfId="51263" xr:uid="{00000000-0005-0000-0000-0000400A0000}"/>
    <cellStyle name="Comma 2 2 2 2 2 3 5" xfId="11876" xr:uid="{00000000-0005-0000-0000-0000410A0000}"/>
    <cellStyle name="Comma 2 2 2 2 2 3 5 2" xfId="19408" xr:uid="{00000000-0005-0000-0000-0000420A0000}"/>
    <cellStyle name="Comma 2 2 2 2 2 3 5 3" xfId="43222" xr:uid="{00000000-0005-0000-0000-0000430A0000}"/>
    <cellStyle name="Comma 2 2 2 2 2 3 5 4" xfId="48724" xr:uid="{00000000-0005-0000-0000-0000440A0000}"/>
    <cellStyle name="Comma 2 2 2 2 2 3 5 5" xfId="51740" xr:uid="{00000000-0005-0000-0000-0000450A0000}"/>
    <cellStyle name="Comma 2 2 2 2 2 3 6" xfId="8841" xr:uid="{00000000-0005-0000-0000-0000460A0000}"/>
    <cellStyle name="Comma 2 2 2 2 2 3 6 2" xfId="43334" xr:uid="{00000000-0005-0000-0000-0000470A0000}"/>
    <cellStyle name="Comma 2 2 2 2 2 3 6 3" xfId="47293" xr:uid="{00000000-0005-0000-0000-0000480A0000}"/>
    <cellStyle name="Comma 2 2 2 2 2 3 6 4" xfId="50309" xr:uid="{00000000-0005-0000-0000-0000490A0000}"/>
    <cellStyle name="Comma 2 2 2 2 2 3 7" xfId="44153" xr:uid="{00000000-0005-0000-0000-00004A0A0000}"/>
    <cellStyle name="Comma 2 2 2 2 2 3 8" xfId="46187" xr:uid="{00000000-0005-0000-0000-00004B0A0000}"/>
    <cellStyle name="Comma 2 2 2 2 2 3 9" xfId="49203" xr:uid="{00000000-0005-0000-0000-00004C0A0000}"/>
    <cellStyle name="Comma 2 2 2 2 2 4" xfId="6277" xr:uid="{00000000-0005-0000-0000-00004D0A0000}"/>
    <cellStyle name="Comma 2 2 2 2 2 4 2" xfId="6597" xr:uid="{00000000-0005-0000-0000-00004E0A0000}"/>
    <cellStyle name="Comma 2 2 2 2 2 4 2 2" xfId="11169" xr:uid="{00000000-0005-0000-0000-00004F0A0000}"/>
    <cellStyle name="Comma 2 2 2 2 2 4 2 2 2" xfId="18719" xr:uid="{00000000-0005-0000-0000-0000500A0000}"/>
    <cellStyle name="Comma 2 2 2 2 2 4 2 2 3" xfId="42733" xr:uid="{00000000-0005-0000-0000-0000510A0000}"/>
    <cellStyle name="Comma 2 2 2 2 2 4 2 2 4" xfId="48035" xr:uid="{00000000-0005-0000-0000-0000520A0000}"/>
    <cellStyle name="Comma 2 2 2 2 2 4 2 2 5" xfId="51051" xr:uid="{00000000-0005-0000-0000-0000530A0000}"/>
    <cellStyle name="Comma 2 2 2 2 2 4 2 3" xfId="11654" xr:uid="{00000000-0005-0000-0000-0000540A0000}"/>
    <cellStyle name="Comma 2 2 2 2 2 4 2 3 2" xfId="19196" xr:uid="{00000000-0005-0000-0000-0000550A0000}"/>
    <cellStyle name="Comma 2 2 2 2 2 4 2 3 3" xfId="44300" xr:uid="{00000000-0005-0000-0000-0000560A0000}"/>
    <cellStyle name="Comma 2 2 2 2 2 4 2 3 4" xfId="48512" xr:uid="{00000000-0005-0000-0000-0000570A0000}"/>
    <cellStyle name="Comma 2 2 2 2 2 4 2 3 5" xfId="51528" xr:uid="{00000000-0005-0000-0000-0000580A0000}"/>
    <cellStyle name="Comma 2 2 2 2 2 4 2 4" xfId="12141" xr:uid="{00000000-0005-0000-0000-0000590A0000}"/>
    <cellStyle name="Comma 2 2 2 2 2 4 2 4 2" xfId="19673" xr:uid="{00000000-0005-0000-0000-00005A0A0000}"/>
    <cellStyle name="Comma 2 2 2 2 2 4 2 4 3" xfId="43398" xr:uid="{00000000-0005-0000-0000-00005B0A0000}"/>
    <cellStyle name="Comma 2 2 2 2 2 4 2 4 4" xfId="48989" xr:uid="{00000000-0005-0000-0000-00005C0A0000}"/>
    <cellStyle name="Comma 2 2 2 2 2 4 2 4 5" xfId="52005" xr:uid="{00000000-0005-0000-0000-00005D0A0000}"/>
    <cellStyle name="Comma 2 2 2 2 2 4 2 5" xfId="9230" xr:uid="{00000000-0005-0000-0000-00005E0A0000}"/>
    <cellStyle name="Comma 2 2 2 2 2 4 2 5 2" xfId="43386" xr:uid="{00000000-0005-0000-0000-00005F0A0000}"/>
    <cellStyle name="Comma 2 2 2 2 2 4 2 5 3" xfId="47558" xr:uid="{00000000-0005-0000-0000-0000600A0000}"/>
    <cellStyle name="Comma 2 2 2 2 2 4 2 5 4" xfId="50574" xr:uid="{00000000-0005-0000-0000-0000610A0000}"/>
    <cellStyle name="Comma 2 2 2 2 2 4 2 6" xfId="43575" xr:uid="{00000000-0005-0000-0000-0000620A0000}"/>
    <cellStyle name="Comma 2 2 2 2 2 4 2 7" xfId="46452" xr:uid="{00000000-0005-0000-0000-0000630A0000}"/>
    <cellStyle name="Comma 2 2 2 2 2 4 2 8" xfId="49468" xr:uid="{00000000-0005-0000-0000-0000640A0000}"/>
    <cellStyle name="Comma 2 2 2 2 2 4 3" xfId="10957" xr:uid="{00000000-0005-0000-0000-0000650A0000}"/>
    <cellStyle name="Comma 2 2 2 2 2 4 3 2" xfId="18507" xr:uid="{00000000-0005-0000-0000-0000660A0000}"/>
    <cellStyle name="Comma 2 2 2 2 2 4 3 3" xfId="42698" xr:uid="{00000000-0005-0000-0000-0000670A0000}"/>
    <cellStyle name="Comma 2 2 2 2 2 4 3 4" xfId="47823" xr:uid="{00000000-0005-0000-0000-0000680A0000}"/>
    <cellStyle name="Comma 2 2 2 2 2 4 3 5" xfId="50839" xr:uid="{00000000-0005-0000-0000-0000690A0000}"/>
    <cellStyle name="Comma 2 2 2 2 2 4 4" xfId="11442" xr:uid="{00000000-0005-0000-0000-00006A0A0000}"/>
    <cellStyle name="Comma 2 2 2 2 2 4 4 2" xfId="18984" xr:uid="{00000000-0005-0000-0000-00006B0A0000}"/>
    <cellStyle name="Comma 2 2 2 2 2 4 4 3" xfId="43998" xr:uid="{00000000-0005-0000-0000-00006C0A0000}"/>
    <cellStyle name="Comma 2 2 2 2 2 4 4 4" xfId="48300" xr:uid="{00000000-0005-0000-0000-00006D0A0000}"/>
    <cellStyle name="Comma 2 2 2 2 2 4 4 5" xfId="51316" xr:uid="{00000000-0005-0000-0000-00006E0A0000}"/>
    <cellStyle name="Comma 2 2 2 2 2 4 5" xfId="11929" xr:uid="{00000000-0005-0000-0000-00006F0A0000}"/>
    <cellStyle name="Comma 2 2 2 2 2 4 5 2" xfId="19461" xr:uid="{00000000-0005-0000-0000-0000700A0000}"/>
    <cellStyle name="Comma 2 2 2 2 2 4 5 3" xfId="43835" xr:uid="{00000000-0005-0000-0000-0000710A0000}"/>
    <cellStyle name="Comma 2 2 2 2 2 4 5 4" xfId="48777" xr:uid="{00000000-0005-0000-0000-0000720A0000}"/>
    <cellStyle name="Comma 2 2 2 2 2 4 5 5" xfId="51793" xr:uid="{00000000-0005-0000-0000-0000730A0000}"/>
    <cellStyle name="Comma 2 2 2 2 2 4 6" xfId="8917" xr:uid="{00000000-0005-0000-0000-0000740A0000}"/>
    <cellStyle name="Comma 2 2 2 2 2 4 6 2" xfId="43752" xr:uid="{00000000-0005-0000-0000-0000750A0000}"/>
    <cellStyle name="Comma 2 2 2 2 2 4 6 3" xfId="47346" xr:uid="{00000000-0005-0000-0000-0000760A0000}"/>
    <cellStyle name="Comma 2 2 2 2 2 4 6 4" xfId="50362" xr:uid="{00000000-0005-0000-0000-0000770A0000}"/>
    <cellStyle name="Comma 2 2 2 2 2 4 7" xfId="42341" xr:uid="{00000000-0005-0000-0000-0000780A0000}"/>
    <cellStyle name="Comma 2 2 2 2 2 4 8" xfId="46240" xr:uid="{00000000-0005-0000-0000-0000790A0000}"/>
    <cellStyle name="Comma 2 2 2 2 2 4 9" xfId="49256" xr:uid="{00000000-0005-0000-0000-00007A0A0000}"/>
    <cellStyle name="Comma 2 2 2 2 2 5" xfId="6357" xr:uid="{00000000-0005-0000-0000-00007B0A0000}"/>
    <cellStyle name="Comma 2 2 2 2 2 5 2" xfId="11010" xr:uid="{00000000-0005-0000-0000-00007C0A0000}"/>
    <cellStyle name="Comma 2 2 2 2 2 5 2 2" xfId="18560" xr:uid="{00000000-0005-0000-0000-00007D0A0000}"/>
    <cellStyle name="Comma 2 2 2 2 2 5 2 3" xfId="43136" xr:uid="{00000000-0005-0000-0000-00007E0A0000}"/>
    <cellStyle name="Comma 2 2 2 2 2 5 2 4" xfId="47876" xr:uid="{00000000-0005-0000-0000-00007F0A0000}"/>
    <cellStyle name="Comma 2 2 2 2 2 5 2 5" xfId="50892" xr:uid="{00000000-0005-0000-0000-0000800A0000}"/>
    <cellStyle name="Comma 2 2 2 2 2 5 3" xfId="11495" xr:uid="{00000000-0005-0000-0000-0000810A0000}"/>
    <cellStyle name="Comma 2 2 2 2 2 5 3 2" xfId="19037" xr:uid="{00000000-0005-0000-0000-0000820A0000}"/>
    <cellStyle name="Comma 2 2 2 2 2 5 3 3" xfId="44700" xr:uid="{00000000-0005-0000-0000-0000830A0000}"/>
    <cellStyle name="Comma 2 2 2 2 2 5 3 4" xfId="48353" xr:uid="{00000000-0005-0000-0000-0000840A0000}"/>
    <cellStyle name="Comma 2 2 2 2 2 5 3 5" xfId="51369" xr:uid="{00000000-0005-0000-0000-0000850A0000}"/>
    <cellStyle name="Comma 2 2 2 2 2 5 4" xfId="11982" xr:uid="{00000000-0005-0000-0000-0000860A0000}"/>
    <cellStyle name="Comma 2 2 2 2 2 5 4 2" xfId="19514" xr:uid="{00000000-0005-0000-0000-0000870A0000}"/>
    <cellStyle name="Comma 2 2 2 2 2 5 4 3" xfId="43237" xr:uid="{00000000-0005-0000-0000-0000880A0000}"/>
    <cellStyle name="Comma 2 2 2 2 2 5 4 4" xfId="48830" xr:uid="{00000000-0005-0000-0000-0000890A0000}"/>
    <cellStyle name="Comma 2 2 2 2 2 5 4 5" xfId="51846" xr:uid="{00000000-0005-0000-0000-00008A0A0000}"/>
    <cellStyle name="Comma 2 2 2 2 2 5 5" xfId="8996" xr:uid="{00000000-0005-0000-0000-00008B0A0000}"/>
    <cellStyle name="Comma 2 2 2 2 2 5 5 2" xfId="21344" xr:uid="{00000000-0005-0000-0000-00008C0A0000}"/>
    <cellStyle name="Comma 2 2 2 2 2 5 5 3" xfId="47399" xr:uid="{00000000-0005-0000-0000-00008D0A0000}"/>
    <cellStyle name="Comma 2 2 2 2 2 5 5 4" xfId="50415" xr:uid="{00000000-0005-0000-0000-00008E0A0000}"/>
    <cellStyle name="Comma 2 2 2 2 2 5 6" xfId="42355" xr:uid="{00000000-0005-0000-0000-00008F0A0000}"/>
    <cellStyle name="Comma 2 2 2 2 2 5 7" xfId="46293" xr:uid="{00000000-0005-0000-0000-0000900A0000}"/>
    <cellStyle name="Comma 2 2 2 2 2 5 8" xfId="49309" xr:uid="{00000000-0005-0000-0000-0000910A0000}"/>
    <cellStyle name="Comma 2 2 2 2 2 6" xfId="6677" xr:uid="{00000000-0005-0000-0000-0000920A0000}"/>
    <cellStyle name="Comma 2 2 2 2 2 6 2" xfId="11222" xr:uid="{00000000-0005-0000-0000-0000930A0000}"/>
    <cellStyle name="Comma 2 2 2 2 2 6 2 2" xfId="18772" xr:uid="{00000000-0005-0000-0000-0000940A0000}"/>
    <cellStyle name="Comma 2 2 2 2 2 6 2 3" xfId="28807" xr:uid="{00000000-0005-0000-0000-0000950A0000}"/>
    <cellStyle name="Comma 2 2 2 2 2 6 2 4" xfId="48088" xr:uid="{00000000-0005-0000-0000-0000960A0000}"/>
    <cellStyle name="Comma 2 2 2 2 2 6 2 5" xfId="51104" xr:uid="{00000000-0005-0000-0000-0000970A0000}"/>
    <cellStyle name="Comma 2 2 2 2 2 6 3" xfId="11707" xr:uid="{00000000-0005-0000-0000-0000980A0000}"/>
    <cellStyle name="Comma 2 2 2 2 2 6 3 2" xfId="19249" xr:uid="{00000000-0005-0000-0000-0000990A0000}"/>
    <cellStyle name="Comma 2 2 2 2 2 6 3 3" xfId="43343" xr:uid="{00000000-0005-0000-0000-00009A0A0000}"/>
    <cellStyle name="Comma 2 2 2 2 2 6 3 4" xfId="48565" xr:uid="{00000000-0005-0000-0000-00009B0A0000}"/>
    <cellStyle name="Comma 2 2 2 2 2 6 3 5" xfId="51581" xr:uid="{00000000-0005-0000-0000-00009C0A0000}"/>
    <cellStyle name="Comma 2 2 2 2 2 6 4" xfId="12195" xr:uid="{00000000-0005-0000-0000-00009D0A0000}"/>
    <cellStyle name="Comma 2 2 2 2 2 6 4 2" xfId="19726" xr:uid="{00000000-0005-0000-0000-00009E0A0000}"/>
    <cellStyle name="Comma 2 2 2 2 2 6 4 3" xfId="42886" xr:uid="{00000000-0005-0000-0000-00009F0A0000}"/>
    <cellStyle name="Comma 2 2 2 2 2 6 4 4" xfId="49042" xr:uid="{00000000-0005-0000-0000-0000A00A0000}"/>
    <cellStyle name="Comma 2 2 2 2 2 6 4 5" xfId="52058" xr:uid="{00000000-0005-0000-0000-0000A10A0000}"/>
    <cellStyle name="Comma 2 2 2 2 2 6 5" xfId="9310" xr:uid="{00000000-0005-0000-0000-0000A20A0000}"/>
    <cellStyle name="Comma 2 2 2 2 2 6 5 2" xfId="28664" xr:uid="{00000000-0005-0000-0000-0000A30A0000}"/>
    <cellStyle name="Comma 2 2 2 2 2 6 5 3" xfId="47611" xr:uid="{00000000-0005-0000-0000-0000A40A0000}"/>
    <cellStyle name="Comma 2 2 2 2 2 6 5 4" xfId="50627" xr:uid="{00000000-0005-0000-0000-0000A50A0000}"/>
    <cellStyle name="Comma 2 2 2 2 2 6 6" xfId="42432" xr:uid="{00000000-0005-0000-0000-0000A60A0000}"/>
    <cellStyle name="Comma 2 2 2 2 2 6 7" xfId="46505" xr:uid="{00000000-0005-0000-0000-0000A70A0000}"/>
    <cellStyle name="Comma 2 2 2 2 2 6 8" xfId="49521" xr:uid="{00000000-0005-0000-0000-0000A80A0000}"/>
    <cellStyle name="Comma 2 2 2 2 2 7" xfId="10798" xr:uid="{00000000-0005-0000-0000-0000A90A0000}"/>
    <cellStyle name="Comma 2 2 2 2 2 7 2" xfId="18348" xr:uid="{00000000-0005-0000-0000-0000AA0A0000}"/>
    <cellStyle name="Comma 2 2 2 2 2 7 3" xfId="21031" xr:uid="{00000000-0005-0000-0000-0000AB0A0000}"/>
    <cellStyle name="Comma 2 2 2 2 2 7 4" xfId="47664" xr:uid="{00000000-0005-0000-0000-0000AC0A0000}"/>
    <cellStyle name="Comma 2 2 2 2 2 7 5" xfId="50680" xr:uid="{00000000-0005-0000-0000-0000AD0A0000}"/>
    <cellStyle name="Comma 2 2 2 2 2 8" xfId="11282" xr:uid="{00000000-0005-0000-0000-0000AE0A0000}"/>
    <cellStyle name="Comma 2 2 2 2 2 8 2" xfId="18825" xr:uid="{00000000-0005-0000-0000-0000AF0A0000}"/>
    <cellStyle name="Comma 2 2 2 2 2 8 3" xfId="21206" xr:uid="{00000000-0005-0000-0000-0000B00A0000}"/>
    <cellStyle name="Comma 2 2 2 2 2 8 4" xfId="48141" xr:uid="{00000000-0005-0000-0000-0000B10A0000}"/>
    <cellStyle name="Comma 2 2 2 2 2 8 5" xfId="51157" xr:uid="{00000000-0005-0000-0000-0000B20A0000}"/>
    <cellStyle name="Comma 2 2 2 2 2 9" xfId="11769" xr:uid="{00000000-0005-0000-0000-0000B30A0000}"/>
    <cellStyle name="Comma 2 2 2 2 2 9 2" xfId="19302" xr:uid="{00000000-0005-0000-0000-0000B40A0000}"/>
    <cellStyle name="Comma 2 2 2 2 2 9 3" xfId="43344" xr:uid="{00000000-0005-0000-0000-0000B50A0000}"/>
    <cellStyle name="Comma 2 2 2 2 2 9 4" xfId="48618" xr:uid="{00000000-0005-0000-0000-0000B60A0000}"/>
    <cellStyle name="Comma 2 2 2 2 2 9 5" xfId="51634" xr:uid="{00000000-0005-0000-0000-0000B70A0000}"/>
    <cellStyle name="Comma 2 2 2 2 3" xfId="5698" xr:uid="{00000000-0005-0000-0000-0000B80A0000}"/>
    <cellStyle name="Comma 2 2 2 2 3 2" xfId="6411" xr:uid="{00000000-0005-0000-0000-0000B90A0000}"/>
    <cellStyle name="Comma 2 2 2 2 3 2 2" xfId="11058" xr:uid="{00000000-0005-0000-0000-0000BA0A0000}"/>
    <cellStyle name="Comma 2 2 2 2 3 2 2 2" xfId="18608" xr:uid="{00000000-0005-0000-0000-0000BB0A0000}"/>
    <cellStyle name="Comma 2 2 2 2 3 2 2 3" xfId="30327" xr:uid="{00000000-0005-0000-0000-0000BC0A0000}"/>
    <cellStyle name="Comma 2 2 2 2 3 2 2 4" xfId="47924" xr:uid="{00000000-0005-0000-0000-0000BD0A0000}"/>
    <cellStyle name="Comma 2 2 2 2 3 2 2 5" xfId="50940" xr:uid="{00000000-0005-0000-0000-0000BE0A0000}"/>
    <cellStyle name="Comma 2 2 2 2 3 2 3" xfId="11543" xr:uid="{00000000-0005-0000-0000-0000BF0A0000}"/>
    <cellStyle name="Comma 2 2 2 2 3 2 3 2" xfId="19085" xr:uid="{00000000-0005-0000-0000-0000C00A0000}"/>
    <cellStyle name="Comma 2 2 2 2 3 2 3 3" xfId="43413" xr:uid="{00000000-0005-0000-0000-0000C10A0000}"/>
    <cellStyle name="Comma 2 2 2 2 3 2 3 4" xfId="48401" xr:uid="{00000000-0005-0000-0000-0000C20A0000}"/>
    <cellStyle name="Comma 2 2 2 2 3 2 3 5" xfId="51417" xr:uid="{00000000-0005-0000-0000-0000C30A0000}"/>
    <cellStyle name="Comma 2 2 2 2 3 2 4" xfId="12030" xr:uid="{00000000-0005-0000-0000-0000C40A0000}"/>
    <cellStyle name="Comma 2 2 2 2 3 2 4 2" xfId="19562" xr:uid="{00000000-0005-0000-0000-0000C50A0000}"/>
    <cellStyle name="Comma 2 2 2 2 3 2 4 3" xfId="44014" xr:uid="{00000000-0005-0000-0000-0000C60A0000}"/>
    <cellStyle name="Comma 2 2 2 2 3 2 4 4" xfId="48878" xr:uid="{00000000-0005-0000-0000-0000C70A0000}"/>
    <cellStyle name="Comma 2 2 2 2 3 2 4 5" xfId="51894" xr:uid="{00000000-0005-0000-0000-0000C80A0000}"/>
    <cellStyle name="Comma 2 2 2 2 3 2 5" xfId="9050" xr:uid="{00000000-0005-0000-0000-0000C90A0000}"/>
    <cellStyle name="Comma 2 2 2 2 3 2 5 2" xfId="43652" xr:uid="{00000000-0005-0000-0000-0000CA0A0000}"/>
    <cellStyle name="Comma 2 2 2 2 3 2 5 3" xfId="47447" xr:uid="{00000000-0005-0000-0000-0000CB0A0000}"/>
    <cellStyle name="Comma 2 2 2 2 3 2 5 4" xfId="50463" xr:uid="{00000000-0005-0000-0000-0000CC0A0000}"/>
    <cellStyle name="Comma 2 2 2 2 3 2 6" xfId="42371" xr:uid="{00000000-0005-0000-0000-0000CD0A0000}"/>
    <cellStyle name="Comma 2 2 2 2 3 2 7" xfId="46341" xr:uid="{00000000-0005-0000-0000-0000CE0A0000}"/>
    <cellStyle name="Comma 2 2 2 2 3 2 8" xfId="49357" xr:uid="{00000000-0005-0000-0000-0000CF0A0000}"/>
    <cellStyle name="Comma 2 2 2 2 3 3" xfId="10846" xr:uid="{00000000-0005-0000-0000-0000D00A0000}"/>
    <cellStyle name="Comma 2 2 2 2 3 3 2" xfId="18396" xr:uid="{00000000-0005-0000-0000-0000D10A0000}"/>
    <cellStyle name="Comma 2 2 2 2 3 3 3" xfId="44112" xr:uid="{00000000-0005-0000-0000-0000D20A0000}"/>
    <cellStyle name="Comma 2 2 2 2 3 3 4" xfId="47712" xr:uid="{00000000-0005-0000-0000-0000D30A0000}"/>
    <cellStyle name="Comma 2 2 2 2 3 3 5" xfId="50728" xr:uid="{00000000-0005-0000-0000-0000D40A0000}"/>
    <cellStyle name="Comma 2 2 2 2 3 4" xfId="11330" xr:uid="{00000000-0005-0000-0000-0000D50A0000}"/>
    <cellStyle name="Comma 2 2 2 2 3 4 2" xfId="18873" xr:uid="{00000000-0005-0000-0000-0000D60A0000}"/>
    <cellStyle name="Comma 2 2 2 2 3 4 3" xfId="43366" xr:uid="{00000000-0005-0000-0000-0000D70A0000}"/>
    <cellStyle name="Comma 2 2 2 2 3 4 4" xfId="48189" xr:uid="{00000000-0005-0000-0000-0000D80A0000}"/>
    <cellStyle name="Comma 2 2 2 2 3 4 5" xfId="51205" xr:uid="{00000000-0005-0000-0000-0000D90A0000}"/>
    <cellStyle name="Comma 2 2 2 2 3 5" xfId="11817" xr:uid="{00000000-0005-0000-0000-0000DA0A0000}"/>
    <cellStyle name="Comma 2 2 2 2 3 5 2" xfId="19350" xr:uid="{00000000-0005-0000-0000-0000DB0A0000}"/>
    <cellStyle name="Comma 2 2 2 2 3 5 3" xfId="43959" xr:uid="{00000000-0005-0000-0000-0000DC0A0000}"/>
    <cellStyle name="Comma 2 2 2 2 3 5 4" xfId="48666" xr:uid="{00000000-0005-0000-0000-0000DD0A0000}"/>
    <cellStyle name="Comma 2 2 2 2 3 5 5" xfId="51682" xr:uid="{00000000-0005-0000-0000-0000DE0A0000}"/>
    <cellStyle name="Comma 2 2 2 2 3 6" xfId="8755" xr:uid="{00000000-0005-0000-0000-0000DF0A0000}"/>
    <cellStyle name="Comma 2 2 2 2 3 6 2" xfId="44103" xr:uid="{00000000-0005-0000-0000-0000E00A0000}"/>
    <cellStyle name="Comma 2 2 2 2 3 6 3" xfId="47235" xr:uid="{00000000-0005-0000-0000-0000E10A0000}"/>
    <cellStyle name="Comma 2 2 2 2 3 6 4" xfId="50251" xr:uid="{00000000-0005-0000-0000-0000E20A0000}"/>
    <cellStyle name="Comma 2 2 2 2 3 7" xfId="42302" xr:uid="{00000000-0005-0000-0000-0000E30A0000}"/>
    <cellStyle name="Comma 2 2 2 2 3 8" xfId="46129" xr:uid="{00000000-0005-0000-0000-0000E40A0000}"/>
    <cellStyle name="Comma 2 2 2 2 3 9" xfId="49145" xr:uid="{00000000-0005-0000-0000-0000E50A0000}"/>
    <cellStyle name="Comma 2 2 2 2 4" xfId="6171" xr:uid="{00000000-0005-0000-0000-0000E60A0000}"/>
    <cellStyle name="Comma 2 2 2 2 4 2" xfId="6491" xr:uid="{00000000-0005-0000-0000-0000E70A0000}"/>
    <cellStyle name="Comma 2 2 2 2 4 2 2" xfId="11111" xr:uid="{00000000-0005-0000-0000-0000E80A0000}"/>
    <cellStyle name="Comma 2 2 2 2 4 2 2 2" xfId="18661" xr:uid="{00000000-0005-0000-0000-0000E90A0000}"/>
    <cellStyle name="Comma 2 2 2 2 4 2 2 3" xfId="42721" xr:uid="{00000000-0005-0000-0000-0000EA0A0000}"/>
    <cellStyle name="Comma 2 2 2 2 4 2 2 4" xfId="47977" xr:uid="{00000000-0005-0000-0000-0000EB0A0000}"/>
    <cellStyle name="Comma 2 2 2 2 4 2 2 5" xfId="50993" xr:uid="{00000000-0005-0000-0000-0000EC0A0000}"/>
    <cellStyle name="Comma 2 2 2 2 4 2 3" xfId="11596" xr:uid="{00000000-0005-0000-0000-0000ED0A0000}"/>
    <cellStyle name="Comma 2 2 2 2 4 2 3 2" xfId="19138" xr:uid="{00000000-0005-0000-0000-0000EE0A0000}"/>
    <cellStyle name="Comma 2 2 2 2 4 2 3 3" xfId="43188" xr:uid="{00000000-0005-0000-0000-0000EF0A0000}"/>
    <cellStyle name="Comma 2 2 2 2 4 2 3 4" xfId="48454" xr:uid="{00000000-0005-0000-0000-0000F00A0000}"/>
    <cellStyle name="Comma 2 2 2 2 4 2 3 5" xfId="51470" xr:uid="{00000000-0005-0000-0000-0000F10A0000}"/>
    <cellStyle name="Comma 2 2 2 2 4 2 4" xfId="12083" xr:uid="{00000000-0005-0000-0000-0000F20A0000}"/>
    <cellStyle name="Comma 2 2 2 2 4 2 4 2" xfId="19615" xr:uid="{00000000-0005-0000-0000-0000F30A0000}"/>
    <cellStyle name="Comma 2 2 2 2 4 2 4 3" xfId="44233" xr:uid="{00000000-0005-0000-0000-0000F40A0000}"/>
    <cellStyle name="Comma 2 2 2 2 4 2 4 4" xfId="48931" xr:uid="{00000000-0005-0000-0000-0000F50A0000}"/>
    <cellStyle name="Comma 2 2 2 2 4 2 4 5" xfId="51947" xr:uid="{00000000-0005-0000-0000-0000F60A0000}"/>
    <cellStyle name="Comma 2 2 2 2 4 2 5" xfId="9124" xr:uid="{00000000-0005-0000-0000-0000F70A0000}"/>
    <cellStyle name="Comma 2 2 2 2 4 2 5 2" xfId="43609" xr:uid="{00000000-0005-0000-0000-0000F80A0000}"/>
    <cellStyle name="Comma 2 2 2 2 4 2 5 3" xfId="47500" xr:uid="{00000000-0005-0000-0000-0000F90A0000}"/>
    <cellStyle name="Comma 2 2 2 2 4 2 5 4" xfId="50516" xr:uid="{00000000-0005-0000-0000-0000FA0A0000}"/>
    <cellStyle name="Comma 2 2 2 2 4 2 6" xfId="42387" xr:uid="{00000000-0005-0000-0000-0000FB0A0000}"/>
    <cellStyle name="Comma 2 2 2 2 4 2 7" xfId="46394" xr:uid="{00000000-0005-0000-0000-0000FC0A0000}"/>
    <cellStyle name="Comma 2 2 2 2 4 2 8" xfId="49410" xr:uid="{00000000-0005-0000-0000-0000FD0A0000}"/>
    <cellStyle name="Comma 2 2 2 2 4 3" xfId="10899" xr:uid="{00000000-0005-0000-0000-0000FE0A0000}"/>
    <cellStyle name="Comma 2 2 2 2 4 3 2" xfId="18449" xr:uid="{00000000-0005-0000-0000-0000FF0A0000}"/>
    <cellStyle name="Comma 2 2 2 2 4 3 3" xfId="28648" xr:uid="{00000000-0005-0000-0000-0000000B0000}"/>
    <cellStyle name="Comma 2 2 2 2 4 3 4" xfId="47765" xr:uid="{00000000-0005-0000-0000-0000010B0000}"/>
    <cellStyle name="Comma 2 2 2 2 4 3 5" xfId="50781" xr:uid="{00000000-0005-0000-0000-0000020B0000}"/>
    <cellStyle name="Comma 2 2 2 2 4 4" xfId="11384" xr:uid="{00000000-0005-0000-0000-0000030B0000}"/>
    <cellStyle name="Comma 2 2 2 2 4 4 2" xfId="18926" xr:uid="{00000000-0005-0000-0000-0000040B0000}"/>
    <cellStyle name="Comma 2 2 2 2 4 4 3" xfId="43624" xr:uid="{00000000-0005-0000-0000-0000050B0000}"/>
    <cellStyle name="Comma 2 2 2 2 4 4 4" xfId="48242" xr:uid="{00000000-0005-0000-0000-0000060B0000}"/>
    <cellStyle name="Comma 2 2 2 2 4 4 5" xfId="51258" xr:uid="{00000000-0005-0000-0000-0000070B0000}"/>
    <cellStyle name="Comma 2 2 2 2 4 5" xfId="11871" xr:uid="{00000000-0005-0000-0000-0000080B0000}"/>
    <cellStyle name="Comma 2 2 2 2 4 5 2" xfId="19403" xr:uid="{00000000-0005-0000-0000-0000090B0000}"/>
    <cellStyle name="Comma 2 2 2 2 4 5 3" xfId="43481" xr:uid="{00000000-0005-0000-0000-00000A0B0000}"/>
    <cellStyle name="Comma 2 2 2 2 4 5 4" xfId="48719" xr:uid="{00000000-0005-0000-0000-00000B0B0000}"/>
    <cellStyle name="Comma 2 2 2 2 4 5 5" xfId="51735" xr:uid="{00000000-0005-0000-0000-00000C0B0000}"/>
    <cellStyle name="Comma 2 2 2 2 4 6" xfId="8822" xr:uid="{00000000-0005-0000-0000-00000D0B0000}"/>
    <cellStyle name="Comma 2 2 2 2 4 6 2" xfId="28714" xr:uid="{00000000-0005-0000-0000-00000E0B0000}"/>
    <cellStyle name="Comma 2 2 2 2 4 6 3" xfId="47288" xr:uid="{00000000-0005-0000-0000-00000F0B0000}"/>
    <cellStyle name="Comma 2 2 2 2 4 6 4" xfId="50304" xr:uid="{00000000-0005-0000-0000-0000100B0000}"/>
    <cellStyle name="Comma 2 2 2 2 4 7" xfId="28630" xr:uid="{00000000-0005-0000-0000-0000110B0000}"/>
    <cellStyle name="Comma 2 2 2 2 4 8" xfId="46182" xr:uid="{00000000-0005-0000-0000-0000120B0000}"/>
    <cellStyle name="Comma 2 2 2 2 4 9" xfId="49198" xr:uid="{00000000-0005-0000-0000-0000130B0000}"/>
    <cellStyle name="Comma 2 2 2 2 5" xfId="6251" xr:uid="{00000000-0005-0000-0000-0000140B0000}"/>
    <cellStyle name="Comma 2 2 2 2 5 2" xfId="6571" xr:uid="{00000000-0005-0000-0000-0000150B0000}"/>
    <cellStyle name="Comma 2 2 2 2 5 2 2" xfId="11164" xr:uid="{00000000-0005-0000-0000-0000160B0000}"/>
    <cellStyle name="Comma 2 2 2 2 5 2 2 2" xfId="18714" xr:uid="{00000000-0005-0000-0000-0000170B0000}"/>
    <cellStyle name="Comma 2 2 2 2 5 2 2 3" xfId="21218" xr:uid="{00000000-0005-0000-0000-0000180B0000}"/>
    <cellStyle name="Comma 2 2 2 2 5 2 2 4" xfId="48030" xr:uid="{00000000-0005-0000-0000-0000190B0000}"/>
    <cellStyle name="Comma 2 2 2 2 5 2 2 5" xfId="51046" xr:uid="{00000000-0005-0000-0000-00001A0B0000}"/>
    <cellStyle name="Comma 2 2 2 2 5 2 3" xfId="11649" xr:uid="{00000000-0005-0000-0000-00001B0B0000}"/>
    <cellStyle name="Comma 2 2 2 2 5 2 3 2" xfId="19191" xr:uid="{00000000-0005-0000-0000-00001C0B0000}"/>
    <cellStyle name="Comma 2 2 2 2 5 2 3 3" xfId="43831" xr:uid="{00000000-0005-0000-0000-00001D0B0000}"/>
    <cellStyle name="Comma 2 2 2 2 5 2 3 4" xfId="48507" xr:uid="{00000000-0005-0000-0000-00001E0B0000}"/>
    <cellStyle name="Comma 2 2 2 2 5 2 3 5" xfId="51523" xr:uid="{00000000-0005-0000-0000-00001F0B0000}"/>
    <cellStyle name="Comma 2 2 2 2 5 2 4" xfId="12136" xr:uid="{00000000-0005-0000-0000-0000200B0000}"/>
    <cellStyle name="Comma 2 2 2 2 5 2 4 2" xfId="19668" xr:uid="{00000000-0005-0000-0000-0000210B0000}"/>
    <cellStyle name="Comma 2 2 2 2 5 2 4 3" xfId="43257" xr:uid="{00000000-0005-0000-0000-0000220B0000}"/>
    <cellStyle name="Comma 2 2 2 2 5 2 4 4" xfId="48984" xr:uid="{00000000-0005-0000-0000-0000230B0000}"/>
    <cellStyle name="Comma 2 2 2 2 5 2 4 5" xfId="52000" xr:uid="{00000000-0005-0000-0000-0000240B0000}"/>
    <cellStyle name="Comma 2 2 2 2 5 2 5" xfId="9204" xr:uid="{00000000-0005-0000-0000-0000250B0000}"/>
    <cellStyle name="Comma 2 2 2 2 5 2 5 2" xfId="43458" xr:uid="{00000000-0005-0000-0000-0000260B0000}"/>
    <cellStyle name="Comma 2 2 2 2 5 2 5 3" xfId="47553" xr:uid="{00000000-0005-0000-0000-0000270B0000}"/>
    <cellStyle name="Comma 2 2 2 2 5 2 5 4" xfId="50569" xr:uid="{00000000-0005-0000-0000-0000280B0000}"/>
    <cellStyle name="Comma 2 2 2 2 5 2 6" xfId="43871" xr:uid="{00000000-0005-0000-0000-0000290B0000}"/>
    <cellStyle name="Comma 2 2 2 2 5 2 7" xfId="46447" xr:uid="{00000000-0005-0000-0000-00002A0B0000}"/>
    <cellStyle name="Comma 2 2 2 2 5 2 8" xfId="49463" xr:uid="{00000000-0005-0000-0000-00002B0B0000}"/>
    <cellStyle name="Comma 2 2 2 2 5 3" xfId="10952" xr:uid="{00000000-0005-0000-0000-00002C0B0000}"/>
    <cellStyle name="Comma 2 2 2 2 5 3 2" xfId="18502" xr:uid="{00000000-0005-0000-0000-00002D0B0000}"/>
    <cellStyle name="Comma 2 2 2 2 5 3 3" xfId="43328" xr:uid="{00000000-0005-0000-0000-00002E0B0000}"/>
    <cellStyle name="Comma 2 2 2 2 5 3 4" xfId="47818" xr:uid="{00000000-0005-0000-0000-00002F0B0000}"/>
    <cellStyle name="Comma 2 2 2 2 5 3 5" xfId="50834" xr:uid="{00000000-0005-0000-0000-0000300B0000}"/>
    <cellStyle name="Comma 2 2 2 2 5 4" xfId="11437" xr:uid="{00000000-0005-0000-0000-0000310B0000}"/>
    <cellStyle name="Comma 2 2 2 2 5 4 2" xfId="18979" xr:uid="{00000000-0005-0000-0000-0000320B0000}"/>
    <cellStyle name="Comma 2 2 2 2 5 4 3" xfId="42772" xr:uid="{00000000-0005-0000-0000-0000330B0000}"/>
    <cellStyle name="Comma 2 2 2 2 5 4 4" xfId="48295" xr:uid="{00000000-0005-0000-0000-0000340B0000}"/>
    <cellStyle name="Comma 2 2 2 2 5 4 5" xfId="51311" xr:uid="{00000000-0005-0000-0000-0000350B0000}"/>
    <cellStyle name="Comma 2 2 2 2 5 5" xfId="11924" xr:uid="{00000000-0005-0000-0000-0000360B0000}"/>
    <cellStyle name="Comma 2 2 2 2 5 5 2" xfId="19456" xr:uid="{00000000-0005-0000-0000-0000370B0000}"/>
    <cellStyle name="Comma 2 2 2 2 5 5 3" xfId="43227" xr:uid="{00000000-0005-0000-0000-0000380B0000}"/>
    <cellStyle name="Comma 2 2 2 2 5 5 4" xfId="48772" xr:uid="{00000000-0005-0000-0000-0000390B0000}"/>
    <cellStyle name="Comma 2 2 2 2 5 5 5" xfId="51788" xr:uid="{00000000-0005-0000-0000-00003A0B0000}"/>
    <cellStyle name="Comma 2 2 2 2 5 6" xfId="8894" xr:uid="{00000000-0005-0000-0000-00003B0B0000}"/>
    <cellStyle name="Comma 2 2 2 2 5 6 2" xfId="43651" xr:uid="{00000000-0005-0000-0000-00003C0B0000}"/>
    <cellStyle name="Comma 2 2 2 2 5 6 3" xfId="47341" xr:uid="{00000000-0005-0000-0000-00003D0B0000}"/>
    <cellStyle name="Comma 2 2 2 2 5 6 4" xfId="50357" xr:uid="{00000000-0005-0000-0000-00003E0B0000}"/>
    <cellStyle name="Comma 2 2 2 2 5 7" xfId="43862" xr:uid="{00000000-0005-0000-0000-00003F0B0000}"/>
    <cellStyle name="Comma 2 2 2 2 5 8" xfId="46235" xr:uid="{00000000-0005-0000-0000-0000400B0000}"/>
    <cellStyle name="Comma 2 2 2 2 5 9" xfId="49251" xr:uid="{00000000-0005-0000-0000-0000410B0000}"/>
    <cellStyle name="Comma 2 2 2 2 6" xfId="6331" xr:uid="{00000000-0005-0000-0000-0000420B0000}"/>
    <cellStyle name="Comma 2 2 2 2 6 2" xfId="11005" xr:uid="{00000000-0005-0000-0000-0000430B0000}"/>
    <cellStyle name="Comma 2 2 2 2 6 2 2" xfId="18555" xr:uid="{00000000-0005-0000-0000-0000440B0000}"/>
    <cellStyle name="Comma 2 2 2 2 6 2 3" xfId="28647" xr:uid="{00000000-0005-0000-0000-0000450B0000}"/>
    <cellStyle name="Comma 2 2 2 2 6 2 4" xfId="47871" xr:uid="{00000000-0005-0000-0000-0000460B0000}"/>
    <cellStyle name="Comma 2 2 2 2 6 2 5" xfId="50887" xr:uid="{00000000-0005-0000-0000-0000470B0000}"/>
    <cellStyle name="Comma 2 2 2 2 6 3" xfId="11490" xr:uid="{00000000-0005-0000-0000-0000480B0000}"/>
    <cellStyle name="Comma 2 2 2 2 6 3 2" xfId="19032" xr:uid="{00000000-0005-0000-0000-0000490B0000}"/>
    <cellStyle name="Comma 2 2 2 2 6 3 3" xfId="44262" xr:uid="{00000000-0005-0000-0000-00004A0B0000}"/>
    <cellStyle name="Comma 2 2 2 2 6 3 4" xfId="48348" xr:uid="{00000000-0005-0000-0000-00004B0B0000}"/>
    <cellStyle name="Comma 2 2 2 2 6 3 5" xfId="51364" xr:uid="{00000000-0005-0000-0000-00004C0B0000}"/>
    <cellStyle name="Comma 2 2 2 2 6 4" xfId="11977" xr:uid="{00000000-0005-0000-0000-00004D0B0000}"/>
    <cellStyle name="Comma 2 2 2 2 6 4 2" xfId="19509" xr:uid="{00000000-0005-0000-0000-00004E0B0000}"/>
    <cellStyle name="Comma 2 2 2 2 6 4 3" xfId="43785" xr:uid="{00000000-0005-0000-0000-00004F0B0000}"/>
    <cellStyle name="Comma 2 2 2 2 6 4 4" xfId="48825" xr:uid="{00000000-0005-0000-0000-0000500B0000}"/>
    <cellStyle name="Comma 2 2 2 2 6 4 5" xfId="51841" xr:uid="{00000000-0005-0000-0000-0000510B0000}"/>
    <cellStyle name="Comma 2 2 2 2 6 5" xfId="8970" xr:uid="{00000000-0005-0000-0000-0000520B0000}"/>
    <cellStyle name="Comma 2 2 2 2 6 5 2" xfId="20495" xr:uid="{00000000-0005-0000-0000-0000530B0000}"/>
    <cellStyle name="Comma 2 2 2 2 6 5 3" xfId="47394" xr:uid="{00000000-0005-0000-0000-0000540B0000}"/>
    <cellStyle name="Comma 2 2 2 2 6 5 4" xfId="50410" xr:uid="{00000000-0005-0000-0000-0000550B0000}"/>
    <cellStyle name="Comma 2 2 2 2 6 6" xfId="43864" xr:uid="{00000000-0005-0000-0000-0000560B0000}"/>
    <cellStyle name="Comma 2 2 2 2 6 7" xfId="46288" xr:uid="{00000000-0005-0000-0000-0000570B0000}"/>
    <cellStyle name="Comma 2 2 2 2 6 8" xfId="49304" xr:uid="{00000000-0005-0000-0000-0000580B0000}"/>
    <cellStyle name="Comma 2 2 2 2 7" xfId="6651" xr:uid="{00000000-0005-0000-0000-0000590B0000}"/>
    <cellStyle name="Comma 2 2 2 2 7 2" xfId="11217" xr:uid="{00000000-0005-0000-0000-00005A0B0000}"/>
    <cellStyle name="Comma 2 2 2 2 7 2 2" xfId="18767" xr:uid="{00000000-0005-0000-0000-00005B0B0000}"/>
    <cellStyle name="Comma 2 2 2 2 7 2 3" xfId="44146" xr:uid="{00000000-0005-0000-0000-00005C0B0000}"/>
    <cellStyle name="Comma 2 2 2 2 7 2 4" xfId="48083" xr:uid="{00000000-0005-0000-0000-00005D0B0000}"/>
    <cellStyle name="Comma 2 2 2 2 7 2 5" xfId="51099" xr:uid="{00000000-0005-0000-0000-00005E0B0000}"/>
    <cellStyle name="Comma 2 2 2 2 7 3" xfId="11702" xr:uid="{00000000-0005-0000-0000-00005F0B0000}"/>
    <cellStyle name="Comma 2 2 2 2 7 3 2" xfId="19244" xr:uid="{00000000-0005-0000-0000-0000600B0000}"/>
    <cellStyle name="Comma 2 2 2 2 7 3 3" xfId="43202" xr:uid="{00000000-0005-0000-0000-0000610B0000}"/>
    <cellStyle name="Comma 2 2 2 2 7 3 4" xfId="48560" xr:uid="{00000000-0005-0000-0000-0000620B0000}"/>
    <cellStyle name="Comma 2 2 2 2 7 3 5" xfId="51576" xr:uid="{00000000-0005-0000-0000-0000630B0000}"/>
    <cellStyle name="Comma 2 2 2 2 7 4" xfId="12189" xr:uid="{00000000-0005-0000-0000-0000640B0000}"/>
    <cellStyle name="Comma 2 2 2 2 7 4 2" xfId="19721" xr:uid="{00000000-0005-0000-0000-0000650B0000}"/>
    <cellStyle name="Comma 2 2 2 2 7 4 3" xfId="43704" xr:uid="{00000000-0005-0000-0000-0000660B0000}"/>
    <cellStyle name="Comma 2 2 2 2 7 4 4" xfId="49037" xr:uid="{00000000-0005-0000-0000-0000670B0000}"/>
    <cellStyle name="Comma 2 2 2 2 7 4 5" xfId="52053" xr:uid="{00000000-0005-0000-0000-0000680B0000}"/>
    <cellStyle name="Comma 2 2 2 2 7 5" xfId="9284" xr:uid="{00000000-0005-0000-0000-0000690B0000}"/>
    <cellStyle name="Comma 2 2 2 2 7 5 2" xfId="30428" xr:uid="{00000000-0005-0000-0000-00006A0B0000}"/>
    <cellStyle name="Comma 2 2 2 2 7 5 3" xfId="47606" xr:uid="{00000000-0005-0000-0000-00006B0B0000}"/>
    <cellStyle name="Comma 2 2 2 2 7 5 4" xfId="50622" xr:uid="{00000000-0005-0000-0000-00006C0B0000}"/>
    <cellStyle name="Comma 2 2 2 2 7 6" xfId="44171" xr:uid="{00000000-0005-0000-0000-00006D0B0000}"/>
    <cellStyle name="Comma 2 2 2 2 7 7" xfId="46500" xr:uid="{00000000-0005-0000-0000-00006E0B0000}"/>
    <cellStyle name="Comma 2 2 2 2 7 8" xfId="49516" xr:uid="{00000000-0005-0000-0000-00006F0B0000}"/>
    <cellStyle name="Comma 2 2 2 2 8" xfId="10793" xr:uid="{00000000-0005-0000-0000-0000700B0000}"/>
    <cellStyle name="Comma 2 2 2 2 8 2" xfId="18343" xr:uid="{00000000-0005-0000-0000-0000710B0000}"/>
    <cellStyle name="Comma 2 2 2 2 8 3" xfId="20954" xr:uid="{00000000-0005-0000-0000-0000720B0000}"/>
    <cellStyle name="Comma 2 2 2 2 8 4" xfId="47659" xr:uid="{00000000-0005-0000-0000-0000730B0000}"/>
    <cellStyle name="Comma 2 2 2 2 8 5" xfId="50675" xr:uid="{00000000-0005-0000-0000-0000740B0000}"/>
    <cellStyle name="Comma 2 2 2 2 9" xfId="11273" xr:uid="{00000000-0005-0000-0000-0000750B0000}"/>
    <cellStyle name="Comma 2 2 2 2 9 2" xfId="18820" xr:uid="{00000000-0005-0000-0000-0000760B0000}"/>
    <cellStyle name="Comma 2 2 2 2 9 3" xfId="43918" xr:uid="{00000000-0005-0000-0000-0000770B0000}"/>
    <cellStyle name="Comma 2 2 2 2 9 4" xfId="48136" xr:uid="{00000000-0005-0000-0000-0000780B0000}"/>
    <cellStyle name="Comma 2 2 2 2 9 5" xfId="51152" xr:uid="{00000000-0005-0000-0000-0000790B0000}"/>
    <cellStyle name="Comma 2 2 2 3" xfId="4854" xr:uid="{00000000-0005-0000-0000-00007A0B0000}"/>
    <cellStyle name="Comma 2 2 2 3 10" xfId="7795" xr:uid="{00000000-0005-0000-0000-00007B0B0000}"/>
    <cellStyle name="Comma 2 2 2 3 10 2" xfId="18005" xr:uid="{00000000-0005-0000-0000-00007C0B0000}"/>
    <cellStyle name="Comma 2 2 2 3 10 3" xfId="42939" xr:uid="{00000000-0005-0000-0000-00007D0B0000}"/>
    <cellStyle name="Comma 2 2 2 3 10 4" xfId="47003" xr:uid="{00000000-0005-0000-0000-00007E0B0000}"/>
    <cellStyle name="Comma 2 2 2 3 10 5" xfId="50019" xr:uid="{00000000-0005-0000-0000-00007F0B0000}"/>
    <cellStyle name="Comma 2 2 2 3 11" xfId="19985" xr:uid="{00000000-0005-0000-0000-0000800B0000}"/>
    <cellStyle name="Comma 2 2 2 3 12" xfId="44880" xr:uid="{00000000-0005-0000-0000-0000810B0000}"/>
    <cellStyle name="Comma 2 2 2 3 13" xfId="45790" xr:uid="{00000000-0005-0000-0000-0000820B0000}"/>
    <cellStyle name="Comma 2 2 2 3 14" xfId="46082" xr:uid="{00000000-0005-0000-0000-0000830B0000}"/>
    <cellStyle name="Comma 2 2 2 3 15" xfId="49097" xr:uid="{00000000-0005-0000-0000-0000840B0000}"/>
    <cellStyle name="Comma 2 2 2 3 16" xfId="13945" xr:uid="{00000000-0005-0000-0000-0000850B0000}"/>
    <cellStyle name="Comma 2 2 2 3 2" xfId="6118" xr:uid="{00000000-0005-0000-0000-0000860B0000}"/>
    <cellStyle name="Comma 2 2 2 3 2 2" xfId="6438" xr:uid="{00000000-0005-0000-0000-0000870B0000}"/>
    <cellStyle name="Comma 2 2 2 3 2 2 2" xfId="11064" xr:uid="{00000000-0005-0000-0000-0000880B0000}"/>
    <cellStyle name="Comma 2 2 2 3 2 2 2 2" xfId="18614" xr:uid="{00000000-0005-0000-0000-0000890B0000}"/>
    <cellStyle name="Comma 2 2 2 3 2 2 2 3" xfId="21231" xr:uid="{00000000-0005-0000-0000-00008A0B0000}"/>
    <cellStyle name="Comma 2 2 2 3 2 2 2 4" xfId="47930" xr:uid="{00000000-0005-0000-0000-00008B0B0000}"/>
    <cellStyle name="Comma 2 2 2 3 2 2 2 5" xfId="50946" xr:uid="{00000000-0005-0000-0000-00008C0B0000}"/>
    <cellStyle name="Comma 2 2 2 3 2 2 3" xfId="11549" xr:uid="{00000000-0005-0000-0000-00008D0B0000}"/>
    <cellStyle name="Comma 2 2 2 3 2 2 3 2" xfId="19091" xr:uid="{00000000-0005-0000-0000-00008E0B0000}"/>
    <cellStyle name="Comma 2 2 2 3 2 2 3 3" xfId="42787" xr:uid="{00000000-0005-0000-0000-00008F0B0000}"/>
    <cellStyle name="Comma 2 2 2 3 2 2 3 4" xfId="48407" xr:uid="{00000000-0005-0000-0000-0000900B0000}"/>
    <cellStyle name="Comma 2 2 2 3 2 2 3 5" xfId="51423" xr:uid="{00000000-0005-0000-0000-0000910B0000}"/>
    <cellStyle name="Comma 2 2 2 3 2 2 4" xfId="12036" xr:uid="{00000000-0005-0000-0000-0000920B0000}"/>
    <cellStyle name="Comma 2 2 2 3 2 2 4 2" xfId="19568" xr:uid="{00000000-0005-0000-0000-0000930B0000}"/>
    <cellStyle name="Comma 2 2 2 3 2 2 4 3" xfId="44270" xr:uid="{00000000-0005-0000-0000-0000940B0000}"/>
    <cellStyle name="Comma 2 2 2 3 2 2 4 4" xfId="48884" xr:uid="{00000000-0005-0000-0000-0000950B0000}"/>
    <cellStyle name="Comma 2 2 2 3 2 2 4 5" xfId="51900" xr:uid="{00000000-0005-0000-0000-0000960B0000}"/>
    <cellStyle name="Comma 2 2 2 3 2 2 5" xfId="9072" xr:uid="{00000000-0005-0000-0000-0000970B0000}"/>
    <cellStyle name="Comma 2 2 2 3 2 2 5 2" xfId="43514" xr:uid="{00000000-0005-0000-0000-0000980B0000}"/>
    <cellStyle name="Comma 2 2 2 3 2 2 5 3" xfId="47453" xr:uid="{00000000-0005-0000-0000-0000990B0000}"/>
    <cellStyle name="Comma 2 2 2 3 2 2 5 4" xfId="50469" xr:uid="{00000000-0005-0000-0000-00009A0B0000}"/>
    <cellStyle name="Comma 2 2 2 3 2 2 6" xfId="21652" xr:uid="{00000000-0005-0000-0000-00009B0B0000}"/>
    <cellStyle name="Comma 2 2 2 3 2 2 7" xfId="46347" xr:uid="{00000000-0005-0000-0000-00009C0B0000}"/>
    <cellStyle name="Comma 2 2 2 3 2 2 8" xfId="49363" xr:uid="{00000000-0005-0000-0000-00009D0B0000}"/>
    <cellStyle name="Comma 2 2 2 3 2 3" xfId="10852" xr:uid="{00000000-0005-0000-0000-00009E0B0000}"/>
    <cellStyle name="Comma 2 2 2 3 2 3 2" xfId="18402" xr:uid="{00000000-0005-0000-0000-00009F0B0000}"/>
    <cellStyle name="Comma 2 2 2 3 2 3 3" xfId="44688" xr:uid="{00000000-0005-0000-0000-0000A00B0000}"/>
    <cellStyle name="Comma 2 2 2 3 2 3 4" xfId="47718" xr:uid="{00000000-0005-0000-0000-0000A10B0000}"/>
    <cellStyle name="Comma 2 2 2 3 2 3 5" xfId="50734" xr:uid="{00000000-0005-0000-0000-0000A20B0000}"/>
    <cellStyle name="Comma 2 2 2 3 2 4" xfId="11336" xr:uid="{00000000-0005-0000-0000-0000A30B0000}"/>
    <cellStyle name="Comma 2 2 2 3 2 4 2" xfId="18879" xr:uid="{00000000-0005-0000-0000-0000A40B0000}"/>
    <cellStyle name="Comma 2 2 2 3 2 4 3" xfId="43702" xr:uid="{00000000-0005-0000-0000-0000A50B0000}"/>
    <cellStyle name="Comma 2 2 2 3 2 4 4" xfId="48195" xr:uid="{00000000-0005-0000-0000-0000A60B0000}"/>
    <cellStyle name="Comma 2 2 2 3 2 4 5" xfId="51211" xr:uid="{00000000-0005-0000-0000-0000A70B0000}"/>
    <cellStyle name="Comma 2 2 2 3 2 5" xfId="11823" xr:uid="{00000000-0005-0000-0000-0000A80B0000}"/>
    <cellStyle name="Comma 2 2 2 3 2 5 2" xfId="19356" xr:uid="{00000000-0005-0000-0000-0000A90B0000}"/>
    <cellStyle name="Comma 2 2 2 3 2 5 3" xfId="43396" xr:uid="{00000000-0005-0000-0000-0000AA0B0000}"/>
    <cellStyle name="Comma 2 2 2 3 2 5 4" xfId="48672" xr:uid="{00000000-0005-0000-0000-0000AB0B0000}"/>
    <cellStyle name="Comma 2 2 2 3 2 5 5" xfId="51688" xr:uid="{00000000-0005-0000-0000-0000AC0B0000}"/>
    <cellStyle name="Comma 2 2 2 3 2 6" xfId="8771" xr:uid="{00000000-0005-0000-0000-0000AD0B0000}"/>
    <cellStyle name="Comma 2 2 2 3 2 6 2" xfId="30804" xr:uid="{00000000-0005-0000-0000-0000AE0B0000}"/>
    <cellStyle name="Comma 2 2 2 3 2 6 3" xfId="47241" xr:uid="{00000000-0005-0000-0000-0000AF0B0000}"/>
    <cellStyle name="Comma 2 2 2 3 2 6 4" xfId="50257" xr:uid="{00000000-0005-0000-0000-0000B00B0000}"/>
    <cellStyle name="Comma 2 2 2 3 2 7" xfId="42304" xr:uid="{00000000-0005-0000-0000-0000B10B0000}"/>
    <cellStyle name="Comma 2 2 2 3 2 8" xfId="46135" xr:uid="{00000000-0005-0000-0000-0000B20B0000}"/>
    <cellStyle name="Comma 2 2 2 3 2 9" xfId="49151" xr:uid="{00000000-0005-0000-0000-0000B30B0000}"/>
    <cellStyle name="Comma 2 2 2 3 3" xfId="6198" xr:uid="{00000000-0005-0000-0000-0000B40B0000}"/>
    <cellStyle name="Comma 2 2 2 3 3 2" xfId="6518" xr:uid="{00000000-0005-0000-0000-0000B50B0000}"/>
    <cellStyle name="Comma 2 2 2 3 3 2 2" xfId="11117" xr:uid="{00000000-0005-0000-0000-0000B60B0000}"/>
    <cellStyle name="Comma 2 2 2 3 3 2 2 2" xfId="18667" xr:uid="{00000000-0005-0000-0000-0000B70B0000}"/>
    <cellStyle name="Comma 2 2 2 3 3 2 2 3" xfId="42722" xr:uid="{00000000-0005-0000-0000-0000B80B0000}"/>
    <cellStyle name="Comma 2 2 2 3 3 2 2 4" xfId="47983" xr:uid="{00000000-0005-0000-0000-0000B90B0000}"/>
    <cellStyle name="Comma 2 2 2 3 3 2 2 5" xfId="50999" xr:uid="{00000000-0005-0000-0000-0000BA0B0000}"/>
    <cellStyle name="Comma 2 2 2 3 3 2 3" xfId="11602" xr:uid="{00000000-0005-0000-0000-0000BB0B0000}"/>
    <cellStyle name="Comma 2 2 2 3 3 2 3 2" xfId="19144" xr:uid="{00000000-0005-0000-0000-0000BC0B0000}"/>
    <cellStyle name="Comma 2 2 2 3 3 2 3 3" xfId="43189" xr:uid="{00000000-0005-0000-0000-0000BD0B0000}"/>
    <cellStyle name="Comma 2 2 2 3 3 2 3 4" xfId="48460" xr:uid="{00000000-0005-0000-0000-0000BE0B0000}"/>
    <cellStyle name="Comma 2 2 2 3 3 2 3 5" xfId="51476" xr:uid="{00000000-0005-0000-0000-0000BF0B0000}"/>
    <cellStyle name="Comma 2 2 2 3 3 2 4" xfId="12089" xr:uid="{00000000-0005-0000-0000-0000C00B0000}"/>
    <cellStyle name="Comma 2 2 2 3 3 2 4 2" xfId="19621" xr:uid="{00000000-0005-0000-0000-0000C10B0000}"/>
    <cellStyle name="Comma 2 2 2 3 3 2 4 3" xfId="44807" xr:uid="{00000000-0005-0000-0000-0000C20B0000}"/>
    <cellStyle name="Comma 2 2 2 3 3 2 4 4" xfId="48937" xr:uid="{00000000-0005-0000-0000-0000C30B0000}"/>
    <cellStyle name="Comma 2 2 2 3 3 2 4 5" xfId="51953" xr:uid="{00000000-0005-0000-0000-0000C40B0000}"/>
    <cellStyle name="Comma 2 2 2 3 3 2 5" xfId="9151" xr:uid="{00000000-0005-0000-0000-0000C50B0000}"/>
    <cellStyle name="Comma 2 2 2 3 3 2 5 2" xfId="43280" xr:uid="{00000000-0005-0000-0000-0000C60B0000}"/>
    <cellStyle name="Comma 2 2 2 3 3 2 5 3" xfId="47506" xr:uid="{00000000-0005-0000-0000-0000C70B0000}"/>
    <cellStyle name="Comma 2 2 2 3 3 2 5 4" xfId="50522" xr:uid="{00000000-0005-0000-0000-0000C80B0000}"/>
    <cellStyle name="Comma 2 2 2 3 3 2 6" xfId="42390" xr:uid="{00000000-0005-0000-0000-0000C90B0000}"/>
    <cellStyle name="Comma 2 2 2 3 3 2 7" xfId="46400" xr:uid="{00000000-0005-0000-0000-0000CA0B0000}"/>
    <cellStyle name="Comma 2 2 2 3 3 2 8" xfId="49416" xr:uid="{00000000-0005-0000-0000-0000CB0B0000}"/>
    <cellStyle name="Comma 2 2 2 3 3 3" xfId="10905" xr:uid="{00000000-0005-0000-0000-0000CC0B0000}"/>
    <cellStyle name="Comma 2 2 2 3 3 3 2" xfId="18455" xr:uid="{00000000-0005-0000-0000-0000CD0B0000}"/>
    <cellStyle name="Comma 2 2 2 3 3 3 3" xfId="44428" xr:uid="{00000000-0005-0000-0000-0000CE0B0000}"/>
    <cellStyle name="Comma 2 2 2 3 3 3 4" xfId="47771" xr:uid="{00000000-0005-0000-0000-0000CF0B0000}"/>
    <cellStyle name="Comma 2 2 2 3 3 3 5" xfId="50787" xr:uid="{00000000-0005-0000-0000-0000D00B0000}"/>
    <cellStyle name="Comma 2 2 2 3 3 4" xfId="11390" xr:uid="{00000000-0005-0000-0000-0000D10B0000}"/>
    <cellStyle name="Comma 2 2 2 3 3 4 2" xfId="18932" xr:uid="{00000000-0005-0000-0000-0000D20B0000}"/>
    <cellStyle name="Comma 2 2 2 3 3 4 3" xfId="44220" xr:uid="{00000000-0005-0000-0000-0000D30B0000}"/>
    <cellStyle name="Comma 2 2 2 3 3 4 4" xfId="48248" xr:uid="{00000000-0005-0000-0000-0000D40B0000}"/>
    <cellStyle name="Comma 2 2 2 3 3 4 5" xfId="51264" xr:uid="{00000000-0005-0000-0000-0000D50B0000}"/>
    <cellStyle name="Comma 2 2 2 3 3 5" xfId="11877" xr:uid="{00000000-0005-0000-0000-0000D60B0000}"/>
    <cellStyle name="Comma 2 2 2 3 3 5 2" xfId="19409" xr:uid="{00000000-0005-0000-0000-0000D70B0000}"/>
    <cellStyle name="Comma 2 2 2 3 3 5 3" xfId="44074" xr:uid="{00000000-0005-0000-0000-0000D80B0000}"/>
    <cellStyle name="Comma 2 2 2 3 3 5 4" xfId="48725" xr:uid="{00000000-0005-0000-0000-0000D90B0000}"/>
    <cellStyle name="Comma 2 2 2 3 3 5 5" xfId="51741" xr:uid="{00000000-0005-0000-0000-0000DA0B0000}"/>
    <cellStyle name="Comma 2 2 2 3 3 6" xfId="8842" xr:uid="{00000000-0005-0000-0000-0000DB0B0000}"/>
    <cellStyle name="Comma 2 2 2 3 3 6 2" xfId="43051" xr:uid="{00000000-0005-0000-0000-0000DC0B0000}"/>
    <cellStyle name="Comma 2 2 2 3 3 6 3" xfId="47294" xr:uid="{00000000-0005-0000-0000-0000DD0B0000}"/>
    <cellStyle name="Comma 2 2 2 3 3 6 4" xfId="50310" xr:uid="{00000000-0005-0000-0000-0000DE0B0000}"/>
    <cellStyle name="Comma 2 2 2 3 3 7" xfId="42321" xr:uid="{00000000-0005-0000-0000-0000DF0B0000}"/>
    <cellStyle name="Comma 2 2 2 3 3 8" xfId="46188" xr:uid="{00000000-0005-0000-0000-0000E00B0000}"/>
    <cellStyle name="Comma 2 2 2 3 3 9" xfId="49204" xr:uid="{00000000-0005-0000-0000-0000E10B0000}"/>
    <cellStyle name="Comma 2 2 2 3 4" xfId="6278" xr:uid="{00000000-0005-0000-0000-0000E20B0000}"/>
    <cellStyle name="Comma 2 2 2 3 4 2" xfId="6598" xr:uid="{00000000-0005-0000-0000-0000E30B0000}"/>
    <cellStyle name="Comma 2 2 2 3 4 2 2" xfId="11170" xr:uid="{00000000-0005-0000-0000-0000E40B0000}"/>
    <cellStyle name="Comma 2 2 2 3 4 2 2 2" xfId="18720" xr:uid="{00000000-0005-0000-0000-0000E50B0000}"/>
    <cellStyle name="Comma 2 2 2 3 4 2 2 3" xfId="21217" xr:uid="{00000000-0005-0000-0000-0000E60B0000}"/>
    <cellStyle name="Comma 2 2 2 3 4 2 2 4" xfId="48036" xr:uid="{00000000-0005-0000-0000-0000E70B0000}"/>
    <cellStyle name="Comma 2 2 2 3 4 2 2 5" xfId="51052" xr:uid="{00000000-0005-0000-0000-0000E80B0000}"/>
    <cellStyle name="Comma 2 2 2 3 4 2 3" xfId="11655" xr:uid="{00000000-0005-0000-0000-0000E90B0000}"/>
    <cellStyle name="Comma 2 2 2 3 4 2 3 2" xfId="19197" xr:uid="{00000000-0005-0000-0000-0000EA0B0000}"/>
    <cellStyle name="Comma 2 2 2 3 4 2 3 3" xfId="44412" xr:uid="{00000000-0005-0000-0000-0000EB0B0000}"/>
    <cellStyle name="Comma 2 2 2 3 4 2 3 4" xfId="48513" xr:uid="{00000000-0005-0000-0000-0000EC0B0000}"/>
    <cellStyle name="Comma 2 2 2 3 4 2 3 5" xfId="51529" xr:uid="{00000000-0005-0000-0000-0000ED0B0000}"/>
    <cellStyle name="Comma 2 2 2 3 4 2 4" xfId="12142" xr:uid="{00000000-0005-0000-0000-0000EE0B0000}"/>
    <cellStyle name="Comma 2 2 2 3 4 2 4 2" xfId="19674" xr:uid="{00000000-0005-0000-0000-0000EF0B0000}"/>
    <cellStyle name="Comma 2 2 2 3 4 2 4 3" xfId="44312" xr:uid="{00000000-0005-0000-0000-0000F00B0000}"/>
    <cellStyle name="Comma 2 2 2 3 4 2 4 4" xfId="48990" xr:uid="{00000000-0005-0000-0000-0000F10B0000}"/>
    <cellStyle name="Comma 2 2 2 3 4 2 4 5" xfId="52006" xr:uid="{00000000-0005-0000-0000-0000F20B0000}"/>
    <cellStyle name="Comma 2 2 2 3 4 2 5" xfId="9231" xr:uid="{00000000-0005-0000-0000-0000F30B0000}"/>
    <cellStyle name="Comma 2 2 2 3 4 2 5 2" xfId="42656" xr:uid="{00000000-0005-0000-0000-0000F40B0000}"/>
    <cellStyle name="Comma 2 2 2 3 4 2 5 3" xfId="47559" xr:uid="{00000000-0005-0000-0000-0000F50B0000}"/>
    <cellStyle name="Comma 2 2 2 3 4 2 5 4" xfId="50575" xr:uid="{00000000-0005-0000-0000-0000F60B0000}"/>
    <cellStyle name="Comma 2 2 2 3 4 2 6" xfId="42410" xr:uid="{00000000-0005-0000-0000-0000F70B0000}"/>
    <cellStyle name="Comma 2 2 2 3 4 2 7" xfId="46453" xr:uid="{00000000-0005-0000-0000-0000F80B0000}"/>
    <cellStyle name="Comma 2 2 2 3 4 2 8" xfId="49469" xr:uid="{00000000-0005-0000-0000-0000F90B0000}"/>
    <cellStyle name="Comma 2 2 2 3 4 3" xfId="10958" xr:uid="{00000000-0005-0000-0000-0000FA0B0000}"/>
    <cellStyle name="Comma 2 2 2 3 4 3 2" xfId="18508" xr:uid="{00000000-0005-0000-0000-0000FB0B0000}"/>
    <cellStyle name="Comma 2 2 2 3 4 3 3" xfId="30342" xr:uid="{00000000-0005-0000-0000-0000FC0B0000}"/>
    <cellStyle name="Comma 2 2 2 3 4 3 4" xfId="47824" xr:uid="{00000000-0005-0000-0000-0000FD0B0000}"/>
    <cellStyle name="Comma 2 2 2 3 4 3 5" xfId="50840" xr:uid="{00000000-0005-0000-0000-0000FE0B0000}"/>
    <cellStyle name="Comma 2 2 2 3 4 4" xfId="11443" xr:uid="{00000000-0005-0000-0000-0000FF0B0000}"/>
    <cellStyle name="Comma 2 2 2 3 4 4 2" xfId="18985" xr:uid="{00000000-0005-0000-0000-0000000C0000}"/>
    <cellStyle name="Comma 2 2 2 3 4 4 3" xfId="42773" xr:uid="{00000000-0005-0000-0000-0000010C0000}"/>
    <cellStyle name="Comma 2 2 2 3 4 4 4" xfId="48301" xr:uid="{00000000-0005-0000-0000-0000020C0000}"/>
    <cellStyle name="Comma 2 2 2 3 4 4 5" xfId="51317" xr:uid="{00000000-0005-0000-0000-0000030C0000}"/>
    <cellStyle name="Comma 2 2 2 3 4 5" xfId="11930" xr:uid="{00000000-0005-0000-0000-0000040C0000}"/>
    <cellStyle name="Comma 2 2 2 3 4 5 2" xfId="19462" xr:uid="{00000000-0005-0000-0000-0000050C0000}"/>
    <cellStyle name="Comma 2 2 2 3 4 5 3" xfId="43228" xr:uid="{00000000-0005-0000-0000-0000060C0000}"/>
    <cellStyle name="Comma 2 2 2 3 4 5 4" xfId="48778" xr:uid="{00000000-0005-0000-0000-0000070C0000}"/>
    <cellStyle name="Comma 2 2 2 3 4 5 5" xfId="51794" xr:uid="{00000000-0005-0000-0000-0000080C0000}"/>
    <cellStyle name="Comma 2 2 2 3 4 6" xfId="8918" xr:uid="{00000000-0005-0000-0000-0000090C0000}"/>
    <cellStyle name="Comma 2 2 2 3 4 6 2" xfId="44775" xr:uid="{00000000-0005-0000-0000-00000A0C0000}"/>
    <cellStyle name="Comma 2 2 2 3 4 6 3" xfId="47347" xr:uid="{00000000-0005-0000-0000-00000B0C0000}"/>
    <cellStyle name="Comma 2 2 2 3 4 6 4" xfId="50363" xr:uid="{00000000-0005-0000-0000-00000C0C0000}"/>
    <cellStyle name="Comma 2 2 2 3 4 7" xfId="44438" xr:uid="{00000000-0005-0000-0000-00000D0C0000}"/>
    <cellStyle name="Comma 2 2 2 3 4 8" xfId="46241" xr:uid="{00000000-0005-0000-0000-00000E0C0000}"/>
    <cellStyle name="Comma 2 2 2 3 4 9" xfId="49257" xr:uid="{00000000-0005-0000-0000-00000F0C0000}"/>
    <cellStyle name="Comma 2 2 2 3 5" xfId="6358" xr:uid="{00000000-0005-0000-0000-0000100C0000}"/>
    <cellStyle name="Comma 2 2 2 3 5 2" xfId="11011" xr:uid="{00000000-0005-0000-0000-0000110C0000}"/>
    <cellStyle name="Comma 2 2 2 3 5 2 2" xfId="18561" xr:uid="{00000000-0005-0000-0000-0000120C0000}"/>
    <cellStyle name="Comma 2 2 2 3 5 2 3" xfId="43464" xr:uid="{00000000-0005-0000-0000-0000130C0000}"/>
    <cellStyle name="Comma 2 2 2 3 5 2 4" xfId="47877" xr:uid="{00000000-0005-0000-0000-0000140C0000}"/>
    <cellStyle name="Comma 2 2 2 3 5 2 5" xfId="50893" xr:uid="{00000000-0005-0000-0000-0000150C0000}"/>
    <cellStyle name="Comma 2 2 2 3 5 3" xfId="11496" xr:uid="{00000000-0005-0000-0000-0000160C0000}"/>
    <cellStyle name="Comma 2 2 2 3 5 3 2" xfId="19038" xr:uid="{00000000-0005-0000-0000-0000170C0000}"/>
    <cellStyle name="Comma 2 2 2 3 5 3 3" xfId="43176" xr:uid="{00000000-0005-0000-0000-0000180C0000}"/>
    <cellStyle name="Comma 2 2 2 3 5 3 4" xfId="48354" xr:uid="{00000000-0005-0000-0000-0000190C0000}"/>
    <cellStyle name="Comma 2 2 2 3 5 3 5" xfId="51370" xr:uid="{00000000-0005-0000-0000-00001A0C0000}"/>
    <cellStyle name="Comma 2 2 2 3 5 4" xfId="11983" xr:uid="{00000000-0005-0000-0000-00001B0C0000}"/>
    <cellStyle name="Comma 2 2 2 3 5 4 2" xfId="19515" xr:uid="{00000000-0005-0000-0000-00001C0C0000}"/>
    <cellStyle name="Comma 2 2 2 3 5 4 3" xfId="44366" xr:uid="{00000000-0005-0000-0000-00001D0C0000}"/>
    <cellStyle name="Comma 2 2 2 3 5 4 4" xfId="48831" xr:uid="{00000000-0005-0000-0000-00001E0C0000}"/>
    <cellStyle name="Comma 2 2 2 3 5 4 5" xfId="51847" xr:uid="{00000000-0005-0000-0000-00001F0C0000}"/>
    <cellStyle name="Comma 2 2 2 3 5 5" xfId="8997" xr:uid="{00000000-0005-0000-0000-0000200C0000}"/>
    <cellStyle name="Comma 2 2 2 3 5 5 2" xfId="43810" xr:uid="{00000000-0005-0000-0000-0000210C0000}"/>
    <cellStyle name="Comma 2 2 2 3 5 5 3" xfId="47400" xr:uid="{00000000-0005-0000-0000-0000220C0000}"/>
    <cellStyle name="Comma 2 2 2 3 5 5 4" xfId="50416" xr:uid="{00000000-0005-0000-0000-0000230C0000}"/>
    <cellStyle name="Comma 2 2 2 3 5 6" xfId="43990" xr:uid="{00000000-0005-0000-0000-0000240C0000}"/>
    <cellStyle name="Comma 2 2 2 3 5 7" xfId="46294" xr:uid="{00000000-0005-0000-0000-0000250C0000}"/>
    <cellStyle name="Comma 2 2 2 3 5 8" xfId="49310" xr:uid="{00000000-0005-0000-0000-0000260C0000}"/>
    <cellStyle name="Comma 2 2 2 3 6" xfId="6678" xr:uid="{00000000-0005-0000-0000-0000270C0000}"/>
    <cellStyle name="Comma 2 2 2 3 6 2" xfId="11223" xr:uid="{00000000-0005-0000-0000-0000280C0000}"/>
    <cellStyle name="Comma 2 2 2 3 6 2 2" xfId="18773" xr:uid="{00000000-0005-0000-0000-0000290C0000}"/>
    <cellStyle name="Comma 2 2 2 3 6 2 3" xfId="44352" xr:uid="{00000000-0005-0000-0000-00002A0C0000}"/>
    <cellStyle name="Comma 2 2 2 3 6 2 4" xfId="48089" xr:uid="{00000000-0005-0000-0000-00002B0C0000}"/>
    <cellStyle name="Comma 2 2 2 3 6 2 5" xfId="51105" xr:uid="{00000000-0005-0000-0000-00002C0C0000}"/>
    <cellStyle name="Comma 2 2 2 3 6 3" xfId="11708" xr:uid="{00000000-0005-0000-0000-00002D0C0000}"/>
    <cellStyle name="Comma 2 2 2 3 6 3 2" xfId="19250" xr:uid="{00000000-0005-0000-0000-00002E0C0000}"/>
    <cellStyle name="Comma 2 2 2 3 6 3 3" xfId="43203" xr:uid="{00000000-0005-0000-0000-00002F0C0000}"/>
    <cellStyle name="Comma 2 2 2 3 6 3 4" xfId="48566" xr:uid="{00000000-0005-0000-0000-0000300C0000}"/>
    <cellStyle name="Comma 2 2 2 3 6 3 5" xfId="51582" xr:uid="{00000000-0005-0000-0000-0000310C0000}"/>
    <cellStyle name="Comma 2 2 2 3 6 4" xfId="12196" xr:uid="{00000000-0005-0000-0000-0000320C0000}"/>
    <cellStyle name="Comma 2 2 2 3 6 4 2" xfId="19727" xr:uid="{00000000-0005-0000-0000-0000330C0000}"/>
    <cellStyle name="Comma 2 2 2 3 6 4 3" xfId="44313" xr:uid="{00000000-0005-0000-0000-0000340C0000}"/>
    <cellStyle name="Comma 2 2 2 3 6 4 4" xfId="49043" xr:uid="{00000000-0005-0000-0000-0000350C0000}"/>
    <cellStyle name="Comma 2 2 2 3 6 4 5" xfId="52059" xr:uid="{00000000-0005-0000-0000-0000360C0000}"/>
    <cellStyle name="Comma 2 2 2 3 6 5" xfId="9311" xr:uid="{00000000-0005-0000-0000-0000370C0000}"/>
    <cellStyle name="Comma 2 2 2 3 6 5 2" xfId="44145" xr:uid="{00000000-0005-0000-0000-0000380C0000}"/>
    <cellStyle name="Comma 2 2 2 3 6 5 3" xfId="47612" xr:uid="{00000000-0005-0000-0000-0000390C0000}"/>
    <cellStyle name="Comma 2 2 2 3 6 5 4" xfId="50628" xr:uid="{00000000-0005-0000-0000-00003A0C0000}"/>
    <cellStyle name="Comma 2 2 2 3 6 6" xfId="43875" xr:uid="{00000000-0005-0000-0000-00003B0C0000}"/>
    <cellStyle name="Comma 2 2 2 3 6 7" xfId="46506" xr:uid="{00000000-0005-0000-0000-00003C0C0000}"/>
    <cellStyle name="Comma 2 2 2 3 6 8" xfId="49522" xr:uid="{00000000-0005-0000-0000-00003D0C0000}"/>
    <cellStyle name="Comma 2 2 2 3 7" xfId="10799" xr:uid="{00000000-0005-0000-0000-00003E0C0000}"/>
    <cellStyle name="Comma 2 2 2 3 7 2" xfId="18349" xr:uid="{00000000-0005-0000-0000-00003F0C0000}"/>
    <cellStyle name="Comma 2 2 2 3 7 3" xfId="44725" xr:uid="{00000000-0005-0000-0000-0000400C0000}"/>
    <cellStyle name="Comma 2 2 2 3 7 4" xfId="47665" xr:uid="{00000000-0005-0000-0000-0000410C0000}"/>
    <cellStyle name="Comma 2 2 2 3 7 5" xfId="50681" xr:uid="{00000000-0005-0000-0000-0000420C0000}"/>
    <cellStyle name="Comma 2 2 2 3 8" xfId="11283" xr:uid="{00000000-0005-0000-0000-0000430C0000}"/>
    <cellStyle name="Comma 2 2 2 3 8 2" xfId="18826" xr:uid="{00000000-0005-0000-0000-0000440C0000}"/>
    <cellStyle name="Comma 2 2 2 3 8 3" xfId="44407" xr:uid="{00000000-0005-0000-0000-0000450C0000}"/>
    <cellStyle name="Comma 2 2 2 3 8 4" xfId="48142" xr:uid="{00000000-0005-0000-0000-0000460C0000}"/>
    <cellStyle name="Comma 2 2 2 3 8 5" xfId="51158" xr:uid="{00000000-0005-0000-0000-0000470C0000}"/>
    <cellStyle name="Comma 2 2 2 3 9" xfId="11770" xr:uid="{00000000-0005-0000-0000-0000480C0000}"/>
    <cellStyle name="Comma 2 2 2 3 9 2" xfId="19303" xr:uid="{00000000-0005-0000-0000-0000490C0000}"/>
    <cellStyle name="Comma 2 2 2 3 9 3" xfId="43209" xr:uid="{00000000-0005-0000-0000-00004A0C0000}"/>
    <cellStyle name="Comma 2 2 2 3 9 4" xfId="48619" xr:uid="{00000000-0005-0000-0000-00004B0C0000}"/>
    <cellStyle name="Comma 2 2 2 3 9 5" xfId="51635" xr:uid="{00000000-0005-0000-0000-00004C0C0000}"/>
    <cellStyle name="Comma 2 2 2 4" xfId="7397" xr:uid="{00000000-0005-0000-0000-00004D0C0000}"/>
    <cellStyle name="Comma 2 2 2 4 2" xfId="19986" xr:uid="{00000000-0005-0000-0000-00004E0C0000}"/>
    <cellStyle name="Comma 2 2 2 4 3" xfId="44881" xr:uid="{00000000-0005-0000-0000-00004F0C0000}"/>
    <cellStyle name="Comma 2 2 2 4 4" xfId="45791" xr:uid="{00000000-0005-0000-0000-0000500C0000}"/>
    <cellStyle name="Comma 2 2 2 5" xfId="7484" xr:uid="{00000000-0005-0000-0000-0000510C0000}"/>
    <cellStyle name="Comma 2 2 2 5 2" xfId="17987" xr:uid="{00000000-0005-0000-0000-0000520C0000}"/>
    <cellStyle name="Comma 2 2 2 5 3" xfId="30569" xr:uid="{00000000-0005-0000-0000-0000530C0000}"/>
    <cellStyle name="Comma 2 2 2 5 4" xfId="46981" xr:uid="{00000000-0005-0000-0000-0000540C0000}"/>
    <cellStyle name="Comma 2 2 2 5 5" xfId="49997" xr:uid="{00000000-0005-0000-0000-0000550C0000}"/>
    <cellStyle name="Comma 2 2 2 6" xfId="15775" xr:uid="{00000000-0005-0000-0000-0000560C0000}"/>
    <cellStyle name="Comma 2 2 2 7" xfId="19982" xr:uid="{00000000-0005-0000-0000-0000570C0000}"/>
    <cellStyle name="Comma 2 2 2 8" xfId="44877" xr:uid="{00000000-0005-0000-0000-0000580C0000}"/>
    <cellStyle name="Comma 2 2 2 9" xfId="45787" xr:uid="{00000000-0005-0000-0000-0000590C0000}"/>
    <cellStyle name="Comma 2 2 3" xfId="3954" xr:uid="{00000000-0005-0000-0000-00005A0C0000}"/>
    <cellStyle name="Comma 2 2 3 2" xfId="8520" xr:uid="{00000000-0005-0000-0000-00005B0C0000}"/>
    <cellStyle name="Comma 2 2 3 2 2" xfId="19988" xr:uid="{00000000-0005-0000-0000-00005C0C0000}"/>
    <cellStyle name="Comma 2 2 3 2 3" xfId="44883" xr:uid="{00000000-0005-0000-0000-00005D0C0000}"/>
    <cellStyle name="Comma 2 2 3 2 4" xfId="45793" xr:uid="{00000000-0005-0000-0000-00005E0C0000}"/>
    <cellStyle name="Comma 2 2 3 3" xfId="7995" xr:uid="{00000000-0005-0000-0000-00005F0C0000}"/>
    <cellStyle name="Comma 2 2 3 3 2" xfId="18022" xr:uid="{00000000-0005-0000-0000-0000600C0000}"/>
    <cellStyle name="Comma 2 2 3 3 3" xfId="44841" xr:uid="{00000000-0005-0000-0000-0000610C0000}"/>
    <cellStyle name="Comma 2 2 3 3 4" xfId="47025" xr:uid="{00000000-0005-0000-0000-0000620C0000}"/>
    <cellStyle name="Comma 2 2 3 3 5" xfId="50041" xr:uid="{00000000-0005-0000-0000-0000630C0000}"/>
    <cellStyle name="Comma 2 2 3 4" xfId="15777" xr:uid="{00000000-0005-0000-0000-0000640C0000}"/>
    <cellStyle name="Comma 2 2 3 5" xfId="19987" xr:uid="{00000000-0005-0000-0000-0000650C0000}"/>
    <cellStyle name="Comma 2 2 3 6" xfId="44882" xr:uid="{00000000-0005-0000-0000-0000660C0000}"/>
    <cellStyle name="Comma 2 2 3 7" xfId="45792" xr:uid="{00000000-0005-0000-0000-0000670C0000}"/>
    <cellStyle name="Comma 2 2 4" xfId="7483" xr:uid="{00000000-0005-0000-0000-0000680C0000}"/>
    <cellStyle name="Comma 2 2 4 2" xfId="7528" xr:uid="{00000000-0005-0000-0000-0000690C0000}"/>
    <cellStyle name="Comma 2 2 4 3" xfId="14356" xr:uid="{00000000-0005-0000-0000-00006A0C0000}"/>
    <cellStyle name="Comma 2 2 4 3 2" xfId="17986" xr:uid="{00000000-0005-0000-0000-00006B0C0000}"/>
    <cellStyle name="Comma 2 2 4 4" xfId="19989" xr:uid="{00000000-0005-0000-0000-00006C0C0000}"/>
    <cellStyle name="Comma 2 2 4 5" xfId="42561" xr:uid="{00000000-0005-0000-0000-00006D0C0000}"/>
    <cellStyle name="Comma 2 2 4 6" xfId="44884" xr:uid="{00000000-0005-0000-0000-00006E0C0000}"/>
    <cellStyle name="Comma 2 2 4 7" xfId="45794" xr:uid="{00000000-0005-0000-0000-00006F0C0000}"/>
    <cellStyle name="Comma 2 2 4 8" xfId="46980" xr:uid="{00000000-0005-0000-0000-0000700C0000}"/>
    <cellStyle name="Comma 2 2 4 9" xfId="49996" xr:uid="{00000000-0005-0000-0000-0000710C0000}"/>
    <cellStyle name="Comma 2 2 5" xfId="15774" xr:uid="{00000000-0005-0000-0000-0000720C0000}"/>
    <cellStyle name="Comma 2 2 5 2" xfId="19990" xr:uid="{00000000-0005-0000-0000-0000730C0000}"/>
    <cellStyle name="Comma 2 2 5 3" xfId="44885" xr:uid="{00000000-0005-0000-0000-0000740C0000}"/>
    <cellStyle name="Comma 2 2 5 4" xfId="45795" xr:uid="{00000000-0005-0000-0000-0000750C0000}"/>
    <cellStyle name="Comma 2 2 6" xfId="19991" xr:uid="{00000000-0005-0000-0000-0000760C0000}"/>
    <cellStyle name="Comma 2 2 7" xfId="19981" xr:uid="{00000000-0005-0000-0000-0000770C0000}"/>
    <cellStyle name="Comma 2 2 8" xfId="44876" xr:uid="{00000000-0005-0000-0000-0000780C0000}"/>
    <cellStyle name="Comma 2 2 9" xfId="45786" xr:uid="{00000000-0005-0000-0000-0000790C0000}"/>
    <cellStyle name="Comma 2 3" xfId="34" xr:uid="{00000000-0005-0000-0000-00007A0C0000}"/>
    <cellStyle name="Comma 2 3 10" xfId="44886" xr:uid="{00000000-0005-0000-0000-00007B0C0000}"/>
    <cellStyle name="Comma 2 3 11" xfId="45796" xr:uid="{00000000-0005-0000-0000-00007C0C0000}"/>
    <cellStyle name="Comma 2 3 12" xfId="1679" xr:uid="{00000000-0005-0000-0000-00007D0C0000}"/>
    <cellStyle name="Comma 2 3 2" xfId="35" xr:uid="{00000000-0005-0000-0000-00007E0C0000}"/>
    <cellStyle name="Comma 2 3 2 10" xfId="45797" xr:uid="{00000000-0005-0000-0000-00007F0C0000}"/>
    <cellStyle name="Comma 2 3 2 11" xfId="2086" xr:uid="{00000000-0005-0000-0000-0000800C0000}"/>
    <cellStyle name="Comma 2 3 2 2" xfId="4855" xr:uid="{00000000-0005-0000-0000-0000810C0000}"/>
    <cellStyle name="Comma 2 3 2 2 10" xfId="11284" xr:uid="{00000000-0005-0000-0000-0000820C0000}"/>
    <cellStyle name="Comma 2 3 2 2 10 2" xfId="18827" xr:uid="{00000000-0005-0000-0000-0000830C0000}"/>
    <cellStyle name="Comma 2 3 2 2 10 3" xfId="28799" xr:uid="{00000000-0005-0000-0000-0000840C0000}"/>
    <cellStyle name="Comma 2 3 2 2 10 4" xfId="48143" xr:uid="{00000000-0005-0000-0000-0000850C0000}"/>
    <cellStyle name="Comma 2 3 2 2 10 5" xfId="51159" xr:uid="{00000000-0005-0000-0000-0000860C0000}"/>
    <cellStyle name="Comma 2 3 2 2 11" xfId="11771" xr:uid="{00000000-0005-0000-0000-0000870C0000}"/>
    <cellStyle name="Comma 2 3 2 2 11 2" xfId="19304" xr:uid="{00000000-0005-0000-0000-0000880C0000}"/>
    <cellStyle name="Comma 2 3 2 2 11 3" xfId="44361" xr:uid="{00000000-0005-0000-0000-0000890C0000}"/>
    <cellStyle name="Comma 2 3 2 2 11 4" xfId="48620" xr:uid="{00000000-0005-0000-0000-00008A0C0000}"/>
    <cellStyle name="Comma 2 3 2 2 11 5" xfId="51636" xr:uid="{00000000-0005-0000-0000-00008B0C0000}"/>
    <cellStyle name="Comma 2 3 2 2 12" xfId="14049" xr:uid="{00000000-0005-0000-0000-00008C0C0000}"/>
    <cellStyle name="Comma 2 3 2 2 12 2" xfId="17557" xr:uid="{00000000-0005-0000-0000-00008D0C0000}"/>
    <cellStyle name="Comma 2 3 2 2 13" xfId="19994" xr:uid="{00000000-0005-0000-0000-00008E0C0000}"/>
    <cellStyle name="Comma 2 3 2 2 14" xfId="44888" xr:uid="{00000000-0005-0000-0000-00008F0C0000}"/>
    <cellStyle name="Comma 2 3 2 2 15" xfId="45798" xr:uid="{00000000-0005-0000-0000-0000900C0000}"/>
    <cellStyle name="Comma 2 3 2 2 16" xfId="46083" xr:uid="{00000000-0005-0000-0000-0000910C0000}"/>
    <cellStyle name="Comma 2 3 2 2 17" xfId="49098" xr:uid="{00000000-0005-0000-0000-0000920C0000}"/>
    <cellStyle name="Comma 2 3 2 2 2" xfId="6119" xr:uid="{00000000-0005-0000-0000-0000930C0000}"/>
    <cellStyle name="Comma 2 3 2 2 2 10" xfId="49152" xr:uid="{00000000-0005-0000-0000-0000940C0000}"/>
    <cellStyle name="Comma 2 3 2 2 2 2" xfId="6439" xr:uid="{00000000-0005-0000-0000-0000950C0000}"/>
    <cellStyle name="Comma 2 3 2 2 2 2 2" xfId="11065" xr:uid="{00000000-0005-0000-0000-0000960C0000}"/>
    <cellStyle name="Comma 2 3 2 2 2 2 2 2" xfId="18615" xr:uid="{00000000-0005-0000-0000-0000970C0000}"/>
    <cellStyle name="Comma 2 3 2 2 2 2 2 3" xfId="44117" xr:uid="{00000000-0005-0000-0000-0000980C0000}"/>
    <cellStyle name="Comma 2 3 2 2 2 2 2 4" xfId="47931" xr:uid="{00000000-0005-0000-0000-0000990C0000}"/>
    <cellStyle name="Comma 2 3 2 2 2 2 2 5" xfId="50947" xr:uid="{00000000-0005-0000-0000-00009A0C0000}"/>
    <cellStyle name="Comma 2 3 2 2 2 2 3" xfId="11550" xr:uid="{00000000-0005-0000-0000-00009B0C0000}"/>
    <cellStyle name="Comma 2 3 2 2 2 2 3 2" xfId="19092" xr:uid="{00000000-0005-0000-0000-00009C0C0000}"/>
    <cellStyle name="Comma 2 3 2 2 2 2 3 3" xfId="44005" xr:uid="{00000000-0005-0000-0000-00009D0C0000}"/>
    <cellStyle name="Comma 2 3 2 2 2 2 3 4" xfId="48408" xr:uid="{00000000-0005-0000-0000-00009E0C0000}"/>
    <cellStyle name="Comma 2 3 2 2 2 2 3 5" xfId="51424" xr:uid="{00000000-0005-0000-0000-00009F0C0000}"/>
    <cellStyle name="Comma 2 3 2 2 2 2 4" xfId="12037" xr:uid="{00000000-0005-0000-0000-0000A00C0000}"/>
    <cellStyle name="Comma 2 3 2 2 2 2 4 2" xfId="19569" xr:uid="{00000000-0005-0000-0000-0000A10C0000}"/>
    <cellStyle name="Comma 2 3 2 2 2 2 4 3" xfId="42985" xr:uid="{00000000-0005-0000-0000-0000A20C0000}"/>
    <cellStyle name="Comma 2 3 2 2 2 2 4 4" xfId="48885" xr:uid="{00000000-0005-0000-0000-0000A30C0000}"/>
    <cellStyle name="Comma 2 3 2 2 2 2 4 5" xfId="51901" xr:uid="{00000000-0005-0000-0000-0000A40C0000}"/>
    <cellStyle name="Comma 2 3 2 2 2 2 5" xfId="9073" xr:uid="{00000000-0005-0000-0000-0000A50C0000}"/>
    <cellStyle name="Comma 2 3 2 2 2 2 5 2" xfId="43076" xr:uid="{00000000-0005-0000-0000-0000A60C0000}"/>
    <cellStyle name="Comma 2 3 2 2 2 2 5 3" xfId="47454" xr:uid="{00000000-0005-0000-0000-0000A70C0000}"/>
    <cellStyle name="Comma 2 3 2 2 2 2 5 4" xfId="50470" xr:uid="{00000000-0005-0000-0000-0000A80C0000}"/>
    <cellStyle name="Comma 2 3 2 2 2 2 6" xfId="44083" xr:uid="{00000000-0005-0000-0000-0000A90C0000}"/>
    <cellStyle name="Comma 2 3 2 2 2 2 7" xfId="46348" xr:uid="{00000000-0005-0000-0000-0000AA0C0000}"/>
    <cellStyle name="Comma 2 3 2 2 2 2 8" xfId="49364" xr:uid="{00000000-0005-0000-0000-0000AB0C0000}"/>
    <cellStyle name="Comma 2 3 2 2 2 3" xfId="8772" xr:uid="{00000000-0005-0000-0000-0000AC0C0000}"/>
    <cellStyle name="Comma 2 3 2 2 2 3 2" xfId="18220" xr:uid="{00000000-0005-0000-0000-0000AD0C0000}"/>
    <cellStyle name="Comma 2 3 2 2 2 3 3" xfId="43498" xr:uid="{00000000-0005-0000-0000-0000AE0C0000}"/>
    <cellStyle name="Comma 2 3 2 2 2 3 4" xfId="47242" xr:uid="{00000000-0005-0000-0000-0000AF0C0000}"/>
    <cellStyle name="Comma 2 3 2 2 2 3 5" xfId="50258" xr:uid="{00000000-0005-0000-0000-0000B00C0000}"/>
    <cellStyle name="Comma 2 3 2 2 2 4" xfId="10853" xr:uid="{00000000-0005-0000-0000-0000B10C0000}"/>
    <cellStyle name="Comma 2 3 2 2 2 4 2" xfId="18403" xr:uid="{00000000-0005-0000-0000-0000B20C0000}"/>
    <cellStyle name="Comma 2 3 2 2 2 4 3" xfId="43118" xr:uid="{00000000-0005-0000-0000-0000B30C0000}"/>
    <cellStyle name="Comma 2 3 2 2 2 4 4" xfId="47719" xr:uid="{00000000-0005-0000-0000-0000B40C0000}"/>
    <cellStyle name="Comma 2 3 2 2 2 4 5" xfId="50735" xr:uid="{00000000-0005-0000-0000-0000B50C0000}"/>
    <cellStyle name="Comma 2 3 2 2 2 5" xfId="11337" xr:uid="{00000000-0005-0000-0000-0000B60C0000}"/>
    <cellStyle name="Comma 2 3 2 2 2 5 2" xfId="18880" xr:uid="{00000000-0005-0000-0000-0000B70C0000}"/>
    <cellStyle name="Comma 2 3 2 2 2 5 3" xfId="42755" xr:uid="{00000000-0005-0000-0000-0000B80C0000}"/>
    <cellStyle name="Comma 2 3 2 2 2 5 4" xfId="48196" xr:uid="{00000000-0005-0000-0000-0000B90C0000}"/>
    <cellStyle name="Comma 2 3 2 2 2 5 5" xfId="51212" xr:uid="{00000000-0005-0000-0000-0000BA0C0000}"/>
    <cellStyle name="Comma 2 3 2 2 2 6" xfId="11824" xr:uid="{00000000-0005-0000-0000-0000BB0C0000}"/>
    <cellStyle name="Comma 2 3 2 2 2 6 2" xfId="19357" xr:uid="{00000000-0005-0000-0000-0000BC0C0000}"/>
    <cellStyle name="Comma 2 3 2 2 2 6 3" xfId="44539" xr:uid="{00000000-0005-0000-0000-0000BD0C0000}"/>
    <cellStyle name="Comma 2 3 2 2 2 6 4" xfId="48673" xr:uid="{00000000-0005-0000-0000-0000BE0C0000}"/>
    <cellStyle name="Comma 2 3 2 2 2 6 5" xfId="51689" xr:uid="{00000000-0005-0000-0000-0000BF0C0000}"/>
    <cellStyle name="Comma 2 3 2 2 2 7" xfId="7996" xr:uid="{00000000-0005-0000-0000-0000C00C0000}"/>
    <cellStyle name="Comma 2 3 2 2 2 7 2" xfId="43017" xr:uid="{00000000-0005-0000-0000-0000C10C0000}"/>
    <cellStyle name="Comma 2 3 2 2 2 7 3" xfId="47026" xr:uid="{00000000-0005-0000-0000-0000C20C0000}"/>
    <cellStyle name="Comma 2 3 2 2 2 7 4" xfId="50042" xr:uid="{00000000-0005-0000-0000-0000C30C0000}"/>
    <cellStyle name="Comma 2 3 2 2 2 8" xfId="19995" xr:uid="{00000000-0005-0000-0000-0000C40C0000}"/>
    <cellStyle name="Comma 2 3 2 2 2 9" xfId="46136" xr:uid="{00000000-0005-0000-0000-0000C50C0000}"/>
    <cellStyle name="Comma 2 3 2 2 3" xfId="6199" xr:uid="{00000000-0005-0000-0000-0000C60C0000}"/>
    <cellStyle name="Comma 2 3 2 2 3 2" xfId="6519" xr:uid="{00000000-0005-0000-0000-0000C70C0000}"/>
    <cellStyle name="Comma 2 3 2 2 3 2 2" xfId="11118" xr:uid="{00000000-0005-0000-0000-0000C80C0000}"/>
    <cellStyle name="Comma 2 3 2 2 3 2 2 2" xfId="18668" xr:uid="{00000000-0005-0000-0000-0000C90C0000}"/>
    <cellStyle name="Comma 2 3 2 2 3 2 2 3" xfId="42723" xr:uid="{00000000-0005-0000-0000-0000CA0C0000}"/>
    <cellStyle name="Comma 2 3 2 2 3 2 2 4" xfId="47984" xr:uid="{00000000-0005-0000-0000-0000CB0C0000}"/>
    <cellStyle name="Comma 2 3 2 2 3 2 2 5" xfId="51000" xr:uid="{00000000-0005-0000-0000-0000CC0C0000}"/>
    <cellStyle name="Comma 2 3 2 2 3 2 3" xfId="11603" xr:uid="{00000000-0005-0000-0000-0000CD0C0000}"/>
    <cellStyle name="Comma 2 3 2 2 3 2 3 2" xfId="19145" xr:uid="{00000000-0005-0000-0000-0000CE0C0000}"/>
    <cellStyle name="Comma 2 3 2 2 3 2 3 3" xfId="44646" xr:uid="{00000000-0005-0000-0000-0000CF0C0000}"/>
    <cellStyle name="Comma 2 3 2 2 3 2 3 4" xfId="48461" xr:uid="{00000000-0005-0000-0000-0000D00C0000}"/>
    <cellStyle name="Comma 2 3 2 2 3 2 3 5" xfId="51477" xr:uid="{00000000-0005-0000-0000-0000D10C0000}"/>
    <cellStyle name="Comma 2 3 2 2 3 2 4" xfId="12090" xr:uid="{00000000-0005-0000-0000-0000D20C0000}"/>
    <cellStyle name="Comma 2 3 2 2 3 2 4 2" xfId="19622" xr:uid="{00000000-0005-0000-0000-0000D30C0000}"/>
    <cellStyle name="Comma 2 3 2 2 3 2 4 3" xfId="42870" xr:uid="{00000000-0005-0000-0000-0000D40C0000}"/>
    <cellStyle name="Comma 2 3 2 2 3 2 4 4" xfId="48938" xr:uid="{00000000-0005-0000-0000-0000D50C0000}"/>
    <cellStyle name="Comma 2 3 2 2 3 2 4 5" xfId="51954" xr:uid="{00000000-0005-0000-0000-0000D60C0000}"/>
    <cellStyle name="Comma 2 3 2 2 3 2 5" xfId="9152" xr:uid="{00000000-0005-0000-0000-0000D70C0000}"/>
    <cellStyle name="Comma 2 3 2 2 3 2 5 2" xfId="44666" xr:uid="{00000000-0005-0000-0000-0000D80C0000}"/>
    <cellStyle name="Comma 2 3 2 2 3 2 5 3" xfId="47507" xr:uid="{00000000-0005-0000-0000-0000D90C0000}"/>
    <cellStyle name="Comma 2 3 2 2 3 2 5 4" xfId="50523" xr:uid="{00000000-0005-0000-0000-0000DA0C0000}"/>
    <cellStyle name="Comma 2 3 2 2 3 2 6" xfId="43571" xr:uid="{00000000-0005-0000-0000-0000DB0C0000}"/>
    <cellStyle name="Comma 2 3 2 2 3 2 7" xfId="46401" xr:uid="{00000000-0005-0000-0000-0000DC0C0000}"/>
    <cellStyle name="Comma 2 3 2 2 3 2 8" xfId="49417" xr:uid="{00000000-0005-0000-0000-0000DD0C0000}"/>
    <cellStyle name="Comma 2 3 2 2 3 3" xfId="10906" xr:uid="{00000000-0005-0000-0000-0000DE0C0000}"/>
    <cellStyle name="Comma 2 3 2 2 3 3 2" xfId="18456" xr:uid="{00000000-0005-0000-0000-0000DF0C0000}"/>
    <cellStyle name="Comma 2 3 2 2 3 3 3" xfId="43654" xr:uid="{00000000-0005-0000-0000-0000E00C0000}"/>
    <cellStyle name="Comma 2 3 2 2 3 3 4" xfId="47772" xr:uid="{00000000-0005-0000-0000-0000E10C0000}"/>
    <cellStyle name="Comma 2 3 2 2 3 3 5" xfId="50788" xr:uid="{00000000-0005-0000-0000-0000E20C0000}"/>
    <cellStyle name="Comma 2 3 2 2 3 4" xfId="11391" xr:uid="{00000000-0005-0000-0000-0000E30C0000}"/>
    <cellStyle name="Comma 2 3 2 2 3 4 2" xfId="18933" xr:uid="{00000000-0005-0000-0000-0000E40C0000}"/>
    <cellStyle name="Comma 2 3 2 2 3 4 3" xfId="42761" xr:uid="{00000000-0005-0000-0000-0000E50C0000}"/>
    <cellStyle name="Comma 2 3 2 2 3 4 4" xfId="48249" xr:uid="{00000000-0005-0000-0000-0000E60C0000}"/>
    <cellStyle name="Comma 2 3 2 2 3 4 5" xfId="51265" xr:uid="{00000000-0005-0000-0000-0000E70C0000}"/>
    <cellStyle name="Comma 2 3 2 2 3 5" xfId="11878" xr:uid="{00000000-0005-0000-0000-0000E80C0000}"/>
    <cellStyle name="Comma 2 3 2 2 3 5 2" xfId="19410" xr:uid="{00000000-0005-0000-0000-0000E90C0000}"/>
    <cellStyle name="Comma 2 3 2 2 3 5 3" xfId="43634" xr:uid="{00000000-0005-0000-0000-0000EA0C0000}"/>
    <cellStyle name="Comma 2 3 2 2 3 5 4" xfId="48726" xr:uid="{00000000-0005-0000-0000-0000EB0C0000}"/>
    <cellStyle name="Comma 2 3 2 2 3 5 5" xfId="51742" xr:uid="{00000000-0005-0000-0000-0000EC0C0000}"/>
    <cellStyle name="Comma 2 3 2 2 3 6" xfId="8843" xr:uid="{00000000-0005-0000-0000-0000ED0C0000}"/>
    <cellStyle name="Comma 2 3 2 2 3 6 2" xfId="43751" xr:uid="{00000000-0005-0000-0000-0000EE0C0000}"/>
    <cellStyle name="Comma 2 3 2 2 3 6 3" xfId="47295" xr:uid="{00000000-0005-0000-0000-0000EF0C0000}"/>
    <cellStyle name="Comma 2 3 2 2 3 6 4" xfId="50311" xr:uid="{00000000-0005-0000-0000-0000F00C0000}"/>
    <cellStyle name="Comma 2 3 2 2 3 7" xfId="44732" xr:uid="{00000000-0005-0000-0000-0000F10C0000}"/>
    <cellStyle name="Comma 2 3 2 2 3 8" xfId="46189" xr:uid="{00000000-0005-0000-0000-0000F20C0000}"/>
    <cellStyle name="Comma 2 3 2 2 3 9" xfId="49205" xr:uid="{00000000-0005-0000-0000-0000F30C0000}"/>
    <cellStyle name="Comma 2 3 2 2 4" xfId="6279" xr:uid="{00000000-0005-0000-0000-0000F40C0000}"/>
    <cellStyle name="Comma 2 3 2 2 4 2" xfId="6599" xr:uid="{00000000-0005-0000-0000-0000F50C0000}"/>
    <cellStyle name="Comma 2 3 2 2 4 2 2" xfId="11171" xr:uid="{00000000-0005-0000-0000-0000F60C0000}"/>
    <cellStyle name="Comma 2 3 2 2 4 2 2 2" xfId="18721" xr:uid="{00000000-0005-0000-0000-0000F70C0000}"/>
    <cellStyle name="Comma 2 3 2 2 4 2 2 3" xfId="43824" xr:uid="{00000000-0005-0000-0000-0000F80C0000}"/>
    <cellStyle name="Comma 2 3 2 2 4 2 2 4" xfId="48037" xr:uid="{00000000-0005-0000-0000-0000F90C0000}"/>
    <cellStyle name="Comma 2 3 2 2 4 2 2 5" xfId="51053" xr:uid="{00000000-0005-0000-0000-0000FA0C0000}"/>
    <cellStyle name="Comma 2 3 2 2 4 2 3" xfId="11656" xr:uid="{00000000-0005-0000-0000-0000FB0C0000}"/>
    <cellStyle name="Comma 2 3 2 2 4 2 3 2" xfId="19198" xr:uid="{00000000-0005-0000-0000-0000FC0C0000}"/>
    <cellStyle name="Comma 2 3 2 2 4 2 3 3" xfId="43195" xr:uid="{00000000-0005-0000-0000-0000FD0C0000}"/>
    <cellStyle name="Comma 2 3 2 2 4 2 3 4" xfId="48514" xr:uid="{00000000-0005-0000-0000-0000FE0C0000}"/>
    <cellStyle name="Comma 2 3 2 2 4 2 3 5" xfId="51530" xr:uid="{00000000-0005-0000-0000-0000FF0C0000}"/>
    <cellStyle name="Comma 2 3 2 2 4 2 4" xfId="12143" xr:uid="{00000000-0005-0000-0000-0000000D0000}"/>
    <cellStyle name="Comma 2 3 2 2 4 2 4 2" xfId="19675" xr:uid="{00000000-0005-0000-0000-0000010D0000}"/>
    <cellStyle name="Comma 2 3 2 2 4 2 4 3" xfId="43543" xr:uid="{00000000-0005-0000-0000-0000020D0000}"/>
    <cellStyle name="Comma 2 3 2 2 4 2 4 4" xfId="48991" xr:uid="{00000000-0005-0000-0000-0000030D0000}"/>
    <cellStyle name="Comma 2 3 2 2 4 2 4 5" xfId="52007" xr:uid="{00000000-0005-0000-0000-0000040D0000}"/>
    <cellStyle name="Comma 2 3 2 2 4 2 5" xfId="9232" xr:uid="{00000000-0005-0000-0000-0000050D0000}"/>
    <cellStyle name="Comma 2 3 2 2 4 2 5 2" xfId="42657" xr:uid="{00000000-0005-0000-0000-0000060D0000}"/>
    <cellStyle name="Comma 2 3 2 2 4 2 5 3" xfId="47560" xr:uid="{00000000-0005-0000-0000-0000070D0000}"/>
    <cellStyle name="Comma 2 3 2 2 4 2 5 4" xfId="50576" xr:uid="{00000000-0005-0000-0000-0000080D0000}"/>
    <cellStyle name="Comma 2 3 2 2 4 2 6" xfId="44168" xr:uid="{00000000-0005-0000-0000-0000090D0000}"/>
    <cellStyle name="Comma 2 3 2 2 4 2 7" xfId="46454" xr:uid="{00000000-0005-0000-0000-00000A0D0000}"/>
    <cellStyle name="Comma 2 3 2 2 4 2 8" xfId="49470" xr:uid="{00000000-0005-0000-0000-00000B0D0000}"/>
    <cellStyle name="Comma 2 3 2 2 4 3" xfId="10959" xr:uid="{00000000-0005-0000-0000-00000C0D0000}"/>
    <cellStyle name="Comma 2 3 2 2 4 3 2" xfId="18509" xr:uid="{00000000-0005-0000-0000-00000D0D0000}"/>
    <cellStyle name="Comma 2 3 2 2 4 3 3" xfId="43819" xr:uid="{00000000-0005-0000-0000-00000E0D0000}"/>
    <cellStyle name="Comma 2 3 2 2 4 3 4" xfId="47825" xr:uid="{00000000-0005-0000-0000-00000F0D0000}"/>
    <cellStyle name="Comma 2 3 2 2 4 3 5" xfId="50841" xr:uid="{00000000-0005-0000-0000-0000100D0000}"/>
    <cellStyle name="Comma 2 3 2 2 4 4" xfId="11444" xr:uid="{00000000-0005-0000-0000-0000110D0000}"/>
    <cellStyle name="Comma 2 3 2 2 4 4 2" xfId="18986" xr:uid="{00000000-0005-0000-0000-0000120D0000}"/>
    <cellStyle name="Comma 2 3 2 2 4 4 3" xfId="44004" xr:uid="{00000000-0005-0000-0000-0000130D0000}"/>
    <cellStyle name="Comma 2 3 2 2 4 4 4" xfId="48302" xr:uid="{00000000-0005-0000-0000-0000140D0000}"/>
    <cellStyle name="Comma 2 3 2 2 4 4 5" xfId="51318" xr:uid="{00000000-0005-0000-0000-0000150D0000}"/>
    <cellStyle name="Comma 2 3 2 2 4 5" xfId="11931" xr:uid="{00000000-0005-0000-0000-0000160D0000}"/>
    <cellStyle name="Comma 2 3 2 2 4 5 2" xfId="19463" xr:uid="{00000000-0005-0000-0000-0000170D0000}"/>
    <cellStyle name="Comma 2 3 2 2 4 5 3" xfId="44075" xr:uid="{00000000-0005-0000-0000-0000180D0000}"/>
    <cellStyle name="Comma 2 3 2 2 4 5 4" xfId="48779" xr:uid="{00000000-0005-0000-0000-0000190D0000}"/>
    <cellStyle name="Comma 2 3 2 2 4 5 5" xfId="51795" xr:uid="{00000000-0005-0000-0000-00001A0D0000}"/>
    <cellStyle name="Comma 2 3 2 2 4 6" xfId="8919" xr:uid="{00000000-0005-0000-0000-00001B0D0000}"/>
    <cellStyle name="Comma 2 3 2 2 4 6 2" xfId="42615" xr:uid="{00000000-0005-0000-0000-00001C0D0000}"/>
    <cellStyle name="Comma 2 3 2 2 4 6 3" xfId="47348" xr:uid="{00000000-0005-0000-0000-00001D0D0000}"/>
    <cellStyle name="Comma 2 3 2 2 4 6 4" xfId="50364" xr:uid="{00000000-0005-0000-0000-00001E0D0000}"/>
    <cellStyle name="Comma 2 3 2 2 4 7" xfId="42342" xr:uid="{00000000-0005-0000-0000-00001F0D0000}"/>
    <cellStyle name="Comma 2 3 2 2 4 8" xfId="46242" xr:uid="{00000000-0005-0000-0000-0000200D0000}"/>
    <cellStyle name="Comma 2 3 2 2 4 9" xfId="49258" xr:uid="{00000000-0005-0000-0000-0000210D0000}"/>
    <cellStyle name="Comma 2 3 2 2 5" xfId="6359" xr:uid="{00000000-0005-0000-0000-0000220D0000}"/>
    <cellStyle name="Comma 2 3 2 2 5 2" xfId="11012" xr:uid="{00000000-0005-0000-0000-0000230D0000}"/>
    <cellStyle name="Comma 2 3 2 2 5 2 2" xfId="18562" xr:uid="{00000000-0005-0000-0000-0000240D0000}"/>
    <cellStyle name="Comma 2 3 2 2 5 2 3" xfId="20472" xr:uid="{00000000-0005-0000-0000-0000250D0000}"/>
    <cellStyle name="Comma 2 3 2 2 5 2 4" xfId="47878" xr:uid="{00000000-0005-0000-0000-0000260D0000}"/>
    <cellStyle name="Comma 2 3 2 2 5 2 5" xfId="50894" xr:uid="{00000000-0005-0000-0000-0000270D0000}"/>
    <cellStyle name="Comma 2 3 2 2 5 3" xfId="11497" xr:uid="{00000000-0005-0000-0000-0000280D0000}"/>
    <cellStyle name="Comma 2 3 2 2 5 3 2" xfId="19039" xr:uid="{00000000-0005-0000-0000-0000290D0000}"/>
    <cellStyle name="Comma 2 3 2 2 5 3 3" xfId="44548" xr:uid="{00000000-0005-0000-0000-00002A0D0000}"/>
    <cellStyle name="Comma 2 3 2 2 5 3 4" xfId="48355" xr:uid="{00000000-0005-0000-0000-00002B0D0000}"/>
    <cellStyle name="Comma 2 3 2 2 5 3 5" xfId="51371" xr:uid="{00000000-0005-0000-0000-00002C0D0000}"/>
    <cellStyle name="Comma 2 3 2 2 5 4" xfId="11984" xr:uid="{00000000-0005-0000-0000-00002D0D0000}"/>
    <cellStyle name="Comma 2 3 2 2 5 4 2" xfId="19516" xr:uid="{00000000-0005-0000-0000-00002E0D0000}"/>
    <cellStyle name="Comma 2 3 2 2 5 4 3" xfId="44805" xr:uid="{00000000-0005-0000-0000-00002F0D0000}"/>
    <cellStyle name="Comma 2 3 2 2 5 4 4" xfId="48832" xr:uid="{00000000-0005-0000-0000-0000300D0000}"/>
    <cellStyle name="Comma 2 3 2 2 5 4 5" xfId="51848" xr:uid="{00000000-0005-0000-0000-0000310D0000}"/>
    <cellStyle name="Comma 2 3 2 2 5 5" xfId="8998" xr:uid="{00000000-0005-0000-0000-0000320D0000}"/>
    <cellStyle name="Comma 2 3 2 2 5 5 2" xfId="43068" xr:uid="{00000000-0005-0000-0000-0000330D0000}"/>
    <cellStyle name="Comma 2 3 2 2 5 5 3" xfId="47401" xr:uid="{00000000-0005-0000-0000-0000340D0000}"/>
    <cellStyle name="Comma 2 3 2 2 5 5 4" xfId="50417" xr:uid="{00000000-0005-0000-0000-0000350D0000}"/>
    <cellStyle name="Comma 2 3 2 2 5 6" xfId="43350" xr:uid="{00000000-0005-0000-0000-0000360D0000}"/>
    <cellStyle name="Comma 2 3 2 2 5 7" xfId="46295" xr:uid="{00000000-0005-0000-0000-0000370D0000}"/>
    <cellStyle name="Comma 2 3 2 2 5 8" xfId="49311" xr:uid="{00000000-0005-0000-0000-0000380D0000}"/>
    <cellStyle name="Comma 2 3 2 2 6" xfId="6679" xr:uid="{00000000-0005-0000-0000-0000390D0000}"/>
    <cellStyle name="Comma 2 3 2 2 6 2" xfId="11224" xr:uid="{00000000-0005-0000-0000-00003A0D0000}"/>
    <cellStyle name="Comma 2 3 2 2 6 2 2" xfId="18774" xr:uid="{00000000-0005-0000-0000-00003B0D0000}"/>
    <cellStyle name="Comma 2 3 2 2 6 2 3" xfId="43917" xr:uid="{00000000-0005-0000-0000-00003C0D0000}"/>
    <cellStyle name="Comma 2 3 2 2 6 2 4" xfId="48090" xr:uid="{00000000-0005-0000-0000-00003D0D0000}"/>
    <cellStyle name="Comma 2 3 2 2 6 2 5" xfId="51106" xr:uid="{00000000-0005-0000-0000-00003E0D0000}"/>
    <cellStyle name="Comma 2 3 2 2 6 3" xfId="11709" xr:uid="{00000000-0005-0000-0000-00003F0D0000}"/>
    <cellStyle name="Comma 2 3 2 2 6 3 2" xfId="19251" xr:uid="{00000000-0005-0000-0000-0000400D0000}"/>
    <cellStyle name="Comma 2 3 2 2 6 3 3" xfId="43779" xr:uid="{00000000-0005-0000-0000-0000410D0000}"/>
    <cellStyle name="Comma 2 3 2 2 6 3 4" xfId="48567" xr:uid="{00000000-0005-0000-0000-0000420D0000}"/>
    <cellStyle name="Comma 2 3 2 2 6 3 5" xfId="51583" xr:uid="{00000000-0005-0000-0000-0000430D0000}"/>
    <cellStyle name="Comma 2 3 2 2 6 4" xfId="12197" xr:uid="{00000000-0005-0000-0000-0000440D0000}"/>
    <cellStyle name="Comma 2 3 2 2 6 4 2" xfId="19728" xr:uid="{00000000-0005-0000-0000-0000450D0000}"/>
    <cellStyle name="Comma 2 3 2 2 6 4 3" xfId="43544" xr:uid="{00000000-0005-0000-0000-0000460D0000}"/>
    <cellStyle name="Comma 2 3 2 2 6 4 4" xfId="49044" xr:uid="{00000000-0005-0000-0000-0000470D0000}"/>
    <cellStyle name="Comma 2 3 2 2 6 4 5" xfId="52060" xr:uid="{00000000-0005-0000-0000-0000480D0000}"/>
    <cellStyle name="Comma 2 3 2 2 6 5" xfId="9312" xr:uid="{00000000-0005-0000-0000-0000490D0000}"/>
    <cellStyle name="Comma 2 3 2 2 6 5 2" xfId="44819" xr:uid="{00000000-0005-0000-0000-00004A0D0000}"/>
    <cellStyle name="Comma 2 3 2 2 6 5 3" xfId="47613" xr:uid="{00000000-0005-0000-0000-00004B0D0000}"/>
    <cellStyle name="Comma 2 3 2 2 6 5 4" xfId="50629" xr:uid="{00000000-0005-0000-0000-00004C0D0000}"/>
    <cellStyle name="Comma 2 3 2 2 6 6" xfId="42433" xr:uid="{00000000-0005-0000-0000-00004D0D0000}"/>
    <cellStyle name="Comma 2 3 2 2 6 7" xfId="46507" xr:uid="{00000000-0005-0000-0000-00004E0D0000}"/>
    <cellStyle name="Comma 2 3 2 2 6 8" xfId="49523" xr:uid="{00000000-0005-0000-0000-00004F0D0000}"/>
    <cellStyle name="Comma 2 3 2 2 7" xfId="7423" xr:uid="{00000000-0005-0000-0000-0000500D0000}"/>
    <cellStyle name="Comma 2 3 2 2 7 2" xfId="17981" xr:uid="{00000000-0005-0000-0000-0000510D0000}"/>
    <cellStyle name="Comma 2 3 2 2 7 3" xfId="43010" xr:uid="{00000000-0005-0000-0000-0000520D0000}"/>
    <cellStyle name="Comma 2 3 2 2 7 4" xfId="46974" xr:uid="{00000000-0005-0000-0000-0000530D0000}"/>
    <cellStyle name="Comma 2 3 2 2 7 5" xfId="49990" xr:uid="{00000000-0005-0000-0000-0000540D0000}"/>
    <cellStyle name="Comma 2 3 2 2 8" xfId="8615" xr:uid="{00000000-0005-0000-0000-0000550D0000}"/>
    <cellStyle name="Comma 2 3 2 2 9" xfId="10800" xr:uid="{00000000-0005-0000-0000-0000560D0000}"/>
    <cellStyle name="Comma 2 3 2 2 9 2" xfId="18350" xr:uid="{00000000-0005-0000-0000-0000570D0000}"/>
    <cellStyle name="Comma 2 3 2 2 9 3" xfId="20263" xr:uid="{00000000-0005-0000-0000-0000580D0000}"/>
    <cellStyle name="Comma 2 3 2 2 9 4" xfId="47666" xr:uid="{00000000-0005-0000-0000-0000590D0000}"/>
    <cellStyle name="Comma 2 3 2 2 9 5" xfId="50682" xr:uid="{00000000-0005-0000-0000-00005A0D0000}"/>
    <cellStyle name="Comma 2 3 2 3" xfId="7997" xr:uid="{00000000-0005-0000-0000-00005B0D0000}"/>
    <cellStyle name="Comma 2 3 2 3 2" xfId="18023" xr:uid="{00000000-0005-0000-0000-00005C0D0000}"/>
    <cellStyle name="Comma 2 3 2 3 3" xfId="19996" xr:uid="{00000000-0005-0000-0000-00005D0D0000}"/>
    <cellStyle name="Comma 2 3 2 3 4" xfId="47027" xr:uid="{00000000-0005-0000-0000-00005E0D0000}"/>
    <cellStyle name="Comma 2 3 2 3 5" xfId="50043" xr:uid="{00000000-0005-0000-0000-00005F0D0000}"/>
    <cellStyle name="Comma 2 3 2 4" xfId="7486" xr:uid="{00000000-0005-0000-0000-0000600D0000}"/>
    <cellStyle name="Comma 2 3 2 4 2" xfId="17989" xr:uid="{00000000-0005-0000-0000-0000610D0000}"/>
    <cellStyle name="Comma 2 3 2 4 3" xfId="43011" xr:uid="{00000000-0005-0000-0000-0000620D0000}"/>
    <cellStyle name="Comma 2 3 2 4 4" xfId="46983" xr:uid="{00000000-0005-0000-0000-0000630D0000}"/>
    <cellStyle name="Comma 2 3 2 4 5" xfId="49999" xr:uid="{00000000-0005-0000-0000-0000640D0000}"/>
    <cellStyle name="Comma 2 3 2 5" xfId="8573" xr:uid="{00000000-0005-0000-0000-0000650D0000}"/>
    <cellStyle name="Comma 2 3 2 6" xfId="6775" xr:uid="{00000000-0005-0000-0000-0000660D0000}"/>
    <cellStyle name="Comma 2 3 2 6 2" xfId="17556" xr:uid="{00000000-0005-0000-0000-0000670D0000}"/>
    <cellStyle name="Comma 2 3 2 6 3" xfId="44748" xr:uid="{00000000-0005-0000-0000-0000680D0000}"/>
    <cellStyle name="Comma 2 3 2 6 4" xfId="46552" xr:uid="{00000000-0005-0000-0000-0000690D0000}"/>
    <cellStyle name="Comma 2 3 2 6 5" xfId="49568" xr:uid="{00000000-0005-0000-0000-00006A0D0000}"/>
    <cellStyle name="Comma 2 3 2 7" xfId="15779" xr:uid="{00000000-0005-0000-0000-00006B0D0000}"/>
    <cellStyle name="Comma 2 3 2 8" xfId="19993" xr:uid="{00000000-0005-0000-0000-00006C0D0000}"/>
    <cellStyle name="Comma 2 3 2 9" xfId="44887" xr:uid="{00000000-0005-0000-0000-00006D0D0000}"/>
    <cellStyle name="Comma 2 3 3" xfId="2085" xr:uid="{00000000-0005-0000-0000-00006E0D0000}"/>
    <cellStyle name="Comma 2 3 3 10" xfId="45799" xr:uid="{00000000-0005-0000-0000-00006F0D0000}"/>
    <cellStyle name="Comma 2 3 3 2" xfId="4856" xr:uid="{00000000-0005-0000-0000-0000700D0000}"/>
    <cellStyle name="Comma 2 3 3 2 10" xfId="11285" xr:uid="{00000000-0005-0000-0000-0000710D0000}"/>
    <cellStyle name="Comma 2 3 3 2 10 2" xfId="18828" xr:uid="{00000000-0005-0000-0000-0000720D0000}"/>
    <cellStyle name="Comma 2 3 3 2 10 3" xfId="43471" xr:uid="{00000000-0005-0000-0000-0000730D0000}"/>
    <cellStyle name="Comma 2 3 3 2 10 4" xfId="48144" xr:uid="{00000000-0005-0000-0000-0000740D0000}"/>
    <cellStyle name="Comma 2 3 3 2 10 5" xfId="51160" xr:uid="{00000000-0005-0000-0000-0000750D0000}"/>
    <cellStyle name="Comma 2 3 3 2 11" xfId="11772" xr:uid="{00000000-0005-0000-0000-0000760D0000}"/>
    <cellStyle name="Comma 2 3 3 2 11 2" xfId="19305" xr:uid="{00000000-0005-0000-0000-0000770D0000}"/>
    <cellStyle name="Comma 2 3 3 2 11 3" xfId="43926" xr:uid="{00000000-0005-0000-0000-0000780D0000}"/>
    <cellStyle name="Comma 2 3 3 2 11 4" xfId="48621" xr:uid="{00000000-0005-0000-0000-0000790D0000}"/>
    <cellStyle name="Comma 2 3 3 2 11 5" xfId="51637" xr:uid="{00000000-0005-0000-0000-00007A0D0000}"/>
    <cellStyle name="Comma 2 3 3 2 12" xfId="7884" xr:uid="{00000000-0005-0000-0000-00007B0D0000}"/>
    <cellStyle name="Comma 2 3 3 2 12 2" xfId="18013" xr:uid="{00000000-0005-0000-0000-00007C0D0000}"/>
    <cellStyle name="Comma 2 3 3 2 12 3" xfId="43015" xr:uid="{00000000-0005-0000-0000-00007D0D0000}"/>
    <cellStyle name="Comma 2 3 3 2 12 4" xfId="47014" xr:uid="{00000000-0005-0000-0000-00007E0D0000}"/>
    <cellStyle name="Comma 2 3 3 2 12 5" xfId="50030" xr:uid="{00000000-0005-0000-0000-00007F0D0000}"/>
    <cellStyle name="Comma 2 3 3 2 13" xfId="19998" xr:uid="{00000000-0005-0000-0000-0000800D0000}"/>
    <cellStyle name="Comma 2 3 3 2 14" xfId="44890" xr:uid="{00000000-0005-0000-0000-0000810D0000}"/>
    <cellStyle name="Comma 2 3 3 2 15" xfId="45800" xr:uid="{00000000-0005-0000-0000-0000820D0000}"/>
    <cellStyle name="Comma 2 3 3 2 16" xfId="46084" xr:uid="{00000000-0005-0000-0000-0000830D0000}"/>
    <cellStyle name="Comma 2 3 3 2 17" xfId="49099" xr:uid="{00000000-0005-0000-0000-0000840D0000}"/>
    <cellStyle name="Comma 2 3 3 2 2" xfId="4857" xr:uid="{00000000-0005-0000-0000-0000850D0000}"/>
    <cellStyle name="Comma 2 3 3 2 2 10" xfId="8466" xr:uid="{00000000-0005-0000-0000-0000860D0000}"/>
    <cellStyle name="Comma 2 3 3 2 2 10 2" xfId="44198" xr:uid="{00000000-0005-0000-0000-0000870D0000}"/>
    <cellStyle name="Comma 2 3 3 2 2 10 3" xfId="47217" xr:uid="{00000000-0005-0000-0000-0000880D0000}"/>
    <cellStyle name="Comma 2 3 3 2 2 10 4" xfId="50233" xr:uid="{00000000-0005-0000-0000-0000890D0000}"/>
    <cellStyle name="Comma 2 3 3 2 2 11" xfId="19999" xr:uid="{00000000-0005-0000-0000-00008A0D0000}"/>
    <cellStyle name="Comma 2 3 3 2 2 12" xfId="44891" xr:uid="{00000000-0005-0000-0000-00008B0D0000}"/>
    <cellStyle name="Comma 2 3 3 2 2 13" xfId="45801" xr:uid="{00000000-0005-0000-0000-00008C0D0000}"/>
    <cellStyle name="Comma 2 3 3 2 2 14" xfId="46085" xr:uid="{00000000-0005-0000-0000-00008D0D0000}"/>
    <cellStyle name="Comma 2 3 3 2 2 15" xfId="49100" xr:uid="{00000000-0005-0000-0000-00008E0D0000}"/>
    <cellStyle name="Comma 2 3 3 2 2 2" xfId="6121" xr:uid="{00000000-0005-0000-0000-00008F0D0000}"/>
    <cellStyle name="Comma 2 3 3 2 2 2 2" xfId="6441" xr:uid="{00000000-0005-0000-0000-0000900D0000}"/>
    <cellStyle name="Comma 2 3 3 2 2 2 2 2" xfId="11067" xr:uid="{00000000-0005-0000-0000-0000910D0000}"/>
    <cellStyle name="Comma 2 3 3 2 2 2 2 2 2" xfId="18617" xr:uid="{00000000-0005-0000-0000-0000920D0000}"/>
    <cellStyle name="Comma 2 3 3 2 2 2 2 2 3" xfId="43767" xr:uid="{00000000-0005-0000-0000-0000930D0000}"/>
    <cellStyle name="Comma 2 3 3 2 2 2 2 2 4" xfId="47933" xr:uid="{00000000-0005-0000-0000-0000940D0000}"/>
    <cellStyle name="Comma 2 3 3 2 2 2 2 2 5" xfId="50949" xr:uid="{00000000-0005-0000-0000-0000950D0000}"/>
    <cellStyle name="Comma 2 3 3 2 2 2 2 3" xfId="11552" xr:uid="{00000000-0005-0000-0000-0000960D0000}"/>
    <cellStyle name="Comma 2 3 3 2 2 2 2 3 2" xfId="19094" xr:uid="{00000000-0005-0000-0000-0000970D0000}"/>
    <cellStyle name="Comma 2 3 3 2 2 2 2 3 3" xfId="28788" xr:uid="{00000000-0005-0000-0000-0000980D0000}"/>
    <cellStyle name="Comma 2 3 3 2 2 2 2 3 4" xfId="48410" xr:uid="{00000000-0005-0000-0000-0000990D0000}"/>
    <cellStyle name="Comma 2 3 3 2 2 2 2 3 5" xfId="51426" xr:uid="{00000000-0005-0000-0000-00009A0D0000}"/>
    <cellStyle name="Comma 2 3 3 2 2 2 2 4" xfId="12039" xr:uid="{00000000-0005-0000-0000-00009B0D0000}"/>
    <cellStyle name="Comma 2 3 3 2 2 2 2 4 2" xfId="19571" xr:uid="{00000000-0005-0000-0000-00009C0D0000}"/>
    <cellStyle name="Comma 2 3 3 2 2 2 2 4 3" xfId="44432" xr:uid="{00000000-0005-0000-0000-00009D0D0000}"/>
    <cellStyle name="Comma 2 3 3 2 2 2 2 4 4" xfId="48887" xr:uid="{00000000-0005-0000-0000-00009E0D0000}"/>
    <cellStyle name="Comma 2 3 3 2 2 2 2 4 5" xfId="51903" xr:uid="{00000000-0005-0000-0000-00009F0D0000}"/>
    <cellStyle name="Comma 2 3 3 2 2 2 2 5" xfId="9075" xr:uid="{00000000-0005-0000-0000-0000A00D0000}"/>
    <cellStyle name="Comma 2 3 3 2 2 2 2 5 2" xfId="28575" xr:uid="{00000000-0005-0000-0000-0000A10D0000}"/>
    <cellStyle name="Comma 2 3 3 2 2 2 2 5 3" xfId="47456" xr:uid="{00000000-0005-0000-0000-0000A20D0000}"/>
    <cellStyle name="Comma 2 3 3 2 2 2 2 5 4" xfId="50472" xr:uid="{00000000-0005-0000-0000-0000A30D0000}"/>
    <cellStyle name="Comma 2 3 3 2 2 2 2 6" xfId="21047" xr:uid="{00000000-0005-0000-0000-0000A40D0000}"/>
    <cellStyle name="Comma 2 3 3 2 2 2 2 7" xfId="46350" xr:uid="{00000000-0005-0000-0000-0000A50D0000}"/>
    <cellStyle name="Comma 2 3 3 2 2 2 2 8" xfId="49366" xr:uid="{00000000-0005-0000-0000-0000A60D0000}"/>
    <cellStyle name="Comma 2 3 3 2 2 2 3" xfId="10855" xr:uid="{00000000-0005-0000-0000-0000A70D0000}"/>
    <cellStyle name="Comma 2 3 3 2 2 2 3 2" xfId="18405" xr:uid="{00000000-0005-0000-0000-0000A80D0000}"/>
    <cellStyle name="Comma 2 3 3 2 2 2 3 3" xfId="28571" xr:uid="{00000000-0005-0000-0000-0000A90D0000}"/>
    <cellStyle name="Comma 2 3 3 2 2 2 3 4" xfId="47721" xr:uid="{00000000-0005-0000-0000-0000AA0D0000}"/>
    <cellStyle name="Comma 2 3 3 2 2 2 3 5" xfId="50737" xr:uid="{00000000-0005-0000-0000-0000AB0D0000}"/>
    <cellStyle name="Comma 2 3 3 2 2 2 4" xfId="11339" xr:uid="{00000000-0005-0000-0000-0000AC0D0000}"/>
    <cellStyle name="Comma 2 3 3 2 2 2 4 2" xfId="18882" xr:uid="{00000000-0005-0000-0000-0000AD0D0000}"/>
    <cellStyle name="Comma 2 3 3 2 2 2 4 3" xfId="43340" xr:uid="{00000000-0005-0000-0000-0000AE0D0000}"/>
    <cellStyle name="Comma 2 3 3 2 2 2 4 4" xfId="48198" xr:uid="{00000000-0005-0000-0000-0000AF0D0000}"/>
    <cellStyle name="Comma 2 3 3 2 2 2 4 5" xfId="51214" xr:uid="{00000000-0005-0000-0000-0000B00D0000}"/>
    <cellStyle name="Comma 2 3 3 2 2 2 5" xfId="11826" xr:uid="{00000000-0005-0000-0000-0000B10D0000}"/>
    <cellStyle name="Comma 2 3 3 2 2 2 5 2" xfId="19359" xr:uid="{00000000-0005-0000-0000-0000B20D0000}"/>
    <cellStyle name="Comma 2 3 3 2 2 2 5 3" xfId="28785" xr:uid="{00000000-0005-0000-0000-0000B30D0000}"/>
    <cellStyle name="Comma 2 3 3 2 2 2 5 4" xfId="48675" xr:uid="{00000000-0005-0000-0000-0000B40D0000}"/>
    <cellStyle name="Comma 2 3 3 2 2 2 5 5" xfId="51691" xr:uid="{00000000-0005-0000-0000-0000B50D0000}"/>
    <cellStyle name="Comma 2 3 3 2 2 2 6" xfId="8774" xr:uid="{00000000-0005-0000-0000-0000B60D0000}"/>
    <cellStyle name="Comma 2 3 3 2 2 2 6 2" xfId="43433" xr:uid="{00000000-0005-0000-0000-0000B70D0000}"/>
    <cellStyle name="Comma 2 3 3 2 2 2 6 3" xfId="47244" xr:uid="{00000000-0005-0000-0000-0000B80D0000}"/>
    <cellStyle name="Comma 2 3 3 2 2 2 6 4" xfId="50260" xr:uid="{00000000-0005-0000-0000-0000B90D0000}"/>
    <cellStyle name="Comma 2 3 3 2 2 2 7" xfId="20563" xr:uid="{00000000-0005-0000-0000-0000BA0D0000}"/>
    <cellStyle name="Comma 2 3 3 2 2 2 8" xfId="46138" xr:uid="{00000000-0005-0000-0000-0000BB0D0000}"/>
    <cellStyle name="Comma 2 3 3 2 2 2 9" xfId="49154" xr:uid="{00000000-0005-0000-0000-0000BC0D0000}"/>
    <cellStyle name="Comma 2 3 3 2 2 3" xfId="6201" xr:uid="{00000000-0005-0000-0000-0000BD0D0000}"/>
    <cellStyle name="Comma 2 3 3 2 2 3 2" xfId="6521" xr:uid="{00000000-0005-0000-0000-0000BE0D0000}"/>
    <cellStyle name="Comma 2 3 3 2 2 3 2 2" xfId="11120" xr:uid="{00000000-0005-0000-0000-0000BF0D0000}"/>
    <cellStyle name="Comma 2 3 3 2 2 3 2 2 2" xfId="18670" xr:uid="{00000000-0005-0000-0000-0000C00D0000}"/>
    <cellStyle name="Comma 2 3 3 2 2 3 2 2 3" xfId="44118" xr:uid="{00000000-0005-0000-0000-0000C10D0000}"/>
    <cellStyle name="Comma 2 3 3 2 2 3 2 2 4" xfId="47986" xr:uid="{00000000-0005-0000-0000-0000C20D0000}"/>
    <cellStyle name="Comma 2 3 3 2 2 3 2 2 5" xfId="51002" xr:uid="{00000000-0005-0000-0000-0000C30D0000}"/>
    <cellStyle name="Comma 2 3 3 2 2 3 2 3" xfId="11605" xr:uid="{00000000-0005-0000-0000-0000C40D0000}"/>
    <cellStyle name="Comma 2 3 3 2 2 3 2 3 2" xfId="19147" xr:uid="{00000000-0005-0000-0000-0000C50D0000}"/>
    <cellStyle name="Comma 2 3 3 2 2 3 2 3 3" xfId="42798" xr:uid="{00000000-0005-0000-0000-0000C60D0000}"/>
    <cellStyle name="Comma 2 3 3 2 2 3 2 3 4" xfId="48463" xr:uid="{00000000-0005-0000-0000-0000C70D0000}"/>
    <cellStyle name="Comma 2 3 3 2 2 3 2 3 5" xfId="51479" xr:uid="{00000000-0005-0000-0000-0000C80D0000}"/>
    <cellStyle name="Comma 2 3 3 2 2 3 2 4" xfId="12092" xr:uid="{00000000-0005-0000-0000-0000C90D0000}"/>
    <cellStyle name="Comma 2 3 3 2 2 3 2 4 2" xfId="19624" xr:uid="{00000000-0005-0000-0000-0000CA0D0000}"/>
    <cellStyle name="Comma 2 3 3 2 2 3 2 4 3" xfId="44419" xr:uid="{00000000-0005-0000-0000-0000CB0D0000}"/>
    <cellStyle name="Comma 2 3 3 2 2 3 2 4 4" xfId="48940" xr:uid="{00000000-0005-0000-0000-0000CC0D0000}"/>
    <cellStyle name="Comma 2 3 3 2 2 3 2 4 5" xfId="51956" xr:uid="{00000000-0005-0000-0000-0000CD0D0000}"/>
    <cellStyle name="Comma 2 3 3 2 2 3 2 5" xfId="9154" xr:uid="{00000000-0005-0000-0000-0000CE0D0000}"/>
    <cellStyle name="Comma 2 3 3 2 2 3 2 5 2" xfId="43734" xr:uid="{00000000-0005-0000-0000-0000CF0D0000}"/>
    <cellStyle name="Comma 2 3 3 2 2 3 2 5 3" xfId="47509" xr:uid="{00000000-0005-0000-0000-0000D00D0000}"/>
    <cellStyle name="Comma 2 3 3 2 2 3 2 5 4" xfId="50525" xr:uid="{00000000-0005-0000-0000-0000D10D0000}"/>
    <cellStyle name="Comma 2 3 3 2 2 3 2 6" xfId="44165" xr:uid="{00000000-0005-0000-0000-0000D20D0000}"/>
    <cellStyle name="Comma 2 3 3 2 2 3 2 7" xfId="46403" xr:uid="{00000000-0005-0000-0000-0000D30D0000}"/>
    <cellStyle name="Comma 2 3 3 2 2 3 2 8" xfId="49419" xr:uid="{00000000-0005-0000-0000-0000D40D0000}"/>
    <cellStyle name="Comma 2 3 3 2 2 3 3" xfId="10908" xr:uid="{00000000-0005-0000-0000-0000D50D0000}"/>
    <cellStyle name="Comma 2 3 3 2 2 3 3 2" xfId="18458" xr:uid="{00000000-0005-0000-0000-0000D60D0000}"/>
    <cellStyle name="Comma 2 3 3 2 2 3 3 3" xfId="21584" xr:uid="{00000000-0005-0000-0000-0000D70D0000}"/>
    <cellStyle name="Comma 2 3 3 2 2 3 3 4" xfId="47774" xr:uid="{00000000-0005-0000-0000-0000D80D0000}"/>
    <cellStyle name="Comma 2 3 3 2 2 3 3 5" xfId="50790" xr:uid="{00000000-0005-0000-0000-0000D90D0000}"/>
    <cellStyle name="Comma 2 3 3 2 2 3 4" xfId="11393" xr:uid="{00000000-0005-0000-0000-0000DA0D0000}"/>
    <cellStyle name="Comma 2 3 3 2 2 3 4 2" xfId="18935" xr:uid="{00000000-0005-0000-0000-0000DB0D0000}"/>
    <cellStyle name="Comma 2 3 3 2 2 3 4 3" xfId="43411" xr:uid="{00000000-0005-0000-0000-0000DC0D0000}"/>
    <cellStyle name="Comma 2 3 3 2 2 3 4 4" xfId="48251" xr:uid="{00000000-0005-0000-0000-0000DD0D0000}"/>
    <cellStyle name="Comma 2 3 3 2 2 3 4 5" xfId="51267" xr:uid="{00000000-0005-0000-0000-0000DE0D0000}"/>
    <cellStyle name="Comma 2 3 3 2 2 3 5" xfId="11880" xr:uid="{00000000-0005-0000-0000-0000DF0D0000}"/>
    <cellStyle name="Comma 2 3 3 2 2 3 5 2" xfId="19412" xr:uid="{00000000-0005-0000-0000-0000E00D0000}"/>
    <cellStyle name="Comma 2 3 3 2 2 3 5 3" xfId="44592" xr:uid="{00000000-0005-0000-0000-0000E10D0000}"/>
    <cellStyle name="Comma 2 3 3 2 2 3 5 4" xfId="48728" xr:uid="{00000000-0005-0000-0000-0000E20D0000}"/>
    <cellStyle name="Comma 2 3 3 2 2 3 5 5" xfId="51744" xr:uid="{00000000-0005-0000-0000-0000E30D0000}"/>
    <cellStyle name="Comma 2 3 3 2 2 3 6" xfId="8845" xr:uid="{00000000-0005-0000-0000-0000E40D0000}"/>
    <cellStyle name="Comma 2 3 3 2 2 3 6 2" xfId="42606" xr:uid="{00000000-0005-0000-0000-0000E50D0000}"/>
    <cellStyle name="Comma 2 3 3 2 2 3 6 3" xfId="47297" xr:uid="{00000000-0005-0000-0000-0000E60D0000}"/>
    <cellStyle name="Comma 2 3 3 2 2 3 6 4" xfId="50313" xr:uid="{00000000-0005-0000-0000-0000E70D0000}"/>
    <cellStyle name="Comma 2 3 3 2 2 3 7" xfId="43860" xr:uid="{00000000-0005-0000-0000-0000E80D0000}"/>
    <cellStyle name="Comma 2 3 3 2 2 3 8" xfId="46191" xr:uid="{00000000-0005-0000-0000-0000E90D0000}"/>
    <cellStyle name="Comma 2 3 3 2 2 3 9" xfId="49207" xr:uid="{00000000-0005-0000-0000-0000EA0D0000}"/>
    <cellStyle name="Comma 2 3 3 2 2 4" xfId="6281" xr:uid="{00000000-0005-0000-0000-0000EB0D0000}"/>
    <cellStyle name="Comma 2 3 3 2 2 4 2" xfId="6601" xr:uid="{00000000-0005-0000-0000-0000EC0D0000}"/>
    <cellStyle name="Comma 2 3 3 2 2 4 2 2" xfId="11173" xr:uid="{00000000-0005-0000-0000-0000ED0D0000}"/>
    <cellStyle name="Comma 2 3 3 2 2 4 2 2 2" xfId="18723" xr:uid="{00000000-0005-0000-0000-0000EE0D0000}"/>
    <cellStyle name="Comma 2 3 3 2 2 4 2 2 3" xfId="20943" xr:uid="{00000000-0005-0000-0000-0000EF0D0000}"/>
    <cellStyle name="Comma 2 3 3 2 2 4 2 2 4" xfId="48039" xr:uid="{00000000-0005-0000-0000-0000F00D0000}"/>
    <cellStyle name="Comma 2 3 3 2 2 4 2 2 5" xfId="51055" xr:uid="{00000000-0005-0000-0000-0000F10D0000}"/>
    <cellStyle name="Comma 2 3 3 2 2 4 2 3" xfId="11658" xr:uid="{00000000-0005-0000-0000-0000F20D0000}"/>
    <cellStyle name="Comma 2 3 3 2 2 4 2 3 2" xfId="19200" xr:uid="{00000000-0005-0000-0000-0000F30D0000}"/>
    <cellStyle name="Comma 2 3 3 2 2 4 2 3 3" xfId="20452" xr:uid="{00000000-0005-0000-0000-0000F40D0000}"/>
    <cellStyle name="Comma 2 3 3 2 2 4 2 3 4" xfId="48516" xr:uid="{00000000-0005-0000-0000-0000F50D0000}"/>
    <cellStyle name="Comma 2 3 3 2 2 4 2 3 5" xfId="51532" xr:uid="{00000000-0005-0000-0000-0000F60D0000}"/>
    <cellStyle name="Comma 2 3 3 2 2 4 2 4" xfId="12145" xr:uid="{00000000-0005-0000-0000-0000F70D0000}"/>
    <cellStyle name="Comma 2 3 3 2 2 4 2 4 2" xfId="19677" xr:uid="{00000000-0005-0000-0000-0000F80D0000}"/>
    <cellStyle name="Comma 2 3 3 2 2 4 2 4 3" xfId="43487" xr:uid="{00000000-0005-0000-0000-0000F90D0000}"/>
    <cellStyle name="Comma 2 3 3 2 2 4 2 4 4" xfId="48993" xr:uid="{00000000-0005-0000-0000-0000FA0D0000}"/>
    <cellStyle name="Comma 2 3 3 2 2 4 2 4 5" xfId="52009" xr:uid="{00000000-0005-0000-0000-0000FB0D0000}"/>
    <cellStyle name="Comma 2 3 3 2 2 4 2 5" xfId="9234" xr:uid="{00000000-0005-0000-0000-0000FC0D0000}"/>
    <cellStyle name="Comma 2 3 3 2 2 4 2 5 2" xfId="21320" xr:uid="{00000000-0005-0000-0000-0000FD0D0000}"/>
    <cellStyle name="Comma 2 3 3 2 2 4 2 5 3" xfId="47562" xr:uid="{00000000-0005-0000-0000-0000FE0D0000}"/>
    <cellStyle name="Comma 2 3 3 2 2 4 2 5 4" xfId="50578" xr:uid="{00000000-0005-0000-0000-0000FF0D0000}"/>
    <cellStyle name="Comma 2 3 3 2 2 4 2 6" xfId="44745" xr:uid="{00000000-0005-0000-0000-0000000E0000}"/>
    <cellStyle name="Comma 2 3 3 2 2 4 2 7" xfId="46456" xr:uid="{00000000-0005-0000-0000-0000010E0000}"/>
    <cellStyle name="Comma 2 3 3 2 2 4 2 8" xfId="49472" xr:uid="{00000000-0005-0000-0000-0000020E0000}"/>
    <cellStyle name="Comma 2 3 3 2 2 4 3" xfId="10961" xr:uid="{00000000-0005-0000-0000-0000030E0000}"/>
    <cellStyle name="Comma 2 3 3 2 2 4 3 2" xfId="18511" xr:uid="{00000000-0005-0000-0000-0000040E0000}"/>
    <cellStyle name="Comma 2 3 3 2 2 4 3 3" xfId="20948" xr:uid="{00000000-0005-0000-0000-0000050E0000}"/>
    <cellStyle name="Comma 2 3 3 2 2 4 3 4" xfId="47827" xr:uid="{00000000-0005-0000-0000-0000060E0000}"/>
    <cellStyle name="Comma 2 3 3 2 2 4 3 5" xfId="50843" xr:uid="{00000000-0005-0000-0000-0000070E0000}"/>
    <cellStyle name="Comma 2 3 3 2 2 4 4" xfId="11446" xr:uid="{00000000-0005-0000-0000-0000080E0000}"/>
    <cellStyle name="Comma 2 3 3 2 2 4 4 2" xfId="18988" xr:uid="{00000000-0005-0000-0000-0000090E0000}"/>
    <cellStyle name="Comma 2 3 3 2 2 4 4 3" xfId="43171" xr:uid="{00000000-0005-0000-0000-00000A0E0000}"/>
    <cellStyle name="Comma 2 3 3 2 2 4 4 4" xfId="48304" xr:uid="{00000000-0005-0000-0000-00000B0E0000}"/>
    <cellStyle name="Comma 2 3 3 2 2 4 4 5" xfId="51320" xr:uid="{00000000-0005-0000-0000-00000C0E0000}"/>
    <cellStyle name="Comma 2 3 3 2 2 4 5" xfId="11933" xr:uid="{00000000-0005-0000-0000-00000D0E0000}"/>
    <cellStyle name="Comma 2 3 3 2 2 4 5 2" xfId="19465" xr:uid="{00000000-0005-0000-0000-00000E0E0000}"/>
    <cellStyle name="Comma 2 3 3 2 2 4 5 3" xfId="42845" xr:uid="{00000000-0005-0000-0000-00000F0E0000}"/>
    <cellStyle name="Comma 2 3 3 2 2 4 5 4" xfId="48781" xr:uid="{00000000-0005-0000-0000-0000100E0000}"/>
    <cellStyle name="Comma 2 3 3 2 2 4 5 5" xfId="51797" xr:uid="{00000000-0005-0000-0000-0000110E0000}"/>
    <cellStyle name="Comma 2 3 3 2 2 4 6" xfId="8921" xr:uid="{00000000-0005-0000-0000-0000120E0000}"/>
    <cellStyle name="Comma 2 3 3 2 2 4 6 2" xfId="44390" xr:uid="{00000000-0005-0000-0000-0000130E0000}"/>
    <cellStyle name="Comma 2 3 3 2 2 4 6 3" xfId="47350" xr:uid="{00000000-0005-0000-0000-0000140E0000}"/>
    <cellStyle name="Comma 2 3 3 2 2 4 6 4" xfId="50366" xr:uid="{00000000-0005-0000-0000-0000150E0000}"/>
    <cellStyle name="Comma 2 3 3 2 2 4 7" xfId="33834" xr:uid="{00000000-0005-0000-0000-0000160E0000}"/>
    <cellStyle name="Comma 2 3 3 2 2 4 8" xfId="46244" xr:uid="{00000000-0005-0000-0000-0000170E0000}"/>
    <cellStyle name="Comma 2 3 3 2 2 4 9" xfId="49260" xr:uid="{00000000-0005-0000-0000-0000180E0000}"/>
    <cellStyle name="Comma 2 3 3 2 2 5" xfId="6361" xr:uid="{00000000-0005-0000-0000-0000190E0000}"/>
    <cellStyle name="Comma 2 3 3 2 2 5 2" xfId="11014" xr:uid="{00000000-0005-0000-0000-00001A0E0000}"/>
    <cellStyle name="Comma 2 3 3 2 2 5 2 2" xfId="18564" xr:uid="{00000000-0005-0000-0000-00001B0E0000}"/>
    <cellStyle name="Comma 2 3 3 2 2 5 2 3" xfId="28693" xr:uid="{00000000-0005-0000-0000-00001C0E0000}"/>
    <cellStyle name="Comma 2 3 3 2 2 5 2 4" xfId="47880" xr:uid="{00000000-0005-0000-0000-00001D0E0000}"/>
    <cellStyle name="Comma 2 3 3 2 2 5 2 5" xfId="50896" xr:uid="{00000000-0005-0000-0000-00001E0E0000}"/>
    <cellStyle name="Comma 2 3 3 2 2 5 3" xfId="11499" xr:uid="{00000000-0005-0000-0000-00001F0E0000}"/>
    <cellStyle name="Comma 2 3 3 2 2 5 3 2" xfId="19041" xr:uid="{00000000-0005-0000-0000-0000200E0000}"/>
    <cellStyle name="Comma 2 3 3 2 2 5 3 3" xfId="21573" xr:uid="{00000000-0005-0000-0000-0000210E0000}"/>
    <cellStyle name="Comma 2 3 3 2 2 5 3 4" xfId="48357" xr:uid="{00000000-0005-0000-0000-0000220E0000}"/>
    <cellStyle name="Comma 2 3 3 2 2 5 3 5" xfId="51373" xr:uid="{00000000-0005-0000-0000-0000230E0000}"/>
    <cellStyle name="Comma 2 3 3 2 2 5 4" xfId="11986" xr:uid="{00000000-0005-0000-0000-0000240E0000}"/>
    <cellStyle name="Comma 2 3 3 2 2 5 4 2" xfId="19518" xr:uid="{00000000-0005-0000-0000-0000250E0000}"/>
    <cellStyle name="Comma 2 3 3 2 2 5 4 3" xfId="43728" xr:uid="{00000000-0005-0000-0000-0000260E0000}"/>
    <cellStyle name="Comma 2 3 3 2 2 5 4 4" xfId="48834" xr:uid="{00000000-0005-0000-0000-0000270E0000}"/>
    <cellStyle name="Comma 2 3 3 2 2 5 4 5" xfId="51850" xr:uid="{00000000-0005-0000-0000-0000280E0000}"/>
    <cellStyle name="Comma 2 3 3 2 2 5 5" xfId="9000" xr:uid="{00000000-0005-0000-0000-0000290E0000}"/>
    <cellStyle name="Comma 2 3 3 2 2 5 5 2" xfId="44777" xr:uid="{00000000-0005-0000-0000-00002A0E0000}"/>
    <cellStyle name="Comma 2 3 3 2 2 5 5 3" xfId="47403" xr:uid="{00000000-0005-0000-0000-00002B0E0000}"/>
    <cellStyle name="Comma 2 3 3 2 2 5 5 4" xfId="50419" xr:uid="{00000000-0005-0000-0000-00002C0E0000}"/>
    <cellStyle name="Comma 2 3 3 2 2 5 6" xfId="43351" xr:uid="{00000000-0005-0000-0000-00002D0E0000}"/>
    <cellStyle name="Comma 2 3 3 2 2 5 7" xfId="46297" xr:uid="{00000000-0005-0000-0000-00002E0E0000}"/>
    <cellStyle name="Comma 2 3 3 2 2 5 8" xfId="49313" xr:uid="{00000000-0005-0000-0000-00002F0E0000}"/>
    <cellStyle name="Comma 2 3 3 2 2 6" xfId="6681" xr:uid="{00000000-0005-0000-0000-0000300E0000}"/>
    <cellStyle name="Comma 2 3 3 2 2 6 2" xfId="11226" xr:uid="{00000000-0005-0000-0000-0000310E0000}"/>
    <cellStyle name="Comma 2 3 3 2 2 6 2 2" xfId="18776" xr:uid="{00000000-0005-0000-0000-0000320E0000}"/>
    <cellStyle name="Comma 2 3 3 2 2 6 2 3" xfId="43501" xr:uid="{00000000-0005-0000-0000-0000330E0000}"/>
    <cellStyle name="Comma 2 3 3 2 2 6 2 4" xfId="48092" xr:uid="{00000000-0005-0000-0000-0000340E0000}"/>
    <cellStyle name="Comma 2 3 3 2 2 6 2 5" xfId="51108" xr:uid="{00000000-0005-0000-0000-0000350E0000}"/>
    <cellStyle name="Comma 2 3 3 2 2 6 3" xfId="11711" xr:uid="{00000000-0005-0000-0000-0000360E0000}"/>
    <cellStyle name="Comma 2 3 3 2 2 6 3 2" xfId="19253" xr:uid="{00000000-0005-0000-0000-0000370E0000}"/>
    <cellStyle name="Comma 2 3 3 2 2 6 3 3" xfId="42815" xr:uid="{00000000-0005-0000-0000-0000380E0000}"/>
    <cellStyle name="Comma 2 3 3 2 2 6 3 4" xfId="48569" xr:uid="{00000000-0005-0000-0000-0000390E0000}"/>
    <cellStyle name="Comma 2 3 3 2 2 6 3 5" xfId="51585" xr:uid="{00000000-0005-0000-0000-00003A0E0000}"/>
    <cellStyle name="Comma 2 3 3 2 2 6 4" xfId="12199" xr:uid="{00000000-0005-0000-0000-00003B0E0000}"/>
    <cellStyle name="Comma 2 3 3 2 2 6 4 2" xfId="19730" xr:uid="{00000000-0005-0000-0000-00003C0E0000}"/>
    <cellStyle name="Comma 2 3 3 2 2 6 4 3" xfId="43488" xr:uid="{00000000-0005-0000-0000-00003D0E0000}"/>
    <cellStyle name="Comma 2 3 3 2 2 6 4 4" xfId="49046" xr:uid="{00000000-0005-0000-0000-00003E0E0000}"/>
    <cellStyle name="Comma 2 3 3 2 2 6 4 5" xfId="52062" xr:uid="{00000000-0005-0000-0000-00003F0E0000}"/>
    <cellStyle name="Comma 2 3 3 2 2 6 5" xfId="9314" xr:uid="{00000000-0005-0000-0000-0000400E0000}"/>
    <cellStyle name="Comma 2 3 3 2 2 6 5 2" xfId="21310" xr:uid="{00000000-0005-0000-0000-0000410E0000}"/>
    <cellStyle name="Comma 2 3 3 2 2 6 5 3" xfId="47615" xr:uid="{00000000-0005-0000-0000-0000420E0000}"/>
    <cellStyle name="Comma 2 3 3 2 2 6 5 4" xfId="50631" xr:uid="{00000000-0005-0000-0000-0000430E0000}"/>
    <cellStyle name="Comma 2 3 3 2 2 6 6" xfId="42434" xr:uid="{00000000-0005-0000-0000-0000440E0000}"/>
    <cellStyle name="Comma 2 3 3 2 2 6 7" xfId="46509" xr:uid="{00000000-0005-0000-0000-0000450E0000}"/>
    <cellStyle name="Comma 2 3 3 2 2 6 8" xfId="49525" xr:uid="{00000000-0005-0000-0000-0000460E0000}"/>
    <cellStyle name="Comma 2 3 3 2 2 7" xfId="10802" xr:uid="{00000000-0005-0000-0000-0000470E0000}"/>
    <cellStyle name="Comma 2 3 3 2 2 7 2" xfId="18352" xr:uid="{00000000-0005-0000-0000-0000480E0000}"/>
    <cellStyle name="Comma 2 3 3 2 2 7 3" xfId="21267" xr:uid="{00000000-0005-0000-0000-0000490E0000}"/>
    <cellStyle name="Comma 2 3 3 2 2 7 4" xfId="47668" xr:uid="{00000000-0005-0000-0000-00004A0E0000}"/>
    <cellStyle name="Comma 2 3 3 2 2 7 5" xfId="50684" xr:uid="{00000000-0005-0000-0000-00004B0E0000}"/>
    <cellStyle name="Comma 2 3 3 2 2 8" xfId="11286" xr:uid="{00000000-0005-0000-0000-00004C0E0000}"/>
    <cellStyle name="Comma 2 3 3 2 2 8 2" xfId="18829" xr:uid="{00000000-0005-0000-0000-00004D0E0000}"/>
    <cellStyle name="Comma 2 3 3 2 2 8 3" xfId="43619" xr:uid="{00000000-0005-0000-0000-00004E0E0000}"/>
    <cellStyle name="Comma 2 3 3 2 2 8 4" xfId="48145" xr:uid="{00000000-0005-0000-0000-00004F0E0000}"/>
    <cellStyle name="Comma 2 3 3 2 2 8 5" xfId="51161" xr:uid="{00000000-0005-0000-0000-0000500E0000}"/>
    <cellStyle name="Comma 2 3 3 2 2 9" xfId="11773" xr:uid="{00000000-0005-0000-0000-0000510E0000}"/>
    <cellStyle name="Comma 2 3 3 2 2 9 2" xfId="19306" xr:uid="{00000000-0005-0000-0000-0000520E0000}"/>
    <cellStyle name="Comma 2 3 3 2 2 9 3" xfId="43286" xr:uid="{00000000-0005-0000-0000-0000530E0000}"/>
    <cellStyle name="Comma 2 3 3 2 2 9 4" xfId="48622" xr:uid="{00000000-0005-0000-0000-0000540E0000}"/>
    <cellStyle name="Comma 2 3 3 2 2 9 5" xfId="51638" xr:uid="{00000000-0005-0000-0000-0000550E0000}"/>
    <cellStyle name="Comma 2 3 3 2 3" xfId="6120" xr:uid="{00000000-0005-0000-0000-0000560E0000}"/>
    <cellStyle name="Comma 2 3 3 2 3 2" xfId="6440" xr:uid="{00000000-0005-0000-0000-0000570E0000}"/>
    <cellStyle name="Comma 2 3 3 2 3 2 2" xfId="11066" xr:uid="{00000000-0005-0000-0000-0000580E0000}"/>
    <cellStyle name="Comma 2 3 3 2 3 2 2 2" xfId="18616" xr:uid="{00000000-0005-0000-0000-0000590E0000}"/>
    <cellStyle name="Comma 2 3 3 2 3 2 2 3" xfId="43145" xr:uid="{00000000-0005-0000-0000-00005A0E0000}"/>
    <cellStyle name="Comma 2 3 3 2 3 2 2 4" xfId="47932" xr:uid="{00000000-0005-0000-0000-00005B0E0000}"/>
    <cellStyle name="Comma 2 3 3 2 3 2 2 5" xfId="50948" xr:uid="{00000000-0005-0000-0000-00005C0E0000}"/>
    <cellStyle name="Comma 2 3 3 2 3 2 3" xfId="11551" xr:uid="{00000000-0005-0000-0000-00005D0E0000}"/>
    <cellStyle name="Comma 2 3 3 2 3 2 3 2" xfId="19093" xr:uid="{00000000-0005-0000-0000-00005E0E0000}"/>
    <cellStyle name="Comma 2 3 3 2 3 2 3 3" xfId="44849" xr:uid="{00000000-0005-0000-0000-00005F0E0000}"/>
    <cellStyle name="Comma 2 3 3 2 3 2 3 4" xfId="48409" xr:uid="{00000000-0005-0000-0000-0000600E0000}"/>
    <cellStyle name="Comma 2 3 3 2 3 2 3 5" xfId="51425" xr:uid="{00000000-0005-0000-0000-0000610E0000}"/>
    <cellStyle name="Comma 2 3 3 2 3 2 4" xfId="12038" xr:uid="{00000000-0005-0000-0000-0000620E0000}"/>
    <cellStyle name="Comma 2 3 3 2 3 2 4 2" xfId="19570" xr:uid="{00000000-0005-0000-0000-0000630E0000}"/>
    <cellStyle name="Comma 2 3 3 2 3 2 4 3" xfId="44323" xr:uid="{00000000-0005-0000-0000-0000640E0000}"/>
    <cellStyle name="Comma 2 3 3 2 3 2 4 4" xfId="48886" xr:uid="{00000000-0005-0000-0000-0000650E0000}"/>
    <cellStyle name="Comma 2 3 3 2 3 2 4 5" xfId="51902" xr:uid="{00000000-0005-0000-0000-0000660E0000}"/>
    <cellStyle name="Comma 2 3 3 2 3 2 5" xfId="9074" xr:uid="{00000000-0005-0000-0000-0000670E0000}"/>
    <cellStyle name="Comma 2 3 3 2 3 2 5 2" xfId="43454" xr:uid="{00000000-0005-0000-0000-0000680E0000}"/>
    <cellStyle name="Comma 2 3 3 2 3 2 5 3" xfId="47455" xr:uid="{00000000-0005-0000-0000-0000690E0000}"/>
    <cellStyle name="Comma 2 3 3 2 3 2 5 4" xfId="50471" xr:uid="{00000000-0005-0000-0000-00006A0E0000}"/>
    <cellStyle name="Comma 2 3 3 2 3 2 6" xfId="28839" xr:uid="{00000000-0005-0000-0000-00006B0E0000}"/>
    <cellStyle name="Comma 2 3 3 2 3 2 7" xfId="46349" xr:uid="{00000000-0005-0000-0000-00006C0E0000}"/>
    <cellStyle name="Comma 2 3 3 2 3 2 8" xfId="49365" xr:uid="{00000000-0005-0000-0000-00006D0E0000}"/>
    <cellStyle name="Comma 2 3 3 2 3 3" xfId="10854" xr:uid="{00000000-0005-0000-0000-00006E0E0000}"/>
    <cellStyle name="Comma 2 3 3 2 3 3 2" xfId="18404" xr:uid="{00000000-0005-0000-0000-00006F0E0000}"/>
    <cellStyle name="Comma 2 3 3 2 3 3 3" xfId="44054" xr:uid="{00000000-0005-0000-0000-0000700E0000}"/>
    <cellStyle name="Comma 2 3 3 2 3 3 4" xfId="47720" xr:uid="{00000000-0005-0000-0000-0000710E0000}"/>
    <cellStyle name="Comma 2 3 3 2 3 3 5" xfId="50736" xr:uid="{00000000-0005-0000-0000-0000720E0000}"/>
    <cellStyle name="Comma 2 3 3 2 3 4" xfId="11338" xr:uid="{00000000-0005-0000-0000-0000730E0000}"/>
    <cellStyle name="Comma 2 3 3 2 3 4 2" xfId="18881" xr:uid="{00000000-0005-0000-0000-0000740E0000}"/>
    <cellStyle name="Comma 2 3 3 2 3 4 3" xfId="28685" xr:uid="{00000000-0005-0000-0000-0000750E0000}"/>
    <cellStyle name="Comma 2 3 3 2 3 4 4" xfId="48197" xr:uid="{00000000-0005-0000-0000-0000760E0000}"/>
    <cellStyle name="Comma 2 3 3 2 3 4 5" xfId="51213" xr:uid="{00000000-0005-0000-0000-0000770E0000}"/>
    <cellStyle name="Comma 2 3 3 2 3 5" xfId="11825" xr:uid="{00000000-0005-0000-0000-0000780E0000}"/>
    <cellStyle name="Comma 2 3 3 2 3 5 2" xfId="19358" xr:uid="{00000000-0005-0000-0000-0000790E0000}"/>
    <cellStyle name="Comma 2 3 3 2 3 5 3" xfId="44128" xr:uid="{00000000-0005-0000-0000-00007A0E0000}"/>
    <cellStyle name="Comma 2 3 3 2 3 5 4" xfId="48674" xr:uid="{00000000-0005-0000-0000-00007B0E0000}"/>
    <cellStyle name="Comma 2 3 3 2 3 5 5" xfId="51690" xr:uid="{00000000-0005-0000-0000-00007C0E0000}"/>
    <cellStyle name="Comma 2 3 3 2 3 6" xfId="8773" xr:uid="{00000000-0005-0000-0000-00007D0E0000}"/>
    <cellStyle name="Comma 2 3 3 2 3 6 2" xfId="42948" xr:uid="{00000000-0005-0000-0000-00007E0E0000}"/>
    <cellStyle name="Comma 2 3 3 2 3 6 3" xfId="47243" xr:uid="{00000000-0005-0000-0000-00007F0E0000}"/>
    <cellStyle name="Comma 2 3 3 2 3 6 4" xfId="50259" xr:uid="{00000000-0005-0000-0000-0000800E0000}"/>
    <cellStyle name="Comma 2 3 3 2 3 7" xfId="42305" xr:uid="{00000000-0005-0000-0000-0000810E0000}"/>
    <cellStyle name="Comma 2 3 3 2 3 8" xfId="46137" xr:uid="{00000000-0005-0000-0000-0000820E0000}"/>
    <cellStyle name="Comma 2 3 3 2 3 9" xfId="49153" xr:uid="{00000000-0005-0000-0000-0000830E0000}"/>
    <cellStyle name="Comma 2 3 3 2 4" xfId="6200" xr:uid="{00000000-0005-0000-0000-0000840E0000}"/>
    <cellStyle name="Comma 2 3 3 2 4 2" xfId="6520" xr:uid="{00000000-0005-0000-0000-0000850E0000}"/>
    <cellStyle name="Comma 2 3 3 2 4 2 2" xfId="11119" xr:uid="{00000000-0005-0000-0000-0000860E0000}"/>
    <cellStyle name="Comma 2 3 3 2 4 2 2 2" xfId="18669" xr:uid="{00000000-0005-0000-0000-0000870E0000}"/>
    <cellStyle name="Comma 2 3 3 2 4 2 2 3" xfId="28691" xr:uid="{00000000-0005-0000-0000-0000880E0000}"/>
    <cellStyle name="Comma 2 3 3 2 4 2 2 4" xfId="47985" xr:uid="{00000000-0005-0000-0000-0000890E0000}"/>
    <cellStyle name="Comma 2 3 3 2 4 2 2 5" xfId="51001" xr:uid="{00000000-0005-0000-0000-00008A0E0000}"/>
    <cellStyle name="Comma 2 3 3 2 4 2 3" xfId="11604" xr:uid="{00000000-0005-0000-0000-00008B0E0000}"/>
    <cellStyle name="Comma 2 3 3 2 4 2 3 2" xfId="19146" xr:uid="{00000000-0005-0000-0000-00008C0E0000}"/>
    <cellStyle name="Comma 2 3 3 2 4 2 3 3" xfId="44224" xr:uid="{00000000-0005-0000-0000-00008D0E0000}"/>
    <cellStyle name="Comma 2 3 3 2 4 2 3 4" xfId="48462" xr:uid="{00000000-0005-0000-0000-00008E0E0000}"/>
    <cellStyle name="Comma 2 3 3 2 4 2 3 5" xfId="51478" xr:uid="{00000000-0005-0000-0000-00008F0E0000}"/>
    <cellStyle name="Comma 2 3 3 2 4 2 4" xfId="12091" xr:uid="{00000000-0005-0000-0000-0000900E0000}"/>
    <cellStyle name="Comma 2 3 3 2 4 2 4 2" xfId="19623" xr:uid="{00000000-0005-0000-0000-0000910E0000}"/>
    <cellStyle name="Comma 2 3 3 2 4 2 4 3" xfId="44259" xr:uid="{00000000-0005-0000-0000-0000920E0000}"/>
    <cellStyle name="Comma 2 3 3 2 4 2 4 4" xfId="48939" xr:uid="{00000000-0005-0000-0000-0000930E0000}"/>
    <cellStyle name="Comma 2 3 3 2 4 2 4 5" xfId="51955" xr:uid="{00000000-0005-0000-0000-0000940E0000}"/>
    <cellStyle name="Comma 2 3 3 2 4 2 5" xfId="9153" xr:uid="{00000000-0005-0000-0000-0000950E0000}"/>
    <cellStyle name="Comma 2 3 3 2 4 2 5 2" xfId="42955" xr:uid="{00000000-0005-0000-0000-0000960E0000}"/>
    <cellStyle name="Comma 2 3 3 2 4 2 5 3" xfId="47508" xr:uid="{00000000-0005-0000-0000-0000970E0000}"/>
    <cellStyle name="Comma 2 3 3 2 4 2 5 4" xfId="50524" xr:uid="{00000000-0005-0000-0000-0000980E0000}"/>
    <cellStyle name="Comma 2 3 3 2 4 2 6" xfId="42391" xr:uid="{00000000-0005-0000-0000-0000990E0000}"/>
    <cellStyle name="Comma 2 3 3 2 4 2 7" xfId="46402" xr:uid="{00000000-0005-0000-0000-00009A0E0000}"/>
    <cellStyle name="Comma 2 3 3 2 4 2 8" xfId="49418" xr:uid="{00000000-0005-0000-0000-00009B0E0000}"/>
    <cellStyle name="Comma 2 3 3 2 4 3" xfId="10907" xr:uid="{00000000-0005-0000-0000-00009C0E0000}"/>
    <cellStyle name="Comma 2 3 3 2 4 3 2" xfId="18457" xr:uid="{00000000-0005-0000-0000-00009D0E0000}"/>
    <cellStyle name="Comma 2 3 3 2 4 3 3" xfId="42691" xr:uid="{00000000-0005-0000-0000-00009E0E0000}"/>
    <cellStyle name="Comma 2 3 3 2 4 3 4" xfId="47773" xr:uid="{00000000-0005-0000-0000-00009F0E0000}"/>
    <cellStyle name="Comma 2 3 3 2 4 3 5" xfId="50789" xr:uid="{00000000-0005-0000-0000-0000A00E0000}"/>
    <cellStyle name="Comma 2 3 3 2 4 4" xfId="11392" xr:uid="{00000000-0005-0000-0000-0000A10E0000}"/>
    <cellStyle name="Comma 2 3 3 2 4 4 2" xfId="18934" xr:uid="{00000000-0005-0000-0000-0000A20E0000}"/>
    <cellStyle name="Comma 2 3 3 2 4 4 3" xfId="42762" xr:uid="{00000000-0005-0000-0000-0000A30E0000}"/>
    <cellStyle name="Comma 2 3 3 2 4 4 4" xfId="48250" xr:uid="{00000000-0005-0000-0000-0000A40E0000}"/>
    <cellStyle name="Comma 2 3 3 2 4 4 5" xfId="51266" xr:uid="{00000000-0005-0000-0000-0000A50E0000}"/>
    <cellStyle name="Comma 2 3 3 2 4 5" xfId="11879" xr:uid="{00000000-0005-0000-0000-0000A60E0000}"/>
    <cellStyle name="Comma 2 3 3 2 4 5 2" xfId="19411" xr:uid="{00000000-0005-0000-0000-0000A70E0000}"/>
    <cellStyle name="Comma 2 3 3 2 4 5 3" xfId="42839" xr:uid="{00000000-0005-0000-0000-0000A80E0000}"/>
    <cellStyle name="Comma 2 3 3 2 4 5 4" xfId="48727" xr:uid="{00000000-0005-0000-0000-0000A90E0000}"/>
    <cellStyle name="Comma 2 3 3 2 4 5 5" xfId="51743" xr:uid="{00000000-0005-0000-0000-0000AA0E0000}"/>
    <cellStyle name="Comma 2 3 3 2 4 6" xfId="8844" xr:uid="{00000000-0005-0000-0000-0000AB0E0000}"/>
    <cellStyle name="Comma 2 3 3 2 4 6 2" xfId="32227" xr:uid="{00000000-0005-0000-0000-0000AC0E0000}"/>
    <cellStyle name="Comma 2 3 3 2 4 6 3" xfId="47296" xr:uid="{00000000-0005-0000-0000-0000AD0E0000}"/>
    <cellStyle name="Comma 2 3 3 2 4 6 4" xfId="50312" xr:uid="{00000000-0005-0000-0000-0000AE0E0000}"/>
    <cellStyle name="Comma 2 3 3 2 4 7" xfId="42322" xr:uid="{00000000-0005-0000-0000-0000AF0E0000}"/>
    <cellStyle name="Comma 2 3 3 2 4 8" xfId="46190" xr:uid="{00000000-0005-0000-0000-0000B00E0000}"/>
    <cellStyle name="Comma 2 3 3 2 4 9" xfId="49206" xr:uid="{00000000-0005-0000-0000-0000B10E0000}"/>
    <cellStyle name="Comma 2 3 3 2 5" xfId="6280" xr:uid="{00000000-0005-0000-0000-0000B20E0000}"/>
    <cellStyle name="Comma 2 3 3 2 5 2" xfId="6600" xr:uid="{00000000-0005-0000-0000-0000B30E0000}"/>
    <cellStyle name="Comma 2 3 3 2 5 2 2" xfId="11172" xr:uid="{00000000-0005-0000-0000-0000B40E0000}"/>
    <cellStyle name="Comma 2 3 3 2 5 2 2 2" xfId="18722" xr:uid="{00000000-0005-0000-0000-0000B50E0000}"/>
    <cellStyle name="Comma 2 3 3 2 5 2 2 3" xfId="43157" xr:uid="{00000000-0005-0000-0000-0000B60E0000}"/>
    <cellStyle name="Comma 2 3 3 2 5 2 2 4" xfId="48038" xr:uid="{00000000-0005-0000-0000-0000B70E0000}"/>
    <cellStyle name="Comma 2 3 3 2 5 2 2 5" xfId="51054" xr:uid="{00000000-0005-0000-0000-0000B80E0000}"/>
    <cellStyle name="Comma 2 3 3 2 5 2 3" xfId="11657" xr:uid="{00000000-0005-0000-0000-0000B90E0000}"/>
    <cellStyle name="Comma 2 3 3 2 5 2 3 2" xfId="19199" xr:uid="{00000000-0005-0000-0000-0000BA0E0000}"/>
    <cellStyle name="Comma 2 3 3 2 5 2 3 3" xfId="44647" xr:uid="{00000000-0005-0000-0000-0000BB0E0000}"/>
    <cellStyle name="Comma 2 3 3 2 5 2 3 4" xfId="48515" xr:uid="{00000000-0005-0000-0000-0000BC0E0000}"/>
    <cellStyle name="Comma 2 3 3 2 5 2 3 5" xfId="51531" xr:uid="{00000000-0005-0000-0000-0000BD0E0000}"/>
    <cellStyle name="Comma 2 3 3 2 5 2 4" xfId="12144" xr:uid="{00000000-0005-0000-0000-0000BE0E0000}"/>
    <cellStyle name="Comma 2 3 3 2 5 2 4 2" xfId="19676" xr:uid="{00000000-0005-0000-0000-0000BF0E0000}"/>
    <cellStyle name="Comma 2 3 3 2 5 2 4 3" xfId="43258" xr:uid="{00000000-0005-0000-0000-0000C00E0000}"/>
    <cellStyle name="Comma 2 3 3 2 5 2 4 4" xfId="48992" xr:uid="{00000000-0005-0000-0000-0000C10E0000}"/>
    <cellStyle name="Comma 2 3 3 2 5 2 4 5" xfId="52008" xr:uid="{00000000-0005-0000-0000-0000C20E0000}"/>
    <cellStyle name="Comma 2 3 3 2 5 2 5" xfId="9233" xr:uid="{00000000-0005-0000-0000-0000C30E0000}"/>
    <cellStyle name="Comma 2 3 3 2 5 2 5 2" xfId="42658" xr:uid="{00000000-0005-0000-0000-0000C40E0000}"/>
    <cellStyle name="Comma 2 3 3 2 5 2 5 3" xfId="47561" xr:uid="{00000000-0005-0000-0000-0000C50E0000}"/>
    <cellStyle name="Comma 2 3 3 2 5 2 5 4" xfId="50577" xr:uid="{00000000-0005-0000-0000-0000C60E0000}"/>
    <cellStyle name="Comma 2 3 3 2 5 2 6" xfId="42411" xr:uid="{00000000-0005-0000-0000-0000C70E0000}"/>
    <cellStyle name="Comma 2 3 3 2 5 2 7" xfId="46455" xr:uid="{00000000-0005-0000-0000-0000C80E0000}"/>
    <cellStyle name="Comma 2 3 3 2 5 2 8" xfId="49471" xr:uid="{00000000-0005-0000-0000-0000C90E0000}"/>
    <cellStyle name="Comma 2 3 3 2 5 3" xfId="10960" xr:uid="{00000000-0005-0000-0000-0000CA0E0000}"/>
    <cellStyle name="Comma 2 3 3 2 5 3 2" xfId="18510" xr:uid="{00000000-0005-0000-0000-0000CB0E0000}"/>
    <cellStyle name="Comma 2 3 3 2 5 3 3" xfId="43131" xr:uid="{00000000-0005-0000-0000-0000CC0E0000}"/>
    <cellStyle name="Comma 2 3 3 2 5 3 4" xfId="47826" xr:uid="{00000000-0005-0000-0000-0000CD0E0000}"/>
    <cellStyle name="Comma 2 3 3 2 5 3 5" xfId="50842" xr:uid="{00000000-0005-0000-0000-0000CE0E0000}"/>
    <cellStyle name="Comma 2 3 3 2 5 4" xfId="11445" xr:uid="{00000000-0005-0000-0000-0000CF0E0000}"/>
    <cellStyle name="Comma 2 3 3 2 5 4 2" xfId="18987" xr:uid="{00000000-0005-0000-0000-0000D00E0000}"/>
    <cellStyle name="Comma 2 3 3 2 5 4 3" xfId="44848" xr:uid="{00000000-0005-0000-0000-0000D10E0000}"/>
    <cellStyle name="Comma 2 3 3 2 5 4 4" xfId="48303" xr:uid="{00000000-0005-0000-0000-0000D20E0000}"/>
    <cellStyle name="Comma 2 3 3 2 5 4 5" xfId="51319" xr:uid="{00000000-0005-0000-0000-0000D30E0000}"/>
    <cellStyle name="Comma 2 3 3 2 5 5" xfId="11932" xr:uid="{00000000-0005-0000-0000-0000D40E0000}"/>
    <cellStyle name="Comma 2 3 3 2 5 5 2" xfId="19464" xr:uid="{00000000-0005-0000-0000-0000D50E0000}"/>
    <cellStyle name="Comma 2 3 3 2 5 5 3" xfId="43635" xr:uid="{00000000-0005-0000-0000-0000D60E0000}"/>
    <cellStyle name="Comma 2 3 3 2 5 5 4" xfId="48780" xr:uid="{00000000-0005-0000-0000-0000D70E0000}"/>
    <cellStyle name="Comma 2 3 3 2 5 5 5" xfId="51796" xr:uid="{00000000-0005-0000-0000-0000D80E0000}"/>
    <cellStyle name="Comma 2 3 3 2 5 6" xfId="8920" xr:uid="{00000000-0005-0000-0000-0000D90E0000}"/>
    <cellStyle name="Comma 2 3 3 2 5 6 2" xfId="21353" xr:uid="{00000000-0005-0000-0000-0000DA0E0000}"/>
    <cellStyle name="Comma 2 3 3 2 5 6 3" xfId="47349" xr:uid="{00000000-0005-0000-0000-0000DB0E0000}"/>
    <cellStyle name="Comma 2 3 3 2 5 6 4" xfId="50365" xr:uid="{00000000-0005-0000-0000-0000DC0E0000}"/>
    <cellStyle name="Comma 2 3 3 2 5 7" xfId="28588" xr:uid="{00000000-0005-0000-0000-0000DD0E0000}"/>
    <cellStyle name="Comma 2 3 3 2 5 8" xfId="46243" xr:uid="{00000000-0005-0000-0000-0000DE0E0000}"/>
    <cellStyle name="Comma 2 3 3 2 5 9" xfId="49259" xr:uid="{00000000-0005-0000-0000-0000DF0E0000}"/>
    <cellStyle name="Comma 2 3 3 2 6" xfId="6360" xr:uid="{00000000-0005-0000-0000-0000E00E0000}"/>
    <cellStyle name="Comma 2 3 3 2 6 2" xfId="11013" xr:uid="{00000000-0005-0000-0000-0000E10E0000}"/>
    <cellStyle name="Comma 2 3 3 2 6 2 2" xfId="18563" xr:uid="{00000000-0005-0000-0000-0000E20E0000}"/>
    <cellStyle name="Comma 2 3 3 2 6 2 3" xfId="42706" xr:uid="{00000000-0005-0000-0000-0000E30E0000}"/>
    <cellStyle name="Comma 2 3 3 2 6 2 4" xfId="47879" xr:uid="{00000000-0005-0000-0000-0000E40E0000}"/>
    <cellStyle name="Comma 2 3 3 2 6 2 5" xfId="50895" xr:uid="{00000000-0005-0000-0000-0000E50E0000}"/>
    <cellStyle name="Comma 2 3 3 2 6 3" xfId="11498" xr:uid="{00000000-0005-0000-0000-0000E60E0000}"/>
    <cellStyle name="Comma 2 3 3 2 6 3 2" xfId="19040" xr:uid="{00000000-0005-0000-0000-0000E70E0000}"/>
    <cellStyle name="Comma 2 3 3 2 6 3 3" xfId="44502" xr:uid="{00000000-0005-0000-0000-0000E80E0000}"/>
    <cellStyle name="Comma 2 3 3 2 6 3 4" xfId="48356" xr:uid="{00000000-0005-0000-0000-0000E90E0000}"/>
    <cellStyle name="Comma 2 3 3 2 6 3 5" xfId="51372" xr:uid="{00000000-0005-0000-0000-0000EA0E0000}"/>
    <cellStyle name="Comma 2 3 3 2 6 4" xfId="11985" xr:uid="{00000000-0005-0000-0000-0000EB0E0000}"/>
    <cellStyle name="Comma 2 3 3 2 6 4 2" xfId="19517" xr:uid="{00000000-0005-0000-0000-0000EC0E0000}"/>
    <cellStyle name="Comma 2 3 3 2 6 4 3" xfId="42856" xr:uid="{00000000-0005-0000-0000-0000ED0E0000}"/>
    <cellStyle name="Comma 2 3 3 2 6 4 4" xfId="48833" xr:uid="{00000000-0005-0000-0000-0000EE0E0000}"/>
    <cellStyle name="Comma 2 3 3 2 6 4 5" xfId="51849" xr:uid="{00000000-0005-0000-0000-0000EF0E0000}"/>
    <cellStyle name="Comma 2 3 3 2 6 5" xfId="8999" xr:uid="{00000000-0005-0000-0000-0000F00E0000}"/>
    <cellStyle name="Comma 2 3 3 2 6 5 2" xfId="43754" xr:uid="{00000000-0005-0000-0000-0000F10E0000}"/>
    <cellStyle name="Comma 2 3 3 2 6 5 3" xfId="47402" xr:uid="{00000000-0005-0000-0000-0000F20E0000}"/>
    <cellStyle name="Comma 2 3 3 2 6 5 4" xfId="50418" xr:uid="{00000000-0005-0000-0000-0000F30E0000}"/>
    <cellStyle name="Comma 2 3 3 2 6 6" xfId="42356" xr:uid="{00000000-0005-0000-0000-0000F40E0000}"/>
    <cellStyle name="Comma 2 3 3 2 6 7" xfId="46296" xr:uid="{00000000-0005-0000-0000-0000F50E0000}"/>
    <cellStyle name="Comma 2 3 3 2 6 8" xfId="49312" xr:uid="{00000000-0005-0000-0000-0000F60E0000}"/>
    <cellStyle name="Comma 2 3 3 2 7" xfId="6680" xr:uid="{00000000-0005-0000-0000-0000F70E0000}"/>
    <cellStyle name="Comma 2 3 3 2 7 2" xfId="11225" xr:uid="{00000000-0005-0000-0000-0000F80E0000}"/>
    <cellStyle name="Comma 2 3 3 2 7 2 2" xfId="18775" xr:uid="{00000000-0005-0000-0000-0000F90E0000}"/>
    <cellStyle name="Comma 2 3 3 2 7 2 3" xfId="33741" xr:uid="{00000000-0005-0000-0000-0000FA0E0000}"/>
    <cellStyle name="Comma 2 3 3 2 7 2 4" xfId="48091" xr:uid="{00000000-0005-0000-0000-0000FB0E0000}"/>
    <cellStyle name="Comma 2 3 3 2 7 2 5" xfId="51107" xr:uid="{00000000-0005-0000-0000-0000FC0E0000}"/>
    <cellStyle name="Comma 2 3 3 2 7 3" xfId="11710" xr:uid="{00000000-0005-0000-0000-0000FD0E0000}"/>
    <cellStyle name="Comma 2 3 3 2 7 3 2" xfId="19252" xr:uid="{00000000-0005-0000-0000-0000FE0E0000}"/>
    <cellStyle name="Comma 2 3 3 2 7 3 3" xfId="44800" xr:uid="{00000000-0005-0000-0000-0000FF0E0000}"/>
    <cellStyle name="Comma 2 3 3 2 7 3 4" xfId="48568" xr:uid="{00000000-0005-0000-0000-0000000F0000}"/>
    <cellStyle name="Comma 2 3 3 2 7 3 5" xfId="51584" xr:uid="{00000000-0005-0000-0000-0000010F0000}"/>
    <cellStyle name="Comma 2 3 3 2 7 4" xfId="12198" xr:uid="{00000000-0005-0000-0000-0000020F0000}"/>
    <cellStyle name="Comma 2 3 3 2 7 4 2" xfId="19729" xr:uid="{00000000-0005-0000-0000-0000030F0000}"/>
    <cellStyle name="Comma 2 3 3 2 7 4 3" xfId="43264" xr:uid="{00000000-0005-0000-0000-0000040F0000}"/>
    <cellStyle name="Comma 2 3 3 2 7 4 4" xfId="49045" xr:uid="{00000000-0005-0000-0000-0000050F0000}"/>
    <cellStyle name="Comma 2 3 3 2 7 4 5" xfId="52061" xr:uid="{00000000-0005-0000-0000-0000060F0000}"/>
    <cellStyle name="Comma 2 3 3 2 7 5" xfId="9313" xr:uid="{00000000-0005-0000-0000-0000070F0000}"/>
    <cellStyle name="Comma 2 3 3 2 7 5 2" xfId="42667" xr:uid="{00000000-0005-0000-0000-0000080F0000}"/>
    <cellStyle name="Comma 2 3 3 2 7 5 3" xfId="47614" xr:uid="{00000000-0005-0000-0000-0000090F0000}"/>
    <cellStyle name="Comma 2 3 3 2 7 5 4" xfId="50630" xr:uid="{00000000-0005-0000-0000-00000A0F0000}"/>
    <cellStyle name="Comma 2 3 3 2 7 6" xfId="44450" xr:uid="{00000000-0005-0000-0000-00000B0F0000}"/>
    <cellStyle name="Comma 2 3 3 2 7 7" xfId="46508" xr:uid="{00000000-0005-0000-0000-00000C0F0000}"/>
    <cellStyle name="Comma 2 3 3 2 7 8" xfId="49524" xr:uid="{00000000-0005-0000-0000-00000D0F0000}"/>
    <cellStyle name="Comma 2 3 3 2 8" xfId="9678" xr:uid="{00000000-0005-0000-0000-00000E0F0000}"/>
    <cellStyle name="Comma 2 3 3 2 9" xfId="10801" xr:uid="{00000000-0005-0000-0000-00000F0F0000}"/>
    <cellStyle name="Comma 2 3 3 2 9 2" xfId="18351" xr:uid="{00000000-0005-0000-0000-0000100F0000}"/>
    <cellStyle name="Comma 2 3 3 2 9 3" xfId="42674" xr:uid="{00000000-0005-0000-0000-0000110F0000}"/>
    <cellStyle name="Comma 2 3 3 2 9 4" xfId="47667" xr:uid="{00000000-0005-0000-0000-0000120F0000}"/>
    <cellStyle name="Comma 2 3 3 2 9 5" xfId="50683" xr:uid="{00000000-0005-0000-0000-0000130F0000}"/>
    <cellStyle name="Comma 2 3 3 3" xfId="4858" xr:uid="{00000000-0005-0000-0000-0000140F0000}"/>
    <cellStyle name="Comma 2 3 3 3 10" xfId="8481" xr:uid="{00000000-0005-0000-0000-0000150F0000}"/>
    <cellStyle name="Comma 2 3 3 3 10 2" xfId="44102" xr:uid="{00000000-0005-0000-0000-0000160F0000}"/>
    <cellStyle name="Comma 2 3 3 3 10 3" xfId="47219" xr:uid="{00000000-0005-0000-0000-0000170F0000}"/>
    <cellStyle name="Comma 2 3 3 3 10 4" xfId="50235" xr:uid="{00000000-0005-0000-0000-0000180F0000}"/>
    <cellStyle name="Comma 2 3 3 3 11" xfId="20000" xr:uid="{00000000-0005-0000-0000-0000190F0000}"/>
    <cellStyle name="Comma 2 3 3 3 12" xfId="44892" xr:uid="{00000000-0005-0000-0000-00001A0F0000}"/>
    <cellStyle name="Comma 2 3 3 3 13" xfId="45802" xr:uid="{00000000-0005-0000-0000-00001B0F0000}"/>
    <cellStyle name="Comma 2 3 3 3 14" xfId="46086" xr:uid="{00000000-0005-0000-0000-00001C0F0000}"/>
    <cellStyle name="Comma 2 3 3 3 15" xfId="49101" xr:uid="{00000000-0005-0000-0000-00001D0F0000}"/>
    <cellStyle name="Comma 2 3 3 3 2" xfId="6122" xr:uid="{00000000-0005-0000-0000-00001E0F0000}"/>
    <cellStyle name="Comma 2 3 3 3 2 2" xfId="6442" xr:uid="{00000000-0005-0000-0000-00001F0F0000}"/>
    <cellStyle name="Comma 2 3 3 3 2 2 2" xfId="11068" xr:uid="{00000000-0005-0000-0000-0000200F0000}"/>
    <cellStyle name="Comma 2 3 3 3 2 2 2 2" xfId="18618" xr:uid="{00000000-0005-0000-0000-0000210F0000}"/>
    <cellStyle name="Comma 2 3 3 3 2 2 2 3" xfId="44789" xr:uid="{00000000-0005-0000-0000-0000220F0000}"/>
    <cellStyle name="Comma 2 3 3 3 2 2 2 4" xfId="47934" xr:uid="{00000000-0005-0000-0000-0000230F0000}"/>
    <cellStyle name="Comma 2 3 3 3 2 2 2 5" xfId="50950" xr:uid="{00000000-0005-0000-0000-0000240F0000}"/>
    <cellStyle name="Comma 2 3 3 3 2 2 3" xfId="11553" xr:uid="{00000000-0005-0000-0000-0000250F0000}"/>
    <cellStyle name="Comma 2 3 3 3 2 2 3 2" xfId="19095" xr:uid="{00000000-0005-0000-0000-0000260F0000}"/>
    <cellStyle name="Comma 2 3 3 3 2 2 3 3" xfId="43474" xr:uid="{00000000-0005-0000-0000-0000270F0000}"/>
    <cellStyle name="Comma 2 3 3 3 2 2 3 4" xfId="48411" xr:uid="{00000000-0005-0000-0000-0000280F0000}"/>
    <cellStyle name="Comma 2 3 3 3 2 2 3 5" xfId="51427" xr:uid="{00000000-0005-0000-0000-0000290F0000}"/>
    <cellStyle name="Comma 2 3 3 3 2 2 4" xfId="12040" xr:uid="{00000000-0005-0000-0000-00002A0F0000}"/>
    <cellStyle name="Comma 2 3 3 3 2 2 4 2" xfId="19572" xr:uid="{00000000-0005-0000-0000-00002B0F0000}"/>
    <cellStyle name="Comma 2 3 3 3 2 2 4 3" xfId="44255" xr:uid="{00000000-0005-0000-0000-00002C0F0000}"/>
    <cellStyle name="Comma 2 3 3 3 2 2 4 4" xfId="48888" xr:uid="{00000000-0005-0000-0000-00002D0F0000}"/>
    <cellStyle name="Comma 2 3 3 3 2 2 4 5" xfId="51904" xr:uid="{00000000-0005-0000-0000-00002E0F0000}"/>
    <cellStyle name="Comma 2 3 3 3 2 2 5" xfId="9076" xr:uid="{00000000-0005-0000-0000-00002F0F0000}"/>
    <cellStyle name="Comma 2 3 3 3 2 2 5 2" xfId="42636" xr:uid="{00000000-0005-0000-0000-0000300F0000}"/>
    <cellStyle name="Comma 2 3 3 3 2 2 5 3" xfId="47457" xr:uid="{00000000-0005-0000-0000-0000310F0000}"/>
    <cellStyle name="Comma 2 3 3 3 2 2 5 4" xfId="50473" xr:uid="{00000000-0005-0000-0000-0000320F0000}"/>
    <cellStyle name="Comma 2 3 3 3 2 2 6" xfId="20613" xr:uid="{00000000-0005-0000-0000-0000330F0000}"/>
    <cellStyle name="Comma 2 3 3 3 2 2 7" xfId="46351" xr:uid="{00000000-0005-0000-0000-0000340F0000}"/>
    <cellStyle name="Comma 2 3 3 3 2 2 8" xfId="49367" xr:uid="{00000000-0005-0000-0000-0000350F0000}"/>
    <cellStyle name="Comma 2 3 3 3 2 3" xfId="10856" xr:uid="{00000000-0005-0000-0000-0000360F0000}"/>
    <cellStyle name="Comma 2 3 3 3 2 3 2" xfId="18406" xr:uid="{00000000-0005-0000-0000-0000370F0000}"/>
    <cellStyle name="Comma 2 3 3 3 2 3 3" xfId="42681" xr:uid="{00000000-0005-0000-0000-0000380F0000}"/>
    <cellStyle name="Comma 2 3 3 3 2 3 4" xfId="47722" xr:uid="{00000000-0005-0000-0000-0000390F0000}"/>
    <cellStyle name="Comma 2 3 3 3 2 3 5" xfId="50738" xr:uid="{00000000-0005-0000-0000-00003A0F0000}"/>
    <cellStyle name="Comma 2 3 3 3 2 4" xfId="11340" xr:uid="{00000000-0005-0000-0000-00003B0F0000}"/>
    <cellStyle name="Comma 2 3 3 3 2 4 2" xfId="18883" xr:uid="{00000000-0005-0000-0000-00003C0F0000}"/>
    <cellStyle name="Comma 2 3 3 3 2 4 3" xfId="43159" xr:uid="{00000000-0005-0000-0000-00003D0F0000}"/>
    <cellStyle name="Comma 2 3 3 3 2 4 4" xfId="48199" xr:uid="{00000000-0005-0000-0000-00003E0F0000}"/>
    <cellStyle name="Comma 2 3 3 3 2 4 5" xfId="51215" xr:uid="{00000000-0005-0000-0000-00003F0F0000}"/>
    <cellStyle name="Comma 2 3 3 3 2 5" xfId="11827" xr:uid="{00000000-0005-0000-0000-0000400F0000}"/>
    <cellStyle name="Comma 2 3 3 3 2 5 2" xfId="19360" xr:uid="{00000000-0005-0000-0000-0000410F0000}"/>
    <cellStyle name="Comma 2 3 3 3 2 5 3" xfId="20931" xr:uid="{00000000-0005-0000-0000-0000420F0000}"/>
    <cellStyle name="Comma 2 3 3 3 2 5 4" xfId="48676" xr:uid="{00000000-0005-0000-0000-0000430F0000}"/>
    <cellStyle name="Comma 2 3 3 3 2 5 5" xfId="51692" xr:uid="{00000000-0005-0000-0000-0000440F0000}"/>
    <cellStyle name="Comma 2 3 3 3 2 6" xfId="8775" xr:uid="{00000000-0005-0000-0000-0000450F0000}"/>
    <cellStyle name="Comma 2 3 3 3 2 6 2" xfId="44143" xr:uid="{00000000-0005-0000-0000-0000460F0000}"/>
    <cellStyle name="Comma 2 3 3 3 2 6 3" xfId="47245" xr:uid="{00000000-0005-0000-0000-0000470F0000}"/>
    <cellStyle name="Comma 2 3 3 3 2 6 4" xfId="50261" xr:uid="{00000000-0005-0000-0000-0000480F0000}"/>
    <cellStyle name="Comma 2 3 3 3 2 7" xfId="42306" xr:uid="{00000000-0005-0000-0000-0000490F0000}"/>
    <cellStyle name="Comma 2 3 3 3 2 8" xfId="46139" xr:uid="{00000000-0005-0000-0000-00004A0F0000}"/>
    <cellStyle name="Comma 2 3 3 3 2 9" xfId="49155" xr:uid="{00000000-0005-0000-0000-00004B0F0000}"/>
    <cellStyle name="Comma 2 3 3 3 3" xfId="6202" xr:uid="{00000000-0005-0000-0000-00004C0F0000}"/>
    <cellStyle name="Comma 2 3 3 3 3 2" xfId="6522" xr:uid="{00000000-0005-0000-0000-00004D0F0000}"/>
    <cellStyle name="Comma 2 3 3 3 3 2 2" xfId="11121" xr:uid="{00000000-0005-0000-0000-00004E0F0000}"/>
    <cellStyle name="Comma 2 3 3 3 3 2 2 2" xfId="18671" xr:uid="{00000000-0005-0000-0000-00004F0F0000}"/>
    <cellStyle name="Comma 2 3 3 3 3 2 2 3" xfId="28812" xr:uid="{00000000-0005-0000-0000-0000500F0000}"/>
    <cellStyle name="Comma 2 3 3 3 3 2 2 4" xfId="47987" xr:uid="{00000000-0005-0000-0000-0000510F0000}"/>
    <cellStyle name="Comma 2 3 3 3 3 2 2 5" xfId="51003" xr:uid="{00000000-0005-0000-0000-0000520F0000}"/>
    <cellStyle name="Comma 2 3 3 3 3 2 3" xfId="11606" xr:uid="{00000000-0005-0000-0000-0000530F0000}"/>
    <cellStyle name="Comma 2 3 3 3 3 2 3 2" xfId="19148" xr:uid="{00000000-0005-0000-0000-0000540F0000}"/>
    <cellStyle name="Comma 2 3 3 3 3 2 3 3" xfId="44304" xr:uid="{00000000-0005-0000-0000-0000550F0000}"/>
    <cellStyle name="Comma 2 3 3 3 3 2 3 4" xfId="48464" xr:uid="{00000000-0005-0000-0000-0000560F0000}"/>
    <cellStyle name="Comma 2 3 3 3 3 2 3 5" xfId="51480" xr:uid="{00000000-0005-0000-0000-0000570F0000}"/>
    <cellStyle name="Comma 2 3 3 3 3 2 4" xfId="12093" xr:uid="{00000000-0005-0000-0000-0000580F0000}"/>
    <cellStyle name="Comma 2 3 3 3 3 2 4 2" xfId="19625" xr:uid="{00000000-0005-0000-0000-0000590F0000}"/>
    <cellStyle name="Comma 2 3 3 3 3 2 4 3" xfId="43250" xr:uid="{00000000-0005-0000-0000-00005A0F0000}"/>
    <cellStyle name="Comma 2 3 3 3 3 2 4 4" xfId="48941" xr:uid="{00000000-0005-0000-0000-00005B0F0000}"/>
    <cellStyle name="Comma 2 3 3 3 3 2 4 5" xfId="51957" xr:uid="{00000000-0005-0000-0000-00005C0F0000}"/>
    <cellStyle name="Comma 2 3 3 3 3 2 5" xfId="9155" xr:uid="{00000000-0005-0000-0000-00005D0F0000}"/>
    <cellStyle name="Comma 2 3 3 3 3 2 5 2" xfId="43850" xr:uid="{00000000-0005-0000-0000-00005E0F0000}"/>
    <cellStyle name="Comma 2 3 3 3 3 2 5 3" xfId="47510" xr:uid="{00000000-0005-0000-0000-00005F0F0000}"/>
    <cellStyle name="Comma 2 3 3 3 3 2 5 4" xfId="50526" xr:uid="{00000000-0005-0000-0000-0000600F0000}"/>
    <cellStyle name="Comma 2 3 3 3 3 2 6" xfId="42392" xr:uid="{00000000-0005-0000-0000-0000610F0000}"/>
    <cellStyle name="Comma 2 3 3 3 3 2 7" xfId="46404" xr:uid="{00000000-0005-0000-0000-0000620F0000}"/>
    <cellStyle name="Comma 2 3 3 3 3 2 8" xfId="49420" xr:uid="{00000000-0005-0000-0000-0000630F0000}"/>
    <cellStyle name="Comma 2 3 3 3 3 3" xfId="10909" xr:uid="{00000000-0005-0000-0000-0000640F0000}"/>
    <cellStyle name="Comma 2 3 3 3 3 3 2" xfId="18459" xr:uid="{00000000-0005-0000-0000-0000650F0000}"/>
    <cellStyle name="Comma 2 3 3 3 3 3 3" xfId="44380" xr:uid="{00000000-0005-0000-0000-0000660F0000}"/>
    <cellStyle name="Comma 2 3 3 3 3 3 4" xfId="47775" xr:uid="{00000000-0005-0000-0000-0000670F0000}"/>
    <cellStyle name="Comma 2 3 3 3 3 3 5" xfId="50791" xr:uid="{00000000-0005-0000-0000-0000680F0000}"/>
    <cellStyle name="Comma 2 3 3 3 3 4" xfId="11394" xr:uid="{00000000-0005-0000-0000-0000690F0000}"/>
    <cellStyle name="Comma 2 3 3 3 3 4 2" xfId="18936" xr:uid="{00000000-0005-0000-0000-00006A0F0000}"/>
    <cellStyle name="Comma 2 3 3 3 3 4 3" xfId="44123" xr:uid="{00000000-0005-0000-0000-00006B0F0000}"/>
    <cellStyle name="Comma 2 3 3 3 3 4 4" xfId="48252" xr:uid="{00000000-0005-0000-0000-00006C0F0000}"/>
    <cellStyle name="Comma 2 3 3 3 3 4 5" xfId="51268" xr:uid="{00000000-0005-0000-0000-00006D0F0000}"/>
    <cellStyle name="Comma 2 3 3 3 3 5" xfId="11881" xr:uid="{00000000-0005-0000-0000-00006E0F0000}"/>
    <cellStyle name="Comma 2 3 3 3 3 5 2" xfId="19413" xr:uid="{00000000-0005-0000-0000-00006F0F0000}"/>
    <cellStyle name="Comma 2 3 3 3 3 5 3" xfId="44415" xr:uid="{00000000-0005-0000-0000-0000700F0000}"/>
    <cellStyle name="Comma 2 3 3 3 3 5 4" xfId="48729" xr:uid="{00000000-0005-0000-0000-0000710F0000}"/>
    <cellStyle name="Comma 2 3 3 3 3 5 5" xfId="51745" xr:uid="{00000000-0005-0000-0000-0000720F0000}"/>
    <cellStyle name="Comma 2 3 3 3 3 6" xfId="8846" xr:uid="{00000000-0005-0000-0000-0000730F0000}"/>
    <cellStyle name="Comma 2 3 3 3 3 6 2" xfId="21364" xr:uid="{00000000-0005-0000-0000-0000740F0000}"/>
    <cellStyle name="Comma 2 3 3 3 3 6 3" xfId="47298" xr:uid="{00000000-0005-0000-0000-0000750F0000}"/>
    <cellStyle name="Comma 2 3 3 3 3 6 4" xfId="50314" xr:uid="{00000000-0005-0000-0000-0000760F0000}"/>
    <cellStyle name="Comma 2 3 3 3 3 7" xfId="42323" xr:uid="{00000000-0005-0000-0000-0000770F0000}"/>
    <cellStyle name="Comma 2 3 3 3 3 8" xfId="46192" xr:uid="{00000000-0005-0000-0000-0000780F0000}"/>
    <cellStyle name="Comma 2 3 3 3 3 9" xfId="49208" xr:uid="{00000000-0005-0000-0000-0000790F0000}"/>
    <cellStyle name="Comma 2 3 3 3 4" xfId="6282" xr:uid="{00000000-0005-0000-0000-00007A0F0000}"/>
    <cellStyle name="Comma 2 3 3 3 4 2" xfId="6602" xr:uid="{00000000-0005-0000-0000-00007B0F0000}"/>
    <cellStyle name="Comma 2 3 3 3 4 2 2" xfId="11174" xr:uid="{00000000-0005-0000-0000-00007C0F0000}"/>
    <cellStyle name="Comma 2 3 3 3 4 2 2 2" xfId="18724" xr:uid="{00000000-0005-0000-0000-00007D0F0000}"/>
    <cellStyle name="Comma 2 3 3 3 4 2 2 3" xfId="44498" xr:uid="{00000000-0005-0000-0000-00007E0F0000}"/>
    <cellStyle name="Comma 2 3 3 3 4 2 2 4" xfId="48040" xr:uid="{00000000-0005-0000-0000-00007F0F0000}"/>
    <cellStyle name="Comma 2 3 3 3 4 2 2 5" xfId="51056" xr:uid="{00000000-0005-0000-0000-0000800F0000}"/>
    <cellStyle name="Comma 2 3 3 3 4 2 3" xfId="11659" xr:uid="{00000000-0005-0000-0000-0000810F0000}"/>
    <cellStyle name="Comma 2 3 3 3 4 2 3 2" xfId="19201" xr:uid="{00000000-0005-0000-0000-0000820F0000}"/>
    <cellStyle name="Comma 2 3 3 3 4 2 3 3" xfId="42804" xr:uid="{00000000-0005-0000-0000-0000830F0000}"/>
    <cellStyle name="Comma 2 3 3 3 4 2 3 4" xfId="48517" xr:uid="{00000000-0005-0000-0000-0000840F0000}"/>
    <cellStyle name="Comma 2 3 3 3 4 2 3 5" xfId="51533" xr:uid="{00000000-0005-0000-0000-0000850F0000}"/>
    <cellStyle name="Comma 2 3 3 3 4 2 4" xfId="12146" xr:uid="{00000000-0005-0000-0000-0000860F0000}"/>
    <cellStyle name="Comma 2 3 3 3 4 2 4 2" xfId="19678" xr:uid="{00000000-0005-0000-0000-0000870F0000}"/>
    <cellStyle name="Comma 2 3 3 3 4 2 4 3" xfId="20436" xr:uid="{00000000-0005-0000-0000-0000880F0000}"/>
    <cellStyle name="Comma 2 3 3 3 4 2 4 4" xfId="48994" xr:uid="{00000000-0005-0000-0000-0000890F0000}"/>
    <cellStyle name="Comma 2 3 3 3 4 2 4 5" xfId="52010" xr:uid="{00000000-0005-0000-0000-00008A0F0000}"/>
    <cellStyle name="Comma 2 3 3 3 4 2 5" xfId="9235" xr:uid="{00000000-0005-0000-0000-00008B0F0000}"/>
    <cellStyle name="Comma 2 3 3 3 4 2 5 2" xfId="28619" xr:uid="{00000000-0005-0000-0000-00008C0F0000}"/>
    <cellStyle name="Comma 2 3 3 3 4 2 5 3" xfId="47563" xr:uid="{00000000-0005-0000-0000-00008D0F0000}"/>
    <cellStyle name="Comma 2 3 3 3 4 2 5 4" xfId="50579" xr:uid="{00000000-0005-0000-0000-00008E0F0000}"/>
    <cellStyle name="Comma 2 3 3 3 4 2 6" xfId="42412" xr:uid="{00000000-0005-0000-0000-00008F0F0000}"/>
    <cellStyle name="Comma 2 3 3 3 4 2 7" xfId="46457" xr:uid="{00000000-0005-0000-0000-0000900F0000}"/>
    <cellStyle name="Comma 2 3 3 3 4 2 8" xfId="49473" xr:uid="{00000000-0005-0000-0000-0000910F0000}"/>
    <cellStyle name="Comma 2 3 3 3 4 3" xfId="10962" xr:uid="{00000000-0005-0000-0000-0000920F0000}"/>
    <cellStyle name="Comma 2 3 3 3 4 3 2" xfId="18512" xr:uid="{00000000-0005-0000-0000-0000930F0000}"/>
    <cellStyle name="Comma 2 3 3 3 4 3 3" xfId="44492" xr:uid="{00000000-0005-0000-0000-0000940F0000}"/>
    <cellStyle name="Comma 2 3 3 3 4 3 4" xfId="47828" xr:uid="{00000000-0005-0000-0000-0000950F0000}"/>
    <cellStyle name="Comma 2 3 3 3 4 3 5" xfId="50844" xr:uid="{00000000-0005-0000-0000-0000960F0000}"/>
    <cellStyle name="Comma 2 3 3 3 4 4" xfId="11447" xr:uid="{00000000-0005-0000-0000-0000970F0000}"/>
    <cellStyle name="Comma 2 3 3 3 4 4 2" xfId="18989" xr:uid="{00000000-0005-0000-0000-0000980F0000}"/>
    <cellStyle name="Comma 2 3 3 3 4 4 3" xfId="43324" xr:uid="{00000000-0005-0000-0000-0000990F0000}"/>
    <cellStyle name="Comma 2 3 3 3 4 4 4" xfId="48305" xr:uid="{00000000-0005-0000-0000-00009A0F0000}"/>
    <cellStyle name="Comma 2 3 3 3 4 4 5" xfId="51321" xr:uid="{00000000-0005-0000-0000-00009B0F0000}"/>
    <cellStyle name="Comma 2 3 3 3 4 5" xfId="11934" xr:uid="{00000000-0005-0000-0000-00009C0F0000}"/>
    <cellStyle name="Comma 2 3 3 3 4 5 2" xfId="19466" xr:uid="{00000000-0005-0000-0000-00009D0F0000}"/>
    <cellStyle name="Comma 2 3 3 3 4 5 3" xfId="43722" xr:uid="{00000000-0005-0000-0000-00009E0F0000}"/>
    <cellStyle name="Comma 2 3 3 3 4 5 4" xfId="48782" xr:uid="{00000000-0005-0000-0000-00009F0F0000}"/>
    <cellStyle name="Comma 2 3 3 3 4 5 5" xfId="51798" xr:uid="{00000000-0005-0000-0000-0000A00F0000}"/>
    <cellStyle name="Comma 2 3 3 3 4 6" xfId="8922" xr:uid="{00000000-0005-0000-0000-0000A10F0000}"/>
    <cellStyle name="Comma 2 3 3 3 4 6 2" xfId="43059" xr:uid="{00000000-0005-0000-0000-0000A20F0000}"/>
    <cellStyle name="Comma 2 3 3 3 4 6 3" xfId="47351" xr:uid="{00000000-0005-0000-0000-0000A30F0000}"/>
    <cellStyle name="Comma 2 3 3 3 4 6 4" xfId="50367" xr:uid="{00000000-0005-0000-0000-0000A40F0000}"/>
    <cellStyle name="Comma 2 3 3 3 4 7" xfId="44374" xr:uid="{00000000-0005-0000-0000-0000A50F0000}"/>
    <cellStyle name="Comma 2 3 3 3 4 8" xfId="46245" xr:uid="{00000000-0005-0000-0000-0000A60F0000}"/>
    <cellStyle name="Comma 2 3 3 3 4 9" xfId="49261" xr:uid="{00000000-0005-0000-0000-0000A70F0000}"/>
    <cellStyle name="Comma 2 3 3 3 5" xfId="6362" xr:uid="{00000000-0005-0000-0000-0000A80F0000}"/>
    <cellStyle name="Comma 2 3 3 3 5 2" xfId="11015" xr:uid="{00000000-0005-0000-0000-0000A90F0000}"/>
    <cellStyle name="Comma 2 3 3 3 5 2 2" xfId="18565" xr:uid="{00000000-0005-0000-0000-0000AA0F0000}"/>
    <cellStyle name="Comma 2 3 3 3 5 2 3" xfId="29655" xr:uid="{00000000-0005-0000-0000-0000AB0F0000}"/>
    <cellStyle name="Comma 2 3 3 3 5 2 4" xfId="47881" xr:uid="{00000000-0005-0000-0000-0000AC0F0000}"/>
    <cellStyle name="Comma 2 3 3 3 5 2 5" xfId="50897" xr:uid="{00000000-0005-0000-0000-0000AD0F0000}"/>
    <cellStyle name="Comma 2 3 3 3 5 3" xfId="11500" xr:uid="{00000000-0005-0000-0000-0000AE0F0000}"/>
    <cellStyle name="Comma 2 3 3 3 5 3 2" xfId="19042" xr:uid="{00000000-0005-0000-0000-0000AF0F0000}"/>
    <cellStyle name="Comma 2 3 3 3 5 3 3" xfId="43679" xr:uid="{00000000-0005-0000-0000-0000B00F0000}"/>
    <cellStyle name="Comma 2 3 3 3 5 3 4" xfId="48358" xr:uid="{00000000-0005-0000-0000-0000B10F0000}"/>
    <cellStyle name="Comma 2 3 3 3 5 3 5" xfId="51374" xr:uid="{00000000-0005-0000-0000-0000B20F0000}"/>
    <cellStyle name="Comma 2 3 3 3 5 4" xfId="11987" xr:uid="{00000000-0005-0000-0000-0000B30F0000}"/>
    <cellStyle name="Comma 2 3 3 3 5 4 2" xfId="19519" xr:uid="{00000000-0005-0000-0000-0000B40F0000}"/>
    <cellStyle name="Comma 2 3 3 3 5 4 3" xfId="28609" xr:uid="{00000000-0005-0000-0000-0000B50F0000}"/>
    <cellStyle name="Comma 2 3 3 3 5 4 4" xfId="48835" xr:uid="{00000000-0005-0000-0000-0000B60F0000}"/>
    <cellStyle name="Comma 2 3 3 3 5 4 5" xfId="51851" xr:uid="{00000000-0005-0000-0000-0000B70F0000}"/>
    <cellStyle name="Comma 2 3 3 3 5 5" xfId="9001" xr:uid="{00000000-0005-0000-0000-0000B80F0000}"/>
    <cellStyle name="Comma 2 3 3 3 5 5 2" xfId="42627" xr:uid="{00000000-0005-0000-0000-0000B90F0000}"/>
    <cellStyle name="Comma 2 3 3 3 5 5 3" xfId="47404" xr:uid="{00000000-0005-0000-0000-0000BA0F0000}"/>
    <cellStyle name="Comma 2 3 3 3 5 5 4" xfId="50420" xr:uid="{00000000-0005-0000-0000-0000BB0F0000}"/>
    <cellStyle name="Comma 2 3 3 3 5 6" xfId="42357" xr:uid="{00000000-0005-0000-0000-0000BC0F0000}"/>
    <cellStyle name="Comma 2 3 3 3 5 7" xfId="46298" xr:uid="{00000000-0005-0000-0000-0000BD0F0000}"/>
    <cellStyle name="Comma 2 3 3 3 5 8" xfId="49314" xr:uid="{00000000-0005-0000-0000-0000BE0F0000}"/>
    <cellStyle name="Comma 2 3 3 3 6" xfId="6682" xr:uid="{00000000-0005-0000-0000-0000BF0F0000}"/>
    <cellStyle name="Comma 2 3 3 3 6 2" xfId="11227" xr:uid="{00000000-0005-0000-0000-0000C00F0000}"/>
    <cellStyle name="Comma 2 3 3 3 6 2 2" xfId="18777" xr:uid="{00000000-0005-0000-0000-0000C10F0000}"/>
    <cellStyle name="Comma 2 3 3 3 6 2 3" xfId="42969" xr:uid="{00000000-0005-0000-0000-0000C20F0000}"/>
    <cellStyle name="Comma 2 3 3 3 6 2 4" xfId="48093" xr:uid="{00000000-0005-0000-0000-0000C30F0000}"/>
    <cellStyle name="Comma 2 3 3 3 6 2 5" xfId="51109" xr:uid="{00000000-0005-0000-0000-0000C40F0000}"/>
    <cellStyle name="Comma 2 3 3 3 6 3" xfId="11712" xr:uid="{00000000-0005-0000-0000-0000C50F0000}"/>
    <cellStyle name="Comma 2 3 3 3 6 3 2" xfId="19254" xr:uid="{00000000-0005-0000-0000-0000C60F0000}"/>
    <cellStyle name="Comma 2 3 3 3 6 3 3" xfId="30285" xr:uid="{00000000-0005-0000-0000-0000C70F0000}"/>
    <cellStyle name="Comma 2 3 3 3 6 3 4" xfId="48570" xr:uid="{00000000-0005-0000-0000-0000C80F0000}"/>
    <cellStyle name="Comma 2 3 3 3 6 3 5" xfId="51586" xr:uid="{00000000-0005-0000-0000-0000C90F0000}"/>
    <cellStyle name="Comma 2 3 3 3 6 4" xfId="12200" xr:uid="{00000000-0005-0000-0000-0000CA0F0000}"/>
    <cellStyle name="Comma 2 3 3 3 6 4 2" xfId="19731" xr:uid="{00000000-0005-0000-0000-0000CB0F0000}"/>
    <cellStyle name="Comma 2 3 3 3 6 4 3" xfId="28565" xr:uid="{00000000-0005-0000-0000-0000CC0F0000}"/>
    <cellStyle name="Comma 2 3 3 3 6 4 4" xfId="49047" xr:uid="{00000000-0005-0000-0000-0000CD0F0000}"/>
    <cellStyle name="Comma 2 3 3 3 6 4 5" xfId="52063" xr:uid="{00000000-0005-0000-0000-0000CE0F0000}"/>
    <cellStyle name="Comma 2 3 3 3 6 5" xfId="9315" xr:uid="{00000000-0005-0000-0000-0000CF0F0000}"/>
    <cellStyle name="Comma 2 3 3 3 6 5 2" xfId="43518" xr:uid="{00000000-0005-0000-0000-0000D00F0000}"/>
    <cellStyle name="Comma 2 3 3 3 6 5 3" xfId="47616" xr:uid="{00000000-0005-0000-0000-0000D10F0000}"/>
    <cellStyle name="Comma 2 3 3 3 6 5 4" xfId="50632" xr:uid="{00000000-0005-0000-0000-0000D20F0000}"/>
    <cellStyle name="Comma 2 3 3 3 6 6" xfId="20539" xr:uid="{00000000-0005-0000-0000-0000D30F0000}"/>
    <cellStyle name="Comma 2 3 3 3 6 7" xfId="46510" xr:uid="{00000000-0005-0000-0000-0000D40F0000}"/>
    <cellStyle name="Comma 2 3 3 3 6 8" xfId="49526" xr:uid="{00000000-0005-0000-0000-0000D50F0000}"/>
    <cellStyle name="Comma 2 3 3 3 7" xfId="10803" xr:uid="{00000000-0005-0000-0000-0000D60F0000}"/>
    <cellStyle name="Comma 2 3 3 3 7 2" xfId="18353" xr:uid="{00000000-0005-0000-0000-0000D70F0000}"/>
    <cellStyle name="Comma 2 3 3 3 7 3" xfId="44111" xr:uid="{00000000-0005-0000-0000-0000D80F0000}"/>
    <cellStyle name="Comma 2 3 3 3 7 4" xfId="47669" xr:uid="{00000000-0005-0000-0000-0000D90F0000}"/>
    <cellStyle name="Comma 2 3 3 3 7 5" xfId="50685" xr:uid="{00000000-0005-0000-0000-0000DA0F0000}"/>
    <cellStyle name="Comma 2 3 3 3 8" xfId="11287" xr:uid="{00000000-0005-0000-0000-0000DB0F0000}"/>
    <cellStyle name="Comma 2 3 3 3 8 2" xfId="18830" xr:uid="{00000000-0005-0000-0000-0000DC0F0000}"/>
    <cellStyle name="Comma 2 3 3 3 8 3" xfId="42746" xr:uid="{00000000-0005-0000-0000-0000DD0F0000}"/>
    <cellStyle name="Comma 2 3 3 3 8 4" xfId="48146" xr:uid="{00000000-0005-0000-0000-0000DE0F0000}"/>
    <cellStyle name="Comma 2 3 3 3 8 5" xfId="51162" xr:uid="{00000000-0005-0000-0000-0000DF0F0000}"/>
    <cellStyle name="Comma 2 3 3 3 9" xfId="11774" xr:uid="{00000000-0005-0000-0000-0000E00F0000}"/>
    <cellStyle name="Comma 2 3 3 3 9 2" xfId="19307" xr:uid="{00000000-0005-0000-0000-0000E10F0000}"/>
    <cellStyle name="Comma 2 3 3 3 9 3" xfId="44670" xr:uid="{00000000-0005-0000-0000-0000E20F0000}"/>
    <cellStyle name="Comma 2 3 3 3 9 4" xfId="48623" xr:uid="{00000000-0005-0000-0000-0000E30F0000}"/>
    <cellStyle name="Comma 2 3 3 3 9 5" xfId="51639" xr:uid="{00000000-0005-0000-0000-0000E40F0000}"/>
    <cellStyle name="Comma 2 3 3 4" xfId="5697" xr:uid="{00000000-0005-0000-0000-0000E50F0000}"/>
    <cellStyle name="Comma 2 3 3 5" xfId="7456" xr:uid="{00000000-0005-0000-0000-0000E60F0000}"/>
    <cellStyle name="Comma 2 3 3 6" xfId="7487" xr:uid="{00000000-0005-0000-0000-0000E70F0000}"/>
    <cellStyle name="Comma 2 3 3 6 2" xfId="17990" xr:uid="{00000000-0005-0000-0000-0000E80F0000}"/>
    <cellStyle name="Comma 2 3 3 6 3" xfId="43965" xr:uid="{00000000-0005-0000-0000-0000E90F0000}"/>
    <cellStyle name="Comma 2 3 3 6 4" xfId="46984" xr:uid="{00000000-0005-0000-0000-0000EA0F0000}"/>
    <cellStyle name="Comma 2 3 3 6 5" xfId="50000" xr:uid="{00000000-0005-0000-0000-0000EB0F0000}"/>
    <cellStyle name="Comma 2 3 3 7" xfId="15780" xr:uid="{00000000-0005-0000-0000-0000EC0F0000}"/>
    <cellStyle name="Comma 2 3 3 8" xfId="19997" xr:uid="{00000000-0005-0000-0000-0000ED0F0000}"/>
    <cellStyle name="Comma 2 3 3 9" xfId="44889" xr:uid="{00000000-0005-0000-0000-0000EE0F0000}"/>
    <cellStyle name="Comma 2 3 4" xfId="2081" xr:uid="{00000000-0005-0000-0000-0000EF0F0000}"/>
    <cellStyle name="Comma 2 3 4 2" xfId="4859" xr:uid="{00000000-0005-0000-0000-0000F00F0000}"/>
    <cellStyle name="Comma 2 3 4 2 10" xfId="11775" xr:uid="{00000000-0005-0000-0000-0000F10F0000}"/>
    <cellStyle name="Comma 2 3 4 2 10 2" xfId="19308" xr:uid="{00000000-0005-0000-0000-0000F20F0000}"/>
    <cellStyle name="Comma 2 3 4 2 10 3" xfId="42979" xr:uid="{00000000-0005-0000-0000-0000F30F0000}"/>
    <cellStyle name="Comma 2 3 4 2 10 4" xfId="48624" xr:uid="{00000000-0005-0000-0000-0000F40F0000}"/>
    <cellStyle name="Comma 2 3 4 2 10 5" xfId="51640" xr:uid="{00000000-0005-0000-0000-0000F50F0000}"/>
    <cellStyle name="Comma 2 3 4 2 11" xfId="7463" xr:uid="{00000000-0005-0000-0000-0000F60F0000}"/>
    <cellStyle name="Comma 2 3 4 2 11 2" xfId="17984" xr:uid="{00000000-0005-0000-0000-0000F70F0000}"/>
    <cellStyle name="Comma 2 3 4 2 11 3" xfId="42559" xr:uid="{00000000-0005-0000-0000-0000F80F0000}"/>
    <cellStyle name="Comma 2 3 4 2 11 4" xfId="46978" xr:uid="{00000000-0005-0000-0000-0000F90F0000}"/>
    <cellStyle name="Comma 2 3 4 2 11 5" xfId="49994" xr:uid="{00000000-0005-0000-0000-0000FA0F0000}"/>
    <cellStyle name="Comma 2 3 4 2 12" xfId="20002" xr:uid="{00000000-0005-0000-0000-0000FB0F0000}"/>
    <cellStyle name="Comma 2 3 4 2 13" xfId="44894" xr:uid="{00000000-0005-0000-0000-0000FC0F0000}"/>
    <cellStyle name="Comma 2 3 4 2 14" xfId="45804" xr:uid="{00000000-0005-0000-0000-0000FD0F0000}"/>
    <cellStyle name="Comma 2 3 4 2 15" xfId="46087" xr:uid="{00000000-0005-0000-0000-0000FE0F0000}"/>
    <cellStyle name="Comma 2 3 4 2 16" xfId="49102" xr:uid="{00000000-0005-0000-0000-0000FF0F0000}"/>
    <cellStyle name="Comma 2 3 4 2 2" xfId="6123" xr:uid="{00000000-0005-0000-0000-000000100000}"/>
    <cellStyle name="Comma 2 3 4 2 2 2" xfId="6443" xr:uid="{00000000-0005-0000-0000-000001100000}"/>
    <cellStyle name="Comma 2 3 4 2 2 2 2" xfId="11069" xr:uid="{00000000-0005-0000-0000-000002100000}"/>
    <cellStyle name="Comma 2 3 4 2 2 2 2 2" xfId="18619" xr:uid="{00000000-0005-0000-0000-000003100000}"/>
    <cellStyle name="Comma 2 3 4 2 2 2 2 3" xfId="21581" xr:uid="{00000000-0005-0000-0000-000004100000}"/>
    <cellStyle name="Comma 2 3 4 2 2 2 2 4" xfId="47935" xr:uid="{00000000-0005-0000-0000-000005100000}"/>
    <cellStyle name="Comma 2 3 4 2 2 2 2 5" xfId="50951" xr:uid="{00000000-0005-0000-0000-000006100000}"/>
    <cellStyle name="Comma 2 3 4 2 2 2 3" xfId="11554" xr:uid="{00000000-0005-0000-0000-000007100000}"/>
    <cellStyle name="Comma 2 3 4 2 2 2 3 2" xfId="19096" xr:uid="{00000000-0005-0000-0000-000008100000}"/>
    <cellStyle name="Comma 2 3 4 2 2 2 3 3" xfId="20459" xr:uid="{00000000-0005-0000-0000-000009100000}"/>
    <cellStyle name="Comma 2 3 4 2 2 2 3 4" xfId="48412" xr:uid="{00000000-0005-0000-0000-00000A100000}"/>
    <cellStyle name="Comma 2 3 4 2 2 2 3 5" xfId="51428" xr:uid="{00000000-0005-0000-0000-00000B100000}"/>
    <cellStyle name="Comma 2 3 4 2 2 2 4" xfId="12041" xr:uid="{00000000-0005-0000-0000-00000C100000}"/>
    <cellStyle name="Comma 2 3 4 2 2 2 4 2" xfId="19573" xr:uid="{00000000-0005-0000-0000-00000D100000}"/>
    <cellStyle name="Comma 2 3 4 2 2 2 4 3" xfId="42864" xr:uid="{00000000-0005-0000-0000-00000E100000}"/>
    <cellStyle name="Comma 2 3 4 2 2 2 4 4" xfId="48889" xr:uid="{00000000-0005-0000-0000-00000F100000}"/>
    <cellStyle name="Comma 2 3 4 2 2 2 4 5" xfId="51905" xr:uid="{00000000-0005-0000-0000-000010100000}"/>
    <cellStyle name="Comma 2 3 4 2 2 2 5" xfId="9077" xr:uid="{00000000-0005-0000-0000-000011100000}"/>
    <cellStyle name="Comma 2 3 4 2 2 2 5 2" xfId="21336" xr:uid="{00000000-0005-0000-0000-000012100000}"/>
    <cellStyle name="Comma 2 3 4 2 2 2 5 3" xfId="47458" xr:uid="{00000000-0005-0000-0000-000013100000}"/>
    <cellStyle name="Comma 2 3 4 2 2 2 5 4" xfId="50474" xr:uid="{00000000-0005-0000-0000-000014100000}"/>
    <cellStyle name="Comma 2 3 4 2 2 2 6" xfId="43645" xr:uid="{00000000-0005-0000-0000-000015100000}"/>
    <cellStyle name="Comma 2 3 4 2 2 2 7" xfId="46352" xr:uid="{00000000-0005-0000-0000-000016100000}"/>
    <cellStyle name="Comma 2 3 4 2 2 2 8" xfId="49368" xr:uid="{00000000-0005-0000-0000-000017100000}"/>
    <cellStyle name="Comma 2 3 4 2 2 3" xfId="10857" xr:uid="{00000000-0005-0000-0000-000018100000}"/>
    <cellStyle name="Comma 2 3 4 2 2 3 2" xfId="18407" xr:uid="{00000000-0005-0000-0000-000019100000}"/>
    <cellStyle name="Comma 2 3 4 2 2 3 3" xfId="21259" xr:uid="{00000000-0005-0000-0000-00001A100000}"/>
    <cellStyle name="Comma 2 3 4 2 2 3 4" xfId="47723" xr:uid="{00000000-0005-0000-0000-00001B100000}"/>
    <cellStyle name="Comma 2 3 4 2 2 3 5" xfId="50739" xr:uid="{00000000-0005-0000-0000-00001C100000}"/>
    <cellStyle name="Comma 2 3 4 2 2 4" xfId="11341" xr:uid="{00000000-0005-0000-0000-00001D100000}"/>
    <cellStyle name="Comma 2 3 4 2 2 4 2" xfId="18884" xr:uid="{00000000-0005-0000-0000-00001E100000}"/>
    <cellStyle name="Comma 2 3 4 2 2 4 3" xfId="44350" xr:uid="{00000000-0005-0000-0000-00001F100000}"/>
    <cellStyle name="Comma 2 3 4 2 2 4 4" xfId="48200" xr:uid="{00000000-0005-0000-0000-000020100000}"/>
    <cellStyle name="Comma 2 3 4 2 2 4 5" xfId="51216" xr:uid="{00000000-0005-0000-0000-000021100000}"/>
    <cellStyle name="Comma 2 3 4 2 2 5" xfId="11828" xr:uid="{00000000-0005-0000-0000-000022100000}"/>
    <cellStyle name="Comma 2 3 4 2 2 5 2" xfId="19361" xr:uid="{00000000-0005-0000-0000-000023100000}"/>
    <cellStyle name="Comma 2 3 4 2 2 5 3" xfId="44509" xr:uid="{00000000-0005-0000-0000-000024100000}"/>
    <cellStyle name="Comma 2 3 4 2 2 5 4" xfId="48677" xr:uid="{00000000-0005-0000-0000-000025100000}"/>
    <cellStyle name="Comma 2 3 4 2 2 5 5" xfId="51693" xr:uid="{00000000-0005-0000-0000-000026100000}"/>
    <cellStyle name="Comma 2 3 4 2 2 6" xfId="8776" xr:uid="{00000000-0005-0000-0000-000027100000}"/>
    <cellStyle name="Comma 2 3 4 2 2 6 2" xfId="44869" xr:uid="{00000000-0005-0000-0000-000028100000}"/>
    <cellStyle name="Comma 2 3 4 2 2 6 3" xfId="47246" xr:uid="{00000000-0005-0000-0000-000029100000}"/>
    <cellStyle name="Comma 2 3 4 2 2 6 4" xfId="50262" xr:uid="{00000000-0005-0000-0000-00002A100000}"/>
    <cellStyle name="Comma 2 3 4 2 2 7" xfId="42307" xr:uid="{00000000-0005-0000-0000-00002B100000}"/>
    <cellStyle name="Comma 2 3 4 2 2 8" xfId="46140" xr:uid="{00000000-0005-0000-0000-00002C100000}"/>
    <cellStyle name="Comma 2 3 4 2 2 9" xfId="49156" xr:uid="{00000000-0005-0000-0000-00002D100000}"/>
    <cellStyle name="Comma 2 3 4 2 3" xfId="6203" xr:uid="{00000000-0005-0000-0000-00002E100000}"/>
    <cellStyle name="Comma 2 3 4 2 3 2" xfId="6523" xr:uid="{00000000-0005-0000-0000-00002F100000}"/>
    <cellStyle name="Comma 2 3 4 2 3 2 2" xfId="11122" xr:uid="{00000000-0005-0000-0000-000030100000}"/>
    <cellStyle name="Comma 2 3 4 2 3 2 2 2" xfId="18672" xr:uid="{00000000-0005-0000-0000-000031100000}"/>
    <cellStyle name="Comma 2 3 4 2 3 2 2 3" xfId="44349" xr:uid="{00000000-0005-0000-0000-000032100000}"/>
    <cellStyle name="Comma 2 3 4 2 3 2 2 4" xfId="47988" xr:uid="{00000000-0005-0000-0000-000033100000}"/>
    <cellStyle name="Comma 2 3 4 2 3 2 2 5" xfId="51004" xr:uid="{00000000-0005-0000-0000-000034100000}"/>
    <cellStyle name="Comma 2 3 4 2 3 2 3" xfId="11607" xr:uid="{00000000-0005-0000-0000-000035100000}"/>
    <cellStyle name="Comma 2 3 4 2 3 2 3 2" xfId="19149" xr:uid="{00000000-0005-0000-0000-000036100000}"/>
    <cellStyle name="Comma 2 3 4 2 3 2 3 3" xfId="20724" xr:uid="{00000000-0005-0000-0000-000037100000}"/>
    <cellStyle name="Comma 2 3 4 2 3 2 3 4" xfId="48465" xr:uid="{00000000-0005-0000-0000-000038100000}"/>
    <cellStyle name="Comma 2 3 4 2 3 2 3 5" xfId="51481" xr:uid="{00000000-0005-0000-0000-000039100000}"/>
    <cellStyle name="Comma 2 3 4 2 3 2 4" xfId="12094" xr:uid="{00000000-0005-0000-0000-00003A100000}"/>
    <cellStyle name="Comma 2 3 4 2 3 2 4 2" xfId="19626" xr:uid="{00000000-0005-0000-0000-00003B100000}"/>
    <cellStyle name="Comma 2 3 4 2 3 2 4 3" xfId="44368" xr:uid="{00000000-0005-0000-0000-00003C100000}"/>
    <cellStyle name="Comma 2 3 4 2 3 2 4 4" xfId="48942" xr:uid="{00000000-0005-0000-0000-00003D100000}"/>
    <cellStyle name="Comma 2 3 4 2 3 2 4 5" xfId="51958" xr:uid="{00000000-0005-0000-0000-00003E100000}"/>
    <cellStyle name="Comma 2 3 4 2 3 2 5" xfId="9156" xr:uid="{00000000-0005-0000-0000-00003F100000}"/>
    <cellStyle name="Comma 2 3 4 2 3 2 5 2" xfId="44818" xr:uid="{00000000-0005-0000-0000-000040100000}"/>
    <cellStyle name="Comma 2 3 4 2 3 2 5 3" xfId="47511" xr:uid="{00000000-0005-0000-0000-000041100000}"/>
    <cellStyle name="Comma 2 3 4 2 3 2 5 4" xfId="50527" xr:uid="{00000000-0005-0000-0000-000042100000}"/>
    <cellStyle name="Comma 2 3 4 2 3 2 6" xfId="44741" xr:uid="{00000000-0005-0000-0000-000043100000}"/>
    <cellStyle name="Comma 2 3 4 2 3 2 7" xfId="46405" xr:uid="{00000000-0005-0000-0000-000044100000}"/>
    <cellStyle name="Comma 2 3 4 2 3 2 8" xfId="49421" xr:uid="{00000000-0005-0000-0000-000045100000}"/>
    <cellStyle name="Comma 2 3 4 2 3 3" xfId="10910" xr:uid="{00000000-0005-0000-0000-000046100000}"/>
    <cellStyle name="Comma 2 3 4 2 3 3 2" xfId="18460" xr:uid="{00000000-0005-0000-0000-000047100000}"/>
    <cellStyle name="Comma 2 3 4 2 3 3 3" xfId="42961" xr:uid="{00000000-0005-0000-0000-000048100000}"/>
    <cellStyle name="Comma 2 3 4 2 3 3 4" xfId="47776" xr:uid="{00000000-0005-0000-0000-000049100000}"/>
    <cellStyle name="Comma 2 3 4 2 3 3 5" xfId="50792" xr:uid="{00000000-0005-0000-0000-00004A100000}"/>
    <cellStyle name="Comma 2 3 4 2 3 4" xfId="11395" xr:uid="{00000000-0005-0000-0000-00004B100000}"/>
    <cellStyle name="Comma 2 3 4 2 3 4 2" xfId="18937" xr:uid="{00000000-0005-0000-0000-00004C100000}"/>
    <cellStyle name="Comma 2 3 4 2 3 4 3" xfId="28791" xr:uid="{00000000-0005-0000-0000-00004D100000}"/>
    <cellStyle name="Comma 2 3 4 2 3 4 4" xfId="48253" xr:uid="{00000000-0005-0000-0000-00004E100000}"/>
    <cellStyle name="Comma 2 3 4 2 3 4 5" xfId="51269" xr:uid="{00000000-0005-0000-0000-00004F100000}"/>
    <cellStyle name="Comma 2 3 4 2 3 5" xfId="11882" xr:uid="{00000000-0005-0000-0000-000050100000}"/>
    <cellStyle name="Comma 2 3 4 2 3 5 2" xfId="19414" xr:uid="{00000000-0005-0000-0000-000051100000}"/>
    <cellStyle name="Comma 2 3 4 2 3 5 3" xfId="43223" xr:uid="{00000000-0005-0000-0000-000052100000}"/>
    <cellStyle name="Comma 2 3 4 2 3 5 4" xfId="48730" xr:uid="{00000000-0005-0000-0000-000053100000}"/>
    <cellStyle name="Comma 2 3 4 2 3 5 5" xfId="51746" xr:uid="{00000000-0005-0000-0000-000054100000}"/>
    <cellStyle name="Comma 2 3 4 2 3 6" xfId="8847" xr:uid="{00000000-0005-0000-0000-000055100000}"/>
    <cellStyle name="Comma 2 3 4 2 3 6 2" xfId="43682" xr:uid="{00000000-0005-0000-0000-000056100000}"/>
    <cellStyle name="Comma 2 3 4 2 3 6 3" xfId="47299" xr:uid="{00000000-0005-0000-0000-000057100000}"/>
    <cellStyle name="Comma 2 3 4 2 3 6 4" xfId="50315" xr:uid="{00000000-0005-0000-0000-000058100000}"/>
    <cellStyle name="Comma 2 3 4 2 3 7" xfId="44435" xr:uid="{00000000-0005-0000-0000-000059100000}"/>
    <cellStyle name="Comma 2 3 4 2 3 8" xfId="46193" xr:uid="{00000000-0005-0000-0000-00005A100000}"/>
    <cellStyle name="Comma 2 3 4 2 3 9" xfId="49209" xr:uid="{00000000-0005-0000-0000-00005B100000}"/>
    <cellStyle name="Comma 2 3 4 2 4" xfId="6283" xr:uid="{00000000-0005-0000-0000-00005C100000}"/>
    <cellStyle name="Comma 2 3 4 2 4 2" xfId="6603" xr:uid="{00000000-0005-0000-0000-00005D100000}"/>
    <cellStyle name="Comma 2 3 4 2 4 2 2" xfId="11175" xr:uid="{00000000-0005-0000-0000-00005E100000}"/>
    <cellStyle name="Comma 2 3 4 2 4 2 2 2" xfId="18725" xr:uid="{00000000-0005-0000-0000-00005F100000}"/>
    <cellStyle name="Comma 2 3 4 2 4 2 2 3" xfId="43283" xr:uid="{00000000-0005-0000-0000-000060100000}"/>
    <cellStyle name="Comma 2 3 4 2 4 2 2 4" xfId="48041" xr:uid="{00000000-0005-0000-0000-000061100000}"/>
    <cellStyle name="Comma 2 3 4 2 4 2 2 5" xfId="51057" xr:uid="{00000000-0005-0000-0000-000062100000}"/>
    <cellStyle name="Comma 2 3 4 2 4 2 3" xfId="11660" xr:uid="{00000000-0005-0000-0000-000063100000}"/>
    <cellStyle name="Comma 2 3 4 2 4 2 3 2" xfId="19202" xr:uid="{00000000-0005-0000-0000-000064100000}"/>
    <cellStyle name="Comma 2 3 4 2 4 2 3 3" xfId="21187" xr:uid="{00000000-0005-0000-0000-000065100000}"/>
    <cellStyle name="Comma 2 3 4 2 4 2 3 4" xfId="48518" xr:uid="{00000000-0005-0000-0000-000066100000}"/>
    <cellStyle name="Comma 2 3 4 2 4 2 3 5" xfId="51534" xr:uid="{00000000-0005-0000-0000-000067100000}"/>
    <cellStyle name="Comma 2 3 4 2 4 2 4" xfId="12147" xr:uid="{00000000-0005-0000-0000-000068100000}"/>
    <cellStyle name="Comma 2 3 4 2 4 2 4 2" xfId="19679" xr:uid="{00000000-0005-0000-0000-000069100000}"/>
    <cellStyle name="Comma 2 3 4 2 4 2 4 3" xfId="42881" xr:uid="{00000000-0005-0000-0000-00006A100000}"/>
    <cellStyle name="Comma 2 3 4 2 4 2 4 4" xfId="48995" xr:uid="{00000000-0005-0000-0000-00006B100000}"/>
    <cellStyle name="Comma 2 3 4 2 4 2 4 5" xfId="52011" xr:uid="{00000000-0005-0000-0000-00006C100000}"/>
    <cellStyle name="Comma 2 3 4 2 4 2 5" xfId="9236" xr:uid="{00000000-0005-0000-0000-00006D100000}"/>
    <cellStyle name="Comma 2 3 4 2 4 2 5 2" xfId="43098" xr:uid="{00000000-0005-0000-0000-00006E100000}"/>
    <cellStyle name="Comma 2 3 4 2 4 2 5 3" xfId="47564" xr:uid="{00000000-0005-0000-0000-00006F100000}"/>
    <cellStyle name="Comma 2 3 4 2 4 2 5 4" xfId="50580" xr:uid="{00000000-0005-0000-0000-000070100000}"/>
    <cellStyle name="Comma 2 3 4 2 4 2 6" xfId="43872" xr:uid="{00000000-0005-0000-0000-000071100000}"/>
    <cellStyle name="Comma 2 3 4 2 4 2 7" xfId="46458" xr:uid="{00000000-0005-0000-0000-000072100000}"/>
    <cellStyle name="Comma 2 3 4 2 4 2 8" xfId="49474" xr:uid="{00000000-0005-0000-0000-000073100000}"/>
    <cellStyle name="Comma 2 3 4 2 4 3" xfId="10963" xr:uid="{00000000-0005-0000-0000-000074100000}"/>
    <cellStyle name="Comma 2 3 4 2 4 3 2" xfId="18513" xr:uid="{00000000-0005-0000-0000-000075100000}"/>
    <cellStyle name="Comma 2 3 4 2 4 3 3" xfId="21582" xr:uid="{00000000-0005-0000-0000-000076100000}"/>
    <cellStyle name="Comma 2 3 4 2 4 3 4" xfId="47829" xr:uid="{00000000-0005-0000-0000-000077100000}"/>
    <cellStyle name="Comma 2 3 4 2 4 3 5" xfId="50845" xr:uid="{00000000-0005-0000-0000-000078100000}"/>
    <cellStyle name="Comma 2 3 4 2 4 4" xfId="11448" xr:uid="{00000000-0005-0000-0000-000079100000}"/>
    <cellStyle name="Comma 2 3 4 2 4 4 2" xfId="18990" xr:uid="{00000000-0005-0000-0000-00007A100000}"/>
    <cellStyle name="Comma 2 3 4 2 4 4 3" xfId="44579" xr:uid="{00000000-0005-0000-0000-00007B100000}"/>
    <cellStyle name="Comma 2 3 4 2 4 4 4" xfId="48306" xr:uid="{00000000-0005-0000-0000-00007C100000}"/>
    <cellStyle name="Comma 2 3 4 2 4 4 5" xfId="51322" xr:uid="{00000000-0005-0000-0000-00007D100000}"/>
    <cellStyle name="Comma 2 3 4 2 4 5" xfId="11935" xr:uid="{00000000-0005-0000-0000-00007E100000}"/>
    <cellStyle name="Comma 2 3 4 2 4 5 2" xfId="19467" xr:uid="{00000000-0005-0000-0000-00007F100000}"/>
    <cellStyle name="Comma 2 3 4 2 4 5 3" xfId="44416" xr:uid="{00000000-0005-0000-0000-000080100000}"/>
    <cellStyle name="Comma 2 3 4 2 4 5 4" xfId="48783" xr:uid="{00000000-0005-0000-0000-000081100000}"/>
    <cellStyle name="Comma 2 3 4 2 4 5 5" xfId="51799" xr:uid="{00000000-0005-0000-0000-000082100000}"/>
    <cellStyle name="Comma 2 3 4 2 4 6" xfId="8923" xr:uid="{00000000-0005-0000-0000-000083100000}"/>
    <cellStyle name="Comma 2 3 4 2 4 6 2" xfId="44333" xr:uid="{00000000-0005-0000-0000-000084100000}"/>
    <cellStyle name="Comma 2 3 4 2 4 6 3" xfId="47352" xr:uid="{00000000-0005-0000-0000-000085100000}"/>
    <cellStyle name="Comma 2 3 4 2 4 6 4" xfId="50368" xr:uid="{00000000-0005-0000-0000-000086100000}"/>
    <cellStyle name="Comma 2 3 4 2 4 7" xfId="42902" xr:uid="{00000000-0005-0000-0000-000087100000}"/>
    <cellStyle name="Comma 2 3 4 2 4 8" xfId="46246" xr:uid="{00000000-0005-0000-0000-000088100000}"/>
    <cellStyle name="Comma 2 3 4 2 4 9" xfId="49262" xr:uid="{00000000-0005-0000-0000-000089100000}"/>
    <cellStyle name="Comma 2 3 4 2 5" xfId="6363" xr:uid="{00000000-0005-0000-0000-00008A100000}"/>
    <cellStyle name="Comma 2 3 4 2 5 2" xfId="11016" xr:uid="{00000000-0005-0000-0000-00008B100000}"/>
    <cellStyle name="Comma 2 3 4 2 5 2 2" xfId="18566" xr:uid="{00000000-0005-0000-0000-00008C100000}"/>
    <cellStyle name="Comma 2 3 4 2 5 2 3" xfId="43137" xr:uid="{00000000-0005-0000-0000-00008D100000}"/>
    <cellStyle name="Comma 2 3 4 2 5 2 4" xfId="47882" xr:uid="{00000000-0005-0000-0000-00008E100000}"/>
    <cellStyle name="Comma 2 3 4 2 5 2 5" xfId="50898" xr:uid="{00000000-0005-0000-0000-00008F100000}"/>
    <cellStyle name="Comma 2 3 4 2 5 3" xfId="11501" xr:uid="{00000000-0005-0000-0000-000090100000}"/>
    <cellStyle name="Comma 2 3 4 2 5 3 2" xfId="19043" xr:uid="{00000000-0005-0000-0000-000091100000}"/>
    <cellStyle name="Comma 2 3 4 2 5 3 3" xfId="42975" xr:uid="{00000000-0005-0000-0000-000092100000}"/>
    <cellStyle name="Comma 2 3 4 2 5 3 4" xfId="48359" xr:uid="{00000000-0005-0000-0000-000093100000}"/>
    <cellStyle name="Comma 2 3 4 2 5 3 5" xfId="51375" xr:uid="{00000000-0005-0000-0000-000094100000}"/>
    <cellStyle name="Comma 2 3 4 2 5 4" xfId="11988" xr:uid="{00000000-0005-0000-0000-000095100000}"/>
    <cellStyle name="Comma 2 3 4 2 5 4 2" xfId="19520" xr:uid="{00000000-0005-0000-0000-000096100000}"/>
    <cellStyle name="Comma 2 3 4 2 5 4 3" xfId="43238" xr:uid="{00000000-0005-0000-0000-000097100000}"/>
    <cellStyle name="Comma 2 3 4 2 5 4 4" xfId="48836" xr:uid="{00000000-0005-0000-0000-000098100000}"/>
    <cellStyle name="Comma 2 3 4 2 5 4 5" xfId="51852" xr:uid="{00000000-0005-0000-0000-000099100000}"/>
    <cellStyle name="Comma 2 3 4 2 5 5" xfId="9002" xr:uid="{00000000-0005-0000-0000-00009A100000}"/>
    <cellStyle name="Comma 2 3 4 2 5 5 2" xfId="42628" xr:uid="{00000000-0005-0000-0000-00009B100000}"/>
    <cellStyle name="Comma 2 3 4 2 5 5 3" xfId="47405" xr:uid="{00000000-0005-0000-0000-00009C100000}"/>
    <cellStyle name="Comma 2 3 4 2 5 5 4" xfId="50421" xr:uid="{00000000-0005-0000-0000-00009D100000}"/>
    <cellStyle name="Comma 2 3 4 2 5 6" xfId="43694" xr:uid="{00000000-0005-0000-0000-00009E100000}"/>
    <cellStyle name="Comma 2 3 4 2 5 7" xfId="46299" xr:uid="{00000000-0005-0000-0000-00009F100000}"/>
    <cellStyle name="Comma 2 3 4 2 5 8" xfId="49315" xr:uid="{00000000-0005-0000-0000-0000A0100000}"/>
    <cellStyle name="Comma 2 3 4 2 6" xfId="6683" xr:uid="{00000000-0005-0000-0000-0000A1100000}"/>
    <cellStyle name="Comma 2 3 4 2 6 2" xfId="11228" xr:uid="{00000000-0005-0000-0000-0000A2100000}"/>
    <cellStyle name="Comma 2 3 4 2 6 2 2" xfId="18778" xr:uid="{00000000-0005-0000-0000-0000A3100000}"/>
    <cellStyle name="Comma 2 3 4 2 6 2 3" xfId="44608" xr:uid="{00000000-0005-0000-0000-0000A4100000}"/>
    <cellStyle name="Comma 2 3 4 2 6 2 4" xfId="48094" xr:uid="{00000000-0005-0000-0000-0000A5100000}"/>
    <cellStyle name="Comma 2 3 4 2 6 2 5" xfId="51110" xr:uid="{00000000-0005-0000-0000-0000A6100000}"/>
    <cellStyle name="Comma 2 3 4 2 6 3" xfId="11713" xr:uid="{00000000-0005-0000-0000-0000A7100000}"/>
    <cellStyle name="Comma 2 3 4 2 6 3 2" xfId="19255" xr:uid="{00000000-0005-0000-0000-0000A8100000}"/>
    <cellStyle name="Comma 2 3 4 2 6 3 3" xfId="43689" xr:uid="{00000000-0005-0000-0000-0000A9100000}"/>
    <cellStyle name="Comma 2 3 4 2 6 3 4" xfId="48571" xr:uid="{00000000-0005-0000-0000-0000AA100000}"/>
    <cellStyle name="Comma 2 3 4 2 6 3 5" xfId="51587" xr:uid="{00000000-0005-0000-0000-0000AB100000}"/>
    <cellStyle name="Comma 2 3 4 2 6 4" xfId="12201" xr:uid="{00000000-0005-0000-0000-0000AC100000}"/>
    <cellStyle name="Comma 2 3 4 2 6 4 2" xfId="19732" xr:uid="{00000000-0005-0000-0000-0000AD100000}"/>
    <cellStyle name="Comma 2 3 4 2 6 4 3" xfId="42887" xr:uid="{00000000-0005-0000-0000-0000AE100000}"/>
    <cellStyle name="Comma 2 3 4 2 6 4 4" xfId="49048" xr:uid="{00000000-0005-0000-0000-0000AF100000}"/>
    <cellStyle name="Comma 2 3 4 2 6 4 5" xfId="52064" xr:uid="{00000000-0005-0000-0000-0000B0100000}"/>
    <cellStyle name="Comma 2 3 4 2 6 5" xfId="9316" xr:uid="{00000000-0005-0000-0000-0000B1100000}"/>
    <cellStyle name="Comma 2 3 4 2 6 5 2" xfId="43106" xr:uid="{00000000-0005-0000-0000-0000B2100000}"/>
    <cellStyle name="Comma 2 3 4 2 6 5 3" xfId="47617" xr:uid="{00000000-0005-0000-0000-0000B3100000}"/>
    <cellStyle name="Comma 2 3 4 2 6 5 4" xfId="50633" xr:uid="{00000000-0005-0000-0000-0000B4100000}"/>
    <cellStyle name="Comma 2 3 4 2 6 6" xfId="28758" xr:uid="{00000000-0005-0000-0000-0000B5100000}"/>
    <cellStyle name="Comma 2 3 4 2 6 7" xfId="46511" xr:uid="{00000000-0005-0000-0000-0000B6100000}"/>
    <cellStyle name="Comma 2 3 4 2 6 8" xfId="49527" xr:uid="{00000000-0005-0000-0000-0000B7100000}"/>
    <cellStyle name="Comma 2 3 4 2 7" xfId="9677" xr:uid="{00000000-0005-0000-0000-0000B8100000}"/>
    <cellStyle name="Comma 2 3 4 2 8" xfId="10804" xr:uid="{00000000-0005-0000-0000-0000B9100000}"/>
    <cellStyle name="Comma 2 3 4 2 8 2" xfId="18354" xr:uid="{00000000-0005-0000-0000-0000BA100000}"/>
    <cellStyle name="Comma 2 3 4 2 8 3" xfId="43113" xr:uid="{00000000-0005-0000-0000-0000BB100000}"/>
    <cellStyle name="Comma 2 3 4 2 8 4" xfId="47670" xr:uid="{00000000-0005-0000-0000-0000BC100000}"/>
    <cellStyle name="Comma 2 3 4 2 8 5" xfId="50686" xr:uid="{00000000-0005-0000-0000-0000BD100000}"/>
    <cellStyle name="Comma 2 3 4 2 9" xfId="11288" xr:uid="{00000000-0005-0000-0000-0000BE100000}"/>
    <cellStyle name="Comma 2 3 4 2 9 2" xfId="18831" xr:uid="{00000000-0005-0000-0000-0000BF100000}"/>
    <cellStyle name="Comma 2 3 4 2 9 3" xfId="28687" xr:uid="{00000000-0005-0000-0000-0000C0100000}"/>
    <cellStyle name="Comma 2 3 4 2 9 4" xfId="48147" xr:uid="{00000000-0005-0000-0000-0000C1100000}"/>
    <cellStyle name="Comma 2 3 4 2 9 5" xfId="51163" xr:uid="{00000000-0005-0000-0000-0000C2100000}"/>
    <cellStyle name="Comma 2 3 4 3" xfId="8574" xr:uid="{00000000-0005-0000-0000-0000C3100000}"/>
    <cellStyle name="Comma 2 3 4 4" xfId="7883" xr:uid="{00000000-0005-0000-0000-0000C4100000}"/>
    <cellStyle name="Comma 2 3 4 4 2" xfId="18012" xr:uid="{00000000-0005-0000-0000-0000C5100000}"/>
    <cellStyle name="Comma 2 3 4 4 3" xfId="44675" xr:uid="{00000000-0005-0000-0000-0000C6100000}"/>
    <cellStyle name="Comma 2 3 4 4 4" xfId="47013" xr:uid="{00000000-0005-0000-0000-0000C7100000}"/>
    <cellStyle name="Comma 2 3 4 4 5" xfId="50029" xr:uid="{00000000-0005-0000-0000-0000C8100000}"/>
    <cellStyle name="Comma 2 3 4 5" xfId="15781" xr:uid="{00000000-0005-0000-0000-0000C9100000}"/>
    <cellStyle name="Comma 2 3 4 6" xfId="20001" xr:uid="{00000000-0005-0000-0000-0000CA100000}"/>
    <cellStyle name="Comma 2 3 4 7" xfId="44893" xr:uid="{00000000-0005-0000-0000-0000CB100000}"/>
    <cellStyle name="Comma 2 3 4 8" xfId="45803" xr:uid="{00000000-0005-0000-0000-0000CC100000}"/>
    <cellStyle name="Comma 2 3 5" xfId="3955" xr:uid="{00000000-0005-0000-0000-0000CD100000}"/>
    <cellStyle name="Comma 2 3 5 2" xfId="8521" xr:uid="{00000000-0005-0000-0000-0000CE100000}"/>
    <cellStyle name="Comma 2 3 5 2 2" xfId="31349" xr:uid="{00000000-0005-0000-0000-0000CF100000}"/>
    <cellStyle name="Comma 2 3 5 2 2 2" xfId="36510" xr:uid="{00000000-0005-0000-0000-0000D0100000}"/>
    <cellStyle name="Comma 2 3 5 2 2 3" xfId="41812" xr:uid="{00000000-0005-0000-0000-0000D1100000}"/>
    <cellStyle name="Comma 2 3 5 2 3" xfId="33859" xr:uid="{00000000-0005-0000-0000-0000D2100000}"/>
    <cellStyle name="Comma 2 3 5 2 4" xfId="39161" xr:uid="{00000000-0005-0000-0000-0000D3100000}"/>
    <cellStyle name="Comma 2 3 5 3" xfId="7998" xr:uid="{00000000-0005-0000-0000-0000D4100000}"/>
    <cellStyle name="Comma 2 3 5 3 2" xfId="18024" xr:uid="{00000000-0005-0000-0000-0000D5100000}"/>
    <cellStyle name="Comma 2 3 5 3 3" xfId="44473" xr:uid="{00000000-0005-0000-0000-0000D6100000}"/>
    <cellStyle name="Comma 2 3 5 3 4" xfId="47028" xr:uid="{00000000-0005-0000-0000-0000D7100000}"/>
    <cellStyle name="Comma 2 3 5 3 5" xfId="50044" xr:uid="{00000000-0005-0000-0000-0000D8100000}"/>
    <cellStyle name="Comma 2 3 5 4" xfId="15782" xr:uid="{00000000-0005-0000-0000-0000D9100000}"/>
    <cellStyle name="Comma 2 3 5 5" xfId="20003" xr:uid="{00000000-0005-0000-0000-0000DA100000}"/>
    <cellStyle name="Comma 2 3 5 6" xfId="44895" xr:uid="{00000000-0005-0000-0000-0000DB100000}"/>
    <cellStyle name="Comma 2 3 5 7" xfId="45805" xr:uid="{00000000-0005-0000-0000-0000DC100000}"/>
    <cellStyle name="Comma 2 3 6" xfId="7485" xr:uid="{00000000-0005-0000-0000-0000DD100000}"/>
    <cellStyle name="Comma 2 3 6 2" xfId="7843" xr:uid="{00000000-0005-0000-0000-0000DE100000}"/>
    <cellStyle name="Comma 2 3 6 3" xfId="14357" xr:uid="{00000000-0005-0000-0000-0000DF100000}"/>
    <cellStyle name="Comma 2 3 6 3 2" xfId="17988" xr:uid="{00000000-0005-0000-0000-0000E0100000}"/>
    <cellStyle name="Comma 2 3 6 4" xfId="20004" xr:uid="{00000000-0005-0000-0000-0000E1100000}"/>
    <cellStyle name="Comma 2 3 6 5" xfId="46982" xr:uid="{00000000-0005-0000-0000-0000E2100000}"/>
    <cellStyle name="Comma 2 3 6 6" xfId="49998" xr:uid="{00000000-0005-0000-0000-0000E3100000}"/>
    <cellStyle name="Comma 2 3 7" xfId="9360" xr:uid="{00000000-0005-0000-0000-0000E4100000}"/>
    <cellStyle name="Comma 2 3 8" xfId="15778" xr:uid="{00000000-0005-0000-0000-0000E5100000}"/>
    <cellStyle name="Comma 2 3 9" xfId="19992" xr:uid="{00000000-0005-0000-0000-0000E6100000}"/>
    <cellStyle name="Comma 2 4" xfId="36" xr:uid="{00000000-0005-0000-0000-0000E7100000}"/>
    <cellStyle name="Comma 2 4 10" xfId="2087" xr:uid="{00000000-0005-0000-0000-0000E8100000}"/>
    <cellStyle name="Comma 2 4 2" xfId="4860" xr:uid="{00000000-0005-0000-0000-0000E9100000}"/>
    <cellStyle name="Comma 2 4 2 10" xfId="11776" xr:uid="{00000000-0005-0000-0000-0000EA100000}"/>
    <cellStyle name="Comma 2 4 2 10 2" xfId="19309" xr:uid="{00000000-0005-0000-0000-0000EB100000}"/>
    <cellStyle name="Comma 2 4 2 10 3" xfId="44322" xr:uid="{00000000-0005-0000-0000-0000EC100000}"/>
    <cellStyle name="Comma 2 4 2 10 4" xfId="48625" xr:uid="{00000000-0005-0000-0000-0000ED100000}"/>
    <cellStyle name="Comma 2 4 2 10 5" xfId="51641" xr:uid="{00000000-0005-0000-0000-0000EE100000}"/>
    <cellStyle name="Comma 2 4 2 11" xfId="7999" xr:uid="{00000000-0005-0000-0000-0000EF100000}"/>
    <cellStyle name="Comma 2 4 2 11 2" xfId="18025" xr:uid="{00000000-0005-0000-0000-0000F0100000}"/>
    <cellStyle name="Comma 2 4 2 11 3" xfId="42567" xr:uid="{00000000-0005-0000-0000-0000F1100000}"/>
    <cellStyle name="Comma 2 4 2 11 4" xfId="47029" xr:uid="{00000000-0005-0000-0000-0000F2100000}"/>
    <cellStyle name="Comma 2 4 2 11 5" xfId="50045" xr:uid="{00000000-0005-0000-0000-0000F3100000}"/>
    <cellStyle name="Comma 2 4 2 12" xfId="20006" xr:uid="{00000000-0005-0000-0000-0000F4100000}"/>
    <cellStyle name="Comma 2 4 2 13" xfId="44897" xr:uid="{00000000-0005-0000-0000-0000F5100000}"/>
    <cellStyle name="Comma 2 4 2 14" xfId="45807" xr:uid="{00000000-0005-0000-0000-0000F6100000}"/>
    <cellStyle name="Comma 2 4 2 15" xfId="46088" xr:uid="{00000000-0005-0000-0000-0000F7100000}"/>
    <cellStyle name="Comma 2 4 2 16" xfId="49103" xr:uid="{00000000-0005-0000-0000-0000F8100000}"/>
    <cellStyle name="Comma 2 4 2 2" xfId="6124" xr:uid="{00000000-0005-0000-0000-0000F9100000}"/>
    <cellStyle name="Comma 2 4 2 2 2" xfId="6444" xr:uid="{00000000-0005-0000-0000-0000FA100000}"/>
    <cellStyle name="Comma 2 4 2 2 2 2" xfId="11070" xr:uid="{00000000-0005-0000-0000-0000FB100000}"/>
    <cellStyle name="Comma 2 4 2 2 2 2 2" xfId="18620" xr:uid="{00000000-0005-0000-0000-0000FC100000}"/>
    <cellStyle name="Comma 2 4 2 2 2 2 3" xfId="43678" xr:uid="{00000000-0005-0000-0000-0000FD100000}"/>
    <cellStyle name="Comma 2 4 2 2 2 2 4" xfId="47936" xr:uid="{00000000-0005-0000-0000-0000FE100000}"/>
    <cellStyle name="Comma 2 4 2 2 2 2 5" xfId="50952" xr:uid="{00000000-0005-0000-0000-0000FF100000}"/>
    <cellStyle name="Comma 2 4 2 2 2 3" xfId="11555" xr:uid="{00000000-0005-0000-0000-000000110000}"/>
    <cellStyle name="Comma 2 4 2 2 2 3 2" xfId="19097" xr:uid="{00000000-0005-0000-0000-000001110000}"/>
    <cellStyle name="Comma 2 4 2 2 2 3 3" xfId="42788" xr:uid="{00000000-0005-0000-0000-000002110000}"/>
    <cellStyle name="Comma 2 4 2 2 2 3 4" xfId="48413" xr:uid="{00000000-0005-0000-0000-000003110000}"/>
    <cellStyle name="Comma 2 4 2 2 2 3 5" xfId="51429" xr:uid="{00000000-0005-0000-0000-000004110000}"/>
    <cellStyle name="Comma 2 4 2 2 2 4" xfId="12042" xr:uid="{00000000-0005-0000-0000-000005110000}"/>
    <cellStyle name="Comma 2 4 2 2 2 4 2" xfId="19574" xr:uid="{00000000-0005-0000-0000-000006110000}"/>
    <cellStyle name="Comma 2 4 2 2 2 4 3" xfId="44595" xr:uid="{00000000-0005-0000-0000-000007110000}"/>
    <cellStyle name="Comma 2 4 2 2 2 4 4" xfId="48890" xr:uid="{00000000-0005-0000-0000-000008110000}"/>
    <cellStyle name="Comma 2 4 2 2 2 4 5" xfId="51906" xr:uid="{00000000-0005-0000-0000-000009110000}"/>
    <cellStyle name="Comma 2 4 2 2 2 5" xfId="9078" xr:uid="{00000000-0005-0000-0000-00000A110000}"/>
    <cellStyle name="Comma 2 4 2 2 2 5 2" xfId="44106" xr:uid="{00000000-0005-0000-0000-00000B110000}"/>
    <cellStyle name="Comma 2 4 2 2 2 5 3" xfId="47459" xr:uid="{00000000-0005-0000-0000-00000C110000}"/>
    <cellStyle name="Comma 2 4 2 2 2 5 4" xfId="50475" xr:uid="{00000000-0005-0000-0000-00000D110000}"/>
    <cellStyle name="Comma 2 4 2 2 2 6" xfId="42373" xr:uid="{00000000-0005-0000-0000-00000E110000}"/>
    <cellStyle name="Comma 2 4 2 2 2 7" xfId="46353" xr:uid="{00000000-0005-0000-0000-00000F110000}"/>
    <cellStyle name="Comma 2 4 2 2 2 8" xfId="49369" xr:uid="{00000000-0005-0000-0000-000010110000}"/>
    <cellStyle name="Comma 2 4 2 2 3" xfId="10858" xr:uid="{00000000-0005-0000-0000-000011110000}"/>
    <cellStyle name="Comma 2 4 2 2 3 2" xfId="18408" xr:uid="{00000000-0005-0000-0000-000012110000}"/>
    <cellStyle name="Comma 2 4 2 2 3 3" xfId="43817" xr:uid="{00000000-0005-0000-0000-000013110000}"/>
    <cellStyle name="Comma 2 4 2 2 3 4" xfId="47724" xr:uid="{00000000-0005-0000-0000-000014110000}"/>
    <cellStyle name="Comma 2 4 2 2 3 5" xfId="50740" xr:uid="{00000000-0005-0000-0000-000015110000}"/>
    <cellStyle name="Comma 2 4 2 2 4" xfId="11342" xr:uid="{00000000-0005-0000-0000-000016110000}"/>
    <cellStyle name="Comma 2 4 2 2 4 2" xfId="18885" xr:uid="{00000000-0005-0000-0000-000017110000}"/>
    <cellStyle name="Comma 2 4 2 2 4 3" xfId="44293" xr:uid="{00000000-0005-0000-0000-000018110000}"/>
    <cellStyle name="Comma 2 4 2 2 4 4" xfId="48201" xr:uid="{00000000-0005-0000-0000-000019110000}"/>
    <cellStyle name="Comma 2 4 2 2 4 5" xfId="51217" xr:uid="{00000000-0005-0000-0000-00001A110000}"/>
    <cellStyle name="Comma 2 4 2 2 5" xfId="11829" xr:uid="{00000000-0005-0000-0000-00001B110000}"/>
    <cellStyle name="Comma 2 4 2 2 5 2" xfId="19362" xr:uid="{00000000-0005-0000-0000-00001C110000}"/>
    <cellStyle name="Comma 2 4 2 2 5 3" xfId="42830" xr:uid="{00000000-0005-0000-0000-00001D110000}"/>
    <cellStyle name="Comma 2 4 2 2 5 4" xfId="48678" xr:uid="{00000000-0005-0000-0000-00001E110000}"/>
    <cellStyle name="Comma 2 4 2 2 5 5" xfId="51694" xr:uid="{00000000-0005-0000-0000-00001F110000}"/>
    <cellStyle name="Comma 2 4 2 2 6" xfId="8777" xr:uid="{00000000-0005-0000-0000-000020110000}"/>
    <cellStyle name="Comma 2 4 2 2 6 2" xfId="44001" xr:uid="{00000000-0005-0000-0000-000021110000}"/>
    <cellStyle name="Comma 2 4 2 2 6 3" xfId="47247" xr:uid="{00000000-0005-0000-0000-000022110000}"/>
    <cellStyle name="Comma 2 4 2 2 6 4" xfId="50263" xr:uid="{00000000-0005-0000-0000-000023110000}"/>
    <cellStyle name="Comma 2 4 2 2 7" xfId="44151" xr:uid="{00000000-0005-0000-0000-000024110000}"/>
    <cellStyle name="Comma 2 4 2 2 8" xfId="46141" xr:uid="{00000000-0005-0000-0000-000025110000}"/>
    <cellStyle name="Comma 2 4 2 2 9" xfId="49157" xr:uid="{00000000-0005-0000-0000-000026110000}"/>
    <cellStyle name="Comma 2 4 2 3" xfId="6204" xr:uid="{00000000-0005-0000-0000-000027110000}"/>
    <cellStyle name="Comma 2 4 2 3 2" xfId="6524" xr:uid="{00000000-0005-0000-0000-000028110000}"/>
    <cellStyle name="Comma 2 4 2 3 2 2" xfId="11123" xr:uid="{00000000-0005-0000-0000-000029110000}"/>
    <cellStyle name="Comma 2 4 2 3 2 2 2" xfId="18673" xr:uid="{00000000-0005-0000-0000-00002A110000}"/>
    <cellStyle name="Comma 2 4 2 3 2 2 3" xfId="44791" xr:uid="{00000000-0005-0000-0000-00002B110000}"/>
    <cellStyle name="Comma 2 4 2 3 2 2 4" xfId="47989" xr:uid="{00000000-0005-0000-0000-00002C110000}"/>
    <cellStyle name="Comma 2 4 2 3 2 2 5" xfId="51005" xr:uid="{00000000-0005-0000-0000-00002D110000}"/>
    <cellStyle name="Comma 2 4 2 3 2 3" xfId="11608" xr:uid="{00000000-0005-0000-0000-00002E110000}"/>
    <cellStyle name="Comma 2 4 2 3 2 3 2" xfId="19150" xr:uid="{00000000-0005-0000-0000-00002F110000}"/>
    <cellStyle name="Comma 2 4 2 3 2 3 3" xfId="43190" xr:uid="{00000000-0005-0000-0000-000030110000}"/>
    <cellStyle name="Comma 2 4 2 3 2 3 4" xfId="48466" xr:uid="{00000000-0005-0000-0000-000031110000}"/>
    <cellStyle name="Comma 2 4 2 3 2 3 5" xfId="51482" xr:uid="{00000000-0005-0000-0000-000032110000}"/>
    <cellStyle name="Comma 2 4 2 3 2 4" xfId="12095" xr:uid="{00000000-0005-0000-0000-000033110000}"/>
    <cellStyle name="Comma 2 4 2 3 2 4 2" xfId="19627" xr:uid="{00000000-0005-0000-0000-000034110000}"/>
    <cellStyle name="Comma 2 4 2 3 2 4 3" xfId="43933" xr:uid="{00000000-0005-0000-0000-000035110000}"/>
    <cellStyle name="Comma 2 4 2 3 2 4 4" xfId="48943" xr:uid="{00000000-0005-0000-0000-000036110000}"/>
    <cellStyle name="Comma 2 4 2 3 2 4 5" xfId="51959" xr:uid="{00000000-0005-0000-0000-000037110000}"/>
    <cellStyle name="Comma 2 4 2 3 2 5" xfId="9157" xr:uid="{00000000-0005-0000-0000-000038110000}"/>
    <cellStyle name="Comma 2 4 2 3 2 5 2" xfId="42648" xr:uid="{00000000-0005-0000-0000-000039110000}"/>
    <cellStyle name="Comma 2 4 2 3 2 5 3" xfId="47512" xr:uid="{00000000-0005-0000-0000-00003A110000}"/>
    <cellStyle name="Comma 2 4 2 3 2 5 4" xfId="50528" xr:uid="{00000000-0005-0000-0000-00003B110000}"/>
    <cellStyle name="Comma 2 4 2 3 2 6" xfId="42393" xr:uid="{00000000-0005-0000-0000-00003C110000}"/>
    <cellStyle name="Comma 2 4 2 3 2 7" xfId="46406" xr:uid="{00000000-0005-0000-0000-00003D110000}"/>
    <cellStyle name="Comma 2 4 2 3 2 8" xfId="49422" xr:uid="{00000000-0005-0000-0000-00003E110000}"/>
    <cellStyle name="Comma 2 4 2 3 3" xfId="10911" xr:uid="{00000000-0005-0000-0000-00003F110000}"/>
    <cellStyle name="Comma 2 4 2 3 3 2" xfId="18461" xr:uid="{00000000-0005-0000-0000-000040110000}"/>
    <cellStyle name="Comma 2 4 2 3 3 3" xfId="43436" xr:uid="{00000000-0005-0000-0000-000041110000}"/>
    <cellStyle name="Comma 2 4 2 3 3 4" xfId="47777" xr:uid="{00000000-0005-0000-0000-000042110000}"/>
    <cellStyle name="Comma 2 4 2 3 3 5" xfId="50793" xr:uid="{00000000-0005-0000-0000-000043110000}"/>
    <cellStyle name="Comma 2 4 2 3 4" xfId="11396" xr:uid="{00000000-0005-0000-0000-000044110000}"/>
    <cellStyle name="Comma 2 4 2 3 4 2" xfId="18938" xr:uid="{00000000-0005-0000-0000-000045110000}"/>
    <cellStyle name="Comma 2 4 2 3 4 3" xfId="43966" xr:uid="{00000000-0005-0000-0000-000046110000}"/>
    <cellStyle name="Comma 2 4 2 3 4 4" xfId="48254" xr:uid="{00000000-0005-0000-0000-000047110000}"/>
    <cellStyle name="Comma 2 4 2 3 4 5" xfId="51270" xr:uid="{00000000-0005-0000-0000-000048110000}"/>
    <cellStyle name="Comma 2 4 2 3 5" xfId="11883" xr:uid="{00000000-0005-0000-0000-000049110000}"/>
    <cellStyle name="Comma 2 4 2 3 5 2" xfId="19415" xr:uid="{00000000-0005-0000-0000-00004A110000}"/>
    <cellStyle name="Comma 2 4 2 3 5 3" xfId="44651" xr:uid="{00000000-0005-0000-0000-00004B110000}"/>
    <cellStyle name="Comma 2 4 2 3 5 4" xfId="48731" xr:uid="{00000000-0005-0000-0000-00004C110000}"/>
    <cellStyle name="Comma 2 4 2 3 5 5" xfId="51747" xr:uid="{00000000-0005-0000-0000-00004D110000}"/>
    <cellStyle name="Comma 2 4 2 3 6" xfId="8848" xr:uid="{00000000-0005-0000-0000-00004E110000}"/>
    <cellStyle name="Comma 2 4 2 3 6 2" xfId="43052" xr:uid="{00000000-0005-0000-0000-00004F110000}"/>
    <cellStyle name="Comma 2 4 2 3 6 3" xfId="47300" xr:uid="{00000000-0005-0000-0000-000050110000}"/>
    <cellStyle name="Comma 2 4 2 3 6 4" xfId="50316" xr:uid="{00000000-0005-0000-0000-000051110000}"/>
    <cellStyle name="Comma 2 4 2 3 7" xfId="42324" xr:uid="{00000000-0005-0000-0000-000052110000}"/>
    <cellStyle name="Comma 2 4 2 3 8" xfId="46194" xr:uid="{00000000-0005-0000-0000-000053110000}"/>
    <cellStyle name="Comma 2 4 2 3 9" xfId="49210" xr:uid="{00000000-0005-0000-0000-000054110000}"/>
    <cellStyle name="Comma 2 4 2 4" xfId="6284" xr:uid="{00000000-0005-0000-0000-000055110000}"/>
    <cellStyle name="Comma 2 4 2 4 2" xfId="6604" xr:uid="{00000000-0005-0000-0000-000056110000}"/>
    <cellStyle name="Comma 2 4 2 4 2 2" xfId="11176" xr:uid="{00000000-0005-0000-0000-000057110000}"/>
    <cellStyle name="Comma 2 4 2 4 2 2 2" xfId="18726" xr:uid="{00000000-0005-0000-0000-000058110000}"/>
    <cellStyle name="Comma 2 4 2 4 2 2 3" xfId="44838" xr:uid="{00000000-0005-0000-0000-000059110000}"/>
    <cellStyle name="Comma 2 4 2 4 2 2 4" xfId="48042" xr:uid="{00000000-0005-0000-0000-00005A110000}"/>
    <cellStyle name="Comma 2 4 2 4 2 2 5" xfId="51058" xr:uid="{00000000-0005-0000-0000-00005B110000}"/>
    <cellStyle name="Comma 2 4 2 4 2 3" xfId="11661" xr:uid="{00000000-0005-0000-0000-00005C110000}"/>
    <cellStyle name="Comma 2 4 2 4 2 3 2" xfId="19203" xr:uid="{00000000-0005-0000-0000-00005D110000}"/>
    <cellStyle name="Comma 2 4 2 4 2 3 3" xfId="20723" xr:uid="{00000000-0005-0000-0000-00005E110000}"/>
    <cellStyle name="Comma 2 4 2 4 2 3 4" xfId="48519" xr:uid="{00000000-0005-0000-0000-00005F110000}"/>
    <cellStyle name="Comma 2 4 2 4 2 3 5" xfId="51535" xr:uid="{00000000-0005-0000-0000-000060110000}"/>
    <cellStyle name="Comma 2 4 2 4 2 4" xfId="12148" xr:uid="{00000000-0005-0000-0000-000061110000}"/>
    <cellStyle name="Comma 2 4 2 4 2 4 2" xfId="19680" xr:uid="{00000000-0005-0000-0000-000062110000}"/>
    <cellStyle name="Comma 2 4 2 4 2 4 3" xfId="21172" xr:uid="{00000000-0005-0000-0000-000063110000}"/>
    <cellStyle name="Comma 2 4 2 4 2 4 4" xfId="48996" xr:uid="{00000000-0005-0000-0000-000064110000}"/>
    <cellStyle name="Comma 2 4 2 4 2 4 5" xfId="52012" xr:uid="{00000000-0005-0000-0000-000065110000}"/>
    <cellStyle name="Comma 2 4 2 4 2 5" xfId="9237" xr:uid="{00000000-0005-0000-0000-000066110000}"/>
    <cellStyle name="Comma 2 4 2 4 2 5 2" xfId="29969" xr:uid="{00000000-0005-0000-0000-000067110000}"/>
    <cellStyle name="Comma 2 4 2 4 2 5 3" xfId="47565" xr:uid="{00000000-0005-0000-0000-000068110000}"/>
    <cellStyle name="Comma 2 4 2 4 2 5 4" xfId="50581" xr:uid="{00000000-0005-0000-0000-000069110000}"/>
    <cellStyle name="Comma 2 4 2 4 2 6" xfId="42413" xr:uid="{00000000-0005-0000-0000-00006A110000}"/>
    <cellStyle name="Comma 2 4 2 4 2 7" xfId="46459" xr:uid="{00000000-0005-0000-0000-00006B110000}"/>
    <cellStyle name="Comma 2 4 2 4 2 8" xfId="49475" xr:uid="{00000000-0005-0000-0000-00006C110000}"/>
    <cellStyle name="Comma 2 4 2 4 3" xfId="10964" xr:uid="{00000000-0005-0000-0000-00006D110000}"/>
    <cellStyle name="Comma 2 4 2 4 3 2" xfId="18514" xr:uid="{00000000-0005-0000-0000-00006E110000}"/>
    <cellStyle name="Comma 2 4 2 4 3 3" xfId="43329" xr:uid="{00000000-0005-0000-0000-00006F110000}"/>
    <cellStyle name="Comma 2 4 2 4 3 4" xfId="47830" xr:uid="{00000000-0005-0000-0000-000070110000}"/>
    <cellStyle name="Comma 2 4 2 4 3 5" xfId="50846" xr:uid="{00000000-0005-0000-0000-000071110000}"/>
    <cellStyle name="Comma 2 4 2 4 4" xfId="11449" xr:uid="{00000000-0005-0000-0000-000072110000}"/>
    <cellStyle name="Comma 2 4 2 4 4 2" xfId="18991" xr:uid="{00000000-0005-0000-0000-000073110000}"/>
    <cellStyle name="Comma 2 4 2 4 4 3" xfId="21574" xr:uid="{00000000-0005-0000-0000-000074110000}"/>
    <cellStyle name="Comma 2 4 2 4 4 4" xfId="48307" xr:uid="{00000000-0005-0000-0000-000075110000}"/>
    <cellStyle name="Comma 2 4 2 4 4 5" xfId="51323" xr:uid="{00000000-0005-0000-0000-000076110000}"/>
    <cellStyle name="Comma 2 4 2 4 5" xfId="11936" xr:uid="{00000000-0005-0000-0000-000077110000}"/>
    <cellStyle name="Comma 2 4 2 4 5 2" xfId="19468" xr:uid="{00000000-0005-0000-0000-000078110000}"/>
    <cellStyle name="Comma 2 4 2 4 5 3" xfId="43229" xr:uid="{00000000-0005-0000-0000-000079110000}"/>
    <cellStyle name="Comma 2 4 2 4 5 4" xfId="48784" xr:uid="{00000000-0005-0000-0000-00007A110000}"/>
    <cellStyle name="Comma 2 4 2 4 5 5" xfId="51800" xr:uid="{00000000-0005-0000-0000-00007B110000}"/>
    <cellStyle name="Comma 2 4 2 4 6" xfId="8924" xr:uid="{00000000-0005-0000-0000-00007C110000}"/>
    <cellStyle name="Comma 2 4 2 4 6 2" xfId="43900" xr:uid="{00000000-0005-0000-0000-00007D110000}"/>
    <cellStyle name="Comma 2 4 2 4 6 3" xfId="47353" xr:uid="{00000000-0005-0000-0000-00007E110000}"/>
    <cellStyle name="Comma 2 4 2 4 6 4" xfId="50369" xr:uid="{00000000-0005-0000-0000-00007F110000}"/>
    <cellStyle name="Comma 2 4 2 4 7" xfId="44260" xr:uid="{00000000-0005-0000-0000-000080110000}"/>
    <cellStyle name="Comma 2 4 2 4 8" xfId="46247" xr:uid="{00000000-0005-0000-0000-000081110000}"/>
    <cellStyle name="Comma 2 4 2 4 9" xfId="49263" xr:uid="{00000000-0005-0000-0000-000082110000}"/>
    <cellStyle name="Comma 2 4 2 5" xfId="6364" xr:uid="{00000000-0005-0000-0000-000083110000}"/>
    <cellStyle name="Comma 2 4 2 5 2" xfId="11017" xr:uid="{00000000-0005-0000-0000-000084110000}"/>
    <cellStyle name="Comma 2 4 2 5 2 2" xfId="18567" xr:uid="{00000000-0005-0000-0000-000085110000}"/>
    <cellStyle name="Comma 2 4 2 5 2 3" xfId="44057" xr:uid="{00000000-0005-0000-0000-000086110000}"/>
    <cellStyle name="Comma 2 4 2 5 2 4" xfId="47883" xr:uid="{00000000-0005-0000-0000-000087110000}"/>
    <cellStyle name="Comma 2 4 2 5 2 5" xfId="50899" xr:uid="{00000000-0005-0000-0000-000088110000}"/>
    <cellStyle name="Comma 2 4 2 5 3" xfId="11502" xr:uid="{00000000-0005-0000-0000-000089110000}"/>
    <cellStyle name="Comma 2 4 2 5 3 2" xfId="19044" xr:uid="{00000000-0005-0000-0000-00008A110000}"/>
    <cellStyle name="Comma 2 4 2 5 3 3" xfId="44832" xr:uid="{00000000-0005-0000-0000-00008B110000}"/>
    <cellStyle name="Comma 2 4 2 5 3 4" xfId="48360" xr:uid="{00000000-0005-0000-0000-00008C110000}"/>
    <cellStyle name="Comma 2 4 2 5 3 5" xfId="51376" xr:uid="{00000000-0005-0000-0000-00008D110000}"/>
    <cellStyle name="Comma 2 4 2 5 4" xfId="11989" xr:uid="{00000000-0005-0000-0000-00008E110000}"/>
    <cellStyle name="Comma 2 4 2 5 4 2" xfId="19521" xr:uid="{00000000-0005-0000-0000-00008F110000}"/>
    <cellStyle name="Comma 2 4 2 5 4 3" xfId="20930" xr:uid="{00000000-0005-0000-0000-000090110000}"/>
    <cellStyle name="Comma 2 4 2 5 4 4" xfId="48837" xr:uid="{00000000-0005-0000-0000-000091110000}"/>
    <cellStyle name="Comma 2 4 2 5 4 5" xfId="51853" xr:uid="{00000000-0005-0000-0000-000092110000}"/>
    <cellStyle name="Comma 2 4 2 5 5" xfId="9003" xr:uid="{00000000-0005-0000-0000-000093110000}"/>
    <cellStyle name="Comma 2 4 2 5 5 2" xfId="42629" xr:uid="{00000000-0005-0000-0000-000094110000}"/>
    <cellStyle name="Comma 2 4 2 5 5 3" xfId="47406" xr:uid="{00000000-0005-0000-0000-000095110000}"/>
    <cellStyle name="Comma 2 4 2 5 5 4" xfId="50422" xr:uid="{00000000-0005-0000-0000-000096110000}"/>
    <cellStyle name="Comma 2 4 2 5 6" xfId="42358" xr:uid="{00000000-0005-0000-0000-000097110000}"/>
    <cellStyle name="Comma 2 4 2 5 7" xfId="46300" xr:uid="{00000000-0005-0000-0000-000098110000}"/>
    <cellStyle name="Comma 2 4 2 5 8" xfId="49316" xr:uid="{00000000-0005-0000-0000-000099110000}"/>
    <cellStyle name="Comma 2 4 2 6" xfId="6684" xr:uid="{00000000-0005-0000-0000-00009A110000}"/>
    <cellStyle name="Comma 2 4 2 6 2" xfId="11229" xr:uid="{00000000-0005-0000-0000-00009B110000}"/>
    <cellStyle name="Comma 2 4 2 6 2 2" xfId="18779" xr:uid="{00000000-0005-0000-0000-00009C110000}"/>
    <cellStyle name="Comma 2 4 2 6 2 3" xfId="44726" xr:uid="{00000000-0005-0000-0000-00009D110000}"/>
    <cellStyle name="Comma 2 4 2 6 2 4" xfId="48095" xr:uid="{00000000-0005-0000-0000-00009E110000}"/>
    <cellStyle name="Comma 2 4 2 6 2 5" xfId="51111" xr:uid="{00000000-0005-0000-0000-00009F110000}"/>
    <cellStyle name="Comma 2 4 2 6 3" xfId="11714" xr:uid="{00000000-0005-0000-0000-0000A0110000}"/>
    <cellStyle name="Comma 2 4 2 6 3 2" xfId="19256" xr:uid="{00000000-0005-0000-0000-0000A1110000}"/>
    <cellStyle name="Comma 2 4 2 6 3 3" xfId="43204" xr:uid="{00000000-0005-0000-0000-0000A2110000}"/>
    <cellStyle name="Comma 2 4 2 6 3 4" xfId="48572" xr:uid="{00000000-0005-0000-0000-0000A3110000}"/>
    <cellStyle name="Comma 2 4 2 6 3 5" xfId="51588" xr:uid="{00000000-0005-0000-0000-0000A4110000}"/>
    <cellStyle name="Comma 2 4 2 6 4" xfId="12202" xr:uid="{00000000-0005-0000-0000-0000A5110000}"/>
    <cellStyle name="Comma 2 4 2 6 4 2" xfId="19733" xr:uid="{00000000-0005-0000-0000-0000A6110000}"/>
    <cellStyle name="Comma 2 4 2 6 4 3" xfId="43420" xr:uid="{00000000-0005-0000-0000-0000A7110000}"/>
    <cellStyle name="Comma 2 4 2 6 4 4" xfId="49049" xr:uid="{00000000-0005-0000-0000-0000A8110000}"/>
    <cellStyle name="Comma 2 4 2 6 4 5" xfId="52065" xr:uid="{00000000-0005-0000-0000-0000A9110000}"/>
    <cellStyle name="Comma 2 4 2 6 5" xfId="9317" xr:uid="{00000000-0005-0000-0000-0000AA110000}"/>
    <cellStyle name="Comma 2 4 2 6 5 2" xfId="43757" xr:uid="{00000000-0005-0000-0000-0000AB110000}"/>
    <cellStyle name="Comma 2 4 2 6 5 3" xfId="47618" xr:uid="{00000000-0005-0000-0000-0000AC110000}"/>
    <cellStyle name="Comma 2 4 2 6 5 4" xfId="50634" xr:uid="{00000000-0005-0000-0000-0000AD110000}"/>
    <cellStyle name="Comma 2 4 2 6 6" xfId="44659" xr:uid="{00000000-0005-0000-0000-0000AE110000}"/>
    <cellStyle name="Comma 2 4 2 6 7" xfId="46512" xr:uid="{00000000-0005-0000-0000-0000AF110000}"/>
    <cellStyle name="Comma 2 4 2 6 8" xfId="49528" xr:uid="{00000000-0005-0000-0000-0000B0110000}"/>
    <cellStyle name="Comma 2 4 2 7" xfId="7398" xr:uid="{00000000-0005-0000-0000-0000B1110000}"/>
    <cellStyle name="Comma 2 4 2 8" xfId="10805" xr:uid="{00000000-0005-0000-0000-0000B2110000}"/>
    <cellStyle name="Comma 2 4 2 8 2" xfId="18355" xr:uid="{00000000-0005-0000-0000-0000B3110000}"/>
    <cellStyle name="Comma 2 4 2 8 3" xfId="43460" xr:uid="{00000000-0005-0000-0000-0000B4110000}"/>
    <cellStyle name="Comma 2 4 2 8 4" xfId="47671" xr:uid="{00000000-0005-0000-0000-0000B5110000}"/>
    <cellStyle name="Comma 2 4 2 8 5" xfId="50687" xr:uid="{00000000-0005-0000-0000-0000B6110000}"/>
    <cellStyle name="Comma 2 4 2 9" xfId="11289" xr:uid="{00000000-0005-0000-0000-0000B7110000}"/>
    <cellStyle name="Comma 2 4 2 9 2" xfId="18832" xr:uid="{00000000-0005-0000-0000-0000B8110000}"/>
    <cellStyle name="Comma 2 4 2 9 3" xfId="28611" xr:uid="{00000000-0005-0000-0000-0000B9110000}"/>
    <cellStyle name="Comma 2 4 2 9 4" xfId="48148" xr:uid="{00000000-0005-0000-0000-0000BA110000}"/>
    <cellStyle name="Comma 2 4 2 9 5" xfId="51164" xr:uid="{00000000-0005-0000-0000-0000BB110000}"/>
    <cellStyle name="Comma 2 4 3" xfId="7488" xr:uid="{00000000-0005-0000-0000-0000BC110000}"/>
    <cellStyle name="Comma 2 4 3 2" xfId="17991" xr:uid="{00000000-0005-0000-0000-0000BD110000}"/>
    <cellStyle name="Comma 2 4 3 3" xfId="20007" xr:uid="{00000000-0005-0000-0000-0000BE110000}"/>
    <cellStyle name="Comma 2 4 3 4" xfId="46985" xr:uid="{00000000-0005-0000-0000-0000BF110000}"/>
    <cellStyle name="Comma 2 4 3 5" xfId="50001" xr:uid="{00000000-0005-0000-0000-0000C0110000}"/>
    <cellStyle name="Comma 2 4 4" xfId="7390" xr:uid="{00000000-0005-0000-0000-0000C1110000}"/>
    <cellStyle name="Comma 2 4 5" xfId="14050" xr:uid="{00000000-0005-0000-0000-0000C2110000}"/>
    <cellStyle name="Comma 2 4 5 2" xfId="17558" xr:uid="{00000000-0005-0000-0000-0000C3110000}"/>
    <cellStyle name="Comma 2 4 6" xfId="15783" xr:uid="{00000000-0005-0000-0000-0000C4110000}"/>
    <cellStyle name="Comma 2 4 7" xfId="20005" xr:uid="{00000000-0005-0000-0000-0000C5110000}"/>
    <cellStyle name="Comma 2 4 8" xfId="44896" xr:uid="{00000000-0005-0000-0000-0000C6110000}"/>
    <cellStyle name="Comma 2 4 9" xfId="45806" xr:uid="{00000000-0005-0000-0000-0000C7110000}"/>
    <cellStyle name="Comma 2 5" xfId="1669" xr:uid="{00000000-0005-0000-0000-0000C8110000}"/>
    <cellStyle name="Comma 2 5 10" xfId="20008" xr:uid="{00000000-0005-0000-0000-0000C9110000}"/>
    <cellStyle name="Comma 2 5 11" xfId="2083" xr:uid="{00000000-0005-0000-0000-0000CA110000}"/>
    <cellStyle name="Comma 2 5 2" xfId="2080" xr:uid="{00000000-0005-0000-0000-0000CB110000}"/>
    <cellStyle name="Comma 2 5 2 2" xfId="13944" xr:uid="{00000000-0005-0000-0000-0000CC110000}"/>
    <cellStyle name="Comma 2 5 2 2 2" xfId="20010" xr:uid="{00000000-0005-0000-0000-0000CD110000}"/>
    <cellStyle name="Comma 2 5 2 2 3" xfId="44898" xr:uid="{00000000-0005-0000-0000-0000CE110000}"/>
    <cellStyle name="Comma 2 5 2 2 4" xfId="45808" xr:uid="{00000000-0005-0000-0000-0000CF110000}"/>
    <cellStyle name="Comma 2 5 2 3" xfId="15785" xr:uid="{00000000-0005-0000-0000-0000D0110000}"/>
    <cellStyle name="Comma 2 5 2 3 2" xfId="34346" xr:uid="{00000000-0005-0000-0000-0000D1110000}"/>
    <cellStyle name="Comma 2 5 2 3 3" xfId="39648" xr:uid="{00000000-0005-0000-0000-0000D2110000}"/>
    <cellStyle name="Comma 2 5 2 3 4" xfId="28972" xr:uid="{00000000-0005-0000-0000-0000D3110000}"/>
    <cellStyle name="Comma 2 5 2 4" xfId="31881" xr:uid="{00000000-0005-0000-0000-0000D4110000}"/>
    <cellStyle name="Comma 2 5 2 5" xfId="36997" xr:uid="{00000000-0005-0000-0000-0000D5110000}"/>
    <cellStyle name="Comma 2 5 2 6" xfId="20009" xr:uid="{00000000-0005-0000-0000-0000D6110000}"/>
    <cellStyle name="Comma 2 5 2 7" xfId="12244" xr:uid="{00000000-0005-0000-0000-0000D7110000}"/>
    <cellStyle name="Comma 2 5 3" xfId="8740" xr:uid="{00000000-0005-0000-0000-0000D8110000}"/>
    <cellStyle name="Comma 2 5 3 2" xfId="20011" xr:uid="{00000000-0005-0000-0000-0000D9110000}"/>
    <cellStyle name="Comma 2 5 3 3" xfId="44899" xr:uid="{00000000-0005-0000-0000-0000DA110000}"/>
    <cellStyle name="Comma 2 5 3 4" xfId="45809" xr:uid="{00000000-0005-0000-0000-0000DB110000}"/>
    <cellStyle name="Comma 2 5 4" xfId="8443" xr:uid="{00000000-0005-0000-0000-0000DC110000}"/>
    <cellStyle name="Comma 2 5 4 2" xfId="18209" xr:uid="{00000000-0005-0000-0000-0000DD110000}"/>
    <cellStyle name="Comma 2 5 4 2 2" xfId="34347" xr:uid="{00000000-0005-0000-0000-0000DE110000}"/>
    <cellStyle name="Comma 2 5 4 2 3" xfId="39649" xr:uid="{00000000-0005-0000-0000-0000DF110000}"/>
    <cellStyle name="Comma 2 5 4 2 4" xfId="28973" xr:uid="{00000000-0005-0000-0000-0000E0110000}"/>
    <cellStyle name="Comma 2 5 4 3" xfId="31882" xr:uid="{00000000-0005-0000-0000-0000E1110000}"/>
    <cellStyle name="Comma 2 5 4 4" xfId="36998" xr:uid="{00000000-0005-0000-0000-0000E2110000}"/>
    <cellStyle name="Comma 2 5 4 5" xfId="20012" xr:uid="{00000000-0005-0000-0000-0000E3110000}"/>
    <cellStyle name="Comma 2 5 4 6" xfId="44665" xr:uid="{00000000-0005-0000-0000-0000E4110000}"/>
    <cellStyle name="Comma 2 5 4 7" xfId="47215" xr:uid="{00000000-0005-0000-0000-0000E5110000}"/>
    <cellStyle name="Comma 2 5 4 8" xfId="50231" xr:uid="{00000000-0005-0000-0000-0000E6110000}"/>
    <cellStyle name="Comma 2 5 5" xfId="7489" xr:uid="{00000000-0005-0000-0000-0000E7110000}"/>
    <cellStyle name="Comma 2 5 5 2" xfId="17992" xr:uid="{00000000-0005-0000-0000-0000E8110000}"/>
    <cellStyle name="Comma 2 5 5 2 2" xfId="34348" xr:uid="{00000000-0005-0000-0000-0000E9110000}"/>
    <cellStyle name="Comma 2 5 5 2 3" xfId="39650" xr:uid="{00000000-0005-0000-0000-0000EA110000}"/>
    <cellStyle name="Comma 2 5 5 2 4" xfId="28974" xr:uid="{00000000-0005-0000-0000-0000EB110000}"/>
    <cellStyle name="Comma 2 5 5 3" xfId="31883" xr:uid="{00000000-0005-0000-0000-0000EC110000}"/>
    <cellStyle name="Comma 2 5 5 4" xfId="36999" xr:uid="{00000000-0005-0000-0000-0000ED110000}"/>
    <cellStyle name="Comma 2 5 5 5" xfId="20013" xr:uid="{00000000-0005-0000-0000-0000EE110000}"/>
    <cellStyle name="Comma 2 5 5 6" xfId="42562" xr:uid="{00000000-0005-0000-0000-0000EF110000}"/>
    <cellStyle name="Comma 2 5 5 7" xfId="44900" xr:uid="{00000000-0005-0000-0000-0000F0110000}"/>
    <cellStyle name="Comma 2 5 5 8" xfId="46986" xr:uid="{00000000-0005-0000-0000-0000F1110000}"/>
    <cellStyle name="Comma 2 5 5 9" xfId="50002" xr:uid="{00000000-0005-0000-0000-0000F2110000}"/>
    <cellStyle name="Comma 2 5 6" xfId="15784" xr:uid="{00000000-0005-0000-0000-0000F3110000}"/>
    <cellStyle name="Comma 2 5 6 2" xfId="28975" xr:uid="{00000000-0005-0000-0000-0000F4110000}"/>
    <cellStyle name="Comma 2 5 6 2 2" xfId="34349" xr:uid="{00000000-0005-0000-0000-0000F5110000}"/>
    <cellStyle name="Comma 2 5 6 2 3" xfId="39651" xr:uid="{00000000-0005-0000-0000-0000F6110000}"/>
    <cellStyle name="Comma 2 5 6 3" xfId="31884" xr:uid="{00000000-0005-0000-0000-0000F7110000}"/>
    <cellStyle name="Comma 2 5 6 4" xfId="37000" xr:uid="{00000000-0005-0000-0000-0000F8110000}"/>
    <cellStyle name="Comma 2 5 6 5" xfId="20014" xr:uid="{00000000-0005-0000-0000-0000F9110000}"/>
    <cellStyle name="Comma 2 5 6 6" xfId="44901" xr:uid="{00000000-0005-0000-0000-0000FA110000}"/>
    <cellStyle name="Comma 2 5 7" xfId="28971" xr:uid="{00000000-0005-0000-0000-0000FB110000}"/>
    <cellStyle name="Comma 2 5 7 2" xfId="34345" xr:uid="{00000000-0005-0000-0000-0000FC110000}"/>
    <cellStyle name="Comma 2 5 7 3" xfId="39647" xr:uid="{00000000-0005-0000-0000-0000FD110000}"/>
    <cellStyle name="Comma 2 5 8" xfId="31880" xr:uid="{00000000-0005-0000-0000-0000FE110000}"/>
    <cellStyle name="Comma 2 5 9" xfId="36996" xr:uid="{00000000-0005-0000-0000-0000FF110000}"/>
    <cellStyle name="Comma 2 6" xfId="2079" xr:uid="{00000000-0005-0000-0000-000000120000}"/>
    <cellStyle name="Comma 2 6 2" xfId="4197" xr:uid="{00000000-0005-0000-0000-000001120000}"/>
    <cellStyle name="Comma 2 6 2 2" xfId="14358" xr:uid="{00000000-0005-0000-0000-000002120000}"/>
    <cellStyle name="Comma 2 6 2 2 2" xfId="34351" xr:uid="{00000000-0005-0000-0000-000003120000}"/>
    <cellStyle name="Comma 2 6 2 2 3" xfId="39653" xr:uid="{00000000-0005-0000-0000-000004120000}"/>
    <cellStyle name="Comma 2 6 2 3" xfId="15787" xr:uid="{00000000-0005-0000-0000-000005120000}"/>
    <cellStyle name="Comma 2 6 2 3 2" xfId="31886" xr:uid="{00000000-0005-0000-0000-000006120000}"/>
    <cellStyle name="Comma 2 6 2 4" xfId="37002" xr:uid="{00000000-0005-0000-0000-000007120000}"/>
    <cellStyle name="Comma 2 6 2 5" xfId="12246" xr:uid="{00000000-0005-0000-0000-000008120000}"/>
    <cellStyle name="Comma 2 6 3" xfId="13943" xr:uid="{00000000-0005-0000-0000-000009120000}"/>
    <cellStyle name="Comma 2 6 3 2" xfId="28977" xr:uid="{00000000-0005-0000-0000-00000A120000}"/>
    <cellStyle name="Comma 2 6 3 2 2" xfId="34352" xr:uid="{00000000-0005-0000-0000-00000B120000}"/>
    <cellStyle name="Comma 2 6 3 2 3" xfId="39654" xr:uid="{00000000-0005-0000-0000-00000C120000}"/>
    <cellStyle name="Comma 2 6 3 3" xfId="31887" xr:uid="{00000000-0005-0000-0000-00000D120000}"/>
    <cellStyle name="Comma 2 6 3 4" xfId="37003" xr:uid="{00000000-0005-0000-0000-00000E120000}"/>
    <cellStyle name="Comma 2 6 4" xfId="15786" xr:uid="{00000000-0005-0000-0000-00000F120000}"/>
    <cellStyle name="Comma 2 6 4 2" xfId="34350" xr:uid="{00000000-0005-0000-0000-000010120000}"/>
    <cellStyle name="Comma 2 6 4 3" xfId="39652" xr:uid="{00000000-0005-0000-0000-000011120000}"/>
    <cellStyle name="Comma 2 6 4 4" xfId="28976" xr:uid="{00000000-0005-0000-0000-000012120000}"/>
    <cellStyle name="Comma 2 6 5" xfId="31885" xr:uid="{00000000-0005-0000-0000-000013120000}"/>
    <cellStyle name="Comma 2 6 6" xfId="37001" xr:uid="{00000000-0005-0000-0000-000014120000}"/>
    <cellStyle name="Comma 2 6 7" xfId="20015" xr:uid="{00000000-0005-0000-0000-000015120000}"/>
    <cellStyle name="Comma 2 6 8" xfId="12245" xr:uid="{00000000-0005-0000-0000-000016120000}"/>
    <cellStyle name="Comma 2 7" xfId="3953" xr:uid="{00000000-0005-0000-0000-000017120000}"/>
    <cellStyle name="Comma 2 7 2" xfId="8693" xr:uid="{00000000-0005-0000-0000-000018120000}"/>
    <cellStyle name="Comma 2 7 2 2" xfId="31350" xr:uid="{00000000-0005-0000-0000-000019120000}"/>
    <cellStyle name="Comma 2 7 2 2 2" xfId="36511" xr:uid="{00000000-0005-0000-0000-00001A120000}"/>
    <cellStyle name="Comma 2 7 2 2 3" xfId="41813" xr:uid="{00000000-0005-0000-0000-00001B120000}"/>
    <cellStyle name="Comma 2 7 2 3" xfId="33860" xr:uid="{00000000-0005-0000-0000-00001C120000}"/>
    <cellStyle name="Comma 2 7 2 4" xfId="39162" xr:uid="{00000000-0005-0000-0000-00001D120000}"/>
    <cellStyle name="Comma 2 7 3" xfId="7482" xr:uid="{00000000-0005-0000-0000-00001E120000}"/>
    <cellStyle name="Comma 2 7 3 2" xfId="17985" xr:uid="{00000000-0005-0000-0000-00001F120000}"/>
    <cellStyle name="Comma 2 7 3 2 2" xfId="34353" xr:uid="{00000000-0005-0000-0000-000020120000}"/>
    <cellStyle name="Comma 2 7 3 3" xfId="39655" xr:uid="{00000000-0005-0000-0000-000021120000}"/>
    <cellStyle name="Comma 2 7 3 4" xfId="28978" xr:uid="{00000000-0005-0000-0000-000022120000}"/>
    <cellStyle name="Comma 2 7 3 5" xfId="42560" xr:uid="{00000000-0005-0000-0000-000023120000}"/>
    <cellStyle name="Comma 2 7 3 6" xfId="46979" xr:uid="{00000000-0005-0000-0000-000024120000}"/>
    <cellStyle name="Comma 2 7 3 7" xfId="49995" xr:uid="{00000000-0005-0000-0000-000025120000}"/>
    <cellStyle name="Comma 2 7 4" xfId="15788" xr:uid="{00000000-0005-0000-0000-000026120000}"/>
    <cellStyle name="Comma 2 7 4 2" xfId="31888" xr:uid="{00000000-0005-0000-0000-000027120000}"/>
    <cellStyle name="Comma 2 7 5" xfId="37004" xr:uid="{00000000-0005-0000-0000-000028120000}"/>
    <cellStyle name="Comma 2 7 6" xfId="20016" xr:uid="{00000000-0005-0000-0000-000029120000}"/>
    <cellStyle name="Comma 2 8" xfId="8000" xr:uid="{00000000-0005-0000-0000-00002A120000}"/>
    <cellStyle name="Comma 2 8 2" xfId="8741" xr:uid="{00000000-0005-0000-0000-00002B120000}"/>
    <cellStyle name="Comma 2 8 3" xfId="14606" xr:uid="{00000000-0005-0000-0000-00002C120000}"/>
    <cellStyle name="Comma 2 8 4" xfId="20017" xr:uid="{00000000-0005-0000-0000-00002D120000}"/>
    <cellStyle name="Comma 2 8 5" xfId="44902" xr:uid="{00000000-0005-0000-0000-00002E120000}"/>
    <cellStyle name="Comma 2 8 6" xfId="45810" xr:uid="{00000000-0005-0000-0000-00002F120000}"/>
    <cellStyle name="Comma 2 8 7" xfId="13305" xr:uid="{00000000-0005-0000-0000-000030120000}"/>
    <cellStyle name="Comma 2 9" xfId="7443" xr:uid="{00000000-0005-0000-0000-000031120000}"/>
    <cellStyle name="Comma 2 9 2" xfId="20018" xr:uid="{00000000-0005-0000-0000-000032120000}"/>
    <cellStyle name="Comma 2 9 3" xfId="44903" xr:uid="{00000000-0005-0000-0000-000033120000}"/>
    <cellStyle name="Comma 2 9 4" xfId="45811" xr:uid="{00000000-0005-0000-0000-000034120000}"/>
    <cellStyle name="Comma 2 9 5" xfId="14348" xr:uid="{00000000-0005-0000-0000-000035120000}"/>
    <cellStyle name="Comma 3" xfId="37" xr:uid="{00000000-0005-0000-0000-000036120000}"/>
    <cellStyle name="Comma 3 10" xfId="20019" xr:uid="{00000000-0005-0000-0000-000037120000}"/>
    <cellStyle name="Comma 3 11" xfId="44904" xr:uid="{00000000-0005-0000-0000-000038120000}"/>
    <cellStyle name="Comma 3 12" xfId="45812" xr:uid="{00000000-0005-0000-0000-000039120000}"/>
    <cellStyle name="Comma 3 13" xfId="1680" xr:uid="{00000000-0005-0000-0000-00003A120000}"/>
    <cellStyle name="Comma 3 2" xfId="1670" xr:uid="{00000000-0005-0000-0000-00003B120000}"/>
    <cellStyle name="Comma 3 2 10" xfId="45813" xr:uid="{00000000-0005-0000-0000-00003C120000}"/>
    <cellStyle name="Comma 3 2 11" xfId="2088" xr:uid="{00000000-0005-0000-0000-00003D120000}"/>
    <cellStyle name="Comma 3 2 2" xfId="2078" xr:uid="{00000000-0005-0000-0000-00003E120000}"/>
    <cellStyle name="Comma 3 2 2 10" xfId="11758" xr:uid="{00000000-0005-0000-0000-00003F120000}"/>
    <cellStyle name="Comma 3 2 2 10 2" xfId="19296" xr:uid="{00000000-0005-0000-0000-000040120000}"/>
    <cellStyle name="Comma 3 2 2 10 3" xfId="43208" xr:uid="{00000000-0005-0000-0000-000041120000}"/>
    <cellStyle name="Comma 3 2 2 10 4" xfId="48612" xr:uid="{00000000-0005-0000-0000-000042120000}"/>
    <cellStyle name="Comma 3 2 2 10 5" xfId="51628" xr:uid="{00000000-0005-0000-0000-000043120000}"/>
    <cellStyle name="Comma 3 2 2 11" xfId="7492" xr:uid="{00000000-0005-0000-0000-000044120000}"/>
    <cellStyle name="Comma 3 2 2 11 2" xfId="17994" xr:uid="{00000000-0005-0000-0000-000045120000}"/>
    <cellStyle name="Comma 3 2 2 11 3" xfId="43012" xr:uid="{00000000-0005-0000-0000-000046120000}"/>
    <cellStyle name="Comma 3 2 2 11 4" xfId="46989" xr:uid="{00000000-0005-0000-0000-000047120000}"/>
    <cellStyle name="Comma 3 2 2 11 5" xfId="50005" xr:uid="{00000000-0005-0000-0000-000048120000}"/>
    <cellStyle name="Comma 3 2 2 12" xfId="15791" xr:uid="{00000000-0005-0000-0000-000049120000}"/>
    <cellStyle name="Comma 3 2 2 13" xfId="20021" xr:uid="{00000000-0005-0000-0000-00004A120000}"/>
    <cellStyle name="Comma 3 2 2 14" xfId="44906" xr:uid="{00000000-0005-0000-0000-00004B120000}"/>
    <cellStyle name="Comma 3 2 2 15" xfId="45814" xr:uid="{00000000-0005-0000-0000-00004C120000}"/>
    <cellStyle name="Comma 3 2 2 16" xfId="46075" xr:uid="{00000000-0005-0000-0000-00004D120000}"/>
    <cellStyle name="Comma 3 2 2 17" xfId="49090" xr:uid="{00000000-0005-0000-0000-00004E120000}"/>
    <cellStyle name="Comma 3 2 2 2" xfId="4861" xr:uid="{00000000-0005-0000-0000-00004F120000}"/>
    <cellStyle name="Comma 3 2 2 2 10" xfId="8502" xr:uid="{00000000-0005-0000-0000-000050120000}"/>
    <cellStyle name="Comma 3 2 2 2 10 2" xfId="43650" xr:uid="{00000000-0005-0000-0000-000051120000}"/>
    <cellStyle name="Comma 3 2 2 2 10 3" xfId="47228" xr:uid="{00000000-0005-0000-0000-000052120000}"/>
    <cellStyle name="Comma 3 2 2 2 10 4" xfId="50244" xr:uid="{00000000-0005-0000-0000-000053120000}"/>
    <cellStyle name="Comma 3 2 2 2 11" xfId="20022" xr:uid="{00000000-0005-0000-0000-000054120000}"/>
    <cellStyle name="Comma 3 2 2 2 12" xfId="44907" xr:uid="{00000000-0005-0000-0000-000055120000}"/>
    <cellStyle name="Comma 3 2 2 2 13" xfId="45815" xr:uid="{00000000-0005-0000-0000-000056120000}"/>
    <cellStyle name="Comma 3 2 2 2 14" xfId="46089" xr:uid="{00000000-0005-0000-0000-000057120000}"/>
    <cellStyle name="Comma 3 2 2 2 15" xfId="49104" xr:uid="{00000000-0005-0000-0000-000058120000}"/>
    <cellStyle name="Comma 3 2 2 2 2" xfId="6125" xr:uid="{00000000-0005-0000-0000-000059120000}"/>
    <cellStyle name="Comma 3 2 2 2 2 2" xfId="6445" xr:uid="{00000000-0005-0000-0000-00005A120000}"/>
    <cellStyle name="Comma 3 2 2 2 2 2 2" xfId="11071" xr:uid="{00000000-0005-0000-0000-00005B120000}"/>
    <cellStyle name="Comma 3 2 2 2 2 2 2 2" xfId="18621" xr:uid="{00000000-0005-0000-0000-00005C120000}"/>
    <cellStyle name="Comma 3 2 2 2 2 2 2 3" xfId="28832" xr:uid="{00000000-0005-0000-0000-00005D120000}"/>
    <cellStyle name="Comma 3 2 2 2 2 2 2 4" xfId="47937" xr:uid="{00000000-0005-0000-0000-00005E120000}"/>
    <cellStyle name="Comma 3 2 2 2 2 2 2 5" xfId="50953" xr:uid="{00000000-0005-0000-0000-00005F120000}"/>
    <cellStyle name="Comma 3 2 2 2 2 2 3" xfId="11556" xr:uid="{00000000-0005-0000-0000-000060120000}"/>
    <cellStyle name="Comma 3 2 2 2 2 2 3 2" xfId="19098" xr:uid="{00000000-0005-0000-0000-000061120000}"/>
    <cellStyle name="Comma 3 2 2 2 2 2 3 3" xfId="44586" xr:uid="{00000000-0005-0000-0000-000062120000}"/>
    <cellStyle name="Comma 3 2 2 2 2 2 3 4" xfId="48414" xr:uid="{00000000-0005-0000-0000-000063120000}"/>
    <cellStyle name="Comma 3 2 2 2 2 2 3 5" xfId="51430" xr:uid="{00000000-0005-0000-0000-000064120000}"/>
    <cellStyle name="Comma 3 2 2 2 2 2 4" xfId="12043" xr:uid="{00000000-0005-0000-0000-000065120000}"/>
    <cellStyle name="Comma 3 2 2 2 2 2 4 2" xfId="19575" xr:uid="{00000000-0005-0000-0000-000066120000}"/>
    <cellStyle name="Comma 3 2 2 2 2 2 4 3" xfId="44418" xr:uid="{00000000-0005-0000-0000-000067120000}"/>
    <cellStyle name="Comma 3 2 2 2 2 2 4 4" xfId="48891" xr:uid="{00000000-0005-0000-0000-000068120000}"/>
    <cellStyle name="Comma 3 2 2 2 2 2 4 5" xfId="51907" xr:uid="{00000000-0005-0000-0000-000069120000}"/>
    <cellStyle name="Comma 3 2 2 2 2 2 5" xfId="9079" xr:uid="{00000000-0005-0000-0000-00006A120000}"/>
    <cellStyle name="Comma 3 2 2 2 2 2 5 2" xfId="43077" xr:uid="{00000000-0005-0000-0000-00006B120000}"/>
    <cellStyle name="Comma 3 2 2 2 2 2 5 3" xfId="47460" xr:uid="{00000000-0005-0000-0000-00006C120000}"/>
    <cellStyle name="Comma 3 2 2 2 2 2 5 4" xfId="50476" xr:uid="{00000000-0005-0000-0000-00006D120000}"/>
    <cellStyle name="Comma 3 2 2 2 2 2 6" xfId="43866" xr:uid="{00000000-0005-0000-0000-00006E120000}"/>
    <cellStyle name="Comma 3 2 2 2 2 2 7" xfId="46354" xr:uid="{00000000-0005-0000-0000-00006F120000}"/>
    <cellStyle name="Comma 3 2 2 2 2 2 8" xfId="49370" xr:uid="{00000000-0005-0000-0000-000070120000}"/>
    <cellStyle name="Comma 3 2 2 2 2 3" xfId="10859" xr:uid="{00000000-0005-0000-0000-000071120000}"/>
    <cellStyle name="Comma 3 2 2 2 2 3 2" xfId="18409" xr:uid="{00000000-0005-0000-0000-000072120000}"/>
    <cellStyle name="Comma 3 2 2 2 2 3 3" xfId="43119" xr:uid="{00000000-0005-0000-0000-000073120000}"/>
    <cellStyle name="Comma 3 2 2 2 2 3 4" xfId="47725" xr:uid="{00000000-0005-0000-0000-000074120000}"/>
    <cellStyle name="Comma 3 2 2 2 2 3 5" xfId="50741" xr:uid="{00000000-0005-0000-0000-000075120000}"/>
    <cellStyle name="Comma 3 2 2 2 2 4" xfId="11343" xr:uid="{00000000-0005-0000-0000-000076120000}"/>
    <cellStyle name="Comma 3 2 2 2 2 4 2" xfId="18886" xr:uid="{00000000-0005-0000-0000-000077120000}"/>
    <cellStyle name="Comma 3 2 2 2 2 4 3" xfId="21575" xr:uid="{00000000-0005-0000-0000-000078120000}"/>
    <cellStyle name="Comma 3 2 2 2 2 4 4" xfId="48202" xr:uid="{00000000-0005-0000-0000-000079120000}"/>
    <cellStyle name="Comma 3 2 2 2 2 4 5" xfId="51218" xr:uid="{00000000-0005-0000-0000-00007A120000}"/>
    <cellStyle name="Comma 3 2 2 2 2 5" xfId="11830" xr:uid="{00000000-0005-0000-0000-00007B120000}"/>
    <cellStyle name="Comma 3 2 2 2 2 5 2" xfId="19363" xr:uid="{00000000-0005-0000-0000-00007C120000}"/>
    <cellStyle name="Comma 3 2 2 2 2 5 3" xfId="43418" xr:uid="{00000000-0005-0000-0000-00007D120000}"/>
    <cellStyle name="Comma 3 2 2 2 2 5 4" xfId="48679" xr:uid="{00000000-0005-0000-0000-00007E120000}"/>
    <cellStyle name="Comma 3 2 2 2 2 5 5" xfId="51695" xr:uid="{00000000-0005-0000-0000-00007F120000}"/>
    <cellStyle name="Comma 3 2 2 2 2 6" xfId="8778" xr:uid="{00000000-0005-0000-0000-000080120000}"/>
    <cellStyle name="Comma 3 2 2 2 2 6 2" xfId="42595" xr:uid="{00000000-0005-0000-0000-000081120000}"/>
    <cellStyle name="Comma 3 2 2 2 2 6 3" xfId="47248" xr:uid="{00000000-0005-0000-0000-000082120000}"/>
    <cellStyle name="Comma 3 2 2 2 2 6 4" xfId="50264" xr:uid="{00000000-0005-0000-0000-000083120000}"/>
    <cellStyle name="Comma 3 2 2 2 2 7" xfId="44150" xr:uid="{00000000-0005-0000-0000-000084120000}"/>
    <cellStyle name="Comma 3 2 2 2 2 8" xfId="46142" xr:uid="{00000000-0005-0000-0000-000085120000}"/>
    <cellStyle name="Comma 3 2 2 2 2 9" xfId="49158" xr:uid="{00000000-0005-0000-0000-000086120000}"/>
    <cellStyle name="Comma 3 2 2 2 3" xfId="6205" xr:uid="{00000000-0005-0000-0000-000087120000}"/>
    <cellStyle name="Comma 3 2 2 2 3 2" xfId="6525" xr:uid="{00000000-0005-0000-0000-000088120000}"/>
    <cellStyle name="Comma 3 2 2 2 3 2 2" xfId="11124" xr:uid="{00000000-0005-0000-0000-000089120000}"/>
    <cellStyle name="Comma 3 2 2 2 3 2 2 2" xfId="18674" xr:uid="{00000000-0005-0000-0000-00008A120000}"/>
    <cellStyle name="Comma 3 2 2 2 3 2 2 3" xfId="42724" xr:uid="{00000000-0005-0000-0000-00008B120000}"/>
    <cellStyle name="Comma 3 2 2 2 3 2 2 4" xfId="47990" xr:uid="{00000000-0005-0000-0000-00008C120000}"/>
    <cellStyle name="Comma 3 2 2 2 3 2 2 5" xfId="51006" xr:uid="{00000000-0005-0000-0000-00008D120000}"/>
    <cellStyle name="Comma 3 2 2 2 3 2 3" xfId="11609" xr:uid="{00000000-0005-0000-0000-00008E120000}"/>
    <cellStyle name="Comma 3 2 2 2 3 2 3 2" xfId="19151" xr:uid="{00000000-0005-0000-0000-00008F120000}"/>
    <cellStyle name="Comma 3 2 2 2 3 2 3 3" xfId="43777" xr:uid="{00000000-0005-0000-0000-000090120000}"/>
    <cellStyle name="Comma 3 2 2 2 3 2 3 4" xfId="48467" xr:uid="{00000000-0005-0000-0000-000091120000}"/>
    <cellStyle name="Comma 3 2 2 2 3 2 3 5" xfId="51483" xr:uid="{00000000-0005-0000-0000-000092120000}"/>
    <cellStyle name="Comma 3 2 2 2 3 2 4" xfId="12096" xr:uid="{00000000-0005-0000-0000-000093120000}"/>
    <cellStyle name="Comma 3 2 2 2 3 2 4 2" xfId="19628" xr:uid="{00000000-0005-0000-0000-000094120000}"/>
    <cellStyle name="Comma 3 2 2 2 3 2 4 3" xfId="42871" xr:uid="{00000000-0005-0000-0000-000095120000}"/>
    <cellStyle name="Comma 3 2 2 2 3 2 4 4" xfId="48944" xr:uid="{00000000-0005-0000-0000-000096120000}"/>
    <cellStyle name="Comma 3 2 2 2 3 2 4 5" xfId="51960" xr:uid="{00000000-0005-0000-0000-000097120000}"/>
    <cellStyle name="Comma 3 2 2 2 3 2 5" xfId="9158" xr:uid="{00000000-0005-0000-0000-000098120000}"/>
    <cellStyle name="Comma 3 2 2 2 3 2 5 2" xfId="21327" xr:uid="{00000000-0005-0000-0000-000099120000}"/>
    <cellStyle name="Comma 3 2 2 2 3 2 5 3" xfId="47513" xr:uid="{00000000-0005-0000-0000-00009A120000}"/>
    <cellStyle name="Comma 3 2 2 2 3 2 5 4" xfId="50529" xr:uid="{00000000-0005-0000-0000-00009B120000}"/>
    <cellStyle name="Comma 3 2 2 2 3 2 6" xfId="42394" xr:uid="{00000000-0005-0000-0000-00009C120000}"/>
    <cellStyle name="Comma 3 2 2 2 3 2 7" xfId="46407" xr:uid="{00000000-0005-0000-0000-00009D120000}"/>
    <cellStyle name="Comma 3 2 2 2 3 2 8" xfId="49423" xr:uid="{00000000-0005-0000-0000-00009E120000}"/>
    <cellStyle name="Comma 3 2 2 2 3 3" xfId="10912" xr:uid="{00000000-0005-0000-0000-00009F120000}"/>
    <cellStyle name="Comma 3 2 2 2 3 3 2" xfId="18462" xr:uid="{00000000-0005-0000-0000-0000A0120000}"/>
    <cellStyle name="Comma 3 2 2 2 3 3 3" xfId="20596" xr:uid="{00000000-0005-0000-0000-0000A1120000}"/>
    <cellStyle name="Comma 3 2 2 2 3 3 4" xfId="47778" xr:uid="{00000000-0005-0000-0000-0000A2120000}"/>
    <cellStyle name="Comma 3 2 2 2 3 3 5" xfId="50794" xr:uid="{00000000-0005-0000-0000-0000A3120000}"/>
    <cellStyle name="Comma 3 2 2 2 3 4" xfId="11397" xr:uid="{00000000-0005-0000-0000-0000A4120000}"/>
    <cellStyle name="Comma 3 2 2 2 3 4 2" xfId="18939" xr:uid="{00000000-0005-0000-0000-0000A5120000}"/>
    <cellStyle name="Comma 3 2 2 2 3 4 3" xfId="43919" xr:uid="{00000000-0005-0000-0000-0000A6120000}"/>
    <cellStyle name="Comma 3 2 2 2 3 4 4" xfId="48255" xr:uid="{00000000-0005-0000-0000-0000A7120000}"/>
    <cellStyle name="Comma 3 2 2 2 3 4 5" xfId="51271" xr:uid="{00000000-0005-0000-0000-0000A8120000}"/>
    <cellStyle name="Comma 3 2 2 2 3 5" xfId="11884" xr:uid="{00000000-0005-0000-0000-0000A9120000}"/>
    <cellStyle name="Comma 3 2 2 2 3 5 2" xfId="19416" xr:uid="{00000000-0005-0000-0000-0000AA120000}"/>
    <cellStyle name="Comma 3 2 2 2 3 5 3" xfId="44229" xr:uid="{00000000-0005-0000-0000-0000AB120000}"/>
    <cellStyle name="Comma 3 2 2 2 3 5 4" xfId="48732" xr:uid="{00000000-0005-0000-0000-0000AC120000}"/>
    <cellStyle name="Comma 3 2 2 2 3 5 5" xfId="51748" xr:uid="{00000000-0005-0000-0000-0000AD120000}"/>
    <cellStyle name="Comma 3 2 2 2 3 6" xfId="8849" xr:uid="{00000000-0005-0000-0000-0000AE120000}"/>
    <cellStyle name="Comma 3 2 2 2 3 6 2" xfId="44332" xr:uid="{00000000-0005-0000-0000-0000AF120000}"/>
    <cellStyle name="Comma 3 2 2 2 3 6 3" xfId="47301" xr:uid="{00000000-0005-0000-0000-0000B0120000}"/>
    <cellStyle name="Comma 3 2 2 2 3 6 4" xfId="50317" xr:uid="{00000000-0005-0000-0000-0000B1120000}"/>
    <cellStyle name="Comma 3 2 2 2 3 7" xfId="42325" xr:uid="{00000000-0005-0000-0000-0000B2120000}"/>
    <cellStyle name="Comma 3 2 2 2 3 8" xfId="46195" xr:uid="{00000000-0005-0000-0000-0000B3120000}"/>
    <cellStyle name="Comma 3 2 2 2 3 9" xfId="49211" xr:uid="{00000000-0005-0000-0000-0000B4120000}"/>
    <cellStyle name="Comma 3 2 2 2 4" xfId="6285" xr:uid="{00000000-0005-0000-0000-0000B5120000}"/>
    <cellStyle name="Comma 3 2 2 2 4 2" xfId="6605" xr:uid="{00000000-0005-0000-0000-0000B6120000}"/>
    <cellStyle name="Comma 3 2 2 2 4 2 2" xfId="11177" xr:uid="{00000000-0005-0000-0000-0000B7120000}"/>
    <cellStyle name="Comma 3 2 2 2 4 2 2 2" xfId="18727" xr:uid="{00000000-0005-0000-0000-0000B8120000}"/>
    <cellStyle name="Comma 3 2 2 2 4 2 2 3" xfId="42966" xr:uid="{00000000-0005-0000-0000-0000B9120000}"/>
    <cellStyle name="Comma 3 2 2 2 4 2 2 4" xfId="48043" xr:uid="{00000000-0005-0000-0000-0000BA120000}"/>
    <cellStyle name="Comma 3 2 2 2 4 2 2 5" xfId="51059" xr:uid="{00000000-0005-0000-0000-0000BB120000}"/>
    <cellStyle name="Comma 3 2 2 2 4 2 3" xfId="11662" xr:uid="{00000000-0005-0000-0000-0000BC120000}"/>
    <cellStyle name="Comma 3 2 2 2 4 2 3 2" xfId="19204" xr:uid="{00000000-0005-0000-0000-0000BD120000}"/>
    <cellStyle name="Comma 3 2 2 2 4 2 3 3" xfId="43196" xr:uid="{00000000-0005-0000-0000-0000BE120000}"/>
    <cellStyle name="Comma 3 2 2 2 4 2 3 4" xfId="48520" xr:uid="{00000000-0005-0000-0000-0000BF120000}"/>
    <cellStyle name="Comma 3 2 2 2 4 2 3 5" xfId="51536" xr:uid="{00000000-0005-0000-0000-0000C0120000}"/>
    <cellStyle name="Comma 3 2 2 2 4 2 4" xfId="12149" xr:uid="{00000000-0005-0000-0000-0000C1120000}"/>
    <cellStyle name="Comma 3 2 2 2 4 2 4 2" xfId="19681" xr:uid="{00000000-0005-0000-0000-0000C2120000}"/>
    <cellStyle name="Comma 3 2 2 2 4 2 4 3" xfId="44135" xr:uid="{00000000-0005-0000-0000-0000C3120000}"/>
    <cellStyle name="Comma 3 2 2 2 4 2 4 4" xfId="48997" xr:uid="{00000000-0005-0000-0000-0000C4120000}"/>
    <cellStyle name="Comma 3 2 2 2 4 2 4 5" xfId="52013" xr:uid="{00000000-0005-0000-0000-0000C5120000}"/>
    <cellStyle name="Comma 3 2 2 2 4 2 5" xfId="9238" xr:uid="{00000000-0005-0000-0000-0000C6120000}"/>
    <cellStyle name="Comma 3 2 2 2 4 2 5 2" xfId="44489" xr:uid="{00000000-0005-0000-0000-0000C7120000}"/>
    <cellStyle name="Comma 3 2 2 2 4 2 5 3" xfId="47566" xr:uid="{00000000-0005-0000-0000-0000C8120000}"/>
    <cellStyle name="Comma 3 2 2 2 4 2 5 4" xfId="50582" xr:uid="{00000000-0005-0000-0000-0000C9120000}"/>
    <cellStyle name="Comma 3 2 2 2 4 2 6" xfId="44446" xr:uid="{00000000-0005-0000-0000-0000CA120000}"/>
    <cellStyle name="Comma 3 2 2 2 4 2 7" xfId="46460" xr:uid="{00000000-0005-0000-0000-0000CB120000}"/>
    <cellStyle name="Comma 3 2 2 2 4 2 8" xfId="49476" xr:uid="{00000000-0005-0000-0000-0000CC120000}"/>
    <cellStyle name="Comma 3 2 2 2 4 3" xfId="10965" xr:uid="{00000000-0005-0000-0000-0000CD120000}"/>
    <cellStyle name="Comma 3 2 2 2 4 3 2" xfId="18515" xr:uid="{00000000-0005-0000-0000-0000CE120000}"/>
    <cellStyle name="Comma 3 2 2 2 4 3 3" xfId="42964" xr:uid="{00000000-0005-0000-0000-0000CF120000}"/>
    <cellStyle name="Comma 3 2 2 2 4 3 4" xfId="47831" xr:uid="{00000000-0005-0000-0000-0000D0120000}"/>
    <cellStyle name="Comma 3 2 2 2 4 3 5" xfId="50847" xr:uid="{00000000-0005-0000-0000-0000D1120000}"/>
    <cellStyle name="Comma 3 2 2 2 4 4" xfId="11450" xr:uid="{00000000-0005-0000-0000-0000D2120000}"/>
    <cellStyle name="Comma 3 2 2 2 4 4 2" xfId="18992" xr:uid="{00000000-0005-0000-0000-0000D3120000}"/>
    <cellStyle name="Comma 3 2 2 2 4 4 3" xfId="44381" xr:uid="{00000000-0005-0000-0000-0000D4120000}"/>
    <cellStyle name="Comma 3 2 2 2 4 4 4" xfId="48308" xr:uid="{00000000-0005-0000-0000-0000D5120000}"/>
    <cellStyle name="Comma 3 2 2 2 4 4 5" xfId="51324" xr:uid="{00000000-0005-0000-0000-0000D6120000}"/>
    <cellStyle name="Comma 3 2 2 2 4 5" xfId="11937" xr:uid="{00000000-0005-0000-0000-0000D7120000}"/>
    <cellStyle name="Comma 3 2 2 2 4 5 2" xfId="19469" xr:uid="{00000000-0005-0000-0000-0000D8120000}"/>
    <cellStyle name="Comma 3 2 2 2 4 5 3" xfId="44652" xr:uid="{00000000-0005-0000-0000-0000D9120000}"/>
    <cellStyle name="Comma 3 2 2 2 4 5 4" xfId="48785" xr:uid="{00000000-0005-0000-0000-0000DA120000}"/>
    <cellStyle name="Comma 3 2 2 2 4 5 5" xfId="51801" xr:uid="{00000000-0005-0000-0000-0000DB120000}"/>
    <cellStyle name="Comma 3 2 2 2 4 6" xfId="8925" xr:uid="{00000000-0005-0000-0000-0000DC120000}"/>
    <cellStyle name="Comma 3 2 2 2 4 6 2" xfId="43377" xr:uid="{00000000-0005-0000-0000-0000DD120000}"/>
    <cellStyle name="Comma 3 2 2 2 4 6 3" xfId="47354" xr:uid="{00000000-0005-0000-0000-0000DE120000}"/>
    <cellStyle name="Comma 3 2 2 2 4 6 4" xfId="50370" xr:uid="{00000000-0005-0000-0000-0000DF120000}"/>
    <cellStyle name="Comma 3 2 2 2 4 7" xfId="44281" xr:uid="{00000000-0005-0000-0000-0000E0120000}"/>
    <cellStyle name="Comma 3 2 2 2 4 8" xfId="46248" xr:uid="{00000000-0005-0000-0000-0000E1120000}"/>
    <cellStyle name="Comma 3 2 2 2 4 9" xfId="49264" xr:uid="{00000000-0005-0000-0000-0000E2120000}"/>
    <cellStyle name="Comma 3 2 2 2 5" xfId="6365" xr:uid="{00000000-0005-0000-0000-0000E3120000}"/>
    <cellStyle name="Comma 3 2 2 2 5 2" xfId="11018" xr:uid="{00000000-0005-0000-0000-0000E4120000}"/>
    <cellStyle name="Comma 3 2 2 2 5 2 2" xfId="18568" xr:uid="{00000000-0005-0000-0000-0000E5120000}"/>
    <cellStyle name="Comma 3 2 2 2 5 2 3" xfId="43617" xr:uid="{00000000-0005-0000-0000-0000E6120000}"/>
    <cellStyle name="Comma 3 2 2 2 5 2 4" xfId="47884" xr:uid="{00000000-0005-0000-0000-0000E7120000}"/>
    <cellStyle name="Comma 3 2 2 2 5 2 5" xfId="50900" xr:uid="{00000000-0005-0000-0000-0000E8120000}"/>
    <cellStyle name="Comma 3 2 2 2 5 3" xfId="11503" xr:uid="{00000000-0005-0000-0000-0000E9120000}"/>
    <cellStyle name="Comma 3 2 2 2 5 3 2" xfId="19045" xr:uid="{00000000-0005-0000-0000-0000EA120000}"/>
    <cellStyle name="Comma 3 2 2 2 5 3 3" xfId="43853" xr:uid="{00000000-0005-0000-0000-0000EB120000}"/>
    <cellStyle name="Comma 3 2 2 2 5 3 4" xfId="48361" xr:uid="{00000000-0005-0000-0000-0000EC120000}"/>
    <cellStyle name="Comma 3 2 2 2 5 3 5" xfId="51377" xr:uid="{00000000-0005-0000-0000-0000ED120000}"/>
    <cellStyle name="Comma 3 2 2 2 5 4" xfId="11990" xr:uid="{00000000-0005-0000-0000-0000EE120000}"/>
    <cellStyle name="Comma 3 2 2 2 5 4 2" xfId="19522" xr:uid="{00000000-0005-0000-0000-0000EF120000}"/>
    <cellStyle name="Comma 3 2 2 2 5 4 3" xfId="43931" xr:uid="{00000000-0005-0000-0000-0000F0120000}"/>
    <cellStyle name="Comma 3 2 2 2 5 4 4" xfId="48838" xr:uid="{00000000-0005-0000-0000-0000F1120000}"/>
    <cellStyle name="Comma 3 2 2 2 5 4 5" xfId="51854" xr:uid="{00000000-0005-0000-0000-0000F2120000}"/>
    <cellStyle name="Comma 3 2 2 2 5 5" xfId="9004" xr:uid="{00000000-0005-0000-0000-0000F3120000}"/>
    <cellStyle name="Comma 3 2 2 2 5 5 2" xfId="21341" xr:uid="{00000000-0005-0000-0000-0000F4120000}"/>
    <cellStyle name="Comma 3 2 2 2 5 5 3" xfId="47407" xr:uid="{00000000-0005-0000-0000-0000F5120000}"/>
    <cellStyle name="Comma 3 2 2 2 5 5 4" xfId="50423" xr:uid="{00000000-0005-0000-0000-0000F6120000}"/>
    <cellStyle name="Comma 3 2 2 2 5 6" xfId="44285" xr:uid="{00000000-0005-0000-0000-0000F7120000}"/>
    <cellStyle name="Comma 3 2 2 2 5 7" xfId="46301" xr:uid="{00000000-0005-0000-0000-0000F8120000}"/>
    <cellStyle name="Comma 3 2 2 2 5 8" xfId="49317" xr:uid="{00000000-0005-0000-0000-0000F9120000}"/>
    <cellStyle name="Comma 3 2 2 2 6" xfId="6685" xr:uid="{00000000-0005-0000-0000-0000FA120000}"/>
    <cellStyle name="Comma 3 2 2 2 6 2" xfId="11230" xr:uid="{00000000-0005-0000-0000-0000FB120000}"/>
    <cellStyle name="Comma 3 2 2 2 6 2 2" xfId="18780" xr:uid="{00000000-0005-0000-0000-0000FC120000}"/>
    <cellStyle name="Comma 3 2 2 2 6 2 3" xfId="43656" xr:uid="{00000000-0005-0000-0000-0000FD120000}"/>
    <cellStyle name="Comma 3 2 2 2 6 2 4" xfId="48096" xr:uid="{00000000-0005-0000-0000-0000FE120000}"/>
    <cellStyle name="Comma 3 2 2 2 6 2 5" xfId="51112" xr:uid="{00000000-0005-0000-0000-0000FF120000}"/>
    <cellStyle name="Comma 3 2 2 2 6 3" xfId="11715" xr:uid="{00000000-0005-0000-0000-000000130000}"/>
    <cellStyle name="Comma 3 2 2 2 6 3 2" xfId="19257" xr:uid="{00000000-0005-0000-0000-000001130000}"/>
    <cellStyle name="Comma 3 2 2 2 6 3 3" xfId="44360" xr:uid="{00000000-0005-0000-0000-000002130000}"/>
    <cellStyle name="Comma 3 2 2 2 6 3 4" xfId="48573" xr:uid="{00000000-0005-0000-0000-000003130000}"/>
    <cellStyle name="Comma 3 2 2 2 6 3 5" xfId="51589" xr:uid="{00000000-0005-0000-0000-000004130000}"/>
    <cellStyle name="Comma 3 2 2 2 6 4" xfId="12203" xr:uid="{00000000-0005-0000-0000-000005130000}"/>
    <cellStyle name="Comma 3 2 2 2 6 4 2" xfId="19734" xr:uid="{00000000-0005-0000-0000-000006130000}"/>
    <cellStyle name="Comma 3 2 2 2 6 4 3" xfId="44136" xr:uid="{00000000-0005-0000-0000-000007130000}"/>
    <cellStyle name="Comma 3 2 2 2 6 4 4" xfId="49050" xr:uid="{00000000-0005-0000-0000-000008130000}"/>
    <cellStyle name="Comma 3 2 2 2 6 4 5" xfId="52066" xr:uid="{00000000-0005-0000-0000-000009130000}"/>
    <cellStyle name="Comma 3 2 2 2 6 5" xfId="9318" xr:uid="{00000000-0005-0000-0000-00000A130000}"/>
    <cellStyle name="Comma 3 2 2 2 6 5 2" xfId="43701" xr:uid="{00000000-0005-0000-0000-00000B130000}"/>
    <cellStyle name="Comma 3 2 2 2 6 5 3" xfId="47619" xr:uid="{00000000-0005-0000-0000-00000C130000}"/>
    <cellStyle name="Comma 3 2 2 2 6 5 4" xfId="50635" xr:uid="{00000000-0005-0000-0000-00000D130000}"/>
    <cellStyle name="Comma 3 2 2 2 6 6" xfId="42915" xr:uid="{00000000-0005-0000-0000-00000E130000}"/>
    <cellStyle name="Comma 3 2 2 2 6 7" xfId="46513" xr:uid="{00000000-0005-0000-0000-00000F130000}"/>
    <cellStyle name="Comma 3 2 2 2 6 8" xfId="49529" xr:uid="{00000000-0005-0000-0000-000010130000}"/>
    <cellStyle name="Comma 3 2 2 2 7" xfId="10806" xr:uid="{00000000-0005-0000-0000-000011130000}"/>
    <cellStyle name="Comma 3 2 2 2 7 2" xfId="18356" xr:uid="{00000000-0005-0000-0000-000012130000}"/>
    <cellStyle name="Comma 3 2 2 2 7 3" xfId="29310" xr:uid="{00000000-0005-0000-0000-000013130000}"/>
    <cellStyle name="Comma 3 2 2 2 7 4" xfId="47672" xr:uid="{00000000-0005-0000-0000-000014130000}"/>
    <cellStyle name="Comma 3 2 2 2 7 5" xfId="50688" xr:uid="{00000000-0005-0000-0000-000015130000}"/>
    <cellStyle name="Comma 3 2 2 2 8" xfId="11290" xr:uid="{00000000-0005-0000-0000-000016130000}"/>
    <cellStyle name="Comma 3 2 2 2 8 2" xfId="18833" xr:uid="{00000000-0005-0000-0000-000017130000}"/>
    <cellStyle name="Comma 3 2 2 2 8 3" xfId="28798" xr:uid="{00000000-0005-0000-0000-000018130000}"/>
    <cellStyle name="Comma 3 2 2 2 8 4" xfId="48149" xr:uid="{00000000-0005-0000-0000-000019130000}"/>
    <cellStyle name="Comma 3 2 2 2 8 5" xfId="51165" xr:uid="{00000000-0005-0000-0000-00001A130000}"/>
    <cellStyle name="Comma 3 2 2 2 9" xfId="11777" xr:uid="{00000000-0005-0000-0000-00001B130000}"/>
    <cellStyle name="Comma 3 2 2 2 9 2" xfId="19310" xr:uid="{00000000-0005-0000-0000-00001C130000}"/>
    <cellStyle name="Comma 3 2 2 2 9 3" xfId="44431" xr:uid="{00000000-0005-0000-0000-00001D130000}"/>
    <cellStyle name="Comma 3 2 2 2 9 4" xfId="48626" xr:uid="{00000000-0005-0000-0000-00001E130000}"/>
    <cellStyle name="Comma 3 2 2 2 9 5" xfId="51642" xr:uid="{00000000-0005-0000-0000-00001F130000}"/>
    <cellStyle name="Comma 3 2 2 3" xfId="5695" xr:uid="{00000000-0005-0000-0000-000020130000}"/>
    <cellStyle name="Comma 3 2 2 3 2" xfId="6410" xr:uid="{00000000-0005-0000-0000-000021130000}"/>
    <cellStyle name="Comma 3 2 2 3 2 2" xfId="11057" xr:uid="{00000000-0005-0000-0000-000022130000}"/>
    <cellStyle name="Comma 3 2 2 3 2 2 2" xfId="18607" xr:uid="{00000000-0005-0000-0000-000023130000}"/>
    <cellStyle name="Comma 3 2 2 3 2 2 3" xfId="42715" xr:uid="{00000000-0005-0000-0000-000024130000}"/>
    <cellStyle name="Comma 3 2 2 3 2 2 4" xfId="47923" xr:uid="{00000000-0005-0000-0000-000025130000}"/>
    <cellStyle name="Comma 3 2 2 3 2 2 5" xfId="50939" xr:uid="{00000000-0005-0000-0000-000026130000}"/>
    <cellStyle name="Comma 3 2 2 3 2 3" xfId="11542" xr:uid="{00000000-0005-0000-0000-000027130000}"/>
    <cellStyle name="Comma 3 2 2 3 2 3 2" xfId="19084" xr:uid="{00000000-0005-0000-0000-000028130000}"/>
    <cellStyle name="Comma 3 2 2 3 2 3 3" xfId="42785" xr:uid="{00000000-0005-0000-0000-000029130000}"/>
    <cellStyle name="Comma 3 2 2 3 2 3 4" xfId="48400" xr:uid="{00000000-0005-0000-0000-00002A130000}"/>
    <cellStyle name="Comma 3 2 2 3 2 3 5" xfId="51416" xr:uid="{00000000-0005-0000-0000-00002B130000}"/>
    <cellStyle name="Comma 3 2 2 3 2 4" xfId="12029" xr:uid="{00000000-0005-0000-0000-00002C130000}"/>
    <cellStyle name="Comma 3 2 2 3 2 4 2" xfId="19561" xr:uid="{00000000-0005-0000-0000-00002D130000}"/>
    <cellStyle name="Comma 3 2 2 3 2 4 3" xfId="42863" xr:uid="{00000000-0005-0000-0000-00002E130000}"/>
    <cellStyle name="Comma 3 2 2 3 2 4 4" xfId="48877" xr:uid="{00000000-0005-0000-0000-00002F130000}"/>
    <cellStyle name="Comma 3 2 2 3 2 4 5" xfId="51893" xr:uid="{00000000-0005-0000-0000-000030130000}"/>
    <cellStyle name="Comma 3 2 2 3 2 5" xfId="9049" xr:uid="{00000000-0005-0000-0000-000031130000}"/>
    <cellStyle name="Comma 3 2 2 3 2 5 2" xfId="44723" xr:uid="{00000000-0005-0000-0000-000032130000}"/>
    <cellStyle name="Comma 3 2 2 3 2 5 3" xfId="47446" xr:uid="{00000000-0005-0000-0000-000033130000}"/>
    <cellStyle name="Comma 3 2 2 3 2 5 4" xfId="50462" xr:uid="{00000000-0005-0000-0000-000034130000}"/>
    <cellStyle name="Comma 3 2 2 3 2 6" xfId="43568" xr:uid="{00000000-0005-0000-0000-000035130000}"/>
    <cellStyle name="Comma 3 2 2 3 2 7" xfId="46340" xr:uid="{00000000-0005-0000-0000-000036130000}"/>
    <cellStyle name="Comma 3 2 2 3 2 8" xfId="49356" xr:uid="{00000000-0005-0000-0000-000037130000}"/>
    <cellStyle name="Comma 3 2 2 3 3" xfId="10845" xr:uid="{00000000-0005-0000-0000-000038130000}"/>
    <cellStyle name="Comma 3 2 2 3 3 2" xfId="18395" xr:uid="{00000000-0005-0000-0000-000039130000}"/>
    <cellStyle name="Comma 3 2 2 3 3 3" xfId="21260" xr:uid="{00000000-0005-0000-0000-00003A130000}"/>
    <cellStyle name="Comma 3 2 2 3 3 4" xfId="47711" xr:uid="{00000000-0005-0000-0000-00003B130000}"/>
    <cellStyle name="Comma 3 2 2 3 3 5" xfId="50727" xr:uid="{00000000-0005-0000-0000-00003C130000}"/>
    <cellStyle name="Comma 3 2 2 3 4" xfId="11329" xr:uid="{00000000-0005-0000-0000-00003D130000}"/>
    <cellStyle name="Comma 3 2 2 3 4 2" xfId="18872" xr:uid="{00000000-0005-0000-0000-00003E130000}"/>
    <cellStyle name="Comma 3 2 2 3 4 3" xfId="44638" xr:uid="{00000000-0005-0000-0000-00003F130000}"/>
    <cellStyle name="Comma 3 2 2 3 4 4" xfId="48188" xr:uid="{00000000-0005-0000-0000-000040130000}"/>
    <cellStyle name="Comma 3 2 2 3 4 5" xfId="51204" xr:uid="{00000000-0005-0000-0000-000041130000}"/>
    <cellStyle name="Comma 3 2 2 3 5" xfId="11816" xr:uid="{00000000-0005-0000-0000-000042130000}"/>
    <cellStyle name="Comma 3 2 2 3 5 2" xfId="19349" xr:uid="{00000000-0005-0000-0000-000043130000}"/>
    <cellStyle name="Comma 3 2 2 3 5 3" xfId="42828" xr:uid="{00000000-0005-0000-0000-000044130000}"/>
    <cellStyle name="Comma 3 2 2 3 5 4" xfId="48665" xr:uid="{00000000-0005-0000-0000-000045130000}"/>
    <cellStyle name="Comma 3 2 2 3 5 5" xfId="51681" xr:uid="{00000000-0005-0000-0000-000046130000}"/>
    <cellStyle name="Comma 3 2 2 3 6" xfId="8754" xr:uid="{00000000-0005-0000-0000-000047130000}"/>
    <cellStyle name="Comma 3 2 2 3 6 2" xfId="43298" xr:uid="{00000000-0005-0000-0000-000048130000}"/>
    <cellStyle name="Comma 3 2 2 3 6 3" xfId="47234" xr:uid="{00000000-0005-0000-0000-000049130000}"/>
    <cellStyle name="Comma 3 2 2 3 6 4" xfId="50250" xr:uid="{00000000-0005-0000-0000-00004A130000}"/>
    <cellStyle name="Comma 3 2 2 3 7" xfId="43399" xr:uid="{00000000-0005-0000-0000-00004B130000}"/>
    <cellStyle name="Comma 3 2 2 3 8" xfId="46128" xr:uid="{00000000-0005-0000-0000-00004C130000}"/>
    <cellStyle name="Comma 3 2 2 3 9" xfId="49144" xr:uid="{00000000-0005-0000-0000-00004D130000}"/>
    <cellStyle name="Comma 3 2 2 4" xfId="6170" xr:uid="{00000000-0005-0000-0000-00004E130000}"/>
    <cellStyle name="Comma 3 2 2 4 2" xfId="6490" xr:uid="{00000000-0005-0000-0000-00004F130000}"/>
    <cellStyle name="Comma 3 2 2 4 2 2" xfId="11110" xr:uid="{00000000-0005-0000-0000-000050130000}"/>
    <cellStyle name="Comma 3 2 2 4 2 2 2" xfId="18660" xr:uid="{00000000-0005-0000-0000-000051130000}"/>
    <cellStyle name="Comma 3 2 2 4 2 2 3" xfId="28569" xr:uid="{00000000-0005-0000-0000-000052130000}"/>
    <cellStyle name="Comma 3 2 2 4 2 2 4" xfId="47976" xr:uid="{00000000-0005-0000-0000-000053130000}"/>
    <cellStyle name="Comma 3 2 2 4 2 2 5" xfId="50992" xr:uid="{00000000-0005-0000-0000-000054130000}"/>
    <cellStyle name="Comma 3 2 2 4 2 3" xfId="11595" xr:uid="{00000000-0005-0000-0000-000055130000}"/>
    <cellStyle name="Comma 3 2 2 4 2 3 2" xfId="19137" xr:uid="{00000000-0005-0000-0000-000056130000}"/>
    <cellStyle name="Comma 3 2 2 4 2 3 3" xfId="44411" xr:uid="{00000000-0005-0000-0000-000057130000}"/>
    <cellStyle name="Comma 3 2 2 4 2 3 4" xfId="48453" xr:uid="{00000000-0005-0000-0000-000058130000}"/>
    <cellStyle name="Comma 3 2 2 4 2 3 5" xfId="51469" xr:uid="{00000000-0005-0000-0000-000059130000}"/>
    <cellStyle name="Comma 3 2 2 4 2 4" xfId="12082" xr:uid="{00000000-0005-0000-0000-00005A130000}"/>
    <cellStyle name="Comma 3 2 2 4 2 4 2" xfId="19614" xr:uid="{00000000-0005-0000-0000-00005B130000}"/>
    <cellStyle name="Comma 3 2 2 4 2 4 3" xfId="44655" xr:uid="{00000000-0005-0000-0000-00005C130000}"/>
    <cellStyle name="Comma 3 2 2 4 2 4 4" xfId="48930" xr:uid="{00000000-0005-0000-0000-00005D130000}"/>
    <cellStyle name="Comma 3 2 2 4 2 4 5" xfId="51946" xr:uid="{00000000-0005-0000-0000-00005E130000}"/>
    <cellStyle name="Comma 3 2 2 4 2 5" xfId="9123" xr:uid="{00000000-0005-0000-0000-00005F130000}"/>
    <cellStyle name="Comma 3 2 2 4 2 5 2" xfId="44049" xr:uid="{00000000-0005-0000-0000-000060130000}"/>
    <cellStyle name="Comma 3 2 2 4 2 5 3" xfId="47499" xr:uid="{00000000-0005-0000-0000-000061130000}"/>
    <cellStyle name="Comma 3 2 2 4 2 5 4" xfId="50515" xr:uid="{00000000-0005-0000-0000-000062130000}"/>
    <cellStyle name="Comma 3 2 2 4 2 6" xfId="42386" xr:uid="{00000000-0005-0000-0000-000063130000}"/>
    <cellStyle name="Comma 3 2 2 4 2 7" xfId="46393" xr:uid="{00000000-0005-0000-0000-000064130000}"/>
    <cellStyle name="Comma 3 2 2 4 2 8" xfId="49409" xr:uid="{00000000-0005-0000-0000-000065130000}"/>
    <cellStyle name="Comma 3 2 2 4 3" xfId="10898" xr:uid="{00000000-0005-0000-0000-000066130000}"/>
    <cellStyle name="Comma 3 2 2 4 3 2" xfId="18448" xr:uid="{00000000-0005-0000-0000-000067130000}"/>
    <cellStyle name="Comma 3 2 2 4 3 3" xfId="43125" xr:uid="{00000000-0005-0000-0000-000068130000}"/>
    <cellStyle name="Comma 3 2 2 4 3 4" xfId="47764" xr:uid="{00000000-0005-0000-0000-000069130000}"/>
    <cellStyle name="Comma 3 2 2 4 3 5" xfId="50780" xr:uid="{00000000-0005-0000-0000-00006A130000}"/>
    <cellStyle name="Comma 3 2 2 4 4" xfId="11383" xr:uid="{00000000-0005-0000-0000-00006B130000}"/>
    <cellStyle name="Comma 3 2 2 4 4 2" xfId="18925" xr:uid="{00000000-0005-0000-0000-00006C130000}"/>
    <cellStyle name="Comma 3 2 2 4 4 3" xfId="43675" xr:uid="{00000000-0005-0000-0000-00006D130000}"/>
    <cellStyle name="Comma 3 2 2 4 4 4" xfId="48241" xr:uid="{00000000-0005-0000-0000-00006E130000}"/>
    <cellStyle name="Comma 3 2 2 4 4 5" xfId="51257" xr:uid="{00000000-0005-0000-0000-00006F130000}"/>
    <cellStyle name="Comma 3 2 2 4 5" xfId="11870" xr:uid="{00000000-0005-0000-0000-000070130000}"/>
    <cellStyle name="Comma 3 2 2 4 5 2" xfId="19402" xr:uid="{00000000-0005-0000-0000-000071130000}"/>
    <cellStyle name="Comma 3 2 2 4 5 3" xfId="43221" xr:uid="{00000000-0005-0000-0000-000072130000}"/>
    <cellStyle name="Comma 3 2 2 4 5 4" xfId="48718" xr:uid="{00000000-0005-0000-0000-000073130000}"/>
    <cellStyle name="Comma 3 2 2 4 5 5" xfId="51734" xr:uid="{00000000-0005-0000-0000-000074130000}"/>
    <cellStyle name="Comma 3 2 2 4 6" xfId="8821" xr:uid="{00000000-0005-0000-0000-000075130000}"/>
    <cellStyle name="Comma 3 2 2 4 6 2" xfId="42602" xr:uid="{00000000-0005-0000-0000-000076130000}"/>
    <cellStyle name="Comma 3 2 2 4 6 3" xfId="47287" xr:uid="{00000000-0005-0000-0000-000077130000}"/>
    <cellStyle name="Comma 3 2 2 4 6 4" xfId="50303" xr:uid="{00000000-0005-0000-0000-000078130000}"/>
    <cellStyle name="Comma 3 2 2 4 7" xfId="21663" xr:uid="{00000000-0005-0000-0000-000079130000}"/>
    <cellStyle name="Comma 3 2 2 4 8" xfId="46181" xr:uid="{00000000-0005-0000-0000-00007A130000}"/>
    <cellStyle name="Comma 3 2 2 4 9" xfId="49197" xr:uid="{00000000-0005-0000-0000-00007B130000}"/>
    <cellStyle name="Comma 3 2 2 5" xfId="6250" xr:uid="{00000000-0005-0000-0000-00007C130000}"/>
    <cellStyle name="Comma 3 2 2 5 2" xfId="6570" xr:uid="{00000000-0005-0000-0000-00007D130000}"/>
    <cellStyle name="Comma 3 2 2 5 2 2" xfId="11163" xr:uid="{00000000-0005-0000-0000-00007E130000}"/>
    <cellStyle name="Comma 3 2 2 5 2 2 2" xfId="18713" xr:uid="{00000000-0005-0000-0000-00007F130000}"/>
    <cellStyle name="Comma 3 2 2 5 2 2 3" xfId="42732" xr:uid="{00000000-0005-0000-0000-000080130000}"/>
    <cellStyle name="Comma 3 2 2 5 2 2 4" xfId="48029" xr:uid="{00000000-0005-0000-0000-000081130000}"/>
    <cellStyle name="Comma 3 2 2 5 2 2 5" xfId="51045" xr:uid="{00000000-0005-0000-0000-000082130000}"/>
    <cellStyle name="Comma 3 2 2 5 2 3" xfId="11648" xr:uid="{00000000-0005-0000-0000-000083130000}"/>
    <cellStyle name="Comma 3 2 2 5 2 3 2" xfId="19190" xr:uid="{00000000-0005-0000-0000-000084130000}"/>
    <cellStyle name="Comma 3 2 2 5 2 3 3" xfId="43717" xr:uid="{00000000-0005-0000-0000-000085130000}"/>
    <cellStyle name="Comma 3 2 2 5 2 3 4" xfId="48506" xr:uid="{00000000-0005-0000-0000-000086130000}"/>
    <cellStyle name="Comma 3 2 2 5 2 3 5" xfId="51522" xr:uid="{00000000-0005-0000-0000-000087130000}"/>
    <cellStyle name="Comma 3 2 2 5 2 4" xfId="12135" xr:uid="{00000000-0005-0000-0000-000088130000}"/>
    <cellStyle name="Comma 3 2 2 5 2 4 2" xfId="19667" xr:uid="{00000000-0005-0000-0000-000089130000}"/>
    <cellStyle name="Comma 3 2 2 5 2 4 3" xfId="20710" xr:uid="{00000000-0005-0000-0000-00008A130000}"/>
    <cellStyle name="Comma 3 2 2 5 2 4 4" xfId="48983" xr:uid="{00000000-0005-0000-0000-00008B130000}"/>
    <cellStyle name="Comma 3 2 2 5 2 4 5" xfId="51999" xr:uid="{00000000-0005-0000-0000-00008C130000}"/>
    <cellStyle name="Comma 3 2 2 5 2 5" xfId="9203" xr:uid="{00000000-0005-0000-0000-00008D130000}"/>
    <cellStyle name="Comma 3 2 2 5 2 5 2" xfId="43093" xr:uid="{00000000-0005-0000-0000-00008E130000}"/>
    <cellStyle name="Comma 3 2 2 5 2 5 3" xfId="47552" xr:uid="{00000000-0005-0000-0000-00008F130000}"/>
    <cellStyle name="Comma 3 2 2 5 2 5 4" xfId="50568" xr:uid="{00000000-0005-0000-0000-000090130000}"/>
    <cellStyle name="Comma 3 2 2 5 2 6" xfId="42408" xr:uid="{00000000-0005-0000-0000-000091130000}"/>
    <cellStyle name="Comma 3 2 2 5 2 7" xfId="46446" xr:uid="{00000000-0005-0000-0000-000092130000}"/>
    <cellStyle name="Comma 3 2 2 5 2 8" xfId="49462" xr:uid="{00000000-0005-0000-0000-000093130000}"/>
    <cellStyle name="Comma 3 2 2 5 3" xfId="10951" xr:uid="{00000000-0005-0000-0000-000094130000}"/>
    <cellStyle name="Comma 3 2 2 5 3 2" xfId="18501" xr:uid="{00000000-0005-0000-0000-000095130000}"/>
    <cellStyle name="Comma 3 2 2 5 3 3" xfId="30771" xr:uid="{00000000-0005-0000-0000-000096130000}"/>
    <cellStyle name="Comma 3 2 2 5 3 4" xfId="47817" xr:uid="{00000000-0005-0000-0000-000097130000}"/>
    <cellStyle name="Comma 3 2 2 5 3 5" xfId="50833" xr:uid="{00000000-0005-0000-0000-000098130000}"/>
    <cellStyle name="Comma 3 2 2 5 4" xfId="11436" xr:uid="{00000000-0005-0000-0000-000099130000}"/>
    <cellStyle name="Comma 3 2 2 5 4 2" xfId="18978" xr:uid="{00000000-0005-0000-0000-00009A130000}"/>
    <cellStyle name="Comma 3 2 2 5 4 3" xfId="44866" xr:uid="{00000000-0005-0000-0000-00009B130000}"/>
    <cellStyle name="Comma 3 2 2 5 4 4" xfId="48294" xr:uid="{00000000-0005-0000-0000-00009C130000}"/>
    <cellStyle name="Comma 3 2 2 5 4 5" xfId="51310" xr:uid="{00000000-0005-0000-0000-00009D130000}"/>
    <cellStyle name="Comma 3 2 2 5 5" xfId="11923" xr:uid="{00000000-0005-0000-0000-00009E130000}"/>
    <cellStyle name="Comma 3 2 2 5 5 2" xfId="19455" xr:uid="{00000000-0005-0000-0000-00009F130000}"/>
    <cellStyle name="Comma 3 2 2 5 5 3" xfId="44706" xr:uid="{00000000-0005-0000-0000-0000A0130000}"/>
    <cellStyle name="Comma 3 2 2 5 5 4" xfId="48771" xr:uid="{00000000-0005-0000-0000-0000A1130000}"/>
    <cellStyle name="Comma 3 2 2 5 5 5" xfId="51787" xr:uid="{00000000-0005-0000-0000-0000A2130000}"/>
    <cellStyle name="Comma 3 2 2 5 6" xfId="8893" xr:uid="{00000000-0005-0000-0000-0000A3130000}"/>
    <cellStyle name="Comma 3 2 2 5 6 2" xfId="43849" xr:uid="{00000000-0005-0000-0000-0000A4130000}"/>
    <cellStyle name="Comma 3 2 2 5 6 3" xfId="47340" xr:uid="{00000000-0005-0000-0000-0000A5130000}"/>
    <cellStyle name="Comma 3 2 2 5 6 4" xfId="50356" xr:uid="{00000000-0005-0000-0000-0000A6130000}"/>
    <cellStyle name="Comma 3 2 2 5 7" xfId="42339" xr:uid="{00000000-0005-0000-0000-0000A7130000}"/>
    <cellStyle name="Comma 3 2 2 5 8" xfId="46234" xr:uid="{00000000-0005-0000-0000-0000A8130000}"/>
    <cellStyle name="Comma 3 2 2 5 9" xfId="49250" xr:uid="{00000000-0005-0000-0000-0000A9130000}"/>
    <cellStyle name="Comma 3 2 2 6" xfId="6330" xr:uid="{00000000-0005-0000-0000-0000AA130000}"/>
    <cellStyle name="Comma 3 2 2 6 2" xfId="11004" xr:uid="{00000000-0005-0000-0000-0000AB130000}"/>
    <cellStyle name="Comma 3 2 2 6 2 2" xfId="18554" xr:uid="{00000000-0005-0000-0000-0000AC130000}"/>
    <cellStyle name="Comma 3 2 2 6 2 3" xfId="43135" xr:uid="{00000000-0005-0000-0000-0000AD130000}"/>
    <cellStyle name="Comma 3 2 2 6 2 4" xfId="47870" xr:uid="{00000000-0005-0000-0000-0000AE130000}"/>
    <cellStyle name="Comma 3 2 2 6 2 5" xfId="50886" xr:uid="{00000000-0005-0000-0000-0000AF130000}"/>
    <cellStyle name="Comma 3 2 2 6 3" xfId="11489" xr:uid="{00000000-0005-0000-0000-0000B0130000}"/>
    <cellStyle name="Comma 3 2 2 6 3 2" xfId="19031" xr:uid="{00000000-0005-0000-0000-0000B1130000}"/>
    <cellStyle name="Comma 3 2 2 6 3 3" xfId="42974" xr:uid="{00000000-0005-0000-0000-0000B2130000}"/>
    <cellStyle name="Comma 3 2 2 6 3 4" xfId="48347" xr:uid="{00000000-0005-0000-0000-0000B3130000}"/>
    <cellStyle name="Comma 3 2 2 6 3 5" xfId="51363" xr:uid="{00000000-0005-0000-0000-0000B4130000}"/>
    <cellStyle name="Comma 3 2 2 6 4" xfId="11976" xr:uid="{00000000-0005-0000-0000-0000B5130000}"/>
    <cellStyle name="Comma 3 2 2 6 4 2" xfId="19508" xr:uid="{00000000-0005-0000-0000-0000B6130000}"/>
    <cellStyle name="Comma 3 2 2 6 4 3" xfId="43236" xr:uid="{00000000-0005-0000-0000-0000B7130000}"/>
    <cellStyle name="Comma 3 2 2 6 4 4" xfId="48824" xr:uid="{00000000-0005-0000-0000-0000B8130000}"/>
    <cellStyle name="Comma 3 2 2 6 4 5" xfId="51840" xr:uid="{00000000-0005-0000-0000-0000B9130000}"/>
    <cellStyle name="Comma 3 2 2 6 5" xfId="8969" xr:uid="{00000000-0005-0000-0000-0000BA130000}"/>
    <cellStyle name="Comma 3 2 2 6 5 2" xfId="43452" xr:uid="{00000000-0005-0000-0000-0000BB130000}"/>
    <cellStyle name="Comma 3 2 2 6 5 3" xfId="47393" xr:uid="{00000000-0005-0000-0000-0000BC130000}"/>
    <cellStyle name="Comma 3 2 2 6 5 4" xfId="50409" xr:uid="{00000000-0005-0000-0000-0000BD130000}"/>
    <cellStyle name="Comma 3 2 2 6 6" xfId="42351" xr:uid="{00000000-0005-0000-0000-0000BE130000}"/>
    <cellStyle name="Comma 3 2 2 6 7" xfId="46287" xr:uid="{00000000-0005-0000-0000-0000BF130000}"/>
    <cellStyle name="Comma 3 2 2 6 8" xfId="49303" xr:uid="{00000000-0005-0000-0000-0000C0130000}"/>
    <cellStyle name="Comma 3 2 2 7" xfId="6650" xr:uid="{00000000-0005-0000-0000-0000C1130000}"/>
    <cellStyle name="Comma 3 2 2 7 2" xfId="11216" xr:uid="{00000000-0005-0000-0000-0000C2130000}"/>
    <cellStyle name="Comma 3 2 2 7 2 2" xfId="18766" xr:uid="{00000000-0005-0000-0000-0000C3130000}"/>
    <cellStyle name="Comma 3 2 2 7 2 3" xfId="44029" xr:uid="{00000000-0005-0000-0000-0000C4130000}"/>
    <cellStyle name="Comma 3 2 2 7 2 4" xfId="48082" xr:uid="{00000000-0005-0000-0000-0000C5130000}"/>
    <cellStyle name="Comma 3 2 2 7 2 5" xfId="51098" xr:uid="{00000000-0005-0000-0000-0000C6130000}"/>
    <cellStyle name="Comma 3 2 2 7 3" xfId="11701" xr:uid="{00000000-0005-0000-0000-0000C7130000}"/>
    <cellStyle name="Comma 3 2 2 7 3 2" xfId="19243" xr:uid="{00000000-0005-0000-0000-0000C8130000}"/>
    <cellStyle name="Comma 3 2 2 7 3 3" xfId="44413" xr:uid="{00000000-0005-0000-0000-0000C9130000}"/>
    <cellStyle name="Comma 3 2 2 7 3 4" xfId="48559" xr:uid="{00000000-0005-0000-0000-0000CA130000}"/>
    <cellStyle name="Comma 3 2 2 7 3 5" xfId="51575" xr:uid="{00000000-0005-0000-0000-0000CB130000}"/>
    <cellStyle name="Comma 3 2 2 7 4" xfId="12188" xr:uid="{00000000-0005-0000-0000-0000CC130000}"/>
    <cellStyle name="Comma 3 2 2 7 4 2" xfId="19720" xr:uid="{00000000-0005-0000-0000-0000CD130000}"/>
    <cellStyle name="Comma 3 2 2 7 4 3" xfId="43790" xr:uid="{00000000-0005-0000-0000-0000CE130000}"/>
    <cellStyle name="Comma 3 2 2 7 4 4" xfId="49036" xr:uid="{00000000-0005-0000-0000-0000CF130000}"/>
    <cellStyle name="Comma 3 2 2 7 4 5" xfId="52052" xr:uid="{00000000-0005-0000-0000-0000D0130000}"/>
    <cellStyle name="Comma 3 2 2 7 5" xfId="9283" xr:uid="{00000000-0005-0000-0000-0000D1130000}"/>
    <cellStyle name="Comma 3 2 2 7 5 2" xfId="42664" xr:uid="{00000000-0005-0000-0000-0000D2130000}"/>
    <cellStyle name="Comma 3 2 2 7 5 3" xfId="47605" xr:uid="{00000000-0005-0000-0000-0000D3130000}"/>
    <cellStyle name="Comma 3 2 2 7 5 4" xfId="50621" xr:uid="{00000000-0005-0000-0000-0000D4130000}"/>
    <cellStyle name="Comma 3 2 2 7 6" xfId="32272" xr:uid="{00000000-0005-0000-0000-0000D5130000}"/>
    <cellStyle name="Comma 3 2 2 7 7" xfId="46499" xr:uid="{00000000-0005-0000-0000-0000D6130000}"/>
    <cellStyle name="Comma 3 2 2 7 8" xfId="49515" xr:uid="{00000000-0005-0000-0000-0000D7130000}"/>
    <cellStyle name="Comma 3 2 2 8" xfId="10792" xr:uid="{00000000-0005-0000-0000-0000D8130000}"/>
    <cellStyle name="Comma 3 2 2 8 2" xfId="18342" xr:uid="{00000000-0005-0000-0000-0000D9130000}"/>
    <cellStyle name="Comma 3 2 2 8 3" xfId="43112" xr:uid="{00000000-0005-0000-0000-0000DA130000}"/>
    <cellStyle name="Comma 3 2 2 8 4" xfId="47658" xr:uid="{00000000-0005-0000-0000-0000DB130000}"/>
    <cellStyle name="Comma 3 2 2 8 5" xfId="50674" xr:uid="{00000000-0005-0000-0000-0000DC130000}"/>
    <cellStyle name="Comma 3 2 2 9" xfId="11272" xr:uid="{00000000-0005-0000-0000-0000DD130000}"/>
    <cellStyle name="Comma 3 2 2 9 2" xfId="18819" xr:uid="{00000000-0005-0000-0000-0000DE130000}"/>
    <cellStyle name="Comma 3 2 2 9 3" xfId="44353" xr:uid="{00000000-0005-0000-0000-0000DF130000}"/>
    <cellStyle name="Comma 3 2 2 9 4" xfId="48135" xr:uid="{00000000-0005-0000-0000-0000E0130000}"/>
    <cellStyle name="Comma 3 2 2 9 5" xfId="51151" xr:uid="{00000000-0005-0000-0000-0000E1130000}"/>
    <cellStyle name="Comma 3 2 3" xfId="4862" xr:uid="{00000000-0005-0000-0000-0000E2130000}"/>
    <cellStyle name="Comma 3 2 3 10" xfId="11778" xr:uid="{00000000-0005-0000-0000-0000E3130000}"/>
    <cellStyle name="Comma 3 2 3 10 2" xfId="19311" xr:uid="{00000000-0005-0000-0000-0000E4130000}"/>
    <cellStyle name="Comma 3 2 3 10 3" xfId="20118" xr:uid="{00000000-0005-0000-0000-0000E5130000}"/>
    <cellStyle name="Comma 3 2 3 10 4" xfId="48627" xr:uid="{00000000-0005-0000-0000-0000E6130000}"/>
    <cellStyle name="Comma 3 2 3 10 5" xfId="51643" xr:uid="{00000000-0005-0000-0000-0000E7130000}"/>
    <cellStyle name="Comma 3 2 3 11" xfId="7796" xr:uid="{00000000-0005-0000-0000-0000E8130000}"/>
    <cellStyle name="Comma 3 2 3 11 2" xfId="18006" xr:uid="{00000000-0005-0000-0000-0000E9130000}"/>
    <cellStyle name="Comma 3 2 3 11 3" xfId="21040" xr:uid="{00000000-0005-0000-0000-0000EA130000}"/>
    <cellStyle name="Comma 3 2 3 11 4" xfId="47004" xr:uid="{00000000-0005-0000-0000-0000EB130000}"/>
    <cellStyle name="Comma 3 2 3 11 5" xfId="50020" xr:uid="{00000000-0005-0000-0000-0000EC130000}"/>
    <cellStyle name="Comma 3 2 3 12" xfId="20023" xr:uid="{00000000-0005-0000-0000-0000ED130000}"/>
    <cellStyle name="Comma 3 2 3 13" xfId="44908" xr:uid="{00000000-0005-0000-0000-0000EE130000}"/>
    <cellStyle name="Comma 3 2 3 14" xfId="45816" xr:uid="{00000000-0005-0000-0000-0000EF130000}"/>
    <cellStyle name="Comma 3 2 3 15" xfId="46090" xr:uid="{00000000-0005-0000-0000-0000F0130000}"/>
    <cellStyle name="Comma 3 2 3 16" xfId="49105" xr:uid="{00000000-0005-0000-0000-0000F1130000}"/>
    <cellStyle name="Comma 3 2 3 2" xfId="6126" xr:uid="{00000000-0005-0000-0000-0000F2130000}"/>
    <cellStyle name="Comma 3 2 3 2 2" xfId="6446" xr:uid="{00000000-0005-0000-0000-0000F3130000}"/>
    <cellStyle name="Comma 3 2 3 2 2 2" xfId="11072" xr:uid="{00000000-0005-0000-0000-0000F4130000}"/>
    <cellStyle name="Comma 3 2 3 2 2 2 2" xfId="18622" xr:uid="{00000000-0005-0000-0000-0000F5130000}"/>
    <cellStyle name="Comma 3 2 3 2 2 2 3" xfId="44320" xr:uid="{00000000-0005-0000-0000-0000F6130000}"/>
    <cellStyle name="Comma 3 2 3 2 2 2 4" xfId="47938" xr:uid="{00000000-0005-0000-0000-0000F7130000}"/>
    <cellStyle name="Comma 3 2 3 2 2 2 5" xfId="50954" xr:uid="{00000000-0005-0000-0000-0000F8130000}"/>
    <cellStyle name="Comma 3 2 3 2 2 3" xfId="11557" xr:uid="{00000000-0005-0000-0000-0000F9130000}"/>
    <cellStyle name="Comma 3 2 3 2 2 3 2" xfId="19099" xr:uid="{00000000-0005-0000-0000-0000FA130000}"/>
    <cellStyle name="Comma 3 2 3 2 2 3 3" xfId="43982" xr:uid="{00000000-0005-0000-0000-0000FB130000}"/>
    <cellStyle name="Comma 3 2 3 2 2 3 4" xfId="48415" xr:uid="{00000000-0005-0000-0000-0000FC130000}"/>
    <cellStyle name="Comma 3 2 3 2 2 3 5" xfId="51431" xr:uid="{00000000-0005-0000-0000-0000FD130000}"/>
    <cellStyle name="Comma 3 2 3 2 2 4" xfId="12044" xr:uid="{00000000-0005-0000-0000-0000FE130000}"/>
    <cellStyle name="Comma 3 2 3 2 2 4 2" xfId="19576" xr:uid="{00000000-0005-0000-0000-0000FF130000}"/>
    <cellStyle name="Comma 3 2 3 2 2 4 3" xfId="43244" xr:uid="{00000000-0005-0000-0000-000000140000}"/>
    <cellStyle name="Comma 3 2 3 2 2 4 4" xfId="48892" xr:uid="{00000000-0005-0000-0000-000001140000}"/>
    <cellStyle name="Comma 3 2 3 2 2 4 5" xfId="51908" xr:uid="{00000000-0005-0000-0000-000002140000}"/>
    <cellStyle name="Comma 3 2 3 2 2 5" xfId="9080" xr:uid="{00000000-0005-0000-0000-000003140000}"/>
    <cellStyle name="Comma 3 2 3 2 2 5 2" xfId="44047" xr:uid="{00000000-0005-0000-0000-000004140000}"/>
    <cellStyle name="Comma 3 2 3 2 2 5 3" xfId="47461" xr:uid="{00000000-0005-0000-0000-000005140000}"/>
    <cellStyle name="Comma 3 2 3 2 2 5 4" xfId="50477" xr:uid="{00000000-0005-0000-0000-000006140000}"/>
    <cellStyle name="Comma 3 2 3 2 2 6" xfId="28759" xr:uid="{00000000-0005-0000-0000-000007140000}"/>
    <cellStyle name="Comma 3 2 3 2 2 7" xfId="46355" xr:uid="{00000000-0005-0000-0000-000008140000}"/>
    <cellStyle name="Comma 3 2 3 2 2 8" xfId="49371" xr:uid="{00000000-0005-0000-0000-000009140000}"/>
    <cellStyle name="Comma 3 2 3 2 3" xfId="10860" xr:uid="{00000000-0005-0000-0000-00000A140000}"/>
    <cellStyle name="Comma 3 2 3 2 3 2" xfId="18410" xr:uid="{00000000-0005-0000-0000-00000B140000}"/>
    <cellStyle name="Comma 3 2 3 2 3 3" xfId="44632" xr:uid="{00000000-0005-0000-0000-00000C140000}"/>
    <cellStyle name="Comma 3 2 3 2 3 4" xfId="47726" xr:uid="{00000000-0005-0000-0000-00000D140000}"/>
    <cellStyle name="Comma 3 2 3 2 3 5" xfId="50742" xr:uid="{00000000-0005-0000-0000-00000E140000}"/>
    <cellStyle name="Comma 3 2 3 2 4" xfId="11344" xr:uid="{00000000-0005-0000-0000-00000F140000}"/>
    <cellStyle name="Comma 3 2 3 2 4 2" xfId="18887" xr:uid="{00000000-0005-0000-0000-000010140000}"/>
    <cellStyle name="Comma 3 2 3 2 4 3" xfId="44669" xr:uid="{00000000-0005-0000-0000-000011140000}"/>
    <cellStyle name="Comma 3 2 3 2 4 4" xfId="48203" xr:uid="{00000000-0005-0000-0000-000012140000}"/>
    <cellStyle name="Comma 3 2 3 2 4 5" xfId="51219" xr:uid="{00000000-0005-0000-0000-000013140000}"/>
    <cellStyle name="Comma 3 2 3 2 5" xfId="11831" xr:uid="{00000000-0005-0000-0000-000014140000}"/>
    <cellStyle name="Comma 3 2 3 2 5 2" xfId="19364" xr:uid="{00000000-0005-0000-0000-000015140000}"/>
    <cellStyle name="Comma 3 2 3 2 5 3" xfId="44704" xr:uid="{00000000-0005-0000-0000-000016140000}"/>
    <cellStyle name="Comma 3 2 3 2 5 4" xfId="48680" xr:uid="{00000000-0005-0000-0000-000017140000}"/>
    <cellStyle name="Comma 3 2 3 2 5 5" xfId="51696" xr:uid="{00000000-0005-0000-0000-000018140000}"/>
    <cellStyle name="Comma 3 2 3 2 6" xfId="8779" xr:uid="{00000000-0005-0000-0000-000019140000}"/>
    <cellStyle name="Comma 3 2 3 2 6 2" xfId="33428" xr:uid="{00000000-0005-0000-0000-00001A140000}"/>
    <cellStyle name="Comma 3 2 3 2 6 3" xfId="47249" xr:uid="{00000000-0005-0000-0000-00001B140000}"/>
    <cellStyle name="Comma 3 2 3 2 6 4" xfId="50265" xr:uid="{00000000-0005-0000-0000-00001C140000}"/>
    <cellStyle name="Comma 3 2 3 2 7" xfId="42308" xr:uid="{00000000-0005-0000-0000-00001D140000}"/>
    <cellStyle name="Comma 3 2 3 2 8" xfId="46143" xr:uid="{00000000-0005-0000-0000-00001E140000}"/>
    <cellStyle name="Comma 3 2 3 2 9" xfId="49159" xr:uid="{00000000-0005-0000-0000-00001F140000}"/>
    <cellStyle name="Comma 3 2 3 3" xfId="6206" xr:uid="{00000000-0005-0000-0000-000020140000}"/>
    <cellStyle name="Comma 3 2 3 3 2" xfId="6526" xr:uid="{00000000-0005-0000-0000-000021140000}"/>
    <cellStyle name="Comma 3 2 3 3 2 2" xfId="11125" xr:uid="{00000000-0005-0000-0000-000022140000}"/>
    <cellStyle name="Comma 3 2 3 3 2 2 2" xfId="18675" xr:uid="{00000000-0005-0000-0000-000023140000}"/>
    <cellStyle name="Comma 3 2 3 3 2 2 3" xfId="21223" xr:uid="{00000000-0005-0000-0000-000024140000}"/>
    <cellStyle name="Comma 3 2 3 3 2 2 4" xfId="47991" xr:uid="{00000000-0005-0000-0000-000025140000}"/>
    <cellStyle name="Comma 3 2 3 3 2 2 5" xfId="51007" xr:uid="{00000000-0005-0000-0000-000026140000}"/>
    <cellStyle name="Comma 3 2 3 3 2 3" xfId="11610" xr:uid="{00000000-0005-0000-0000-000027140000}"/>
    <cellStyle name="Comma 3 2 3 3 2 3 2" xfId="19152" xr:uid="{00000000-0005-0000-0000-000028140000}"/>
    <cellStyle name="Comma 3 2 3 3 2 3 3" xfId="44798" xr:uid="{00000000-0005-0000-0000-000029140000}"/>
    <cellStyle name="Comma 3 2 3 3 2 3 4" xfId="48468" xr:uid="{00000000-0005-0000-0000-00002A140000}"/>
    <cellStyle name="Comma 3 2 3 3 2 3 5" xfId="51484" xr:uid="{00000000-0005-0000-0000-00002B140000}"/>
    <cellStyle name="Comma 3 2 3 3 2 4" xfId="12097" xr:uid="{00000000-0005-0000-0000-00002C140000}"/>
    <cellStyle name="Comma 3 2 3 3 2 4 2" xfId="19629" xr:uid="{00000000-0005-0000-0000-00002D140000}"/>
    <cellStyle name="Comma 3 2 3 3 2 4 3" xfId="42872" xr:uid="{00000000-0005-0000-0000-00002E140000}"/>
    <cellStyle name="Comma 3 2 3 3 2 4 4" xfId="48945" xr:uid="{00000000-0005-0000-0000-00002F140000}"/>
    <cellStyle name="Comma 3 2 3 3 2 4 5" xfId="51961" xr:uid="{00000000-0005-0000-0000-000030140000}"/>
    <cellStyle name="Comma 3 2 3 3 2 5" xfId="9159" xr:uid="{00000000-0005-0000-0000-000031140000}"/>
    <cellStyle name="Comma 3 2 3 3 2 5 2" xfId="43517" xr:uid="{00000000-0005-0000-0000-000032140000}"/>
    <cellStyle name="Comma 3 2 3 3 2 5 3" xfId="47514" xr:uid="{00000000-0005-0000-0000-000033140000}"/>
    <cellStyle name="Comma 3 2 3 3 2 5 4" xfId="50530" xr:uid="{00000000-0005-0000-0000-000034140000}"/>
    <cellStyle name="Comma 3 2 3 3 2 6" xfId="44444" xr:uid="{00000000-0005-0000-0000-000035140000}"/>
    <cellStyle name="Comma 3 2 3 3 2 7" xfId="46408" xr:uid="{00000000-0005-0000-0000-000036140000}"/>
    <cellStyle name="Comma 3 2 3 3 2 8" xfId="49424" xr:uid="{00000000-0005-0000-0000-000037140000}"/>
    <cellStyle name="Comma 3 2 3 3 3" xfId="10913" xr:uid="{00000000-0005-0000-0000-000038140000}"/>
    <cellStyle name="Comma 3 2 3 3 3 2" xfId="18463" xr:uid="{00000000-0005-0000-0000-000039140000}"/>
    <cellStyle name="Comma 3 2 3 3 3 3" xfId="44249" xr:uid="{00000000-0005-0000-0000-00003A140000}"/>
    <cellStyle name="Comma 3 2 3 3 3 4" xfId="47779" xr:uid="{00000000-0005-0000-0000-00003B140000}"/>
    <cellStyle name="Comma 3 2 3 3 3 5" xfId="50795" xr:uid="{00000000-0005-0000-0000-00003C140000}"/>
    <cellStyle name="Comma 3 2 3 3 4" xfId="11398" xr:uid="{00000000-0005-0000-0000-00003D140000}"/>
    <cellStyle name="Comma 3 2 3 3 4 2" xfId="18940" xr:uid="{00000000-0005-0000-0000-00003E140000}"/>
    <cellStyle name="Comma 3 2 3 3 4 3" xfId="42763" xr:uid="{00000000-0005-0000-0000-00003F140000}"/>
    <cellStyle name="Comma 3 2 3 3 4 4" xfId="48256" xr:uid="{00000000-0005-0000-0000-000040140000}"/>
    <cellStyle name="Comma 3 2 3 3 4 5" xfId="51272" xr:uid="{00000000-0005-0000-0000-000041140000}"/>
    <cellStyle name="Comma 3 2 3 3 5" xfId="11885" xr:uid="{00000000-0005-0000-0000-000042140000}"/>
    <cellStyle name="Comma 3 2 3 3 5 2" xfId="19417" xr:uid="{00000000-0005-0000-0000-000043140000}"/>
    <cellStyle name="Comma 3 2 3 3 5 3" xfId="42840" xr:uid="{00000000-0005-0000-0000-000044140000}"/>
    <cellStyle name="Comma 3 2 3 3 5 4" xfId="48733" xr:uid="{00000000-0005-0000-0000-000045140000}"/>
    <cellStyle name="Comma 3 2 3 3 5 5" xfId="51749" xr:uid="{00000000-0005-0000-0000-000046140000}"/>
    <cellStyle name="Comma 3 2 3 3 6" xfId="8850" xr:uid="{00000000-0005-0000-0000-000047140000}"/>
    <cellStyle name="Comma 3 2 3 3 6 2" xfId="43602" xr:uid="{00000000-0005-0000-0000-000048140000}"/>
    <cellStyle name="Comma 3 2 3 3 6 3" xfId="47302" xr:uid="{00000000-0005-0000-0000-000049140000}"/>
    <cellStyle name="Comma 3 2 3 3 6 4" xfId="50318" xr:uid="{00000000-0005-0000-0000-00004A140000}"/>
    <cellStyle name="Comma 3 2 3 3 7" xfId="44734" xr:uid="{00000000-0005-0000-0000-00004B140000}"/>
    <cellStyle name="Comma 3 2 3 3 8" xfId="46196" xr:uid="{00000000-0005-0000-0000-00004C140000}"/>
    <cellStyle name="Comma 3 2 3 3 9" xfId="49212" xr:uid="{00000000-0005-0000-0000-00004D140000}"/>
    <cellStyle name="Comma 3 2 3 4" xfId="6286" xr:uid="{00000000-0005-0000-0000-00004E140000}"/>
    <cellStyle name="Comma 3 2 3 4 2" xfId="6606" xr:uid="{00000000-0005-0000-0000-00004F140000}"/>
    <cellStyle name="Comma 3 2 3 4 2 2" xfId="11178" xr:uid="{00000000-0005-0000-0000-000050140000}"/>
    <cellStyle name="Comma 3 2 3 4 2 2 2" xfId="18728" xr:uid="{00000000-0005-0000-0000-000051140000}"/>
    <cellStyle name="Comma 3 2 3 4 2 2 3" xfId="28662" xr:uid="{00000000-0005-0000-0000-000052140000}"/>
    <cellStyle name="Comma 3 2 3 4 2 2 4" xfId="48044" xr:uid="{00000000-0005-0000-0000-000053140000}"/>
    <cellStyle name="Comma 3 2 3 4 2 2 5" xfId="51060" xr:uid="{00000000-0005-0000-0000-000054140000}"/>
    <cellStyle name="Comma 3 2 3 4 2 3" xfId="11663" xr:uid="{00000000-0005-0000-0000-000055140000}"/>
    <cellStyle name="Comma 3 2 3 4 2 3 2" xfId="19205" xr:uid="{00000000-0005-0000-0000-000056140000}"/>
    <cellStyle name="Comma 3 2 3 4 2 3 3" xfId="43778" xr:uid="{00000000-0005-0000-0000-000057140000}"/>
    <cellStyle name="Comma 3 2 3 4 2 3 4" xfId="48521" xr:uid="{00000000-0005-0000-0000-000058140000}"/>
    <cellStyle name="Comma 3 2 3 4 2 3 5" xfId="51537" xr:uid="{00000000-0005-0000-0000-000059140000}"/>
    <cellStyle name="Comma 3 2 3 4 2 4" xfId="12150" xr:uid="{00000000-0005-0000-0000-00005A140000}"/>
    <cellStyle name="Comma 3 2 3 4 2 4 2" xfId="19682" xr:uid="{00000000-0005-0000-0000-00005B140000}"/>
    <cellStyle name="Comma 3 2 3 4 2 4 3" xfId="43259" xr:uid="{00000000-0005-0000-0000-00005C140000}"/>
    <cellStyle name="Comma 3 2 3 4 2 4 4" xfId="48998" xr:uid="{00000000-0005-0000-0000-00005D140000}"/>
    <cellStyle name="Comma 3 2 3 4 2 4 5" xfId="52014" xr:uid="{00000000-0005-0000-0000-00005E140000}"/>
    <cellStyle name="Comma 3 2 3 4 2 5" xfId="9239" xr:uid="{00000000-0005-0000-0000-00005F140000}"/>
    <cellStyle name="Comma 3 2 3 4 2 5 2" xfId="42659" xr:uid="{00000000-0005-0000-0000-000060140000}"/>
    <cellStyle name="Comma 3 2 3 4 2 5 3" xfId="47567" xr:uid="{00000000-0005-0000-0000-000061140000}"/>
    <cellStyle name="Comma 3 2 3 4 2 5 4" xfId="50583" xr:uid="{00000000-0005-0000-0000-000062140000}"/>
    <cellStyle name="Comma 3 2 3 4 2 6" xfId="42414" xr:uid="{00000000-0005-0000-0000-000063140000}"/>
    <cellStyle name="Comma 3 2 3 4 2 7" xfId="46461" xr:uid="{00000000-0005-0000-0000-000064140000}"/>
    <cellStyle name="Comma 3 2 3 4 2 8" xfId="49477" xr:uid="{00000000-0005-0000-0000-000065140000}"/>
    <cellStyle name="Comma 3 2 3 4 3" xfId="10966" xr:uid="{00000000-0005-0000-0000-000066140000}"/>
    <cellStyle name="Comma 3 2 3 4 3 2" xfId="18516" xr:uid="{00000000-0005-0000-0000-000067140000}"/>
    <cellStyle name="Comma 3 2 3 4 3 3" xfId="43738" xr:uid="{00000000-0005-0000-0000-000068140000}"/>
    <cellStyle name="Comma 3 2 3 4 3 4" xfId="47832" xr:uid="{00000000-0005-0000-0000-000069140000}"/>
    <cellStyle name="Comma 3 2 3 4 3 5" xfId="50848" xr:uid="{00000000-0005-0000-0000-00006A140000}"/>
    <cellStyle name="Comma 3 2 3 4 4" xfId="11451" xr:uid="{00000000-0005-0000-0000-00006B140000}"/>
    <cellStyle name="Comma 3 2 3 4 4 2" xfId="18993" xr:uid="{00000000-0005-0000-0000-00006C140000}"/>
    <cellStyle name="Comma 3 2 3 4 4 3" xfId="28831" xr:uid="{00000000-0005-0000-0000-00006D140000}"/>
    <cellStyle name="Comma 3 2 3 4 4 4" xfId="48309" xr:uid="{00000000-0005-0000-0000-00006E140000}"/>
    <cellStyle name="Comma 3 2 3 4 4 5" xfId="51325" xr:uid="{00000000-0005-0000-0000-00006F140000}"/>
    <cellStyle name="Comma 3 2 3 4 5" xfId="11938" xr:uid="{00000000-0005-0000-0000-000070140000}"/>
    <cellStyle name="Comma 3 2 3 4 5 2" xfId="19470" xr:uid="{00000000-0005-0000-0000-000071140000}"/>
    <cellStyle name="Comma 3 2 3 4 5 3" xfId="44230" xr:uid="{00000000-0005-0000-0000-000072140000}"/>
    <cellStyle name="Comma 3 2 3 4 5 4" xfId="48786" xr:uid="{00000000-0005-0000-0000-000073140000}"/>
    <cellStyle name="Comma 3 2 3 4 5 5" xfId="51802" xr:uid="{00000000-0005-0000-0000-000074140000}"/>
    <cellStyle name="Comma 3 2 3 4 6" xfId="8926" xr:uid="{00000000-0005-0000-0000-000075140000}"/>
    <cellStyle name="Comma 3 2 3 4 6 2" xfId="42616" xr:uid="{00000000-0005-0000-0000-000076140000}"/>
    <cellStyle name="Comma 3 2 3 4 6 3" xfId="47355" xr:uid="{00000000-0005-0000-0000-000077140000}"/>
    <cellStyle name="Comma 3 2 3 4 6 4" xfId="50371" xr:uid="{00000000-0005-0000-0000-000078140000}"/>
    <cellStyle name="Comma 3 2 3 4 7" xfId="43936" xr:uid="{00000000-0005-0000-0000-000079140000}"/>
    <cellStyle name="Comma 3 2 3 4 8" xfId="46249" xr:uid="{00000000-0005-0000-0000-00007A140000}"/>
    <cellStyle name="Comma 3 2 3 4 9" xfId="49265" xr:uid="{00000000-0005-0000-0000-00007B140000}"/>
    <cellStyle name="Comma 3 2 3 5" xfId="6366" xr:uid="{00000000-0005-0000-0000-00007C140000}"/>
    <cellStyle name="Comma 3 2 3 5 2" xfId="11019" xr:uid="{00000000-0005-0000-0000-00007D140000}"/>
    <cellStyle name="Comma 3 2 3 5 2 2" xfId="18569" xr:uid="{00000000-0005-0000-0000-00007E140000}"/>
    <cellStyle name="Comma 3 2 3 5 2 3" xfId="42707" xr:uid="{00000000-0005-0000-0000-00007F140000}"/>
    <cellStyle name="Comma 3 2 3 5 2 4" xfId="47885" xr:uid="{00000000-0005-0000-0000-000080140000}"/>
    <cellStyle name="Comma 3 2 3 5 2 5" xfId="50901" xr:uid="{00000000-0005-0000-0000-000081140000}"/>
    <cellStyle name="Comma 3 2 3 5 3" xfId="11504" xr:uid="{00000000-0005-0000-0000-000082140000}"/>
    <cellStyle name="Comma 3 2 3 5 3 2" xfId="19046" xr:uid="{00000000-0005-0000-0000-000083140000}"/>
    <cellStyle name="Comma 3 2 3 5 3 3" xfId="43954" xr:uid="{00000000-0005-0000-0000-000084140000}"/>
    <cellStyle name="Comma 3 2 3 5 3 4" xfId="48362" xr:uid="{00000000-0005-0000-0000-000085140000}"/>
    <cellStyle name="Comma 3 2 3 5 3 5" xfId="51378" xr:uid="{00000000-0005-0000-0000-000086140000}"/>
    <cellStyle name="Comma 3 2 3 5 4" xfId="11991" xr:uid="{00000000-0005-0000-0000-000087140000}"/>
    <cellStyle name="Comma 3 2 3 5 4 2" xfId="19523" xr:uid="{00000000-0005-0000-0000-000088140000}"/>
    <cellStyle name="Comma 3 2 3 5 4 3" xfId="42857" xr:uid="{00000000-0005-0000-0000-000089140000}"/>
    <cellStyle name="Comma 3 2 3 5 4 4" xfId="48839" xr:uid="{00000000-0005-0000-0000-00008A140000}"/>
    <cellStyle name="Comma 3 2 3 5 4 5" xfId="51855" xr:uid="{00000000-0005-0000-0000-00008B140000}"/>
    <cellStyle name="Comma 3 2 3 5 5" xfId="9005" xr:uid="{00000000-0005-0000-0000-00008C140000}"/>
    <cellStyle name="Comma 3 2 3 5 5 2" xfId="44391" xr:uid="{00000000-0005-0000-0000-00008D140000}"/>
    <cellStyle name="Comma 3 2 3 5 5 3" xfId="47408" xr:uid="{00000000-0005-0000-0000-00008E140000}"/>
    <cellStyle name="Comma 3 2 3 5 5 4" xfId="50424" xr:uid="{00000000-0005-0000-0000-00008F140000}"/>
    <cellStyle name="Comma 3 2 3 5 6" xfId="33830" xr:uid="{00000000-0005-0000-0000-000090140000}"/>
    <cellStyle name="Comma 3 2 3 5 7" xfId="46302" xr:uid="{00000000-0005-0000-0000-000091140000}"/>
    <cellStyle name="Comma 3 2 3 5 8" xfId="49318" xr:uid="{00000000-0005-0000-0000-000092140000}"/>
    <cellStyle name="Comma 3 2 3 6" xfId="6686" xr:uid="{00000000-0005-0000-0000-000093140000}"/>
    <cellStyle name="Comma 3 2 3 6 2" xfId="11231" xr:uid="{00000000-0005-0000-0000-000094140000}"/>
    <cellStyle name="Comma 3 2 3 6 2 2" xfId="18781" xr:uid="{00000000-0005-0000-0000-000095140000}"/>
    <cellStyle name="Comma 3 2 3 6 2 3" xfId="42741" xr:uid="{00000000-0005-0000-0000-000096140000}"/>
    <cellStyle name="Comma 3 2 3 6 2 4" xfId="48097" xr:uid="{00000000-0005-0000-0000-000097140000}"/>
    <cellStyle name="Comma 3 2 3 6 2 5" xfId="51113" xr:uid="{00000000-0005-0000-0000-000098140000}"/>
    <cellStyle name="Comma 3 2 3 6 3" xfId="11716" xr:uid="{00000000-0005-0000-0000-000099140000}"/>
    <cellStyle name="Comma 3 2 3 6 3 2" xfId="19258" xr:uid="{00000000-0005-0000-0000-00009A140000}"/>
    <cellStyle name="Comma 3 2 3 6 3 3" xfId="43925" xr:uid="{00000000-0005-0000-0000-00009B140000}"/>
    <cellStyle name="Comma 3 2 3 6 3 4" xfId="48574" xr:uid="{00000000-0005-0000-0000-00009C140000}"/>
    <cellStyle name="Comma 3 2 3 6 3 5" xfId="51590" xr:uid="{00000000-0005-0000-0000-00009D140000}"/>
    <cellStyle name="Comma 3 2 3 6 4" xfId="12204" xr:uid="{00000000-0005-0000-0000-00009E140000}"/>
    <cellStyle name="Comma 3 2 3 6 4 2" xfId="19735" xr:uid="{00000000-0005-0000-0000-00009F140000}"/>
    <cellStyle name="Comma 3 2 3 6 4 3" xfId="43265" xr:uid="{00000000-0005-0000-0000-0000A0140000}"/>
    <cellStyle name="Comma 3 2 3 6 4 4" xfId="49051" xr:uid="{00000000-0005-0000-0000-0000A1140000}"/>
    <cellStyle name="Comma 3 2 3 6 4 5" xfId="52067" xr:uid="{00000000-0005-0000-0000-0000A2140000}"/>
    <cellStyle name="Comma 3 2 3 6 5" xfId="9319" xr:uid="{00000000-0005-0000-0000-0000A3140000}"/>
    <cellStyle name="Comma 3 2 3 6 5 2" xfId="21599" xr:uid="{00000000-0005-0000-0000-0000A4140000}"/>
    <cellStyle name="Comma 3 2 3 6 5 3" xfId="47620" xr:uid="{00000000-0005-0000-0000-0000A5140000}"/>
    <cellStyle name="Comma 3 2 3 6 5 4" xfId="50636" xr:uid="{00000000-0005-0000-0000-0000A6140000}"/>
    <cellStyle name="Comma 3 2 3 6 6" xfId="21046" xr:uid="{00000000-0005-0000-0000-0000A7140000}"/>
    <cellStyle name="Comma 3 2 3 6 7" xfId="46514" xr:uid="{00000000-0005-0000-0000-0000A8140000}"/>
    <cellStyle name="Comma 3 2 3 6 8" xfId="49530" xr:uid="{00000000-0005-0000-0000-0000A9140000}"/>
    <cellStyle name="Comma 3 2 3 7" xfId="8614" xr:uid="{00000000-0005-0000-0000-0000AA140000}"/>
    <cellStyle name="Comma 3 2 3 8" xfId="10807" xr:uid="{00000000-0005-0000-0000-0000AB140000}"/>
    <cellStyle name="Comma 3 2 3 8 2" xfId="18357" xr:uid="{00000000-0005-0000-0000-0000AC140000}"/>
    <cellStyle name="Comma 3 2 3 8 3" xfId="30776" xr:uid="{00000000-0005-0000-0000-0000AD140000}"/>
    <cellStyle name="Comma 3 2 3 8 4" xfId="47673" xr:uid="{00000000-0005-0000-0000-0000AE140000}"/>
    <cellStyle name="Comma 3 2 3 8 5" xfId="50689" xr:uid="{00000000-0005-0000-0000-0000AF140000}"/>
    <cellStyle name="Comma 3 2 3 9" xfId="11291" xr:uid="{00000000-0005-0000-0000-0000B0140000}"/>
    <cellStyle name="Comma 3 2 3 9 2" xfId="18834" xr:uid="{00000000-0005-0000-0000-0000B1140000}"/>
    <cellStyle name="Comma 3 2 3 9 3" xfId="44064" xr:uid="{00000000-0005-0000-0000-0000B2140000}"/>
    <cellStyle name="Comma 3 2 3 9 4" xfId="48150" xr:uid="{00000000-0005-0000-0000-0000B3140000}"/>
    <cellStyle name="Comma 3 2 3 9 5" xfId="51166" xr:uid="{00000000-0005-0000-0000-0000B4140000}"/>
    <cellStyle name="Comma 3 2 4" xfId="7468" xr:uid="{00000000-0005-0000-0000-0000B5140000}"/>
    <cellStyle name="Comma 3 2 4 2" xfId="20024" xr:uid="{00000000-0005-0000-0000-0000B6140000}"/>
    <cellStyle name="Comma 3 2 4 3" xfId="44909" xr:uid="{00000000-0005-0000-0000-0000B7140000}"/>
    <cellStyle name="Comma 3 2 4 4" xfId="45817" xr:uid="{00000000-0005-0000-0000-0000B8140000}"/>
    <cellStyle name="Comma 3 2 5" xfId="8728" xr:uid="{00000000-0005-0000-0000-0000B9140000}"/>
    <cellStyle name="Comma 3 2 5 2" xfId="18216" xr:uid="{00000000-0005-0000-0000-0000BA140000}"/>
    <cellStyle name="Comma 3 2 5 3" xfId="20025" xr:uid="{00000000-0005-0000-0000-0000BB140000}"/>
    <cellStyle name="Comma 3 2 5 4" xfId="42592" xr:uid="{00000000-0005-0000-0000-0000BC140000}"/>
    <cellStyle name="Comma 3 2 5 5" xfId="44910" xr:uid="{00000000-0005-0000-0000-0000BD140000}"/>
    <cellStyle name="Comma 3 2 5 6" xfId="45818" xr:uid="{00000000-0005-0000-0000-0000BE140000}"/>
    <cellStyle name="Comma 3 2 5 7" xfId="47232" xr:uid="{00000000-0005-0000-0000-0000BF140000}"/>
    <cellStyle name="Comma 3 2 5 8" xfId="50248" xr:uid="{00000000-0005-0000-0000-0000C0140000}"/>
    <cellStyle name="Comma 3 2 6" xfId="7491" xr:uid="{00000000-0005-0000-0000-0000C1140000}"/>
    <cellStyle name="Comma 3 2 6 2" xfId="17993" xr:uid="{00000000-0005-0000-0000-0000C2140000}"/>
    <cellStyle name="Comma 3 2 6 3" xfId="20779" xr:uid="{00000000-0005-0000-0000-0000C3140000}"/>
    <cellStyle name="Comma 3 2 6 4" xfId="46988" xr:uid="{00000000-0005-0000-0000-0000C4140000}"/>
    <cellStyle name="Comma 3 2 6 5" xfId="50004" xr:uid="{00000000-0005-0000-0000-0000C5140000}"/>
    <cellStyle name="Comma 3 2 7" xfId="15790" xr:uid="{00000000-0005-0000-0000-0000C6140000}"/>
    <cellStyle name="Comma 3 2 8" xfId="20020" xr:uid="{00000000-0005-0000-0000-0000C7140000}"/>
    <cellStyle name="Comma 3 2 9" xfId="44905" xr:uid="{00000000-0005-0000-0000-0000C8140000}"/>
    <cellStyle name="Comma 3 3" xfId="3956" xr:uid="{00000000-0005-0000-0000-0000C9140000}"/>
    <cellStyle name="Comma 3 3 10" xfId="12247" xr:uid="{00000000-0005-0000-0000-0000CA140000}"/>
    <cellStyle name="Comma 3 3 2" xfId="4863" xr:uid="{00000000-0005-0000-0000-0000CB140000}"/>
    <cellStyle name="Comma 3 3 2 10" xfId="11292" xr:uid="{00000000-0005-0000-0000-0000CC140000}"/>
    <cellStyle name="Comma 3 3 2 10 2" xfId="18835" xr:uid="{00000000-0005-0000-0000-0000CD140000}"/>
    <cellStyle name="Comma 3 3 2 10 3" xfId="44215" xr:uid="{00000000-0005-0000-0000-0000CE140000}"/>
    <cellStyle name="Comma 3 3 2 10 4" xfId="48151" xr:uid="{00000000-0005-0000-0000-0000CF140000}"/>
    <cellStyle name="Comma 3 3 2 10 5" xfId="51167" xr:uid="{00000000-0005-0000-0000-0000D0140000}"/>
    <cellStyle name="Comma 3 3 2 10 6" xfId="15491" xr:uid="{00000000-0005-0000-0000-0000D1140000}"/>
    <cellStyle name="Comma 3 3 2 11" xfId="11779" xr:uid="{00000000-0005-0000-0000-0000D2140000}"/>
    <cellStyle name="Comma 3 3 2 11 2" xfId="19312" xr:uid="{00000000-0005-0000-0000-0000D3140000}"/>
    <cellStyle name="Comma 3 3 2 11 3" xfId="42823" xr:uid="{00000000-0005-0000-0000-0000D4140000}"/>
    <cellStyle name="Comma 3 3 2 11 4" xfId="48628" xr:uid="{00000000-0005-0000-0000-0000D5140000}"/>
    <cellStyle name="Comma 3 3 2 11 5" xfId="51644" xr:uid="{00000000-0005-0000-0000-0000D6140000}"/>
    <cellStyle name="Comma 3 3 2 11 6" xfId="15636" xr:uid="{00000000-0005-0000-0000-0000D7140000}"/>
    <cellStyle name="Comma 3 3 2 12" xfId="7886" xr:uid="{00000000-0005-0000-0000-0000D8140000}"/>
    <cellStyle name="Comma 3 3 2 12 2" xfId="18015" xr:uid="{00000000-0005-0000-0000-0000D9140000}"/>
    <cellStyle name="Comma 3 3 2 12 3" xfId="44472" xr:uid="{00000000-0005-0000-0000-0000DA140000}"/>
    <cellStyle name="Comma 3 3 2 12 4" xfId="47016" xr:uid="{00000000-0005-0000-0000-0000DB140000}"/>
    <cellStyle name="Comma 3 3 2 12 5" xfId="50032" xr:uid="{00000000-0005-0000-0000-0000DC140000}"/>
    <cellStyle name="Comma 3 3 2 12 6" xfId="14467" xr:uid="{00000000-0005-0000-0000-0000DD140000}"/>
    <cellStyle name="Comma 3 3 2 13" xfId="20027" xr:uid="{00000000-0005-0000-0000-0000DE140000}"/>
    <cellStyle name="Comma 3 3 2 14" xfId="28564" xr:uid="{00000000-0005-0000-0000-0000DF140000}"/>
    <cellStyle name="Comma 3 3 2 15" xfId="44912" xr:uid="{00000000-0005-0000-0000-0000E0140000}"/>
    <cellStyle name="Comma 3 3 2 16" xfId="45820" xr:uid="{00000000-0005-0000-0000-0000E1140000}"/>
    <cellStyle name="Comma 3 3 2 17" xfId="46091" xr:uid="{00000000-0005-0000-0000-0000E2140000}"/>
    <cellStyle name="Comma 3 3 2 18" xfId="49106" xr:uid="{00000000-0005-0000-0000-0000E3140000}"/>
    <cellStyle name="Comma 3 3 2 2" xfId="4864" xr:uid="{00000000-0005-0000-0000-0000E4140000}"/>
    <cellStyle name="Comma 3 3 2 2 10" xfId="8500" xr:uid="{00000000-0005-0000-0000-0000E5140000}"/>
    <cellStyle name="Comma 3 3 2 2 10 2" xfId="44543" xr:uid="{00000000-0005-0000-0000-0000E6140000}"/>
    <cellStyle name="Comma 3 3 2 2 10 3" xfId="47226" xr:uid="{00000000-0005-0000-0000-0000E7140000}"/>
    <cellStyle name="Comma 3 3 2 2 10 4" xfId="50242" xr:uid="{00000000-0005-0000-0000-0000E8140000}"/>
    <cellStyle name="Comma 3 3 2 2 10 5" xfId="18213" xr:uid="{00000000-0005-0000-0000-0000E9140000}"/>
    <cellStyle name="Comma 3 3 2 2 11" xfId="20028" xr:uid="{00000000-0005-0000-0000-0000EA140000}"/>
    <cellStyle name="Comma 3 3 2 2 12" xfId="43664" xr:uid="{00000000-0005-0000-0000-0000EB140000}"/>
    <cellStyle name="Comma 3 3 2 2 13" xfId="44913" xr:uid="{00000000-0005-0000-0000-0000EC140000}"/>
    <cellStyle name="Comma 3 3 2 2 14" xfId="45821" xr:uid="{00000000-0005-0000-0000-0000ED140000}"/>
    <cellStyle name="Comma 3 3 2 2 15" xfId="46092" xr:uid="{00000000-0005-0000-0000-0000EE140000}"/>
    <cellStyle name="Comma 3 3 2 2 16" xfId="49107" xr:uid="{00000000-0005-0000-0000-0000EF140000}"/>
    <cellStyle name="Comma 3 3 2 2 17" xfId="14877" xr:uid="{00000000-0005-0000-0000-0000F0140000}"/>
    <cellStyle name="Comma 3 3 2 2 2" xfId="6128" xr:uid="{00000000-0005-0000-0000-0000F1140000}"/>
    <cellStyle name="Comma 3 3 2 2 2 10" xfId="15055" xr:uid="{00000000-0005-0000-0000-0000F2140000}"/>
    <cellStyle name="Comma 3 3 2 2 2 2" xfId="6448" xr:uid="{00000000-0005-0000-0000-0000F3140000}"/>
    <cellStyle name="Comma 3 3 2 2 2 2 2" xfId="11074" xr:uid="{00000000-0005-0000-0000-0000F4140000}"/>
    <cellStyle name="Comma 3 3 2 2 2 2 2 2" xfId="18624" xr:uid="{00000000-0005-0000-0000-0000F5140000}"/>
    <cellStyle name="Comma 3 3 2 2 2 2 2 3" xfId="43655" xr:uid="{00000000-0005-0000-0000-0000F6140000}"/>
    <cellStyle name="Comma 3 3 2 2 2 2 2 4" xfId="47940" xr:uid="{00000000-0005-0000-0000-0000F7140000}"/>
    <cellStyle name="Comma 3 3 2 2 2 2 2 5" xfId="50956" xr:uid="{00000000-0005-0000-0000-0000F8140000}"/>
    <cellStyle name="Comma 3 3 2 2 2 2 2 6" xfId="15425" xr:uid="{00000000-0005-0000-0000-0000F9140000}"/>
    <cellStyle name="Comma 3 3 2 2 2 2 3" xfId="11559" xr:uid="{00000000-0005-0000-0000-0000FA140000}"/>
    <cellStyle name="Comma 3 3 2 2 2 2 3 2" xfId="19101" xr:uid="{00000000-0005-0000-0000-0000FB140000}"/>
    <cellStyle name="Comma 3 3 2 2 2 2 3 3" xfId="44067" xr:uid="{00000000-0005-0000-0000-0000FC140000}"/>
    <cellStyle name="Comma 3 3 2 2 2 2 3 4" xfId="48417" xr:uid="{00000000-0005-0000-0000-0000FD140000}"/>
    <cellStyle name="Comma 3 3 2 2 2 2 3 5" xfId="51433" xr:uid="{00000000-0005-0000-0000-0000FE140000}"/>
    <cellStyle name="Comma 3 3 2 2 2 2 3 6" xfId="15568" xr:uid="{00000000-0005-0000-0000-0000FF140000}"/>
    <cellStyle name="Comma 3 3 2 2 2 2 4" xfId="12046" xr:uid="{00000000-0005-0000-0000-000000150000}"/>
    <cellStyle name="Comma 3 3 2 2 2 2 4 2" xfId="19578" xr:uid="{00000000-0005-0000-0000-000001150000}"/>
    <cellStyle name="Comma 3 3 2 2 2 2 4 3" xfId="43932" xr:uid="{00000000-0005-0000-0000-000002150000}"/>
    <cellStyle name="Comma 3 3 2 2 2 2 4 4" xfId="48894" xr:uid="{00000000-0005-0000-0000-000003150000}"/>
    <cellStyle name="Comma 3 3 2 2 2 2 4 5" xfId="51910" xr:uid="{00000000-0005-0000-0000-000004150000}"/>
    <cellStyle name="Comma 3 3 2 2 2 2 4 6" xfId="15713" xr:uid="{00000000-0005-0000-0000-000005150000}"/>
    <cellStyle name="Comma 3 3 2 2 2 2 5" xfId="9082" xr:uid="{00000000-0005-0000-0000-000006150000}"/>
    <cellStyle name="Comma 3 3 2 2 2 2 5 2" xfId="43381" xr:uid="{00000000-0005-0000-0000-000007150000}"/>
    <cellStyle name="Comma 3 3 2 2 2 2 5 3" xfId="47463" xr:uid="{00000000-0005-0000-0000-000008150000}"/>
    <cellStyle name="Comma 3 3 2 2 2 2 5 4" xfId="50479" xr:uid="{00000000-0005-0000-0000-000009150000}"/>
    <cellStyle name="Comma 3 3 2 2 2 2 5 5" xfId="18283" xr:uid="{00000000-0005-0000-0000-00000A150000}"/>
    <cellStyle name="Comma 3 3 2 2 2 2 6" xfId="42908" xr:uid="{00000000-0005-0000-0000-00000B150000}"/>
    <cellStyle name="Comma 3 3 2 2 2 2 7" xfId="46357" xr:uid="{00000000-0005-0000-0000-00000C150000}"/>
    <cellStyle name="Comma 3 3 2 2 2 2 8" xfId="49373" xr:uid="{00000000-0005-0000-0000-00000D150000}"/>
    <cellStyle name="Comma 3 3 2 2 2 2 9" xfId="15204" xr:uid="{00000000-0005-0000-0000-00000E150000}"/>
    <cellStyle name="Comma 3 3 2 2 2 3" xfId="10862" xr:uid="{00000000-0005-0000-0000-00000F150000}"/>
    <cellStyle name="Comma 3 3 2 2 2 3 2" xfId="18412" xr:uid="{00000000-0005-0000-0000-000010150000}"/>
    <cellStyle name="Comma 3 3 2 2 2 3 3" xfId="42682" xr:uid="{00000000-0005-0000-0000-000011150000}"/>
    <cellStyle name="Comma 3 3 2 2 2 3 4" xfId="47728" xr:uid="{00000000-0005-0000-0000-000012150000}"/>
    <cellStyle name="Comma 3 3 2 2 2 3 5" xfId="50744" xr:uid="{00000000-0005-0000-0000-000013150000}"/>
    <cellStyle name="Comma 3 3 2 2 2 3 6" xfId="15365" xr:uid="{00000000-0005-0000-0000-000014150000}"/>
    <cellStyle name="Comma 3 3 2 2 2 4" xfId="11346" xr:uid="{00000000-0005-0000-0000-000015150000}"/>
    <cellStyle name="Comma 3 3 2 2 2 4 2" xfId="18889" xr:uid="{00000000-0005-0000-0000-000016150000}"/>
    <cellStyle name="Comma 3 3 2 2 2 4 3" xfId="44321" xr:uid="{00000000-0005-0000-0000-000017150000}"/>
    <cellStyle name="Comma 3 3 2 2 2 4 4" xfId="48205" xr:uid="{00000000-0005-0000-0000-000018150000}"/>
    <cellStyle name="Comma 3 3 2 2 2 4 5" xfId="51221" xr:uid="{00000000-0005-0000-0000-000019150000}"/>
    <cellStyle name="Comma 3 3 2 2 2 4 6" xfId="15507" xr:uid="{00000000-0005-0000-0000-00001A150000}"/>
    <cellStyle name="Comma 3 3 2 2 2 5" xfId="11833" xr:uid="{00000000-0005-0000-0000-00001B150000}"/>
    <cellStyle name="Comma 3 3 2 2 2 5 2" xfId="19366" xr:uid="{00000000-0005-0000-0000-00001C150000}"/>
    <cellStyle name="Comma 3 3 2 2 2 5 3" xfId="43480" xr:uid="{00000000-0005-0000-0000-00001D150000}"/>
    <cellStyle name="Comma 3 3 2 2 2 5 4" xfId="48682" xr:uid="{00000000-0005-0000-0000-00001E150000}"/>
    <cellStyle name="Comma 3 3 2 2 2 5 5" xfId="51698" xr:uid="{00000000-0005-0000-0000-00001F150000}"/>
    <cellStyle name="Comma 3 3 2 2 2 5 6" xfId="15652" xr:uid="{00000000-0005-0000-0000-000020150000}"/>
    <cellStyle name="Comma 3 3 2 2 2 6" xfId="8781" xr:uid="{00000000-0005-0000-0000-000021150000}"/>
    <cellStyle name="Comma 3 3 2 2 2 6 2" xfId="43042" xr:uid="{00000000-0005-0000-0000-000022150000}"/>
    <cellStyle name="Comma 3 3 2 2 2 6 3" xfId="47251" xr:uid="{00000000-0005-0000-0000-000023150000}"/>
    <cellStyle name="Comma 3 3 2 2 2 6 4" xfId="50267" xr:uid="{00000000-0005-0000-0000-000024150000}"/>
    <cellStyle name="Comma 3 3 2 2 2 6 5" xfId="18222" xr:uid="{00000000-0005-0000-0000-000025150000}"/>
    <cellStyle name="Comma 3 3 2 2 2 7" xfId="42309" xr:uid="{00000000-0005-0000-0000-000026150000}"/>
    <cellStyle name="Comma 3 3 2 2 2 8" xfId="46145" xr:uid="{00000000-0005-0000-0000-000027150000}"/>
    <cellStyle name="Comma 3 3 2 2 2 9" xfId="49161" xr:uid="{00000000-0005-0000-0000-000028150000}"/>
    <cellStyle name="Comma 3 3 2 2 3" xfId="6208" xr:uid="{00000000-0005-0000-0000-000029150000}"/>
    <cellStyle name="Comma 3 3 2 2 3 10" xfId="15088" xr:uid="{00000000-0005-0000-0000-00002A150000}"/>
    <cellStyle name="Comma 3 3 2 2 3 2" xfId="6528" xr:uid="{00000000-0005-0000-0000-00002B150000}"/>
    <cellStyle name="Comma 3 3 2 2 3 2 2" xfId="11127" xr:uid="{00000000-0005-0000-0000-00002C150000}"/>
    <cellStyle name="Comma 3 3 2 2 3 2 2 2" xfId="18677" xr:uid="{00000000-0005-0000-0000-00002D150000}"/>
    <cellStyle name="Comma 3 3 2 2 3 2 2 3" xfId="43150" xr:uid="{00000000-0005-0000-0000-00002E150000}"/>
    <cellStyle name="Comma 3 3 2 2 3 2 2 4" xfId="47993" xr:uid="{00000000-0005-0000-0000-00002F150000}"/>
    <cellStyle name="Comma 3 3 2 2 3 2 2 5" xfId="51009" xr:uid="{00000000-0005-0000-0000-000030150000}"/>
    <cellStyle name="Comma 3 3 2 2 3 2 2 6" xfId="15440" xr:uid="{00000000-0005-0000-0000-000031150000}"/>
    <cellStyle name="Comma 3 3 2 2 3 2 3" xfId="11612" xr:uid="{00000000-0005-0000-0000-000032150000}"/>
    <cellStyle name="Comma 3 3 2 2 3 2 3 2" xfId="19154" xr:uid="{00000000-0005-0000-0000-000033150000}"/>
    <cellStyle name="Comma 3 3 2 2 3 2 3 3" xfId="43410" xr:uid="{00000000-0005-0000-0000-000034150000}"/>
    <cellStyle name="Comma 3 3 2 2 3 2 3 4" xfId="48470" xr:uid="{00000000-0005-0000-0000-000035150000}"/>
    <cellStyle name="Comma 3 3 2 2 3 2 3 5" xfId="51486" xr:uid="{00000000-0005-0000-0000-000036150000}"/>
    <cellStyle name="Comma 3 3 2 2 3 2 3 6" xfId="15583" xr:uid="{00000000-0005-0000-0000-000037150000}"/>
    <cellStyle name="Comma 3 3 2 2 3 2 4" xfId="12099" xr:uid="{00000000-0005-0000-0000-000038150000}"/>
    <cellStyle name="Comma 3 3 2 2 3 2 4 2" xfId="19631" xr:uid="{00000000-0005-0000-0000-000039150000}"/>
    <cellStyle name="Comma 3 3 2 2 3 2 4 3" xfId="20713" xr:uid="{00000000-0005-0000-0000-00003A150000}"/>
    <cellStyle name="Comma 3 3 2 2 3 2 4 4" xfId="48947" xr:uid="{00000000-0005-0000-0000-00003B150000}"/>
    <cellStyle name="Comma 3 3 2 2 3 2 4 5" xfId="51963" xr:uid="{00000000-0005-0000-0000-00003C150000}"/>
    <cellStyle name="Comma 3 3 2 2 3 2 4 6" xfId="15728" xr:uid="{00000000-0005-0000-0000-00003D150000}"/>
    <cellStyle name="Comma 3 3 2 2 3 2 5" xfId="9161" xr:uid="{00000000-0005-0000-0000-00003E150000}"/>
    <cellStyle name="Comma 3 3 2 2 3 2 5 2" xfId="43457" xr:uid="{00000000-0005-0000-0000-00003F150000}"/>
    <cellStyle name="Comma 3 3 2 2 3 2 5 3" xfId="47516" xr:uid="{00000000-0005-0000-0000-000040150000}"/>
    <cellStyle name="Comma 3 3 2 2 3 2 5 4" xfId="50532" xr:uid="{00000000-0005-0000-0000-000041150000}"/>
    <cellStyle name="Comma 3 3 2 2 3 2 5 5" xfId="18298" xr:uid="{00000000-0005-0000-0000-000042150000}"/>
    <cellStyle name="Comma 3 3 2 2 3 2 6" xfId="42395" xr:uid="{00000000-0005-0000-0000-000043150000}"/>
    <cellStyle name="Comma 3 3 2 2 3 2 7" xfId="46410" xr:uid="{00000000-0005-0000-0000-000044150000}"/>
    <cellStyle name="Comma 3 3 2 2 3 2 8" xfId="49426" xr:uid="{00000000-0005-0000-0000-000045150000}"/>
    <cellStyle name="Comma 3 3 2 2 3 2 9" xfId="15245" xr:uid="{00000000-0005-0000-0000-000046150000}"/>
    <cellStyle name="Comma 3 3 2 2 3 3" xfId="10915" xr:uid="{00000000-0005-0000-0000-000047150000}"/>
    <cellStyle name="Comma 3 3 2 2 3 3 2" xfId="18465" xr:uid="{00000000-0005-0000-0000-000048150000}"/>
    <cellStyle name="Comma 3 3 2 2 3 3 3" xfId="44399" xr:uid="{00000000-0005-0000-0000-000049150000}"/>
    <cellStyle name="Comma 3 3 2 2 3 3 4" xfId="47781" xr:uid="{00000000-0005-0000-0000-00004A150000}"/>
    <cellStyle name="Comma 3 3 2 2 3 3 5" xfId="50797" xr:uid="{00000000-0005-0000-0000-00004B150000}"/>
    <cellStyle name="Comma 3 3 2 2 3 3 6" xfId="15380" xr:uid="{00000000-0005-0000-0000-00004C150000}"/>
    <cellStyle name="Comma 3 3 2 2 3 4" xfId="11400" xr:uid="{00000000-0005-0000-0000-00004D150000}"/>
    <cellStyle name="Comma 3 3 2 2 3 4 2" xfId="18942" xr:uid="{00000000-0005-0000-0000-00004E150000}"/>
    <cellStyle name="Comma 3 3 2 2 3 4 3" xfId="44699" xr:uid="{00000000-0005-0000-0000-00004F150000}"/>
    <cellStyle name="Comma 3 3 2 2 3 4 4" xfId="48258" xr:uid="{00000000-0005-0000-0000-000050150000}"/>
    <cellStyle name="Comma 3 3 2 2 3 4 5" xfId="51274" xr:uid="{00000000-0005-0000-0000-000051150000}"/>
    <cellStyle name="Comma 3 3 2 2 3 4 6" xfId="15523" xr:uid="{00000000-0005-0000-0000-000052150000}"/>
    <cellStyle name="Comma 3 3 2 2 3 5" xfId="11887" xr:uid="{00000000-0005-0000-0000-000053150000}"/>
    <cellStyle name="Comma 3 3 2 2 3 5 2" xfId="19419" xr:uid="{00000000-0005-0000-0000-000054150000}"/>
    <cellStyle name="Comma 3 3 2 2 3 5 3" xfId="20716" xr:uid="{00000000-0005-0000-0000-000055150000}"/>
    <cellStyle name="Comma 3 3 2 2 3 5 4" xfId="48735" xr:uid="{00000000-0005-0000-0000-000056150000}"/>
    <cellStyle name="Comma 3 3 2 2 3 5 5" xfId="51751" xr:uid="{00000000-0005-0000-0000-000057150000}"/>
    <cellStyle name="Comma 3 3 2 2 3 5 6" xfId="15668" xr:uid="{00000000-0005-0000-0000-000058150000}"/>
    <cellStyle name="Comma 3 3 2 2 3 6" xfId="8852" xr:uid="{00000000-0005-0000-0000-000059150000}"/>
    <cellStyle name="Comma 3 3 2 2 3 6 2" xfId="42608" xr:uid="{00000000-0005-0000-0000-00005A150000}"/>
    <cellStyle name="Comma 3 3 2 2 3 6 3" xfId="47304" xr:uid="{00000000-0005-0000-0000-00005B150000}"/>
    <cellStyle name="Comma 3 3 2 2 3 6 4" xfId="50320" xr:uid="{00000000-0005-0000-0000-00005C150000}"/>
    <cellStyle name="Comma 3 3 2 2 3 6 5" xfId="18238" xr:uid="{00000000-0005-0000-0000-00005D150000}"/>
    <cellStyle name="Comma 3 3 2 2 3 7" xfId="42326" xr:uid="{00000000-0005-0000-0000-00005E150000}"/>
    <cellStyle name="Comma 3 3 2 2 3 8" xfId="46198" xr:uid="{00000000-0005-0000-0000-00005F150000}"/>
    <cellStyle name="Comma 3 3 2 2 3 9" xfId="49214" xr:uid="{00000000-0005-0000-0000-000060150000}"/>
    <cellStyle name="Comma 3 3 2 2 4" xfId="6288" xr:uid="{00000000-0005-0000-0000-000061150000}"/>
    <cellStyle name="Comma 3 3 2 2 4 10" xfId="15126" xr:uid="{00000000-0005-0000-0000-000062150000}"/>
    <cellStyle name="Comma 3 3 2 2 4 2" xfId="6608" xr:uid="{00000000-0005-0000-0000-000063150000}"/>
    <cellStyle name="Comma 3 3 2 2 4 2 2" xfId="11180" xr:uid="{00000000-0005-0000-0000-000064150000}"/>
    <cellStyle name="Comma 3 3 2 2 4 2 2 2" xfId="18730" xr:uid="{00000000-0005-0000-0000-000065150000}"/>
    <cellStyle name="Comma 3 3 2 2 4 2 2 3" xfId="43952" xr:uid="{00000000-0005-0000-0000-000066150000}"/>
    <cellStyle name="Comma 3 3 2 2 4 2 2 4" xfId="48046" xr:uid="{00000000-0005-0000-0000-000067150000}"/>
    <cellStyle name="Comma 3 3 2 2 4 2 2 5" xfId="51062" xr:uid="{00000000-0005-0000-0000-000068150000}"/>
    <cellStyle name="Comma 3 3 2 2 4 2 2 6" xfId="15455" xr:uid="{00000000-0005-0000-0000-000069150000}"/>
    <cellStyle name="Comma 3 3 2 2 4 2 3" xfId="11665" xr:uid="{00000000-0005-0000-0000-00006A150000}"/>
    <cellStyle name="Comma 3 3 2 2 4 2 3 2" xfId="19207" xr:uid="{00000000-0005-0000-0000-00006B150000}"/>
    <cellStyle name="Comma 3 3 2 2 4 2 3 3" xfId="43395" xr:uid="{00000000-0005-0000-0000-00006C150000}"/>
    <cellStyle name="Comma 3 3 2 2 4 2 3 4" xfId="48523" xr:uid="{00000000-0005-0000-0000-00006D150000}"/>
    <cellStyle name="Comma 3 3 2 2 4 2 3 5" xfId="51539" xr:uid="{00000000-0005-0000-0000-00006E150000}"/>
    <cellStyle name="Comma 3 3 2 2 4 2 3 6" xfId="15598" xr:uid="{00000000-0005-0000-0000-00006F150000}"/>
    <cellStyle name="Comma 3 3 2 2 4 2 4" xfId="12152" xr:uid="{00000000-0005-0000-0000-000070150000}"/>
    <cellStyle name="Comma 3 3 2 2 4 2 4 2" xfId="19684" xr:uid="{00000000-0005-0000-0000-000071150000}"/>
    <cellStyle name="Comma 3 3 2 2 4 2 4 3" xfId="43640" xr:uid="{00000000-0005-0000-0000-000072150000}"/>
    <cellStyle name="Comma 3 3 2 2 4 2 4 4" xfId="49000" xr:uid="{00000000-0005-0000-0000-000073150000}"/>
    <cellStyle name="Comma 3 3 2 2 4 2 4 5" xfId="52016" xr:uid="{00000000-0005-0000-0000-000074150000}"/>
    <cellStyle name="Comma 3 3 2 2 4 2 4 6" xfId="15743" xr:uid="{00000000-0005-0000-0000-000075150000}"/>
    <cellStyle name="Comma 3 3 2 2 4 2 5" xfId="9241" xr:uid="{00000000-0005-0000-0000-000076150000}"/>
    <cellStyle name="Comma 3 3 2 2 4 2 5 2" xfId="20757" xr:uid="{00000000-0005-0000-0000-000077150000}"/>
    <cellStyle name="Comma 3 3 2 2 4 2 5 3" xfId="47569" xr:uid="{00000000-0005-0000-0000-000078150000}"/>
    <cellStyle name="Comma 3 3 2 2 4 2 5 4" xfId="50585" xr:uid="{00000000-0005-0000-0000-000079150000}"/>
    <cellStyle name="Comma 3 3 2 2 4 2 5 5" xfId="18313" xr:uid="{00000000-0005-0000-0000-00007A150000}"/>
    <cellStyle name="Comma 3 3 2 2 4 2 6" xfId="44170" xr:uid="{00000000-0005-0000-0000-00007B150000}"/>
    <cellStyle name="Comma 3 3 2 2 4 2 7" xfId="46463" xr:uid="{00000000-0005-0000-0000-00007C150000}"/>
    <cellStyle name="Comma 3 3 2 2 4 2 8" xfId="49479" xr:uid="{00000000-0005-0000-0000-00007D150000}"/>
    <cellStyle name="Comma 3 3 2 2 4 2 9" xfId="15287" xr:uid="{00000000-0005-0000-0000-00007E150000}"/>
    <cellStyle name="Comma 3 3 2 2 4 3" xfId="10968" xr:uid="{00000000-0005-0000-0000-00007F150000}"/>
    <cellStyle name="Comma 3 3 2 2 4 3 2" xfId="18518" xr:uid="{00000000-0005-0000-0000-000080150000}"/>
    <cellStyle name="Comma 3 3 2 2 4 3 3" xfId="44528" xr:uid="{00000000-0005-0000-0000-000081150000}"/>
    <cellStyle name="Comma 3 3 2 2 4 3 4" xfId="47834" xr:uid="{00000000-0005-0000-0000-000082150000}"/>
    <cellStyle name="Comma 3 3 2 2 4 3 5" xfId="50850" xr:uid="{00000000-0005-0000-0000-000083150000}"/>
    <cellStyle name="Comma 3 3 2 2 4 3 6" xfId="15395" xr:uid="{00000000-0005-0000-0000-000084150000}"/>
    <cellStyle name="Comma 3 3 2 2 4 4" xfId="11453" xr:uid="{00000000-0005-0000-0000-000085150000}"/>
    <cellStyle name="Comma 3 3 2 2 4 4 2" xfId="18995" xr:uid="{00000000-0005-0000-0000-000086150000}"/>
    <cellStyle name="Comma 3 3 2 2 4 4 3" xfId="43554" xr:uid="{00000000-0005-0000-0000-000087150000}"/>
    <cellStyle name="Comma 3 3 2 2 4 4 4" xfId="48311" xr:uid="{00000000-0005-0000-0000-000088150000}"/>
    <cellStyle name="Comma 3 3 2 2 4 4 5" xfId="51327" xr:uid="{00000000-0005-0000-0000-000089150000}"/>
    <cellStyle name="Comma 3 3 2 2 4 4 6" xfId="15538" xr:uid="{00000000-0005-0000-0000-00008A150000}"/>
    <cellStyle name="Comma 3 3 2 2 4 5" xfId="11940" xr:uid="{00000000-0005-0000-0000-00008B150000}"/>
    <cellStyle name="Comma 3 3 2 2 4 5 2" xfId="19472" xr:uid="{00000000-0005-0000-0000-00008C150000}"/>
    <cellStyle name="Comma 3 3 2 2 4 5 3" xfId="42847" xr:uid="{00000000-0005-0000-0000-00008D150000}"/>
    <cellStyle name="Comma 3 3 2 2 4 5 4" xfId="48788" xr:uid="{00000000-0005-0000-0000-00008E150000}"/>
    <cellStyle name="Comma 3 3 2 2 4 5 5" xfId="51804" xr:uid="{00000000-0005-0000-0000-00008F150000}"/>
    <cellStyle name="Comma 3 3 2 2 4 5 6" xfId="15683" xr:uid="{00000000-0005-0000-0000-000090150000}"/>
    <cellStyle name="Comma 3 3 2 2 4 6" xfId="8928" xr:uid="{00000000-0005-0000-0000-000091150000}"/>
    <cellStyle name="Comma 3 3 2 2 4 6 2" xfId="43335" xr:uid="{00000000-0005-0000-0000-000092150000}"/>
    <cellStyle name="Comma 3 3 2 2 4 6 3" xfId="47357" xr:uid="{00000000-0005-0000-0000-000093150000}"/>
    <cellStyle name="Comma 3 3 2 2 4 6 4" xfId="50373" xr:uid="{00000000-0005-0000-0000-000094150000}"/>
    <cellStyle name="Comma 3 3 2 2 4 6 5" xfId="18253" xr:uid="{00000000-0005-0000-0000-000095150000}"/>
    <cellStyle name="Comma 3 3 2 2 4 7" xfId="44159" xr:uid="{00000000-0005-0000-0000-000096150000}"/>
    <cellStyle name="Comma 3 3 2 2 4 8" xfId="46251" xr:uid="{00000000-0005-0000-0000-000097150000}"/>
    <cellStyle name="Comma 3 3 2 2 4 9" xfId="49267" xr:uid="{00000000-0005-0000-0000-000098150000}"/>
    <cellStyle name="Comma 3 3 2 2 5" xfId="6368" xr:uid="{00000000-0005-0000-0000-000099150000}"/>
    <cellStyle name="Comma 3 3 2 2 5 2" xfId="11021" xr:uid="{00000000-0005-0000-0000-00009A150000}"/>
    <cellStyle name="Comma 3 3 2 2 5 2 2" xfId="18571" xr:uid="{00000000-0005-0000-0000-00009B150000}"/>
    <cellStyle name="Comma 3 3 2 2 5 2 3" xfId="43524" xr:uid="{00000000-0005-0000-0000-00009C150000}"/>
    <cellStyle name="Comma 3 3 2 2 5 2 4" xfId="47887" xr:uid="{00000000-0005-0000-0000-00009D150000}"/>
    <cellStyle name="Comma 3 3 2 2 5 2 5" xfId="50903" xr:uid="{00000000-0005-0000-0000-00009E150000}"/>
    <cellStyle name="Comma 3 3 2 2 5 2 6" xfId="15410" xr:uid="{00000000-0005-0000-0000-00009F150000}"/>
    <cellStyle name="Comma 3 3 2 2 5 3" xfId="11506" xr:uid="{00000000-0005-0000-0000-0000A0150000}"/>
    <cellStyle name="Comma 3 3 2 2 5 3 2" xfId="19048" xr:uid="{00000000-0005-0000-0000-0000A1150000}"/>
    <cellStyle name="Comma 3 3 2 2 5 3 3" xfId="43668" xr:uid="{00000000-0005-0000-0000-0000A2150000}"/>
    <cellStyle name="Comma 3 3 2 2 5 3 4" xfId="48364" xr:uid="{00000000-0005-0000-0000-0000A3150000}"/>
    <cellStyle name="Comma 3 3 2 2 5 3 5" xfId="51380" xr:uid="{00000000-0005-0000-0000-0000A4150000}"/>
    <cellStyle name="Comma 3 3 2 2 5 3 6" xfId="15553" xr:uid="{00000000-0005-0000-0000-0000A5150000}"/>
    <cellStyle name="Comma 3 3 2 2 5 4" xfId="11993" xr:uid="{00000000-0005-0000-0000-0000A6150000}"/>
    <cellStyle name="Comma 3 3 2 2 5 4 2" xfId="19525" xr:uid="{00000000-0005-0000-0000-0000A7150000}"/>
    <cellStyle name="Comma 3 3 2 2 5 4 3" xfId="20714" xr:uid="{00000000-0005-0000-0000-0000A8150000}"/>
    <cellStyle name="Comma 3 3 2 2 5 4 4" xfId="48841" xr:uid="{00000000-0005-0000-0000-0000A9150000}"/>
    <cellStyle name="Comma 3 3 2 2 5 4 5" xfId="51857" xr:uid="{00000000-0005-0000-0000-0000AA150000}"/>
    <cellStyle name="Comma 3 3 2 2 5 4 6" xfId="15698" xr:uid="{00000000-0005-0000-0000-0000AB150000}"/>
    <cellStyle name="Comma 3 3 2 2 5 5" xfId="9007" xr:uid="{00000000-0005-0000-0000-0000AC150000}"/>
    <cellStyle name="Comma 3 3 2 2 5 5 2" xfId="44335" xr:uid="{00000000-0005-0000-0000-0000AD150000}"/>
    <cellStyle name="Comma 3 3 2 2 5 5 3" xfId="47410" xr:uid="{00000000-0005-0000-0000-0000AE150000}"/>
    <cellStyle name="Comma 3 3 2 2 5 5 4" xfId="50426" xr:uid="{00000000-0005-0000-0000-0000AF150000}"/>
    <cellStyle name="Comma 3 3 2 2 5 5 5" xfId="18268" xr:uid="{00000000-0005-0000-0000-0000B0150000}"/>
    <cellStyle name="Comma 3 3 2 2 5 6" xfId="42906" xr:uid="{00000000-0005-0000-0000-0000B1150000}"/>
    <cellStyle name="Comma 3 3 2 2 5 7" xfId="46304" xr:uid="{00000000-0005-0000-0000-0000B2150000}"/>
    <cellStyle name="Comma 3 3 2 2 5 8" xfId="49320" xr:uid="{00000000-0005-0000-0000-0000B3150000}"/>
    <cellStyle name="Comma 3 3 2 2 5 9" xfId="15167" xr:uid="{00000000-0005-0000-0000-0000B4150000}"/>
    <cellStyle name="Comma 3 3 2 2 6" xfId="6688" xr:uid="{00000000-0005-0000-0000-0000B5150000}"/>
    <cellStyle name="Comma 3 3 2 2 6 2" xfId="11233" xr:uid="{00000000-0005-0000-0000-0000B6150000}"/>
    <cellStyle name="Comma 3 3 2 2 6 2 2" xfId="18783" xr:uid="{00000000-0005-0000-0000-0000B7150000}"/>
    <cellStyle name="Comma 3 3 2 2 6 2 3" xfId="43825" xr:uid="{00000000-0005-0000-0000-0000B8150000}"/>
    <cellStyle name="Comma 3 3 2 2 6 2 4" xfId="48099" xr:uid="{00000000-0005-0000-0000-0000B9150000}"/>
    <cellStyle name="Comma 3 3 2 2 6 2 5" xfId="51115" xr:uid="{00000000-0005-0000-0000-0000BA150000}"/>
    <cellStyle name="Comma 3 3 2 2 6 2 6" xfId="15470" xr:uid="{00000000-0005-0000-0000-0000BB150000}"/>
    <cellStyle name="Comma 3 3 2 2 6 3" xfId="11718" xr:uid="{00000000-0005-0000-0000-0000BC150000}"/>
    <cellStyle name="Comma 3 3 2 2 6 3 2" xfId="19260" xr:uid="{00000000-0005-0000-0000-0000BD150000}"/>
    <cellStyle name="Comma 3 3 2 2 6 3 3" xfId="21181" xr:uid="{00000000-0005-0000-0000-0000BE150000}"/>
    <cellStyle name="Comma 3 3 2 2 6 3 4" xfId="48576" xr:uid="{00000000-0005-0000-0000-0000BF150000}"/>
    <cellStyle name="Comma 3 3 2 2 6 3 5" xfId="51592" xr:uid="{00000000-0005-0000-0000-0000C0150000}"/>
    <cellStyle name="Comma 3 3 2 2 6 3 6" xfId="15613" xr:uid="{00000000-0005-0000-0000-0000C1150000}"/>
    <cellStyle name="Comma 3 3 2 2 6 4" xfId="12206" xr:uid="{00000000-0005-0000-0000-0000C2150000}"/>
    <cellStyle name="Comma 3 3 2 2 6 4 2" xfId="19737" xr:uid="{00000000-0005-0000-0000-0000C3150000}"/>
    <cellStyle name="Comma 3 3 2 2 6 4 3" xfId="43368" xr:uid="{00000000-0005-0000-0000-0000C4150000}"/>
    <cellStyle name="Comma 3 3 2 2 6 4 4" xfId="49053" xr:uid="{00000000-0005-0000-0000-0000C5150000}"/>
    <cellStyle name="Comma 3 3 2 2 6 4 5" xfId="52069" xr:uid="{00000000-0005-0000-0000-0000C6150000}"/>
    <cellStyle name="Comma 3 3 2 2 6 4 6" xfId="15759" xr:uid="{00000000-0005-0000-0000-0000C7150000}"/>
    <cellStyle name="Comma 3 3 2 2 6 5" xfId="9321" xr:uid="{00000000-0005-0000-0000-0000C8150000}"/>
    <cellStyle name="Comma 3 3 2 2 6 5 2" xfId="28835" xr:uid="{00000000-0005-0000-0000-0000C9150000}"/>
    <cellStyle name="Comma 3 3 2 2 6 5 3" xfId="47622" xr:uid="{00000000-0005-0000-0000-0000CA150000}"/>
    <cellStyle name="Comma 3 3 2 2 6 5 4" xfId="50638" xr:uid="{00000000-0005-0000-0000-0000CB150000}"/>
    <cellStyle name="Comma 3 3 2 2 6 5 5" xfId="18328" xr:uid="{00000000-0005-0000-0000-0000CC150000}"/>
    <cellStyle name="Comma 3 3 2 2 6 6" xfId="44520" xr:uid="{00000000-0005-0000-0000-0000CD150000}"/>
    <cellStyle name="Comma 3 3 2 2 6 7" xfId="46516" xr:uid="{00000000-0005-0000-0000-0000CE150000}"/>
    <cellStyle name="Comma 3 3 2 2 6 8" xfId="49532" xr:uid="{00000000-0005-0000-0000-0000CF150000}"/>
    <cellStyle name="Comma 3 3 2 2 6 9" xfId="15329" xr:uid="{00000000-0005-0000-0000-0000D0150000}"/>
    <cellStyle name="Comma 3 3 2 2 7" xfId="10809" xr:uid="{00000000-0005-0000-0000-0000D1150000}"/>
    <cellStyle name="Comma 3 3 2 2 7 2" xfId="18359" xr:uid="{00000000-0005-0000-0000-0000D2150000}"/>
    <cellStyle name="Comma 3 3 2 2 7 3" xfId="28834" xr:uid="{00000000-0005-0000-0000-0000D3150000}"/>
    <cellStyle name="Comma 3 3 2 2 7 4" xfId="47675" xr:uid="{00000000-0005-0000-0000-0000D4150000}"/>
    <cellStyle name="Comma 3 3 2 2 7 5" xfId="50691" xr:uid="{00000000-0005-0000-0000-0000D5150000}"/>
    <cellStyle name="Comma 3 3 2 2 7 6" xfId="15350" xr:uid="{00000000-0005-0000-0000-0000D6150000}"/>
    <cellStyle name="Comma 3 3 2 2 8" xfId="11293" xr:uid="{00000000-0005-0000-0000-0000D7150000}"/>
    <cellStyle name="Comma 3 3 2 2 8 2" xfId="18836" xr:uid="{00000000-0005-0000-0000-0000D8150000}"/>
    <cellStyle name="Comma 3 3 2 2 8 3" xfId="42747" xr:uid="{00000000-0005-0000-0000-0000D9150000}"/>
    <cellStyle name="Comma 3 3 2 2 8 4" xfId="48152" xr:uid="{00000000-0005-0000-0000-0000DA150000}"/>
    <cellStyle name="Comma 3 3 2 2 8 5" xfId="51168" xr:uid="{00000000-0005-0000-0000-0000DB150000}"/>
    <cellStyle name="Comma 3 3 2 2 8 6" xfId="15492" xr:uid="{00000000-0005-0000-0000-0000DC150000}"/>
    <cellStyle name="Comma 3 3 2 2 9" xfId="11780" xr:uid="{00000000-0005-0000-0000-0000DD150000}"/>
    <cellStyle name="Comma 3 3 2 2 9 2" xfId="19313" xr:uid="{00000000-0005-0000-0000-0000DE150000}"/>
    <cellStyle name="Comma 3 3 2 2 9 3" xfId="28682" xr:uid="{00000000-0005-0000-0000-0000DF150000}"/>
    <cellStyle name="Comma 3 3 2 2 9 4" xfId="48629" xr:uid="{00000000-0005-0000-0000-0000E0150000}"/>
    <cellStyle name="Comma 3 3 2 2 9 5" xfId="51645" xr:uid="{00000000-0005-0000-0000-0000E1150000}"/>
    <cellStyle name="Comma 3 3 2 2 9 6" xfId="15637" xr:uid="{00000000-0005-0000-0000-0000E2150000}"/>
    <cellStyle name="Comma 3 3 2 3" xfId="6127" xr:uid="{00000000-0005-0000-0000-0000E3150000}"/>
    <cellStyle name="Comma 3 3 2 3 10" xfId="15054" xr:uid="{00000000-0005-0000-0000-0000E4150000}"/>
    <cellStyle name="Comma 3 3 2 3 2" xfId="6447" xr:uid="{00000000-0005-0000-0000-0000E5150000}"/>
    <cellStyle name="Comma 3 3 2 3 2 2" xfId="11073" xr:uid="{00000000-0005-0000-0000-0000E6150000}"/>
    <cellStyle name="Comma 3 3 2 3 2 2 2" xfId="18623" xr:uid="{00000000-0005-0000-0000-0000E7150000}"/>
    <cellStyle name="Comma 3 3 2 3 2 2 3" xfId="44855" xr:uid="{00000000-0005-0000-0000-0000E8150000}"/>
    <cellStyle name="Comma 3 3 2 3 2 2 4" xfId="47939" xr:uid="{00000000-0005-0000-0000-0000E9150000}"/>
    <cellStyle name="Comma 3 3 2 3 2 2 5" xfId="50955" xr:uid="{00000000-0005-0000-0000-0000EA150000}"/>
    <cellStyle name="Comma 3 3 2 3 2 2 6" xfId="15424" xr:uid="{00000000-0005-0000-0000-0000EB150000}"/>
    <cellStyle name="Comma 3 3 2 3 2 3" xfId="11558" xr:uid="{00000000-0005-0000-0000-0000EC150000}"/>
    <cellStyle name="Comma 3 3 2 3 2 3 2" xfId="19100" xr:uid="{00000000-0005-0000-0000-0000ED150000}"/>
    <cellStyle name="Comma 3 3 2 3 2 3 3" xfId="43182" xr:uid="{00000000-0005-0000-0000-0000EE150000}"/>
    <cellStyle name="Comma 3 3 2 3 2 3 4" xfId="48416" xr:uid="{00000000-0005-0000-0000-0000EF150000}"/>
    <cellStyle name="Comma 3 3 2 3 2 3 5" xfId="51432" xr:uid="{00000000-0005-0000-0000-0000F0150000}"/>
    <cellStyle name="Comma 3 3 2 3 2 3 6" xfId="15567" xr:uid="{00000000-0005-0000-0000-0000F1150000}"/>
    <cellStyle name="Comma 3 3 2 3 2 4" xfId="12045" xr:uid="{00000000-0005-0000-0000-0000F2150000}"/>
    <cellStyle name="Comma 3 3 2 3 2 4 2" xfId="19577" xr:uid="{00000000-0005-0000-0000-0000F3150000}"/>
    <cellStyle name="Comma 3 3 2 3 2 4 3" xfId="44367" xr:uid="{00000000-0005-0000-0000-0000F4150000}"/>
    <cellStyle name="Comma 3 3 2 3 2 4 4" xfId="48893" xr:uid="{00000000-0005-0000-0000-0000F5150000}"/>
    <cellStyle name="Comma 3 3 2 3 2 4 5" xfId="51909" xr:uid="{00000000-0005-0000-0000-0000F6150000}"/>
    <cellStyle name="Comma 3 3 2 3 2 4 6" xfId="15712" xr:uid="{00000000-0005-0000-0000-0000F7150000}"/>
    <cellStyle name="Comma 3 3 2 3 2 5" xfId="9081" xr:uid="{00000000-0005-0000-0000-0000F8150000}"/>
    <cellStyle name="Comma 3 3 2 3 2 5 2" xfId="20493" xr:uid="{00000000-0005-0000-0000-0000F9150000}"/>
    <cellStyle name="Comma 3 3 2 3 2 5 3" xfId="47462" xr:uid="{00000000-0005-0000-0000-0000FA150000}"/>
    <cellStyle name="Comma 3 3 2 3 2 5 4" xfId="50478" xr:uid="{00000000-0005-0000-0000-0000FB150000}"/>
    <cellStyle name="Comma 3 3 2 3 2 5 5" xfId="18282" xr:uid="{00000000-0005-0000-0000-0000FC150000}"/>
    <cellStyle name="Comma 3 3 2 3 2 6" xfId="44662" xr:uid="{00000000-0005-0000-0000-0000FD150000}"/>
    <cellStyle name="Comma 3 3 2 3 2 7" xfId="46356" xr:uid="{00000000-0005-0000-0000-0000FE150000}"/>
    <cellStyle name="Comma 3 3 2 3 2 8" xfId="49372" xr:uid="{00000000-0005-0000-0000-0000FF150000}"/>
    <cellStyle name="Comma 3 3 2 3 2 9" xfId="15203" xr:uid="{00000000-0005-0000-0000-000000160000}"/>
    <cellStyle name="Comma 3 3 2 3 3" xfId="10861" xr:uid="{00000000-0005-0000-0000-000001160000}"/>
    <cellStyle name="Comma 3 3 2 3 3 2" xfId="18411" xr:uid="{00000000-0005-0000-0000-000002160000}"/>
    <cellStyle name="Comma 3 3 2 3 3 3" xfId="20473" xr:uid="{00000000-0005-0000-0000-000003160000}"/>
    <cellStyle name="Comma 3 3 2 3 3 4" xfId="47727" xr:uid="{00000000-0005-0000-0000-000004160000}"/>
    <cellStyle name="Comma 3 3 2 3 3 5" xfId="50743" xr:uid="{00000000-0005-0000-0000-000005160000}"/>
    <cellStyle name="Comma 3 3 2 3 3 6" xfId="15364" xr:uid="{00000000-0005-0000-0000-000006160000}"/>
    <cellStyle name="Comma 3 3 2 3 4" xfId="11345" xr:uid="{00000000-0005-0000-0000-000007160000}"/>
    <cellStyle name="Comma 3 3 2 3 4 2" xfId="18888" xr:uid="{00000000-0005-0000-0000-000008160000}"/>
    <cellStyle name="Comma 3 3 2 3 4 3" xfId="42971" xr:uid="{00000000-0005-0000-0000-000009160000}"/>
    <cellStyle name="Comma 3 3 2 3 4 4" xfId="48204" xr:uid="{00000000-0005-0000-0000-00000A160000}"/>
    <cellStyle name="Comma 3 3 2 3 4 5" xfId="51220" xr:uid="{00000000-0005-0000-0000-00000B160000}"/>
    <cellStyle name="Comma 3 3 2 3 4 6" xfId="15506" xr:uid="{00000000-0005-0000-0000-00000C160000}"/>
    <cellStyle name="Comma 3 3 2 3 5" xfId="11832" xr:uid="{00000000-0005-0000-0000-00000D160000}"/>
    <cellStyle name="Comma 3 3 2 3 5 2" xfId="19365" xr:uid="{00000000-0005-0000-0000-00000E160000}"/>
    <cellStyle name="Comma 3 3 2 3 5 3" xfId="43215" xr:uid="{00000000-0005-0000-0000-00000F160000}"/>
    <cellStyle name="Comma 3 3 2 3 5 4" xfId="48681" xr:uid="{00000000-0005-0000-0000-000010160000}"/>
    <cellStyle name="Comma 3 3 2 3 5 5" xfId="51697" xr:uid="{00000000-0005-0000-0000-000011160000}"/>
    <cellStyle name="Comma 3 3 2 3 5 6" xfId="15651" xr:uid="{00000000-0005-0000-0000-000012160000}"/>
    <cellStyle name="Comma 3 3 2 3 6" xfId="8780" xr:uid="{00000000-0005-0000-0000-000013160000}"/>
    <cellStyle name="Comma 3 3 2 3 6 2" xfId="43808" xr:uid="{00000000-0005-0000-0000-000014160000}"/>
    <cellStyle name="Comma 3 3 2 3 6 3" xfId="47250" xr:uid="{00000000-0005-0000-0000-000015160000}"/>
    <cellStyle name="Comma 3 3 2 3 6 4" xfId="50266" xr:uid="{00000000-0005-0000-0000-000016160000}"/>
    <cellStyle name="Comma 3 3 2 3 6 5" xfId="18221" xr:uid="{00000000-0005-0000-0000-000017160000}"/>
    <cellStyle name="Comma 3 3 2 3 7" xfId="44730" xr:uid="{00000000-0005-0000-0000-000018160000}"/>
    <cellStyle name="Comma 3 3 2 3 8" xfId="46144" xr:uid="{00000000-0005-0000-0000-000019160000}"/>
    <cellStyle name="Comma 3 3 2 3 9" xfId="49160" xr:uid="{00000000-0005-0000-0000-00001A160000}"/>
    <cellStyle name="Comma 3 3 2 4" xfId="6207" xr:uid="{00000000-0005-0000-0000-00001B160000}"/>
    <cellStyle name="Comma 3 3 2 4 10" xfId="15087" xr:uid="{00000000-0005-0000-0000-00001C160000}"/>
    <cellStyle name="Comma 3 3 2 4 2" xfId="6527" xr:uid="{00000000-0005-0000-0000-00001D160000}"/>
    <cellStyle name="Comma 3 3 2 4 2 2" xfId="11126" xr:uid="{00000000-0005-0000-0000-00001E160000}"/>
    <cellStyle name="Comma 3 3 2 4 2 2 2" xfId="18676" xr:uid="{00000000-0005-0000-0000-00001F160000}"/>
    <cellStyle name="Comma 3 3 2 4 2 2 3" xfId="44694" xr:uid="{00000000-0005-0000-0000-000020160000}"/>
    <cellStyle name="Comma 3 3 2 4 2 2 4" xfId="47992" xr:uid="{00000000-0005-0000-0000-000021160000}"/>
    <cellStyle name="Comma 3 3 2 4 2 2 5" xfId="51008" xr:uid="{00000000-0005-0000-0000-000022160000}"/>
    <cellStyle name="Comma 3 3 2 4 2 2 6" xfId="15439" xr:uid="{00000000-0005-0000-0000-000023160000}"/>
    <cellStyle name="Comma 3 3 2 4 2 3" xfId="11611" xr:uid="{00000000-0005-0000-0000-000024160000}"/>
    <cellStyle name="Comma 3 3 2 4 2 3 2" xfId="19153" xr:uid="{00000000-0005-0000-0000-000025160000}"/>
    <cellStyle name="Comma 3 3 2 4 2 3 3" xfId="42799" xr:uid="{00000000-0005-0000-0000-000026160000}"/>
    <cellStyle name="Comma 3 3 2 4 2 3 4" xfId="48469" xr:uid="{00000000-0005-0000-0000-000027160000}"/>
    <cellStyle name="Comma 3 3 2 4 2 3 5" xfId="51485" xr:uid="{00000000-0005-0000-0000-000028160000}"/>
    <cellStyle name="Comma 3 3 2 4 2 3 6" xfId="15582" xr:uid="{00000000-0005-0000-0000-000029160000}"/>
    <cellStyle name="Comma 3 3 2 4 2 4" xfId="12098" xr:uid="{00000000-0005-0000-0000-00002A160000}"/>
    <cellStyle name="Comma 3 3 2 4 2 4 2" xfId="19630" xr:uid="{00000000-0005-0000-0000-00002B160000}"/>
    <cellStyle name="Comma 3 3 2 4 2 4 3" xfId="44829" xr:uid="{00000000-0005-0000-0000-00002C160000}"/>
    <cellStyle name="Comma 3 3 2 4 2 4 4" xfId="48946" xr:uid="{00000000-0005-0000-0000-00002D160000}"/>
    <cellStyle name="Comma 3 3 2 4 2 4 5" xfId="51962" xr:uid="{00000000-0005-0000-0000-00002E160000}"/>
    <cellStyle name="Comma 3 3 2 4 2 4 6" xfId="15727" xr:uid="{00000000-0005-0000-0000-00002F160000}"/>
    <cellStyle name="Comma 3 3 2 4 2 5" xfId="9160" xr:uid="{00000000-0005-0000-0000-000030160000}"/>
    <cellStyle name="Comma 3 3 2 4 2 5 2" xfId="43087" xr:uid="{00000000-0005-0000-0000-000031160000}"/>
    <cellStyle name="Comma 3 3 2 4 2 5 3" xfId="47515" xr:uid="{00000000-0005-0000-0000-000032160000}"/>
    <cellStyle name="Comma 3 3 2 4 2 5 4" xfId="50531" xr:uid="{00000000-0005-0000-0000-000033160000}"/>
    <cellStyle name="Comma 3 3 2 4 2 5 5" xfId="18297" xr:uid="{00000000-0005-0000-0000-000034160000}"/>
    <cellStyle name="Comma 3 3 2 4 2 6" xfId="44443" xr:uid="{00000000-0005-0000-0000-000035160000}"/>
    <cellStyle name="Comma 3 3 2 4 2 7" xfId="46409" xr:uid="{00000000-0005-0000-0000-000036160000}"/>
    <cellStyle name="Comma 3 3 2 4 2 8" xfId="49425" xr:uid="{00000000-0005-0000-0000-000037160000}"/>
    <cellStyle name="Comma 3 3 2 4 2 9" xfId="15244" xr:uid="{00000000-0005-0000-0000-000038160000}"/>
    <cellStyle name="Comma 3 3 2 4 3" xfId="10914" xr:uid="{00000000-0005-0000-0000-000039160000}"/>
    <cellStyle name="Comma 3 3 2 4 3 2" xfId="18464" xr:uid="{00000000-0005-0000-0000-00003A160000}"/>
    <cellStyle name="Comma 3 3 2 4 3 3" xfId="21251" xr:uid="{00000000-0005-0000-0000-00003B160000}"/>
    <cellStyle name="Comma 3 3 2 4 3 4" xfId="47780" xr:uid="{00000000-0005-0000-0000-00003C160000}"/>
    <cellStyle name="Comma 3 3 2 4 3 5" xfId="50796" xr:uid="{00000000-0005-0000-0000-00003D160000}"/>
    <cellStyle name="Comma 3 3 2 4 3 6" xfId="15379" xr:uid="{00000000-0005-0000-0000-00003E160000}"/>
    <cellStyle name="Comma 3 3 2 4 4" xfId="11399" xr:uid="{00000000-0005-0000-0000-00003F160000}"/>
    <cellStyle name="Comma 3 3 2 4 4 2" xfId="18941" xr:uid="{00000000-0005-0000-0000-000040160000}"/>
    <cellStyle name="Comma 3 3 2 4 4 3" xfId="44003" xr:uid="{00000000-0005-0000-0000-000041160000}"/>
    <cellStyle name="Comma 3 3 2 4 4 4" xfId="48257" xr:uid="{00000000-0005-0000-0000-000042160000}"/>
    <cellStyle name="Comma 3 3 2 4 4 5" xfId="51273" xr:uid="{00000000-0005-0000-0000-000043160000}"/>
    <cellStyle name="Comma 3 3 2 4 4 6" xfId="15522" xr:uid="{00000000-0005-0000-0000-000044160000}"/>
    <cellStyle name="Comma 3 3 2 4 5" xfId="11886" xr:uid="{00000000-0005-0000-0000-000045160000}"/>
    <cellStyle name="Comma 3 3 2 4 5 2" xfId="19418" xr:uid="{00000000-0005-0000-0000-000046160000}"/>
    <cellStyle name="Comma 3 3 2 4 5 3" xfId="43726" xr:uid="{00000000-0005-0000-0000-000047160000}"/>
    <cellStyle name="Comma 3 3 2 4 5 4" xfId="48734" xr:uid="{00000000-0005-0000-0000-000048160000}"/>
    <cellStyle name="Comma 3 3 2 4 5 5" xfId="51750" xr:uid="{00000000-0005-0000-0000-000049160000}"/>
    <cellStyle name="Comma 3 3 2 4 5 6" xfId="15667" xr:uid="{00000000-0005-0000-0000-00004A160000}"/>
    <cellStyle name="Comma 3 3 2 4 6" xfId="8851" xr:uid="{00000000-0005-0000-0000-00004B160000}"/>
    <cellStyle name="Comma 3 3 2 4 6 2" xfId="42607" xr:uid="{00000000-0005-0000-0000-00004C160000}"/>
    <cellStyle name="Comma 3 3 2 4 6 3" xfId="47303" xr:uid="{00000000-0005-0000-0000-00004D160000}"/>
    <cellStyle name="Comma 3 3 2 4 6 4" xfId="50319" xr:uid="{00000000-0005-0000-0000-00004E160000}"/>
    <cellStyle name="Comma 3 3 2 4 6 5" xfId="18237" xr:uid="{00000000-0005-0000-0000-00004F160000}"/>
    <cellStyle name="Comma 3 3 2 4 7" xfId="43560" xr:uid="{00000000-0005-0000-0000-000050160000}"/>
    <cellStyle name="Comma 3 3 2 4 8" xfId="46197" xr:uid="{00000000-0005-0000-0000-000051160000}"/>
    <cellStyle name="Comma 3 3 2 4 9" xfId="49213" xr:uid="{00000000-0005-0000-0000-000052160000}"/>
    <cellStyle name="Comma 3 3 2 5" xfId="6287" xr:uid="{00000000-0005-0000-0000-000053160000}"/>
    <cellStyle name="Comma 3 3 2 5 10" xfId="15125" xr:uid="{00000000-0005-0000-0000-000054160000}"/>
    <cellStyle name="Comma 3 3 2 5 2" xfId="6607" xr:uid="{00000000-0005-0000-0000-000055160000}"/>
    <cellStyle name="Comma 3 3 2 5 2 2" xfId="11179" xr:uid="{00000000-0005-0000-0000-000056160000}"/>
    <cellStyle name="Comma 3 3 2 5 2 2 2" xfId="18729" xr:uid="{00000000-0005-0000-0000-000057160000}"/>
    <cellStyle name="Comma 3 3 2 5 2 2 3" xfId="44568" xr:uid="{00000000-0005-0000-0000-000058160000}"/>
    <cellStyle name="Comma 3 3 2 5 2 2 4" xfId="48045" xr:uid="{00000000-0005-0000-0000-000059160000}"/>
    <cellStyle name="Comma 3 3 2 5 2 2 5" xfId="51061" xr:uid="{00000000-0005-0000-0000-00005A160000}"/>
    <cellStyle name="Comma 3 3 2 5 2 2 6" xfId="15454" xr:uid="{00000000-0005-0000-0000-00005B160000}"/>
    <cellStyle name="Comma 3 3 2 5 2 3" xfId="11664" xr:uid="{00000000-0005-0000-0000-00005C160000}"/>
    <cellStyle name="Comma 3 3 2 5 2 3 2" xfId="19206" xr:uid="{00000000-0005-0000-0000-00005D160000}"/>
    <cellStyle name="Comma 3 3 2 5 2 3 3" xfId="43629" xr:uid="{00000000-0005-0000-0000-00005E160000}"/>
    <cellStyle name="Comma 3 3 2 5 2 3 4" xfId="48522" xr:uid="{00000000-0005-0000-0000-00005F160000}"/>
    <cellStyle name="Comma 3 3 2 5 2 3 5" xfId="51538" xr:uid="{00000000-0005-0000-0000-000060160000}"/>
    <cellStyle name="Comma 3 3 2 5 2 3 6" xfId="15597" xr:uid="{00000000-0005-0000-0000-000061160000}"/>
    <cellStyle name="Comma 3 3 2 5 2 4" xfId="12151" xr:uid="{00000000-0005-0000-0000-000062160000}"/>
    <cellStyle name="Comma 3 3 2 5 2 4 2" xfId="19683" xr:uid="{00000000-0005-0000-0000-000063160000}"/>
    <cellStyle name="Comma 3 3 2 5 2 4 3" xfId="44080" xr:uid="{00000000-0005-0000-0000-000064160000}"/>
    <cellStyle name="Comma 3 3 2 5 2 4 4" xfId="48999" xr:uid="{00000000-0005-0000-0000-000065160000}"/>
    <cellStyle name="Comma 3 3 2 5 2 4 5" xfId="52015" xr:uid="{00000000-0005-0000-0000-000066160000}"/>
    <cellStyle name="Comma 3 3 2 5 2 4 6" xfId="15742" xr:uid="{00000000-0005-0000-0000-000067160000}"/>
    <cellStyle name="Comma 3 3 2 5 2 5" xfId="9240" xr:uid="{00000000-0005-0000-0000-000068160000}"/>
    <cellStyle name="Comma 3 3 2 5 2 5 2" xfId="28705" xr:uid="{00000000-0005-0000-0000-000069160000}"/>
    <cellStyle name="Comma 3 3 2 5 2 5 3" xfId="47568" xr:uid="{00000000-0005-0000-0000-00006A160000}"/>
    <cellStyle name="Comma 3 3 2 5 2 5 4" xfId="50584" xr:uid="{00000000-0005-0000-0000-00006B160000}"/>
    <cellStyle name="Comma 3 3 2 5 2 5 5" xfId="18312" xr:uid="{00000000-0005-0000-0000-00006C160000}"/>
    <cellStyle name="Comma 3 3 2 5 2 6" xfId="42415" xr:uid="{00000000-0005-0000-0000-00006D160000}"/>
    <cellStyle name="Comma 3 3 2 5 2 7" xfId="46462" xr:uid="{00000000-0005-0000-0000-00006E160000}"/>
    <cellStyle name="Comma 3 3 2 5 2 8" xfId="49478" xr:uid="{00000000-0005-0000-0000-00006F160000}"/>
    <cellStyle name="Comma 3 3 2 5 2 9" xfId="15286" xr:uid="{00000000-0005-0000-0000-000070160000}"/>
    <cellStyle name="Comma 3 3 2 5 3" xfId="10967" xr:uid="{00000000-0005-0000-0000-000071160000}"/>
    <cellStyle name="Comma 3 3 2 5 3 2" xfId="18517" xr:uid="{00000000-0005-0000-0000-000072160000}"/>
    <cellStyle name="Comma 3 3 2 5 3 3" xfId="44284" xr:uid="{00000000-0005-0000-0000-000073160000}"/>
    <cellStyle name="Comma 3 3 2 5 3 4" xfId="47833" xr:uid="{00000000-0005-0000-0000-000074160000}"/>
    <cellStyle name="Comma 3 3 2 5 3 5" xfId="50849" xr:uid="{00000000-0005-0000-0000-000075160000}"/>
    <cellStyle name="Comma 3 3 2 5 3 6" xfId="15394" xr:uid="{00000000-0005-0000-0000-000076160000}"/>
    <cellStyle name="Comma 3 3 2 5 4" xfId="11452" xr:uid="{00000000-0005-0000-0000-000077160000}"/>
    <cellStyle name="Comma 3 3 2 5 4 2" xfId="18994" xr:uid="{00000000-0005-0000-0000-000078160000}"/>
    <cellStyle name="Comma 3 3 2 5 4 3" xfId="43318" xr:uid="{00000000-0005-0000-0000-000079160000}"/>
    <cellStyle name="Comma 3 3 2 5 4 4" xfId="48310" xr:uid="{00000000-0005-0000-0000-00007A160000}"/>
    <cellStyle name="Comma 3 3 2 5 4 5" xfId="51326" xr:uid="{00000000-0005-0000-0000-00007B160000}"/>
    <cellStyle name="Comma 3 3 2 5 4 6" xfId="15537" xr:uid="{00000000-0005-0000-0000-00007C160000}"/>
    <cellStyle name="Comma 3 3 2 5 5" xfId="11939" xr:uid="{00000000-0005-0000-0000-00007D160000}"/>
    <cellStyle name="Comma 3 3 2 5 5 2" xfId="19471" xr:uid="{00000000-0005-0000-0000-00007E160000}"/>
    <cellStyle name="Comma 3 3 2 5 5 3" xfId="42846" xr:uid="{00000000-0005-0000-0000-00007F160000}"/>
    <cellStyle name="Comma 3 3 2 5 5 4" xfId="48787" xr:uid="{00000000-0005-0000-0000-000080160000}"/>
    <cellStyle name="Comma 3 3 2 5 5 5" xfId="51803" xr:uid="{00000000-0005-0000-0000-000081160000}"/>
    <cellStyle name="Comma 3 3 2 5 5 6" xfId="15682" xr:uid="{00000000-0005-0000-0000-000082160000}"/>
    <cellStyle name="Comma 3 3 2 5 6" xfId="8927" xr:uid="{00000000-0005-0000-0000-000083160000}"/>
    <cellStyle name="Comma 3 3 2 5 6 2" xfId="21351" xr:uid="{00000000-0005-0000-0000-000084160000}"/>
    <cellStyle name="Comma 3 3 2 5 6 3" xfId="47356" xr:uid="{00000000-0005-0000-0000-000085160000}"/>
    <cellStyle name="Comma 3 3 2 5 6 4" xfId="50372" xr:uid="{00000000-0005-0000-0000-000086160000}"/>
    <cellStyle name="Comma 3 3 2 5 6 5" xfId="18252" xr:uid="{00000000-0005-0000-0000-000087160000}"/>
    <cellStyle name="Comma 3 3 2 5 7" xfId="42343" xr:uid="{00000000-0005-0000-0000-000088160000}"/>
    <cellStyle name="Comma 3 3 2 5 8" xfId="46250" xr:uid="{00000000-0005-0000-0000-000089160000}"/>
    <cellStyle name="Comma 3 3 2 5 9" xfId="49266" xr:uid="{00000000-0005-0000-0000-00008A160000}"/>
    <cellStyle name="Comma 3 3 2 6" xfId="6367" xr:uid="{00000000-0005-0000-0000-00008B160000}"/>
    <cellStyle name="Comma 3 3 2 6 2" xfId="11020" xr:uid="{00000000-0005-0000-0000-00008C160000}"/>
    <cellStyle name="Comma 3 3 2 6 2 2" xfId="18570" xr:uid="{00000000-0005-0000-0000-00008D160000}"/>
    <cellStyle name="Comma 3 3 2 6 2 3" xfId="21242" xr:uid="{00000000-0005-0000-0000-00008E160000}"/>
    <cellStyle name="Comma 3 3 2 6 2 4" xfId="47886" xr:uid="{00000000-0005-0000-0000-00008F160000}"/>
    <cellStyle name="Comma 3 3 2 6 2 5" xfId="50902" xr:uid="{00000000-0005-0000-0000-000090160000}"/>
    <cellStyle name="Comma 3 3 2 6 2 6" xfId="15409" xr:uid="{00000000-0005-0000-0000-000091160000}"/>
    <cellStyle name="Comma 3 3 2 6 3" xfId="11505" xr:uid="{00000000-0005-0000-0000-000092160000}"/>
    <cellStyle name="Comma 3 3 2 6 3 2" xfId="19047" xr:uid="{00000000-0005-0000-0000-000093160000}"/>
    <cellStyle name="Comma 3 3 2 6 3 3" xfId="42780" xr:uid="{00000000-0005-0000-0000-000094160000}"/>
    <cellStyle name="Comma 3 3 2 6 3 4" xfId="48363" xr:uid="{00000000-0005-0000-0000-000095160000}"/>
    <cellStyle name="Comma 3 3 2 6 3 5" xfId="51379" xr:uid="{00000000-0005-0000-0000-000096160000}"/>
    <cellStyle name="Comma 3 3 2 6 3 6" xfId="15552" xr:uid="{00000000-0005-0000-0000-000097160000}"/>
    <cellStyle name="Comma 3 3 2 6 4" xfId="11992" xr:uid="{00000000-0005-0000-0000-000098160000}"/>
    <cellStyle name="Comma 3 3 2 6 4 2" xfId="19524" xr:uid="{00000000-0005-0000-0000-000099160000}"/>
    <cellStyle name="Comma 3 3 2 6 4 3" xfId="44310" xr:uid="{00000000-0005-0000-0000-00009A160000}"/>
    <cellStyle name="Comma 3 3 2 6 4 4" xfId="48840" xr:uid="{00000000-0005-0000-0000-00009B160000}"/>
    <cellStyle name="Comma 3 3 2 6 4 5" xfId="51856" xr:uid="{00000000-0005-0000-0000-00009C160000}"/>
    <cellStyle name="Comma 3 3 2 6 4 6" xfId="15697" xr:uid="{00000000-0005-0000-0000-00009D160000}"/>
    <cellStyle name="Comma 3 3 2 6 5" xfId="9006" xr:uid="{00000000-0005-0000-0000-00009E160000}"/>
    <cellStyle name="Comma 3 3 2 6 5 2" xfId="28821" xr:uid="{00000000-0005-0000-0000-00009F160000}"/>
    <cellStyle name="Comma 3 3 2 6 5 3" xfId="47409" xr:uid="{00000000-0005-0000-0000-0000A0160000}"/>
    <cellStyle name="Comma 3 3 2 6 5 4" xfId="50425" xr:uid="{00000000-0005-0000-0000-0000A1160000}"/>
    <cellStyle name="Comma 3 3 2 6 5 5" xfId="18267" xr:uid="{00000000-0005-0000-0000-0000A2160000}"/>
    <cellStyle name="Comma 3 3 2 6 6" xfId="43793" xr:uid="{00000000-0005-0000-0000-0000A3160000}"/>
    <cellStyle name="Comma 3 3 2 6 7" xfId="46303" xr:uid="{00000000-0005-0000-0000-0000A4160000}"/>
    <cellStyle name="Comma 3 3 2 6 8" xfId="49319" xr:uid="{00000000-0005-0000-0000-0000A5160000}"/>
    <cellStyle name="Comma 3 3 2 6 9" xfId="15166" xr:uid="{00000000-0005-0000-0000-0000A6160000}"/>
    <cellStyle name="Comma 3 3 2 7" xfId="6687" xr:uid="{00000000-0005-0000-0000-0000A7160000}"/>
    <cellStyle name="Comma 3 3 2 7 2" xfId="11232" xr:uid="{00000000-0005-0000-0000-0000A8160000}"/>
    <cellStyle name="Comma 3 3 2 7 2 2" xfId="18782" xr:uid="{00000000-0005-0000-0000-0000A9160000}"/>
    <cellStyle name="Comma 3 3 2 7 2 3" xfId="21212" xr:uid="{00000000-0005-0000-0000-0000AA160000}"/>
    <cellStyle name="Comma 3 3 2 7 2 4" xfId="48098" xr:uid="{00000000-0005-0000-0000-0000AB160000}"/>
    <cellStyle name="Comma 3 3 2 7 2 5" xfId="51114" xr:uid="{00000000-0005-0000-0000-0000AC160000}"/>
    <cellStyle name="Comma 3 3 2 7 2 6" xfId="15469" xr:uid="{00000000-0005-0000-0000-0000AD160000}"/>
    <cellStyle name="Comma 3 3 2 7 3" xfId="11717" xr:uid="{00000000-0005-0000-0000-0000AE160000}"/>
    <cellStyle name="Comma 3 3 2 7 3 2" xfId="19259" xr:uid="{00000000-0005-0000-0000-0000AF160000}"/>
    <cellStyle name="Comma 3 3 2 7 3 3" xfId="42816" xr:uid="{00000000-0005-0000-0000-0000B0160000}"/>
    <cellStyle name="Comma 3 3 2 7 3 4" xfId="48575" xr:uid="{00000000-0005-0000-0000-0000B1160000}"/>
    <cellStyle name="Comma 3 3 2 7 3 5" xfId="51591" xr:uid="{00000000-0005-0000-0000-0000B2160000}"/>
    <cellStyle name="Comma 3 3 2 7 3 6" xfId="15612" xr:uid="{00000000-0005-0000-0000-0000B3160000}"/>
    <cellStyle name="Comma 3 3 2 7 4" xfId="12205" xr:uid="{00000000-0005-0000-0000-0000B4160000}"/>
    <cellStyle name="Comma 3 3 2 7 4 2" xfId="19736" xr:uid="{00000000-0005-0000-0000-0000B5160000}"/>
    <cellStyle name="Comma 3 3 2 7 4 3" xfId="44081" xr:uid="{00000000-0005-0000-0000-0000B6160000}"/>
    <cellStyle name="Comma 3 3 2 7 4 4" xfId="49052" xr:uid="{00000000-0005-0000-0000-0000B7160000}"/>
    <cellStyle name="Comma 3 3 2 7 4 5" xfId="52068" xr:uid="{00000000-0005-0000-0000-0000B8160000}"/>
    <cellStyle name="Comma 3 3 2 7 4 6" xfId="15758" xr:uid="{00000000-0005-0000-0000-0000B9160000}"/>
    <cellStyle name="Comma 3 3 2 7 5" xfId="9320" xr:uid="{00000000-0005-0000-0000-0000BA160000}"/>
    <cellStyle name="Comma 3 3 2 7 5 2" xfId="44667" xr:uid="{00000000-0005-0000-0000-0000BB160000}"/>
    <cellStyle name="Comma 3 3 2 7 5 3" xfId="47621" xr:uid="{00000000-0005-0000-0000-0000BC160000}"/>
    <cellStyle name="Comma 3 3 2 7 5 4" xfId="50637" xr:uid="{00000000-0005-0000-0000-0000BD160000}"/>
    <cellStyle name="Comma 3 3 2 7 5 5" xfId="18327" xr:uid="{00000000-0005-0000-0000-0000BE160000}"/>
    <cellStyle name="Comma 3 3 2 7 6" xfId="32364" xr:uid="{00000000-0005-0000-0000-0000BF160000}"/>
    <cellStyle name="Comma 3 3 2 7 7" xfId="46515" xr:uid="{00000000-0005-0000-0000-0000C0160000}"/>
    <cellStyle name="Comma 3 3 2 7 8" xfId="49531" xr:uid="{00000000-0005-0000-0000-0000C1160000}"/>
    <cellStyle name="Comma 3 3 2 7 9" xfId="15328" xr:uid="{00000000-0005-0000-0000-0000C2160000}"/>
    <cellStyle name="Comma 3 3 2 8" xfId="10484" xr:uid="{00000000-0005-0000-0000-0000C3160000}"/>
    <cellStyle name="Comma 3 3 2 9" xfId="10808" xr:uid="{00000000-0005-0000-0000-0000C4160000}"/>
    <cellStyle name="Comma 3 3 2 9 2" xfId="18358" xr:uid="{00000000-0005-0000-0000-0000C5160000}"/>
    <cellStyle name="Comma 3 3 2 9 3" xfId="44668" xr:uid="{00000000-0005-0000-0000-0000C6160000}"/>
    <cellStyle name="Comma 3 3 2 9 4" xfId="47674" xr:uid="{00000000-0005-0000-0000-0000C7160000}"/>
    <cellStyle name="Comma 3 3 2 9 5" xfId="50690" xr:uid="{00000000-0005-0000-0000-0000C8160000}"/>
    <cellStyle name="Comma 3 3 2 9 6" xfId="15349" xr:uid="{00000000-0005-0000-0000-0000C9160000}"/>
    <cellStyle name="Comma 3 3 3" xfId="4865" xr:uid="{00000000-0005-0000-0000-0000CA160000}"/>
    <cellStyle name="Comma 3 3 3 10" xfId="8501" xr:uid="{00000000-0005-0000-0000-0000CB160000}"/>
    <cellStyle name="Comma 3 3 3 10 2" xfId="43550" xr:uid="{00000000-0005-0000-0000-0000CC160000}"/>
    <cellStyle name="Comma 3 3 3 10 3" xfId="47227" xr:uid="{00000000-0005-0000-0000-0000CD160000}"/>
    <cellStyle name="Comma 3 3 3 10 4" xfId="50243" xr:uid="{00000000-0005-0000-0000-0000CE160000}"/>
    <cellStyle name="Comma 3 3 3 10 5" xfId="18214" xr:uid="{00000000-0005-0000-0000-0000CF160000}"/>
    <cellStyle name="Comma 3 3 3 11" xfId="20029" xr:uid="{00000000-0005-0000-0000-0000D0160000}"/>
    <cellStyle name="Comma 3 3 3 12" xfId="44713" xr:uid="{00000000-0005-0000-0000-0000D1160000}"/>
    <cellStyle name="Comma 3 3 3 13" xfId="44914" xr:uid="{00000000-0005-0000-0000-0000D2160000}"/>
    <cellStyle name="Comma 3 3 3 14" xfId="45822" xr:uid="{00000000-0005-0000-0000-0000D3160000}"/>
    <cellStyle name="Comma 3 3 3 15" xfId="46093" xr:uid="{00000000-0005-0000-0000-0000D4160000}"/>
    <cellStyle name="Comma 3 3 3 16" xfId="49108" xr:uid="{00000000-0005-0000-0000-0000D5160000}"/>
    <cellStyle name="Comma 3 3 3 17" xfId="14878" xr:uid="{00000000-0005-0000-0000-0000D6160000}"/>
    <cellStyle name="Comma 3 3 3 2" xfId="6129" xr:uid="{00000000-0005-0000-0000-0000D7160000}"/>
    <cellStyle name="Comma 3 3 3 2 10" xfId="15056" xr:uid="{00000000-0005-0000-0000-0000D8160000}"/>
    <cellStyle name="Comma 3 3 3 2 2" xfId="6449" xr:uid="{00000000-0005-0000-0000-0000D9160000}"/>
    <cellStyle name="Comma 3 3 3 2 2 2" xfId="11075" xr:uid="{00000000-0005-0000-0000-0000DA160000}"/>
    <cellStyle name="Comma 3 3 3 2 2 2 2" xfId="18625" xr:uid="{00000000-0005-0000-0000-0000DB160000}"/>
    <cellStyle name="Comma 3 3 3 2 2 2 3" xfId="42717" xr:uid="{00000000-0005-0000-0000-0000DC160000}"/>
    <cellStyle name="Comma 3 3 3 2 2 2 4" xfId="47941" xr:uid="{00000000-0005-0000-0000-0000DD160000}"/>
    <cellStyle name="Comma 3 3 3 2 2 2 5" xfId="50957" xr:uid="{00000000-0005-0000-0000-0000DE160000}"/>
    <cellStyle name="Comma 3 3 3 2 2 2 6" xfId="15426" xr:uid="{00000000-0005-0000-0000-0000DF160000}"/>
    <cellStyle name="Comma 3 3 3 2 2 3" xfId="11560" xr:uid="{00000000-0005-0000-0000-0000E0160000}"/>
    <cellStyle name="Comma 3 3 3 2 2 3 2" xfId="19102" xr:uid="{00000000-0005-0000-0000-0000E1160000}"/>
    <cellStyle name="Comma 3 3 3 2 2 3 3" xfId="43627" xr:uid="{00000000-0005-0000-0000-0000E2160000}"/>
    <cellStyle name="Comma 3 3 3 2 2 3 4" xfId="48418" xr:uid="{00000000-0005-0000-0000-0000E3160000}"/>
    <cellStyle name="Comma 3 3 3 2 2 3 5" xfId="51434" xr:uid="{00000000-0005-0000-0000-0000E4160000}"/>
    <cellStyle name="Comma 3 3 3 2 2 3 6" xfId="15569" xr:uid="{00000000-0005-0000-0000-0000E5160000}"/>
    <cellStyle name="Comma 3 3 3 2 2 4" xfId="12047" xr:uid="{00000000-0005-0000-0000-0000E6160000}"/>
    <cellStyle name="Comma 3 3 3 2 2 4 2" xfId="19579" xr:uid="{00000000-0005-0000-0000-0000E7160000}"/>
    <cellStyle name="Comma 3 3 3 2 2 4 3" xfId="21559" xr:uid="{00000000-0005-0000-0000-0000E8160000}"/>
    <cellStyle name="Comma 3 3 3 2 2 4 4" xfId="48895" xr:uid="{00000000-0005-0000-0000-0000E9160000}"/>
    <cellStyle name="Comma 3 3 3 2 2 4 5" xfId="51911" xr:uid="{00000000-0005-0000-0000-0000EA160000}"/>
    <cellStyle name="Comma 3 3 3 2 2 4 6" xfId="15714" xr:uid="{00000000-0005-0000-0000-0000EB160000}"/>
    <cellStyle name="Comma 3 3 3 2 2 5" xfId="9083" xr:uid="{00000000-0005-0000-0000-0000EC160000}"/>
    <cellStyle name="Comma 3 3 3 2 2 5 2" xfId="43382" xr:uid="{00000000-0005-0000-0000-0000ED160000}"/>
    <cellStyle name="Comma 3 3 3 2 2 5 3" xfId="47464" xr:uid="{00000000-0005-0000-0000-0000EE160000}"/>
    <cellStyle name="Comma 3 3 3 2 2 5 4" xfId="50480" xr:uid="{00000000-0005-0000-0000-0000EF160000}"/>
    <cellStyle name="Comma 3 3 3 2 2 5 5" xfId="18284" xr:uid="{00000000-0005-0000-0000-0000F0160000}"/>
    <cellStyle name="Comma 3 3 3 2 2 6" xfId="43426" xr:uid="{00000000-0005-0000-0000-0000F1160000}"/>
    <cellStyle name="Comma 3 3 3 2 2 7" xfId="46358" xr:uid="{00000000-0005-0000-0000-0000F2160000}"/>
    <cellStyle name="Comma 3 3 3 2 2 8" xfId="49374" xr:uid="{00000000-0005-0000-0000-0000F3160000}"/>
    <cellStyle name="Comma 3 3 3 2 2 9" xfId="15205" xr:uid="{00000000-0005-0000-0000-0000F4160000}"/>
    <cellStyle name="Comma 3 3 3 2 3" xfId="10863" xr:uid="{00000000-0005-0000-0000-0000F5160000}"/>
    <cellStyle name="Comma 3 3 3 2 3 2" xfId="18413" xr:uid="{00000000-0005-0000-0000-0000F6160000}"/>
    <cellStyle name="Comma 3 3 3 2 3 3" xfId="33297" xr:uid="{00000000-0005-0000-0000-0000F7160000}"/>
    <cellStyle name="Comma 3 3 3 2 3 4" xfId="47729" xr:uid="{00000000-0005-0000-0000-0000F8160000}"/>
    <cellStyle name="Comma 3 3 3 2 3 5" xfId="50745" xr:uid="{00000000-0005-0000-0000-0000F9160000}"/>
    <cellStyle name="Comma 3 3 3 2 3 6" xfId="15366" xr:uid="{00000000-0005-0000-0000-0000FA160000}"/>
    <cellStyle name="Comma 3 3 3 2 4" xfId="11347" xr:uid="{00000000-0005-0000-0000-0000FB160000}"/>
    <cellStyle name="Comma 3 3 3 2 4 2" xfId="18890" xr:uid="{00000000-0005-0000-0000-0000FC160000}"/>
    <cellStyle name="Comma 3 3 3 2 4 3" xfId="44429" xr:uid="{00000000-0005-0000-0000-0000FD160000}"/>
    <cellStyle name="Comma 3 3 3 2 4 4" xfId="48206" xr:uid="{00000000-0005-0000-0000-0000FE160000}"/>
    <cellStyle name="Comma 3 3 3 2 4 5" xfId="51222" xr:uid="{00000000-0005-0000-0000-0000FF160000}"/>
    <cellStyle name="Comma 3 3 3 2 4 6" xfId="15508" xr:uid="{00000000-0005-0000-0000-000000170000}"/>
    <cellStyle name="Comma 3 3 3 2 5" xfId="11834" xr:uid="{00000000-0005-0000-0000-000001170000}"/>
    <cellStyle name="Comma 3 3 3 2 5 2" xfId="19367" xr:uid="{00000000-0005-0000-0000-000002170000}"/>
    <cellStyle name="Comma 3 3 3 2 5 3" xfId="20448" xr:uid="{00000000-0005-0000-0000-000003170000}"/>
    <cellStyle name="Comma 3 3 3 2 5 4" xfId="48683" xr:uid="{00000000-0005-0000-0000-000004170000}"/>
    <cellStyle name="Comma 3 3 3 2 5 5" xfId="51699" xr:uid="{00000000-0005-0000-0000-000005170000}"/>
    <cellStyle name="Comma 3 3 3 2 5 6" xfId="15653" xr:uid="{00000000-0005-0000-0000-000006170000}"/>
    <cellStyle name="Comma 3 3 3 2 6" xfId="8782" xr:uid="{00000000-0005-0000-0000-000007170000}"/>
    <cellStyle name="Comma 3 3 3 2 6 2" xfId="20978" xr:uid="{00000000-0005-0000-0000-000008170000}"/>
    <cellStyle name="Comma 3 3 3 2 6 3" xfId="47252" xr:uid="{00000000-0005-0000-0000-000009170000}"/>
    <cellStyle name="Comma 3 3 3 2 6 4" xfId="50268" xr:uid="{00000000-0005-0000-0000-00000A170000}"/>
    <cellStyle name="Comma 3 3 3 2 6 5" xfId="18223" xr:uid="{00000000-0005-0000-0000-00000B170000}"/>
    <cellStyle name="Comma 3 3 3 2 7" xfId="43857" xr:uid="{00000000-0005-0000-0000-00000C170000}"/>
    <cellStyle name="Comma 3 3 3 2 8" xfId="46146" xr:uid="{00000000-0005-0000-0000-00000D170000}"/>
    <cellStyle name="Comma 3 3 3 2 9" xfId="49162" xr:uid="{00000000-0005-0000-0000-00000E170000}"/>
    <cellStyle name="Comma 3 3 3 3" xfId="6209" xr:uid="{00000000-0005-0000-0000-00000F170000}"/>
    <cellStyle name="Comma 3 3 3 3 10" xfId="15089" xr:uid="{00000000-0005-0000-0000-000010170000}"/>
    <cellStyle name="Comma 3 3 3 3 2" xfId="6529" xr:uid="{00000000-0005-0000-0000-000011170000}"/>
    <cellStyle name="Comma 3 3 3 3 2 2" xfId="11128" xr:uid="{00000000-0005-0000-0000-000012170000}"/>
    <cellStyle name="Comma 3 3 3 3 2 2 2" xfId="18678" xr:uid="{00000000-0005-0000-0000-000013170000}"/>
    <cellStyle name="Comma 3 3 3 3 2 2 3" xfId="32869" xr:uid="{00000000-0005-0000-0000-000014170000}"/>
    <cellStyle name="Comma 3 3 3 3 2 2 4" xfId="47994" xr:uid="{00000000-0005-0000-0000-000015170000}"/>
    <cellStyle name="Comma 3 3 3 3 2 2 5" xfId="51010" xr:uid="{00000000-0005-0000-0000-000016170000}"/>
    <cellStyle name="Comma 3 3 3 3 2 2 6" xfId="15441" xr:uid="{00000000-0005-0000-0000-000017170000}"/>
    <cellStyle name="Comma 3 3 3 3 2 3" xfId="11613" xr:uid="{00000000-0005-0000-0000-000018170000}"/>
    <cellStyle name="Comma 3 3 3 3 2 3 2" xfId="19155" xr:uid="{00000000-0005-0000-0000-000019170000}"/>
    <cellStyle name="Comma 3 3 3 3 2 3 3" xfId="43534" xr:uid="{00000000-0005-0000-0000-00001A170000}"/>
    <cellStyle name="Comma 3 3 3 3 2 3 4" xfId="48471" xr:uid="{00000000-0005-0000-0000-00001B170000}"/>
    <cellStyle name="Comma 3 3 3 3 2 3 5" xfId="51487" xr:uid="{00000000-0005-0000-0000-00001C170000}"/>
    <cellStyle name="Comma 3 3 3 3 2 3 6" xfId="15584" xr:uid="{00000000-0005-0000-0000-00001D170000}"/>
    <cellStyle name="Comma 3 3 3 3 2 4" xfId="12100" xr:uid="{00000000-0005-0000-0000-00001E170000}"/>
    <cellStyle name="Comma 3 3 3 3 2 4 2" xfId="19632" xr:uid="{00000000-0005-0000-0000-00001F170000}"/>
    <cellStyle name="Comma 3 3 3 3 2 4 3" xfId="43251" xr:uid="{00000000-0005-0000-0000-000020170000}"/>
    <cellStyle name="Comma 3 3 3 3 2 4 4" xfId="48948" xr:uid="{00000000-0005-0000-0000-000021170000}"/>
    <cellStyle name="Comma 3 3 3 3 2 4 5" xfId="51964" xr:uid="{00000000-0005-0000-0000-000022170000}"/>
    <cellStyle name="Comma 3 3 3 3 2 4 6" xfId="15729" xr:uid="{00000000-0005-0000-0000-000023170000}"/>
    <cellStyle name="Comma 3 3 3 3 2 5" xfId="9162" xr:uid="{00000000-0005-0000-0000-000024170000}"/>
    <cellStyle name="Comma 3 3 3 3 2 5 2" xfId="20492" xr:uid="{00000000-0005-0000-0000-000025170000}"/>
    <cellStyle name="Comma 3 3 3 3 2 5 3" xfId="47517" xr:uid="{00000000-0005-0000-0000-000026170000}"/>
    <cellStyle name="Comma 3 3 3 3 2 5 4" xfId="50533" xr:uid="{00000000-0005-0000-0000-000027170000}"/>
    <cellStyle name="Comma 3 3 3 3 2 5 5" xfId="18299" xr:uid="{00000000-0005-0000-0000-000028170000}"/>
    <cellStyle name="Comma 3 3 3 3 2 6" xfId="32278" xr:uid="{00000000-0005-0000-0000-000029170000}"/>
    <cellStyle name="Comma 3 3 3 3 2 7" xfId="46411" xr:uid="{00000000-0005-0000-0000-00002A170000}"/>
    <cellStyle name="Comma 3 3 3 3 2 8" xfId="49427" xr:uid="{00000000-0005-0000-0000-00002B170000}"/>
    <cellStyle name="Comma 3 3 3 3 2 9" xfId="15246" xr:uid="{00000000-0005-0000-0000-00002C170000}"/>
    <cellStyle name="Comma 3 3 3 3 3" xfId="10916" xr:uid="{00000000-0005-0000-0000-00002D170000}"/>
    <cellStyle name="Comma 3 3 3 3 3 2" xfId="18466" xr:uid="{00000000-0005-0000-0000-00002E170000}"/>
    <cellStyle name="Comma 3 3 3 3 3 3" xfId="43126" xr:uid="{00000000-0005-0000-0000-00002F170000}"/>
    <cellStyle name="Comma 3 3 3 3 3 4" xfId="47782" xr:uid="{00000000-0005-0000-0000-000030170000}"/>
    <cellStyle name="Comma 3 3 3 3 3 5" xfId="50798" xr:uid="{00000000-0005-0000-0000-000031170000}"/>
    <cellStyle name="Comma 3 3 3 3 3 6" xfId="15381" xr:uid="{00000000-0005-0000-0000-000032170000}"/>
    <cellStyle name="Comma 3 3 3 3 4" xfId="11401" xr:uid="{00000000-0005-0000-0000-000033170000}"/>
    <cellStyle name="Comma 3 3 3 3 4 2" xfId="18943" xr:uid="{00000000-0005-0000-0000-000034170000}"/>
    <cellStyle name="Comma 3 3 3 3 4 3" xfId="28790" xr:uid="{00000000-0005-0000-0000-000035170000}"/>
    <cellStyle name="Comma 3 3 3 3 4 4" xfId="48259" xr:uid="{00000000-0005-0000-0000-000036170000}"/>
    <cellStyle name="Comma 3 3 3 3 4 5" xfId="51275" xr:uid="{00000000-0005-0000-0000-000037170000}"/>
    <cellStyle name="Comma 3 3 3 3 4 6" xfId="15524" xr:uid="{00000000-0005-0000-0000-000038170000}"/>
    <cellStyle name="Comma 3 3 3 3 5" xfId="11888" xr:uid="{00000000-0005-0000-0000-000039170000}"/>
    <cellStyle name="Comma 3 3 3 3 5 2" xfId="19420" xr:uid="{00000000-0005-0000-0000-00003A170000}"/>
    <cellStyle name="Comma 3 3 3 3 5 3" xfId="43224" xr:uid="{00000000-0005-0000-0000-00003B170000}"/>
    <cellStyle name="Comma 3 3 3 3 5 4" xfId="48736" xr:uid="{00000000-0005-0000-0000-00003C170000}"/>
    <cellStyle name="Comma 3 3 3 3 5 5" xfId="51752" xr:uid="{00000000-0005-0000-0000-00003D170000}"/>
    <cellStyle name="Comma 3 3 3 3 5 6" xfId="15669" xr:uid="{00000000-0005-0000-0000-00003E170000}"/>
    <cellStyle name="Comma 3 3 3 3 6" xfId="8853" xr:uid="{00000000-0005-0000-0000-00003F170000}"/>
    <cellStyle name="Comma 3 3 3 3 6 2" xfId="42609" xr:uid="{00000000-0005-0000-0000-000040170000}"/>
    <cellStyle name="Comma 3 3 3 3 6 3" xfId="47305" xr:uid="{00000000-0005-0000-0000-000041170000}"/>
    <cellStyle name="Comma 3 3 3 3 6 4" xfId="50321" xr:uid="{00000000-0005-0000-0000-000042170000}"/>
    <cellStyle name="Comma 3 3 3 3 6 5" xfId="18239" xr:uid="{00000000-0005-0000-0000-000043170000}"/>
    <cellStyle name="Comma 3 3 3 3 7" xfId="44154" xr:uid="{00000000-0005-0000-0000-000044170000}"/>
    <cellStyle name="Comma 3 3 3 3 8" xfId="46199" xr:uid="{00000000-0005-0000-0000-000045170000}"/>
    <cellStyle name="Comma 3 3 3 3 9" xfId="49215" xr:uid="{00000000-0005-0000-0000-000046170000}"/>
    <cellStyle name="Comma 3 3 3 4" xfId="6289" xr:uid="{00000000-0005-0000-0000-000047170000}"/>
    <cellStyle name="Comma 3 3 3 4 10" xfId="15127" xr:uid="{00000000-0005-0000-0000-000048170000}"/>
    <cellStyle name="Comma 3 3 3 4 2" xfId="6609" xr:uid="{00000000-0005-0000-0000-000049170000}"/>
    <cellStyle name="Comma 3 3 3 4 2 2" xfId="11181" xr:uid="{00000000-0005-0000-0000-00004A170000}"/>
    <cellStyle name="Comma 3 3 3 4 2 2 2" xfId="18731" xr:uid="{00000000-0005-0000-0000-00004B170000}"/>
    <cellStyle name="Comma 3 3 3 4 2 2 3" xfId="42734" xr:uid="{00000000-0005-0000-0000-00004C170000}"/>
    <cellStyle name="Comma 3 3 3 4 2 2 4" xfId="48047" xr:uid="{00000000-0005-0000-0000-00004D170000}"/>
    <cellStyle name="Comma 3 3 3 4 2 2 5" xfId="51063" xr:uid="{00000000-0005-0000-0000-00004E170000}"/>
    <cellStyle name="Comma 3 3 3 4 2 2 6" xfId="15456" xr:uid="{00000000-0005-0000-0000-00004F170000}"/>
    <cellStyle name="Comma 3 3 3 4 2 3" xfId="11666" xr:uid="{00000000-0005-0000-0000-000050170000}"/>
    <cellStyle name="Comma 3 3 3 4 2 3 2" xfId="19208" xr:uid="{00000000-0005-0000-0000-000051170000}"/>
    <cellStyle name="Comma 3 3 3 4 2 3 3" xfId="42805" xr:uid="{00000000-0005-0000-0000-000052170000}"/>
    <cellStyle name="Comma 3 3 3 4 2 3 4" xfId="48524" xr:uid="{00000000-0005-0000-0000-000053170000}"/>
    <cellStyle name="Comma 3 3 3 4 2 3 5" xfId="51540" xr:uid="{00000000-0005-0000-0000-000054170000}"/>
    <cellStyle name="Comma 3 3 3 4 2 3 6" xfId="15599" xr:uid="{00000000-0005-0000-0000-000055170000}"/>
    <cellStyle name="Comma 3 3 3 4 2 4" xfId="12153" xr:uid="{00000000-0005-0000-0000-000056170000}"/>
    <cellStyle name="Comma 3 3 3 4 2 4 2" xfId="19685" xr:uid="{00000000-0005-0000-0000-000057170000}"/>
    <cellStyle name="Comma 3 3 3 4 2 4 3" xfId="42882" xr:uid="{00000000-0005-0000-0000-000058170000}"/>
    <cellStyle name="Comma 3 3 3 4 2 4 4" xfId="49001" xr:uid="{00000000-0005-0000-0000-000059170000}"/>
    <cellStyle name="Comma 3 3 3 4 2 4 5" xfId="52017" xr:uid="{00000000-0005-0000-0000-00005A170000}"/>
    <cellStyle name="Comma 3 3 3 4 2 4 6" xfId="15744" xr:uid="{00000000-0005-0000-0000-00005B170000}"/>
    <cellStyle name="Comma 3 3 3 4 2 5" xfId="9242" xr:uid="{00000000-0005-0000-0000-00005C170000}"/>
    <cellStyle name="Comma 3 3 3 4 2 5 2" xfId="43099" xr:uid="{00000000-0005-0000-0000-00005D170000}"/>
    <cellStyle name="Comma 3 3 3 4 2 5 3" xfId="47570" xr:uid="{00000000-0005-0000-0000-00005E170000}"/>
    <cellStyle name="Comma 3 3 3 4 2 5 4" xfId="50586" xr:uid="{00000000-0005-0000-0000-00005F170000}"/>
    <cellStyle name="Comma 3 3 3 4 2 5 5" xfId="18314" xr:uid="{00000000-0005-0000-0000-000060170000}"/>
    <cellStyle name="Comma 3 3 3 4 2 6" xfId="43576" xr:uid="{00000000-0005-0000-0000-000061170000}"/>
    <cellStyle name="Comma 3 3 3 4 2 7" xfId="46464" xr:uid="{00000000-0005-0000-0000-000062170000}"/>
    <cellStyle name="Comma 3 3 3 4 2 8" xfId="49480" xr:uid="{00000000-0005-0000-0000-000063170000}"/>
    <cellStyle name="Comma 3 3 3 4 2 9" xfId="15288" xr:uid="{00000000-0005-0000-0000-000064170000}"/>
    <cellStyle name="Comma 3 3 3 4 3" xfId="10969" xr:uid="{00000000-0005-0000-0000-000065170000}"/>
    <cellStyle name="Comma 3 3 3 4 3 2" xfId="18519" xr:uid="{00000000-0005-0000-0000-000066170000}"/>
    <cellStyle name="Comma 3 3 3 4 3 3" xfId="28561" xr:uid="{00000000-0005-0000-0000-000067170000}"/>
    <cellStyle name="Comma 3 3 3 4 3 4" xfId="47835" xr:uid="{00000000-0005-0000-0000-000068170000}"/>
    <cellStyle name="Comma 3 3 3 4 3 5" xfId="50851" xr:uid="{00000000-0005-0000-0000-000069170000}"/>
    <cellStyle name="Comma 3 3 3 4 3 6" xfId="15396" xr:uid="{00000000-0005-0000-0000-00006A170000}"/>
    <cellStyle name="Comma 3 3 3 4 4" xfId="11454" xr:uid="{00000000-0005-0000-0000-00006B170000}"/>
    <cellStyle name="Comma 3 3 3 4 4 2" xfId="18996" xr:uid="{00000000-0005-0000-0000-00006C170000}"/>
    <cellStyle name="Comma 3 3 3 4 4 3" xfId="43657" xr:uid="{00000000-0005-0000-0000-00006D170000}"/>
    <cellStyle name="Comma 3 3 3 4 4 4" xfId="48312" xr:uid="{00000000-0005-0000-0000-00006E170000}"/>
    <cellStyle name="Comma 3 3 3 4 4 5" xfId="51328" xr:uid="{00000000-0005-0000-0000-00006F170000}"/>
    <cellStyle name="Comma 3 3 3 4 4 6" xfId="15539" xr:uid="{00000000-0005-0000-0000-000070170000}"/>
    <cellStyle name="Comma 3 3 3 4 5" xfId="11941" xr:uid="{00000000-0005-0000-0000-000071170000}"/>
    <cellStyle name="Comma 3 3 3 4 5 2" xfId="19473" xr:uid="{00000000-0005-0000-0000-000072170000}"/>
    <cellStyle name="Comma 3 3 3 4 5 3" xfId="28681" xr:uid="{00000000-0005-0000-0000-000073170000}"/>
    <cellStyle name="Comma 3 3 3 4 5 4" xfId="48789" xr:uid="{00000000-0005-0000-0000-000074170000}"/>
    <cellStyle name="Comma 3 3 3 4 5 5" xfId="51805" xr:uid="{00000000-0005-0000-0000-000075170000}"/>
    <cellStyle name="Comma 3 3 3 4 5 6" xfId="15684" xr:uid="{00000000-0005-0000-0000-000076170000}"/>
    <cellStyle name="Comma 3 3 3 4 6" xfId="8929" xr:uid="{00000000-0005-0000-0000-000077170000}"/>
    <cellStyle name="Comma 3 3 3 4 6 2" xfId="43061" xr:uid="{00000000-0005-0000-0000-000078170000}"/>
    <cellStyle name="Comma 3 3 3 4 6 3" xfId="47358" xr:uid="{00000000-0005-0000-0000-000079170000}"/>
    <cellStyle name="Comma 3 3 3 4 6 4" xfId="50374" xr:uid="{00000000-0005-0000-0000-00007A170000}"/>
    <cellStyle name="Comma 3 3 3 4 6 5" xfId="18254" xr:uid="{00000000-0005-0000-0000-00007B170000}"/>
    <cellStyle name="Comma 3 3 3 4 7" xfId="21659" xr:uid="{00000000-0005-0000-0000-00007C170000}"/>
    <cellStyle name="Comma 3 3 3 4 8" xfId="46252" xr:uid="{00000000-0005-0000-0000-00007D170000}"/>
    <cellStyle name="Comma 3 3 3 4 9" xfId="49268" xr:uid="{00000000-0005-0000-0000-00007E170000}"/>
    <cellStyle name="Comma 3 3 3 5" xfId="6369" xr:uid="{00000000-0005-0000-0000-00007F170000}"/>
    <cellStyle name="Comma 3 3 3 5 2" xfId="11022" xr:uid="{00000000-0005-0000-0000-000080170000}"/>
    <cellStyle name="Comma 3 3 3 5 2 2" xfId="18572" xr:uid="{00000000-0005-0000-0000-000081170000}"/>
    <cellStyle name="Comma 3 3 3 5 2 3" xfId="43138" xr:uid="{00000000-0005-0000-0000-000082170000}"/>
    <cellStyle name="Comma 3 3 3 5 2 4" xfId="47888" xr:uid="{00000000-0005-0000-0000-000083170000}"/>
    <cellStyle name="Comma 3 3 3 5 2 5" xfId="50904" xr:uid="{00000000-0005-0000-0000-000084170000}"/>
    <cellStyle name="Comma 3 3 3 5 2 6" xfId="15411" xr:uid="{00000000-0005-0000-0000-000085170000}"/>
    <cellStyle name="Comma 3 3 3 5 3" xfId="11507" xr:uid="{00000000-0005-0000-0000-000086170000}"/>
    <cellStyle name="Comma 3 3 3 5 3 2" xfId="19049" xr:uid="{00000000-0005-0000-0000-000087170000}"/>
    <cellStyle name="Comma 3 3 3 5 3 3" xfId="43829" xr:uid="{00000000-0005-0000-0000-000088170000}"/>
    <cellStyle name="Comma 3 3 3 5 3 4" xfId="48365" xr:uid="{00000000-0005-0000-0000-000089170000}"/>
    <cellStyle name="Comma 3 3 3 5 3 5" xfId="51381" xr:uid="{00000000-0005-0000-0000-00008A170000}"/>
    <cellStyle name="Comma 3 3 3 5 3 6" xfId="15554" xr:uid="{00000000-0005-0000-0000-00008B170000}"/>
    <cellStyle name="Comma 3 3 3 5 4" xfId="11994" xr:uid="{00000000-0005-0000-0000-00008C170000}"/>
    <cellStyle name="Comma 3 3 3 5 4 2" xfId="19526" xr:uid="{00000000-0005-0000-0000-00008D170000}"/>
    <cellStyle name="Comma 3 3 3 5 4 3" xfId="43239" xr:uid="{00000000-0005-0000-0000-00008E170000}"/>
    <cellStyle name="Comma 3 3 3 5 4 4" xfId="48842" xr:uid="{00000000-0005-0000-0000-00008F170000}"/>
    <cellStyle name="Comma 3 3 3 5 4 5" xfId="51858" xr:uid="{00000000-0005-0000-0000-000090170000}"/>
    <cellStyle name="Comma 3 3 3 5 4 6" xfId="15699" xr:uid="{00000000-0005-0000-0000-000091170000}"/>
    <cellStyle name="Comma 3 3 3 5 5" xfId="9008" xr:uid="{00000000-0005-0000-0000-000092170000}"/>
    <cellStyle name="Comma 3 3 3 5 5 2" xfId="43902" xr:uid="{00000000-0005-0000-0000-000093170000}"/>
    <cellStyle name="Comma 3 3 3 5 5 3" xfId="47411" xr:uid="{00000000-0005-0000-0000-000094170000}"/>
    <cellStyle name="Comma 3 3 3 5 5 4" xfId="50427" xr:uid="{00000000-0005-0000-0000-000095170000}"/>
    <cellStyle name="Comma 3 3 3 5 5 5" xfId="18269" xr:uid="{00000000-0005-0000-0000-000096170000}"/>
    <cellStyle name="Comma 3 3 3 5 6" xfId="44018" xr:uid="{00000000-0005-0000-0000-000097170000}"/>
    <cellStyle name="Comma 3 3 3 5 7" xfId="46305" xr:uid="{00000000-0005-0000-0000-000098170000}"/>
    <cellStyle name="Comma 3 3 3 5 8" xfId="49321" xr:uid="{00000000-0005-0000-0000-000099170000}"/>
    <cellStyle name="Comma 3 3 3 5 9" xfId="15168" xr:uid="{00000000-0005-0000-0000-00009A170000}"/>
    <cellStyle name="Comma 3 3 3 6" xfId="6689" xr:uid="{00000000-0005-0000-0000-00009B170000}"/>
    <cellStyle name="Comma 3 3 3 6 2" xfId="11234" xr:uid="{00000000-0005-0000-0000-00009C170000}"/>
    <cellStyle name="Comma 3 3 3 6 2 2" xfId="18784" xr:uid="{00000000-0005-0000-0000-00009D170000}"/>
    <cellStyle name="Comma 3 3 3 6 2 3" xfId="28806" xr:uid="{00000000-0005-0000-0000-00009E170000}"/>
    <cellStyle name="Comma 3 3 3 6 2 4" xfId="48100" xr:uid="{00000000-0005-0000-0000-00009F170000}"/>
    <cellStyle name="Comma 3 3 3 6 2 5" xfId="51116" xr:uid="{00000000-0005-0000-0000-0000A0170000}"/>
    <cellStyle name="Comma 3 3 3 6 2 6" xfId="15471" xr:uid="{00000000-0005-0000-0000-0000A1170000}"/>
    <cellStyle name="Comma 3 3 3 6 3" xfId="11719" xr:uid="{00000000-0005-0000-0000-0000A2170000}"/>
    <cellStyle name="Comma 3 3 3 6 3 2" xfId="19261" xr:uid="{00000000-0005-0000-0000-0000A3170000}"/>
    <cellStyle name="Comma 3 3 3 6 3 3" xfId="44279" xr:uid="{00000000-0005-0000-0000-0000A4170000}"/>
    <cellStyle name="Comma 3 3 3 6 3 4" xfId="48577" xr:uid="{00000000-0005-0000-0000-0000A5170000}"/>
    <cellStyle name="Comma 3 3 3 6 3 5" xfId="51593" xr:uid="{00000000-0005-0000-0000-0000A6170000}"/>
    <cellStyle name="Comma 3 3 3 6 3 6" xfId="15614" xr:uid="{00000000-0005-0000-0000-0000A7170000}"/>
    <cellStyle name="Comma 3 3 3 6 4" xfId="12207" xr:uid="{00000000-0005-0000-0000-0000A8170000}"/>
    <cellStyle name="Comma 3 3 3 6 4 2" xfId="19738" xr:uid="{00000000-0005-0000-0000-0000A9170000}"/>
    <cellStyle name="Comma 3 3 3 6 4 3" xfId="42888" xr:uid="{00000000-0005-0000-0000-0000AA170000}"/>
    <cellStyle name="Comma 3 3 3 6 4 4" xfId="49054" xr:uid="{00000000-0005-0000-0000-0000AB170000}"/>
    <cellStyle name="Comma 3 3 3 6 4 5" xfId="52070" xr:uid="{00000000-0005-0000-0000-0000AC170000}"/>
    <cellStyle name="Comma 3 3 3 6 4 6" xfId="15760" xr:uid="{00000000-0005-0000-0000-0000AD170000}"/>
    <cellStyle name="Comma 3 3 3 6 5" xfId="9322" xr:uid="{00000000-0005-0000-0000-0000AE170000}"/>
    <cellStyle name="Comma 3 3 3 6 5 2" xfId="43434" xr:uid="{00000000-0005-0000-0000-0000AF170000}"/>
    <cellStyle name="Comma 3 3 3 6 5 3" xfId="47623" xr:uid="{00000000-0005-0000-0000-0000B0170000}"/>
    <cellStyle name="Comma 3 3 3 6 5 4" xfId="50639" xr:uid="{00000000-0005-0000-0000-0000B1170000}"/>
    <cellStyle name="Comma 3 3 3 6 5 5" xfId="18329" xr:uid="{00000000-0005-0000-0000-0000B2170000}"/>
    <cellStyle name="Comma 3 3 3 6 6" xfId="42435" xr:uid="{00000000-0005-0000-0000-0000B3170000}"/>
    <cellStyle name="Comma 3 3 3 6 7" xfId="46517" xr:uid="{00000000-0005-0000-0000-0000B4170000}"/>
    <cellStyle name="Comma 3 3 3 6 8" xfId="49533" xr:uid="{00000000-0005-0000-0000-0000B5170000}"/>
    <cellStyle name="Comma 3 3 3 6 9" xfId="15330" xr:uid="{00000000-0005-0000-0000-0000B6170000}"/>
    <cellStyle name="Comma 3 3 3 7" xfId="10810" xr:uid="{00000000-0005-0000-0000-0000B7170000}"/>
    <cellStyle name="Comma 3 3 3 7 2" xfId="18360" xr:uid="{00000000-0005-0000-0000-0000B8170000}"/>
    <cellStyle name="Comma 3 3 3 7 3" xfId="21030" xr:uid="{00000000-0005-0000-0000-0000B9170000}"/>
    <cellStyle name="Comma 3 3 3 7 4" xfId="47676" xr:uid="{00000000-0005-0000-0000-0000BA170000}"/>
    <cellStyle name="Comma 3 3 3 7 5" xfId="50692" xr:uid="{00000000-0005-0000-0000-0000BB170000}"/>
    <cellStyle name="Comma 3 3 3 7 6" xfId="15351" xr:uid="{00000000-0005-0000-0000-0000BC170000}"/>
    <cellStyle name="Comma 3 3 3 8" xfId="11294" xr:uid="{00000000-0005-0000-0000-0000BD170000}"/>
    <cellStyle name="Comma 3 3 3 8 2" xfId="18837" xr:uid="{00000000-0005-0000-0000-0000BE170000}"/>
    <cellStyle name="Comma 3 3 3 8 3" xfId="33254" xr:uid="{00000000-0005-0000-0000-0000BF170000}"/>
    <cellStyle name="Comma 3 3 3 8 4" xfId="48153" xr:uid="{00000000-0005-0000-0000-0000C0170000}"/>
    <cellStyle name="Comma 3 3 3 8 5" xfId="51169" xr:uid="{00000000-0005-0000-0000-0000C1170000}"/>
    <cellStyle name="Comma 3 3 3 8 6" xfId="15493" xr:uid="{00000000-0005-0000-0000-0000C2170000}"/>
    <cellStyle name="Comma 3 3 3 9" xfId="11781" xr:uid="{00000000-0005-0000-0000-0000C3170000}"/>
    <cellStyle name="Comma 3 3 3 9 2" xfId="19314" xr:uid="{00000000-0005-0000-0000-0000C4170000}"/>
    <cellStyle name="Comma 3 3 3 9 3" xfId="43690" xr:uid="{00000000-0005-0000-0000-0000C5170000}"/>
    <cellStyle name="Comma 3 3 3 9 4" xfId="48630" xr:uid="{00000000-0005-0000-0000-0000C6170000}"/>
    <cellStyle name="Comma 3 3 3 9 5" xfId="51646" xr:uid="{00000000-0005-0000-0000-0000C7170000}"/>
    <cellStyle name="Comma 3 3 3 9 6" xfId="15638" xr:uid="{00000000-0005-0000-0000-0000C8170000}"/>
    <cellStyle name="Comma 3 3 4" xfId="7412" xr:uid="{00000000-0005-0000-0000-0000C9170000}"/>
    <cellStyle name="Comma 3 3 4 2" xfId="20030" xr:uid="{00000000-0005-0000-0000-0000CA170000}"/>
    <cellStyle name="Comma 3 3 4 3" xfId="44915" xr:uid="{00000000-0005-0000-0000-0000CB170000}"/>
    <cellStyle name="Comma 3 3 4 4" xfId="45823" xr:uid="{00000000-0005-0000-0000-0000CC170000}"/>
    <cellStyle name="Comma 3 3 5" xfId="7493" xr:uid="{00000000-0005-0000-0000-0000CD170000}"/>
    <cellStyle name="Comma 3 3 5 2" xfId="17995" xr:uid="{00000000-0005-0000-0000-0000CE170000}"/>
    <cellStyle name="Comma 3 3 5 2 2" xfId="28979" xr:uid="{00000000-0005-0000-0000-0000CF170000}"/>
    <cellStyle name="Comma 3 3 5 3" xfId="20031" xr:uid="{00000000-0005-0000-0000-0000D0170000}"/>
    <cellStyle name="Comma 3 3 5 4" xfId="44546" xr:uid="{00000000-0005-0000-0000-0000D1170000}"/>
    <cellStyle name="Comma 3 3 5 5" xfId="44916" xr:uid="{00000000-0005-0000-0000-0000D2170000}"/>
    <cellStyle name="Comma 3 3 5 6" xfId="45824" xr:uid="{00000000-0005-0000-0000-0000D3170000}"/>
    <cellStyle name="Comma 3 3 5 7" xfId="46990" xr:uid="{00000000-0005-0000-0000-0000D4170000}"/>
    <cellStyle name="Comma 3 3 5 8" xfId="50006" xr:uid="{00000000-0005-0000-0000-0000D5170000}"/>
    <cellStyle name="Comma 3 3 5 9" xfId="14359" xr:uid="{00000000-0005-0000-0000-0000D6170000}"/>
    <cellStyle name="Comma 3 3 6" xfId="15792" xr:uid="{00000000-0005-0000-0000-0000D7170000}"/>
    <cellStyle name="Comma 3 3 7" xfId="20026" xr:uid="{00000000-0005-0000-0000-0000D8170000}"/>
    <cellStyle name="Comma 3 3 8" xfId="44911" xr:uid="{00000000-0005-0000-0000-0000D9170000}"/>
    <cellStyle name="Comma 3 3 9" xfId="45819" xr:uid="{00000000-0005-0000-0000-0000DA170000}"/>
    <cellStyle name="Comma 3 4" xfId="4866" xr:uid="{00000000-0005-0000-0000-0000DB170000}"/>
    <cellStyle name="Comma 3 4 10" xfId="11295" xr:uid="{00000000-0005-0000-0000-0000DC170000}"/>
    <cellStyle name="Comma 3 4 10 2" xfId="18838" xr:uid="{00000000-0005-0000-0000-0000DD170000}"/>
    <cellStyle name="Comma 3 4 10 3" xfId="43530" xr:uid="{00000000-0005-0000-0000-0000DE170000}"/>
    <cellStyle name="Comma 3 4 10 4" xfId="48154" xr:uid="{00000000-0005-0000-0000-0000DF170000}"/>
    <cellStyle name="Comma 3 4 10 5" xfId="51170" xr:uid="{00000000-0005-0000-0000-0000E0170000}"/>
    <cellStyle name="Comma 3 4 11" xfId="11782" xr:uid="{00000000-0005-0000-0000-0000E1170000}"/>
    <cellStyle name="Comma 3 4 11 2" xfId="19315" xr:uid="{00000000-0005-0000-0000-0000E2170000}"/>
    <cellStyle name="Comma 3 4 11 3" xfId="43210" xr:uid="{00000000-0005-0000-0000-0000E3170000}"/>
    <cellStyle name="Comma 3 4 11 4" xfId="48631" xr:uid="{00000000-0005-0000-0000-0000E4170000}"/>
    <cellStyle name="Comma 3 4 11 5" xfId="51647" xr:uid="{00000000-0005-0000-0000-0000E5170000}"/>
    <cellStyle name="Comma 3 4 12" xfId="7885" xr:uid="{00000000-0005-0000-0000-0000E6170000}"/>
    <cellStyle name="Comma 3 4 12 2" xfId="18014" xr:uid="{00000000-0005-0000-0000-0000E7170000}"/>
    <cellStyle name="Comma 3 4 12 3" xfId="43745" xr:uid="{00000000-0005-0000-0000-0000E8170000}"/>
    <cellStyle name="Comma 3 4 12 4" xfId="47015" xr:uid="{00000000-0005-0000-0000-0000E9170000}"/>
    <cellStyle name="Comma 3 4 12 5" xfId="50031" xr:uid="{00000000-0005-0000-0000-0000EA170000}"/>
    <cellStyle name="Comma 3 4 13" xfId="20032" xr:uid="{00000000-0005-0000-0000-0000EB170000}"/>
    <cellStyle name="Comma 3 4 14" xfId="44917" xr:uid="{00000000-0005-0000-0000-0000EC170000}"/>
    <cellStyle name="Comma 3 4 15" xfId="45825" xr:uid="{00000000-0005-0000-0000-0000ED170000}"/>
    <cellStyle name="Comma 3 4 16" xfId="46094" xr:uid="{00000000-0005-0000-0000-0000EE170000}"/>
    <cellStyle name="Comma 3 4 17" xfId="49109" xr:uid="{00000000-0005-0000-0000-0000EF170000}"/>
    <cellStyle name="Comma 3 4 2" xfId="4867" xr:uid="{00000000-0005-0000-0000-0000F0170000}"/>
    <cellStyle name="Comma 3 4 2 10" xfId="8619" xr:uid="{00000000-0005-0000-0000-0000F1170000}"/>
    <cellStyle name="Comma 3 4 2 10 2" xfId="44721" xr:uid="{00000000-0005-0000-0000-0000F2170000}"/>
    <cellStyle name="Comma 3 4 2 10 3" xfId="47229" xr:uid="{00000000-0005-0000-0000-0000F3170000}"/>
    <cellStyle name="Comma 3 4 2 10 4" xfId="50245" xr:uid="{00000000-0005-0000-0000-0000F4170000}"/>
    <cellStyle name="Comma 3 4 2 11" xfId="20033" xr:uid="{00000000-0005-0000-0000-0000F5170000}"/>
    <cellStyle name="Comma 3 4 2 12" xfId="44918" xr:uid="{00000000-0005-0000-0000-0000F6170000}"/>
    <cellStyle name="Comma 3 4 2 13" xfId="45826" xr:uid="{00000000-0005-0000-0000-0000F7170000}"/>
    <cellStyle name="Comma 3 4 2 14" xfId="46095" xr:uid="{00000000-0005-0000-0000-0000F8170000}"/>
    <cellStyle name="Comma 3 4 2 15" xfId="49110" xr:uid="{00000000-0005-0000-0000-0000F9170000}"/>
    <cellStyle name="Comma 3 4 2 2" xfId="6131" xr:uid="{00000000-0005-0000-0000-0000FA170000}"/>
    <cellStyle name="Comma 3 4 2 2 2" xfId="6451" xr:uid="{00000000-0005-0000-0000-0000FB170000}"/>
    <cellStyle name="Comma 3 4 2 2 2 2" xfId="11077" xr:uid="{00000000-0005-0000-0000-0000FC170000}"/>
    <cellStyle name="Comma 3 4 2 2 2 2 2" xfId="18627" xr:uid="{00000000-0005-0000-0000-0000FD170000}"/>
    <cellStyle name="Comma 3 4 2 2 2 2 3" xfId="44693" xr:uid="{00000000-0005-0000-0000-0000FE170000}"/>
    <cellStyle name="Comma 3 4 2 2 2 2 4" xfId="47943" xr:uid="{00000000-0005-0000-0000-0000FF170000}"/>
    <cellStyle name="Comma 3 4 2 2 2 2 5" xfId="50959" xr:uid="{00000000-0005-0000-0000-000000180000}"/>
    <cellStyle name="Comma 3 4 2 2 2 3" xfId="11562" xr:uid="{00000000-0005-0000-0000-000001180000}"/>
    <cellStyle name="Comma 3 4 2 2 2 3 2" xfId="19104" xr:uid="{00000000-0005-0000-0000-000002180000}"/>
    <cellStyle name="Comma 3 4 2 2 2 3 3" xfId="43720" xr:uid="{00000000-0005-0000-0000-000003180000}"/>
    <cellStyle name="Comma 3 4 2 2 2 3 4" xfId="48420" xr:uid="{00000000-0005-0000-0000-000004180000}"/>
    <cellStyle name="Comma 3 4 2 2 2 3 5" xfId="51436" xr:uid="{00000000-0005-0000-0000-000005180000}"/>
    <cellStyle name="Comma 3 4 2 2 2 4" xfId="12049" xr:uid="{00000000-0005-0000-0000-000006180000}"/>
    <cellStyle name="Comma 3 4 2 2 2 4 2" xfId="19581" xr:uid="{00000000-0005-0000-0000-000007180000}"/>
    <cellStyle name="Comma 3 4 2 2 2 4 3" xfId="42986" xr:uid="{00000000-0005-0000-0000-000008180000}"/>
    <cellStyle name="Comma 3 4 2 2 2 4 4" xfId="48897" xr:uid="{00000000-0005-0000-0000-000009180000}"/>
    <cellStyle name="Comma 3 4 2 2 2 4 5" xfId="51913" xr:uid="{00000000-0005-0000-0000-00000A180000}"/>
    <cellStyle name="Comma 3 4 2 2 2 5" xfId="9085" xr:uid="{00000000-0005-0000-0000-00000B180000}"/>
    <cellStyle name="Comma 3 4 2 2 2 5 2" xfId="44682" xr:uid="{00000000-0005-0000-0000-00000C180000}"/>
    <cellStyle name="Comma 3 4 2 2 2 5 3" xfId="47466" xr:uid="{00000000-0005-0000-0000-00000D180000}"/>
    <cellStyle name="Comma 3 4 2 2 2 5 4" xfId="50482" xr:uid="{00000000-0005-0000-0000-00000E180000}"/>
    <cellStyle name="Comma 3 4 2 2 2 6" xfId="44237" xr:uid="{00000000-0005-0000-0000-00000F180000}"/>
    <cellStyle name="Comma 3 4 2 2 2 7" xfId="46360" xr:uid="{00000000-0005-0000-0000-000010180000}"/>
    <cellStyle name="Comma 3 4 2 2 2 8" xfId="49376" xr:uid="{00000000-0005-0000-0000-000011180000}"/>
    <cellStyle name="Comma 3 4 2 2 3" xfId="10865" xr:uid="{00000000-0005-0000-0000-000012180000}"/>
    <cellStyle name="Comma 3 4 2 2 3 2" xfId="18415" xr:uid="{00000000-0005-0000-0000-000013180000}"/>
    <cellStyle name="Comma 3 4 2 2 3 3" xfId="43120" xr:uid="{00000000-0005-0000-0000-000014180000}"/>
    <cellStyle name="Comma 3 4 2 2 3 4" xfId="47731" xr:uid="{00000000-0005-0000-0000-000015180000}"/>
    <cellStyle name="Comma 3 4 2 2 3 5" xfId="50747" xr:uid="{00000000-0005-0000-0000-000016180000}"/>
    <cellStyle name="Comma 3 4 2 2 4" xfId="11349" xr:uid="{00000000-0005-0000-0000-000017180000}"/>
    <cellStyle name="Comma 3 4 2 2 4 2" xfId="18892" xr:uid="{00000000-0005-0000-0000-000018180000}"/>
    <cellStyle name="Comma 3 4 2 2 4 3" xfId="42756" xr:uid="{00000000-0005-0000-0000-000019180000}"/>
    <cellStyle name="Comma 3 4 2 2 4 4" xfId="48208" xr:uid="{00000000-0005-0000-0000-00001A180000}"/>
    <cellStyle name="Comma 3 4 2 2 4 5" xfId="51224" xr:uid="{00000000-0005-0000-0000-00001B180000}"/>
    <cellStyle name="Comma 3 4 2 2 5" xfId="11836" xr:uid="{00000000-0005-0000-0000-00001C180000}"/>
    <cellStyle name="Comma 3 4 2 2 5 2" xfId="19369" xr:uid="{00000000-0005-0000-0000-00001D180000}"/>
    <cellStyle name="Comma 3 4 2 2 5 3" xfId="44010" xr:uid="{00000000-0005-0000-0000-00001E180000}"/>
    <cellStyle name="Comma 3 4 2 2 5 4" xfId="48685" xr:uid="{00000000-0005-0000-0000-00001F180000}"/>
    <cellStyle name="Comma 3 4 2 2 5 5" xfId="51701" xr:uid="{00000000-0005-0000-0000-000020180000}"/>
    <cellStyle name="Comma 3 4 2 2 6" xfId="8784" xr:uid="{00000000-0005-0000-0000-000021180000}"/>
    <cellStyle name="Comma 3 4 2 2 6 2" xfId="42596" xr:uid="{00000000-0005-0000-0000-000022180000}"/>
    <cellStyle name="Comma 3 4 2 2 6 3" xfId="47254" xr:uid="{00000000-0005-0000-0000-000023180000}"/>
    <cellStyle name="Comma 3 4 2 2 6 4" xfId="50270" xr:uid="{00000000-0005-0000-0000-000024180000}"/>
    <cellStyle name="Comma 3 4 2 2 7" xfId="44433" xr:uid="{00000000-0005-0000-0000-000025180000}"/>
    <cellStyle name="Comma 3 4 2 2 8" xfId="46148" xr:uid="{00000000-0005-0000-0000-000026180000}"/>
    <cellStyle name="Comma 3 4 2 2 9" xfId="49164" xr:uid="{00000000-0005-0000-0000-000027180000}"/>
    <cellStyle name="Comma 3 4 2 3" xfId="6211" xr:uid="{00000000-0005-0000-0000-000028180000}"/>
    <cellStyle name="Comma 3 4 2 3 2" xfId="6531" xr:uid="{00000000-0005-0000-0000-000029180000}"/>
    <cellStyle name="Comma 3 4 2 3 2 2" xfId="11130" xr:uid="{00000000-0005-0000-0000-00002A180000}"/>
    <cellStyle name="Comma 3 4 2 3 2 2 2" xfId="18680" xr:uid="{00000000-0005-0000-0000-00002B180000}"/>
    <cellStyle name="Comma 3 4 2 3 2 2 3" xfId="42725" xr:uid="{00000000-0005-0000-0000-00002C180000}"/>
    <cellStyle name="Comma 3 4 2 3 2 2 4" xfId="47996" xr:uid="{00000000-0005-0000-0000-00002D180000}"/>
    <cellStyle name="Comma 3 4 2 3 2 2 5" xfId="51012" xr:uid="{00000000-0005-0000-0000-00002E180000}"/>
    <cellStyle name="Comma 3 4 2 3 2 3" xfId="11615" xr:uid="{00000000-0005-0000-0000-00002F180000}"/>
    <cellStyle name="Comma 3 4 2 3 2 3 2" xfId="19157" xr:uid="{00000000-0005-0000-0000-000030180000}"/>
    <cellStyle name="Comma 3 4 2 3 2 3 3" xfId="44358" xr:uid="{00000000-0005-0000-0000-000031180000}"/>
    <cellStyle name="Comma 3 4 2 3 2 3 4" xfId="48473" xr:uid="{00000000-0005-0000-0000-000032180000}"/>
    <cellStyle name="Comma 3 4 2 3 2 3 5" xfId="51489" xr:uid="{00000000-0005-0000-0000-000033180000}"/>
    <cellStyle name="Comma 3 4 2 3 2 4" xfId="12102" xr:uid="{00000000-0005-0000-0000-000034180000}"/>
    <cellStyle name="Comma 3 4 2 3 2 4 2" xfId="19634" xr:uid="{00000000-0005-0000-0000-000035180000}"/>
    <cellStyle name="Comma 3 4 2 3 2 4 3" xfId="44515" xr:uid="{00000000-0005-0000-0000-000036180000}"/>
    <cellStyle name="Comma 3 4 2 3 2 4 4" xfId="48950" xr:uid="{00000000-0005-0000-0000-000037180000}"/>
    <cellStyle name="Comma 3 4 2 3 2 4 5" xfId="51966" xr:uid="{00000000-0005-0000-0000-000038180000}"/>
    <cellStyle name="Comma 3 4 2 3 2 5" xfId="9164" xr:uid="{00000000-0005-0000-0000-000039180000}"/>
    <cellStyle name="Comma 3 4 2 3 2 5 2" xfId="43796" xr:uid="{00000000-0005-0000-0000-00003A180000}"/>
    <cellStyle name="Comma 3 4 2 3 2 5 3" xfId="47519" xr:uid="{00000000-0005-0000-0000-00003B180000}"/>
    <cellStyle name="Comma 3 4 2 3 2 5 4" xfId="50535" xr:uid="{00000000-0005-0000-0000-00003C180000}"/>
    <cellStyle name="Comma 3 4 2 3 2 6" xfId="43572" xr:uid="{00000000-0005-0000-0000-00003D180000}"/>
    <cellStyle name="Comma 3 4 2 3 2 7" xfId="46413" xr:uid="{00000000-0005-0000-0000-00003E180000}"/>
    <cellStyle name="Comma 3 4 2 3 2 8" xfId="49429" xr:uid="{00000000-0005-0000-0000-00003F180000}"/>
    <cellStyle name="Comma 3 4 2 3 3" xfId="10918" xr:uid="{00000000-0005-0000-0000-000040180000}"/>
    <cellStyle name="Comma 3 4 2 3 3 2" xfId="18468" xr:uid="{00000000-0005-0000-0000-000041180000}"/>
    <cellStyle name="Comma 3 4 2 3 3 3" xfId="32194" xr:uid="{00000000-0005-0000-0000-000042180000}"/>
    <cellStyle name="Comma 3 4 2 3 3 4" xfId="47784" xr:uid="{00000000-0005-0000-0000-000043180000}"/>
    <cellStyle name="Comma 3 4 2 3 3 5" xfId="50800" xr:uid="{00000000-0005-0000-0000-000044180000}"/>
    <cellStyle name="Comma 3 4 2 3 4" xfId="11403" xr:uid="{00000000-0005-0000-0000-000045180000}"/>
    <cellStyle name="Comma 3 4 2 3 4 2" xfId="18945" xr:uid="{00000000-0005-0000-0000-000046180000}"/>
    <cellStyle name="Comma 3 4 2 3 4 3" xfId="44501" xr:uid="{00000000-0005-0000-0000-000047180000}"/>
    <cellStyle name="Comma 3 4 2 3 4 4" xfId="48261" xr:uid="{00000000-0005-0000-0000-000048180000}"/>
    <cellStyle name="Comma 3 4 2 3 4 5" xfId="51277" xr:uid="{00000000-0005-0000-0000-000049180000}"/>
    <cellStyle name="Comma 3 4 2 3 5" xfId="11890" xr:uid="{00000000-0005-0000-0000-00004A180000}"/>
    <cellStyle name="Comma 3 4 2 3 5 2" xfId="19422" xr:uid="{00000000-0005-0000-0000-00004B180000}"/>
    <cellStyle name="Comma 3 4 2 3 5 3" xfId="44803" xr:uid="{00000000-0005-0000-0000-00004C180000}"/>
    <cellStyle name="Comma 3 4 2 3 5 4" xfId="48738" xr:uid="{00000000-0005-0000-0000-00004D180000}"/>
    <cellStyle name="Comma 3 4 2 3 5 5" xfId="51754" xr:uid="{00000000-0005-0000-0000-00004E180000}"/>
    <cellStyle name="Comma 3 4 2 3 6" xfId="8855" xr:uid="{00000000-0005-0000-0000-00004F180000}"/>
    <cellStyle name="Comma 3 4 2 3 6 2" xfId="44272" xr:uid="{00000000-0005-0000-0000-000050180000}"/>
    <cellStyle name="Comma 3 4 2 3 6 3" xfId="47307" xr:uid="{00000000-0005-0000-0000-000051180000}"/>
    <cellStyle name="Comma 3 4 2 3 6 4" xfId="50323" xr:uid="{00000000-0005-0000-0000-000052180000}"/>
    <cellStyle name="Comma 3 4 2 3 7" xfId="44733" xr:uid="{00000000-0005-0000-0000-000053180000}"/>
    <cellStyle name="Comma 3 4 2 3 8" xfId="46201" xr:uid="{00000000-0005-0000-0000-000054180000}"/>
    <cellStyle name="Comma 3 4 2 3 9" xfId="49217" xr:uid="{00000000-0005-0000-0000-000055180000}"/>
    <cellStyle name="Comma 3 4 2 4" xfId="6291" xr:uid="{00000000-0005-0000-0000-000056180000}"/>
    <cellStyle name="Comma 3 4 2 4 2" xfId="6611" xr:uid="{00000000-0005-0000-0000-000057180000}"/>
    <cellStyle name="Comma 3 4 2 4 2 2" xfId="11183" xr:uid="{00000000-0005-0000-0000-000058180000}"/>
    <cellStyle name="Comma 3 4 2 4 2 2 2" xfId="18733" xr:uid="{00000000-0005-0000-0000-000059180000}"/>
    <cellStyle name="Comma 3 4 2 4 2 2 3" xfId="43970" xr:uid="{00000000-0005-0000-0000-00005A180000}"/>
    <cellStyle name="Comma 3 4 2 4 2 2 4" xfId="48049" xr:uid="{00000000-0005-0000-0000-00005B180000}"/>
    <cellStyle name="Comma 3 4 2 4 2 2 5" xfId="51065" xr:uid="{00000000-0005-0000-0000-00005C180000}"/>
    <cellStyle name="Comma 3 4 2 4 2 3" xfId="11668" xr:uid="{00000000-0005-0000-0000-00005D180000}"/>
    <cellStyle name="Comma 3 4 2 4 2 3 2" xfId="19210" xr:uid="{00000000-0005-0000-0000-00005E180000}"/>
    <cellStyle name="Comma 3 4 2 4 2 3 3" xfId="20722" xr:uid="{00000000-0005-0000-0000-00005F180000}"/>
    <cellStyle name="Comma 3 4 2 4 2 3 4" xfId="48526" xr:uid="{00000000-0005-0000-0000-000060180000}"/>
    <cellStyle name="Comma 3 4 2 4 2 3 5" xfId="51542" xr:uid="{00000000-0005-0000-0000-000061180000}"/>
    <cellStyle name="Comma 3 4 2 4 2 4" xfId="12155" xr:uid="{00000000-0005-0000-0000-000062180000}"/>
    <cellStyle name="Comma 3 4 2 4 2 4 2" xfId="19687" xr:uid="{00000000-0005-0000-0000-000063180000}"/>
    <cellStyle name="Comma 3 4 2 4 2 4 3" xfId="44711" xr:uid="{00000000-0005-0000-0000-000064180000}"/>
    <cellStyle name="Comma 3 4 2 4 2 4 4" xfId="49003" xr:uid="{00000000-0005-0000-0000-000065180000}"/>
    <cellStyle name="Comma 3 4 2 4 2 4 5" xfId="52019" xr:uid="{00000000-0005-0000-0000-000066180000}"/>
    <cellStyle name="Comma 3 4 2 4 2 5" xfId="9244" xr:uid="{00000000-0005-0000-0000-000067180000}"/>
    <cellStyle name="Comma 3 4 2 4 2 5 2" xfId="43607" xr:uid="{00000000-0005-0000-0000-000068180000}"/>
    <cellStyle name="Comma 3 4 2 4 2 5 3" xfId="47572" xr:uid="{00000000-0005-0000-0000-000069180000}"/>
    <cellStyle name="Comma 3 4 2 4 2 5 4" xfId="50588" xr:uid="{00000000-0005-0000-0000-00006A180000}"/>
    <cellStyle name="Comma 3 4 2 4 2 6" xfId="44169" xr:uid="{00000000-0005-0000-0000-00006B180000}"/>
    <cellStyle name="Comma 3 4 2 4 2 7" xfId="46466" xr:uid="{00000000-0005-0000-0000-00006C180000}"/>
    <cellStyle name="Comma 3 4 2 4 2 8" xfId="49482" xr:uid="{00000000-0005-0000-0000-00006D180000}"/>
    <cellStyle name="Comma 3 4 2 4 3" xfId="10971" xr:uid="{00000000-0005-0000-0000-00006E180000}"/>
    <cellStyle name="Comma 3 4 2 4 3 2" xfId="18521" xr:uid="{00000000-0005-0000-0000-00006F180000}"/>
    <cellStyle name="Comma 3 4 2 4 3 3" xfId="21249" xr:uid="{00000000-0005-0000-0000-000070180000}"/>
    <cellStyle name="Comma 3 4 2 4 3 4" xfId="47837" xr:uid="{00000000-0005-0000-0000-000071180000}"/>
    <cellStyle name="Comma 3 4 2 4 3 5" xfId="50853" xr:uid="{00000000-0005-0000-0000-000072180000}"/>
    <cellStyle name="Comma 3 4 2 4 4" xfId="11456" xr:uid="{00000000-0005-0000-0000-000073180000}"/>
    <cellStyle name="Comma 3 4 2 4 4 2" xfId="18998" xr:uid="{00000000-0005-0000-0000-000074180000}"/>
    <cellStyle name="Comma 3 4 2 4 4 3" xfId="43285" xr:uid="{00000000-0005-0000-0000-000075180000}"/>
    <cellStyle name="Comma 3 4 2 4 4 4" xfId="48314" xr:uid="{00000000-0005-0000-0000-000076180000}"/>
    <cellStyle name="Comma 3 4 2 4 4 5" xfId="51330" xr:uid="{00000000-0005-0000-0000-000077180000}"/>
    <cellStyle name="Comma 3 4 2 4 5" xfId="11943" xr:uid="{00000000-0005-0000-0000-000078180000}"/>
    <cellStyle name="Comma 3 4 2 4 5 2" xfId="19475" xr:uid="{00000000-0005-0000-0000-000079180000}"/>
    <cellStyle name="Comma 3 4 2 4 5 3" xfId="43231" xr:uid="{00000000-0005-0000-0000-00007A180000}"/>
    <cellStyle name="Comma 3 4 2 4 5 4" xfId="48791" xr:uid="{00000000-0005-0000-0000-00007B180000}"/>
    <cellStyle name="Comma 3 4 2 4 5 5" xfId="51807" xr:uid="{00000000-0005-0000-0000-00007C180000}"/>
    <cellStyle name="Comma 3 4 2 4 6" xfId="8931" xr:uid="{00000000-0005-0000-0000-00007D180000}"/>
    <cellStyle name="Comma 3 4 2 4 6 2" xfId="20498" xr:uid="{00000000-0005-0000-0000-00007E180000}"/>
    <cellStyle name="Comma 3 4 2 4 6 3" xfId="47360" xr:uid="{00000000-0005-0000-0000-00007F180000}"/>
    <cellStyle name="Comma 3 4 2 4 6 4" xfId="50376" xr:uid="{00000000-0005-0000-0000-000080180000}"/>
    <cellStyle name="Comma 3 4 2 4 7" xfId="42903" xr:uid="{00000000-0005-0000-0000-000081180000}"/>
    <cellStyle name="Comma 3 4 2 4 8" xfId="46254" xr:uid="{00000000-0005-0000-0000-000082180000}"/>
    <cellStyle name="Comma 3 4 2 4 9" xfId="49270" xr:uid="{00000000-0005-0000-0000-000083180000}"/>
    <cellStyle name="Comma 3 4 2 5" xfId="6371" xr:uid="{00000000-0005-0000-0000-000084180000}"/>
    <cellStyle name="Comma 3 4 2 5 2" xfId="11024" xr:uid="{00000000-0005-0000-0000-000085180000}"/>
    <cellStyle name="Comma 3 4 2 5 2 2" xfId="18574" xr:uid="{00000000-0005-0000-0000-000086180000}"/>
    <cellStyle name="Comma 3 4 2 5 2 3" xfId="44213" xr:uid="{00000000-0005-0000-0000-000087180000}"/>
    <cellStyle name="Comma 3 4 2 5 2 4" xfId="47890" xr:uid="{00000000-0005-0000-0000-000088180000}"/>
    <cellStyle name="Comma 3 4 2 5 2 5" xfId="50906" xr:uid="{00000000-0005-0000-0000-000089180000}"/>
    <cellStyle name="Comma 3 4 2 5 3" xfId="11509" xr:uid="{00000000-0005-0000-0000-00008A180000}"/>
    <cellStyle name="Comma 3 4 2 5 3 2" xfId="19051" xr:uid="{00000000-0005-0000-0000-00008B180000}"/>
    <cellStyle name="Comma 3 4 2 5 3 3" xfId="43473" xr:uid="{00000000-0005-0000-0000-00008C180000}"/>
    <cellStyle name="Comma 3 4 2 5 3 4" xfId="48367" xr:uid="{00000000-0005-0000-0000-00008D180000}"/>
    <cellStyle name="Comma 3 4 2 5 3 5" xfId="51383" xr:uid="{00000000-0005-0000-0000-00008E180000}"/>
    <cellStyle name="Comma 3 4 2 5 4" xfId="11996" xr:uid="{00000000-0005-0000-0000-00008F180000}"/>
    <cellStyle name="Comma 3 4 2 5 4 2" xfId="19528" xr:uid="{00000000-0005-0000-0000-000090180000}"/>
    <cellStyle name="Comma 3 4 2 5 4 3" xfId="44513" xr:uid="{00000000-0005-0000-0000-000091180000}"/>
    <cellStyle name="Comma 3 4 2 5 4 4" xfId="48844" xr:uid="{00000000-0005-0000-0000-000092180000}"/>
    <cellStyle name="Comma 3 4 2 5 4 5" xfId="51860" xr:uid="{00000000-0005-0000-0000-000093180000}"/>
    <cellStyle name="Comma 3 4 2 5 5" xfId="9010" xr:uid="{00000000-0005-0000-0000-000094180000}"/>
    <cellStyle name="Comma 3 4 2 5 5 2" xfId="33402" xr:uid="{00000000-0005-0000-0000-000095180000}"/>
    <cellStyle name="Comma 3 4 2 5 5 3" xfId="47413" xr:uid="{00000000-0005-0000-0000-000096180000}"/>
    <cellStyle name="Comma 3 4 2 5 5 4" xfId="50429" xr:uid="{00000000-0005-0000-0000-000097180000}"/>
    <cellStyle name="Comma 3 4 2 5 6" xfId="43937" xr:uid="{00000000-0005-0000-0000-000098180000}"/>
    <cellStyle name="Comma 3 4 2 5 7" xfId="46307" xr:uid="{00000000-0005-0000-0000-000099180000}"/>
    <cellStyle name="Comma 3 4 2 5 8" xfId="49323" xr:uid="{00000000-0005-0000-0000-00009A180000}"/>
    <cellStyle name="Comma 3 4 2 6" xfId="6691" xr:uid="{00000000-0005-0000-0000-00009B180000}"/>
    <cellStyle name="Comma 3 4 2 6 2" xfId="11236" xr:uid="{00000000-0005-0000-0000-00009C180000}"/>
    <cellStyle name="Comma 3 4 2 6 2 2" xfId="18786" xr:uid="{00000000-0005-0000-0000-00009D180000}"/>
    <cellStyle name="Comma 3 4 2 6 2 3" xfId="44499" xr:uid="{00000000-0005-0000-0000-00009E180000}"/>
    <cellStyle name="Comma 3 4 2 6 2 4" xfId="48102" xr:uid="{00000000-0005-0000-0000-00009F180000}"/>
    <cellStyle name="Comma 3 4 2 6 2 5" xfId="51118" xr:uid="{00000000-0005-0000-0000-0000A0180000}"/>
    <cellStyle name="Comma 3 4 2 6 3" xfId="11721" xr:uid="{00000000-0005-0000-0000-0000A1180000}"/>
    <cellStyle name="Comma 3 4 2 6 3 2" xfId="19263" xr:uid="{00000000-0005-0000-0000-0000A2180000}"/>
    <cellStyle name="Comma 3 4 2 6 3 3" xfId="20932" xr:uid="{00000000-0005-0000-0000-0000A3180000}"/>
    <cellStyle name="Comma 3 4 2 6 3 4" xfId="48579" xr:uid="{00000000-0005-0000-0000-0000A4180000}"/>
    <cellStyle name="Comma 3 4 2 6 3 5" xfId="51595" xr:uid="{00000000-0005-0000-0000-0000A5180000}"/>
    <cellStyle name="Comma 3 4 2 6 4" xfId="12209" xr:uid="{00000000-0005-0000-0000-0000A6180000}"/>
    <cellStyle name="Comma 3 4 2 6 4 2" xfId="19740" xr:uid="{00000000-0005-0000-0000-0000A7180000}"/>
    <cellStyle name="Comma 3 4 2 6 4 3" xfId="44712" xr:uid="{00000000-0005-0000-0000-0000A8180000}"/>
    <cellStyle name="Comma 3 4 2 6 4 4" xfId="49056" xr:uid="{00000000-0005-0000-0000-0000A9180000}"/>
    <cellStyle name="Comma 3 4 2 6 4 5" xfId="52072" xr:uid="{00000000-0005-0000-0000-0000AA180000}"/>
    <cellStyle name="Comma 3 4 2 6 5" xfId="9324" xr:uid="{00000000-0005-0000-0000-0000AB180000}"/>
    <cellStyle name="Comma 3 4 2 6 5 2" xfId="43950" xr:uid="{00000000-0005-0000-0000-0000AC180000}"/>
    <cellStyle name="Comma 3 4 2 6 5 3" xfId="47625" xr:uid="{00000000-0005-0000-0000-0000AD180000}"/>
    <cellStyle name="Comma 3 4 2 6 5 4" xfId="50641" xr:uid="{00000000-0005-0000-0000-0000AE180000}"/>
    <cellStyle name="Comma 3 4 2 6 6" xfId="21648" xr:uid="{00000000-0005-0000-0000-0000AF180000}"/>
    <cellStyle name="Comma 3 4 2 6 7" xfId="46519" xr:uid="{00000000-0005-0000-0000-0000B0180000}"/>
    <cellStyle name="Comma 3 4 2 6 8" xfId="49535" xr:uid="{00000000-0005-0000-0000-0000B1180000}"/>
    <cellStyle name="Comma 3 4 2 7" xfId="10812" xr:uid="{00000000-0005-0000-0000-0000B2180000}"/>
    <cellStyle name="Comma 3 4 2 7 2" xfId="18362" xr:uid="{00000000-0005-0000-0000-0000B3180000}"/>
    <cellStyle name="Comma 3 4 2 7 3" xfId="20258" xr:uid="{00000000-0005-0000-0000-0000B4180000}"/>
    <cellStyle name="Comma 3 4 2 7 4" xfId="47678" xr:uid="{00000000-0005-0000-0000-0000B5180000}"/>
    <cellStyle name="Comma 3 4 2 7 5" xfId="50694" xr:uid="{00000000-0005-0000-0000-0000B6180000}"/>
    <cellStyle name="Comma 3 4 2 8" xfId="11296" xr:uid="{00000000-0005-0000-0000-0000B7180000}"/>
    <cellStyle name="Comma 3 4 2 8 2" xfId="18839" xr:uid="{00000000-0005-0000-0000-0000B8180000}"/>
    <cellStyle name="Comma 3 4 2 8 3" xfId="28797" xr:uid="{00000000-0005-0000-0000-0000B9180000}"/>
    <cellStyle name="Comma 3 4 2 8 4" xfId="48155" xr:uid="{00000000-0005-0000-0000-0000BA180000}"/>
    <cellStyle name="Comma 3 4 2 8 5" xfId="51171" xr:uid="{00000000-0005-0000-0000-0000BB180000}"/>
    <cellStyle name="Comma 3 4 2 9" xfId="11783" xr:uid="{00000000-0005-0000-0000-0000BC180000}"/>
    <cellStyle name="Comma 3 4 2 9 2" xfId="19316" xr:uid="{00000000-0005-0000-0000-0000BD180000}"/>
    <cellStyle name="Comma 3 4 2 9 3" xfId="28645" xr:uid="{00000000-0005-0000-0000-0000BE180000}"/>
    <cellStyle name="Comma 3 4 2 9 4" xfId="48632" xr:uid="{00000000-0005-0000-0000-0000BF180000}"/>
    <cellStyle name="Comma 3 4 2 9 5" xfId="51648" xr:uid="{00000000-0005-0000-0000-0000C0180000}"/>
    <cellStyle name="Comma 3 4 3" xfId="6130" xr:uid="{00000000-0005-0000-0000-0000C1180000}"/>
    <cellStyle name="Comma 3 4 3 2" xfId="6450" xr:uid="{00000000-0005-0000-0000-0000C2180000}"/>
    <cellStyle name="Comma 3 4 3 2 2" xfId="11076" xr:uid="{00000000-0005-0000-0000-0000C3180000}"/>
    <cellStyle name="Comma 3 4 3 2 2 2" xfId="18626" xr:uid="{00000000-0005-0000-0000-0000C4180000}"/>
    <cellStyle name="Comma 3 4 3 2 2 3" xfId="21230" xr:uid="{00000000-0005-0000-0000-0000C5180000}"/>
    <cellStyle name="Comma 3 4 3 2 2 4" xfId="47942" xr:uid="{00000000-0005-0000-0000-0000C6180000}"/>
    <cellStyle name="Comma 3 4 3 2 2 5" xfId="50958" xr:uid="{00000000-0005-0000-0000-0000C7180000}"/>
    <cellStyle name="Comma 3 4 3 2 3" xfId="11561" xr:uid="{00000000-0005-0000-0000-0000C8180000}"/>
    <cellStyle name="Comma 3 4 3 2 3 2" xfId="19103" xr:uid="{00000000-0005-0000-0000-0000C9180000}"/>
    <cellStyle name="Comma 3 4 3 2 3 3" xfId="42789" xr:uid="{00000000-0005-0000-0000-0000CA180000}"/>
    <cellStyle name="Comma 3 4 3 2 3 4" xfId="48419" xr:uid="{00000000-0005-0000-0000-0000CB180000}"/>
    <cellStyle name="Comma 3 4 3 2 3 5" xfId="51435" xr:uid="{00000000-0005-0000-0000-0000CC180000}"/>
    <cellStyle name="Comma 3 4 3 2 4" xfId="12048" xr:uid="{00000000-0005-0000-0000-0000CD180000}"/>
    <cellStyle name="Comma 3 4 3 2 4 2" xfId="19580" xr:uid="{00000000-0005-0000-0000-0000CE180000}"/>
    <cellStyle name="Comma 3 4 3 2 4 3" xfId="44840" xr:uid="{00000000-0005-0000-0000-0000CF180000}"/>
    <cellStyle name="Comma 3 4 3 2 4 4" xfId="48896" xr:uid="{00000000-0005-0000-0000-0000D0180000}"/>
    <cellStyle name="Comma 3 4 3 2 4 5" xfId="51912" xr:uid="{00000000-0005-0000-0000-0000D1180000}"/>
    <cellStyle name="Comma 3 4 3 2 5" xfId="9084" xr:uid="{00000000-0005-0000-0000-0000D2180000}"/>
    <cellStyle name="Comma 3 4 3 2 5 2" xfId="43305" xr:uid="{00000000-0005-0000-0000-0000D3180000}"/>
    <cellStyle name="Comma 3 4 3 2 5 3" xfId="47465" xr:uid="{00000000-0005-0000-0000-0000D4180000}"/>
    <cellStyle name="Comma 3 4 3 2 5 4" xfId="50481" xr:uid="{00000000-0005-0000-0000-0000D5180000}"/>
    <cellStyle name="Comma 3 4 3 2 6" xfId="43546" xr:uid="{00000000-0005-0000-0000-0000D6180000}"/>
    <cellStyle name="Comma 3 4 3 2 7" xfId="46359" xr:uid="{00000000-0005-0000-0000-0000D7180000}"/>
    <cellStyle name="Comma 3 4 3 2 8" xfId="49375" xr:uid="{00000000-0005-0000-0000-0000D8180000}"/>
    <cellStyle name="Comma 3 4 3 3" xfId="10864" xr:uid="{00000000-0005-0000-0000-0000D9180000}"/>
    <cellStyle name="Comma 3 4 3 3 2" xfId="18414" xr:uid="{00000000-0005-0000-0000-0000DA180000}"/>
    <cellStyle name="Comma 3 4 3 3 3" xfId="44398" xr:uid="{00000000-0005-0000-0000-0000DB180000}"/>
    <cellStyle name="Comma 3 4 3 3 4" xfId="47730" xr:uid="{00000000-0005-0000-0000-0000DC180000}"/>
    <cellStyle name="Comma 3 4 3 3 5" xfId="50746" xr:uid="{00000000-0005-0000-0000-0000DD180000}"/>
    <cellStyle name="Comma 3 4 3 4" xfId="11348" xr:uid="{00000000-0005-0000-0000-0000DE180000}"/>
    <cellStyle name="Comma 3 4 3 4 2" xfId="18891" xr:uid="{00000000-0005-0000-0000-0000DF180000}"/>
    <cellStyle name="Comma 3 4 3 4 3" xfId="43953" xr:uid="{00000000-0005-0000-0000-0000E0180000}"/>
    <cellStyle name="Comma 3 4 3 4 4" xfId="48207" xr:uid="{00000000-0005-0000-0000-0000E1180000}"/>
    <cellStyle name="Comma 3 4 3 4 5" xfId="51223" xr:uid="{00000000-0005-0000-0000-0000E2180000}"/>
    <cellStyle name="Comma 3 4 3 5" xfId="11835" xr:uid="{00000000-0005-0000-0000-0000E3180000}"/>
    <cellStyle name="Comma 3 4 3 5 2" xfId="19368" xr:uid="{00000000-0005-0000-0000-0000E4180000}"/>
    <cellStyle name="Comma 3 4 3 5 3" xfId="42831" xr:uid="{00000000-0005-0000-0000-0000E5180000}"/>
    <cellStyle name="Comma 3 4 3 5 4" xfId="48684" xr:uid="{00000000-0005-0000-0000-0000E6180000}"/>
    <cellStyle name="Comma 3 4 3 5 5" xfId="51700" xr:uid="{00000000-0005-0000-0000-0000E7180000}"/>
    <cellStyle name="Comma 3 4 3 6" xfId="8783" xr:uid="{00000000-0005-0000-0000-0000E8180000}"/>
    <cellStyle name="Comma 3 4 3 6 2" xfId="44479" xr:uid="{00000000-0005-0000-0000-0000E9180000}"/>
    <cellStyle name="Comma 3 4 3 6 3" xfId="47253" xr:uid="{00000000-0005-0000-0000-0000EA180000}"/>
    <cellStyle name="Comma 3 4 3 6 4" xfId="50269" xr:uid="{00000000-0005-0000-0000-0000EB180000}"/>
    <cellStyle name="Comma 3 4 3 7" xfId="42310" xr:uid="{00000000-0005-0000-0000-0000EC180000}"/>
    <cellStyle name="Comma 3 4 3 8" xfId="46147" xr:uid="{00000000-0005-0000-0000-0000ED180000}"/>
    <cellStyle name="Comma 3 4 3 9" xfId="49163" xr:uid="{00000000-0005-0000-0000-0000EE180000}"/>
    <cellStyle name="Comma 3 4 4" xfId="6210" xr:uid="{00000000-0005-0000-0000-0000EF180000}"/>
    <cellStyle name="Comma 3 4 4 2" xfId="6530" xr:uid="{00000000-0005-0000-0000-0000F0180000}"/>
    <cellStyle name="Comma 3 4 4 2 2" xfId="11129" xr:uid="{00000000-0005-0000-0000-0000F1180000}"/>
    <cellStyle name="Comma 3 4 4 2 2 2" xfId="18679" xr:uid="{00000000-0005-0000-0000-0000F2180000}"/>
    <cellStyle name="Comma 3 4 4 2 2 3" xfId="43915" xr:uid="{00000000-0005-0000-0000-0000F3180000}"/>
    <cellStyle name="Comma 3 4 4 2 2 4" xfId="47995" xr:uid="{00000000-0005-0000-0000-0000F4180000}"/>
    <cellStyle name="Comma 3 4 4 2 2 5" xfId="51011" xr:uid="{00000000-0005-0000-0000-0000F5180000}"/>
    <cellStyle name="Comma 3 4 4 2 3" xfId="11614" xr:uid="{00000000-0005-0000-0000-0000F6180000}"/>
    <cellStyle name="Comma 3 4 4 2 3 2" xfId="19156" xr:uid="{00000000-0005-0000-0000-0000F7180000}"/>
    <cellStyle name="Comma 3 4 4 2 3 3" xfId="43191" xr:uid="{00000000-0005-0000-0000-0000F8180000}"/>
    <cellStyle name="Comma 3 4 4 2 3 4" xfId="48472" xr:uid="{00000000-0005-0000-0000-0000F9180000}"/>
    <cellStyle name="Comma 3 4 4 2 3 5" xfId="51488" xr:uid="{00000000-0005-0000-0000-0000FA180000}"/>
    <cellStyle name="Comma 3 4 4 2 4" xfId="12101" xr:uid="{00000000-0005-0000-0000-0000FB180000}"/>
    <cellStyle name="Comma 3 4 4 2 4 2" xfId="19633" xr:uid="{00000000-0005-0000-0000-0000FC180000}"/>
    <cellStyle name="Comma 3 4 4 2 4 3" xfId="28643" xr:uid="{00000000-0005-0000-0000-0000FD180000}"/>
    <cellStyle name="Comma 3 4 4 2 4 4" xfId="48949" xr:uid="{00000000-0005-0000-0000-0000FE180000}"/>
    <cellStyle name="Comma 3 4 4 2 4 5" xfId="51965" xr:uid="{00000000-0005-0000-0000-0000FF180000}"/>
    <cellStyle name="Comma 3 4 4 2 5" xfId="9163" xr:uid="{00000000-0005-0000-0000-000000190000}"/>
    <cellStyle name="Comma 3 4 4 2 5 2" xfId="43281" xr:uid="{00000000-0005-0000-0000-000001190000}"/>
    <cellStyle name="Comma 3 4 4 2 5 3" xfId="47518" xr:uid="{00000000-0005-0000-0000-000002190000}"/>
    <cellStyle name="Comma 3 4 4 2 5 4" xfId="50534" xr:uid="{00000000-0005-0000-0000-000003190000}"/>
    <cellStyle name="Comma 3 4 4 2 6" xfId="42396" xr:uid="{00000000-0005-0000-0000-000004190000}"/>
    <cellStyle name="Comma 3 4 4 2 7" xfId="46412" xr:uid="{00000000-0005-0000-0000-000005190000}"/>
    <cellStyle name="Comma 3 4 4 2 8" xfId="49428" xr:uid="{00000000-0005-0000-0000-000006190000}"/>
    <cellStyle name="Comma 3 4 4 3" xfId="10917" xr:uid="{00000000-0005-0000-0000-000007190000}"/>
    <cellStyle name="Comma 3 4 4 3 2" xfId="18467" xr:uid="{00000000-0005-0000-0000-000008190000}"/>
    <cellStyle name="Comma 3 4 4 3 3" xfId="43462" xr:uid="{00000000-0005-0000-0000-000009190000}"/>
    <cellStyle name="Comma 3 4 4 3 4" xfId="47783" xr:uid="{00000000-0005-0000-0000-00000A190000}"/>
    <cellStyle name="Comma 3 4 4 3 5" xfId="50799" xr:uid="{00000000-0005-0000-0000-00000B190000}"/>
    <cellStyle name="Comma 3 4 4 4" xfId="11402" xr:uid="{00000000-0005-0000-0000-00000C190000}"/>
    <cellStyle name="Comma 3 4 4 4 2" xfId="18944" xr:uid="{00000000-0005-0000-0000-00000D190000}"/>
    <cellStyle name="Comma 3 4 4 4 3" xfId="44547" xr:uid="{00000000-0005-0000-0000-00000E190000}"/>
    <cellStyle name="Comma 3 4 4 4 4" xfId="48260" xr:uid="{00000000-0005-0000-0000-00000F190000}"/>
    <cellStyle name="Comma 3 4 4 4 5" xfId="51276" xr:uid="{00000000-0005-0000-0000-000010190000}"/>
    <cellStyle name="Comma 3 4 4 5" xfId="11889" xr:uid="{00000000-0005-0000-0000-000011190000}"/>
    <cellStyle name="Comma 3 4 4 5 2" xfId="19421" xr:uid="{00000000-0005-0000-0000-000012190000}"/>
    <cellStyle name="Comma 3 4 4 5 3" xfId="43783" xr:uid="{00000000-0005-0000-0000-000013190000}"/>
    <cellStyle name="Comma 3 4 4 5 4" xfId="48737" xr:uid="{00000000-0005-0000-0000-000014190000}"/>
    <cellStyle name="Comma 3 4 4 5 5" xfId="51753" xr:uid="{00000000-0005-0000-0000-000015190000}"/>
    <cellStyle name="Comma 3 4 4 6" xfId="8854" xr:uid="{00000000-0005-0000-0000-000016190000}"/>
    <cellStyle name="Comma 3 4 4 6 2" xfId="21360" xr:uid="{00000000-0005-0000-0000-000017190000}"/>
    <cellStyle name="Comma 3 4 4 6 3" xfId="47306" xr:uid="{00000000-0005-0000-0000-000018190000}"/>
    <cellStyle name="Comma 3 4 4 6 4" xfId="50322" xr:uid="{00000000-0005-0000-0000-000019190000}"/>
    <cellStyle name="Comma 3 4 4 7" xfId="42327" xr:uid="{00000000-0005-0000-0000-00001A190000}"/>
    <cellStyle name="Comma 3 4 4 8" xfId="46200" xr:uid="{00000000-0005-0000-0000-00001B190000}"/>
    <cellStyle name="Comma 3 4 4 9" xfId="49216" xr:uid="{00000000-0005-0000-0000-00001C190000}"/>
    <cellStyle name="Comma 3 4 5" xfId="6290" xr:uid="{00000000-0005-0000-0000-00001D190000}"/>
    <cellStyle name="Comma 3 4 5 2" xfId="6610" xr:uid="{00000000-0005-0000-0000-00001E190000}"/>
    <cellStyle name="Comma 3 4 5 2 2" xfId="11182" xr:uid="{00000000-0005-0000-0000-00001F190000}"/>
    <cellStyle name="Comma 3 4 5 2 2 2" xfId="18732" xr:uid="{00000000-0005-0000-0000-000020190000}"/>
    <cellStyle name="Comma 3 4 5 2 2 3" xfId="43284" xr:uid="{00000000-0005-0000-0000-000021190000}"/>
    <cellStyle name="Comma 3 4 5 2 2 4" xfId="48048" xr:uid="{00000000-0005-0000-0000-000022190000}"/>
    <cellStyle name="Comma 3 4 5 2 2 5" xfId="51064" xr:uid="{00000000-0005-0000-0000-000023190000}"/>
    <cellStyle name="Comma 3 4 5 2 3" xfId="11667" xr:uid="{00000000-0005-0000-0000-000024190000}"/>
    <cellStyle name="Comma 3 4 5 2 3 2" xfId="19209" xr:uid="{00000000-0005-0000-0000-000025190000}"/>
    <cellStyle name="Comma 3 4 5 2 3 3" xfId="21182" xr:uid="{00000000-0005-0000-0000-000026190000}"/>
    <cellStyle name="Comma 3 4 5 2 3 4" xfId="48525" xr:uid="{00000000-0005-0000-0000-000027190000}"/>
    <cellStyle name="Comma 3 4 5 2 3 5" xfId="51541" xr:uid="{00000000-0005-0000-0000-000028190000}"/>
    <cellStyle name="Comma 3 4 5 2 4" xfId="12154" xr:uid="{00000000-0005-0000-0000-000029190000}"/>
    <cellStyle name="Comma 3 4 5 2 4 2" xfId="19686" xr:uid="{00000000-0005-0000-0000-00002A190000}"/>
    <cellStyle name="Comma 3 4 5 2 4 3" xfId="43424" xr:uid="{00000000-0005-0000-0000-00002B190000}"/>
    <cellStyle name="Comma 3 4 5 2 4 4" xfId="49002" xr:uid="{00000000-0005-0000-0000-00002C190000}"/>
    <cellStyle name="Comma 3 4 5 2 4 5" xfId="52018" xr:uid="{00000000-0005-0000-0000-00002D190000}"/>
    <cellStyle name="Comma 3 4 5 2 5" xfId="9243" xr:uid="{00000000-0005-0000-0000-00002E190000}"/>
    <cellStyle name="Comma 3 4 5 2 5 2" xfId="43459" xr:uid="{00000000-0005-0000-0000-00002F190000}"/>
    <cellStyle name="Comma 3 4 5 2 5 3" xfId="47571" xr:uid="{00000000-0005-0000-0000-000030190000}"/>
    <cellStyle name="Comma 3 4 5 2 5 4" xfId="50587" xr:uid="{00000000-0005-0000-0000-000031190000}"/>
    <cellStyle name="Comma 3 4 5 2 6" xfId="42416" xr:uid="{00000000-0005-0000-0000-000032190000}"/>
    <cellStyle name="Comma 3 4 5 2 7" xfId="46465" xr:uid="{00000000-0005-0000-0000-000033190000}"/>
    <cellStyle name="Comma 3 4 5 2 8" xfId="49481" xr:uid="{00000000-0005-0000-0000-000034190000}"/>
    <cellStyle name="Comma 3 4 5 3" xfId="10970" xr:uid="{00000000-0005-0000-0000-000035190000}"/>
    <cellStyle name="Comma 3 4 5 3 2" xfId="18520" xr:uid="{00000000-0005-0000-0000-000036190000}"/>
    <cellStyle name="Comma 3 4 5 3 3" xfId="42699" xr:uid="{00000000-0005-0000-0000-000037190000}"/>
    <cellStyle name="Comma 3 4 5 3 4" xfId="47836" xr:uid="{00000000-0005-0000-0000-000038190000}"/>
    <cellStyle name="Comma 3 4 5 3 5" xfId="50852" xr:uid="{00000000-0005-0000-0000-000039190000}"/>
    <cellStyle name="Comma 3 4 5 4" xfId="11455" xr:uid="{00000000-0005-0000-0000-00003A190000}"/>
    <cellStyle name="Comma 3 4 5 4 2" xfId="18997" xr:uid="{00000000-0005-0000-0000-00003B190000}"/>
    <cellStyle name="Comma 3 4 5 4 3" xfId="42774" xr:uid="{00000000-0005-0000-0000-00003C190000}"/>
    <cellStyle name="Comma 3 4 5 4 4" xfId="48313" xr:uid="{00000000-0005-0000-0000-00003D190000}"/>
    <cellStyle name="Comma 3 4 5 4 5" xfId="51329" xr:uid="{00000000-0005-0000-0000-00003E190000}"/>
    <cellStyle name="Comma 3 4 5 5" xfId="11942" xr:uid="{00000000-0005-0000-0000-00003F190000}"/>
    <cellStyle name="Comma 3 4 5 5 2" xfId="19474" xr:uid="{00000000-0005-0000-0000-000040190000}"/>
    <cellStyle name="Comma 3 4 5 5 3" xfId="43539" xr:uid="{00000000-0005-0000-0000-000041190000}"/>
    <cellStyle name="Comma 3 4 5 5 4" xfId="48790" xr:uid="{00000000-0005-0000-0000-000042190000}"/>
    <cellStyle name="Comma 3 4 5 5 5" xfId="51806" xr:uid="{00000000-0005-0000-0000-000043190000}"/>
    <cellStyle name="Comma 3 4 5 6" xfId="8930" xr:uid="{00000000-0005-0000-0000-000044190000}"/>
    <cellStyle name="Comma 3 4 5 6 2" xfId="43451" xr:uid="{00000000-0005-0000-0000-000045190000}"/>
    <cellStyle name="Comma 3 4 5 6 3" xfId="47359" xr:uid="{00000000-0005-0000-0000-000046190000}"/>
    <cellStyle name="Comma 3 4 5 6 4" xfId="50375" xr:uid="{00000000-0005-0000-0000-000047190000}"/>
    <cellStyle name="Comma 3 4 5 7" xfId="20823" xr:uid="{00000000-0005-0000-0000-000048190000}"/>
    <cellStyle name="Comma 3 4 5 8" xfId="46253" xr:uid="{00000000-0005-0000-0000-000049190000}"/>
    <cellStyle name="Comma 3 4 5 9" xfId="49269" xr:uid="{00000000-0005-0000-0000-00004A190000}"/>
    <cellStyle name="Comma 3 4 6" xfId="6370" xr:uid="{00000000-0005-0000-0000-00004B190000}"/>
    <cellStyle name="Comma 3 4 6 2" xfId="11023" xr:uid="{00000000-0005-0000-0000-00004C190000}"/>
    <cellStyle name="Comma 3 4 6 2 2" xfId="18573" xr:uid="{00000000-0005-0000-0000-00004D190000}"/>
    <cellStyle name="Comma 3 4 6 2 3" xfId="44635" xr:uid="{00000000-0005-0000-0000-00004E190000}"/>
    <cellStyle name="Comma 3 4 6 2 4" xfId="47889" xr:uid="{00000000-0005-0000-0000-00004F190000}"/>
    <cellStyle name="Comma 3 4 6 2 5" xfId="50905" xr:uid="{00000000-0005-0000-0000-000050190000}"/>
    <cellStyle name="Comma 3 4 6 3" xfId="11508" xr:uid="{00000000-0005-0000-0000-000051190000}"/>
    <cellStyle name="Comma 3 4 6 3 2" xfId="19050" xr:uid="{00000000-0005-0000-0000-000052190000}"/>
    <cellStyle name="Comma 3 4 6 3 3" xfId="43177" xr:uid="{00000000-0005-0000-0000-000053190000}"/>
    <cellStyle name="Comma 3 4 6 3 4" xfId="48366" xr:uid="{00000000-0005-0000-0000-000054190000}"/>
    <cellStyle name="Comma 3 4 6 3 5" xfId="51382" xr:uid="{00000000-0005-0000-0000-000055190000}"/>
    <cellStyle name="Comma 3 4 6 4" xfId="11995" xr:uid="{00000000-0005-0000-0000-000056190000}"/>
    <cellStyle name="Comma 3 4 6 4 2" xfId="19527" xr:uid="{00000000-0005-0000-0000-000057190000}"/>
    <cellStyle name="Comma 3 4 6 4 3" xfId="20927" xr:uid="{00000000-0005-0000-0000-000058190000}"/>
    <cellStyle name="Comma 3 4 6 4 4" xfId="48843" xr:uid="{00000000-0005-0000-0000-000059190000}"/>
    <cellStyle name="Comma 3 4 6 4 5" xfId="51859" xr:uid="{00000000-0005-0000-0000-00005A190000}"/>
    <cellStyle name="Comma 3 4 6 5" xfId="9009" xr:uid="{00000000-0005-0000-0000-00005B190000}"/>
    <cellStyle name="Comma 3 4 6 5 2" xfId="43380" xr:uid="{00000000-0005-0000-0000-00005C190000}"/>
    <cellStyle name="Comma 3 4 6 5 3" xfId="47412" xr:uid="{00000000-0005-0000-0000-00005D190000}"/>
    <cellStyle name="Comma 3 4 6 5 4" xfId="50428" xr:uid="{00000000-0005-0000-0000-00005E190000}"/>
    <cellStyle name="Comma 3 4 6 6" xfId="44138" xr:uid="{00000000-0005-0000-0000-00005F190000}"/>
    <cellStyle name="Comma 3 4 6 7" xfId="46306" xr:uid="{00000000-0005-0000-0000-000060190000}"/>
    <cellStyle name="Comma 3 4 6 8" xfId="49322" xr:uid="{00000000-0005-0000-0000-000061190000}"/>
    <cellStyle name="Comma 3 4 7" xfId="6690" xr:uid="{00000000-0005-0000-0000-000062190000}"/>
    <cellStyle name="Comma 3 4 7 2" xfId="11235" xr:uid="{00000000-0005-0000-0000-000063190000}"/>
    <cellStyle name="Comma 3 4 7 2 2" xfId="18785" xr:uid="{00000000-0005-0000-0000-000064190000}"/>
    <cellStyle name="Comma 3 4 7 2 3" xfId="20942" xr:uid="{00000000-0005-0000-0000-000065190000}"/>
    <cellStyle name="Comma 3 4 7 2 4" xfId="48101" xr:uid="{00000000-0005-0000-0000-000066190000}"/>
    <cellStyle name="Comma 3 4 7 2 5" xfId="51117" xr:uid="{00000000-0005-0000-0000-000067190000}"/>
    <cellStyle name="Comma 3 4 7 3" xfId="11720" xr:uid="{00000000-0005-0000-0000-000068190000}"/>
    <cellStyle name="Comma 3 4 7 3 2" xfId="19262" xr:uid="{00000000-0005-0000-0000-000069190000}"/>
    <cellStyle name="Comma 3 4 7 3 3" xfId="43205" xr:uid="{00000000-0005-0000-0000-00006A190000}"/>
    <cellStyle name="Comma 3 4 7 3 4" xfId="48578" xr:uid="{00000000-0005-0000-0000-00006B190000}"/>
    <cellStyle name="Comma 3 4 7 3 5" xfId="51594" xr:uid="{00000000-0005-0000-0000-00006C190000}"/>
    <cellStyle name="Comma 3 4 7 4" xfId="12208" xr:uid="{00000000-0005-0000-0000-00006D190000}"/>
    <cellStyle name="Comma 3 4 7 4 2" xfId="19739" xr:uid="{00000000-0005-0000-0000-00006E190000}"/>
    <cellStyle name="Comma 3 4 7 4 3" xfId="44012" xr:uid="{00000000-0005-0000-0000-00006F190000}"/>
    <cellStyle name="Comma 3 4 7 4 4" xfId="49055" xr:uid="{00000000-0005-0000-0000-000070190000}"/>
    <cellStyle name="Comma 3 4 7 4 5" xfId="52071" xr:uid="{00000000-0005-0000-0000-000071190000}"/>
    <cellStyle name="Comma 3 4 7 5" xfId="9323" xr:uid="{00000000-0005-0000-0000-000072190000}"/>
    <cellStyle name="Comma 3 4 7 5 2" xfId="44724" xr:uid="{00000000-0005-0000-0000-000073190000}"/>
    <cellStyle name="Comma 3 4 7 5 3" xfId="47624" xr:uid="{00000000-0005-0000-0000-000074190000}"/>
    <cellStyle name="Comma 3 4 7 5 4" xfId="50640" xr:uid="{00000000-0005-0000-0000-000075190000}"/>
    <cellStyle name="Comma 3 4 7 6" xfId="44173" xr:uid="{00000000-0005-0000-0000-000076190000}"/>
    <cellStyle name="Comma 3 4 7 7" xfId="46518" xr:uid="{00000000-0005-0000-0000-000077190000}"/>
    <cellStyle name="Comma 3 4 7 8" xfId="49534" xr:uid="{00000000-0005-0000-0000-000078190000}"/>
    <cellStyle name="Comma 3 4 8" xfId="8616" xr:uid="{00000000-0005-0000-0000-000079190000}"/>
    <cellStyle name="Comma 3 4 9" xfId="10811" xr:uid="{00000000-0005-0000-0000-00007A190000}"/>
    <cellStyle name="Comma 3 4 9 2" xfId="18361" xr:uid="{00000000-0005-0000-0000-00007B190000}"/>
    <cellStyle name="Comma 3 4 9 3" xfId="43851" xr:uid="{00000000-0005-0000-0000-00007C190000}"/>
    <cellStyle name="Comma 3 4 9 4" xfId="47677" xr:uid="{00000000-0005-0000-0000-00007D190000}"/>
    <cellStyle name="Comma 3 4 9 5" xfId="50693" xr:uid="{00000000-0005-0000-0000-00007E190000}"/>
    <cellStyle name="Comma 3 5" xfId="4868" xr:uid="{00000000-0005-0000-0000-00007F190000}"/>
    <cellStyle name="Comma 3 5 10" xfId="11784" xr:uid="{00000000-0005-0000-0000-000080190000}"/>
    <cellStyle name="Comma 3 5 10 2" xfId="19317" xr:uid="{00000000-0005-0000-0000-000081190000}"/>
    <cellStyle name="Comma 3 5 10 3" xfId="44508" xr:uid="{00000000-0005-0000-0000-000082190000}"/>
    <cellStyle name="Comma 3 5 10 4" xfId="48633" xr:uid="{00000000-0005-0000-0000-000083190000}"/>
    <cellStyle name="Comma 3 5 10 5" xfId="51649" xr:uid="{00000000-0005-0000-0000-000084190000}"/>
    <cellStyle name="Comma 3 5 11" xfId="7490" xr:uid="{00000000-0005-0000-0000-000085190000}"/>
    <cellStyle name="Comma 3 5 11 2" xfId="21439" xr:uid="{00000000-0005-0000-0000-000086190000}"/>
    <cellStyle name="Comma 3 5 11 3" xfId="46987" xr:uid="{00000000-0005-0000-0000-000087190000}"/>
    <cellStyle name="Comma 3 5 11 4" xfId="50003" xr:uid="{00000000-0005-0000-0000-000088190000}"/>
    <cellStyle name="Comma 3 5 12" xfId="20034" xr:uid="{00000000-0005-0000-0000-000089190000}"/>
    <cellStyle name="Comma 3 5 13" xfId="43842" xr:uid="{00000000-0005-0000-0000-00008A190000}"/>
    <cellStyle name="Comma 3 5 14" xfId="44919" xr:uid="{00000000-0005-0000-0000-00008B190000}"/>
    <cellStyle name="Comma 3 5 15" xfId="45827" xr:uid="{00000000-0005-0000-0000-00008C190000}"/>
    <cellStyle name="Comma 3 5 16" xfId="46096" xr:uid="{00000000-0005-0000-0000-00008D190000}"/>
    <cellStyle name="Comma 3 5 17" xfId="49111" xr:uid="{00000000-0005-0000-0000-00008E190000}"/>
    <cellStyle name="Comma 3 5 2" xfId="6132" xr:uid="{00000000-0005-0000-0000-00008F190000}"/>
    <cellStyle name="Comma 3 5 2 2" xfId="6452" xr:uid="{00000000-0005-0000-0000-000090190000}"/>
    <cellStyle name="Comma 3 5 2 2 2" xfId="11078" xr:uid="{00000000-0005-0000-0000-000091190000}"/>
    <cellStyle name="Comma 3 5 2 2 2 2" xfId="18628" xr:uid="{00000000-0005-0000-0000-000092190000}"/>
    <cellStyle name="Comma 3 5 2 2 2 3" xfId="43146" xr:uid="{00000000-0005-0000-0000-000093190000}"/>
    <cellStyle name="Comma 3 5 2 2 2 4" xfId="47944" xr:uid="{00000000-0005-0000-0000-000094190000}"/>
    <cellStyle name="Comma 3 5 2 2 2 5" xfId="50960" xr:uid="{00000000-0005-0000-0000-000095190000}"/>
    <cellStyle name="Comma 3 5 2 2 3" xfId="11563" xr:uid="{00000000-0005-0000-0000-000096190000}"/>
    <cellStyle name="Comma 3 5 2 2 3 2" xfId="19105" xr:uid="{00000000-0005-0000-0000-000097190000}"/>
    <cellStyle name="Comma 3 5 2 2 3 3" xfId="44562" xr:uid="{00000000-0005-0000-0000-000098190000}"/>
    <cellStyle name="Comma 3 5 2 2 3 4" xfId="48421" xr:uid="{00000000-0005-0000-0000-000099190000}"/>
    <cellStyle name="Comma 3 5 2 2 3 5" xfId="51437" xr:uid="{00000000-0005-0000-0000-00009A190000}"/>
    <cellStyle name="Comma 3 5 2 2 4" xfId="12050" xr:uid="{00000000-0005-0000-0000-00009B190000}"/>
    <cellStyle name="Comma 3 5 2 2 4 2" xfId="19582" xr:uid="{00000000-0005-0000-0000-00009C190000}"/>
    <cellStyle name="Comma 3 5 2 2 4 3" xfId="43435" xr:uid="{00000000-0005-0000-0000-00009D190000}"/>
    <cellStyle name="Comma 3 5 2 2 4 4" xfId="48898" xr:uid="{00000000-0005-0000-0000-00009E190000}"/>
    <cellStyle name="Comma 3 5 2 2 4 5" xfId="51914" xr:uid="{00000000-0005-0000-0000-00009F190000}"/>
    <cellStyle name="Comma 3 5 2 2 5" xfId="9086" xr:uid="{00000000-0005-0000-0000-0000A0190000}"/>
    <cellStyle name="Comma 3 5 2 2 5 2" xfId="43078" xr:uid="{00000000-0005-0000-0000-0000A1190000}"/>
    <cellStyle name="Comma 3 5 2 2 5 3" xfId="47467" xr:uid="{00000000-0005-0000-0000-0000A2190000}"/>
    <cellStyle name="Comma 3 5 2 2 5 4" xfId="50483" xr:uid="{00000000-0005-0000-0000-0000A3190000}"/>
    <cellStyle name="Comma 3 5 2 2 6" xfId="42374" xr:uid="{00000000-0005-0000-0000-0000A4190000}"/>
    <cellStyle name="Comma 3 5 2 2 7" xfId="46361" xr:uid="{00000000-0005-0000-0000-0000A5190000}"/>
    <cellStyle name="Comma 3 5 2 2 8" xfId="49377" xr:uid="{00000000-0005-0000-0000-0000A6190000}"/>
    <cellStyle name="Comma 3 5 2 3" xfId="10866" xr:uid="{00000000-0005-0000-0000-0000A7190000}"/>
    <cellStyle name="Comma 3 5 2 3 2" xfId="18416" xr:uid="{00000000-0005-0000-0000-0000A8190000}"/>
    <cellStyle name="Comma 3 5 2 3 3" xfId="43763" xr:uid="{00000000-0005-0000-0000-0000A9190000}"/>
    <cellStyle name="Comma 3 5 2 3 4" xfId="47732" xr:uid="{00000000-0005-0000-0000-0000AA190000}"/>
    <cellStyle name="Comma 3 5 2 3 5" xfId="50748" xr:uid="{00000000-0005-0000-0000-0000AB190000}"/>
    <cellStyle name="Comma 3 5 2 4" xfId="11350" xr:uid="{00000000-0005-0000-0000-0000AC190000}"/>
    <cellStyle name="Comma 3 5 2 4 2" xfId="18893" xr:uid="{00000000-0005-0000-0000-0000AD190000}"/>
    <cellStyle name="Comma 3 5 2 4 3" xfId="21199" xr:uid="{00000000-0005-0000-0000-0000AE190000}"/>
    <cellStyle name="Comma 3 5 2 4 4" xfId="48209" xr:uid="{00000000-0005-0000-0000-0000AF190000}"/>
    <cellStyle name="Comma 3 5 2 4 5" xfId="51225" xr:uid="{00000000-0005-0000-0000-0000B0190000}"/>
    <cellStyle name="Comma 3 5 2 5" xfId="11837" xr:uid="{00000000-0005-0000-0000-0000B1190000}"/>
    <cellStyle name="Comma 3 5 2 5 2" xfId="19370" xr:uid="{00000000-0005-0000-0000-0000B2190000}"/>
    <cellStyle name="Comma 3 5 2 5 3" xfId="43833" xr:uid="{00000000-0005-0000-0000-0000B3190000}"/>
    <cellStyle name="Comma 3 5 2 5 4" xfId="48686" xr:uid="{00000000-0005-0000-0000-0000B4190000}"/>
    <cellStyle name="Comma 3 5 2 5 5" xfId="51702" xr:uid="{00000000-0005-0000-0000-0000B5190000}"/>
    <cellStyle name="Comma 3 5 2 6" xfId="8785" xr:uid="{00000000-0005-0000-0000-0000B6190000}"/>
    <cellStyle name="Comma 3 5 2 6 2" xfId="30474" xr:uid="{00000000-0005-0000-0000-0000B7190000}"/>
    <cellStyle name="Comma 3 5 2 6 3" xfId="47255" xr:uid="{00000000-0005-0000-0000-0000B8190000}"/>
    <cellStyle name="Comma 3 5 2 6 4" xfId="50271" xr:uid="{00000000-0005-0000-0000-0000B9190000}"/>
    <cellStyle name="Comma 3 5 2 7" xfId="42311" xr:uid="{00000000-0005-0000-0000-0000BA190000}"/>
    <cellStyle name="Comma 3 5 2 8" xfId="46149" xr:uid="{00000000-0005-0000-0000-0000BB190000}"/>
    <cellStyle name="Comma 3 5 2 9" xfId="49165" xr:uid="{00000000-0005-0000-0000-0000BC190000}"/>
    <cellStyle name="Comma 3 5 3" xfId="6212" xr:uid="{00000000-0005-0000-0000-0000BD190000}"/>
    <cellStyle name="Comma 3 5 3 2" xfId="6532" xr:uid="{00000000-0005-0000-0000-0000BE190000}"/>
    <cellStyle name="Comma 3 5 3 2 2" xfId="11131" xr:uid="{00000000-0005-0000-0000-0000BF190000}"/>
    <cellStyle name="Comma 3 5 3 2 2 2" xfId="18681" xr:uid="{00000000-0005-0000-0000-0000C0190000}"/>
    <cellStyle name="Comma 3 5 3 2 2 3" xfId="28690" xr:uid="{00000000-0005-0000-0000-0000C1190000}"/>
    <cellStyle name="Comma 3 5 3 2 2 4" xfId="47997" xr:uid="{00000000-0005-0000-0000-0000C2190000}"/>
    <cellStyle name="Comma 3 5 3 2 2 5" xfId="51013" xr:uid="{00000000-0005-0000-0000-0000C3190000}"/>
    <cellStyle name="Comma 3 5 3 2 3" xfId="11616" xr:uid="{00000000-0005-0000-0000-0000C4190000}"/>
    <cellStyle name="Comma 3 5 3 2 3 2" xfId="19158" xr:uid="{00000000-0005-0000-0000-0000C5190000}"/>
    <cellStyle name="Comma 3 5 3 2 3 3" xfId="43923" xr:uid="{00000000-0005-0000-0000-0000C6190000}"/>
    <cellStyle name="Comma 3 5 3 2 3 4" xfId="48474" xr:uid="{00000000-0005-0000-0000-0000C7190000}"/>
    <cellStyle name="Comma 3 5 3 2 3 5" xfId="51490" xr:uid="{00000000-0005-0000-0000-0000C8190000}"/>
    <cellStyle name="Comma 3 5 3 2 4" xfId="12103" xr:uid="{00000000-0005-0000-0000-0000C9190000}"/>
    <cellStyle name="Comma 3 5 3 2 4 2" xfId="19635" xr:uid="{00000000-0005-0000-0000-0000CA190000}"/>
    <cellStyle name="Comma 3 5 3 2 4 3" xfId="42873" xr:uid="{00000000-0005-0000-0000-0000CB190000}"/>
    <cellStyle name="Comma 3 5 3 2 4 4" xfId="48951" xr:uid="{00000000-0005-0000-0000-0000CC190000}"/>
    <cellStyle name="Comma 3 5 3 2 4 5" xfId="51967" xr:uid="{00000000-0005-0000-0000-0000CD190000}"/>
    <cellStyle name="Comma 3 5 3 2 5" xfId="9165" xr:uid="{00000000-0005-0000-0000-0000CE190000}"/>
    <cellStyle name="Comma 3 5 3 2 5 2" xfId="42956" xr:uid="{00000000-0005-0000-0000-0000CF190000}"/>
    <cellStyle name="Comma 3 5 3 2 5 3" xfId="47520" xr:uid="{00000000-0005-0000-0000-0000D0190000}"/>
    <cellStyle name="Comma 3 5 3 2 5 4" xfId="50536" xr:uid="{00000000-0005-0000-0000-0000D1190000}"/>
    <cellStyle name="Comma 3 5 3 2 6" xfId="42397" xr:uid="{00000000-0005-0000-0000-0000D2190000}"/>
    <cellStyle name="Comma 3 5 3 2 7" xfId="46414" xr:uid="{00000000-0005-0000-0000-0000D3190000}"/>
    <cellStyle name="Comma 3 5 3 2 8" xfId="49430" xr:uid="{00000000-0005-0000-0000-0000D4190000}"/>
    <cellStyle name="Comma 3 5 3 3" xfId="10919" xr:uid="{00000000-0005-0000-0000-0000D5190000}"/>
    <cellStyle name="Comma 3 5 3 3 2" xfId="18469" xr:uid="{00000000-0005-0000-0000-0000D6190000}"/>
    <cellStyle name="Comma 3 5 3 3 3" xfId="42692" xr:uid="{00000000-0005-0000-0000-0000D7190000}"/>
    <cellStyle name="Comma 3 5 3 3 4" xfId="47785" xr:uid="{00000000-0005-0000-0000-0000D8190000}"/>
    <cellStyle name="Comma 3 5 3 3 5" xfId="50801" xr:uid="{00000000-0005-0000-0000-0000D9190000}"/>
    <cellStyle name="Comma 3 5 3 4" xfId="11404" xr:uid="{00000000-0005-0000-0000-0000DA190000}"/>
    <cellStyle name="Comma 3 5 3 4 2" xfId="18946" xr:uid="{00000000-0005-0000-0000-0000DB190000}"/>
    <cellStyle name="Comma 3 5 3 4 3" xfId="42764" xr:uid="{00000000-0005-0000-0000-0000DC190000}"/>
    <cellStyle name="Comma 3 5 3 4 4" xfId="48262" xr:uid="{00000000-0005-0000-0000-0000DD190000}"/>
    <cellStyle name="Comma 3 5 3 4 5" xfId="51278" xr:uid="{00000000-0005-0000-0000-0000DE190000}"/>
    <cellStyle name="Comma 3 5 3 5" xfId="11891" xr:uid="{00000000-0005-0000-0000-0000DF190000}"/>
    <cellStyle name="Comma 3 5 3 5 2" xfId="19423" xr:uid="{00000000-0005-0000-0000-0000E0190000}"/>
    <cellStyle name="Comma 3 5 3 5 3" xfId="30756" xr:uid="{00000000-0005-0000-0000-0000E1190000}"/>
    <cellStyle name="Comma 3 5 3 5 4" xfId="48739" xr:uid="{00000000-0005-0000-0000-0000E2190000}"/>
    <cellStyle name="Comma 3 5 3 5 5" xfId="51755" xr:uid="{00000000-0005-0000-0000-0000E3190000}"/>
    <cellStyle name="Comma 3 5 3 6" xfId="8856" xr:uid="{00000000-0005-0000-0000-0000E4190000}"/>
    <cellStyle name="Comma 3 5 3 6 2" xfId="43053" xr:uid="{00000000-0005-0000-0000-0000E5190000}"/>
    <cellStyle name="Comma 3 5 3 6 3" xfId="47308" xr:uid="{00000000-0005-0000-0000-0000E6190000}"/>
    <cellStyle name="Comma 3 5 3 6 4" xfId="50324" xr:uid="{00000000-0005-0000-0000-0000E7190000}"/>
    <cellStyle name="Comma 3 5 3 7" xfId="42328" xr:uid="{00000000-0005-0000-0000-0000E8190000}"/>
    <cellStyle name="Comma 3 5 3 8" xfId="46202" xr:uid="{00000000-0005-0000-0000-0000E9190000}"/>
    <cellStyle name="Comma 3 5 3 9" xfId="49218" xr:uid="{00000000-0005-0000-0000-0000EA190000}"/>
    <cellStyle name="Comma 3 5 4" xfId="6292" xr:uid="{00000000-0005-0000-0000-0000EB190000}"/>
    <cellStyle name="Comma 3 5 4 2" xfId="6612" xr:uid="{00000000-0005-0000-0000-0000EC190000}"/>
    <cellStyle name="Comma 3 5 4 2 2" xfId="11184" xr:uid="{00000000-0005-0000-0000-0000ED190000}"/>
    <cellStyle name="Comma 3 5 4 2 2 2" xfId="18734" xr:uid="{00000000-0005-0000-0000-0000EE190000}"/>
    <cellStyle name="Comma 3 5 4 2 2 3" xfId="42967" xr:uid="{00000000-0005-0000-0000-0000EF190000}"/>
    <cellStyle name="Comma 3 5 4 2 2 4" xfId="48050" xr:uid="{00000000-0005-0000-0000-0000F0190000}"/>
    <cellStyle name="Comma 3 5 4 2 2 5" xfId="51066" xr:uid="{00000000-0005-0000-0000-0000F1190000}"/>
    <cellStyle name="Comma 3 5 4 2 3" xfId="11669" xr:uid="{00000000-0005-0000-0000-0000F2190000}"/>
    <cellStyle name="Comma 3 5 4 2 3 2" xfId="19211" xr:uid="{00000000-0005-0000-0000-0000F3190000}"/>
    <cellStyle name="Comma 3 5 4 2 3 3" xfId="43198" xr:uid="{00000000-0005-0000-0000-0000F4190000}"/>
    <cellStyle name="Comma 3 5 4 2 3 4" xfId="48527" xr:uid="{00000000-0005-0000-0000-0000F5190000}"/>
    <cellStyle name="Comma 3 5 4 2 3 5" xfId="51543" xr:uid="{00000000-0005-0000-0000-0000F6190000}"/>
    <cellStyle name="Comma 3 5 4 2 4" xfId="12156" xr:uid="{00000000-0005-0000-0000-0000F7190000}"/>
    <cellStyle name="Comma 3 5 4 2 4 2" xfId="19688" xr:uid="{00000000-0005-0000-0000-0000F8190000}"/>
    <cellStyle name="Comma 3 5 4 2 4 3" xfId="43260" xr:uid="{00000000-0005-0000-0000-0000F9190000}"/>
    <cellStyle name="Comma 3 5 4 2 4 4" xfId="49004" xr:uid="{00000000-0005-0000-0000-0000FA190000}"/>
    <cellStyle name="Comma 3 5 4 2 4 5" xfId="52020" xr:uid="{00000000-0005-0000-0000-0000FB190000}"/>
    <cellStyle name="Comma 3 5 4 2 5" xfId="9245" xr:uid="{00000000-0005-0000-0000-0000FC190000}"/>
    <cellStyle name="Comma 3 5 4 2 5 2" xfId="42660" xr:uid="{00000000-0005-0000-0000-0000FD190000}"/>
    <cellStyle name="Comma 3 5 4 2 5 3" xfId="47573" xr:uid="{00000000-0005-0000-0000-0000FE190000}"/>
    <cellStyle name="Comma 3 5 4 2 5 4" xfId="50589" xr:uid="{00000000-0005-0000-0000-0000FF190000}"/>
    <cellStyle name="Comma 3 5 4 2 6" xfId="42417" xr:uid="{00000000-0005-0000-0000-0000001A0000}"/>
    <cellStyle name="Comma 3 5 4 2 7" xfId="46467" xr:uid="{00000000-0005-0000-0000-0000011A0000}"/>
    <cellStyle name="Comma 3 5 4 2 8" xfId="49483" xr:uid="{00000000-0005-0000-0000-0000021A0000}"/>
    <cellStyle name="Comma 3 5 4 3" xfId="10972" xr:uid="{00000000-0005-0000-0000-0000031A0000}"/>
    <cellStyle name="Comma 3 5 4 3 2" xfId="18522" xr:uid="{00000000-0005-0000-0000-0000041A0000}"/>
    <cellStyle name="Comma 3 5 4 3 3" xfId="44400" xr:uid="{00000000-0005-0000-0000-0000051A0000}"/>
    <cellStyle name="Comma 3 5 4 3 4" xfId="47838" xr:uid="{00000000-0005-0000-0000-0000061A0000}"/>
    <cellStyle name="Comma 3 5 4 3 5" xfId="50854" xr:uid="{00000000-0005-0000-0000-0000071A0000}"/>
    <cellStyle name="Comma 3 5 4 4" xfId="11457" xr:uid="{00000000-0005-0000-0000-0000081A0000}"/>
    <cellStyle name="Comma 3 5 4 4 2" xfId="18999" xr:uid="{00000000-0005-0000-0000-0000091A0000}"/>
    <cellStyle name="Comma 3 5 4 4 3" xfId="20808" xr:uid="{00000000-0005-0000-0000-00000A1A0000}"/>
    <cellStyle name="Comma 3 5 4 4 4" xfId="48315" xr:uid="{00000000-0005-0000-0000-00000B1A0000}"/>
    <cellStyle name="Comma 3 5 4 4 5" xfId="51331" xr:uid="{00000000-0005-0000-0000-00000C1A0000}"/>
    <cellStyle name="Comma 3 5 4 5" xfId="11944" xr:uid="{00000000-0005-0000-0000-00000D1A0000}"/>
    <cellStyle name="Comma 3 5 4 5 2" xfId="19476" xr:uid="{00000000-0005-0000-0000-00000E1A0000}"/>
    <cellStyle name="Comma 3 5 4 5 3" xfId="44365" xr:uid="{00000000-0005-0000-0000-00000F1A0000}"/>
    <cellStyle name="Comma 3 5 4 5 4" xfId="48792" xr:uid="{00000000-0005-0000-0000-0000101A0000}"/>
    <cellStyle name="Comma 3 5 4 5 5" xfId="51808" xr:uid="{00000000-0005-0000-0000-0000111A0000}"/>
    <cellStyle name="Comma 3 5 4 6" xfId="8932" xr:uid="{00000000-0005-0000-0000-0000121A0000}"/>
    <cellStyle name="Comma 3 5 4 6 2" xfId="42617" xr:uid="{00000000-0005-0000-0000-0000131A0000}"/>
    <cellStyle name="Comma 3 5 4 6 3" xfId="47361" xr:uid="{00000000-0005-0000-0000-0000141A0000}"/>
    <cellStyle name="Comma 3 5 4 6 4" xfId="50377" xr:uid="{00000000-0005-0000-0000-0000151A0000}"/>
    <cellStyle name="Comma 3 5 4 7" xfId="44830" xr:uid="{00000000-0005-0000-0000-0000161A0000}"/>
    <cellStyle name="Comma 3 5 4 8" xfId="46255" xr:uid="{00000000-0005-0000-0000-0000171A0000}"/>
    <cellStyle name="Comma 3 5 4 9" xfId="49271" xr:uid="{00000000-0005-0000-0000-0000181A0000}"/>
    <cellStyle name="Comma 3 5 5" xfId="6372" xr:uid="{00000000-0005-0000-0000-0000191A0000}"/>
    <cellStyle name="Comma 3 5 5 2" xfId="11025" xr:uid="{00000000-0005-0000-0000-00001A1A0000}"/>
    <cellStyle name="Comma 3 5 5 2 2" xfId="18575" xr:uid="{00000000-0005-0000-0000-00001B1A0000}"/>
    <cellStyle name="Comma 3 5 5 2 3" xfId="42708" xr:uid="{00000000-0005-0000-0000-00001C1A0000}"/>
    <cellStyle name="Comma 3 5 5 2 4" xfId="47891" xr:uid="{00000000-0005-0000-0000-00001D1A0000}"/>
    <cellStyle name="Comma 3 5 5 2 5" xfId="50907" xr:uid="{00000000-0005-0000-0000-00001E1A0000}"/>
    <cellStyle name="Comma 3 5 5 3" xfId="11510" xr:uid="{00000000-0005-0000-0000-00001F1A0000}"/>
    <cellStyle name="Comma 3 5 5 3 2" xfId="19052" xr:uid="{00000000-0005-0000-0000-0000201A0000}"/>
    <cellStyle name="Comma 3 5 5 3 3" xfId="28568" xr:uid="{00000000-0005-0000-0000-0000211A0000}"/>
    <cellStyle name="Comma 3 5 5 3 4" xfId="48368" xr:uid="{00000000-0005-0000-0000-0000221A0000}"/>
    <cellStyle name="Comma 3 5 5 3 5" xfId="51384" xr:uid="{00000000-0005-0000-0000-0000231A0000}"/>
    <cellStyle name="Comma 3 5 5 4" xfId="11997" xr:uid="{00000000-0005-0000-0000-0000241A0000}"/>
    <cellStyle name="Comma 3 5 5 4 2" xfId="19529" xr:uid="{00000000-0005-0000-0000-0000251A0000}"/>
    <cellStyle name="Comma 3 5 5 4 3" xfId="33730" xr:uid="{00000000-0005-0000-0000-0000261A0000}"/>
    <cellStyle name="Comma 3 5 5 4 4" xfId="48845" xr:uid="{00000000-0005-0000-0000-0000271A0000}"/>
    <cellStyle name="Comma 3 5 5 4 5" xfId="51861" xr:uid="{00000000-0005-0000-0000-0000281A0000}"/>
    <cellStyle name="Comma 3 5 5 5" xfId="9011" xr:uid="{00000000-0005-0000-0000-0000291A0000}"/>
    <cellStyle name="Comma 3 5 5 5 2" xfId="20763" xr:uid="{00000000-0005-0000-0000-00002A1A0000}"/>
    <cellStyle name="Comma 3 5 5 5 3" xfId="47414" xr:uid="{00000000-0005-0000-0000-00002B1A0000}"/>
    <cellStyle name="Comma 3 5 5 5 4" xfId="50430" xr:uid="{00000000-0005-0000-0000-00002C1A0000}"/>
    <cellStyle name="Comma 3 5 5 6" xfId="42359" xr:uid="{00000000-0005-0000-0000-00002D1A0000}"/>
    <cellStyle name="Comma 3 5 5 7" xfId="46308" xr:uid="{00000000-0005-0000-0000-00002E1A0000}"/>
    <cellStyle name="Comma 3 5 5 8" xfId="49324" xr:uid="{00000000-0005-0000-0000-00002F1A0000}"/>
    <cellStyle name="Comma 3 5 6" xfId="6692" xr:uid="{00000000-0005-0000-0000-0000301A0000}"/>
    <cellStyle name="Comma 3 5 6 2" xfId="11237" xr:uid="{00000000-0005-0000-0000-0000311A0000}"/>
    <cellStyle name="Comma 3 5 6 2 2" xfId="18787" xr:uid="{00000000-0005-0000-0000-0000321A0000}"/>
    <cellStyle name="Comma 3 5 6 2 3" xfId="30766" xr:uid="{00000000-0005-0000-0000-0000331A0000}"/>
    <cellStyle name="Comma 3 5 6 2 4" xfId="48103" xr:uid="{00000000-0005-0000-0000-0000341A0000}"/>
    <cellStyle name="Comma 3 5 6 2 5" xfId="51119" xr:uid="{00000000-0005-0000-0000-0000351A0000}"/>
    <cellStyle name="Comma 3 5 6 3" xfId="11722" xr:uid="{00000000-0005-0000-0000-0000361A0000}"/>
    <cellStyle name="Comma 3 5 6 3 2" xfId="19264" xr:uid="{00000000-0005-0000-0000-0000371A0000}"/>
    <cellStyle name="Comma 3 5 6 3 3" xfId="44507" xr:uid="{00000000-0005-0000-0000-0000381A0000}"/>
    <cellStyle name="Comma 3 5 6 3 4" xfId="48580" xr:uid="{00000000-0005-0000-0000-0000391A0000}"/>
    <cellStyle name="Comma 3 5 6 3 5" xfId="51596" xr:uid="{00000000-0005-0000-0000-00003A1A0000}"/>
    <cellStyle name="Comma 3 5 6 4" xfId="12210" xr:uid="{00000000-0005-0000-0000-00003B1A0000}"/>
    <cellStyle name="Comma 3 5 6 4 2" xfId="19741" xr:uid="{00000000-0005-0000-0000-00003C1A0000}"/>
    <cellStyle name="Comma 3 5 6 4 3" xfId="43266" xr:uid="{00000000-0005-0000-0000-00003D1A0000}"/>
    <cellStyle name="Comma 3 5 6 4 4" xfId="49057" xr:uid="{00000000-0005-0000-0000-00003E1A0000}"/>
    <cellStyle name="Comma 3 5 6 4 5" xfId="52073" xr:uid="{00000000-0005-0000-0000-00003F1A0000}"/>
    <cellStyle name="Comma 3 5 6 5" xfId="9325" xr:uid="{00000000-0005-0000-0000-0000401A0000}"/>
    <cellStyle name="Comma 3 5 6 5 2" xfId="44527" xr:uid="{00000000-0005-0000-0000-0000411A0000}"/>
    <cellStyle name="Comma 3 5 6 5 3" xfId="47626" xr:uid="{00000000-0005-0000-0000-0000421A0000}"/>
    <cellStyle name="Comma 3 5 6 5 4" xfId="50642" xr:uid="{00000000-0005-0000-0000-0000431A0000}"/>
    <cellStyle name="Comma 3 5 6 6" xfId="43791" xr:uid="{00000000-0005-0000-0000-0000441A0000}"/>
    <cellStyle name="Comma 3 5 6 7" xfId="46520" xr:uid="{00000000-0005-0000-0000-0000451A0000}"/>
    <cellStyle name="Comma 3 5 6 8" xfId="49536" xr:uid="{00000000-0005-0000-0000-0000461A0000}"/>
    <cellStyle name="Comma 3 5 7" xfId="9361" xr:uid="{00000000-0005-0000-0000-0000471A0000}"/>
    <cellStyle name="Comma 3 5 8" xfId="10813" xr:uid="{00000000-0005-0000-0000-0000481A0000}"/>
    <cellStyle name="Comma 3 5 8 2" xfId="18363" xr:uid="{00000000-0005-0000-0000-0000491A0000}"/>
    <cellStyle name="Comma 3 5 8 3" xfId="20253" xr:uid="{00000000-0005-0000-0000-00004A1A0000}"/>
    <cellStyle name="Comma 3 5 8 4" xfId="47679" xr:uid="{00000000-0005-0000-0000-00004B1A0000}"/>
    <cellStyle name="Comma 3 5 8 5" xfId="50695" xr:uid="{00000000-0005-0000-0000-00004C1A0000}"/>
    <cellStyle name="Comma 3 5 9" xfId="11297" xr:uid="{00000000-0005-0000-0000-00004D1A0000}"/>
    <cellStyle name="Comma 3 5 9 2" xfId="18840" xr:uid="{00000000-0005-0000-0000-00004E1A0000}"/>
    <cellStyle name="Comma 3 5 9 3" xfId="44642" xr:uid="{00000000-0005-0000-0000-00004F1A0000}"/>
    <cellStyle name="Comma 3 5 9 4" xfId="48156" xr:uid="{00000000-0005-0000-0000-0000501A0000}"/>
    <cellStyle name="Comma 3 5 9 5" xfId="51172" xr:uid="{00000000-0005-0000-0000-0000511A0000}"/>
    <cellStyle name="Comma 3 6" xfId="8001" xr:uid="{00000000-0005-0000-0000-0000521A0000}"/>
    <cellStyle name="Comma 3 6 2" xfId="18026" xr:uid="{00000000-0005-0000-0000-0000531A0000}"/>
    <cellStyle name="Comma 3 6 3" xfId="20035" xr:uid="{00000000-0005-0000-0000-0000541A0000}"/>
    <cellStyle name="Comma 3 6 4" xfId="43975" xr:uid="{00000000-0005-0000-0000-0000551A0000}"/>
    <cellStyle name="Comma 3 6 5" xfId="44920" xr:uid="{00000000-0005-0000-0000-0000561A0000}"/>
    <cellStyle name="Comma 3 6 6" xfId="45828" xr:uid="{00000000-0005-0000-0000-0000571A0000}"/>
    <cellStyle name="Comma 3 6 7" xfId="47030" xr:uid="{00000000-0005-0000-0000-0000581A0000}"/>
    <cellStyle name="Comma 3 6 8" xfId="50046" xr:uid="{00000000-0005-0000-0000-0000591A0000}"/>
    <cellStyle name="Comma 3 6 9" xfId="14607" xr:uid="{00000000-0005-0000-0000-00005A1A0000}"/>
    <cellStyle name="Comma 3 7" xfId="7444" xr:uid="{00000000-0005-0000-0000-00005B1A0000}"/>
    <cellStyle name="Comma 3 7 2" xfId="17982" xr:uid="{00000000-0005-0000-0000-00005C1A0000}"/>
    <cellStyle name="Comma 3 7 3" xfId="20036" xr:uid="{00000000-0005-0000-0000-00005D1A0000}"/>
    <cellStyle name="Comma 3 7 4" xfId="44469" xr:uid="{00000000-0005-0000-0000-00005E1A0000}"/>
    <cellStyle name="Comma 3 7 5" xfId="44921" xr:uid="{00000000-0005-0000-0000-00005F1A0000}"/>
    <cellStyle name="Comma 3 7 6" xfId="45829" xr:uid="{00000000-0005-0000-0000-0000601A0000}"/>
    <cellStyle name="Comma 3 7 7" xfId="46976" xr:uid="{00000000-0005-0000-0000-0000611A0000}"/>
    <cellStyle name="Comma 3 7 8" xfId="49992" xr:uid="{00000000-0005-0000-0000-0000621A0000}"/>
    <cellStyle name="Comma 3 7 9" xfId="14349" xr:uid="{00000000-0005-0000-0000-0000631A0000}"/>
    <cellStyle name="Comma 3 8" xfId="15789" xr:uid="{00000000-0005-0000-0000-0000641A0000}"/>
    <cellStyle name="Comma 3 8 2" xfId="20037" xr:uid="{00000000-0005-0000-0000-0000651A0000}"/>
    <cellStyle name="Comma 3 8 3" xfId="44922" xr:uid="{00000000-0005-0000-0000-0000661A0000}"/>
    <cellStyle name="Comma 3 8 4" xfId="45830" xr:uid="{00000000-0005-0000-0000-0000671A0000}"/>
    <cellStyle name="Comma 3 9" xfId="20038" xr:uid="{00000000-0005-0000-0000-0000681A0000}"/>
    <cellStyle name="Comma 4" xfId="38" xr:uid="{00000000-0005-0000-0000-0000691A0000}"/>
    <cellStyle name="Comma 4 10" xfId="20039" xr:uid="{00000000-0005-0000-0000-00006A1A0000}"/>
    <cellStyle name="Comma 4 11" xfId="44923" xr:uid="{00000000-0005-0000-0000-00006B1A0000}"/>
    <cellStyle name="Comma 4 12" xfId="45831" xr:uid="{00000000-0005-0000-0000-00006C1A0000}"/>
    <cellStyle name="Comma 4 13" xfId="2089" xr:uid="{00000000-0005-0000-0000-00006D1A0000}"/>
    <cellStyle name="Comma 4 2" xfId="2077" xr:uid="{00000000-0005-0000-0000-00006E1A0000}"/>
    <cellStyle name="Comma 4 2 10" xfId="11271" xr:uid="{00000000-0005-0000-0000-00006F1A0000}"/>
    <cellStyle name="Comma 4 2 10 2" xfId="18818" xr:uid="{00000000-0005-0000-0000-0000701A0000}"/>
    <cellStyle name="Comma 4 2 10 3" xfId="28801" xr:uid="{00000000-0005-0000-0000-0000711A0000}"/>
    <cellStyle name="Comma 4 2 10 4" xfId="48134" xr:uid="{00000000-0005-0000-0000-0000721A0000}"/>
    <cellStyle name="Comma 4 2 10 5" xfId="51150" xr:uid="{00000000-0005-0000-0000-0000731A0000}"/>
    <cellStyle name="Comma 4 2 11" xfId="11757" xr:uid="{00000000-0005-0000-0000-0000741A0000}"/>
    <cellStyle name="Comma 4 2 11 2" xfId="19295" xr:uid="{00000000-0005-0000-0000-0000751A0000}"/>
    <cellStyle name="Comma 4 2 11 3" xfId="20721" xr:uid="{00000000-0005-0000-0000-0000761A0000}"/>
    <cellStyle name="Comma 4 2 11 4" xfId="48611" xr:uid="{00000000-0005-0000-0000-0000771A0000}"/>
    <cellStyle name="Comma 4 2 11 5" xfId="51627" xr:uid="{00000000-0005-0000-0000-0000781A0000}"/>
    <cellStyle name="Comma 4 2 12" xfId="15794" xr:uid="{00000000-0005-0000-0000-0000791A0000}"/>
    <cellStyle name="Comma 4 2 13" xfId="20040" xr:uid="{00000000-0005-0000-0000-00007A1A0000}"/>
    <cellStyle name="Comma 4 2 14" xfId="44924" xr:uid="{00000000-0005-0000-0000-00007B1A0000}"/>
    <cellStyle name="Comma 4 2 15" xfId="45832" xr:uid="{00000000-0005-0000-0000-00007C1A0000}"/>
    <cellStyle name="Comma 4 2 16" xfId="46074" xr:uid="{00000000-0005-0000-0000-00007D1A0000}"/>
    <cellStyle name="Comma 4 2 17" xfId="49089" xr:uid="{00000000-0005-0000-0000-00007E1A0000}"/>
    <cellStyle name="Comma 4 2 2" xfId="4196" xr:uid="{00000000-0005-0000-0000-00007F1A0000}"/>
    <cellStyle name="Comma 4 2 2 10" xfId="11767" xr:uid="{00000000-0005-0000-0000-0000801A0000}"/>
    <cellStyle name="Comma 4 2 2 10 2" xfId="19301" xr:uid="{00000000-0005-0000-0000-0000811A0000}"/>
    <cellStyle name="Comma 4 2 2 10 3" xfId="42822" xr:uid="{00000000-0005-0000-0000-0000821A0000}"/>
    <cellStyle name="Comma 4 2 2 10 4" xfId="48617" xr:uid="{00000000-0005-0000-0000-0000831A0000}"/>
    <cellStyle name="Comma 4 2 2 10 5" xfId="51633" xr:uid="{00000000-0005-0000-0000-0000841A0000}"/>
    <cellStyle name="Comma 4 2 2 11" xfId="7496" xr:uid="{00000000-0005-0000-0000-0000851A0000}"/>
    <cellStyle name="Comma 4 2 2 11 2" xfId="17998" xr:uid="{00000000-0005-0000-0000-0000861A0000}"/>
    <cellStyle name="Comma 4 2 2 11 3" xfId="28727" xr:uid="{00000000-0005-0000-0000-0000871A0000}"/>
    <cellStyle name="Comma 4 2 2 11 4" xfId="46993" xr:uid="{00000000-0005-0000-0000-0000881A0000}"/>
    <cellStyle name="Comma 4 2 2 11 5" xfId="50009" xr:uid="{00000000-0005-0000-0000-0000891A0000}"/>
    <cellStyle name="Comma 4 2 2 12" xfId="15795" xr:uid="{00000000-0005-0000-0000-00008A1A0000}"/>
    <cellStyle name="Comma 4 2 2 13" xfId="20041" xr:uid="{00000000-0005-0000-0000-00008B1A0000}"/>
    <cellStyle name="Comma 4 2 2 14" xfId="44925" xr:uid="{00000000-0005-0000-0000-00008C1A0000}"/>
    <cellStyle name="Comma 4 2 2 15" xfId="45833" xr:uid="{00000000-0005-0000-0000-00008D1A0000}"/>
    <cellStyle name="Comma 4 2 2 16" xfId="46080" xr:uid="{00000000-0005-0000-0000-00008E1A0000}"/>
    <cellStyle name="Comma 4 2 2 17" xfId="49095" xr:uid="{00000000-0005-0000-0000-00008F1A0000}"/>
    <cellStyle name="Comma 4 2 2 2" xfId="4869" xr:uid="{00000000-0005-0000-0000-0000901A0000}"/>
    <cellStyle name="Comma 4 2 2 2 10" xfId="7797" xr:uid="{00000000-0005-0000-0000-0000911A0000}"/>
    <cellStyle name="Comma 4 2 2 2 10 2" xfId="44719" xr:uid="{00000000-0005-0000-0000-0000921A0000}"/>
    <cellStyle name="Comma 4 2 2 2 10 3" xfId="47005" xr:uid="{00000000-0005-0000-0000-0000931A0000}"/>
    <cellStyle name="Comma 4 2 2 2 10 4" xfId="50021" xr:uid="{00000000-0005-0000-0000-0000941A0000}"/>
    <cellStyle name="Comma 4 2 2 2 11" xfId="20042" xr:uid="{00000000-0005-0000-0000-0000951A0000}"/>
    <cellStyle name="Comma 4 2 2 2 12" xfId="44926" xr:uid="{00000000-0005-0000-0000-0000961A0000}"/>
    <cellStyle name="Comma 4 2 2 2 13" xfId="45834" xr:uid="{00000000-0005-0000-0000-0000971A0000}"/>
    <cellStyle name="Comma 4 2 2 2 14" xfId="46097" xr:uid="{00000000-0005-0000-0000-0000981A0000}"/>
    <cellStyle name="Comma 4 2 2 2 15" xfId="49112" xr:uid="{00000000-0005-0000-0000-0000991A0000}"/>
    <cellStyle name="Comma 4 2 2 2 2" xfId="6133" xr:uid="{00000000-0005-0000-0000-00009A1A0000}"/>
    <cellStyle name="Comma 4 2 2 2 2 2" xfId="6453" xr:uid="{00000000-0005-0000-0000-00009B1A0000}"/>
    <cellStyle name="Comma 4 2 2 2 2 2 2" xfId="11079" xr:uid="{00000000-0005-0000-0000-00009C1A0000}"/>
    <cellStyle name="Comma 4 2 2 2 2 2 2 2" xfId="18629" xr:uid="{00000000-0005-0000-0000-00009D1A0000}"/>
    <cellStyle name="Comma 4 2 2 2 2 2 2 3" xfId="44348" xr:uid="{00000000-0005-0000-0000-00009E1A0000}"/>
    <cellStyle name="Comma 4 2 2 2 2 2 2 4" xfId="47945" xr:uid="{00000000-0005-0000-0000-00009F1A0000}"/>
    <cellStyle name="Comma 4 2 2 2 2 2 2 5" xfId="50961" xr:uid="{00000000-0005-0000-0000-0000A01A0000}"/>
    <cellStyle name="Comma 4 2 2 2 2 2 3" xfId="11564" xr:uid="{00000000-0005-0000-0000-0000A11A0000}"/>
    <cellStyle name="Comma 4 2 2 2 2 2 3 2" xfId="19106" xr:uid="{00000000-0005-0000-0000-0000A21A0000}"/>
    <cellStyle name="Comma 4 2 2 2 2 2 3 3" xfId="43183" xr:uid="{00000000-0005-0000-0000-0000A31A0000}"/>
    <cellStyle name="Comma 4 2 2 2 2 2 3 4" xfId="48422" xr:uid="{00000000-0005-0000-0000-0000A41A0000}"/>
    <cellStyle name="Comma 4 2 2 2 2 2 3 5" xfId="51438" xr:uid="{00000000-0005-0000-0000-0000A51A0000}"/>
    <cellStyle name="Comma 4 2 2 2 2 2 4" xfId="12051" xr:uid="{00000000-0005-0000-0000-0000A61A0000}"/>
    <cellStyle name="Comma 4 2 2 2 2 2 4 2" xfId="19583" xr:uid="{00000000-0005-0000-0000-0000A71A0000}"/>
    <cellStyle name="Comma 4 2 2 2 2 2 4 3" xfId="20593" xr:uid="{00000000-0005-0000-0000-0000A81A0000}"/>
    <cellStyle name="Comma 4 2 2 2 2 2 4 4" xfId="48899" xr:uid="{00000000-0005-0000-0000-0000A91A0000}"/>
    <cellStyle name="Comma 4 2 2 2 2 2 4 5" xfId="51915" xr:uid="{00000000-0005-0000-0000-0000AA1A0000}"/>
    <cellStyle name="Comma 4 2 2 2 2 2 5" xfId="9087" xr:uid="{00000000-0005-0000-0000-0000AB1A0000}"/>
    <cellStyle name="Comma 4 2 2 2 2 2 5 2" xfId="44625" xr:uid="{00000000-0005-0000-0000-0000AC1A0000}"/>
    <cellStyle name="Comma 4 2 2 2 2 2 5 3" xfId="47468" xr:uid="{00000000-0005-0000-0000-0000AD1A0000}"/>
    <cellStyle name="Comma 4 2 2 2 2 2 5 4" xfId="50484" xr:uid="{00000000-0005-0000-0000-0000AE1A0000}"/>
    <cellStyle name="Comma 4 2 2 2 2 2 6" xfId="44441" xr:uid="{00000000-0005-0000-0000-0000AF1A0000}"/>
    <cellStyle name="Comma 4 2 2 2 2 2 7" xfId="46362" xr:uid="{00000000-0005-0000-0000-0000B01A0000}"/>
    <cellStyle name="Comma 4 2 2 2 2 2 8" xfId="49378" xr:uid="{00000000-0005-0000-0000-0000B11A0000}"/>
    <cellStyle name="Comma 4 2 2 2 2 3" xfId="10867" xr:uid="{00000000-0005-0000-0000-0000B21A0000}"/>
    <cellStyle name="Comma 4 2 2 2 2 3 2" xfId="18417" xr:uid="{00000000-0005-0000-0000-0000B31A0000}"/>
    <cellStyle name="Comma 4 2 2 2 2 3 3" xfId="28570" xr:uid="{00000000-0005-0000-0000-0000B41A0000}"/>
    <cellStyle name="Comma 4 2 2 2 2 3 4" xfId="47733" xr:uid="{00000000-0005-0000-0000-0000B51A0000}"/>
    <cellStyle name="Comma 4 2 2 2 2 3 5" xfId="50749" xr:uid="{00000000-0005-0000-0000-0000B61A0000}"/>
    <cellStyle name="Comma 4 2 2 2 2 4" xfId="11351" xr:uid="{00000000-0005-0000-0000-0000B71A0000}"/>
    <cellStyle name="Comma 4 2 2 2 2 4 2" xfId="18894" xr:uid="{00000000-0005-0000-0000-0000B81A0000}"/>
    <cellStyle name="Comma 4 2 2 2 2 4 3" xfId="43686" xr:uid="{00000000-0005-0000-0000-0000B91A0000}"/>
    <cellStyle name="Comma 4 2 2 2 2 4 4" xfId="48210" xr:uid="{00000000-0005-0000-0000-0000BA1A0000}"/>
    <cellStyle name="Comma 4 2 2 2 2 4 5" xfId="51226" xr:uid="{00000000-0005-0000-0000-0000BB1A0000}"/>
    <cellStyle name="Comma 4 2 2 2 2 5" xfId="11838" xr:uid="{00000000-0005-0000-0000-0000BC1A0000}"/>
    <cellStyle name="Comma 4 2 2 2 2 5 2" xfId="19371" xr:uid="{00000000-0005-0000-0000-0000BD1A0000}"/>
    <cellStyle name="Comma 4 2 2 2 2 5 3" xfId="43216" xr:uid="{00000000-0005-0000-0000-0000BE1A0000}"/>
    <cellStyle name="Comma 4 2 2 2 2 5 4" xfId="48687" xr:uid="{00000000-0005-0000-0000-0000BF1A0000}"/>
    <cellStyle name="Comma 4 2 2 2 2 5 5" xfId="51703" xr:uid="{00000000-0005-0000-0000-0000C01A0000}"/>
    <cellStyle name="Comma 4 2 2 2 2 6" xfId="8786" xr:uid="{00000000-0005-0000-0000-0000C11A0000}"/>
    <cellStyle name="Comma 4 2 2 2 2 6 2" xfId="44388" xr:uid="{00000000-0005-0000-0000-0000C21A0000}"/>
    <cellStyle name="Comma 4 2 2 2 2 6 3" xfId="47256" xr:uid="{00000000-0005-0000-0000-0000C31A0000}"/>
    <cellStyle name="Comma 4 2 2 2 2 6 4" xfId="50272" xr:uid="{00000000-0005-0000-0000-0000C41A0000}"/>
    <cellStyle name="Comma 4 2 2 2 2 7" xfId="43558" xr:uid="{00000000-0005-0000-0000-0000C51A0000}"/>
    <cellStyle name="Comma 4 2 2 2 2 8" xfId="46150" xr:uid="{00000000-0005-0000-0000-0000C61A0000}"/>
    <cellStyle name="Comma 4 2 2 2 2 9" xfId="49166" xr:uid="{00000000-0005-0000-0000-0000C71A0000}"/>
    <cellStyle name="Comma 4 2 2 2 3" xfId="6213" xr:uid="{00000000-0005-0000-0000-0000C81A0000}"/>
    <cellStyle name="Comma 4 2 2 2 3 2" xfId="6533" xr:uid="{00000000-0005-0000-0000-0000C91A0000}"/>
    <cellStyle name="Comma 4 2 2 2 3 2 2" xfId="11132" xr:uid="{00000000-0005-0000-0000-0000CA1A0000}"/>
    <cellStyle name="Comma 4 2 2 2 3 2 2 2" xfId="18682" xr:uid="{00000000-0005-0000-0000-0000CB1A0000}"/>
    <cellStyle name="Comma 4 2 2 2 3 2 2 3" xfId="43823" xr:uid="{00000000-0005-0000-0000-0000CC1A0000}"/>
    <cellStyle name="Comma 4 2 2 2 3 2 2 4" xfId="47998" xr:uid="{00000000-0005-0000-0000-0000CD1A0000}"/>
    <cellStyle name="Comma 4 2 2 2 3 2 2 5" xfId="51014" xr:uid="{00000000-0005-0000-0000-0000CE1A0000}"/>
    <cellStyle name="Comma 4 2 2 2 3 2 3" xfId="11617" xr:uid="{00000000-0005-0000-0000-0000CF1A0000}"/>
    <cellStyle name="Comma 4 2 2 2 3 2 3 2" xfId="19159" xr:uid="{00000000-0005-0000-0000-0000D01A0000}"/>
    <cellStyle name="Comma 4 2 2 2 3 2 3 3" xfId="33735" xr:uid="{00000000-0005-0000-0000-0000D11A0000}"/>
    <cellStyle name="Comma 4 2 2 2 3 2 3 4" xfId="48475" xr:uid="{00000000-0005-0000-0000-0000D21A0000}"/>
    <cellStyle name="Comma 4 2 2 2 3 2 3 5" xfId="51491" xr:uid="{00000000-0005-0000-0000-0000D31A0000}"/>
    <cellStyle name="Comma 4 2 2 2 3 2 4" xfId="12104" xr:uid="{00000000-0005-0000-0000-0000D41A0000}"/>
    <cellStyle name="Comma 4 2 2 2 3 2 4 2" xfId="19636" xr:uid="{00000000-0005-0000-0000-0000D51A0000}"/>
    <cellStyle name="Comma 4 2 2 2 3 2 4 3" xfId="43960" xr:uid="{00000000-0005-0000-0000-0000D61A0000}"/>
    <cellStyle name="Comma 4 2 2 2 3 2 4 4" xfId="48952" xr:uid="{00000000-0005-0000-0000-0000D71A0000}"/>
    <cellStyle name="Comma 4 2 2 2 3 2 4 5" xfId="51968" xr:uid="{00000000-0005-0000-0000-0000D81A0000}"/>
    <cellStyle name="Comma 4 2 2 2 3 2 5" xfId="9166" xr:uid="{00000000-0005-0000-0000-0000D91A0000}"/>
    <cellStyle name="Comma 4 2 2 2 3 2 5 2" xfId="44318" xr:uid="{00000000-0005-0000-0000-0000DA1A0000}"/>
    <cellStyle name="Comma 4 2 2 2 3 2 5 3" xfId="47521" xr:uid="{00000000-0005-0000-0000-0000DB1A0000}"/>
    <cellStyle name="Comma 4 2 2 2 3 2 5 4" xfId="50537" xr:uid="{00000000-0005-0000-0000-0000DC1A0000}"/>
    <cellStyle name="Comma 4 2 2 2 3 2 6" xfId="44166" xr:uid="{00000000-0005-0000-0000-0000DD1A0000}"/>
    <cellStyle name="Comma 4 2 2 2 3 2 7" xfId="46415" xr:uid="{00000000-0005-0000-0000-0000DE1A0000}"/>
    <cellStyle name="Comma 4 2 2 2 3 2 8" xfId="49431" xr:uid="{00000000-0005-0000-0000-0000DF1A0000}"/>
    <cellStyle name="Comma 4 2 2 2 3 3" xfId="10920" xr:uid="{00000000-0005-0000-0000-0000E01A0000}"/>
    <cellStyle name="Comma 4 2 2 2 3 3 2" xfId="18470" xr:uid="{00000000-0005-0000-0000-0000E11A0000}"/>
    <cellStyle name="Comma 4 2 2 2 3 3 3" xfId="42693" xr:uid="{00000000-0005-0000-0000-0000E21A0000}"/>
    <cellStyle name="Comma 4 2 2 2 3 3 4" xfId="47786" xr:uid="{00000000-0005-0000-0000-0000E31A0000}"/>
    <cellStyle name="Comma 4 2 2 2 3 3 5" xfId="50802" xr:uid="{00000000-0005-0000-0000-0000E41A0000}"/>
    <cellStyle name="Comma 4 2 2 2 3 4" xfId="11405" xr:uid="{00000000-0005-0000-0000-0000E51A0000}"/>
    <cellStyle name="Comma 4 2 2 2 3 4 2" xfId="18947" xr:uid="{00000000-0005-0000-0000-0000E61A0000}"/>
    <cellStyle name="Comma 4 2 2 2 3 4 3" xfId="44584" xr:uid="{00000000-0005-0000-0000-0000E71A0000}"/>
    <cellStyle name="Comma 4 2 2 2 3 4 4" xfId="48263" xr:uid="{00000000-0005-0000-0000-0000E81A0000}"/>
    <cellStyle name="Comma 4 2 2 2 3 4 5" xfId="51279" xr:uid="{00000000-0005-0000-0000-0000E91A0000}"/>
    <cellStyle name="Comma 4 2 2 2 3 5" xfId="11892" xr:uid="{00000000-0005-0000-0000-0000EA1A0000}"/>
    <cellStyle name="Comma 4 2 2 2 3 5 2" xfId="19424" xr:uid="{00000000-0005-0000-0000-0000EB1A0000}"/>
    <cellStyle name="Comma 4 2 2 2 3 5 3" xfId="44382" xr:uid="{00000000-0005-0000-0000-0000EC1A0000}"/>
    <cellStyle name="Comma 4 2 2 2 3 5 4" xfId="48740" xr:uid="{00000000-0005-0000-0000-0000ED1A0000}"/>
    <cellStyle name="Comma 4 2 2 2 3 5 5" xfId="51756" xr:uid="{00000000-0005-0000-0000-0000EE1A0000}"/>
    <cellStyle name="Comma 4 2 2 2 3 6" xfId="8857" xr:uid="{00000000-0005-0000-0000-0000EF1A0000}"/>
    <cellStyle name="Comma 4 2 2 2 3 6 2" xfId="29979" xr:uid="{00000000-0005-0000-0000-0000F01A0000}"/>
    <cellStyle name="Comma 4 2 2 2 3 6 3" xfId="47309" xr:uid="{00000000-0005-0000-0000-0000F11A0000}"/>
    <cellStyle name="Comma 4 2 2 2 3 6 4" xfId="50325" xr:uid="{00000000-0005-0000-0000-0000F21A0000}"/>
    <cellStyle name="Comma 4 2 2 2 3 7" xfId="43861" xr:uid="{00000000-0005-0000-0000-0000F31A0000}"/>
    <cellStyle name="Comma 4 2 2 2 3 8" xfId="46203" xr:uid="{00000000-0005-0000-0000-0000F41A0000}"/>
    <cellStyle name="Comma 4 2 2 2 3 9" xfId="49219" xr:uid="{00000000-0005-0000-0000-0000F51A0000}"/>
    <cellStyle name="Comma 4 2 2 2 4" xfId="6293" xr:uid="{00000000-0005-0000-0000-0000F61A0000}"/>
    <cellStyle name="Comma 4 2 2 2 4 2" xfId="6613" xr:uid="{00000000-0005-0000-0000-0000F71A0000}"/>
    <cellStyle name="Comma 4 2 2 2 4 2 2" xfId="11185" xr:uid="{00000000-0005-0000-0000-0000F81A0000}"/>
    <cellStyle name="Comma 4 2 2 2 4 2 2 2" xfId="18735" xr:uid="{00000000-0005-0000-0000-0000F91A0000}"/>
    <cellStyle name="Comma 4 2 2 2 4 2 2 3" xfId="43437" xr:uid="{00000000-0005-0000-0000-0000FA1A0000}"/>
    <cellStyle name="Comma 4 2 2 2 4 2 2 4" xfId="48051" xr:uid="{00000000-0005-0000-0000-0000FB1A0000}"/>
    <cellStyle name="Comma 4 2 2 2 4 2 2 5" xfId="51067" xr:uid="{00000000-0005-0000-0000-0000FC1A0000}"/>
    <cellStyle name="Comma 4 2 2 2 4 2 3" xfId="11670" xr:uid="{00000000-0005-0000-0000-0000FD1A0000}"/>
    <cellStyle name="Comma 4 2 2 2 4 2 3 2" xfId="19212" xr:uid="{00000000-0005-0000-0000-0000FE1A0000}"/>
    <cellStyle name="Comma 4 2 2 2 4 2 3 3" xfId="20933" xr:uid="{00000000-0005-0000-0000-0000FF1A0000}"/>
    <cellStyle name="Comma 4 2 2 2 4 2 3 4" xfId="48528" xr:uid="{00000000-0005-0000-0000-0000001B0000}"/>
    <cellStyle name="Comma 4 2 2 2 4 2 3 5" xfId="51544" xr:uid="{00000000-0005-0000-0000-0000011B0000}"/>
    <cellStyle name="Comma 4 2 2 2 4 2 4" xfId="12157" xr:uid="{00000000-0005-0000-0000-0000021B0000}"/>
    <cellStyle name="Comma 4 2 2 2 4 2 4 2" xfId="19689" xr:uid="{00000000-0005-0000-0000-0000031B0000}"/>
    <cellStyle name="Comma 4 2 2 2 4 2 4 3" xfId="44657" xr:uid="{00000000-0005-0000-0000-0000041B0000}"/>
    <cellStyle name="Comma 4 2 2 2 4 2 4 4" xfId="49005" xr:uid="{00000000-0005-0000-0000-0000051B0000}"/>
    <cellStyle name="Comma 4 2 2 2 4 2 4 5" xfId="52021" xr:uid="{00000000-0005-0000-0000-0000061B0000}"/>
    <cellStyle name="Comma 4 2 2 2 4 2 5" xfId="9246" xr:uid="{00000000-0005-0000-0000-0000071B0000}"/>
    <cellStyle name="Comma 4 2 2 2 4 2 5 2" xfId="21319" xr:uid="{00000000-0005-0000-0000-0000081B0000}"/>
    <cellStyle name="Comma 4 2 2 2 4 2 5 3" xfId="47574" xr:uid="{00000000-0005-0000-0000-0000091B0000}"/>
    <cellStyle name="Comma 4 2 2 2 4 2 5 4" xfId="50590" xr:uid="{00000000-0005-0000-0000-00000A1B0000}"/>
    <cellStyle name="Comma 4 2 2 2 4 2 6" xfId="44746" xr:uid="{00000000-0005-0000-0000-00000B1B0000}"/>
    <cellStyle name="Comma 4 2 2 2 4 2 7" xfId="46468" xr:uid="{00000000-0005-0000-0000-00000C1B0000}"/>
    <cellStyle name="Comma 4 2 2 2 4 2 8" xfId="49484" xr:uid="{00000000-0005-0000-0000-00000D1B0000}"/>
    <cellStyle name="Comma 4 2 2 2 4 3" xfId="10973" xr:uid="{00000000-0005-0000-0000-00000E1B0000}"/>
    <cellStyle name="Comma 4 2 2 2 4 3 2" xfId="18523" xr:uid="{00000000-0005-0000-0000-00000F1B0000}"/>
    <cellStyle name="Comma 4 2 2 2 4 3 3" xfId="28816" xr:uid="{00000000-0005-0000-0000-0000101B0000}"/>
    <cellStyle name="Comma 4 2 2 2 4 3 4" xfId="47839" xr:uid="{00000000-0005-0000-0000-0000111B0000}"/>
    <cellStyle name="Comma 4 2 2 2 4 3 5" xfId="50855" xr:uid="{00000000-0005-0000-0000-0000121B0000}"/>
    <cellStyle name="Comma 4 2 2 2 4 4" xfId="11458" xr:uid="{00000000-0005-0000-0000-0000131B0000}"/>
    <cellStyle name="Comma 4 2 2 2 4 4 2" xfId="19000" xr:uid="{00000000-0005-0000-0000-0000141B0000}"/>
    <cellStyle name="Comma 4 2 2 2 4 4 3" xfId="42973" xr:uid="{00000000-0005-0000-0000-0000151B0000}"/>
    <cellStyle name="Comma 4 2 2 2 4 4 4" xfId="48316" xr:uid="{00000000-0005-0000-0000-0000161B0000}"/>
    <cellStyle name="Comma 4 2 2 2 4 4 5" xfId="51332" xr:uid="{00000000-0005-0000-0000-0000171B0000}"/>
    <cellStyle name="Comma 4 2 2 2 4 5" xfId="11945" xr:uid="{00000000-0005-0000-0000-0000181B0000}"/>
    <cellStyle name="Comma 4 2 2 2 4 5 2" xfId="19477" xr:uid="{00000000-0005-0000-0000-0000191B0000}"/>
    <cellStyle name="Comma 4 2 2 2 4 5 3" xfId="43930" xr:uid="{00000000-0005-0000-0000-00001A1B0000}"/>
    <cellStyle name="Comma 4 2 2 2 4 5 4" xfId="48793" xr:uid="{00000000-0005-0000-0000-00001B1B0000}"/>
    <cellStyle name="Comma 4 2 2 2 4 5 5" xfId="51809" xr:uid="{00000000-0005-0000-0000-00001C1B0000}"/>
    <cellStyle name="Comma 4 2 2 2 4 6" xfId="8933" xr:uid="{00000000-0005-0000-0000-00001D1B0000}"/>
    <cellStyle name="Comma 4 2 2 2 4 6 2" xfId="21347" xr:uid="{00000000-0005-0000-0000-00001E1B0000}"/>
    <cellStyle name="Comma 4 2 2 2 4 6 3" xfId="47362" xr:uid="{00000000-0005-0000-0000-00001F1B0000}"/>
    <cellStyle name="Comma 4 2 2 2 4 6 4" xfId="50378" xr:uid="{00000000-0005-0000-0000-0000201B0000}"/>
    <cellStyle name="Comma 4 2 2 2 4 7" xfId="44852" xr:uid="{00000000-0005-0000-0000-0000211B0000}"/>
    <cellStyle name="Comma 4 2 2 2 4 8" xfId="46256" xr:uid="{00000000-0005-0000-0000-0000221B0000}"/>
    <cellStyle name="Comma 4 2 2 2 4 9" xfId="49272" xr:uid="{00000000-0005-0000-0000-0000231B0000}"/>
    <cellStyle name="Comma 4 2 2 2 5" xfId="6373" xr:uid="{00000000-0005-0000-0000-0000241B0000}"/>
    <cellStyle name="Comma 4 2 2 2 5 2" xfId="11026" xr:uid="{00000000-0005-0000-0000-0000251B0000}"/>
    <cellStyle name="Comma 4 2 2 2 5 2 2" xfId="18576" xr:uid="{00000000-0005-0000-0000-0000261B0000}"/>
    <cellStyle name="Comma 4 2 2 2 5 2 3" xfId="21238" xr:uid="{00000000-0005-0000-0000-0000271B0000}"/>
    <cellStyle name="Comma 4 2 2 2 5 2 4" xfId="47892" xr:uid="{00000000-0005-0000-0000-0000281B0000}"/>
    <cellStyle name="Comma 4 2 2 2 5 2 5" xfId="50908" xr:uid="{00000000-0005-0000-0000-0000291B0000}"/>
    <cellStyle name="Comma 4 2 2 2 5 3" xfId="11511" xr:uid="{00000000-0005-0000-0000-00002A1B0000}"/>
    <cellStyle name="Comma 4 2 2 2 5 3 2" xfId="19053" xr:uid="{00000000-0005-0000-0000-00002B1B0000}"/>
    <cellStyle name="Comma 4 2 2 2 5 3 3" xfId="21570" xr:uid="{00000000-0005-0000-0000-00002C1B0000}"/>
    <cellStyle name="Comma 4 2 2 2 5 3 4" xfId="48369" xr:uid="{00000000-0005-0000-0000-00002D1B0000}"/>
    <cellStyle name="Comma 4 2 2 2 5 3 5" xfId="51385" xr:uid="{00000000-0005-0000-0000-00002E1B0000}"/>
    <cellStyle name="Comma 4 2 2 2 5 4" xfId="11998" xr:uid="{00000000-0005-0000-0000-00002F1B0000}"/>
    <cellStyle name="Comma 4 2 2 2 5 4 2" xfId="19530" xr:uid="{00000000-0005-0000-0000-0000301B0000}"/>
    <cellStyle name="Comma 4 2 2 2 5 4 3" xfId="43331" xr:uid="{00000000-0005-0000-0000-0000311B0000}"/>
    <cellStyle name="Comma 4 2 2 2 5 4 4" xfId="48846" xr:uid="{00000000-0005-0000-0000-0000321B0000}"/>
    <cellStyle name="Comma 4 2 2 2 5 4 5" xfId="51862" xr:uid="{00000000-0005-0000-0000-0000331B0000}"/>
    <cellStyle name="Comma 4 2 2 2 5 5" xfId="9012" xr:uid="{00000000-0005-0000-0000-0000341B0000}"/>
    <cellStyle name="Comma 4 2 2 2 5 5 2" xfId="43069" xr:uid="{00000000-0005-0000-0000-0000351B0000}"/>
    <cellStyle name="Comma 4 2 2 2 5 5 3" xfId="47415" xr:uid="{00000000-0005-0000-0000-0000361B0000}"/>
    <cellStyle name="Comma 4 2 2 2 5 5 4" xfId="50431" xr:uid="{00000000-0005-0000-0000-0000371B0000}"/>
    <cellStyle name="Comma 4 2 2 2 5 6" xfId="44856" xr:uid="{00000000-0005-0000-0000-0000381B0000}"/>
    <cellStyle name="Comma 4 2 2 2 5 7" xfId="46309" xr:uid="{00000000-0005-0000-0000-0000391B0000}"/>
    <cellStyle name="Comma 4 2 2 2 5 8" xfId="49325" xr:uid="{00000000-0005-0000-0000-00003A1B0000}"/>
    <cellStyle name="Comma 4 2 2 2 6" xfId="6693" xr:uid="{00000000-0005-0000-0000-00003B1B0000}"/>
    <cellStyle name="Comma 4 2 2 2 6 2" xfId="11238" xr:uid="{00000000-0005-0000-0000-00003C1B0000}"/>
    <cellStyle name="Comma 4 2 2 2 6 2 2" xfId="18788" xr:uid="{00000000-0005-0000-0000-00003D1B0000}"/>
    <cellStyle name="Comma 4 2 2 2 6 2 3" xfId="44093" xr:uid="{00000000-0005-0000-0000-00003E1B0000}"/>
    <cellStyle name="Comma 4 2 2 2 6 2 4" xfId="48104" xr:uid="{00000000-0005-0000-0000-00003F1B0000}"/>
    <cellStyle name="Comma 4 2 2 2 6 2 5" xfId="51120" xr:uid="{00000000-0005-0000-0000-0000401B0000}"/>
    <cellStyle name="Comma 4 2 2 2 6 3" xfId="11723" xr:uid="{00000000-0005-0000-0000-0000411B0000}"/>
    <cellStyle name="Comma 4 2 2 2 6 3 2" xfId="19265" xr:uid="{00000000-0005-0000-0000-0000421B0000}"/>
    <cellStyle name="Comma 4 2 2 2 6 3 3" xfId="21569" xr:uid="{00000000-0005-0000-0000-0000431B0000}"/>
    <cellStyle name="Comma 4 2 2 2 6 3 4" xfId="48581" xr:uid="{00000000-0005-0000-0000-0000441B0000}"/>
    <cellStyle name="Comma 4 2 2 2 6 3 5" xfId="51597" xr:uid="{00000000-0005-0000-0000-0000451B0000}"/>
    <cellStyle name="Comma 4 2 2 2 6 4" xfId="12211" xr:uid="{00000000-0005-0000-0000-0000461B0000}"/>
    <cellStyle name="Comma 4 2 2 2 6 4 2" xfId="19742" xr:uid="{00000000-0005-0000-0000-0000471B0000}"/>
    <cellStyle name="Comma 4 2 2 2 6 4 3" xfId="44658" xr:uid="{00000000-0005-0000-0000-0000481B0000}"/>
    <cellStyle name="Comma 4 2 2 2 6 4 4" xfId="49058" xr:uid="{00000000-0005-0000-0000-0000491B0000}"/>
    <cellStyle name="Comma 4 2 2 2 6 4 5" xfId="52074" xr:uid="{00000000-0005-0000-0000-00004A1B0000}"/>
    <cellStyle name="Comma 4 2 2 2 6 5" xfId="9326" xr:uid="{00000000-0005-0000-0000-00004B1B0000}"/>
    <cellStyle name="Comma 4 2 2 2 6 5 2" xfId="42668" xr:uid="{00000000-0005-0000-0000-00004C1B0000}"/>
    <cellStyle name="Comma 4 2 2 2 6 5 3" xfId="47627" xr:uid="{00000000-0005-0000-0000-00004D1B0000}"/>
    <cellStyle name="Comma 4 2 2 2 6 5 4" xfId="50643" xr:uid="{00000000-0005-0000-0000-00004E1B0000}"/>
    <cellStyle name="Comma 4 2 2 2 6 6" xfId="42916" xr:uid="{00000000-0005-0000-0000-00004F1B0000}"/>
    <cellStyle name="Comma 4 2 2 2 6 7" xfId="46521" xr:uid="{00000000-0005-0000-0000-0000501B0000}"/>
    <cellStyle name="Comma 4 2 2 2 6 8" xfId="49537" xr:uid="{00000000-0005-0000-0000-0000511B0000}"/>
    <cellStyle name="Comma 4 2 2 2 7" xfId="10814" xr:uid="{00000000-0005-0000-0000-0000521B0000}"/>
    <cellStyle name="Comma 4 2 2 2 7 2" xfId="18364" xr:uid="{00000000-0005-0000-0000-0000531B0000}"/>
    <cellStyle name="Comma 4 2 2 2 7 3" xfId="42675" xr:uid="{00000000-0005-0000-0000-0000541B0000}"/>
    <cellStyle name="Comma 4 2 2 2 7 4" xfId="47680" xr:uid="{00000000-0005-0000-0000-0000551B0000}"/>
    <cellStyle name="Comma 4 2 2 2 7 5" xfId="50696" xr:uid="{00000000-0005-0000-0000-0000561B0000}"/>
    <cellStyle name="Comma 4 2 2 2 8" xfId="11298" xr:uid="{00000000-0005-0000-0000-0000571B0000}"/>
    <cellStyle name="Comma 4 2 2 2 8 2" xfId="18841" xr:uid="{00000000-0005-0000-0000-0000581B0000}"/>
    <cellStyle name="Comma 4 2 2 2 8 3" xfId="44790" xr:uid="{00000000-0005-0000-0000-0000591B0000}"/>
    <cellStyle name="Comma 4 2 2 2 8 4" xfId="48157" xr:uid="{00000000-0005-0000-0000-00005A1B0000}"/>
    <cellStyle name="Comma 4 2 2 2 8 5" xfId="51173" xr:uid="{00000000-0005-0000-0000-00005B1B0000}"/>
    <cellStyle name="Comma 4 2 2 2 9" xfId="11785" xr:uid="{00000000-0005-0000-0000-00005C1B0000}"/>
    <cellStyle name="Comma 4 2 2 2 9 2" xfId="19318" xr:uid="{00000000-0005-0000-0000-00005D1B0000}"/>
    <cellStyle name="Comma 4 2 2 2 9 3" xfId="43287" xr:uid="{00000000-0005-0000-0000-00005E1B0000}"/>
    <cellStyle name="Comma 4 2 2 2 9 4" xfId="48634" xr:uid="{00000000-0005-0000-0000-00005F1B0000}"/>
    <cellStyle name="Comma 4 2 2 2 9 5" xfId="51650" xr:uid="{00000000-0005-0000-0000-0000601B0000}"/>
    <cellStyle name="Comma 4 2 2 3" xfId="5989" xr:uid="{00000000-0005-0000-0000-0000611B0000}"/>
    <cellStyle name="Comma 4 2 2 3 2" xfId="6430" xr:uid="{00000000-0005-0000-0000-0000621B0000}"/>
    <cellStyle name="Comma 4 2 2 3 2 2" xfId="11062" xr:uid="{00000000-0005-0000-0000-0000631B0000}"/>
    <cellStyle name="Comma 4 2 2 3 2 2 2" xfId="18612" xr:uid="{00000000-0005-0000-0000-0000641B0000}"/>
    <cellStyle name="Comma 4 2 2 3 2 2 3" xfId="44214" xr:uid="{00000000-0005-0000-0000-0000651B0000}"/>
    <cellStyle name="Comma 4 2 2 3 2 2 4" xfId="47928" xr:uid="{00000000-0005-0000-0000-0000661B0000}"/>
    <cellStyle name="Comma 4 2 2 3 2 2 5" xfId="50944" xr:uid="{00000000-0005-0000-0000-0000671B0000}"/>
    <cellStyle name="Comma 4 2 2 3 2 3" xfId="11547" xr:uid="{00000000-0005-0000-0000-0000681B0000}"/>
    <cellStyle name="Comma 4 2 2 3 2 3 2" xfId="19089" xr:uid="{00000000-0005-0000-0000-0000691B0000}"/>
    <cellStyle name="Comma 4 2 2 3 2 3 3" xfId="44503" xr:uid="{00000000-0005-0000-0000-00006A1B0000}"/>
    <cellStyle name="Comma 4 2 2 3 2 3 4" xfId="48405" xr:uid="{00000000-0005-0000-0000-00006B1B0000}"/>
    <cellStyle name="Comma 4 2 2 3 2 3 5" xfId="51421" xr:uid="{00000000-0005-0000-0000-00006C1B0000}"/>
    <cellStyle name="Comma 4 2 2 3 2 4" xfId="12034" xr:uid="{00000000-0005-0000-0000-00006D1B0000}"/>
    <cellStyle name="Comma 4 2 2 3 2 4 2" xfId="19566" xr:uid="{00000000-0005-0000-0000-00006E1B0000}"/>
    <cellStyle name="Comma 4 2 2 3 2 4 3" xfId="44806" xr:uid="{00000000-0005-0000-0000-00006F1B0000}"/>
    <cellStyle name="Comma 4 2 2 3 2 4 4" xfId="48882" xr:uid="{00000000-0005-0000-0000-0000701B0000}"/>
    <cellStyle name="Comma 4 2 2 3 2 4 5" xfId="51898" xr:uid="{00000000-0005-0000-0000-0000711B0000}"/>
    <cellStyle name="Comma 4 2 2 3 2 5" xfId="9064" xr:uid="{00000000-0005-0000-0000-0000721B0000}"/>
    <cellStyle name="Comma 4 2 2 3 2 5 2" xfId="42634" xr:uid="{00000000-0005-0000-0000-0000731B0000}"/>
    <cellStyle name="Comma 4 2 2 3 2 5 3" xfId="47451" xr:uid="{00000000-0005-0000-0000-0000741B0000}"/>
    <cellStyle name="Comma 4 2 2 3 2 5 4" xfId="50467" xr:uid="{00000000-0005-0000-0000-0000751B0000}"/>
    <cellStyle name="Comma 4 2 2 3 2 6" xfId="42372" xr:uid="{00000000-0005-0000-0000-0000761B0000}"/>
    <cellStyle name="Comma 4 2 2 3 2 7" xfId="46345" xr:uid="{00000000-0005-0000-0000-0000771B0000}"/>
    <cellStyle name="Comma 4 2 2 3 2 8" xfId="49361" xr:uid="{00000000-0005-0000-0000-0000781B0000}"/>
    <cellStyle name="Comma 4 2 2 3 3" xfId="10850" xr:uid="{00000000-0005-0000-0000-0000791B0000}"/>
    <cellStyle name="Comma 4 2 2 3 3 2" xfId="18400" xr:uid="{00000000-0005-0000-0000-00007A1B0000}"/>
    <cellStyle name="Comma 4 2 2 3 3 3" xfId="42680" xr:uid="{00000000-0005-0000-0000-00007B1B0000}"/>
    <cellStyle name="Comma 4 2 2 3 3 4" xfId="47716" xr:uid="{00000000-0005-0000-0000-00007C1B0000}"/>
    <cellStyle name="Comma 4 2 2 3 3 5" xfId="50732" xr:uid="{00000000-0005-0000-0000-00007D1B0000}"/>
    <cellStyle name="Comma 4 2 2 3 4" xfId="11334" xr:uid="{00000000-0005-0000-0000-00007E1B0000}"/>
    <cellStyle name="Comma 4 2 2 3 4 2" xfId="18877" xr:uid="{00000000-0005-0000-0000-00007F1B0000}"/>
    <cellStyle name="Comma 4 2 2 3 4 3" xfId="43158" xr:uid="{00000000-0005-0000-0000-0000801B0000}"/>
    <cellStyle name="Comma 4 2 2 3 4 4" xfId="48193" xr:uid="{00000000-0005-0000-0000-0000811B0000}"/>
    <cellStyle name="Comma 4 2 2 3 4 5" xfId="51209" xr:uid="{00000000-0005-0000-0000-0000821B0000}"/>
    <cellStyle name="Comma 4 2 2 3 5" xfId="11821" xr:uid="{00000000-0005-0000-0000-0000831B0000}"/>
    <cellStyle name="Comma 4 2 2 3 5 2" xfId="19354" xr:uid="{00000000-0005-0000-0000-0000841B0000}"/>
    <cellStyle name="Comma 4 2 2 3 5 3" xfId="43927" xr:uid="{00000000-0005-0000-0000-0000851B0000}"/>
    <cellStyle name="Comma 4 2 2 3 5 4" xfId="48670" xr:uid="{00000000-0005-0000-0000-0000861B0000}"/>
    <cellStyle name="Comma 4 2 2 3 5 5" xfId="51686" xr:uid="{00000000-0005-0000-0000-0000871B0000}"/>
    <cellStyle name="Comma 4 2 2 3 6" xfId="8763" xr:uid="{00000000-0005-0000-0000-0000881B0000}"/>
    <cellStyle name="Comma 4 2 2 3 6 2" xfId="43551" xr:uid="{00000000-0005-0000-0000-0000891B0000}"/>
    <cellStyle name="Comma 4 2 2 3 6 3" xfId="47239" xr:uid="{00000000-0005-0000-0000-00008A1B0000}"/>
    <cellStyle name="Comma 4 2 2 3 6 4" xfId="50255" xr:uid="{00000000-0005-0000-0000-00008B1B0000}"/>
    <cellStyle name="Comma 4 2 2 3 7" xfId="42303" xr:uid="{00000000-0005-0000-0000-00008C1B0000}"/>
    <cellStyle name="Comma 4 2 2 3 8" xfId="46133" xr:uid="{00000000-0005-0000-0000-00008D1B0000}"/>
    <cellStyle name="Comma 4 2 2 3 9" xfId="49149" xr:uid="{00000000-0005-0000-0000-00008E1B0000}"/>
    <cellStyle name="Comma 4 2 2 4" xfId="6190" xr:uid="{00000000-0005-0000-0000-00008F1B0000}"/>
    <cellStyle name="Comma 4 2 2 4 2" xfId="6510" xr:uid="{00000000-0005-0000-0000-0000901B0000}"/>
    <cellStyle name="Comma 4 2 2 4 2 2" xfId="11115" xr:uid="{00000000-0005-0000-0000-0000911B0000}"/>
    <cellStyle name="Comma 4 2 2 4 2 2 2" xfId="18665" xr:uid="{00000000-0005-0000-0000-0000921B0000}"/>
    <cellStyle name="Comma 4 2 2 4 2 2 3" xfId="44637" xr:uid="{00000000-0005-0000-0000-0000931B0000}"/>
    <cellStyle name="Comma 4 2 2 4 2 2 4" xfId="47981" xr:uid="{00000000-0005-0000-0000-0000941B0000}"/>
    <cellStyle name="Comma 4 2 2 4 2 2 5" xfId="50997" xr:uid="{00000000-0005-0000-0000-0000951B0000}"/>
    <cellStyle name="Comma 4 2 2 4 2 3" xfId="11600" xr:uid="{00000000-0005-0000-0000-0000961B0000}"/>
    <cellStyle name="Comma 4 2 2 4 2 3 2" xfId="19142" xr:uid="{00000000-0005-0000-0000-0000971B0000}"/>
    <cellStyle name="Comma 4 2 2 4 2 3 3" xfId="43721" xr:uid="{00000000-0005-0000-0000-0000981B0000}"/>
    <cellStyle name="Comma 4 2 2 4 2 3 4" xfId="48458" xr:uid="{00000000-0005-0000-0000-0000991B0000}"/>
    <cellStyle name="Comma 4 2 2 4 2 3 5" xfId="51474" xr:uid="{00000000-0005-0000-0000-00009A1B0000}"/>
    <cellStyle name="Comma 4 2 2 4 2 4" xfId="12087" xr:uid="{00000000-0005-0000-0000-00009B1B0000}"/>
    <cellStyle name="Comma 4 2 2 4 2 4 2" xfId="19619" xr:uid="{00000000-0005-0000-0000-00009C1B0000}"/>
    <cellStyle name="Comma 4 2 2 4 2 4 3" xfId="43249" xr:uid="{00000000-0005-0000-0000-00009D1B0000}"/>
    <cellStyle name="Comma 4 2 2 4 2 4 4" xfId="48935" xr:uid="{00000000-0005-0000-0000-00009E1B0000}"/>
    <cellStyle name="Comma 4 2 2 4 2 4 5" xfId="51951" xr:uid="{00000000-0005-0000-0000-00009F1B0000}"/>
    <cellStyle name="Comma 4 2 2 4 2 5" xfId="9143" xr:uid="{00000000-0005-0000-0000-0000A01B0000}"/>
    <cellStyle name="Comma 4 2 2 4 2 5 2" xfId="44339" xr:uid="{00000000-0005-0000-0000-0000A11B0000}"/>
    <cellStyle name="Comma 4 2 2 4 2 5 3" xfId="47504" xr:uid="{00000000-0005-0000-0000-0000A21B0000}"/>
    <cellStyle name="Comma 4 2 2 4 2 5 4" xfId="50520" xr:uid="{00000000-0005-0000-0000-0000A31B0000}"/>
    <cellStyle name="Comma 4 2 2 4 2 6" xfId="42910" xr:uid="{00000000-0005-0000-0000-0000A41B0000}"/>
    <cellStyle name="Comma 4 2 2 4 2 7" xfId="46398" xr:uid="{00000000-0005-0000-0000-0000A51B0000}"/>
    <cellStyle name="Comma 4 2 2 4 2 8" xfId="49414" xr:uid="{00000000-0005-0000-0000-0000A61B0000}"/>
    <cellStyle name="Comma 4 2 2 4 3" xfId="10903" xr:uid="{00000000-0005-0000-0000-0000A71B0000}"/>
    <cellStyle name="Comma 4 2 2 4 3 2" xfId="18453" xr:uid="{00000000-0005-0000-0000-0000A81B0000}"/>
    <cellStyle name="Comma 4 2 2 4 3 3" xfId="28833" xr:uid="{00000000-0005-0000-0000-0000A91B0000}"/>
    <cellStyle name="Comma 4 2 2 4 3 4" xfId="47769" xr:uid="{00000000-0005-0000-0000-0000AA1B0000}"/>
    <cellStyle name="Comma 4 2 2 4 3 5" xfId="50785" xr:uid="{00000000-0005-0000-0000-0000AB1B0000}"/>
    <cellStyle name="Comma 4 2 2 4 4" xfId="11388" xr:uid="{00000000-0005-0000-0000-0000AC1B0000}"/>
    <cellStyle name="Comma 4 2 2 4 4 2" xfId="18930" xr:uid="{00000000-0005-0000-0000-0000AD1B0000}"/>
    <cellStyle name="Comma 4 2 2 4 4 3" xfId="28792" xr:uid="{00000000-0005-0000-0000-0000AE1B0000}"/>
    <cellStyle name="Comma 4 2 2 4 4 4" xfId="48246" xr:uid="{00000000-0005-0000-0000-0000AF1B0000}"/>
    <cellStyle name="Comma 4 2 2 4 4 5" xfId="51262" xr:uid="{00000000-0005-0000-0000-0000B01B0000}"/>
    <cellStyle name="Comma 4 2 2 4 5" xfId="11875" xr:uid="{00000000-0005-0000-0000-0000B11B0000}"/>
    <cellStyle name="Comma 4 2 2 4 5 2" xfId="19407" xr:uid="{00000000-0005-0000-0000-0000B21B0000}"/>
    <cellStyle name="Comma 4 2 2 4 5 3" xfId="43834" xr:uid="{00000000-0005-0000-0000-0000B31B0000}"/>
    <cellStyle name="Comma 4 2 2 4 5 4" xfId="48723" xr:uid="{00000000-0005-0000-0000-0000B41B0000}"/>
    <cellStyle name="Comma 4 2 2 4 5 5" xfId="51739" xr:uid="{00000000-0005-0000-0000-0000B51B0000}"/>
    <cellStyle name="Comma 4 2 2 4 6" xfId="8835" xr:uid="{00000000-0005-0000-0000-0000B61B0000}"/>
    <cellStyle name="Comma 4 2 2 4 6 2" xfId="43333" xr:uid="{00000000-0005-0000-0000-0000B71B0000}"/>
    <cellStyle name="Comma 4 2 2 4 6 3" xfId="47292" xr:uid="{00000000-0005-0000-0000-0000B81B0000}"/>
    <cellStyle name="Comma 4 2 2 4 6 4" xfId="50308" xr:uid="{00000000-0005-0000-0000-0000B91B0000}"/>
    <cellStyle name="Comma 4 2 2 4 7" xfId="20614" xr:uid="{00000000-0005-0000-0000-0000BA1B0000}"/>
    <cellStyle name="Comma 4 2 2 4 8" xfId="46186" xr:uid="{00000000-0005-0000-0000-0000BB1B0000}"/>
    <cellStyle name="Comma 4 2 2 4 9" xfId="49202" xr:uid="{00000000-0005-0000-0000-0000BC1B0000}"/>
    <cellStyle name="Comma 4 2 2 5" xfId="6270" xr:uid="{00000000-0005-0000-0000-0000BD1B0000}"/>
    <cellStyle name="Comma 4 2 2 5 2" xfId="6590" xr:uid="{00000000-0005-0000-0000-0000BE1B0000}"/>
    <cellStyle name="Comma 4 2 2 5 2 2" xfId="11168" xr:uid="{00000000-0005-0000-0000-0000BF1B0000}"/>
    <cellStyle name="Comma 4 2 2 5 2 2 2" xfId="18718" xr:uid="{00000000-0005-0000-0000-0000C01B0000}"/>
    <cellStyle name="Comma 4 2 2 5 2 2 3" xfId="43916" xr:uid="{00000000-0005-0000-0000-0000C11B0000}"/>
    <cellStyle name="Comma 4 2 2 5 2 2 4" xfId="48034" xr:uid="{00000000-0005-0000-0000-0000C21B0000}"/>
    <cellStyle name="Comma 4 2 2 5 2 2 5" xfId="51050" xr:uid="{00000000-0005-0000-0000-0000C31B0000}"/>
    <cellStyle name="Comma 4 2 2 5 2 3" xfId="11653" xr:uid="{00000000-0005-0000-0000-0000C41B0000}"/>
    <cellStyle name="Comma 4 2 2 5 2 3 2" xfId="19195" xr:uid="{00000000-0005-0000-0000-0000C51B0000}"/>
    <cellStyle name="Comma 4 2 2 5 2 3 3" xfId="42803" xr:uid="{00000000-0005-0000-0000-0000C61B0000}"/>
    <cellStyle name="Comma 4 2 2 5 2 3 4" xfId="48511" xr:uid="{00000000-0005-0000-0000-0000C71B0000}"/>
    <cellStyle name="Comma 4 2 2 5 2 3 5" xfId="51527" xr:uid="{00000000-0005-0000-0000-0000C81B0000}"/>
    <cellStyle name="Comma 4 2 2 5 2 4" xfId="12140" xr:uid="{00000000-0005-0000-0000-0000C91B0000}"/>
    <cellStyle name="Comma 4 2 2 5 2 4 2" xfId="19672" xr:uid="{00000000-0005-0000-0000-0000CA1B0000}"/>
    <cellStyle name="Comma 4 2 2 5 2 4 3" xfId="42880" xr:uid="{00000000-0005-0000-0000-0000CB1B0000}"/>
    <cellStyle name="Comma 4 2 2 5 2 4 4" xfId="48988" xr:uid="{00000000-0005-0000-0000-0000CC1B0000}"/>
    <cellStyle name="Comma 4 2 2 5 2 4 5" xfId="52004" xr:uid="{00000000-0005-0000-0000-0000CD1B0000}"/>
    <cellStyle name="Comma 4 2 2 5 2 5" xfId="9223" xr:uid="{00000000-0005-0000-0000-0000CE1B0000}"/>
    <cellStyle name="Comma 4 2 2 5 2 5 2" xfId="44783" xr:uid="{00000000-0005-0000-0000-0000CF1B0000}"/>
    <cellStyle name="Comma 4 2 2 5 2 5 3" xfId="47557" xr:uid="{00000000-0005-0000-0000-0000D01B0000}"/>
    <cellStyle name="Comma 4 2 2 5 2 5 4" xfId="50573" xr:uid="{00000000-0005-0000-0000-0000D11B0000}"/>
    <cellStyle name="Comma 4 2 2 5 2 6" xfId="42913" xr:uid="{00000000-0005-0000-0000-0000D21B0000}"/>
    <cellStyle name="Comma 4 2 2 5 2 7" xfId="46451" xr:uid="{00000000-0005-0000-0000-0000D31B0000}"/>
    <cellStyle name="Comma 4 2 2 5 2 8" xfId="49467" xr:uid="{00000000-0005-0000-0000-0000D41B0000}"/>
    <cellStyle name="Comma 4 2 2 5 3" xfId="10956" xr:uid="{00000000-0005-0000-0000-0000D51B0000}"/>
    <cellStyle name="Comma 4 2 2 5 3 2" xfId="18506" xr:uid="{00000000-0005-0000-0000-0000D61B0000}"/>
    <cellStyle name="Comma 4 2 2 5 3 3" xfId="43951" xr:uid="{00000000-0005-0000-0000-0000D71B0000}"/>
    <cellStyle name="Comma 4 2 2 5 3 4" xfId="47822" xr:uid="{00000000-0005-0000-0000-0000D81B0000}"/>
    <cellStyle name="Comma 4 2 2 5 3 5" xfId="50838" xr:uid="{00000000-0005-0000-0000-0000D91B0000}"/>
    <cellStyle name="Comma 4 2 2 5 4" xfId="11441" xr:uid="{00000000-0005-0000-0000-0000DA1B0000}"/>
    <cellStyle name="Comma 4 2 2 5 4 2" xfId="18983" xr:uid="{00000000-0005-0000-0000-0000DB1B0000}"/>
    <cellStyle name="Comma 4 2 2 5 4 3" xfId="20940" xr:uid="{00000000-0005-0000-0000-0000DC1B0000}"/>
    <cellStyle name="Comma 4 2 2 5 4 4" xfId="48299" xr:uid="{00000000-0005-0000-0000-0000DD1B0000}"/>
    <cellStyle name="Comma 4 2 2 5 4 5" xfId="51315" xr:uid="{00000000-0005-0000-0000-0000DE1B0000}"/>
    <cellStyle name="Comma 4 2 2 5 5" xfId="11928" xr:uid="{00000000-0005-0000-0000-0000DF1B0000}"/>
    <cellStyle name="Comma 4 2 2 5 5 2" xfId="19460" xr:uid="{00000000-0005-0000-0000-0000E01B0000}"/>
    <cellStyle name="Comma 4 2 2 5 5 3" xfId="44588" xr:uid="{00000000-0005-0000-0000-0000E11B0000}"/>
    <cellStyle name="Comma 4 2 2 5 5 4" xfId="48776" xr:uid="{00000000-0005-0000-0000-0000E21B0000}"/>
    <cellStyle name="Comma 4 2 2 5 5 5" xfId="51792" xr:uid="{00000000-0005-0000-0000-0000E31B0000}"/>
    <cellStyle name="Comma 4 2 2 5 6" xfId="8910" xr:uid="{00000000-0005-0000-0000-0000E41B0000}"/>
    <cellStyle name="Comma 4 2 2 5 6 2" xfId="43057" xr:uid="{00000000-0005-0000-0000-0000E51B0000}"/>
    <cellStyle name="Comma 4 2 2 5 6 3" xfId="47345" xr:uid="{00000000-0005-0000-0000-0000E61B0000}"/>
    <cellStyle name="Comma 4 2 2 5 6 4" xfId="50361" xr:uid="{00000000-0005-0000-0000-0000E71B0000}"/>
    <cellStyle name="Comma 4 2 2 5 7" xfId="42340" xr:uid="{00000000-0005-0000-0000-0000E81B0000}"/>
    <cellStyle name="Comma 4 2 2 5 8" xfId="46239" xr:uid="{00000000-0005-0000-0000-0000E91B0000}"/>
    <cellStyle name="Comma 4 2 2 5 9" xfId="49255" xr:uid="{00000000-0005-0000-0000-0000EA1B0000}"/>
    <cellStyle name="Comma 4 2 2 6" xfId="6350" xr:uid="{00000000-0005-0000-0000-0000EB1B0000}"/>
    <cellStyle name="Comma 4 2 2 6 2" xfId="11009" xr:uid="{00000000-0005-0000-0000-0000EC1B0000}"/>
    <cellStyle name="Comma 4 2 2 6 2 2" xfId="18559" xr:uid="{00000000-0005-0000-0000-0000ED1B0000}"/>
    <cellStyle name="Comma 4 2 2 6 2 3" xfId="44401" xr:uid="{00000000-0005-0000-0000-0000EE1B0000}"/>
    <cellStyle name="Comma 4 2 2 6 2 4" xfId="47875" xr:uid="{00000000-0005-0000-0000-0000EF1B0000}"/>
    <cellStyle name="Comma 4 2 2 6 2 5" xfId="50891" xr:uid="{00000000-0005-0000-0000-0000F01B0000}"/>
    <cellStyle name="Comma 4 2 2 6 3" xfId="11494" xr:uid="{00000000-0005-0000-0000-0000F11B0000}"/>
    <cellStyle name="Comma 4 2 2 6 3 2" xfId="19036" xr:uid="{00000000-0005-0000-0000-0000F21B0000}"/>
    <cellStyle name="Comma 4 2 2 6 3 3" xfId="43313" xr:uid="{00000000-0005-0000-0000-0000F31B0000}"/>
    <cellStyle name="Comma 4 2 2 6 3 4" xfId="48352" xr:uid="{00000000-0005-0000-0000-0000F41B0000}"/>
    <cellStyle name="Comma 4 2 2 6 3 5" xfId="51368" xr:uid="{00000000-0005-0000-0000-0000F51B0000}"/>
    <cellStyle name="Comma 4 2 2 6 4" xfId="11981" xr:uid="{00000000-0005-0000-0000-0000F61B0000}"/>
    <cellStyle name="Comma 4 2 2 6 4 2" xfId="19513" xr:uid="{00000000-0005-0000-0000-0000F71B0000}"/>
    <cellStyle name="Comma 4 2 2 6 4 3" xfId="20715" xr:uid="{00000000-0005-0000-0000-0000F81B0000}"/>
    <cellStyle name="Comma 4 2 2 6 4 4" xfId="48829" xr:uid="{00000000-0005-0000-0000-0000F91B0000}"/>
    <cellStyle name="Comma 4 2 2 6 4 5" xfId="51845" xr:uid="{00000000-0005-0000-0000-0000FA1B0000}"/>
    <cellStyle name="Comma 4 2 2 6 5" xfId="8989" xr:uid="{00000000-0005-0000-0000-0000FB1B0000}"/>
    <cellStyle name="Comma 4 2 2 6 5 2" xfId="42626" xr:uid="{00000000-0005-0000-0000-0000FC1B0000}"/>
    <cellStyle name="Comma 4 2 2 6 5 3" xfId="47398" xr:uid="{00000000-0005-0000-0000-0000FD1B0000}"/>
    <cellStyle name="Comma 4 2 2 6 5 4" xfId="50414" xr:uid="{00000000-0005-0000-0000-0000FE1B0000}"/>
    <cellStyle name="Comma 4 2 2 6 6" xfId="42354" xr:uid="{00000000-0005-0000-0000-0000FF1B0000}"/>
    <cellStyle name="Comma 4 2 2 6 7" xfId="46292" xr:uid="{00000000-0005-0000-0000-0000001C0000}"/>
    <cellStyle name="Comma 4 2 2 6 8" xfId="49308" xr:uid="{00000000-0005-0000-0000-0000011C0000}"/>
    <cellStyle name="Comma 4 2 2 7" xfId="6670" xr:uid="{00000000-0005-0000-0000-0000021C0000}"/>
    <cellStyle name="Comma 4 2 2 7 2" xfId="11221" xr:uid="{00000000-0005-0000-0000-0000031C0000}"/>
    <cellStyle name="Comma 4 2 2 7 2 2" xfId="18771" xr:uid="{00000000-0005-0000-0000-0000041C0000}"/>
    <cellStyle name="Comma 4 2 2 7 2 3" xfId="44696" xr:uid="{00000000-0005-0000-0000-0000051C0000}"/>
    <cellStyle name="Comma 4 2 2 7 2 4" xfId="48087" xr:uid="{00000000-0005-0000-0000-0000061C0000}"/>
    <cellStyle name="Comma 4 2 2 7 2 5" xfId="51103" xr:uid="{00000000-0005-0000-0000-0000071C0000}"/>
    <cellStyle name="Comma 4 2 2 7 3" xfId="11706" xr:uid="{00000000-0005-0000-0000-0000081C0000}"/>
    <cellStyle name="Comma 4 2 2 7 3 2" xfId="19248" xr:uid="{00000000-0005-0000-0000-0000091C0000}"/>
    <cellStyle name="Comma 4 2 2 7 3 3" xfId="44306" xr:uid="{00000000-0005-0000-0000-00000A1C0000}"/>
    <cellStyle name="Comma 4 2 2 7 3 4" xfId="48564" xr:uid="{00000000-0005-0000-0000-00000B1C0000}"/>
    <cellStyle name="Comma 4 2 2 7 3 5" xfId="51580" xr:uid="{00000000-0005-0000-0000-00000C1C0000}"/>
    <cellStyle name="Comma 4 2 2 7 4" xfId="12194" xr:uid="{00000000-0005-0000-0000-00000D1C0000}"/>
    <cellStyle name="Comma 4 2 2 7 4 2" xfId="19725" xr:uid="{00000000-0005-0000-0000-00000E1C0000}"/>
    <cellStyle name="Comma 4 2 2 7 4 3" xfId="44517" xr:uid="{00000000-0005-0000-0000-00000F1C0000}"/>
    <cellStyle name="Comma 4 2 2 7 4 4" xfId="49041" xr:uid="{00000000-0005-0000-0000-0000101C0000}"/>
    <cellStyle name="Comma 4 2 2 7 4 5" xfId="52057" xr:uid="{00000000-0005-0000-0000-0000111C0000}"/>
    <cellStyle name="Comma 4 2 2 7 5" xfId="9303" xr:uid="{00000000-0005-0000-0000-0000121C0000}"/>
    <cellStyle name="Comma 4 2 2 7 5 2" xfId="28618" xr:uid="{00000000-0005-0000-0000-0000131C0000}"/>
    <cellStyle name="Comma 4 2 2 7 5 3" xfId="47610" xr:uid="{00000000-0005-0000-0000-0000141C0000}"/>
    <cellStyle name="Comma 4 2 2 7 5 4" xfId="50626" xr:uid="{00000000-0005-0000-0000-0000151C0000}"/>
    <cellStyle name="Comma 4 2 2 7 6" xfId="44449" xr:uid="{00000000-0005-0000-0000-0000161C0000}"/>
    <cellStyle name="Comma 4 2 2 7 7" xfId="46504" xr:uid="{00000000-0005-0000-0000-0000171C0000}"/>
    <cellStyle name="Comma 4 2 2 7 8" xfId="49520" xr:uid="{00000000-0005-0000-0000-0000181C0000}"/>
    <cellStyle name="Comma 4 2 2 8" xfId="10797" xr:uid="{00000000-0005-0000-0000-0000191C0000}"/>
    <cellStyle name="Comma 4 2 2 8 2" xfId="18347" xr:uid="{00000000-0005-0000-0000-00001A1C0000}"/>
    <cellStyle name="Comma 4 2 2 8 3" xfId="42960" xr:uid="{00000000-0005-0000-0000-00001B1C0000}"/>
    <cellStyle name="Comma 4 2 2 8 4" xfId="47663" xr:uid="{00000000-0005-0000-0000-00001C1C0000}"/>
    <cellStyle name="Comma 4 2 2 8 5" xfId="50679" xr:uid="{00000000-0005-0000-0000-00001D1C0000}"/>
    <cellStyle name="Comma 4 2 2 9" xfId="11280" xr:uid="{00000000-0005-0000-0000-00001E1C0000}"/>
    <cellStyle name="Comma 4 2 2 9 2" xfId="18824" xr:uid="{00000000-0005-0000-0000-00001F1C0000}"/>
    <cellStyle name="Comma 4 2 2 9 3" xfId="44500" xr:uid="{00000000-0005-0000-0000-0000201C0000}"/>
    <cellStyle name="Comma 4 2 2 9 4" xfId="48140" xr:uid="{00000000-0005-0000-0000-0000211C0000}"/>
    <cellStyle name="Comma 4 2 2 9 5" xfId="51156" xr:uid="{00000000-0005-0000-0000-0000221C0000}"/>
    <cellStyle name="Comma 4 2 3" xfId="3455" xr:uid="{00000000-0005-0000-0000-0000231C0000}"/>
    <cellStyle name="Comma 4 2 3 2" xfId="7955" xr:uid="{00000000-0005-0000-0000-0000241C0000}"/>
    <cellStyle name="Comma 4 2 3 3" xfId="8002" xr:uid="{00000000-0005-0000-0000-0000251C0000}"/>
    <cellStyle name="Comma 4 2 3 3 2" xfId="18027" xr:uid="{00000000-0005-0000-0000-0000261C0000}"/>
    <cellStyle name="Comma 4 2 3 3 3" xfId="43018" xr:uid="{00000000-0005-0000-0000-0000271C0000}"/>
    <cellStyle name="Comma 4 2 3 3 4" xfId="47031" xr:uid="{00000000-0005-0000-0000-0000281C0000}"/>
    <cellStyle name="Comma 4 2 3 3 5" xfId="50047" xr:uid="{00000000-0005-0000-0000-0000291C0000}"/>
    <cellStyle name="Comma 4 2 3 4" xfId="15796" xr:uid="{00000000-0005-0000-0000-00002A1C0000}"/>
    <cellStyle name="Comma 4 2 3 5" xfId="20043" xr:uid="{00000000-0005-0000-0000-00002B1C0000}"/>
    <cellStyle name="Comma 4 2 3 6" xfId="44927" xr:uid="{00000000-0005-0000-0000-00002C1C0000}"/>
    <cellStyle name="Comma 4 2 3 7" xfId="45835" xr:uid="{00000000-0005-0000-0000-00002D1C0000}"/>
    <cellStyle name="Comma 4 2 3 8" xfId="12248" xr:uid="{00000000-0005-0000-0000-00002E1C0000}"/>
    <cellStyle name="Comma 4 2 4" xfId="5694" xr:uid="{00000000-0005-0000-0000-00002F1C0000}"/>
    <cellStyle name="Comma 4 2 4 10" xfId="45836" xr:uid="{00000000-0005-0000-0000-0000301C0000}"/>
    <cellStyle name="Comma 4 2 4 11" xfId="46127" xr:uid="{00000000-0005-0000-0000-0000311C0000}"/>
    <cellStyle name="Comma 4 2 4 12" xfId="49143" xr:uid="{00000000-0005-0000-0000-0000321C0000}"/>
    <cellStyle name="Comma 4 2 4 13" xfId="13306" xr:uid="{00000000-0005-0000-0000-0000331C0000}"/>
    <cellStyle name="Comma 4 2 4 2" xfId="6409" xr:uid="{00000000-0005-0000-0000-0000341C0000}"/>
    <cellStyle name="Comma 4 2 4 2 2" xfId="11056" xr:uid="{00000000-0005-0000-0000-0000351C0000}"/>
    <cellStyle name="Comma 4 2 4 2 2 2" xfId="18606" xr:uid="{00000000-0005-0000-0000-0000361C0000}"/>
    <cellStyle name="Comma 4 2 4 2 2 3" xfId="43618" xr:uid="{00000000-0005-0000-0000-0000371C0000}"/>
    <cellStyle name="Comma 4 2 4 2 2 4" xfId="47922" xr:uid="{00000000-0005-0000-0000-0000381C0000}"/>
    <cellStyle name="Comma 4 2 4 2 2 5" xfId="50938" xr:uid="{00000000-0005-0000-0000-0000391C0000}"/>
    <cellStyle name="Comma 4 2 4 2 3" xfId="11541" xr:uid="{00000000-0005-0000-0000-00003A1C0000}"/>
    <cellStyle name="Comma 4 2 4 2 3 2" xfId="19083" xr:uid="{00000000-0005-0000-0000-00003B1C0000}"/>
    <cellStyle name="Comma 4 2 4 2 3 3" xfId="43921" xr:uid="{00000000-0005-0000-0000-00003C1C0000}"/>
    <cellStyle name="Comma 4 2 4 2 3 4" xfId="48399" xr:uid="{00000000-0005-0000-0000-00003D1C0000}"/>
    <cellStyle name="Comma 4 2 4 2 3 5" xfId="51415" xr:uid="{00000000-0005-0000-0000-00003E1C0000}"/>
    <cellStyle name="Comma 4 2 4 2 4" xfId="12028" xr:uid="{00000000-0005-0000-0000-00003F1C0000}"/>
    <cellStyle name="Comma 4 2 4 2 4 2" xfId="19560" xr:uid="{00000000-0005-0000-0000-0000401C0000}"/>
    <cellStyle name="Comma 4 2 4 2 4 3" xfId="44232" xr:uid="{00000000-0005-0000-0000-0000411C0000}"/>
    <cellStyle name="Comma 4 2 4 2 4 4" xfId="48876" xr:uid="{00000000-0005-0000-0000-0000421C0000}"/>
    <cellStyle name="Comma 4 2 4 2 4 5" xfId="51892" xr:uid="{00000000-0005-0000-0000-0000431C0000}"/>
    <cellStyle name="Comma 4 2 4 2 5" xfId="9048" xr:uid="{00000000-0005-0000-0000-0000441C0000}"/>
    <cellStyle name="Comma 4 2 4 2 5 2" xfId="44603" xr:uid="{00000000-0005-0000-0000-0000451C0000}"/>
    <cellStyle name="Comma 4 2 4 2 5 3" xfId="47445" xr:uid="{00000000-0005-0000-0000-0000461C0000}"/>
    <cellStyle name="Comma 4 2 4 2 5 4" xfId="50461" xr:uid="{00000000-0005-0000-0000-0000471C0000}"/>
    <cellStyle name="Comma 4 2 4 2 6" xfId="42370" xr:uid="{00000000-0005-0000-0000-0000481C0000}"/>
    <cellStyle name="Comma 4 2 4 2 7" xfId="46339" xr:uid="{00000000-0005-0000-0000-0000491C0000}"/>
    <cellStyle name="Comma 4 2 4 2 8" xfId="49355" xr:uid="{00000000-0005-0000-0000-00004A1C0000}"/>
    <cellStyle name="Comma 4 2 4 3" xfId="10844" xr:uid="{00000000-0005-0000-0000-00004B1C0000}"/>
    <cellStyle name="Comma 4 2 4 3 2" xfId="18394" xr:uid="{00000000-0005-0000-0000-00004C1C0000}"/>
    <cellStyle name="Comma 4 2 4 3 3" xfId="42679" xr:uid="{00000000-0005-0000-0000-00004D1C0000}"/>
    <cellStyle name="Comma 4 2 4 3 4" xfId="47710" xr:uid="{00000000-0005-0000-0000-00004E1C0000}"/>
    <cellStyle name="Comma 4 2 4 3 5" xfId="50726" xr:uid="{00000000-0005-0000-0000-00004F1C0000}"/>
    <cellStyle name="Comma 4 2 4 4" xfId="11328" xr:uid="{00000000-0005-0000-0000-0000501C0000}"/>
    <cellStyle name="Comma 4 2 4 4 2" xfId="18871" xr:uid="{00000000-0005-0000-0000-0000511C0000}"/>
    <cellStyle name="Comma 4 2 4 4 3" xfId="28793" xr:uid="{00000000-0005-0000-0000-0000521C0000}"/>
    <cellStyle name="Comma 4 2 4 4 4" xfId="48187" xr:uid="{00000000-0005-0000-0000-0000531C0000}"/>
    <cellStyle name="Comma 4 2 4 4 5" xfId="51203" xr:uid="{00000000-0005-0000-0000-0000541C0000}"/>
    <cellStyle name="Comma 4 2 4 5" xfId="11815" xr:uid="{00000000-0005-0000-0000-0000551C0000}"/>
    <cellStyle name="Comma 4 2 4 5 2" xfId="19348" xr:uid="{00000000-0005-0000-0000-0000561C0000}"/>
    <cellStyle name="Comma 4 2 4 5 3" xfId="44801" xr:uid="{00000000-0005-0000-0000-0000571C0000}"/>
    <cellStyle name="Comma 4 2 4 5 4" xfId="48664" xr:uid="{00000000-0005-0000-0000-0000581C0000}"/>
    <cellStyle name="Comma 4 2 4 5 5" xfId="51680" xr:uid="{00000000-0005-0000-0000-0000591C0000}"/>
    <cellStyle name="Comma 4 2 4 6" xfId="7495" xr:uid="{00000000-0005-0000-0000-00005A1C0000}"/>
    <cellStyle name="Comma 4 2 4 6 2" xfId="17997" xr:uid="{00000000-0005-0000-0000-00005B1C0000}"/>
    <cellStyle name="Comma 4 2 4 6 3" xfId="42563" xr:uid="{00000000-0005-0000-0000-00005C1C0000}"/>
    <cellStyle name="Comma 4 2 4 6 4" xfId="46992" xr:uid="{00000000-0005-0000-0000-00005D1C0000}"/>
    <cellStyle name="Comma 4 2 4 6 5" xfId="50008" xr:uid="{00000000-0005-0000-0000-00005E1C0000}"/>
    <cellStyle name="Comma 4 2 4 7" xfId="20044" xr:uid="{00000000-0005-0000-0000-00005F1C0000}"/>
    <cellStyle name="Comma 4 2 4 8" xfId="42301" xr:uid="{00000000-0005-0000-0000-0000601C0000}"/>
    <cellStyle name="Comma 4 2 4 9" xfId="44928" xr:uid="{00000000-0005-0000-0000-0000611C0000}"/>
    <cellStyle name="Comma 4 2 5" xfId="6169" xr:uid="{00000000-0005-0000-0000-0000621C0000}"/>
    <cellStyle name="Comma 4 2 5 10" xfId="46180" xr:uid="{00000000-0005-0000-0000-0000631C0000}"/>
    <cellStyle name="Comma 4 2 5 11" xfId="49196" xr:uid="{00000000-0005-0000-0000-0000641C0000}"/>
    <cellStyle name="Comma 4 2 5 2" xfId="6489" xr:uid="{00000000-0005-0000-0000-0000651C0000}"/>
    <cellStyle name="Comma 4 2 5 2 2" xfId="11109" xr:uid="{00000000-0005-0000-0000-0000661C0000}"/>
    <cellStyle name="Comma 4 2 5 2 2 2" xfId="18659" xr:uid="{00000000-0005-0000-0000-0000671C0000}"/>
    <cellStyle name="Comma 4 2 5 2 2 3" xfId="44059" xr:uid="{00000000-0005-0000-0000-0000681C0000}"/>
    <cellStyle name="Comma 4 2 5 2 2 4" xfId="47975" xr:uid="{00000000-0005-0000-0000-0000691C0000}"/>
    <cellStyle name="Comma 4 2 5 2 2 5" xfId="50991" xr:uid="{00000000-0005-0000-0000-00006A1C0000}"/>
    <cellStyle name="Comma 4 2 5 2 3" xfId="11594" xr:uid="{00000000-0005-0000-0000-00006B1C0000}"/>
    <cellStyle name="Comma 4 2 5 2 3 2" xfId="19136" xr:uid="{00000000-0005-0000-0000-00006C1C0000}"/>
    <cellStyle name="Comma 4 2 5 2 3 3" xfId="44587" xr:uid="{00000000-0005-0000-0000-00006D1C0000}"/>
    <cellStyle name="Comma 4 2 5 2 3 4" xfId="48452" xr:uid="{00000000-0005-0000-0000-00006E1C0000}"/>
    <cellStyle name="Comma 4 2 5 2 3 5" xfId="51468" xr:uid="{00000000-0005-0000-0000-00006F1C0000}"/>
    <cellStyle name="Comma 4 2 5 2 4" xfId="12081" xr:uid="{00000000-0005-0000-0000-0000701C0000}"/>
    <cellStyle name="Comma 4 2 5 2 4 2" xfId="19613" xr:uid="{00000000-0005-0000-0000-0000711C0000}"/>
    <cellStyle name="Comma 4 2 5 2 4 3" xfId="43248" xr:uid="{00000000-0005-0000-0000-0000721C0000}"/>
    <cellStyle name="Comma 4 2 5 2 4 4" xfId="48929" xr:uid="{00000000-0005-0000-0000-0000731C0000}"/>
    <cellStyle name="Comma 4 2 5 2 4 5" xfId="51945" xr:uid="{00000000-0005-0000-0000-0000741C0000}"/>
    <cellStyle name="Comma 4 2 5 2 5" xfId="9122" xr:uid="{00000000-0005-0000-0000-0000751C0000}"/>
    <cellStyle name="Comma 4 2 5 2 5 2" xfId="43084" xr:uid="{00000000-0005-0000-0000-0000761C0000}"/>
    <cellStyle name="Comma 4 2 5 2 5 3" xfId="47498" xr:uid="{00000000-0005-0000-0000-0000771C0000}"/>
    <cellStyle name="Comma 4 2 5 2 5 4" xfId="50514" xr:uid="{00000000-0005-0000-0000-0000781C0000}"/>
    <cellStyle name="Comma 4 2 5 2 6" xfId="42385" xr:uid="{00000000-0005-0000-0000-0000791C0000}"/>
    <cellStyle name="Comma 4 2 5 2 7" xfId="46392" xr:uid="{00000000-0005-0000-0000-00007A1C0000}"/>
    <cellStyle name="Comma 4 2 5 2 8" xfId="49408" xr:uid="{00000000-0005-0000-0000-00007B1C0000}"/>
    <cellStyle name="Comma 4 2 5 3" xfId="10897" xr:uid="{00000000-0005-0000-0000-00007C1C0000}"/>
    <cellStyle name="Comma 4 2 5 3 2" xfId="18447" xr:uid="{00000000-0005-0000-0000-00007D1C0000}"/>
    <cellStyle name="Comma 4 2 5 3 3" xfId="43818" xr:uid="{00000000-0005-0000-0000-00007E1C0000}"/>
    <cellStyle name="Comma 4 2 5 3 4" xfId="47763" xr:uid="{00000000-0005-0000-0000-00007F1C0000}"/>
    <cellStyle name="Comma 4 2 5 3 5" xfId="50779" xr:uid="{00000000-0005-0000-0000-0000801C0000}"/>
    <cellStyle name="Comma 4 2 5 4" xfId="11382" xr:uid="{00000000-0005-0000-0000-0000811C0000}"/>
    <cellStyle name="Comma 4 2 5 4 2" xfId="18924" xr:uid="{00000000-0005-0000-0000-0000821C0000}"/>
    <cellStyle name="Comma 4 2 5 4 3" xfId="43163" xr:uid="{00000000-0005-0000-0000-0000831C0000}"/>
    <cellStyle name="Comma 4 2 5 4 4" xfId="48240" xr:uid="{00000000-0005-0000-0000-0000841C0000}"/>
    <cellStyle name="Comma 4 2 5 4 5" xfId="51256" xr:uid="{00000000-0005-0000-0000-0000851C0000}"/>
    <cellStyle name="Comma 4 2 5 5" xfId="11869" xr:uid="{00000000-0005-0000-0000-0000861C0000}"/>
    <cellStyle name="Comma 4 2 5 5 2" xfId="19401" xr:uid="{00000000-0005-0000-0000-0000871C0000}"/>
    <cellStyle name="Comma 4 2 5 5 3" xfId="44705" xr:uid="{00000000-0005-0000-0000-0000881C0000}"/>
    <cellStyle name="Comma 4 2 5 5 4" xfId="48717" xr:uid="{00000000-0005-0000-0000-0000891C0000}"/>
    <cellStyle name="Comma 4 2 5 5 5" xfId="51733" xr:uid="{00000000-0005-0000-0000-00008A1C0000}"/>
    <cellStyle name="Comma 4 2 5 6" xfId="8820" xr:uid="{00000000-0005-0000-0000-00008B1C0000}"/>
    <cellStyle name="Comma 4 2 5 6 2" xfId="44480" xr:uid="{00000000-0005-0000-0000-00008C1C0000}"/>
    <cellStyle name="Comma 4 2 5 6 3" xfId="47286" xr:uid="{00000000-0005-0000-0000-00008D1C0000}"/>
    <cellStyle name="Comma 4 2 5 6 4" xfId="50302" xr:uid="{00000000-0005-0000-0000-00008E1C0000}"/>
    <cellStyle name="Comma 4 2 5 7" xfId="20045" xr:uid="{00000000-0005-0000-0000-00008F1C0000}"/>
    <cellStyle name="Comma 4 2 5 8" xfId="44929" xr:uid="{00000000-0005-0000-0000-0000901C0000}"/>
    <cellStyle name="Comma 4 2 5 9" xfId="45837" xr:uid="{00000000-0005-0000-0000-0000911C0000}"/>
    <cellStyle name="Comma 4 2 6" xfId="6249" xr:uid="{00000000-0005-0000-0000-0000921C0000}"/>
    <cellStyle name="Comma 4 2 6 10" xfId="49249" xr:uid="{00000000-0005-0000-0000-0000931C0000}"/>
    <cellStyle name="Comma 4 2 6 2" xfId="6569" xr:uid="{00000000-0005-0000-0000-0000941C0000}"/>
    <cellStyle name="Comma 4 2 6 2 2" xfId="11162" xr:uid="{00000000-0005-0000-0000-0000951C0000}"/>
    <cellStyle name="Comma 4 2 6 2 2 2" xfId="18712" xr:uid="{00000000-0005-0000-0000-0000961C0000}"/>
    <cellStyle name="Comma 4 2 6 2 2 3" xfId="44792" xr:uid="{00000000-0005-0000-0000-0000971C0000}"/>
    <cellStyle name="Comma 4 2 6 2 2 4" xfId="48028" xr:uid="{00000000-0005-0000-0000-0000981C0000}"/>
    <cellStyle name="Comma 4 2 6 2 2 5" xfId="51044" xr:uid="{00000000-0005-0000-0000-0000991C0000}"/>
    <cellStyle name="Comma 4 2 6 2 3" xfId="11647" xr:uid="{00000000-0005-0000-0000-00009A1C0000}"/>
    <cellStyle name="Comma 4 2 6 2 3 2" xfId="19189" xr:uid="{00000000-0005-0000-0000-00009B1C0000}"/>
    <cellStyle name="Comma 4 2 6 2 3 3" xfId="42802" xr:uid="{00000000-0005-0000-0000-00009C1C0000}"/>
    <cellStyle name="Comma 4 2 6 2 3 4" xfId="48505" xr:uid="{00000000-0005-0000-0000-00009D1C0000}"/>
    <cellStyle name="Comma 4 2 6 2 3 5" xfId="51521" xr:uid="{00000000-0005-0000-0000-00009E1C0000}"/>
    <cellStyle name="Comma 4 2 6 2 4" xfId="12134" xr:uid="{00000000-0005-0000-0000-00009F1C0000}"/>
    <cellStyle name="Comma 4 2 6 2 4 2" xfId="19666" xr:uid="{00000000-0005-0000-0000-0000A01C0000}"/>
    <cellStyle name="Comma 4 2 6 2 4 3" xfId="43730" xr:uid="{00000000-0005-0000-0000-0000A11C0000}"/>
    <cellStyle name="Comma 4 2 6 2 4 4" xfId="48982" xr:uid="{00000000-0005-0000-0000-0000A21C0000}"/>
    <cellStyle name="Comma 4 2 6 2 4 5" xfId="51998" xr:uid="{00000000-0005-0000-0000-0000A31C0000}"/>
    <cellStyle name="Comma 4 2 6 2 5" xfId="9202" xr:uid="{00000000-0005-0000-0000-0000A41C0000}"/>
    <cellStyle name="Comma 4 2 6 2 5 2" xfId="44108" xr:uid="{00000000-0005-0000-0000-0000A51C0000}"/>
    <cellStyle name="Comma 4 2 6 2 5 3" xfId="47551" xr:uid="{00000000-0005-0000-0000-0000A61C0000}"/>
    <cellStyle name="Comma 4 2 6 2 5 4" xfId="50567" xr:uid="{00000000-0005-0000-0000-0000A71C0000}"/>
    <cellStyle name="Comma 4 2 6 2 6" xfId="44744" xr:uid="{00000000-0005-0000-0000-0000A81C0000}"/>
    <cellStyle name="Comma 4 2 6 2 7" xfId="46445" xr:uid="{00000000-0005-0000-0000-0000A91C0000}"/>
    <cellStyle name="Comma 4 2 6 2 8" xfId="49461" xr:uid="{00000000-0005-0000-0000-0000AA1C0000}"/>
    <cellStyle name="Comma 4 2 6 3" xfId="10950" xr:uid="{00000000-0005-0000-0000-0000AB1C0000}"/>
    <cellStyle name="Comma 4 2 6 3 2" xfId="18500" xr:uid="{00000000-0005-0000-0000-0000AC1C0000}"/>
    <cellStyle name="Comma 4 2 6 3 3" xfId="43910" xr:uid="{00000000-0005-0000-0000-0000AD1C0000}"/>
    <cellStyle name="Comma 4 2 6 3 4" xfId="47816" xr:uid="{00000000-0005-0000-0000-0000AE1C0000}"/>
    <cellStyle name="Comma 4 2 6 3 5" xfId="50832" xr:uid="{00000000-0005-0000-0000-0000AF1C0000}"/>
    <cellStyle name="Comma 4 2 6 4" xfId="11435" xr:uid="{00000000-0005-0000-0000-0000B01C0000}"/>
    <cellStyle name="Comma 4 2 6 4 2" xfId="18977" xr:uid="{00000000-0005-0000-0000-0000B11C0000}"/>
    <cellStyle name="Comma 4 2 6 4 3" xfId="44355" xr:uid="{00000000-0005-0000-0000-0000B21C0000}"/>
    <cellStyle name="Comma 4 2 6 4 4" xfId="48293" xr:uid="{00000000-0005-0000-0000-0000B31C0000}"/>
    <cellStyle name="Comma 4 2 6 4 5" xfId="51309" xr:uid="{00000000-0005-0000-0000-0000B41C0000}"/>
    <cellStyle name="Comma 4 2 6 5" xfId="11922" xr:uid="{00000000-0005-0000-0000-0000B51C0000}"/>
    <cellStyle name="Comma 4 2 6 5 2" xfId="19454" xr:uid="{00000000-0005-0000-0000-0000B61C0000}"/>
    <cellStyle name="Comma 4 2 6 5 3" xfId="44007" xr:uid="{00000000-0005-0000-0000-0000B71C0000}"/>
    <cellStyle name="Comma 4 2 6 5 4" xfId="48770" xr:uid="{00000000-0005-0000-0000-0000B81C0000}"/>
    <cellStyle name="Comma 4 2 6 5 5" xfId="51786" xr:uid="{00000000-0005-0000-0000-0000B91C0000}"/>
    <cellStyle name="Comma 4 2 6 6" xfId="8892" xr:uid="{00000000-0005-0000-0000-0000BA1C0000}"/>
    <cellStyle name="Comma 4 2 6 6 2" xfId="44605" xr:uid="{00000000-0005-0000-0000-0000BB1C0000}"/>
    <cellStyle name="Comma 4 2 6 6 3" xfId="47339" xr:uid="{00000000-0005-0000-0000-0000BC1C0000}"/>
    <cellStyle name="Comma 4 2 6 6 4" xfId="50355" xr:uid="{00000000-0005-0000-0000-0000BD1C0000}"/>
    <cellStyle name="Comma 4 2 6 7" xfId="20046" xr:uid="{00000000-0005-0000-0000-0000BE1C0000}"/>
    <cellStyle name="Comma 4 2 6 8" xfId="44735" xr:uid="{00000000-0005-0000-0000-0000BF1C0000}"/>
    <cellStyle name="Comma 4 2 6 9" xfId="46233" xr:uid="{00000000-0005-0000-0000-0000C01C0000}"/>
    <cellStyle name="Comma 4 2 7" xfId="6329" xr:uid="{00000000-0005-0000-0000-0000C11C0000}"/>
    <cellStyle name="Comma 4 2 7 2" xfId="11003" xr:uid="{00000000-0005-0000-0000-0000C21C0000}"/>
    <cellStyle name="Comma 4 2 7 2 2" xfId="18553" xr:uid="{00000000-0005-0000-0000-0000C31C0000}"/>
    <cellStyle name="Comma 4 2 7 2 3" xfId="43820" xr:uid="{00000000-0005-0000-0000-0000C41C0000}"/>
    <cellStyle name="Comma 4 2 7 2 4" xfId="47869" xr:uid="{00000000-0005-0000-0000-0000C51C0000}"/>
    <cellStyle name="Comma 4 2 7 2 5" xfId="50885" xr:uid="{00000000-0005-0000-0000-0000C61C0000}"/>
    <cellStyle name="Comma 4 2 7 3" xfId="11488" xr:uid="{00000000-0005-0000-0000-0000C71C0000}"/>
    <cellStyle name="Comma 4 2 7 3 2" xfId="19030" xr:uid="{00000000-0005-0000-0000-0000C81C0000}"/>
    <cellStyle name="Comma 4 2 7 3 3" xfId="43330" xr:uid="{00000000-0005-0000-0000-0000C91C0000}"/>
    <cellStyle name="Comma 4 2 7 3 4" xfId="48346" xr:uid="{00000000-0005-0000-0000-0000CA1C0000}"/>
    <cellStyle name="Comma 4 2 7 3 5" xfId="51362" xr:uid="{00000000-0005-0000-0000-0000CB1C0000}"/>
    <cellStyle name="Comma 4 2 7 4" xfId="11975" xr:uid="{00000000-0005-0000-0000-0000CC1C0000}"/>
    <cellStyle name="Comma 4 2 7 4 2" xfId="19507" xr:uid="{00000000-0005-0000-0000-0000CD1C0000}"/>
    <cellStyle name="Comma 4 2 7 4 3" xfId="29636" xr:uid="{00000000-0005-0000-0000-0000CE1C0000}"/>
    <cellStyle name="Comma 4 2 7 4 4" xfId="48823" xr:uid="{00000000-0005-0000-0000-0000CF1C0000}"/>
    <cellStyle name="Comma 4 2 7 4 5" xfId="51839" xr:uid="{00000000-0005-0000-0000-0000D01C0000}"/>
    <cellStyle name="Comma 4 2 7 5" xfId="8968" xr:uid="{00000000-0005-0000-0000-0000D11C0000}"/>
    <cellStyle name="Comma 4 2 7 5 2" xfId="43067" xr:uid="{00000000-0005-0000-0000-0000D21C0000}"/>
    <cellStyle name="Comma 4 2 7 5 3" xfId="47392" xr:uid="{00000000-0005-0000-0000-0000D31C0000}"/>
    <cellStyle name="Comma 4 2 7 5 4" xfId="50408" xr:uid="{00000000-0005-0000-0000-0000D41C0000}"/>
    <cellStyle name="Comma 4 2 7 6" xfId="44736" xr:uid="{00000000-0005-0000-0000-0000D51C0000}"/>
    <cellStyle name="Comma 4 2 7 7" xfId="46286" xr:uid="{00000000-0005-0000-0000-0000D61C0000}"/>
    <cellStyle name="Comma 4 2 7 8" xfId="49302" xr:uid="{00000000-0005-0000-0000-0000D71C0000}"/>
    <cellStyle name="Comma 4 2 8" xfId="6649" xr:uid="{00000000-0005-0000-0000-0000D81C0000}"/>
    <cellStyle name="Comma 4 2 8 2" xfId="11215" xr:uid="{00000000-0005-0000-0000-0000D91C0000}"/>
    <cellStyle name="Comma 4 2 8 2 2" xfId="18765" xr:uid="{00000000-0005-0000-0000-0000DA1C0000}"/>
    <cellStyle name="Comma 4 2 8 2 3" xfId="42968" xr:uid="{00000000-0005-0000-0000-0000DB1C0000}"/>
    <cellStyle name="Comma 4 2 8 2 4" xfId="48081" xr:uid="{00000000-0005-0000-0000-0000DC1C0000}"/>
    <cellStyle name="Comma 4 2 8 2 5" xfId="51097" xr:uid="{00000000-0005-0000-0000-0000DD1C0000}"/>
    <cellStyle name="Comma 4 2 8 3" xfId="11700" xr:uid="{00000000-0005-0000-0000-0000DE1C0000}"/>
    <cellStyle name="Comma 4 2 8 3 2" xfId="19242" xr:uid="{00000000-0005-0000-0000-0000DF1C0000}"/>
    <cellStyle name="Comma 4 2 8 3 3" xfId="43723" xr:uid="{00000000-0005-0000-0000-0000E01C0000}"/>
    <cellStyle name="Comma 4 2 8 3 4" xfId="48558" xr:uid="{00000000-0005-0000-0000-0000E11C0000}"/>
    <cellStyle name="Comma 4 2 8 3 5" xfId="51574" xr:uid="{00000000-0005-0000-0000-0000E21C0000}"/>
    <cellStyle name="Comma 4 2 8 4" xfId="12187" xr:uid="{00000000-0005-0000-0000-0000E31C0000}"/>
    <cellStyle name="Comma 4 2 8 4 2" xfId="19719" xr:uid="{00000000-0005-0000-0000-0000E41C0000}"/>
    <cellStyle name="Comma 4 2 8 4 3" xfId="43267" xr:uid="{00000000-0005-0000-0000-0000E51C0000}"/>
    <cellStyle name="Comma 4 2 8 4 4" xfId="49035" xr:uid="{00000000-0005-0000-0000-0000E61C0000}"/>
    <cellStyle name="Comma 4 2 8 4 5" xfId="52051" xr:uid="{00000000-0005-0000-0000-0000E71C0000}"/>
    <cellStyle name="Comma 4 2 8 5" xfId="9282" xr:uid="{00000000-0005-0000-0000-0000E81C0000}"/>
    <cellStyle name="Comma 4 2 8 5 2" xfId="44485" xr:uid="{00000000-0005-0000-0000-0000E91C0000}"/>
    <cellStyle name="Comma 4 2 8 5 3" xfId="47604" xr:uid="{00000000-0005-0000-0000-0000EA1C0000}"/>
    <cellStyle name="Comma 4 2 8 5 4" xfId="50620" xr:uid="{00000000-0005-0000-0000-0000EB1C0000}"/>
    <cellStyle name="Comma 4 2 8 6" xfId="42429" xr:uid="{00000000-0005-0000-0000-0000EC1C0000}"/>
    <cellStyle name="Comma 4 2 8 7" xfId="46498" xr:uid="{00000000-0005-0000-0000-0000ED1C0000}"/>
    <cellStyle name="Comma 4 2 8 8" xfId="49514" xr:uid="{00000000-0005-0000-0000-0000EE1C0000}"/>
    <cellStyle name="Comma 4 2 9" xfId="10791" xr:uid="{00000000-0005-0000-0000-0000EF1C0000}"/>
    <cellStyle name="Comma 4 2 9 2" xfId="18341" xr:uid="{00000000-0005-0000-0000-0000F01C0000}"/>
    <cellStyle name="Comma 4 2 9 3" xfId="43519" xr:uid="{00000000-0005-0000-0000-0000F11C0000}"/>
    <cellStyle name="Comma 4 2 9 4" xfId="47657" xr:uid="{00000000-0005-0000-0000-0000F21C0000}"/>
    <cellStyle name="Comma 4 2 9 5" xfId="50673" xr:uid="{00000000-0005-0000-0000-0000F31C0000}"/>
    <cellStyle name="Comma 4 3" xfId="4199" xr:uid="{00000000-0005-0000-0000-0000F41C0000}"/>
    <cellStyle name="Comma 4 3 10" xfId="12249" xr:uid="{00000000-0005-0000-0000-0000F51C0000}"/>
    <cellStyle name="Comma 4 3 2" xfId="4870" xr:uid="{00000000-0005-0000-0000-0000F61C0000}"/>
    <cellStyle name="Comma 4 3 2 10" xfId="11299" xr:uid="{00000000-0005-0000-0000-0000F71C0000}"/>
    <cellStyle name="Comma 4 3 2 10 2" xfId="18842" xr:uid="{00000000-0005-0000-0000-0000F81C0000}"/>
    <cellStyle name="Comma 4 3 2 10 3" xfId="42748" xr:uid="{00000000-0005-0000-0000-0000F91C0000}"/>
    <cellStyle name="Comma 4 3 2 10 4" xfId="48158" xr:uid="{00000000-0005-0000-0000-0000FA1C0000}"/>
    <cellStyle name="Comma 4 3 2 10 5" xfId="51174" xr:uid="{00000000-0005-0000-0000-0000FB1C0000}"/>
    <cellStyle name="Comma 4 3 2 10 6" xfId="15494" xr:uid="{00000000-0005-0000-0000-0000FC1C0000}"/>
    <cellStyle name="Comma 4 3 2 11" xfId="11786" xr:uid="{00000000-0005-0000-0000-0000FD1C0000}"/>
    <cellStyle name="Comma 4 3 2 11 2" xfId="19319" xr:uid="{00000000-0005-0000-0000-0000FE1C0000}"/>
    <cellStyle name="Comma 4 3 2 11 3" xfId="43799" xr:uid="{00000000-0005-0000-0000-0000FF1C0000}"/>
    <cellStyle name="Comma 4 3 2 11 4" xfId="48635" xr:uid="{00000000-0005-0000-0000-0000001D0000}"/>
    <cellStyle name="Comma 4 3 2 11 5" xfId="51651" xr:uid="{00000000-0005-0000-0000-0000011D0000}"/>
    <cellStyle name="Comma 4 3 2 11 6" xfId="15639" xr:uid="{00000000-0005-0000-0000-0000021D0000}"/>
    <cellStyle name="Comma 4 3 2 12" xfId="7888" xr:uid="{00000000-0005-0000-0000-0000031D0000}"/>
    <cellStyle name="Comma 4 3 2 12 2" xfId="18017" xr:uid="{00000000-0005-0000-0000-0000041D0000}"/>
    <cellStyle name="Comma 4 3 2 12 3" xfId="44088" xr:uid="{00000000-0005-0000-0000-0000051D0000}"/>
    <cellStyle name="Comma 4 3 2 12 4" xfId="47018" xr:uid="{00000000-0005-0000-0000-0000061D0000}"/>
    <cellStyle name="Comma 4 3 2 12 5" xfId="50034" xr:uid="{00000000-0005-0000-0000-0000071D0000}"/>
    <cellStyle name="Comma 4 3 2 12 6" xfId="14468" xr:uid="{00000000-0005-0000-0000-0000081D0000}"/>
    <cellStyle name="Comma 4 3 2 13" xfId="20048" xr:uid="{00000000-0005-0000-0000-0000091D0000}"/>
    <cellStyle name="Comma 4 3 2 14" xfId="42297" xr:uid="{00000000-0005-0000-0000-00000A1D0000}"/>
    <cellStyle name="Comma 4 3 2 15" xfId="44931" xr:uid="{00000000-0005-0000-0000-00000B1D0000}"/>
    <cellStyle name="Comma 4 3 2 16" xfId="45839" xr:uid="{00000000-0005-0000-0000-00000C1D0000}"/>
    <cellStyle name="Comma 4 3 2 17" xfId="46098" xr:uid="{00000000-0005-0000-0000-00000D1D0000}"/>
    <cellStyle name="Comma 4 3 2 18" xfId="49113" xr:uid="{00000000-0005-0000-0000-00000E1D0000}"/>
    <cellStyle name="Comma 4 3 2 2" xfId="4871" xr:uid="{00000000-0005-0000-0000-00000F1D0000}"/>
    <cellStyle name="Comma 4 3 2 2 10" xfId="7815" xr:uid="{00000000-0005-0000-0000-0000101D0000}"/>
    <cellStyle name="Comma 4 3 2 2 10 2" xfId="44615" xr:uid="{00000000-0005-0000-0000-0000111D0000}"/>
    <cellStyle name="Comma 4 3 2 2 10 3" xfId="47009" xr:uid="{00000000-0005-0000-0000-0000121D0000}"/>
    <cellStyle name="Comma 4 3 2 2 10 4" xfId="50025" xr:uid="{00000000-0005-0000-0000-0000131D0000}"/>
    <cellStyle name="Comma 4 3 2 2 10 5" xfId="18008" xr:uid="{00000000-0005-0000-0000-0000141D0000}"/>
    <cellStyle name="Comma 4 3 2 2 11" xfId="20049" xr:uid="{00000000-0005-0000-0000-0000151D0000}"/>
    <cellStyle name="Comma 4 3 2 2 12" xfId="43345" xr:uid="{00000000-0005-0000-0000-0000161D0000}"/>
    <cellStyle name="Comma 4 3 2 2 13" xfId="44932" xr:uid="{00000000-0005-0000-0000-0000171D0000}"/>
    <cellStyle name="Comma 4 3 2 2 14" xfId="45840" xr:uid="{00000000-0005-0000-0000-0000181D0000}"/>
    <cellStyle name="Comma 4 3 2 2 15" xfId="46099" xr:uid="{00000000-0005-0000-0000-0000191D0000}"/>
    <cellStyle name="Comma 4 3 2 2 16" xfId="49114" xr:uid="{00000000-0005-0000-0000-00001A1D0000}"/>
    <cellStyle name="Comma 4 3 2 2 17" xfId="14454" xr:uid="{00000000-0005-0000-0000-00001B1D0000}"/>
    <cellStyle name="Comma 4 3 2 2 2" xfId="6135" xr:uid="{00000000-0005-0000-0000-00001C1D0000}"/>
    <cellStyle name="Comma 4 3 2 2 2 10" xfId="15058" xr:uid="{00000000-0005-0000-0000-00001D1D0000}"/>
    <cellStyle name="Comma 4 3 2 2 2 2" xfId="6455" xr:uid="{00000000-0005-0000-0000-00001E1D0000}"/>
    <cellStyle name="Comma 4 3 2 2 2 2 2" xfId="11081" xr:uid="{00000000-0005-0000-0000-00001F1D0000}"/>
    <cellStyle name="Comma 4 3 2 2 2 2 2 2" xfId="18631" xr:uid="{00000000-0005-0000-0000-0000201D0000}"/>
    <cellStyle name="Comma 4 3 2 2 2 2 2 3" xfId="21580" xr:uid="{00000000-0005-0000-0000-0000211D0000}"/>
    <cellStyle name="Comma 4 3 2 2 2 2 2 4" xfId="47947" xr:uid="{00000000-0005-0000-0000-0000221D0000}"/>
    <cellStyle name="Comma 4 3 2 2 2 2 2 5" xfId="50963" xr:uid="{00000000-0005-0000-0000-0000231D0000}"/>
    <cellStyle name="Comma 4 3 2 2 2 2 2 6" xfId="15428" xr:uid="{00000000-0005-0000-0000-0000241D0000}"/>
    <cellStyle name="Comma 4 3 2 2 2 2 3" xfId="11566" xr:uid="{00000000-0005-0000-0000-0000251D0000}"/>
    <cellStyle name="Comma 4 3 2 2 2 2 3 2" xfId="19108" xr:uid="{00000000-0005-0000-0000-0000261D0000}"/>
    <cellStyle name="Comma 4 3 2 2 2 2 3 3" xfId="44223" xr:uid="{00000000-0005-0000-0000-0000271D0000}"/>
    <cellStyle name="Comma 4 3 2 2 2 2 3 4" xfId="48424" xr:uid="{00000000-0005-0000-0000-0000281D0000}"/>
    <cellStyle name="Comma 4 3 2 2 2 2 3 5" xfId="51440" xr:uid="{00000000-0005-0000-0000-0000291D0000}"/>
    <cellStyle name="Comma 4 3 2 2 2 2 3 6" xfId="15571" xr:uid="{00000000-0005-0000-0000-00002A1D0000}"/>
    <cellStyle name="Comma 4 3 2 2 2 2 4" xfId="12053" xr:uid="{00000000-0005-0000-0000-00002B1D0000}"/>
    <cellStyle name="Comma 4 3 2 2 2 2 4 2" xfId="19585" xr:uid="{00000000-0005-0000-0000-00002C1D0000}"/>
    <cellStyle name="Comma 4 3 2 2 2 2 4 3" xfId="42865" xr:uid="{00000000-0005-0000-0000-00002D1D0000}"/>
    <cellStyle name="Comma 4 3 2 2 2 2 4 4" xfId="48901" xr:uid="{00000000-0005-0000-0000-00002E1D0000}"/>
    <cellStyle name="Comma 4 3 2 2 2 2 4 5" xfId="51917" xr:uid="{00000000-0005-0000-0000-00002F1D0000}"/>
    <cellStyle name="Comma 4 3 2 2 2 2 4 6" xfId="15716" xr:uid="{00000000-0005-0000-0000-0000301D0000}"/>
    <cellStyle name="Comma 4 3 2 2 2 2 5" xfId="9089" xr:uid="{00000000-0005-0000-0000-0000311D0000}"/>
    <cellStyle name="Comma 4 3 2 2 2 2 5 2" xfId="42637" xr:uid="{00000000-0005-0000-0000-0000321D0000}"/>
    <cellStyle name="Comma 4 3 2 2 2 2 5 3" xfId="47470" xr:uid="{00000000-0005-0000-0000-0000331D0000}"/>
    <cellStyle name="Comma 4 3 2 2 2 2 5 4" xfId="50486" xr:uid="{00000000-0005-0000-0000-0000341D0000}"/>
    <cellStyle name="Comma 4 3 2 2 2 2 5 5" xfId="18286" xr:uid="{00000000-0005-0000-0000-0000351D0000}"/>
    <cellStyle name="Comma 4 3 2 2 2 2 6" xfId="43794" xr:uid="{00000000-0005-0000-0000-0000361D0000}"/>
    <cellStyle name="Comma 4 3 2 2 2 2 7" xfId="46364" xr:uid="{00000000-0005-0000-0000-0000371D0000}"/>
    <cellStyle name="Comma 4 3 2 2 2 2 8" xfId="49380" xr:uid="{00000000-0005-0000-0000-0000381D0000}"/>
    <cellStyle name="Comma 4 3 2 2 2 2 9" xfId="15207" xr:uid="{00000000-0005-0000-0000-0000391D0000}"/>
    <cellStyle name="Comma 4 3 2 2 2 3" xfId="10869" xr:uid="{00000000-0005-0000-0000-00003A1D0000}"/>
    <cellStyle name="Comma 4 3 2 2 2 3 2" xfId="18419" xr:uid="{00000000-0005-0000-0000-00003B1D0000}"/>
    <cellStyle name="Comma 4 3 2 2 2 3 3" xfId="21258" xr:uid="{00000000-0005-0000-0000-00003C1D0000}"/>
    <cellStyle name="Comma 4 3 2 2 2 3 4" xfId="47735" xr:uid="{00000000-0005-0000-0000-00003D1D0000}"/>
    <cellStyle name="Comma 4 3 2 2 2 3 5" xfId="50751" xr:uid="{00000000-0005-0000-0000-00003E1D0000}"/>
    <cellStyle name="Comma 4 3 2 2 2 3 6" xfId="15368" xr:uid="{00000000-0005-0000-0000-00003F1D0000}"/>
    <cellStyle name="Comma 4 3 2 2 2 4" xfId="11353" xr:uid="{00000000-0005-0000-0000-0000401D0000}"/>
    <cellStyle name="Comma 4 3 2 2 2 4 2" xfId="18896" xr:uid="{00000000-0005-0000-0000-0000411D0000}"/>
    <cellStyle name="Comma 4 3 2 2 2 4 3" xfId="29936" xr:uid="{00000000-0005-0000-0000-0000421D0000}"/>
    <cellStyle name="Comma 4 3 2 2 2 4 4" xfId="48212" xr:uid="{00000000-0005-0000-0000-0000431D0000}"/>
    <cellStyle name="Comma 4 3 2 2 2 4 5" xfId="51228" xr:uid="{00000000-0005-0000-0000-0000441D0000}"/>
    <cellStyle name="Comma 4 3 2 2 2 4 6" xfId="15510" xr:uid="{00000000-0005-0000-0000-0000451D0000}"/>
    <cellStyle name="Comma 4 3 2 2 2 5" xfId="11840" xr:uid="{00000000-0005-0000-0000-0000461D0000}"/>
    <cellStyle name="Comma 4 3 2 2 2 5 2" xfId="19373" xr:uid="{00000000-0005-0000-0000-0000471D0000}"/>
    <cellStyle name="Comma 4 3 2 2 2 5 3" xfId="43633" xr:uid="{00000000-0005-0000-0000-0000481D0000}"/>
    <cellStyle name="Comma 4 3 2 2 2 5 4" xfId="48689" xr:uid="{00000000-0005-0000-0000-0000491D0000}"/>
    <cellStyle name="Comma 4 3 2 2 2 5 5" xfId="51705" xr:uid="{00000000-0005-0000-0000-00004A1D0000}"/>
    <cellStyle name="Comma 4 3 2 2 2 5 6" xfId="15655" xr:uid="{00000000-0005-0000-0000-00004B1D0000}"/>
    <cellStyle name="Comma 4 3 2 2 2 6" xfId="8788" xr:uid="{00000000-0005-0000-0000-00004C1D0000}"/>
    <cellStyle name="Comma 4 3 2 2 2 6 2" xfId="43448" xr:uid="{00000000-0005-0000-0000-00004D1D0000}"/>
    <cellStyle name="Comma 4 3 2 2 2 6 3" xfId="47258" xr:uid="{00000000-0005-0000-0000-00004E1D0000}"/>
    <cellStyle name="Comma 4 3 2 2 2 6 4" xfId="50274" xr:uid="{00000000-0005-0000-0000-00004F1D0000}"/>
    <cellStyle name="Comma 4 3 2 2 2 6 5" xfId="18225" xr:uid="{00000000-0005-0000-0000-0000501D0000}"/>
    <cellStyle name="Comma 4 3 2 2 2 7" xfId="42312" xr:uid="{00000000-0005-0000-0000-0000511D0000}"/>
    <cellStyle name="Comma 4 3 2 2 2 8" xfId="46152" xr:uid="{00000000-0005-0000-0000-0000521D0000}"/>
    <cellStyle name="Comma 4 3 2 2 2 9" xfId="49168" xr:uid="{00000000-0005-0000-0000-0000531D0000}"/>
    <cellStyle name="Comma 4 3 2 2 3" xfId="6215" xr:uid="{00000000-0005-0000-0000-0000541D0000}"/>
    <cellStyle name="Comma 4 3 2 2 3 10" xfId="15091" xr:uid="{00000000-0005-0000-0000-0000551D0000}"/>
    <cellStyle name="Comma 4 3 2 2 3 2" xfId="6535" xr:uid="{00000000-0005-0000-0000-0000561D0000}"/>
    <cellStyle name="Comma 4 3 2 2 3 2 2" xfId="11134" xr:uid="{00000000-0005-0000-0000-0000571D0000}"/>
    <cellStyle name="Comma 4 3 2 2 3 2 2 2" xfId="18684" xr:uid="{00000000-0005-0000-0000-0000581D0000}"/>
    <cellStyle name="Comma 4 3 2 2 3 2 2 3" xfId="29940" xr:uid="{00000000-0005-0000-0000-0000591D0000}"/>
    <cellStyle name="Comma 4 3 2 2 3 2 2 4" xfId="48000" xr:uid="{00000000-0005-0000-0000-00005A1D0000}"/>
    <cellStyle name="Comma 4 3 2 2 3 2 2 5" xfId="51016" xr:uid="{00000000-0005-0000-0000-00005B1D0000}"/>
    <cellStyle name="Comma 4 3 2 2 3 2 2 6" xfId="15443" xr:uid="{00000000-0005-0000-0000-00005C1D0000}"/>
    <cellStyle name="Comma 4 3 2 2 3 2 3" xfId="11619" xr:uid="{00000000-0005-0000-0000-00005D1D0000}"/>
    <cellStyle name="Comma 4 3 2 2 3 2 3 2" xfId="19161" xr:uid="{00000000-0005-0000-0000-00005E1D0000}"/>
    <cellStyle name="Comma 4 3 2 2 3 2 3 3" xfId="42976" xr:uid="{00000000-0005-0000-0000-00005F1D0000}"/>
    <cellStyle name="Comma 4 3 2 2 3 2 3 4" xfId="48477" xr:uid="{00000000-0005-0000-0000-0000601D0000}"/>
    <cellStyle name="Comma 4 3 2 2 3 2 3 5" xfId="51493" xr:uid="{00000000-0005-0000-0000-0000611D0000}"/>
    <cellStyle name="Comma 4 3 2 2 3 2 3 6" xfId="15586" xr:uid="{00000000-0005-0000-0000-0000621D0000}"/>
    <cellStyle name="Comma 4 3 2 2 3 2 4" xfId="12106" xr:uid="{00000000-0005-0000-0000-0000631D0000}"/>
    <cellStyle name="Comma 4 3 2 2 3 2 4 2" xfId="19638" xr:uid="{00000000-0005-0000-0000-0000641D0000}"/>
    <cellStyle name="Comma 4 3 2 2 3 2 4 3" xfId="43252" xr:uid="{00000000-0005-0000-0000-0000651D0000}"/>
    <cellStyle name="Comma 4 3 2 2 3 2 4 4" xfId="48954" xr:uid="{00000000-0005-0000-0000-0000661D0000}"/>
    <cellStyle name="Comma 4 3 2 2 3 2 4 5" xfId="51970" xr:uid="{00000000-0005-0000-0000-0000671D0000}"/>
    <cellStyle name="Comma 4 3 2 2 3 2 4 6" xfId="15731" xr:uid="{00000000-0005-0000-0000-0000681D0000}"/>
    <cellStyle name="Comma 4 3 2 2 3 2 5" xfId="9168" xr:uid="{00000000-0005-0000-0000-0000691D0000}"/>
    <cellStyle name="Comma 4 3 2 2 3 2 5 2" xfId="43949" xr:uid="{00000000-0005-0000-0000-00006A1D0000}"/>
    <cellStyle name="Comma 4 3 2 2 3 2 5 3" xfId="47523" xr:uid="{00000000-0005-0000-0000-00006B1D0000}"/>
    <cellStyle name="Comma 4 3 2 2 3 2 5 4" xfId="50539" xr:uid="{00000000-0005-0000-0000-00006C1D0000}"/>
    <cellStyle name="Comma 4 3 2 2 3 2 5 5" xfId="18301" xr:uid="{00000000-0005-0000-0000-00006D1D0000}"/>
    <cellStyle name="Comma 4 3 2 2 3 2 6" xfId="43869" xr:uid="{00000000-0005-0000-0000-00006E1D0000}"/>
    <cellStyle name="Comma 4 3 2 2 3 2 7" xfId="46417" xr:uid="{00000000-0005-0000-0000-00006F1D0000}"/>
    <cellStyle name="Comma 4 3 2 2 3 2 8" xfId="49433" xr:uid="{00000000-0005-0000-0000-0000701D0000}"/>
    <cellStyle name="Comma 4 3 2 2 3 2 9" xfId="15248" xr:uid="{00000000-0005-0000-0000-0000711D0000}"/>
    <cellStyle name="Comma 4 3 2 2 3 3" xfId="10922" xr:uid="{00000000-0005-0000-0000-0000721D0000}"/>
    <cellStyle name="Comma 4 3 2 2 3 3 2" xfId="18472" xr:uid="{00000000-0005-0000-0000-0000731D0000}"/>
    <cellStyle name="Comma 4 3 2 2 3 3 3" xfId="28697" xr:uid="{00000000-0005-0000-0000-0000741D0000}"/>
    <cellStyle name="Comma 4 3 2 2 3 3 4" xfId="47788" xr:uid="{00000000-0005-0000-0000-0000751D0000}"/>
    <cellStyle name="Comma 4 3 2 2 3 3 5" xfId="50804" xr:uid="{00000000-0005-0000-0000-0000761D0000}"/>
    <cellStyle name="Comma 4 3 2 2 3 3 6" xfId="15383" xr:uid="{00000000-0005-0000-0000-0000771D0000}"/>
    <cellStyle name="Comma 4 3 2 2 3 4" xfId="11407" xr:uid="{00000000-0005-0000-0000-0000781D0000}"/>
    <cellStyle name="Comma 4 3 2 2 3 4 2" xfId="18949" xr:uid="{00000000-0005-0000-0000-0000791D0000}"/>
    <cellStyle name="Comma 4 3 2 2 3 4 3" xfId="43165" xr:uid="{00000000-0005-0000-0000-00007A1D0000}"/>
    <cellStyle name="Comma 4 3 2 2 3 4 4" xfId="48265" xr:uid="{00000000-0005-0000-0000-00007B1D0000}"/>
    <cellStyle name="Comma 4 3 2 2 3 4 5" xfId="51281" xr:uid="{00000000-0005-0000-0000-00007C1D0000}"/>
    <cellStyle name="Comma 4 3 2 2 3 4 6" xfId="15526" xr:uid="{00000000-0005-0000-0000-00007D1D0000}"/>
    <cellStyle name="Comma 4 3 2 2 3 5" xfId="11894" xr:uid="{00000000-0005-0000-0000-00007E1D0000}"/>
    <cellStyle name="Comma 4 3 2 2 3 5 2" xfId="19426" xr:uid="{00000000-0005-0000-0000-00007F1D0000}"/>
    <cellStyle name="Comma 4 3 2 2 3 5 3" xfId="43439" xr:uid="{00000000-0005-0000-0000-0000801D0000}"/>
    <cellStyle name="Comma 4 3 2 2 3 5 4" xfId="48742" xr:uid="{00000000-0005-0000-0000-0000811D0000}"/>
    <cellStyle name="Comma 4 3 2 2 3 5 5" xfId="51758" xr:uid="{00000000-0005-0000-0000-0000821D0000}"/>
    <cellStyle name="Comma 4 3 2 2 3 5 6" xfId="15671" xr:uid="{00000000-0005-0000-0000-0000831D0000}"/>
    <cellStyle name="Comma 4 3 2 2 3 6" xfId="8859" xr:uid="{00000000-0005-0000-0000-0000841D0000}"/>
    <cellStyle name="Comma 4 3 2 2 3 6 2" xfId="43375" xr:uid="{00000000-0005-0000-0000-0000851D0000}"/>
    <cellStyle name="Comma 4 3 2 2 3 6 3" xfId="47311" xr:uid="{00000000-0005-0000-0000-0000861D0000}"/>
    <cellStyle name="Comma 4 3 2 2 3 6 4" xfId="50327" xr:uid="{00000000-0005-0000-0000-0000871D0000}"/>
    <cellStyle name="Comma 4 3 2 2 3 6 5" xfId="18241" xr:uid="{00000000-0005-0000-0000-0000881D0000}"/>
    <cellStyle name="Comma 4 3 2 2 3 7" xfId="44436" xr:uid="{00000000-0005-0000-0000-0000891D0000}"/>
    <cellStyle name="Comma 4 3 2 2 3 8" xfId="46205" xr:uid="{00000000-0005-0000-0000-00008A1D0000}"/>
    <cellStyle name="Comma 4 3 2 2 3 9" xfId="49221" xr:uid="{00000000-0005-0000-0000-00008B1D0000}"/>
    <cellStyle name="Comma 4 3 2 2 4" xfId="6295" xr:uid="{00000000-0005-0000-0000-00008C1D0000}"/>
    <cellStyle name="Comma 4 3 2 2 4 10" xfId="15129" xr:uid="{00000000-0005-0000-0000-00008D1D0000}"/>
    <cellStyle name="Comma 4 3 2 2 4 2" xfId="6615" xr:uid="{00000000-0005-0000-0000-00008E1D0000}"/>
    <cellStyle name="Comma 4 3 2 2 4 2 2" xfId="11187" xr:uid="{00000000-0005-0000-0000-00008F1D0000}"/>
    <cellStyle name="Comma 4 3 2 2 4 2 2 2" xfId="18737" xr:uid="{00000000-0005-0000-0000-0000901D0000}"/>
    <cellStyle name="Comma 4 3 2 2 4 2 2 3" xfId="44529" xr:uid="{00000000-0005-0000-0000-0000911D0000}"/>
    <cellStyle name="Comma 4 3 2 2 4 2 2 4" xfId="48053" xr:uid="{00000000-0005-0000-0000-0000921D0000}"/>
    <cellStyle name="Comma 4 3 2 2 4 2 2 5" xfId="51069" xr:uid="{00000000-0005-0000-0000-0000931D0000}"/>
    <cellStyle name="Comma 4 3 2 2 4 2 2 6" xfId="15458" xr:uid="{00000000-0005-0000-0000-0000941D0000}"/>
    <cellStyle name="Comma 4 3 2 2 4 2 3" xfId="11672" xr:uid="{00000000-0005-0000-0000-0000951D0000}"/>
    <cellStyle name="Comma 4 3 2 2 4 2 3 2" xfId="19214" xr:uid="{00000000-0005-0000-0000-0000961D0000}"/>
    <cellStyle name="Comma 4 3 2 2 4 2 3 3" xfId="42806" xr:uid="{00000000-0005-0000-0000-0000971D0000}"/>
    <cellStyle name="Comma 4 3 2 2 4 2 3 4" xfId="48530" xr:uid="{00000000-0005-0000-0000-0000981D0000}"/>
    <cellStyle name="Comma 4 3 2 2 4 2 3 5" xfId="51546" xr:uid="{00000000-0005-0000-0000-0000991D0000}"/>
    <cellStyle name="Comma 4 3 2 2 4 2 3 6" xfId="15601" xr:uid="{00000000-0005-0000-0000-00009A1D0000}"/>
    <cellStyle name="Comma 4 3 2 2 4 2 4" xfId="12159" xr:uid="{00000000-0005-0000-0000-00009B1D0000}"/>
    <cellStyle name="Comma 4 3 2 2 4 2 4 2" xfId="19691" xr:uid="{00000000-0005-0000-0000-00009C1D0000}"/>
    <cellStyle name="Comma 4 3 2 2 4 2 4 3" xfId="42883" xr:uid="{00000000-0005-0000-0000-00009D1D0000}"/>
    <cellStyle name="Comma 4 3 2 2 4 2 4 4" xfId="49007" xr:uid="{00000000-0005-0000-0000-00009E1D0000}"/>
    <cellStyle name="Comma 4 3 2 2 4 2 4 5" xfId="52023" xr:uid="{00000000-0005-0000-0000-00009F1D0000}"/>
    <cellStyle name="Comma 4 3 2 2 4 2 4 6" xfId="15746" xr:uid="{00000000-0005-0000-0000-0000A01D0000}"/>
    <cellStyle name="Comma 4 3 2 2 4 2 5" xfId="9248" xr:uid="{00000000-0005-0000-0000-0000A11D0000}"/>
    <cellStyle name="Comma 4 3 2 2 4 2 5 2" xfId="43100" xr:uid="{00000000-0005-0000-0000-0000A21D0000}"/>
    <cellStyle name="Comma 4 3 2 2 4 2 5 3" xfId="47576" xr:uid="{00000000-0005-0000-0000-0000A31D0000}"/>
    <cellStyle name="Comma 4 3 2 2 4 2 5 4" xfId="50592" xr:uid="{00000000-0005-0000-0000-0000A41D0000}"/>
    <cellStyle name="Comma 4 3 2 2 4 2 5 5" xfId="18316" xr:uid="{00000000-0005-0000-0000-0000A51D0000}"/>
    <cellStyle name="Comma 4 3 2 2 4 2 6" xfId="43873" xr:uid="{00000000-0005-0000-0000-0000A61D0000}"/>
    <cellStyle name="Comma 4 3 2 2 4 2 7" xfId="46470" xr:uid="{00000000-0005-0000-0000-0000A71D0000}"/>
    <cellStyle name="Comma 4 3 2 2 4 2 8" xfId="49486" xr:uid="{00000000-0005-0000-0000-0000A81D0000}"/>
    <cellStyle name="Comma 4 3 2 2 4 2 9" xfId="15290" xr:uid="{00000000-0005-0000-0000-0000A91D0000}"/>
    <cellStyle name="Comma 4 3 2 2 4 3" xfId="10975" xr:uid="{00000000-0005-0000-0000-0000AA1D0000}"/>
    <cellStyle name="Comma 4 3 2 2 4 3 2" xfId="18525" xr:uid="{00000000-0005-0000-0000-0000AB1D0000}"/>
    <cellStyle name="Comma 4 3 2 2 4 3 3" xfId="29308" xr:uid="{00000000-0005-0000-0000-0000AC1D0000}"/>
    <cellStyle name="Comma 4 3 2 2 4 3 4" xfId="47841" xr:uid="{00000000-0005-0000-0000-0000AD1D0000}"/>
    <cellStyle name="Comma 4 3 2 2 4 3 5" xfId="50857" xr:uid="{00000000-0005-0000-0000-0000AE1D0000}"/>
    <cellStyle name="Comma 4 3 2 2 4 3 6" xfId="15398" xr:uid="{00000000-0005-0000-0000-0000AF1D0000}"/>
    <cellStyle name="Comma 4 3 2 2 4 4" xfId="11460" xr:uid="{00000000-0005-0000-0000-0000B01D0000}"/>
    <cellStyle name="Comma 4 3 2 2 4 4 2" xfId="19002" xr:uid="{00000000-0005-0000-0000-0000B11D0000}"/>
    <cellStyle name="Comma 4 3 2 2 4 4 3" xfId="44147" xr:uid="{00000000-0005-0000-0000-0000B21D0000}"/>
    <cellStyle name="Comma 4 3 2 2 4 4 4" xfId="48318" xr:uid="{00000000-0005-0000-0000-0000B31D0000}"/>
    <cellStyle name="Comma 4 3 2 2 4 4 5" xfId="51334" xr:uid="{00000000-0005-0000-0000-0000B41D0000}"/>
    <cellStyle name="Comma 4 3 2 2 4 4 6" xfId="15541" xr:uid="{00000000-0005-0000-0000-0000B51D0000}"/>
    <cellStyle name="Comma 4 3 2 2 4 5" xfId="11947" xr:uid="{00000000-0005-0000-0000-0000B61D0000}"/>
    <cellStyle name="Comma 4 3 2 2 4 5 2" xfId="19479" xr:uid="{00000000-0005-0000-0000-0000B71D0000}"/>
    <cellStyle name="Comma 4 3 2 2 4 5 3" xfId="21179" xr:uid="{00000000-0005-0000-0000-0000B81D0000}"/>
    <cellStyle name="Comma 4 3 2 2 4 5 4" xfId="48795" xr:uid="{00000000-0005-0000-0000-0000B91D0000}"/>
    <cellStyle name="Comma 4 3 2 2 4 5 5" xfId="51811" xr:uid="{00000000-0005-0000-0000-0000BA1D0000}"/>
    <cellStyle name="Comma 4 3 2 2 4 5 6" xfId="15686" xr:uid="{00000000-0005-0000-0000-0000BB1D0000}"/>
    <cellStyle name="Comma 4 3 2 2 4 6" xfId="8935" xr:uid="{00000000-0005-0000-0000-0000BC1D0000}"/>
    <cellStyle name="Comma 4 3 2 2 4 6 2" xfId="43062" xr:uid="{00000000-0005-0000-0000-0000BD1D0000}"/>
    <cellStyle name="Comma 4 3 2 2 4 6 3" xfId="47364" xr:uid="{00000000-0005-0000-0000-0000BE1D0000}"/>
    <cellStyle name="Comma 4 3 2 2 4 6 4" xfId="50380" xr:uid="{00000000-0005-0000-0000-0000BF1D0000}"/>
    <cellStyle name="Comma 4 3 2 2 4 6 5" xfId="18256" xr:uid="{00000000-0005-0000-0000-0000C01D0000}"/>
    <cellStyle name="Comma 4 3 2 2 4 7" xfId="43565" xr:uid="{00000000-0005-0000-0000-0000C11D0000}"/>
    <cellStyle name="Comma 4 3 2 2 4 8" xfId="46258" xr:uid="{00000000-0005-0000-0000-0000C21D0000}"/>
    <cellStyle name="Comma 4 3 2 2 4 9" xfId="49274" xr:uid="{00000000-0005-0000-0000-0000C31D0000}"/>
    <cellStyle name="Comma 4 3 2 2 5" xfId="6375" xr:uid="{00000000-0005-0000-0000-0000C41D0000}"/>
    <cellStyle name="Comma 4 3 2 2 5 2" xfId="11028" xr:uid="{00000000-0005-0000-0000-0000C51D0000}"/>
    <cellStyle name="Comma 4 3 2 2 5 2 2" xfId="18578" xr:uid="{00000000-0005-0000-0000-0000C61D0000}"/>
    <cellStyle name="Comma 4 3 2 2 5 2 3" xfId="43139" xr:uid="{00000000-0005-0000-0000-0000C71D0000}"/>
    <cellStyle name="Comma 4 3 2 2 5 2 4" xfId="47894" xr:uid="{00000000-0005-0000-0000-0000C81D0000}"/>
    <cellStyle name="Comma 4 3 2 2 5 2 5" xfId="50910" xr:uid="{00000000-0005-0000-0000-0000C91D0000}"/>
    <cellStyle name="Comma 4 3 2 2 5 2 6" xfId="15413" xr:uid="{00000000-0005-0000-0000-0000CA1D0000}"/>
    <cellStyle name="Comma 4 3 2 2 5 3" xfId="11513" xr:uid="{00000000-0005-0000-0000-0000CB1D0000}"/>
    <cellStyle name="Comma 4 3 2 2 5 3 2" xfId="19055" xr:uid="{00000000-0005-0000-0000-0000CC1D0000}"/>
    <cellStyle name="Comma 4 3 2 2 5 3 3" xfId="28830" xr:uid="{00000000-0005-0000-0000-0000CD1D0000}"/>
    <cellStyle name="Comma 4 3 2 2 5 3 4" xfId="48371" xr:uid="{00000000-0005-0000-0000-0000CE1D0000}"/>
    <cellStyle name="Comma 4 3 2 2 5 3 5" xfId="51387" xr:uid="{00000000-0005-0000-0000-0000CF1D0000}"/>
    <cellStyle name="Comma 4 3 2 2 5 3 6" xfId="15556" xr:uid="{00000000-0005-0000-0000-0000D01D0000}"/>
    <cellStyle name="Comma 4 3 2 2 5 4" xfId="12000" xr:uid="{00000000-0005-0000-0000-0000D11D0000}"/>
    <cellStyle name="Comma 4 3 2 2 5 4 2" xfId="19532" xr:uid="{00000000-0005-0000-0000-0000D21D0000}"/>
    <cellStyle name="Comma 4 3 2 2 5 4 3" xfId="44610" xr:uid="{00000000-0005-0000-0000-0000D31D0000}"/>
    <cellStyle name="Comma 4 3 2 2 5 4 4" xfId="48848" xr:uid="{00000000-0005-0000-0000-0000D41D0000}"/>
    <cellStyle name="Comma 4 3 2 2 5 4 5" xfId="51864" xr:uid="{00000000-0005-0000-0000-0000D51D0000}"/>
    <cellStyle name="Comma 4 3 2 2 5 4 6" xfId="15701" xr:uid="{00000000-0005-0000-0000-0000D61D0000}"/>
    <cellStyle name="Comma 4 3 2 2 5 5" xfId="9014" xr:uid="{00000000-0005-0000-0000-0000D71D0000}"/>
    <cellStyle name="Comma 4 3 2 2 5 5 2" xfId="44483" xr:uid="{00000000-0005-0000-0000-0000D81D0000}"/>
    <cellStyle name="Comma 4 3 2 2 5 5 3" xfId="47417" xr:uid="{00000000-0005-0000-0000-0000D91D0000}"/>
    <cellStyle name="Comma 4 3 2 2 5 5 4" xfId="50433" xr:uid="{00000000-0005-0000-0000-0000DA1D0000}"/>
    <cellStyle name="Comma 4 3 2 2 5 5 5" xfId="18271" xr:uid="{00000000-0005-0000-0000-0000DB1D0000}"/>
    <cellStyle name="Comma 4 3 2 2 5 6" xfId="44375" xr:uid="{00000000-0005-0000-0000-0000DC1D0000}"/>
    <cellStyle name="Comma 4 3 2 2 5 7" xfId="46311" xr:uid="{00000000-0005-0000-0000-0000DD1D0000}"/>
    <cellStyle name="Comma 4 3 2 2 5 8" xfId="49327" xr:uid="{00000000-0005-0000-0000-0000DE1D0000}"/>
    <cellStyle name="Comma 4 3 2 2 5 9" xfId="15170" xr:uid="{00000000-0005-0000-0000-0000DF1D0000}"/>
    <cellStyle name="Comma 4 3 2 2 6" xfId="6695" xr:uid="{00000000-0005-0000-0000-0000E01D0000}"/>
    <cellStyle name="Comma 4 3 2 2 6 2" xfId="11240" xr:uid="{00000000-0005-0000-0000-0000E11D0000}"/>
    <cellStyle name="Comma 4 3 2 2 6 2 2" xfId="18790" xr:uid="{00000000-0005-0000-0000-0000E21D0000}"/>
    <cellStyle name="Comma 4 3 2 2 6 2 3" xfId="43739" xr:uid="{00000000-0005-0000-0000-0000E31D0000}"/>
    <cellStyle name="Comma 4 3 2 2 6 2 4" xfId="48106" xr:uid="{00000000-0005-0000-0000-0000E41D0000}"/>
    <cellStyle name="Comma 4 3 2 2 6 2 5" xfId="51122" xr:uid="{00000000-0005-0000-0000-0000E51D0000}"/>
    <cellStyle name="Comma 4 3 2 2 6 2 6" xfId="15473" xr:uid="{00000000-0005-0000-0000-0000E61D0000}"/>
    <cellStyle name="Comma 4 3 2 2 6 3" xfId="11725" xr:uid="{00000000-0005-0000-0000-0000E71D0000}"/>
    <cellStyle name="Comma 4 3 2 2 6 3 2" xfId="19267" xr:uid="{00000000-0005-0000-0000-0000E81D0000}"/>
    <cellStyle name="Comma 4 3 2 2 6 3 3" xfId="28828" xr:uid="{00000000-0005-0000-0000-0000E91D0000}"/>
    <cellStyle name="Comma 4 3 2 2 6 3 4" xfId="48583" xr:uid="{00000000-0005-0000-0000-0000EA1D0000}"/>
    <cellStyle name="Comma 4 3 2 2 6 3 5" xfId="51599" xr:uid="{00000000-0005-0000-0000-0000EB1D0000}"/>
    <cellStyle name="Comma 4 3 2 2 6 3 6" xfId="15616" xr:uid="{00000000-0005-0000-0000-0000EC1D0000}"/>
    <cellStyle name="Comma 4 3 2 2 6 4" xfId="12213" xr:uid="{00000000-0005-0000-0000-0000ED1D0000}"/>
    <cellStyle name="Comma 4 3 2 2 6 4 2" xfId="19744" xr:uid="{00000000-0005-0000-0000-0000EE1D0000}"/>
    <cellStyle name="Comma 4 3 2 2 6 4 3" xfId="42889" xr:uid="{00000000-0005-0000-0000-0000EF1D0000}"/>
    <cellStyle name="Comma 4 3 2 2 6 4 4" xfId="49060" xr:uid="{00000000-0005-0000-0000-0000F01D0000}"/>
    <cellStyle name="Comma 4 3 2 2 6 4 5" xfId="52076" xr:uid="{00000000-0005-0000-0000-0000F11D0000}"/>
    <cellStyle name="Comma 4 3 2 2 6 4 6" xfId="15762" xr:uid="{00000000-0005-0000-0000-0000F21D0000}"/>
    <cellStyle name="Comma 4 3 2 2 6 5" xfId="9328" xr:uid="{00000000-0005-0000-0000-0000F31D0000}"/>
    <cellStyle name="Comma 4 3 2 2 6 5 2" xfId="44110" xr:uid="{00000000-0005-0000-0000-0000F41D0000}"/>
    <cellStyle name="Comma 4 3 2 2 6 5 3" xfId="47629" xr:uid="{00000000-0005-0000-0000-0000F51D0000}"/>
    <cellStyle name="Comma 4 3 2 2 6 5 4" xfId="50645" xr:uid="{00000000-0005-0000-0000-0000F61D0000}"/>
    <cellStyle name="Comma 4 3 2 2 6 5 5" xfId="18331" xr:uid="{00000000-0005-0000-0000-0000F71D0000}"/>
    <cellStyle name="Comma 4 3 2 2 6 6" xfId="29468" xr:uid="{00000000-0005-0000-0000-0000F81D0000}"/>
    <cellStyle name="Comma 4 3 2 2 6 7" xfId="46523" xr:uid="{00000000-0005-0000-0000-0000F91D0000}"/>
    <cellStyle name="Comma 4 3 2 2 6 8" xfId="49539" xr:uid="{00000000-0005-0000-0000-0000FA1D0000}"/>
    <cellStyle name="Comma 4 3 2 2 6 9" xfId="15332" xr:uid="{00000000-0005-0000-0000-0000FB1D0000}"/>
    <cellStyle name="Comma 4 3 2 2 7" xfId="10816" xr:uid="{00000000-0005-0000-0000-0000FC1D0000}"/>
    <cellStyle name="Comma 4 3 2 2 7 2" xfId="18366" xr:uid="{00000000-0005-0000-0000-0000FD1D0000}"/>
    <cellStyle name="Comma 4 3 2 2 7 3" xfId="43520" xr:uid="{00000000-0005-0000-0000-0000FE1D0000}"/>
    <cellStyle name="Comma 4 3 2 2 7 4" xfId="47682" xr:uid="{00000000-0005-0000-0000-0000FF1D0000}"/>
    <cellStyle name="Comma 4 3 2 2 7 5" xfId="50698" xr:uid="{00000000-0005-0000-0000-0000001E0000}"/>
    <cellStyle name="Comma 4 3 2 2 7 6" xfId="15353" xr:uid="{00000000-0005-0000-0000-0000011E0000}"/>
    <cellStyle name="Comma 4 3 2 2 8" xfId="11300" xr:uid="{00000000-0005-0000-0000-0000021E0000}"/>
    <cellStyle name="Comma 4 3 2 2 8 2" xfId="18843" xr:uid="{00000000-0005-0000-0000-0000031E0000}"/>
    <cellStyle name="Comma 4 3 2 2 8 3" xfId="30305" xr:uid="{00000000-0005-0000-0000-0000041E0000}"/>
    <cellStyle name="Comma 4 3 2 2 8 4" xfId="48159" xr:uid="{00000000-0005-0000-0000-0000051E0000}"/>
    <cellStyle name="Comma 4 3 2 2 8 5" xfId="51175" xr:uid="{00000000-0005-0000-0000-0000061E0000}"/>
    <cellStyle name="Comma 4 3 2 2 8 6" xfId="15495" xr:uid="{00000000-0005-0000-0000-0000071E0000}"/>
    <cellStyle name="Comma 4 3 2 2 9" xfId="11787" xr:uid="{00000000-0005-0000-0000-0000081E0000}"/>
    <cellStyle name="Comma 4 3 2 2 9 2" xfId="19320" xr:uid="{00000000-0005-0000-0000-0000091E0000}"/>
    <cellStyle name="Comma 4 3 2 2 9 3" xfId="42980" xr:uid="{00000000-0005-0000-0000-00000A1E0000}"/>
    <cellStyle name="Comma 4 3 2 2 9 4" xfId="48636" xr:uid="{00000000-0005-0000-0000-00000B1E0000}"/>
    <cellStyle name="Comma 4 3 2 2 9 5" xfId="51652" xr:uid="{00000000-0005-0000-0000-00000C1E0000}"/>
    <cellStyle name="Comma 4 3 2 2 9 6" xfId="15640" xr:uid="{00000000-0005-0000-0000-00000D1E0000}"/>
    <cellStyle name="Comma 4 3 2 3" xfId="6134" xr:uid="{00000000-0005-0000-0000-00000E1E0000}"/>
    <cellStyle name="Comma 4 3 2 3 10" xfId="15057" xr:uid="{00000000-0005-0000-0000-00000F1E0000}"/>
    <cellStyle name="Comma 4 3 2 3 2" xfId="6454" xr:uid="{00000000-0005-0000-0000-0000101E0000}"/>
    <cellStyle name="Comma 4 3 2 3 2 2" xfId="11080" xr:uid="{00000000-0005-0000-0000-0000111E0000}"/>
    <cellStyle name="Comma 4 3 2 3 2 2 2" xfId="18630" xr:uid="{00000000-0005-0000-0000-0000121E0000}"/>
    <cellStyle name="Comma 4 3 2 3 2 2 3" xfId="43913" xr:uid="{00000000-0005-0000-0000-0000131E0000}"/>
    <cellStyle name="Comma 4 3 2 3 2 2 4" xfId="47946" xr:uid="{00000000-0005-0000-0000-0000141E0000}"/>
    <cellStyle name="Comma 4 3 2 3 2 2 5" xfId="50962" xr:uid="{00000000-0005-0000-0000-0000151E0000}"/>
    <cellStyle name="Comma 4 3 2 3 2 2 6" xfId="15427" xr:uid="{00000000-0005-0000-0000-0000161E0000}"/>
    <cellStyle name="Comma 4 3 2 3 2 3" xfId="11565" xr:uid="{00000000-0005-0000-0000-0000171E0000}"/>
    <cellStyle name="Comma 4 3 2 3 2 3 2" xfId="19107" xr:uid="{00000000-0005-0000-0000-0000181E0000}"/>
    <cellStyle name="Comma 4 3 2 3 2 3 3" xfId="44645" xr:uid="{00000000-0005-0000-0000-0000191E0000}"/>
    <cellStyle name="Comma 4 3 2 3 2 3 4" xfId="48423" xr:uid="{00000000-0005-0000-0000-00001A1E0000}"/>
    <cellStyle name="Comma 4 3 2 3 2 3 5" xfId="51439" xr:uid="{00000000-0005-0000-0000-00001B1E0000}"/>
    <cellStyle name="Comma 4 3 2 3 2 3 6" xfId="15570" xr:uid="{00000000-0005-0000-0000-00001C1E0000}"/>
    <cellStyle name="Comma 4 3 2 3 2 4" xfId="12052" xr:uid="{00000000-0005-0000-0000-00001D1E0000}"/>
    <cellStyle name="Comma 4 3 2 3 2 4 2" xfId="19584" xr:uid="{00000000-0005-0000-0000-00001E1E0000}"/>
    <cellStyle name="Comma 4 3 2 3 2 4 3" xfId="44826" xr:uid="{00000000-0005-0000-0000-00001F1E0000}"/>
    <cellStyle name="Comma 4 3 2 3 2 4 4" xfId="48900" xr:uid="{00000000-0005-0000-0000-0000201E0000}"/>
    <cellStyle name="Comma 4 3 2 3 2 4 5" xfId="51916" xr:uid="{00000000-0005-0000-0000-0000211E0000}"/>
    <cellStyle name="Comma 4 3 2 3 2 4 6" xfId="15715" xr:uid="{00000000-0005-0000-0000-0000221E0000}"/>
    <cellStyle name="Comma 4 3 2 3 2 5" xfId="9088" xr:uid="{00000000-0005-0000-0000-0000231E0000}"/>
    <cellStyle name="Comma 4 3 2 3 2 5 2" xfId="43608" xr:uid="{00000000-0005-0000-0000-0000241E0000}"/>
    <cellStyle name="Comma 4 3 2 3 2 5 3" xfId="47469" xr:uid="{00000000-0005-0000-0000-0000251E0000}"/>
    <cellStyle name="Comma 4 3 2 3 2 5 4" xfId="50485" xr:uid="{00000000-0005-0000-0000-0000261E0000}"/>
    <cellStyle name="Comma 4 3 2 3 2 5 5" xfId="18285" xr:uid="{00000000-0005-0000-0000-0000271E0000}"/>
    <cellStyle name="Comma 4 3 2 3 2 6" xfId="43271" xr:uid="{00000000-0005-0000-0000-0000281E0000}"/>
    <cellStyle name="Comma 4 3 2 3 2 7" xfId="46363" xr:uid="{00000000-0005-0000-0000-0000291E0000}"/>
    <cellStyle name="Comma 4 3 2 3 2 8" xfId="49379" xr:uid="{00000000-0005-0000-0000-00002A1E0000}"/>
    <cellStyle name="Comma 4 3 2 3 2 9" xfId="15206" xr:uid="{00000000-0005-0000-0000-00002B1E0000}"/>
    <cellStyle name="Comma 4 3 2 3 3" xfId="10868" xr:uid="{00000000-0005-0000-0000-00002C1E0000}"/>
    <cellStyle name="Comma 4 3 2 3 3 2" xfId="18418" xr:uid="{00000000-0005-0000-0000-00002D1E0000}"/>
    <cellStyle name="Comma 4 3 2 3 3 3" xfId="42683" xr:uid="{00000000-0005-0000-0000-00002E1E0000}"/>
    <cellStyle name="Comma 4 3 2 3 3 4" xfId="47734" xr:uid="{00000000-0005-0000-0000-00002F1E0000}"/>
    <cellStyle name="Comma 4 3 2 3 3 5" xfId="50750" xr:uid="{00000000-0005-0000-0000-0000301E0000}"/>
    <cellStyle name="Comma 4 3 2 3 3 6" xfId="15367" xr:uid="{00000000-0005-0000-0000-0000311E0000}"/>
    <cellStyle name="Comma 4 3 2 3 4" xfId="11352" xr:uid="{00000000-0005-0000-0000-0000321E0000}"/>
    <cellStyle name="Comma 4 3 2 3 4 2" xfId="18895" xr:uid="{00000000-0005-0000-0000-0000331E0000}"/>
    <cellStyle name="Comma 4 3 2 3 4 3" xfId="43160" xr:uid="{00000000-0005-0000-0000-0000341E0000}"/>
    <cellStyle name="Comma 4 3 2 3 4 4" xfId="48211" xr:uid="{00000000-0005-0000-0000-0000351E0000}"/>
    <cellStyle name="Comma 4 3 2 3 4 5" xfId="51227" xr:uid="{00000000-0005-0000-0000-0000361E0000}"/>
    <cellStyle name="Comma 4 3 2 3 4 6" xfId="15509" xr:uid="{00000000-0005-0000-0000-0000371E0000}"/>
    <cellStyle name="Comma 4 3 2 3 5" xfId="11839" xr:uid="{00000000-0005-0000-0000-0000381E0000}"/>
    <cellStyle name="Comma 4 3 2 3 5 2" xfId="19372" xr:uid="{00000000-0005-0000-0000-0000391E0000}"/>
    <cellStyle name="Comma 4 3 2 3 5 3" xfId="44073" xr:uid="{00000000-0005-0000-0000-00003A1E0000}"/>
    <cellStyle name="Comma 4 3 2 3 5 4" xfId="48688" xr:uid="{00000000-0005-0000-0000-00003B1E0000}"/>
    <cellStyle name="Comma 4 3 2 3 5 5" xfId="51704" xr:uid="{00000000-0005-0000-0000-00003C1E0000}"/>
    <cellStyle name="Comma 4 3 2 3 5 6" xfId="15654" xr:uid="{00000000-0005-0000-0000-00003D1E0000}"/>
    <cellStyle name="Comma 4 3 2 3 6" xfId="8787" xr:uid="{00000000-0005-0000-0000-00003E1E0000}"/>
    <cellStyle name="Comma 4 3 2 3 6 2" xfId="43043" xr:uid="{00000000-0005-0000-0000-00003F1E0000}"/>
    <cellStyle name="Comma 4 3 2 3 6 3" xfId="47257" xr:uid="{00000000-0005-0000-0000-0000401E0000}"/>
    <cellStyle name="Comma 4 3 2 3 6 4" xfId="50273" xr:uid="{00000000-0005-0000-0000-0000411E0000}"/>
    <cellStyle name="Comma 4 3 2 3 6 5" xfId="18224" xr:uid="{00000000-0005-0000-0000-0000421E0000}"/>
    <cellStyle name="Comma 4 3 2 3 7" xfId="28590" xr:uid="{00000000-0005-0000-0000-0000431E0000}"/>
    <cellStyle name="Comma 4 3 2 3 8" xfId="46151" xr:uid="{00000000-0005-0000-0000-0000441E0000}"/>
    <cellStyle name="Comma 4 3 2 3 9" xfId="49167" xr:uid="{00000000-0005-0000-0000-0000451E0000}"/>
    <cellStyle name="Comma 4 3 2 4" xfId="6214" xr:uid="{00000000-0005-0000-0000-0000461E0000}"/>
    <cellStyle name="Comma 4 3 2 4 10" xfId="15090" xr:uid="{00000000-0005-0000-0000-0000471E0000}"/>
    <cellStyle name="Comma 4 3 2 4 2" xfId="6534" xr:uid="{00000000-0005-0000-0000-0000481E0000}"/>
    <cellStyle name="Comma 4 3 2 4 2 2" xfId="11133" xr:uid="{00000000-0005-0000-0000-0000491E0000}"/>
    <cellStyle name="Comma 4 3 2 4 2 2 2" xfId="18683" xr:uid="{00000000-0005-0000-0000-00004A1E0000}"/>
    <cellStyle name="Comma 4 3 2 4 2 2 3" xfId="43151" xr:uid="{00000000-0005-0000-0000-00004B1E0000}"/>
    <cellStyle name="Comma 4 3 2 4 2 2 4" xfId="47999" xr:uid="{00000000-0005-0000-0000-00004C1E0000}"/>
    <cellStyle name="Comma 4 3 2 4 2 2 5" xfId="51015" xr:uid="{00000000-0005-0000-0000-00004D1E0000}"/>
    <cellStyle name="Comma 4 3 2 4 2 2 6" xfId="15442" xr:uid="{00000000-0005-0000-0000-00004E1E0000}"/>
    <cellStyle name="Comma 4 3 2 4 2 3" xfId="11618" xr:uid="{00000000-0005-0000-0000-00004F1E0000}"/>
    <cellStyle name="Comma 4 3 2 4 2 3 2" xfId="19160" xr:uid="{00000000-0005-0000-0000-0000501E0000}"/>
    <cellStyle name="Comma 4 3 2 4 2 3 3" xfId="44839" xr:uid="{00000000-0005-0000-0000-0000511E0000}"/>
    <cellStyle name="Comma 4 3 2 4 2 3 4" xfId="48476" xr:uid="{00000000-0005-0000-0000-0000521E0000}"/>
    <cellStyle name="Comma 4 3 2 4 2 3 5" xfId="51492" xr:uid="{00000000-0005-0000-0000-0000531E0000}"/>
    <cellStyle name="Comma 4 3 2 4 2 3 6" xfId="15585" xr:uid="{00000000-0005-0000-0000-0000541E0000}"/>
    <cellStyle name="Comma 4 3 2 4 2 4" xfId="12105" xr:uid="{00000000-0005-0000-0000-0000551E0000}"/>
    <cellStyle name="Comma 4 3 2 4 2 4 2" xfId="19637" xr:uid="{00000000-0005-0000-0000-0000561E0000}"/>
    <cellStyle name="Comma 4 3 2 4 2 4 3" xfId="43542" xr:uid="{00000000-0005-0000-0000-0000571E0000}"/>
    <cellStyle name="Comma 4 3 2 4 2 4 4" xfId="48953" xr:uid="{00000000-0005-0000-0000-0000581E0000}"/>
    <cellStyle name="Comma 4 3 2 4 2 4 5" xfId="51969" xr:uid="{00000000-0005-0000-0000-0000591E0000}"/>
    <cellStyle name="Comma 4 3 2 4 2 4 6" xfId="15730" xr:uid="{00000000-0005-0000-0000-00005A1E0000}"/>
    <cellStyle name="Comma 4 3 2 4 2 5" xfId="9167" xr:uid="{00000000-0005-0000-0000-00005B1E0000}"/>
    <cellStyle name="Comma 4 3 2 4 2 5 2" xfId="44427" xr:uid="{00000000-0005-0000-0000-00005C1E0000}"/>
    <cellStyle name="Comma 4 3 2 4 2 5 3" xfId="47522" xr:uid="{00000000-0005-0000-0000-00005D1E0000}"/>
    <cellStyle name="Comma 4 3 2 4 2 5 4" xfId="50538" xr:uid="{00000000-0005-0000-0000-00005E1E0000}"/>
    <cellStyle name="Comma 4 3 2 4 2 5 5" xfId="18300" xr:uid="{00000000-0005-0000-0000-00005F1E0000}"/>
    <cellStyle name="Comma 4 3 2 4 2 6" xfId="42398" xr:uid="{00000000-0005-0000-0000-0000601E0000}"/>
    <cellStyle name="Comma 4 3 2 4 2 7" xfId="46416" xr:uid="{00000000-0005-0000-0000-0000611E0000}"/>
    <cellStyle name="Comma 4 3 2 4 2 8" xfId="49432" xr:uid="{00000000-0005-0000-0000-0000621E0000}"/>
    <cellStyle name="Comma 4 3 2 4 2 9" xfId="15247" xr:uid="{00000000-0005-0000-0000-0000631E0000}"/>
    <cellStyle name="Comma 4 3 2 4 3" xfId="10921" xr:uid="{00000000-0005-0000-0000-0000641E0000}"/>
    <cellStyle name="Comma 4 3 2 4 3 2" xfId="18471" xr:uid="{00000000-0005-0000-0000-0000651E0000}"/>
    <cellStyle name="Comma 4 3 2 4 3 3" xfId="42694" xr:uid="{00000000-0005-0000-0000-0000661E0000}"/>
    <cellStyle name="Comma 4 3 2 4 3 4" xfId="47787" xr:uid="{00000000-0005-0000-0000-0000671E0000}"/>
    <cellStyle name="Comma 4 3 2 4 3 5" xfId="50803" xr:uid="{00000000-0005-0000-0000-0000681E0000}"/>
    <cellStyle name="Comma 4 3 2 4 3 6" xfId="15382" xr:uid="{00000000-0005-0000-0000-0000691E0000}"/>
    <cellStyle name="Comma 4 3 2 4 4" xfId="11406" xr:uid="{00000000-0005-0000-0000-00006A1E0000}"/>
    <cellStyle name="Comma 4 3 2 4 4 2" xfId="18948" xr:uid="{00000000-0005-0000-0000-00006B1E0000}"/>
    <cellStyle name="Comma 4 3 2 4 4 3" xfId="43828" xr:uid="{00000000-0005-0000-0000-00006C1E0000}"/>
    <cellStyle name="Comma 4 3 2 4 4 4" xfId="48264" xr:uid="{00000000-0005-0000-0000-00006D1E0000}"/>
    <cellStyle name="Comma 4 3 2 4 4 5" xfId="51280" xr:uid="{00000000-0005-0000-0000-00006E1E0000}"/>
    <cellStyle name="Comma 4 3 2 4 4 6" xfId="15525" xr:uid="{00000000-0005-0000-0000-00006F1E0000}"/>
    <cellStyle name="Comma 4 3 2 4 5" xfId="11893" xr:uid="{00000000-0005-0000-0000-0000701E0000}"/>
    <cellStyle name="Comma 4 3 2 4 5 2" xfId="19425" xr:uid="{00000000-0005-0000-0000-0000711E0000}"/>
    <cellStyle name="Comma 4 3 2 4 5 3" xfId="42981" xr:uid="{00000000-0005-0000-0000-0000721E0000}"/>
    <cellStyle name="Comma 4 3 2 4 5 4" xfId="48741" xr:uid="{00000000-0005-0000-0000-0000731E0000}"/>
    <cellStyle name="Comma 4 3 2 4 5 5" xfId="51757" xr:uid="{00000000-0005-0000-0000-0000741E0000}"/>
    <cellStyle name="Comma 4 3 2 4 5 6" xfId="15670" xr:uid="{00000000-0005-0000-0000-0000751E0000}"/>
    <cellStyle name="Comma 4 3 2 4 6" xfId="8858" xr:uid="{00000000-0005-0000-0000-0000761E0000}"/>
    <cellStyle name="Comma 4 3 2 4 6 2" xfId="44200" xr:uid="{00000000-0005-0000-0000-0000771E0000}"/>
    <cellStyle name="Comma 4 3 2 4 6 3" xfId="47310" xr:uid="{00000000-0005-0000-0000-0000781E0000}"/>
    <cellStyle name="Comma 4 3 2 4 6 4" xfId="50326" xr:uid="{00000000-0005-0000-0000-0000791E0000}"/>
    <cellStyle name="Comma 4 3 2 4 6 5" xfId="18240" xr:uid="{00000000-0005-0000-0000-00007A1E0000}"/>
    <cellStyle name="Comma 4 3 2 4 7" xfId="42329" xr:uid="{00000000-0005-0000-0000-00007B1E0000}"/>
    <cellStyle name="Comma 4 3 2 4 8" xfId="46204" xr:uid="{00000000-0005-0000-0000-00007C1E0000}"/>
    <cellStyle name="Comma 4 3 2 4 9" xfId="49220" xr:uid="{00000000-0005-0000-0000-00007D1E0000}"/>
    <cellStyle name="Comma 4 3 2 5" xfId="6294" xr:uid="{00000000-0005-0000-0000-00007E1E0000}"/>
    <cellStyle name="Comma 4 3 2 5 10" xfId="15128" xr:uid="{00000000-0005-0000-0000-00007F1E0000}"/>
    <cellStyle name="Comma 4 3 2 5 2" xfId="6614" xr:uid="{00000000-0005-0000-0000-0000801E0000}"/>
    <cellStyle name="Comma 4 3 2 5 2 2" xfId="11186" xr:uid="{00000000-0005-0000-0000-0000811E0000}"/>
    <cellStyle name="Comma 4 3 2 5 2 2 2" xfId="18736" xr:uid="{00000000-0005-0000-0000-0000821E0000}"/>
    <cellStyle name="Comma 4 3 2 5 2 2 3" xfId="43553" xr:uid="{00000000-0005-0000-0000-0000831E0000}"/>
    <cellStyle name="Comma 4 3 2 5 2 2 4" xfId="48052" xr:uid="{00000000-0005-0000-0000-0000841E0000}"/>
    <cellStyle name="Comma 4 3 2 5 2 2 5" xfId="51068" xr:uid="{00000000-0005-0000-0000-0000851E0000}"/>
    <cellStyle name="Comma 4 3 2 5 2 2 6" xfId="15457" xr:uid="{00000000-0005-0000-0000-0000861E0000}"/>
    <cellStyle name="Comma 4 3 2 5 2 3" xfId="11671" xr:uid="{00000000-0005-0000-0000-0000871E0000}"/>
    <cellStyle name="Comma 4 3 2 5 2 3 2" xfId="19213" xr:uid="{00000000-0005-0000-0000-0000881E0000}"/>
    <cellStyle name="Comma 4 3 2 5 2 3 3" xfId="44799" xr:uid="{00000000-0005-0000-0000-0000891E0000}"/>
    <cellStyle name="Comma 4 3 2 5 2 3 4" xfId="48529" xr:uid="{00000000-0005-0000-0000-00008A1E0000}"/>
    <cellStyle name="Comma 4 3 2 5 2 3 5" xfId="51545" xr:uid="{00000000-0005-0000-0000-00008B1E0000}"/>
    <cellStyle name="Comma 4 3 2 5 2 3 6" xfId="15600" xr:uid="{00000000-0005-0000-0000-00008C1E0000}"/>
    <cellStyle name="Comma 4 3 2 5 2 4" xfId="12158" xr:uid="{00000000-0005-0000-0000-00008D1E0000}"/>
    <cellStyle name="Comma 4 3 2 5 2 4 2" xfId="19690" xr:uid="{00000000-0005-0000-0000-00008E1E0000}"/>
    <cellStyle name="Comma 4 3 2 5 2 4 3" xfId="44235" xr:uid="{00000000-0005-0000-0000-00008F1E0000}"/>
    <cellStyle name="Comma 4 3 2 5 2 4 4" xfId="49006" xr:uid="{00000000-0005-0000-0000-0000901E0000}"/>
    <cellStyle name="Comma 4 3 2 5 2 4 5" xfId="52022" xr:uid="{00000000-0005-0000-0000-0000911E0000}"/>
    <cellStyle name="Comma 4 3 2 5 2 4 6" xfId="15745" xr:uid="{00000000-0005-0000-0000-0000921E0000}"/>
    <cellStyle name="Comma 4 3 2 5 2 5" xfId="9247" xr:uid="{00000000-0005-0000-0000-0000931E0000}"/>
    <cellStyle name="Comma 4 3 2 5 2 5 2" xfId="43337" xr:uid="{00000000-0005-0000-0000-0000941E0000}"/>
    <cellStyle name="Comma 4 3 2 5 2 5 3" xfId="47575" xr:uid="{00000000-0005-0000-0000-0000951E0000}"/>
    <cellStyle name="Comma 4 3 2 5 2 5 4" xfId="50591" xr:uid="{00000000-0005-0000-0000-0000961E0000}"/>
    <cellStyle name="Comma 4 3 2 5 2 5 5" xfId="18315" xr:uid="{00000000-0005-0000-0000-0000971E0000}"/>
    <cellStyle name="Comma 4 3 2 5 2 6" xfId="42418" xr:uid="{00000000-0005-0000-0000-0000981E0000}"/>
    <cellStyle name="Comma 4 3 2 5 2 7" xfId="46469" xr:uid="{00000000-0005-0000-0000-0000991E0000}"/>
    <cellStyle name="Comma 4 3 2 5 2 8" xfId="49485" xr:uid="{00000000-0005-0000-0000-00009A1E0000}"/>
    <cellStyle name="Comma 4 3 2 5 2 9" xfId="15289" xr:uid="{00000000-0005-0000-0000-00009B1E0000}"/>
    <cellStyle name="Comma 4 3 2 5 3" xfId="10974" xr:uid="{00000000-0005-0000-0000-00009C1E0000}"/>
    <cellStyle name="Comma 4 3 2 5 3 2" xfId="18524" xr:uid="{00000000-0005-0000-0000-00009D1E0000}"/>
    <cellStyle name="Comma 4 3 2 5 3 3" xfId="43463" xr:uid="{00000000-0005-0000-0000-00009E1E0000}"/>
    <cellStyle name="Comma 4 3 2 5 3 4" xfId="47840" xr:uid="{00000000-0005-0000-0000-00009F1E0000}"/>
    <cellStyle name="Comma 4 3 2 5 3 5" xfId="50856" xr:uid="{00000000-0005-0000-0000-0000A01E0000}"/>
    <cellStyle name="Comma 4 3 2 5 3 6" xfId="15397" xr:uid="{00000000-0005-0000-0000-0000A11E0000}"/>
    <cellStyle name="Comma 4 3 2 5 4" xfId="11459" xr:uid="{00000000-0005-0000-0000-0000A21E0000}"/>
    <cellStyle name="Comma 4 3 2 5 4 2" xfId="19001" xr:uid="{00000000-0005-0000-0000-0000A31E0000}"/>
    <cellStyle name="Comma 4 3 2 5 4 3" xfId="43672" xr:uid="{00000000-0005-0000-0000-0000A41E0000}"/>
    <cellStyle name="Comma 4 3 2 5 4 4" xfId="48317" xr:uid="{00000000-0005-0000-0000-0000A51E0000}"/>
    <cellStyle name="Comma 4 3 2 5 4 5" xfId="51333" xr:uid="{00000000-0005-0000-0000-0000A61E0000}"/>
    <cellStyle name="Comma 4 3 2 5 4 6" xfId="15540" xr:uid="{00000000-0005-0000-0000-0000A71E0000}"/>
    <cellStyle name="Comma 4 3 2 5 5" xfId="11946" xr:uid="{00000000-0005-0000-0000-0000A81E0000}"/>
    <cellStyle name="Comma 4 3 2 5 5 2" xfId="19478" xr:uid="{00000000-0005-0000-0000-0000A91E0000}"/>
    <cellStyle name="Comma 4 3 2 5 5 3" xfId="42848" xr:uid="{00000000-0005-0000-0000-0000AA1E0000}"/>
    <cellStyle name="Comma 4 3 2 5 5 4" xfId="48794" xr:uid="{00000000-0005-0000-0000-0000AB1E0000}"/>
    <cellStyle name="Comma 4 3 2 5 5 5" xfId="51810" xr:uid="{00000000-0005-0000-0000-0000AC1E0000}"/>
    <cellStyle name="Comma 4 3 2 5 5 6" xfId="15685" xr:uid="{00000000-0005-0000-0000-0000AD1E0000}"/>
    <cellStyle name="Comma 4 3 2 5 6" xfId="8934" xr:uid="{00000000-0005-0000-0000-0000AE1E0000}"/>
    <cellStyle name="Comma 4 3 2 5 6 2" xfId="43683" xr:uid="{00000000-0005-0000-0000-0000AF1E0000}"/>
    <cellStyle name="Comma 4 3 2 5 6 3" xfId="47363" xr:uid="{00000000-0005-0000-0000-0000B01E0000}"/>
    <cellStyle name="Comma 4 3 2 5 6 4" xfId="50379" xr:uid="{00000000-0005-0000-0000-0000B11E0000}"/>
    <cellStyle name="Comma 4 3 2 5 6 5" xfId="18255" xr:uid="{00000000-0005-0000-0000-0000B21E0000}"/>
    <cellStyle name="Comma 4 3 2 5 7" xfId="44518" xr:uid="{00000000-0005-0000-0000-0000B31E0000}"/>
    <cellStyle name="Comma 4 3 2 5 8" xfId="46257" xr:uid="{00000000-0005-0000-0000-0000B41E0000}"/>
    <cellStyle name="Comma 4 3 2 5 9" xfId="49273" xr:uid="{00000000-0005-0000-0000-0000B51E0000}"/>
    <cellStyle name="Comma 4 3 2 6" xfId="6374" xr:uid="{00000000-0005-0000-0000-0000B61E0000}"/>
    <cellStyle name="Comma 4 3 2 6 2" xfId="11027" xr:uid="{00000000-0005-0000-0000-0000B71E0000}"/>
    <cellStyle name="Comma 4 3 2 6 2 2" xfId="18577" xr:uid="{00000000-0005-0000-0000-0000B81E0000}"/>
    <cellStyle name="Comma 4 3 2 6 2 3" xfId="44116" xr:uid="{00000000-0005-0000-0000-0000B91E0000}"/>
    <cellStyle name="Comma 4 3 2 6 2 4" xfId="47893" xr:uid="{00000000-0005-0000-0000-0000BA1E0000}"/>
    <cellStyle name="Comma 4 3 2 6 2 5" xfId="50909" xr:uid="{00000000-0005-0000-0000-0000BB1E0000}"/>
    <cellStyle name="Comma 4 3 2 6 2 6" xfId="15412" xr:uid="{00000000-0005-0000-0000-0000BC1E0000}"/>
    <cellStyle name="Comma 4 3 2 6 3" xfId="11512" xr:uid="{00000000-0005-0000-0000-0000BD1E0000}"/>
    <cellStyle name="Comma 4 3 2 6 3 2" xfId="19054" xr:uid="{00000000-0005-0000-0000-0000BE1E0000}"/>
    <cellStyle name="Comma 4 3 2 6 3 3" xfId="44269" xr:uid="{00000000-0005-0000-0000-0000BF1E0000}"/>
    <cellStyle name="Comma 4 3 2 6 3 4" xfId="48370" xr:uid="{00000000-0005-0000-0000-0000C01E0000}"/>
    <cellStyle name="Comma 4 3 2 6 3 5" xfId="51386" xr:uid="{00000000-0005-0000-0000-0000C11E0000}"/>
    <cellStyle name="Comma 4 3 2 6 3 6" xfId="15555" xr:uid="{00000000-0005-0000-0000-0000C21E0000}"/>
    <cellStyle name="Comma 4 3 2 6 4" xfId="11999" xr:uid="{00000000-0005-0000-0000-0000C31E0000}"/>
    <cellStyle name="Comma 4 3 2 6 4 2" xfId="19531" xr:uid="{00000000-0005-0000-0000-0000C41E0000}"/>
    <cellStyle name="Comma 4 3 2 6 4 3" xfId="42983" xr:uid="{00000000-0005-0000-0000-0000C51E0000}"/>
    <cellStyle name="Comma 4 3 2 6 4 4" xfId="48847" xr:uid="{00000000-0005-0000-0000-0000C61E0000}"/>
    <cellStyle name="Comma 4 3 2 6 4 5" xfId="51863" xr:uid="{00000000-0005-0000-0000-0000C71E0000}"/>
    <cellStyle name="Comma 4 3 2 6 4 6" xfId="15700" xr:uid="{00000000-0005-0000-0000-0000C81E0000}"/>
    <cellStyle name="Comma 4 3 2 6 5" xfId="9013" xr:uid="{00000000-0005-0000-0000-0000C91E0000}"/>
    <cellStyle name="Comma 4 3 2 6 5 2" xfId="20972" xr:uid="{00000000-0005-0000-0000-0000CA1E0000}"/>
    <cellStyle name="Comma 4 3 2 6 5 3" xfId="47416" xr:uid="{00000000-0005-0000-0000-0000CB1E0000}"/>
    <cellStyle name="Comma 4 3 2 6 5 4" xfId="50432" xr:uid="{00000000-0005-0000-0000-0000CC1E0000}"/>
    <cellStyle name="Comma 4 3 2 6 5 5" xfId="18270" xr:uid="{00000000-0005-0000-0000-0000CD1E0000}"/>
    <cellStyle name="Comma 4 3 2 6 6" xfId="30854" xr:uid="{00000000-0005-0000-0000-0000CE1E0000}"/>
    <cellStyle name="Comma 4 3 2 6 7" xfId="46310" xr:uid="{00000000-0005-0000-0000-0000CF1E0000}"/>
    <cellStyle name="Comma 4 3 2 6 8" xfId="49326" xr:uid="{00000000-0005-0000-0000-0000D01E0000}"/>
    <cellStyle name="Comma 4 3 2 6 9" xfId="15169" xr:uid="{00000000-0005-0000-0000-0000D11E0000}"/>
    <cellStyle name="Comma 4 3 2 7" xfId="6694" xr:uid="{00000000-0005-0000-0000-0000D21E0000}"/>
    <cellStyle name="Comma 4 3 2 7 2" xfId="11239" xr:uid="{00000000-0005-0000-0000-0000D31E0000}"/>
    <cellStyle name="Comma 4 3 2 7 2 2" xfId="18789" xr:uid="{00000000-0005-0000-0000-0000D41E0000}"/>
    <cellStyle name="Comma 4 3 2 7 2 3" xfId="42970" xr:uid="{00000000-0005-0000-0000-0000D51E0000}"/>
    <cellStyle name="Comma 4 3 2 7 2 4" xfId="48105" xr:uid="{00000000-0005-0000-0000-0000D61E0000}"/>
    <cellStyle name="Comma 4 3 2 7 2 5" xfId="51121" xr:uid="{00000000-0005-0000-0000-0000D71E0000}"/>
    <cellStyle name="Comma 4 3 2 7 2 6" xfId="15472" xr:uid="{00000000-0005-0000-0000-0000D81E0000}"/>
    <cellStyle name="Comma 4 3 2 7 3" xfId="11724" xr:uid="{00000000-0005-0000-0000-0000D91E0000}"/>
    <cellStyle name="Comma 4 3 2 7 3 2" xfId="19266" xr:uid="{00000000-0005-0000-0000-0000DA1E0000}"/>
    <cellStyle name="Comma 4 3 2 7 3 3" xfId="44552" xr:uid="{00000000-0005-0000-0000-0000DB1E0000}"/>
    <cellStyle name="Comma 4 3 2 7 3 4" xfId="48582" xr:uid="{00000000-0005-0000-0000-0000DC1E0000}"/>
    <cellStyle name="Comma 4 3 2 7 3 5" xfId="51598" xr:uid="{00000000-0005-0000-0000-0000DD1E0000}"/>
    <cellStyle name="Comma 4 3 2 7 3 6" xfId="15615" xr:uid="{00000000-0005-0000-0000-0000DE1E0000}"/>
    <cellStyle name="Comma 4 3 2 7 4" xfId="12212" xr:uid="{00000000-0005-0000-0000-0000DF1E0000}"/>
    <cellStyle name="Comma 4 3 2 7 4 2" xfId="19743" xr:uid="{00000000-0005-0000-0000-0000E01E0000}"/>
    <cellStyle name="Comma 4 3 2 7 4 3" xfId="43369" xr:uid="{00000000-0005-0000-0000-0000E11E0000}"/>
    <cellStyle name="Comma 4 3 2 7 4 4" xfId="49059" xr:uid="{00000000-0005-0000-0000-0000E21E0000}"/>
    <cellStyle name="Comma 4 3 2 7 4 5" xfId="52075" xr:uid="{00000000-0005-0000-0000-0000E31E0000}"/>
    <cellStyle name="Comma 4 3 2 7 4 6" xfId="15761" xr:uid="{00000000-0005-0000-0000-0000E41E0000}"/>
    <cellStyle name="Comma 4 3 2 7 5" xfId="9327" xr:uid="{00000000-0005-0000-0000-0000E51E0000}"/>
    <cellStyle name="Comma 4 3 2 7 5 2" xfId="21309" xr:uid="{00000000-0005-0000-0000-0000E61E0000}"/>
    <cellStyle name="Comma 4 3 2 7 5 3" xfId="47628" xr:uid="{00000000-0005-0000-0000-0000E71E0000}"/>
    <cellStyle name="Comma 4 3 2 7 5 4" xfId="50644" xr:uid="{00000000-0005-0000-0000-0000E81E0000}"/>
    <cellStyle name="Comma 4 3 2 7 5 5" xfId="18330" xr:uid="{00000000-0005-0000-0000-0000E91E0000}"/>
    <cellStyle name="Comma 4 3 2 7 6" xfId="28666" xr:uid="{00000000-0005-0000-0000-0000EA1E0000}"/>
    <cellStyle name="Comma 4 3 2 7 7" xfId="46522" xr:uid="{00000000-0005-0000-0000-0000EB1E0000}"/>
    <cellStyle name="Comma 4 3 2 7 8" xfId="49538" xr:uid="{00000000-0005-0000-0000-0000EC1E0000}"/>
    <cellStyle name="Comma 4 3 2 7 9" xfId="15331" xr:uid="{00000000-0005-0000-0000-0000ED1E0000}"/>
    <cellStyle name="Comma 4 3 2 8" xfId="10666" xr:uid="{00000000-0005-0000-0000-0000EE1E0000}"/>
    <cellStyle name="Comma 4 3 2 9" xfId="10815" xr:uid="{00000000-0005-0000-0000-0000EF1E0000}"/>
    <cellStyle name="Comma 4 3 2 9 2" xfId="18365" xr:uid="{00000000-0005-0000-0000-0000F01E0000}"/>
    <cellStyle name="Comma 4 3 2 9 3" xfId="21262" xr:uid="{00000000-0005-0000-0000-0000F11E0000}"/>
    <cellStyle name="Comma 4 3 2 9 4" xfId="47681" xr:uid="{00000000-0005-0000-0000-0000F21E0000}"/>
    <cellStyle name="Comma 4 3 2 9 5" xfId="50697" xr:uid="{00000000-0005-0000-0000-0000F31E0000}"/>
    <cellStyle name="Comma 4 3 2 9 6" xfId="15352" xr:uid="{00000000-0005-0000-0000-0000F41E0000}"/>
    <cellStyle name="Comma 4 3 3" xfId="4872" xr:uid="{00000000-0005-0000-0000-0000F51E0000}"/>
    <cellStyle name="Comma 4 3 3 10" xfId="8482" xr:uid="{00000000-0005-0000-0000-0000F61E0000}"/>
    <cellStyle name="Comma 4 3 3 10 2" xfId="43040" xr:uid="{00000000-0005-0000-0000-0000F71E0000}"/>
    <cellStyle name="Comma 4 3 3 10 3" xfId="47220" xr:uid="{00000000-0005-0000-0000-0000F81E0000}"/>
    <cellStyle name="Comma 4 3 3 10 4" xfId="50236" xr:uid="{00000000-0005-0000-0000-0000F91E0000}"/>
    <cellStyle name="Comma 4 3 3 10 5" xfId="18210" xr:uid="{00000000-0005-0000-0000-0000FA1E0000}"/>
    <cellStyle name="Comma 4 3 3 11" xfId="20050" xr:uid="{00000000-0005-0000-0000-0000FB1E0000}"/>
    <cellStyle name="Comma 4 3 3 12" xfId="20288" xr:uid="{00000000-0005-0000-0000-0000FC1E0000}"/>
    <cellStyle name="Comma 4 3 3 13" xfId="44933" xr:uid="{00000000-0005-0000-0000-0000FD1E0000}"/>
    <cellStyle name="Comma 4 3 3 14" xfId="45841" xr:uid="{00000000-0005-0000-0000-0000FE1E0000}"/>
    <cellStyle name="Comma 4 3 3 15" xfId="46100" xr:uid="{00000000-0005-0000-0000-0000FF1E0000}"/>
    <cellStyle name="Comma 4 3 3 16" xfId="49115" xr:uid="{00000000-0005-0000-0000-0000001F0000}"/>
    <cellStyle name="Comma 4 3 3 17" xfId="14872" xr:uid="{00000000-0005-0000-0000-0000011F0000}"/>
    <cellStyle name="Comma 4 3 3 2" xfId="6136" xr:uid="{00000000-0005-0000-0000-0000021F0000}"/>
    <cellStyle name="Comma 4 3 3 2 10" xfId="15059" xr:uid="{00000000-0005-0000-0000-0000031F0000}"/>
    <cellStyle name="Comma 4 3 3 2 2" xfId="6456" xr:uid="{00000000-0005-0000-0000-0000041F0000}"/>
    <cellStyle name="Comma 4 3 3 2 2 2" xfId="11082" xr:uid="{00000000-0005-0000-0000-0000051F0000}"/>
    <cellStyle name="Comma 4 3 3 2 2 2 2" xfId="18632" xr:uid="{00000000-0005-0000-0000-0000061F0000}"/>
    <cellStyle name="Comma 4 3 3 2 2 2 3" xfId="44268" xr:uid="{00000000-0005-0000-0000-0000071F0000}"/>
    <cellStyle name="Comma 4 3 3 2 2 2 4" xfId="47948" xr:uid="{00000000-0005-0000-0000-0000081F0000}"/>
    <cellStyle name="Comma 4 3 3 2 2 2 5" xfId="50964" xr:uid="{00000000-0005-0000-0000-0000091F0000}"/>
    <cellStyle name="Comma 4 3 3 2 2 2 6" xfId="15429" xr:uid="{00000000-0005-0000-0000-00000A1F0000}"/>
    <cellStyle name="Comma 4 3 3 2 2 3" xfId="11567" xr:uid="{00000000-0005-0000-0000-00000B1F0000}"/>
    <cellStyle name="Comma 4 3 3 2 2 3 2" xfId="19109" xr:uid="{00000000-0005-0000-0000-00000C1F0000}"/>
    <cellStyle name="Comma 4 3 3 2 2 3 3" xfId="42790" xr:uid="{00000000-0005-0000-0000-00000D1F0000}"/>
    <cellStyle name="Comma 4 3 3 2 2 3 4" xfId="48425" xr:uid="{00000000-0005-0000-0000-00000E1F0000}"/>
    <cellStyle name="Comma 4 3 3 2 2 3 5" xfId="51441" xr:uid="{00000000-0005-0000-0000-00000F1F0000}"/>
    <cellStyle name="Comma 4 3 3 2 2 3 6" xfId="15572" xr:uid="{00000000-0005-0000-0000-0000101F0000}"/>
    <cellStyle name="Comma 4 3 3 2 2 4" xfId="12054" xr:uid="{00000000-0005-0000-0000-0000111F0000}"/>
    <cellStyle name="Comma 4 3 3 2 2 4 2" xfId="19586" xr:uid="{00000000-0005-0000-0000-0000121F0000}"/>
    <cellStyle name="Comma 4 3 3 2 2 4 3" xfId="43729" xr:uid="{00000000-0005-0000-0000-0000131F0000}"/>
    <cellStyle name="Comma 4 3 3 2 2 4 4" xfId="48902" xr:uid="{00000000-0005-0000-0000-0000141F0000}"/>
    <cellStyle name="Comma 4 3 3 2 2 4 5" xfId="51918" xr:uid="{00000000-0005-0000-0000-0000151F0000}"/>
    <cellStyle name="Comma 4 3 3 2 2 4 6" xfId="15717" xr:uid="{00000000-0005-0000-0000-0000161F0000}"/>
    <cellStyle name="Comma 4 3 3 2 2 5" xfId="9090" xr:uid="{00000000-0005-0000-0000-0000171F0000}"/>
    <cellStyle name="Comma 4 3 3 2 2 5 2" xfId="33397" xr:uid="{00000000-0005-0000-0000-0000181F0000}"/>
    <cellStyle name="Comma 4 3 3 2 2 5 3" xfId="47471" xr:uid="{00000000-0005-0000-0000-0000191F0000}"/>
    <cellStyle name="Comma 4 3 3 2 2 5 4" xfId="50487" xr:uid="{00000000-0005-0000-0000-00001A1F0000}"/>
    <cellStyle name="Comma 4 3 3 2 2 5 5" xfId="18287" xr:uid="{00000000-0005-0000-0000-00001B1F0000}"/>
    <cellStyle name="Comma 4 3 3 2 2 6" xfId="42909" xr:uid="{00000000-0005-0000-0000-00001C1F0000}"/>
    <cellStyle name="Comma 4 3 3 2 2 7" xfId="46365" xr:uid="{00000000-0005-0000-0000-00001D1F0000}"/>
    <cellStyle name="Comma 4 3 3 2 2 8" xfId="49381" xr:uid="{00000000-0005-0000-0000-00001E1F0000}"/>
    <cellStyle name="Comma 4 3 3 2 2 9" xfId="15208" xr:uid="{00000000-0005-0000-0000-00001F1F0000}"/>
    <cellStyle name="Comma 4 3 3 2 3" xfId="10870" xr:uid="{00000000-0005-0000-0000-0000201F0000}"/>
    <cellStyle name="Comma 4 3 3 2 3 2" xfId="18420" xr:uid="{00000000-0005-0000-0000-0000211F0000}"/>
    <cellStyle name="Comma 4 3 3 2 3 3" xfId="20740" xr:uid="{00000000-0005-0000-0000-0000221F0000}"/>
    <cellStyle name="Comma 4 3 3 2 3 4" xfId="47736" xr:uid="{00000000-0005-0000-0000-0000231F0000}"/>
    <cellStyle name="Comma 4 3 3 2 3 5" xfId="50752" xr:uid="{00000000-0005-0000-0000-0000241F0000}"/>
    <cellStyle name="Comma 4 3 3 2 3 6" xfId="15369" xr:uid="{00000000-0005-0000-0000-0000251F0000}"/>
    <cellStyle name="Comma 4 3 3 2 4" xfId="11354" xr:uid="{00000000-0005-0000-0000-0000261F0000}"/>
    <cellStyle name="Comma 4 3 3 2 4 2" xfId="18897" xr:uid="{00000000-0005-0000-0000-0000271F0000}"/>
    <cellStyle name="Comma 4 3 3 2 4 3" xfId="44865" xr:uid="{00000000-0005-0000-0000-0000281F0000}"/>
    <cellStyle name="Comma 4 3 3 2 4 4" xfId="48213" xr:uid="{00000000-0005-0000-0000-0000291F0000}"/>
    <cellStyle name="Comma 4 3 3 2 4 5" xfId="51229" xr:uid="{00000000-0005-0000-0000-00002A1F0000}"/>
    <cellStyle name="Comma 4 3 3 2 4 6" xfId="15511" xr:uid="{00000000-0005-0000-0000-00002B1F0000}"/>
    <cellStyle name="Comma 4 3 3 2 5" xfId="11841" xr:uid="{00000000-0005-0000-0000-00002C1F0000}"/>
    <cellStyle name="Comma 4 3 3 2 5 2" xfId="19374" xr:uid="{00000000-0005-0000-0000-00002D1F0000}"/>
    <cellStyle name="Comma 4 3 3 2 5 3" xfId="42832" xr:uid="{00000000-0005-0000-0000-00002E1F0000}"/>
    <cellStyle name="Comma 4 3 3 2 5 4" xfId="48690" xr:uid="{00000000-0005-0000-0000-00002F1F0000}"/>
    <cellStyle name="Comma 4 3 3 2 5 5" xfId="51706" xr:uid="{00000000-0005-0000-0000-0000301F0000}"/>
    <cellStyle name="Comma 4 3 3 2 5 6" xfId="15656" xr:uid="{00000000-0005-0000-0000-0000311F0000}"/>
    <cellStyle name="Comma 4 3 3 2 6" xfId="8789" xr:uid="{00000000-0005-0000-0000-0000321F0000}"/>
    <cellStyle name="Comma 4 3 3 2 6 2" xfId="20500" xr:uid="{00000000-0005-0000-0000-0000331F0000}"/>
    <cellStyle name="Comma 4 3 3 2 6 3" xfId="47259" xr:uid="{00000000-0005-0000-0000-0000341F0000}"/>
    <cellStyle name="Comma 4 3 3 2 6 4" xfId="50275" xr:uid="{00000000-0005-0000-0000-0000351F0000}"/>
    <cellStyle name="Comma 4 3 3 2 6 5" xfId="18226" xr:uid="{00000000-0005-0000-0000-0000361F0000}"/>
    <cellStyle name="Comma 4 3 3 2 7" xfId="42313" xr:uid="{00000000-0005-0000-0000-0000371F0000}"/>
    <cellStyle name="Comma 4 3 3 2 8" xfId="46153" xr:uid="{00000000-0005-0000-0000-0000381F0000}"/>
    <cellStyle name="Comma 4 3 3 2 9" xfId="49169" xr:uid="{00000000-0005-0000-0000-0000391F0000}"/>
    <cellStyle name="Comma 4 3 3 3" xfId="6216" xr:uid="{00000000-0005-0000-0000-00003A1F0000}"/>
    <cellStyle name="Comma 4 3 3 3 10" xfId="15092" xr:uid="{00000000-0005-0000-0000-00003B1F0000}"/>
    <cellStyle name="Comma 4 3 3 3 2" xfId="6536" xr:uid="{00000000-0005-0000-0000-00003C1F0000}"/>
    <cellStyle name="Comma 4 3 3 3 2 2" xfId="11135" xr:uid="{00000000-0005-0000-0000-00003D1F0000}"/>
    <cellStyle name="Comma 4 3 3 3 2 2 2" xfId="18685" xr:uid="{00000000-0005-0000-0000-00003E1F0000}"/>
    <cellStyle name="Comma 4 3 3 3 2 2 3" xfId="44497" xr:uid="{00000000-0005-0000-0000-00003F1F0000}"/>
    <cellStyle name="Comma 4 3 3 3 2 2 4" xfId="48001" xr:uid="{00000000-0005-0000-0000-0000401F0000}"/>
    <cellStyle name="Comma 4 3 3 3 2 2 5" xfId="51017" xr:uid="{00000000-0005-0000-0000-0000411F0000}"/>
    <cellStyle name="Comma 4 3 3 3 2 2 6" xfId="15444" xr:uid="{00000000-0005-0000-0000-0000421F0000}"/>
    <cellStyle name="Comma 4 3 3 3 2 3" xfId="11620" xr:uid="{00000000-0005-0000-0000-0000431F0000}"/>
    <cellStyle name="Comma 4 3 3 3 2 3 2" xfId="19162" xr:uid="{00000000-0005-0000-0000-0000441F0000}"/>
    <cellStyle name="Comma 4 3 3 3 2 3 3" xfId="44544" xr:uid="{00000000-0005-0000-0000-0000451F0000}"/>
    <cellStyle name="Comma 4 3 3 3 2 3 4" xfId="48478" xr:uid="{00000000-0005-0000-0000-0000461F0000}"/>
    <cellStyle name="Comma 4 3 3 3 2 3 5" xfId="51494" xr:uid="{00000000-0005-0000-0000-0000471F0000}"/>
    <cellStyle name="Comma 4 3 3 3 2 3 6" xfId="15587" xr:uid="{00000000-0005-0000-0000-0000481F0000}"/>
    <cellStyle name="Comma 4 3 3 3 2 4" xfId="12107" xr:uid="{00000000-0005-0000-0000-0000491F0000}"/>
    <cellStyle name="Comma 4 3 3 3 2 4 2" xfId="19639" xr:uid="{00000000-0005-0000-0000-00004A1F0000}"/>
    <cellStyle name="Comma 4 3 3 3 2 4 3" xfId="43486" xr:uid="{00000000-0005-0000-0000-00004B1F0000}"/>
    <cellStyle name="Comma 4 3 3 3 2 4 4" xfId="48955" xr:uid="{00000000-0005-0000-0000-00004C1F0000}"/>
    <cellStyle name="Comma 4 3 3 3 2 4 5" xfId="51971" xr:uid="{00000000-0005-0000-0000-00004D1F0000}"/>
    <cellStyle name="Comma 4 3 3 3 2 4 6" xfId="15732" xr:uid="{00000000-0005-0000-0000-00004E1F0000}"/>
    <cellStyle name="Comma 4 3 3 3 2 5" xfId="9169" xr:uid="{00000000-0005-0000-0000-00004F1F0000}"/>
    <cellStyle name="Comma 4 3 3 3 2 5 2" xfId="44526" xr:uid="{00000000-0005-0000-0000-0000501F0000}"/>
    <cellStyle name="Comma 4 3 3 3 2 5 3" xfId="47524" xr:uid="{00000000-0005-0000-0000-0000511F0000}"/>
    <cellStyle name="Comma 4 3 3 3 2 5 4" xfId="50540" xr:uid="{00000000-0005-0000-0000-0000521F0000}"/>
    <cellStyle name="Comma 4 3 3 3 2 5 5" xfId="18302" xr:uid="{00000000-0005-0000-0000-0000531F0000}"/>
    <cellStyle name="Comma 4 3 3 3 2 6" xfId="44742" xr:uid="{00000000-0005-0000-0000-0000541F0000}"/>
    <cellStyle name="Comma 4 3 3 3 2 7" xfId="46418" xr:uid="{00000000-0005-0000-0000-0000551F0000}"/>
    <cellStyle name="Comma 4 3 3 3 2 8" xfId="49434" xr:uid="{00000000-0005-0000-0000-0000561F0000}"/>
    <cellStyle name="Comma 4 3 3 3 2 9" xfId="15249" xr:uid="{00000000-0005-0000-0000-0000571F0000}"/>
    <cellStyle name="Comma 4 3 3 3 3" xfId="10923" xr:uid="{00000000-0005-0000-0000-0000581F0000}"/>
    <cellStyle name="Comma 4 3 3 3 3 2" xfId="18473" xr:uid="{00000000-0005-0000-0000-0000591F0000}"/>
    <cellStyle name="Comma 4 3 3 3 3 3" xfId="28614" xr:uid="{00000000-0005-0000-0000-00005A1F0000}"/>
    <cellStyle name="Comma 4 3 3 3 3 4" xfId="47789" xr:uid="{00000000-0005-0000-0000-00005B1F0000}"/>
    <cellStyle name="Comma 4 3 3 3 3 5" xfId="50805" xr:uid="{00000000-0005-0000-0000-00005C1F0000}"/>
    <cellStyle name="Comma 4 3 3 3 3 6" xfId="15384" xr:uid="{00000000-0005-0000-0000-00005D1F0000}"/>
    <cellStyle name="Comma 4 3 3 3 4" xfId="11408" xr:uid="{00000000-0005-0000-0000-00005E1F0000}"/>
    <cellStyle name="Comma 4 3 3 3 4 2" xfId="18950" xr:uid="{00000000-0005-0000-0000-00005F1F0000}"/>
    <cellStyle name="Comma 4 3 3 3 4 3" xfId="43472" xr:uid="{00000000-0005-0000-0000-0000601F0000}"/>
    <cellStyle name="Comma 4 3 3 3 4 4" xfId="48266" xr:uid="{00000000-0005-0000-0000-0000611F0000}"/>
    <cellStyle name="Comma 4 3 3 3 4 5" xfId="51282" xr:uid="{00000000-0005-0000-0000-0000621F0000}"/>
    <cellStyle name="Comma 4 3 3 3 4 6" xfId="15527" xr:uid="{00000000-0005-0000-0000-0000631F0000}"/>
    <cellStyle name="Comma 4 3 3 3 5" xfId="11895" xr:uid="{00000000-0005-0000-0000-0000641F0000}"/>
    <cellStyle name="Comma 4 3 3 3 5 2" xfId="19427" xr:uid="{00000000-0005-0000-0000-0000651F0000}"/>
    <cellStyle name="Comma 4 3 3 3 5 3" xfId="43556" xr:uid="{00000000-0005-0000-0000-0000661F0000}"/>
    <cellStyle name="Comma 4 3 3 3 5 4" xfId="48743" xr:uid="{00000000-0005-0000-0000-0000671F0000}"/>
    <cellStyle name="Comma 4 3 3 3 5 5" xfId="51759" xr:uid="{00000000-0005-0000-0000-0000681F0000}"/>
    <cellStyle name="Comma 4 3 3 3 5 6" xfId="15672" xr:uid="{00000000-0005-0000-0000-0000691F0000}"/>
    <cellStyle name="Comma 4 3 3 3 6" xfId="8860" xr:uid="{00000000-0005-0000-0000-00006A1F0000}"/>
    <cellStyle name="Comma 4 3 3 3 6 2" xfId="30464" xr:uid="{00000000-0005-0000-0000-00006B1F0000}"/>
    <cellStyle name="Comma 4 3 3 3 6 3" xfId="47312" xr:uid="{00000000-0005-0000-0000-00006C1F0000}"/>
    <cellStyle name="Comma 4 3 3 3 6 4" xfId="50328" xr:uid="{00000000-0005-0000-0000-00006D1F0000}"/>
    <cellStyle name="Comma 4 3 3 3 6 5" xfId="18242" xr:uid="{00000000-0005-0000-0000-00006E1F0000}"/>
    <cellStyle name="Comma 4 3 3 3 7" xfId="42330" xr:uid="{00000000-0005-0000-0000-00006F1F0000}"/>
    <cellStyle name="Comma 4 3 3 3 8" xfId="46206" xr:uid="{00000000-0005-0000-0000-0000701F0000}"/>
    <cellStyle name="Comma 4 3 3 3 9" xfId="49222" xr:uid="{00000000-0005-0000-0000-0000711F0000}"/>
    <cellStyle name="Comma 4 3 3 4" xfId="6296" xr:uid="{00000000-0005-0000-0000-0000721F0000}"/>
    <cellStyle name="Comma 4 3 3 4 10" xfId="15130" xr:uid="{00000000-0005-0000-0000-0000731F0000}"/>
    <cellStyle name="Comma 4 3 3 4 2" xfId="6616" xr:uid="{00000000-0005-0000-0000-0000741F0000}"/>
    <cellStyle name="Comma 4 3 3 4 2 2" xfId="11188" xr:uid="{00000000-0005-0000-0000-0000751F0000}"/>
    <cellStyle name="Comma 4 3 3 4 2 2 2" xfId="18738" xr:uid="{00000000-0005-0000-0000-0000761F0000}"/>
    <cellStyle name="Comma 4 3 3 4 2 2 3" xfId="21215" xr:uid="{00000000-0005-0000-0000-0000771F0000}"/>
    <cellStyle name="Comma 4 3 3 4 2 2 4" xfId="48054" xr:uid="{00000000-0005-0000-0000-0000781F0000}"/>
    <cellStyle name="Comma 4 3 3 4 2 2 5" xfId="51070" xr:uid="{00000000-0005-0000-0000-0000791F0000}"/>
    <cellStyle name="Comma 4 3 3 4 2 2 6" xfId="15459" xr:uid="{00000000-0005-0000-0000-00007A1F0000}"/>
    <cellStyle name="Comma 4 3 3 4 2 3" xfId="11673" xr:uid="{00000000-0005-0000-0000-00007B1F0000}"/>
    <cellStyle name="Comma 4 3 3 4 2 3 2" xfId="19215" xr:uid="{00000000-0005-0000-0000-00007C1F0000}"/>
    <cellStyle name="Comma 4 3 3 4 2 3 3" xfId="33234" xr:uid="{00000000-0005-0000-0000-00007D1F0000}"/>
    <cellStyle name="Comma 4 3 3 4 2 3 4" xfId="48531" xr:uid="{00000000-0005-0000-0000-00007E1F0000}"/>
    <cellStyle name="Comma 4 3 3 4 2 3 5" xfId="51547" xr:uid="{00000000-0005-0000-0000-00007F1F0000}"/>
    <cellStyle name="Comma 4 3 3 4 2 3 6" xfId="15602" xr:uid="{00000000-0005-0000-0000-0000801F0000}"/>
    <cellStyle name="Comma 4 3 3 4 2 4" xfId="12160" xr:uid="{00000000-0005-0000-0000-0000811F0000}"/>
    <cellStyle name="Comma 4 3 3 4 2 4 2" xfId="19692" xr:uid="{00000000-0005-0000-0000-0000821F0000}"/>
    <cellStyle name="Comma 4 3 3 4 2 4 3" xfId="44016" xr:uid="{00000000-0005-0000-0000-0000831F0000}"/>
    <cellStyle name="Comma 4 3 3 4 2 4 4" xfId="49008" xr:uid="{00000000-0005-0000-0000-0000841F0000}"/>
    <cellStyle name="Comma 4 3 3 4 2 4 5" xfId="52024" xr:uid="{00000000-0005-0000-0000-0000851F0000}"/>
    <cellStyle name="Comma 4 3 3 4 2 4 6" xfId="15747" xr:uid="{00000000-0005-0000-0000-0000861F0000}"/>
    <cellStyle name="Comma 4 3 3 4 2 5" xfId="9249" xr:uid="{00000000-0005-0000-0000-0000871F0000}"/>
    <cellStyle name="Comma 4 3 3 4 2 5 2" xfId="44052" xr:uid="{00000000-0005-0000-0000-0000881F0000}"/>
    <cellStyle name="Comma 4 3 3 4 2 5 3" xfId="47577" xr:uid="{00000000-0005-0000-0000-0000891F0000}"/>
    <cellStyle name="Comma 4 3 3 4 2 5 4" xfId="50593" xr:uid="{00000000-0005-0000-0000-00008A1F0000}"/>
    <cellStyle name="Comma 4 3 3 4 2 5 5" xfId="18317" xr:uid="{00000000-0005-0000-0000-00008B1F0000}"/>
    <cellStyle name="Comma 4 3 3 4 2 6" xfId="42419" xr:uid="{00000000-0005-0000-0000-00008C1F0000}"/>
    <cellStyle name="Comma 4 3 3 4 2 7" xfId="46471" xr:uid="{00000000-0005-0000-0000-00008D1F0000}"/>
    <cellStyle name="Comma 4 3 3 4 2 8" xfId="49487" xr:uid="{00000000-0005-0000-0000-00008E1F0000}"/>
    <cellStyle name="Comma 4 3 3 4 2 9" xfId="15291" xr:uid="{00000000-0005-0000-0000-00008F1F0000}"/>
    <cellStyle name="Comma 4 3 3 4 3" xfId="10976" xr:uid="{00000000-0005-0000-0000-0000901F0000}"/>
    <cellStyle name="Comma 4 3 3 4 3 2" xfId="18526" xr:uid="{00000000-0005-0000-0000-0000911F0000}"/>
    <cellStyle name="Comma 4 3 3 4 3 3" xfId="42700" xr:uid="{00000000-0005-0000-0000-0000921F0000}"/>
    <cellStyle name="Comma 4 3 3 4 3 4" xfId="47842" xr:uid="{00000000-0005-0000-0000-0000931F0000}"/>
    <cellStyle name="Comma 4 3 3 4 3 5" xfId="50858" xr:uid="{00000000-0005-0000-0000-0000941F0000}"/>
    <cellStyle name="Comma 4 3 3 4 3 6" xfId="15399" xr:uid="{00000000-0005-0000-0000-0000951F0000}"/>
    <cellStyle name="Comma 4 3 3 4 4" xfId="11461" xr:uid="{00000000-0005-0000-0000-0000961F0000}"/>
    <cellStyle name="Comma 4 3 3 4 4 2" xfId="19003" xr:uid="{00000000-0005-0000-0000-0000971F0000}"/>
    <cellStyle name="Comma 4 3 3 4 4 3" xfId="44252" xr:uid="{00000000-0005-0000-0000-0000981F0000}"/>
    <cellStyle name="Comma 4 3 3 4 4 4" xfId="48319" xr:uid="{00000000-0005-0000-0000-0000991F0000}"/>
    <cellStyle name="Comma 4 3 3 4 4 5" xfId="51335" xr:uid="{00000000-0005-0000-0000-00009A1F0000}"/>
    <cellStyle name="Comma 4 3 3 4 4 6" xfId="15542" xr:uid="{00000000-0005-0000-0000-00009B1F0000}"/>
    <cellStyle name="Comma 4 3 3 4 5" xfId="11948" xr:uid="{00000000-0005-0000-0000-00009C1F0000}"/>
    <cellStyle name="Comma 4 3 3 4 5 2" xfId="19480" xr:uid="{00000000-0005-0000-0000-00009D1F0000}"/>
    <cellStyle name="Comma 4 3 3 4 5 3" xfId="44131" xr:uid="{00000000-0005-0000-0000-00009E1F0000}"/>
    <cellStyle name="Comma 4 3 3 4 5 4" xfId="48796" xr:uid="{00000000-0005-0000-0000-00009F1F0000}"/>
    <cellStyle name="Comma 4 3 3 4 5 5" xfId="51812" xr:uid="{00000000-0005-0000-0000-0000A01F0000}"/>
    <cellStyle name="Comma 4 3 3 4 5 6" xfId="15687" xr:uid="{00000000-0005-0000-0000-0000A11F0000}"/>
    <cellStyle name="Comma 4 3 3 4 6" xfId="8936" xr:uid="{00000000-0005-0000-0000-0000A21F0000}"/>
    <cellStyle name="Comma 4 3 3 4 6 2" xfId="44044" xr:uid="{00000000-0005-0000-0000-0000A31F0000}"/>
    <cellStyle name="Comma 4 3 3 4 6 3" xfId="47365" xr:uid="{00000000-0005-0000-0000-0000A41F0000}"/>
    <cellStyle name="Comma 4 3 3 4 6 4" xfId="50381" xr:uid="{00000000-0005-0000-0000-0000A51F0000}"/>
    <cellStyle name="Comma 4 3 3 4 6 5" xfId="18257" xr:uid="{00000000-0005-0000-0000-0000A61F0000}"/>
    <cellStyle name="Comma 4 3 3 4 7" xfId="42344" xr:uid="{00000000-0005-0000-0000-0000A71F0000}"/>
    <cellStyle name="Comma 4 3 3 4 8" xfId="46259" xr:uid="{00000000-0005-0000-0000-0000A81F0000}"/>
    <cellStyle name="Comma 4 3 3 4 9" xfId="49275" xr:uid="{00000000-0005-0000-0000-0000A91F0000}"/>
    <cellStyle name="Comma 4 3 3 5" xfId="6376" xr:uid="{00000000-0005-0000-0000-0000AA1F0000}"/>
    <cellStyle name="Comma 4 3 3 5 2" xfId="11029" xr:uid="{00000000-0005-0000-0000-0000AB1F0000}"/>
    <cellStyle name="Comma 4 3 3 5 2 2" xfId="18579" xr:uid="{00000000-0005-0000-0000-0000AC1F0000}"/>
    <cellStyle name="Comma 4 3 3 5 2 3" xfId="43766" xr:uid="{00000000-0005-0000-0000-0000AD1F0000}"/>
    <cellStyle name="Comma 4 3 3 5 2 4" xfId="47895" xr:uid="{00000000-0005-0000-0000-0000AE1F0000}"/>
    <cellStyle name="Comma 4 3 3 5 2 5" xfId="50911" xr:uid="{00000000-0005-0000-0000-0000AF1F0000}"/>
    <cellStyle name="Comma 4 3 3 5 2 6" xfId="15414" xr:uid="{00000000-0005-0000-0000-0000B01F0000}"/>
    <cellStyle name="Comma 4 3 3 5 3" xfId="11514" xr:uid="{00000000-0005-0000-0000-0000B11F0000}"/>
    <cellStyle name="Comma 4 3 3 5 3 2" xfId="19056" xr:uid="{00000000-0005-0000-0000-0000B21F0000}"/>
    <cellStyle name="Comma 4 3 3 5 3 3" xfId="43963" xr:uid="{00000000-0005-0000-0000-0000B31F0000}"/>
    <cellStyle name="Comma 4 3 3 5 3 4" xfId="48372" xr:uid="{00000000-0005-0000-0000-0000B41F0000}"/>
    <cellStyle name="Comma 4 3 3 5 3 5" xfId="51388" xr:uid="{00000000-0005-0000-0000-0000B51F0000}"/>
    <cellStyle name="Comma 4 3 3 5 3 6" xfId="15557" xr:uid="{00000000-0005-0000-0000-0000B61F0000}"/>
    <cellStyle name="Comma 4 3 3 5 4" xfId="12001" xr:uid="{00000000-0005-0000-0000-0000B71F0000}"/>
    <cellStyle name="Comma 4 3 3 5 4 2" xfId="19533" xr:uid="{00000000-0005-0000-0000-0000B81F0000}"/>
    <cellStyle name="Comma 4 3 3 5 4 3" xfId="44729" xr:uid="{00000000-0005-0000-0000-0000B91F0000}"/>
    <cellStyle name="Comma 4 3 3 5 4 4" xfId="48849" xr:uid="{00000000-0005-0000-0000-0000BA1F0000}"/>
    <cellStyle name="Comma 4 3 3 5 4 5" xfId="51865" xr:uid="{00000000-0005-0000-0000-0000BB1F0000}"/>
    <cellStyle name="Comma 4 3 3 5 4 6" xfId="15702" xr:uid="{00000000-0005-0000-0000-0000BC1F0000}"/>
    <cellStyle name="Comma 4 3 3 5 5" xfId="9015" xr:uid="{00000000-0005-0000-0000-0000BD1F0000}"/>
    <cellStyle name="Comma 4 3 3 5 5 2" xfId="42630" xr:uid="{00000000-0005-0000-0000-0000BE1F0000}"/>
    <cellStyle name="Comma 4 3 3 5 5 3" xfId="47418" xr:uid="{00000000-0005-0000-0000-0000BF1F0000}"/>
    <cellStyle name="Comma 4 3 3 5 5 4" xfId="50434" xr:uid="{00000000-0005-0000-0000-0000C01F0000}"/>
    <cellStyle name="Comma 4 3 3 5 5 5" xfId="18272" xr:uid="{00000000-0005-0000-0000-0000C11F0000}"/>
    <cellStyle name="Comma 4 3 3 5 6" xfId="42907" xr:uid="{00000000-0005-0000-0000-0000C21F0000}"/>
    <cellStyle name="Comma 4 3 3 5 7" xfId="46312" xr:uid="{00000000-0005-0000-0000-0000C31F0000}"/>
    <cellStyle name="Comma 4 3 3 5 8" xfId="49328" xr:uid="{00000000-0005-0000-0000-0000C41F0000}"/>
    <cellStyle name="Comma 4 3 3 5 9" xfId="15171" xr:uid="{00000000-0005-0000-0000-0000C51F0000}"/>
    <cellStyle name="Comma 4 3 3 6" xfId="6696" xr:uid="{00000000-0005-0000-0000-0000C61F0000}"/>
    <cellStyle name="Comma 4 3 3 6 2" xfId="11241" xr:uid="{00000000-0005-0000-0000-0000C71F0000}"/>
    <cellStyle name="Comma 4 3 3 6 2 2" xfId="18791" xr:uid="{00000000-0005-0000-0000-0000C81F0000}"/>
    <cellStyle name="Comma 4 3 3 6 2 3" xfId="43852" xr:uid="{00000000-0005-0000-0000-0000C91F0000}"/>
    <cellStyle name="Comma 4 3 3 6 2 4" xfId="48107" xr:uid="{00000000-0005-0000-0000-0000CA1F0000}"/>
    <cellStyle name="Comma 4 3 3 6 2 5" xfId="51123" xr:uid="{00000000-0005-0000-0000-0000CB1F0000}"/>
    <cellStyle name="Comma 4 3 3 6 2 6" xfId="15474" xr:uid="{00000000-0005-0000-0000-0000CC1F0000}"/>
    <cellStyle name="Comma 4 3 3 6 3" xfId="11726" xr:uid="{00000000-0005-0000-0000-0000CD1F0000}"/>
    <cellStyle name="Comma 4 3 3 6 3 2" xfId="19268" xr:uid="{00000000-0005-0000-0000-0000CE1F0000}"/>
    <cellStyle name="Comma 4 3 3 6 3 3" xfId="44030" xr:uid="{00000000-0005-0000-0000-0000CF1F0000}"/>
    <cellStyle name="Comma 4 3 3 6 3 4" xfId="48584" xr:uid="{00000000-0005-0000-0000-0000D01F0000}"/>
    <cellStyle name="Comma 4 3 3 6 3 5" xfId="51600" xr:uid="{00000000-0005-0000-0000-0000D11F0000}"/>
    <cellStyle name="Comma 4 3 3 6 3 6" xfId="15617" xr:uid="{00000000-0005-0000-0000-0000D21F0000}"/>
    <cellStyle name="Comma 4 3 3 6 4" xfId="12214" xr:uid="{00000000-0005-0000-0000-0000D31F0000}"/>
    <cellStyle name="Comma 4 3 3 6 4 2" xfId="19745" xr:uid="{00000000-0005-0000-0000-0000D41F0000}"/>
    <cellStyle name="Comma 4 3 3 6 4 3" xfId="42890" xr:uid="{00000000-0005-0000-0000-0000D51F0000}"/>
    <cellStyle name="Comma 4 3 3 6 4 4" xfId="49061" xr:uid="{00000000-0005-0000-0000-0000D61F0000}"/>
    <cellStyle name="Comma 4 3 3 6 4 5" xfId="52077" xr:uid="{00000000-0005-0000-0000-0000D71F0000}"/>
    <cellStyle name="Comma 4 3 3 6 4 6" xfId="15763" xr:uid="{00000000-0005-0000-0000-0000D81F0000}"/>
    <cellStyle name="Comma 4 3 3 6 5" xfId="9329" xr:uid="{00000000-0005-0000-0000-0000D91F0000}"/>
    <cellStyle name="Comma 4 3 3 6 5 2" xfId="43107" xr:uid="{00000000-0005-0000-0000-0000DA1F0000}"/>
    <cellStyle name="Comma 4 3 3 6 5 3" xfId="47630" xr:uid="{00000000-0005-0000-0000-0000DB1F0000}"/>
    <cellStyle name="Comma 4 3 3 6 5 4" xfId="50646" xr:uid="{00000000-0005-0000-0000-0000DC1F0000}"/>
    <cellStyle name="Comma 4 3 3 6 5 5" xfId="18332" xr:uid="{00000000-0005-0000-0000-0000DD1F0000}"/>
    <cellStyle name="Comma 4 3 3 6 6" xfId="20280" xr:uid="{00000000-0005-0000-0000-0000DE1F0000}"/>
    <cellStyle name="Comma 4 3 3 6 7" xfId="46524" xr:uid="{00000000-0005-0000-0000-0000DF1F0000}"/>
    <cellStyle name="Comma 4 3 3 6 8" xfId="49540" xr:uid="{00000000-0005-0000-0000-0000E01F0000}"/>
    <cellStyle name="Comma 4 3 3 6 9" xfId="15333" xr:uid="{00000000-0005-0000-0000-0000E11F0000}"/>
    <cellStyle name="Comma 4 3 3 7" xfId="10817" xr:uid="{00000000-0005-0000-0000-0000E21F0000}"/>
    <cellStyle name="Comma 4 3 3 7 2" xfId="18367" xr:uid="{00000000-0005-0000-0000-0000E31F0000}"/>
    <cellStyle name="Comma 4 3 3 7 3" xfId="43116" xr:uid="{00000000-0005-0000-0000-0000E41F0000}"/>
    <cellStyle name="Comma 4 3 3 7 4" xfId="47683" xr:uid="{00000000-0005-0000-0000-0000E51F0000}"/>
    <cellStyle name="Comma 4 3 3 7 5" xfId="50699" xr:uid="{00000000-0005-0000-0000-0000E61F0000}"/>
    <cellStyle name="Comma 4 3 3 7 6" xfId="15354" xr:uid="{00000000-0005-0000-0000-0000E71F0000}"/>
    <cellStyle name="Comma 4 3 3 8" xfId="11301" xr:uid="{00000000-0005-0000-0000-0000E81F0000}"/>
    <cellStyle name="Comma 4 3 3 8 2" xfId="18844" xr:uid="{00000000-0005-0000-0000-0000E91F0000}"/>
    <cellStyle name="Comma 4 3 3 8 3" xfId="44122" xr:uid="{00000000-0005-0000-0000-0000EA1F0000}"/>
    <cellStyle name="Comma 4 3 3 8 4" xfId="48160" xr:uid="{00000000-0005-0000-0000-0000EB1F0000}"/>
    <cellStyle name="Comma 4 3 3 8 5" xfId="51176" xr:uid="{00000000-0005-0000-0000-0000EC1F0000}"/>
    <cellStyle name="Comma 4 3 3 8 6" xfId="15496" xr:uid="{00000000-0005-0000-0000-0000ED1F0000}"/>
    <cellStyle name="Comma 4 3 3 9" xfId="11788" xr:uid="{00000000-0005-0000-0000-0000EE1F0000}"/>
    <cellStyle name="Comma 4 3 3 9 2" xfId="19321" xr:uid="{00000000-0005-0000-0000-0000EF1F0000}"/>
    <cellStyle name="Comma 4 3 3 9 3" xfId="28661" xr:uid="{00000000-0005-0000-0000-0000F01F0000}"/>
    <cellStyle name="Comma 4 3 3 9 4" xfId="48637" xr:uid="{00000000-0005-0000-0000-0000F11F0000}"/>
    <cellStyle name="Comma 4 3 3 9 5" xfId="51653" xr:uid="{00000000-0005-0000-0000-0000F21F0000}"/>
    <cellStyle name="Comma 4 3 3 9 6" xfId="15641" xr:uid="{00000000-0005-0000-0000-0000F31F0000}"/>
    <cellStyle name="Comma 4 3 4" xfId="8509" xr:uid="{00000000-0005-0000-0000-0000F41F0000}"/>
    <cellStyle name="Comma 4 3 5" xfId="7497" xr:uid="{00000000-0005-0000-0000-0000F51F0000}"/>
    <cellStyle name="Comma 4 3 5 2" xfId="17999" xr:uid="{00000000-0005-0000-0000-0000F61F0000}"/>
    <cellStyle name="Comma 4 3 5 3" xfId="20778" xr:uid="{00000000-0005-0000-0000-0000F71F0000}"/>
    <cellStyle name="Comma 4 3 5 4" xfId="46994" xr:uid="{00000000-0005-0000-0000-0000F81F0000}"/>
    <cellStyle name="Comma 4 3 5 5" xfId="50010" xr:uid="{00000000-0005-0000-0000-0000F91F0000}"/>
    <cellStyle name="Comma 4 3 5 6" xfId="14360" xr:uid="{00000000-0005-0000-0000-0000FA1F0000}"/>
    <cellStyle name="Comma 4 3 6" xfId="15797" xr:uid="{00000000-0005-0000-0000-0000FB1F0000}"/>
    <cellStyle name="Comma 4 3 7" xfId="20047" xr:uid="{00000000-0005-0000-0000-0000FC1F0000}"/>
    <cellStyle name="Comma 4 3 8" xfId="44930" xr:uid="{00000000-0005-0000-0000-0000FD1F0000}"/>
    <cellStyle name="Comma 4 3 9" xfId="45838" xr:uid="{00000000-0005-0000-0000-0000FE1F0000}"/>
    <cellStyle name="Comma 4 4" xfId="4873" xr:uid="{00000000-0005-0000-0000-0000FF1F0000}"/>
    <cellStyle name="Comma 4 4 10" xfId="10818" xr:uid="{00000000-0005-0000-0000-000000200000}"/>
    <cellStyle name="Comma 4 4 10 2" xfId="18368" xr:uid="{00000000-0005-0000-0000-000001200000}"/>
    <cellStyle name="Comma 4 4 10 3" xfId="20950" xr:uid="{00000000-0005-0000-0000-000002200000}"/>
    <cellStyle name="Comma 4 4 10 4" xfId="47684" xr:uid="{00000000-0005-0000-0000-000003200000}"/>
    <cellStyle name="Comma 4 4 10 5" xfId="50700" xr:uid="{00000000-0005-0000-0000-000004200000}"/>
    <cellStyle name="Comma 4 4 11" xfId="11302" xr:uid="{00000000-0005-0000-0000-000005200000}"/>
    <cellStyle name="Comma 4 4 11 2" xfId="18845" xr:uid="{00000000-0005-0000-0000-000006200000}"/>
    <cellStyle name="Comma 4 4 11 3" xfId="28796" xr:uid="{00000000-0005-0000-0000-000007200000}"/>
    <cellStyle name="Comma 4 4 11 4" xfId="48161" xr:uid="{00000000-0005-0000-0000-000008200000}"/>
    <cellStyle name="Comma 4 4 11 5" xfId="51177" xr:uid="{00000000-0005-0000-0000-000009200000}"/>
    <cellStyle name="Comma 4 4 12" xfId="11789" xr:uid="{00000000-0005-0000-0000-00000A200000}"/>
    <cellStyle name="Comma 4 4 12 2" xfId="19322" xr:uid="{00000000-0005-0000-0000-00000B200000}"/>
    <cellStyle name="Comma 4 4 12 3" xfId="20594" xr:uid="{00000000-0005-0000-0000-00000C200000}"/>
    <cellStyle name="Comma 4 4 12 4" xfId="48638" xr:uid="{00000000-0005-0000-0000-00000D200000}"/>
    <cellStyle name="Comma 4 4 12 5" xfId="51654" xr:uid="{00000000-0005-0000-0000-00000E200000}"/>
    <cellStyle name="Comma 4 4 13" xfId="7498" xr:uid="{00000000-0005-0000-0000-00000F200000}"/>
    <cellStyle name="Comma 4 4 13 2" xfId="18000" xr:uid="{00000000-0005-0000-0000-000010200000}"/>
    <cellStyle name="Comma 4 4 13 3" xfId="43013" xr:uid="{00000000-0005-0000-0000-000011200000}"/>
    <cellStyle name="Comma 4 4 13 4" xfId="46995" xr:uid="{00000000-0005-0000-0000-000012200000}"/>
    <cellStyle name="Comma 4 4 13 5" xfId="50011" xr:uid="{00000000-0005-0000-0000-000013200000}"/>
    <cellStyle name="Comma 4 4 14" xfId="20051" xr:uid="{00000000-0005-0000-0000-000014200000}"/>
    <cellStyle name="Comma 4 4 15" xfId="44934" xr:uid="{00000000-0005-0000-0000-000015200000}"/>
    <cellStyle name="Comma 4 4 16" xfId="45842" xr:uid="{00000000-0005-0000-0000-000016200000}"/>
    <cellStyle name="Comma 4 4 17" xfId="46101" xr:uid="{00000000-0005-0000-0000-000017200000}"/>
    <cellStyle name="Comma 4 4 18" xfId="49116" xr:uid="{00000000-0005-0000-0000-000018200000}"/>
    <cellStyle name="Comma 4 4 2" xfId="4874" xr:uid="{00000000-0005-0000-0000-000019200000}"/>
    <cellStyle name="Comma 4 4 2 10" xfId="11790" xr:uid="{00000000-0005-0000-0000-00001A200000}"/>
    <cellStyle name="Comma 4 4 2 10 2" xfId="19323" xr:uid="{00000000-0005-0000-0000-00001B200000}"/>
    <cellStyle name="Comma 4 4 2 10 3" xfId="43659" xr:uid="{00000000-0005-0000-0000-00001C200000}"/>
    <cellStyle name="Comma 4 4 2 10 4" xfId="48639" xr:uid="{00000000-0005-0000-0000-00001D200000}"/>
    <cellStyle name="Comma 4 4 2 10 5" xfId="51655" xr:uid="{00000000-0005-0000-0000-00001E200000}"/>
    <cellStyle name="Comma 4 4 2 11" xfId="7889" xr:uid="{00000000-0005-0000-0000-00001F200000}"/>
    <cellStyle name="Comma 4 4 2 11 2" xfId="42940" xr:uid="{00000000-0005-0000-0000-000020200000}"/>
    <cellStyle name="Comma 4 4 2 11 3" xfId="47019" xr:uid="{00000000-0005-0000-0000-000021200000}"/>
    <cellStyle name="Comma 4 4 2 11 4" xfId="50035" xr:uid="{00000000-0005-0000-0000-000022200000}"/>
    <cellStyle name="Comma 4 4 2 12" xfId="20052" xr:uid="{00000000-0005-0000-0000-000023200000}"/>
    <cellStyle name="Comma 4 4 2 13" xfId="44935" xr:uid="{00000000-0005-0000-0000-000024200000}"/>
    <cellStyle name="Comma 4 4 2 14" xfId="45843" xr:uid="{00000000-0005-0000-0000-000025200000}"/>
    <cellStyle name="Comma 4 4 2 15" xfId="46102" xr:uid="{00000000-0005-0000-0000-000026200000}"/>
    <cellStyle name="Comma 4 4 2 16" xfId="49117" xr:uid="{00000000-0005-0000-0000-000027200000}"/>
    <cellStyle name="Comma 4 4 2 2" xfId="4875" xr:uid="{00000000-0005-0000-0000-000028200000}"/>
    <cellStyle name="Comma 4 4 2 2 10" xfId="8499" xr:uid="{00000000-0005-0000-0000-000029200000}"/>
    <cellStyle name="Comma 4 4 2 2 10 2" xfId="42946" xr:uid="{00000000-0005-0000-0000-00002A200000}"/>
    <cellStyle name="Comma 4 4 2 2 10 3" xfId="47225" xr:uid="{00000000-0005-0000-0000-00002B200000}"/>
    <cellStyle name="Comma 4 4 2 2 10 4" xfId="50241" xr:uid="{00000000-0005-0000-0000-00002C200000}"/>
    <cellStyle name="Comma 4 4 2 2 11" xfId="20053" xr:uid="{00000000-0005-0000-0000-00002D200000}"/>
    <cellStyle name="Comma 4 4 2 2 12" xfId="44936" xr:uid="{00000000-0005-0000-0000-00002E200000}"/>
    <cellStyle name="Comma 4 4 2 2 13" xfId="45844" xr:uid="{00000000-0005-0000-0000-00002F200000}"/>
    <cellStyle name="Comma 4 4 2 2 14" xfId="46103" xr:uid="{00000000-0005-0000-0000-000030200000}"/>
    <cellStyle name="Comma 4 4 2 2 15" xfId="49118" xr:uid="{00000000-0005-0000-0000-000031200000}"/>
    <cellStyle name="Comma 4 4 2 2 2" xfId="6139" xr:uid="{00000000-0005-0000-0000-000032200000}"/>
    <cellStyle name="Comma 4 4 2 2 2 2" xfId="6459" xr:uid="{00000000-0005-0000-0000-000033200000}"/>
    <cellStyle name="Comma 4 4 2 2 2 2 2" xfId="11085" xr:uid="{00000000-0005-0000-0000-000034200000}"/>
    <cellStyle name="Comma 4 4 2 2 2 2 2 2" xfId="18635" xr:uid="{00000000-0005-0000-0000-000035200000}"/>
    <cellStyle name="Comma 4 4 2 2 2 2 2 3" xfId="43988" xr:uid="{00000000-0005-0000-0000-000036200000}"/>
    <cellStyle name="Comma 4 4 2 2 2 2 2 4" xfId="47951" xr:uid="{00000000-0005-0000-0000-000037200000}"/>
    <cellStyle name="Comma 4 4 2 2 2 2 2 5" xfId="50967" xr:uid="{00000000-0005-0000-0000-000038200000}"/>
    <cellStyle name="Comma 4 4 2 2 2 2 3" xfId="11570" xr:uid="{00000000-0005-0000-0000-000039200000}"/>
    <cellStyle name="Comma 4 4 2 2 2 2 3 2" xfId="19112" xr:uid="{00000000-0005-0000-0000-00003A200000}"/>
    <cellStyle name="Comma 4 4 2 2 2 2 3 3" xfId="43184" xr:uid="{00000000-0005-0000-0000-00003B200000}"/>
    <cellStyle name="Comma 4 4 2 2 2 2 3 4" xfId="48428" xr:uid="{00000000-0005-0000-0000-00003C200000}"/>
    <cellStyle name="Comma 4 4 2 2 2 2 3 5" xfId="51444" xr:uid="{00000000-0005-0000-0000-00003D200000}"/>
    <cellStyle name="Comma 4 4 2 2 2 2 4" xfId="12057" xr:uid="{00000000-0005-0000-0000-00003E200000}"/>
    <cellStyle name="Comma 4 4 2 2 2 2 4 2" xfId="19589" xr:uid="{00000000-0005-0000-0000-00003F200000}"/>
    <cellStyle name="Comma 4 4 2 2 2 2 4 3" xfId="20926" xr:uid="{00000000-0005-0000-0000-000040200000}"/>
    <cellStyle name="Comma 4 4 2 2 2 2 4 4" xfId="48905" xr:uid="{00000000-0005-0000-0000-000041200000}"/>
    <cellStyle name="Comma 4 4 2 2 2 2 4 5" xfId="51921" xr:uid="{00000000-0005-0000-0000-000042200000}"/>
    <cellStyle name="Comma 4 4 2 2 2 2 5" xfId="9093" xr:uid="{00000000-0005-0000-0000-000043200000}"/>
    <cellStyle name="Comma 4 4 2 2 2 2 5 2" xfId="43756" xr:uid="{00000000-0005-0000-0000-000044200000}"/>
    <cellStyle name="Comma 4 4 2 2 2 2 5 3" xfId="47474" xr:uid="{00000000-0005-0000-0000-000045200000}"/>
    <cellStyle name="Comma 4 4 2 2 2 2 5 4" xfId="50490" xr:uid="{00000000-0005-0000-0000-000046200000}"/>
    <cellStyle name="Comma 4 4 2 2 2 2 6" xfId="44810" xr:uid="{00000000-0005-0000-0000-000047200000}"/>
    <cellStyle name="Comma 4 4 2 2 2 2 7" xfId="46368" xr:uid="{00000000-0005-0000-0000-000048200000}"/>
    <cellStyle name="Comma 4 4 2 2 2 2 8" xfId="49384" xr:uid="{00000000-0005-0000-0000-000049200000}"/>
    <cellStyle name="Comma 4 4 2 2 2 3" xfId="10873" xr:uid="{00000000-0005-0000-0000-00004A200000}"/>
    <cellStyle name="Comma 4 4 2 2 2 3 2" xfId="18423" xr:uid="{00000000-0005-0000-0000-00004B200000}"/>
    <cellStyle name="Comma 4 4 2 2 2 3 3" xfId="43614" xr:uid="{00000000-0005-0000-0000-00004C200000}"/>
    <cellStyle name="Comma 4 4 2 2 2 3 4" xfId="47739" xr:uid="{00000000-0005-0000-0000-00004D200000}"/>
    <cellStyle name="Comma 4 4 2 2 2 3 5" xfId="50755" xr:uid="{00000000-0005-0000-0000-00004E200000}"/>
    <cellStyle name="Comma 4 4 2 2 2 4" xfId="11357" xr:uid="{00000000-0005-0000-0000-00004F200000}"/>
    <cellStyle name="Comma 4 4 2 2 2 4 2" xfId="18900" xr:uid="{00000000-0005-0000-0000-000050200000}"/>
    <cellStyle name="Comma 4 4 2 2 2 4 3" xfId="42972" xr:uid="{00000000-0005-0000-0000-000051200000}"/>
    <cellStyle name="Comma 4 4 2 2 2 4 4" xfId="48216" xr:uid="{00000000-0005-0000-0000-000052200000}"/>
    <cellStyle name="Comma 4 4 2 2 2 4 5" xfId="51232" xr:uid="{00000000-0005-0000-0000-000053200000}"/>
    <cellStyle name="Comma 4 4 2 2 2 5" xfId="11844" xr:uid="{00000000-0005-0000-0000-000054200000}"/>
    <cellStyle name="Comma 4 4 2 2 2 5 2" xfId="19377" xr:uid="{00000000-0005-0000-0000-000055200000}"/>
    <cellStyle name="Comma 4 4 2 2 2 5 3" xfId="43217" xr:uid="{00000000-0005-0000-0000-000056200000}"/>
    <cellStyle name="Comma 4 4 2 2 2 5 4" xfId="48693" xr:uid="{00000000-0005-0000-0000-000057200000}"/>
    <cellStyle name="Comma 4 4 2 2 2 5 5" xfId="51709" xr:uid="{00000000-0005-0000-0000-000058200000}"/>
    <cellStyle name="Comma 4 4 2 2 2 6" xfId="8792" xr:uid="{00000000-0005-0000-0000-000059200000}"/>
    <cellStyle name="Comma 4 4 2 2 2 6 2" xfId="28621" xr:uid="{00000000-0005-0000-0000-00005A200000}"/>
    <cellStyle name="Comma 4 4 2 2 2 6 3" xfId="47262" xr:uid="{00000000-0005-0000-0000-00005B200000}"/>
    <cellStyle name="Comma 4 4 2 2 2 6 4" xfId="50278" xr:uid="{00000000-0005-0000-0000-00005C200000}"/>
    <cellStyle name="Comma 4 4 2 2 2 7" xfId="43859" xr:uid="{00000000-0005-0000-0000-00005D200000}"/>
    <cellStyle name="Comma 4 4 2 2 2 8" xfId="46156" xr:uid="{00000000-0005-0000-0000-00005E200000}"/>
    <cellStyle name="Comma 4 4 2 2 2 9" xfId="49172" xr:uid="{00000000-0005-0000-0000-00005F200000}"/>
    <cellStyle name="Comma 4 4 2 2 3" xfId="6219" xr:uid="{00000000-0005-0000-0000-000060200000}"/>
    <cellStyle name="Comma 4 4 2 2 3 2" xfId="6539" xr:uid="{00000000-0005-0000-0000-000061200000}"/>
    <cellStyle name="Comma 4 4 2 2 3 2 2" xfId="11138" xr:uid="{00000000-0005-0000-0000-000062200000}"/>
    <cellStyle name="Comma 4 4 2 2 3 2 2 2" xfId="18688" xr:uid="{00000000-0005-0000-0000-000063200000}"/>
    <cellStyle name="Comma 4 4 2 2 3 2 2 3" xfId="44404" xr:uid="{00000000-0005-0000-0000-000064200000}"/>
    <cellStyle name="Comma 4 4 2 2 3 2 2 4" xfId="48004" xr:uid="{00000000-0005-0000-0000-000065200000}"/>
    <cellStyle name="Comma 4 4 2 2 3 2 2 5" xfId="51020" xr:uid="{00000000-0005-0000-0000-000066200000}"/>
    <cellStyle name="Comma 4 4 2 2 3 2 3" xfId="11623" xr:uid="{00000000-0005-0000-0000-000067200000}"/>
    <cellStyle name="Comma 4 4 2 2 3 2 3 2" xfId="19165" xr:uid="{00000000-0005-0000-0000-000068200000}"/>
    <cellStyle name="Comma 4 4 2 2 3 2 3 3" xfId="42800" xr:uid="{00000000-0005-0000-0000-000069200000}"/>
    <cellStyle name="Comma 4 4 2 2 3 2 3 4" xfId="48481" xr:uid="{00000000-0005-0000-0000-00006A200000}"/>
    <cellStyle name="Comma 4 4 2 2 3 2 3 5" xfId="51497" xr:uid="{00000000-0005-0000-0000-00006B200000}"/>
    <cellStyle name="Comma 4 4 2 2 3 2 4" xfId="12110" xr:uid="{00000000-0005-0000-0000-00006C200000}"/>
    <cellStyle name="Comma 4 4 2 2 3 2 4 2" xfId="19642" xr:uid="{00000000-0005-0000-0000-00006D200000}"/>
    <cellStyle name="Comma 4 4 2 2 3 2 4 3" xfId="44540" xr:uid="{00000000-0005-0000-0000-00006E200000}"/>
    <cellStyle name="Comma 4 4 2 2 3 2 4 4" xfId="48958" xr:uid="{00000000-0005-0000-0000-00006F200000}"/>
    <cellStyle name="Comma 4 4 2 2 3 2 4 5" xfId="51974" xr:uid="{00000000-0005-0000-0000-000070200000}"/>
    <cellStyle name="Comma 4 4 2 2 3 2 5" xfId="9172" xr:uid="{00000000-0005-0000-0000-000071200000}"/>
    <cellStyle name="Comma 4 4 2 2 3 2 5 2" xfId="43516" xr:uid="{00000000-0005-0000-0000-000072200000}"/>
    <cellStyle name="Comma 4 4 2 2 3 2 5 3" xfId="47527" xr:uid="{00000000-0005-0000-0000-000073200000}"/>
    <cellStyle name="Comma 4 4 2 2 3 2 5 4" xfId="50543" xr:uid="{00000000-0005-0000-0000-000074200000}"/>
    <cellStyle name="Comma 4 4 2 2 3 2 6" xfId="42401" xr:uid="{00000000-0005-0000-0000-000075200000}"/>
    <cellStyle name="Comma 4 4 2 2 3 2 7" xfId="46421" xr:uid="{00000000-0005-0000-0000-000076200000}"/>
    <cellStyle name="Comma 4 4 2 2 3 2 8" xfId="49437" xr:uid="{00000000-0005-0000-0000-000077200000}"/>
    <cellStyle name="Comma 4 4 2 2 3 3" xfId="10926" xr:uid="{00000000-0005-0000-0000-000078200000}"/>
    <cellStyle name="Comma 4 4 2 2 3 3 2" xfId="18476" xr:uid="{00000000-0005-0000-0000-000079200000}"/>
    <cellStyle name="Comma 4 4 2 2 3 3 3" xfId="43615" xr:uid="{00000000-0005-0000-0000-00007A200000}"/>
    <cellStyle name="Comma 4 4 2 2 3 3 4" xfId="47792" xr:uid="{00000000-0005-0000-0000-00007B200000}"/>
    <cellStyle name="Comma 4 4 2 2 3 3 5" xfId="50808" xr:uid="{00000000-0005-0000-0000-00007C200000}"/>
    <cellStyle name="Comma 4 4 2 2 3 4" xfId="11411" xr:uid="{00000000-0005-0000-0000-00007D200000}"/>
    <cellStyle name="Comma 4 4 2 2 3 4 2" xfId="18953" xr:uid="{00000000-0005-0000-0000-00007E200000}"/>
    <cellStyle name="Comma 4 4 2 2 3 4 3" xfId="43718" xr:uid="{00000000-0005-0000-0000-00007F200000}"/>
    <cellStyle name="Comma 4 4 2 2 3 4 4" xfId="48269" xr:uid="{00000000-0005-0000-0000-000080200000}"/>
    <cellStyle name="Comma 4 4 2 2 3 4 5" xfId="51285" xr:uid="{00000000-0005-0000-0000-000081200000}"/>
    <cellStyle name="Comma 4 4 2 2 3 5" xfId="11898" xr:uid="{00000000-0005-0000-0000-000082200000}"/>
    <cellStyle name="Comma 4 4 2 2 3 5 2" xfId="19430" xr:uid="{00000000-0005-0000-0000-000083200000}"/>
    <cellStyle name="Comma 4 4 2 2 3 5 3" xfId="44308" xr:uid="{00000000-0005-0000-0000-000084200000}"/>
    <cellStyle name="Comma 4 4 2 2 3 5 4" xfId="48746" xr:uid="{00000000-0005-0000-0000-000085200000}"/>
    <cellStyle name="Comma 4 4 2 2 3 5 5" xfId="51762" xr:uid="{00000000-0005-0000-0000-000086200000}"/>
    <cellStyle name="Comma 4 4 2 2 3 6" xfId="8863" xr:uid="{00000000-0005-0000-0000-000087200000}"/>
    <cellStyle name="Comma 4 4 2 2 3 6 2" xfId="20977" xr:uid="{00000000-0005-0000-0000-000088200000}"/>
    <cellStyle name="Comma 4 4 2 2 3 6 3" xfId="47315" xr:uid="{00000000-0005-0000-0000-000089200000}"/>
    <cellStyle name="Comma 4 4 2 2 3 6 4" xfId="50331" xr:uid="{00000000-0005-0000-0000-00008A200000}"/>
    <cellStyle name="Comma 4 4 2 2 3 7" xfId="42331" xr:uid="{00000000-0005-0000-0000-00008B200000}"/>
    <cellStyle name="Comma 4 4 2 2 3 8" xfId="46209" xr:uid="{00000000-0005-0000-0000-00008C200000}"/>
    <cellStyle name="Comma 4 4 2 2 3 9" xfId="49225" xr:uid="{00000000-0005-0000-0000-00008D200000}"/>
    <cellStyle name="Comma 4 4 2 2 4" xfId="6299" xr:uid="{00000000-0005-0000-0000-00008E200000}"/>
    <cellStyle name="Comma 4 4 2 2 4 2" xfId="6619" xr:uid="{00000000-0005-0000-0000-00008F200000}"/>
    <cellStyle name="Comma 4 4 2 2 4 2 2" xfId="11191" xr:uid="{00000000-0005-0000-0000-000090200000}"/>
    <cellStyle name="Comma 4 4 2 2 4 2 2 2" xfId="18741" xr:uid="{00000000-0005-0000-0000-000091200000}"/>
    <cellStyle name="Comma 4 4 2 2 4 2 2 3" xfId="43469" xr:uid="{00000000-0005-0000-0000-000092200000}"/>
    <cellStyle name="Comma 4 4 2 2 4 2 2 4" xfId="48057" xr:uid="{00000000-0005-0000-0000-000093200000}"/>
    <cellStyle name="Comma 4 4 2 2 4 2 2 5" xfId="51073" xr:uid="{00000000-0005-0000-0000-000094200000}"/>
    <cellStyle name="Comma 4 4 2 2 4 2 3" xfId="11676" xr:uid="{00000000-0005-0000-0000-000095200000}"/>
    <cellStyle name="Comma 4 4 2 2 4 2 3 2" xfId="19218" xr:uid="{00000000-0005-0000-0000-000096200000}"/>
    <cellStyle name="Comma 4 4 2 2 4 2 3 3" xfId="32860" xr:uid="{00000000-0005-0000-0000-000097200000}"/>
    <cellStyle name="Comma 4 4 2 2 4 2 3 4" xfId="48534" xr:uid="{00000000-0005-0000-0000-000098200000}"/>
    <cellStyle name="Comma 4 4 2 2 4 2 3 5" xfId="51550" xr:uid="{00000000-0005-0000-0000-000099200000}"/>
    <cellStyle name="Comma 4 4 2 2 4 2 4" xfId="12163" xr:uid="{00000000-0005-0000-0000-00009A200000}"/>
    <cellStyle name="Comma 4 4 2 2 4 2 4 2" xfId="19695" xr:uid="{00000000-0005-0000-0000-00009B200000}"/>
    <cellStyle name="Comma 4 4 2 2 4 2 4 3" xfId="43789" xr:uid="{00000000-0005-0000-0000-00009C200000}"/>
    <cellStyle name="Comma 4 4 2 2 4 2 4 4" xfId="49011" xr:uid="{00000000-0005-0000-0000-00009D200000}"/>
    <cellStyle name="Comma 4 4 2 2 4 2 4 5" xfId="52027" xr:uid="{00000000-0005-0000-0000-00009E200000}"/>
    <cellStyle name="Comma 4 4 2 2 4 2 5" xfId="9252" xr:uid="{00000000-0005-0000-0000-00009F200000}"/>
    <cellStyle name="Comma 4 4 2 2 4 2 5 2" xfId="21315" xr:uid="{00000000-0005-0000-0000-0000A0200000}"/>
    <cellStyle name="Comma 4 4 2 2 4 2 5 3" xfId="47580" xr:uid="{00000000-0005-0000-0000-0000A1200000}"/>
    <cellStyle name="Comma 4 4 2 2 4 2 5 4" xfId="50596" xr:uid="{00000000-0005-0000-0000-0000A2200000}"/>
    <cellStyle name="Comma 4 4 2 2 4 2 6" xfId="43577" xr:uid="{00000000-0005-0000-0000-0000A3200000}"/>
    <cellStyle name="Comma 4 4 2 2 4 2 7" xfId="46474" xr:uid="{00000000-0005-0000-0000-0000A4200000}"/>
    <cellStyle name="Comma 4 4 2 2 4 2 8" xfId="49490" xr:uid="{00000000-0005-0000-0000-0000A5200000}"/>
    <cellStyle name="Comma 4 4 2 2 4 3" xfId="10979" xr:uid="{00000000-0005-0000-0000-0000A6200000}"/>
    <cellStyle name="Comma 4 4 2 2 4 3 2" xfId="18529" xr:uid="{00000000-0005-0000-0000-0000A7200000}"/>
    <cellStyle name="Comma 4 4 2 2 4 3 3" xfId="28815" xr:uid="{00000000-0005-0000-0000-0000A8200000}"/>
    <cellStyle name="Comma 4 4 2 2 4 3 4" xfId="47845" xr:uid="{00000000-0005-0000-0000-0000A9200000}"/>
    <cellStyle name="Comma 4 4 2 2 4 3 5" xfId="50861" xr:uid="{00000000-0005-0000-0000-0000AA200000}"/>
    <cellStyle name="Comma 4 4 2 2 4 4" xfId="11464" xr:uid="{00000000-0005-0000-0000-0000AB200000}"/>
    <cellStyle name="Comma 4 4 2 2 4 4 2" xfId="19006" xr:uid="{00000000-0005-0000-0000-0000AC200000}"/>
    <cellStyle name="Comma 4 4 2 2 4 4 3" xfId="43172" xr:uid="{00000000-0005-0000-0000-0000AD200000}"/>
    <cellStyle name="Comma 4 4 2 2 4 4 4" xfId="48322" xr:uid="{00000000-0005-0000-0000-0000AE200000}"/>
    <cellStyle name="Comma 4 4 2 2 4 4 5" xfId="51338" xr:uid="{00000000-0005-0000-0000-0000AF200000}"/>
    <cellStyle name="Comma 4 4 2 2 4 5" xfId="11951" xr:uid="{00000000-0005-0000-0000-0000B0200000}"/>
    <cellStyle name="Comma 4 4 2 2 4 5 2" xfId="19483" xr:uid="{00000000-0005-0000-0000-0000B1200000}"/>
    <cellStyle name="Comma 4 4 2 2 4 5 3" xfId="44512" xr:uid="{00000000-0005-0000-0000-0000B2200000}"/>
    <cellStyle name="Comma 4 4 2 2 4 5 4" xfId="48799" xr:uid="{00000000-0005-0000-0000-0000B3200000}"/>
    <cellStyle name="Comma 4 4 2 2 4 5 5" xfId="51815" xr:uid="{00000000-0005-0000-0000-0000B4200000}"/>
    <cellStyle name="Comma 4 4 2 2 4 6" xfId="8939" xr:uid="{00000000-0005-0000-0000-0000B5200000}"/>
    <cellStyle name="Comma 4 4 2 2 4 6 2" xfId="33408" xr:uid="{00000000-0005-0000-0000-0000B6200000}"/>
    <cellStyle name="Comma 4 4 2 2 4 6 3" xfId="47368" xr:uid="{00000000-0005-0000-0000-0000B7200000}"/>
    <cellStyle name="Comma 4 4 2 2 4 6 4" xfId="50384" xr:uid="{00000000-0005-0000-0000-0000B8200000}"/>
    <cellStyle name="Comma 4 4 2 2 4 7" xfId="43863" xr:uid="{00000000-0005-0000-0000-0000B9200000}"/>
    <cellStyle name="Comma 4 4 2 2 4 8" xfId="46262" xr:uid="{00000000-0005-0000-0000-0000BA200000}"/>
    <cellStyle name="Comma 4 4 2 2 4 9" xfId="49278" xr:uid="{00000000-0005-0000-0000-0000BB200000}"/>
    <cellStyle name="Comma 4 4 2 2 5" xfId="6379" xr:uid="{00000000-0005-0000-0000-0000BC200000}"/>
    <cellStyle name="Comma 4 4 2 2 5 2" xfId="11032" xr:uid="{00000000-0005-0000-0000-0000BD200000}"/>
    <cellStyle name="Comma 4 4 2 2 5 2 2" xfId="18582" xr:uid="{00000000-0005-0000-0000-0000BE200000}"/>
    <cellStyle name="Comma 4 4 2 2 5 2 3" xfId="30332" xr:uid="{00000000-0005-0000-0000-0000BF200000}"/>
    <cellStyle name="Comma 4 4 2 2 5 2 4" xfId="47898" xr:uid="{00000000-0005-0000-0000-0000C0200000}"/>
    <cellStyle name="Comma 4 4 2 2 5 2 5" xfId="50914" xr:uid="{00000000-0005-0000-0000-0000C1200000}"/>
    <cellStyle name="Comma 4 4 2 2 5 3" xfId="11517" xr:uid="{00000000-0005-0000-0000-0000C2200000}"/>
    <cellStyle name="Comma 4 4 2 2 5 3 2" xfId="19059" xr:uid="{00000000-0005-0000-0000-0000C3200000}"/>
    <cellStyle name="Comma 4 4 2 2 5 3 3" xfId="20119" xr:uid="{00000000-0005-0000-0000-0000C4200000}"/>
    <cellStyle name="Comma 4 4 2 2 5 3 4" xfId="48375" xr:uid="{00000000-0005-0000-0000-0000C5200000}"/>
    <cellStyle name="Comma 4 4 2 2 5 3 5" xfId="51391" xr:uid="{00000000-0005-0000-0000-0000C6200000}"/>
    <cellStyle name="Comma 4 4 2 2 5 4" xfId="12004" xr:uid="{00000000-0005-0000-0000-0000C7200000}"/>
    <cellStyle name="Comma 4 4 2 2 5 4 2" xfId="19536" xr:uid="{00000000-0005-0000-0000-0000C8200000}"/>
    <cellStyle name="Comma 4 4 2 2 5 4 3" xfId="21565" xr:uid="{00000000-0005-0000-0000-0000C9200000}"/>
    <cellStyle name="Comma 4 4 2 2 5 4 4" xfId="48852" xr:uid="{00000000-0005-0000-0000-0000CA200000}"/>
    <cellStyle name="Comma 4 4 2 2 5 4 5" xfId="51868" xr:uid="{00000000-0005-0000-0000-0000CB200000}"/>
    <cellStyle name="Comma 4 4 2 2 5 5" xfId="9018" xr:uid="{00000000-0005-0000-0000-0000CC200000}"/>
    <cellStyle name="Comma 4 4 2 2 5 5 2" xfId="43070" xr:uid="{00000000-0005-0000-0000-0000CD200000}"/>
    <cellStyle name="Comma 4 4 2 2 5 5 3" xfId="47421" xr:uid="{00000000-0005-0000-0000-0000CE200000}"/>
    <cellStyle name="Comma 4 4 2 2 5 5 4" xfId="50437" xr:uid="{00000000-0005-0000-0000-0000CF200000}"/>
    <cellStyle name="Comma 4 4 2 2 5 6" xfId="44519" xr:uid="{00000000-0005-0000-0000-0000D0200000}"/>
    <cellStyle name="Comma 4 4 2 2 5 7" xfId="46315" xr:uid="{00000000-0005-0000-0000-0000D1200000}"/>
    <cellStyle name="Comma 4 4 2 2 5 8" xfId="49331" xr:uid="{00000000-0005-0000-0000-0000D2200000}"/>
    <cellStyle name="Comma 4 4 2 2 6" xfId="6699" xr:uid="{00000000-0005-0000-0000-0000D3200000}"/>
    <cellStyle name="Comma 4 4 2 2 6 2" xfId="11244" xr:uid="{00000000-0005-0000-0000-0000D4200000}"/>
    <cellStyle name="Comma 4 4 2 2 6 2 2" xfId="18794" xr:uid="{00000000-0005-0000-0000-0000D5200000}"/>
    <cellStyle name="Comma 4 4 2 2 6 2 3" xfId="42742" xr:uid="{00000000-0005-0000-0000-0000D6200000}"/>
    <cellStyle name="Comma 4 4 2 2 6 2 4" xfId="48110" xr:uid="{00000000-0005-0000-0000-0000D7200000}"/>
    <cellStyle name="Comma 4 4 2 2 6 2 5" xfId="51126" xr:uid="{00000000-0005-0000-0000-0000D8200000}"/>
    <cellStyle name="Comma 4 4 2 2 6 3" xfId="11729" xr:uid="{00000000-0005-0000-0000-0000D9200000}"/>
    <cellStyle name="Comma 4 4 2 2 6 3 2" xfId="19271" xr:uid="{00000000-0005-0000-0000-0000DA200000}"/>
    <cellStyle name="Comma 4 4 2 2 6 3 3" xfId="42817" xr:uid="{00000000-0005-0000-0000-0000DB200000}"/>
    <cellStyle name="Comma 4 4 2 2 6 3 4" xfId="48587" xr:uid="{00000000-0005-0000-0000-0000DC200000}"/>
    <cellStyle name="Comma 4 4 2 2 6 3 5" xfId="51603" xr:uid="{00000000-0005-0000-0000-0000DD200000}"/>
    <cellStyle name="Comma 4 4 2 2 6 4" xfId="12217" xr:uid="{00000000-0005-0000-0000-0000DE200000}"/>
    <cellStyle name="Comma 4 4 2 2 6 4 2" xfId="19748" xr:uid="{00000000-0005-0000-0000-0000DF200000}"/>
    <cellStyle name="Comma 4 4 2 2 6 4 3" xfId="43268" xr:uid="{00000000-0005-0000-0000-0000E0200000}"/>
    <cellStyle name="Comma 4 4 2 2 6 4 4" xfId="49064" xr:uid="{00000000-0005-0000-0000-0000E1200000}"/>
    <cellStyle name="Comma 4 4 2 2 6 4 5" xfId="52080" xr:uid="{00000000-0005-0000-0000-0000E2200000}"/>
    <cellStyle name="Comma 4 4 2 2 6 5" xfId="9332" xr:uid="{00000000-0005-0000-0000-0000E3200000}"/>
    <cellStyle name="Comma 4 4 2 2 6 5 2" xfId="42669" xr:uid="{00000000-0005-0000-0000-0000E4200000}"/>
    <cellStyle name="Comma 4 4 2 2 6 5 3" xfId="47633" xr:uid="{00000000-0005-0000-0000-0000E5200000}"/>
    <cellStyle name="Comma 4 4 2 2 6 5 4" xfId="50649" xr:uid="{00000000-0005-0000-0000-0000E6200000}"/>
    <cellStyle name="Comma 4 4 2 2 6 6" xfId="42437" xr:uid="{00000000-0005-0000-0000-0000E7200000}"/>
    <cellStyle name="Comma 4 4 2 2 6 7" xfId="46527" xr:uid="{00000000-0005-0000-0000-0000E8200000}"/>
    <cellStyle name="Comma 4 4 2 2 6 8" xfId="49543" xr:uid="{00000000-0005-0000-0000-0000E9200000}"/>
    <cellStyle name="Comma 4 4 2 2 7" xfId="10820" xr:uid="{00000000-0005-0000-0000-0000EA200000}"/>
    <cellStyle name="Comma 4 4 2 2 7 2" xfId="18370" xr:uid="{00000000-0005-0000-0000-0000EB200000}"/>
    <cellStyle name="Comma 4 4 2 2 7 3" xfId="21264" xr:uid="{00000000-0005-0000-0000-0000EC200000}"/>
    <cellStyle name="Comma 4 4 2 2 7 4" xfId="47686" xr:uid="{00000000-0005-0000-0000-0000ED200000}"/>
    <cellStyle name="Comma 4 4 2 2 7 5" xfId="50702" xr:uid="{00000000-0005-0000-0000-0000EE200000}"/>
    <cellStyle name="Comma 4 4 2 2 8" xfId="11304" xr:uid="{00000000-0005-0000-0000-0000EF200000}"/>
    <cellStyle name="Comma 4 4 2 2 8 2" xfId="18847" xr:uid="{00000000-0005-0000-0000-0000F0200000}"/>
    <cellStyle name="Comma 4 4 2 2 8 3" xfId="43914" xr:uid="{00000000-0005-0000-0000-0000F1200000}"/>
    <cellStyle name="Comma 4 4 2 2 8 4" xfId="48163" xr:uid="{00000000-0005-0000-0000-0000F2200000}"/>
    <cellStyle name="Comma 4 4 2 2 8 5" xfId="51179" xr:uid="{00000000-0005-0000-0000-0000F3200000}"/>
    <cellStyle name="Comma 4 4 2 2 9" xfId="11791" xr:uid="{00000000-0005-0000-0000-0000F4200000}"/>
    <cellStyle name="Comma 4 4 2 2 9 2" xfId="19324" xr:uid="{00000000-0005-0000-0000-0000F5200000}"/>
    <cellStyle name="Comma 4 4 2 2 9 3" xfId="44254" xr:uid="{00000000-0005-0000-0000-0000F6200000}"/>
    <cellStyle name="Comma 4 4 2 2 9 4" xfId="48640" xr:uid="{00000000-0005-0000-0000-0000F7200000}"/>
    <cellStyle name="Comma 4 4 2 2 9 5" xfId="51656" xr:uid="{00000000-0005-0000-0000-0000F8200000}"/>
    <cellStyle name="Comma 4 4 2 3" xfId="6138" xr:uid="{00000000-0005-0000-0000-0000F9200000}"/>
    <cellStyle name="Comma 4 4 2 3 2" xfId="6458" xr:uid="{00000000-0005-0000-0000-0000FA200000}"/>
    <cellStyle name="Comma 4 4 2 3 2 2" xfId="11084" xr:uid="{00000000-0005-0000-0000-0000FB200000}"/>
    <cellStyle name="Comma 4 4 2 3 2 2 2" xfId="18634" xr:uid="{00000000-0005-0000-0000-0000FC200000}"/>
    <cellStyle name="Comma 4 4 2 3 2 2 3" xfId="21029" xr:uid="{00000000-0005-0000-0000-0000FD200000}"/>
    <cellStyle name="Comma 4 4 2 3 2 2 4" xfId="47950" xr:uid="{00000000-0005-0000-0000-0000FE200000}"/>
    <cellStyle name="Comma 4 4 2 3 2 2 5" xfId="50966" xr:uid="{00000000-0005-0000-0000-0000FF200000}"/>
    <cellStyle name="Comma 4 4 2 3 2 3" xfId="11569" xr:uid="{00000000-0005-0000-0000-000000210000}"/>
    <cellStyle name="Comma 4 4 2 3 2 3 2" xfId="19111" xr:uid="{00000000-0005-0000-0000-000001210000}"/>
    <cellStyle name="Comma 4 4 2 3 2 3 3" xfId="43533" xr:uid="{00000000-0005-0000-0000-000002210000}"/>
    <cellStyle name="Comma 4 4 2 3 2 3 4" xfId="48427" xr:uid="{00000000-0005-0000-0000-000003210000}"/>
    <cellStyle name="Comma 4 4 2 3 2 3 5" xfId="51443" xr:uid="{00000000-0005-0000-0000-000004210000}"/>
    <cellStyle name="Comma 4 4 2 3 2 4" xfId="12056" xr:uid="{00000000-0005-0000-0000-000005210000}"/>
    <cellStyle name="Comma 4 4 2 3 2 4 2" xfId="19588" xr:uid="{00000000-0005-0000-0000-000006210000}"/>
    <cellStyle name="Comma 4 4 2 3 2 4 3" xfId="43245" xr:uid="{00000000-0005-0000-0000-000007210000}"/>
    <cellStyle name="Comma 4 4 2 3 2 4 4" xfId="48904" xr:uid="{00000000-0005-0000-0000-000008210000}"/>
    <cellStyle name="Comma 4 4 2 3 2 4 5" xfId="51920" xr:uid="{00000000-0005-0000-0000-000009210000}"/>
    <cellStyle name="Comma 4 4 2 3 2 5" xfId="9092" xr:uid="{00000000-0005-0000-0000-00000A210000}"/>
    <cellStyle name="Comma 4 4 2 3 2 5 2" xfId="43079" xr:uid="{00000000-0005-0000-0000-00000B210000}"/>
    <cellStyle name="Comma 4 4 2 3 2 5 3" xfId="47473" xr:uid="{00000000-0005-0000-0000-00000C210000}"/>
    <cellStyle name="Comma 4 4 2 3 2 5 4" xfId="50489" xr:uid="{00000000-0005-0000-0000-00000D210000}"/>
    <cellStyle name="Comma 4 4 2 3 2 6" xfId="44139" xr:uid="{00000000-0005-0000-0000-00000E210000}"/>
    <cellStyle name="Comma 4 4 2 3 2 7" xfId="46367" xr:uid="{00000000-0005-0000-0000-00000F210000}"/>
    <cellStyle name="Comma 4 4 2 3 2 8" xfId="49383" xr:uid="{00000000-0005-0000-0000-000010210000}"/>
    <cellStyle name="Comma 4 4 2 3 3" xfId="10872" xr:uid="{00000000-0005-0000-0000-000011210000}"/>
    <cellStyle name="Comma 4 4 2 3 3 2" xfId="18422" xr:uid="{00000000-0005-0000-0000-000012210000}"/>
    <cellStyle name="Comma 4 4 2 3 3 3" xfId="44344" xr:uid="{00000000-0005-0000-0000-000013210000}"/>
    <cellStyle name="Comma 4 4 2 3 3 4" xfId="47738" xr:uid="{00000000-0005-0000-0000-000014210000}"/>
    <cellStyle name="Comma 4 4 2 3 3 5" xfId="50754" xr:uid="{00000000-0005-0000-0000-000015210000}"/>
    <cellStyle name="Comma 4 4 2 3 4" xfId="11356" xr:uid="{00000000-0005-0000-0000-000016210000}"/>
    <cellStyle name="Comma 4 4 2 3 4 2" xfId="18899" xr:uid="{00000000-0005-0000-0000-000017210000}"/>
    <cellStyle name="Comma 4 4 2 3 4 3" xfId="43798" xr:uid="{00000000-0005-0000-0000-000018210000}"/>
    <cellStyle name="Comma 4 4 2 3 4 4" xfId="48215" xr:uid="{00000000-0005-0000-0000-000019210000}"/>
    <cellStyle name="Comma 4 4 2 3 4 5" xfId="51231" xr:uid="{00000000-0005-0000-0000-00001A210000}"/>
    <cellStyle name="Comma 4 4 2 3 5" xfId="11843" xr:uid="{00000000-0005-0000-0000-00001B210000}"/>
    <cellStyle name="Comma 4 4 2 3 5 2" xfId="19376" xr:uid="{00000000-0005-0000-0000-00001C210000}"/>
    <cellStyle name="Comma 4 4 2 3 5 3" xfId="44414" xr:uid="{00000000-0005-0000-0000-00001D210000}"/>
    <cellStyle name="Comma 4 4 2 3 5 4" xfId="48692" xr:uid="{00000000-0005-0000-0000-00001E210000}"/>
    <cellStyle name="Comma 4 4 2 3 5 5" xfId="51708" xr:uid="{00000000-0005-0000-0000-00001F210000}"/>
    <cellStyle name="Comma 4 4 2 3 6" xfId="8791" xr:uid="{00000000-0005-0000-0000-000020210000}"/>
    <cellStyle name="Comma 4 4 2 3 6 2" xfId="21371" xr:uid="{00000000-0005-0000-0000-000021210000}"/>
    <cellStyle name="Comma 4 4 2 3 6 3" xfId="47261" xr:uid="{00000000-0005-0000-0000-000022210000}"/>
    <cellStyle name="Comma 4 4 2 3 6 4" xfId="50277" xr:uid="{00000000-0005-0000-0000-000023210000}"/>
    <cellStyle name="Comma 4 4 2 3 7" xfId="42315" xr:uid="{00000000-0005-0000-0000-000024210000}"/>
    <cellStyle name="Comma 4 4 2 3 8" xfId="46155" xr:uid="{00000000-0005-0000-0000-000025210000}"/>
    <cellStyle name="Comma 4 4 2 3 9" xfId="49171" xr:uid="{00000000-0005-0000-0000-000026210000}"/>
    <cellStyle name="Comma 4 4 2 4" xfId="6218" xr:uid="{00000000-0005-0000-0000-000027210000}"/>
    <cellStyle name="Comma 4 4 2 4 2" xfId="6538" xr:uid="{00000000-0005-0000-0000-000028210000}"/>
    <cellStyle name="Comma 4 4 2 4 2 2" xfId="11137" xr:uid="{00000000-0005-0000-0000-000029210000}"/>
    <cellStyle name="Comma 4 4 2 4 2 2 2" xfId="18687" xr:uid="{00000000-0005-0000-0000-00002A210000}"/>
    <cellStyle name="Comma 4 4 2 4 2 2 3" xfId="21222" xr:uid="{00000000-0005-0000-0000-00002B210000}"/>
    <cellStyle name="Comma 4 4 2 4 2 2 4" xfId="48003" xr:uid="{00000000-0005-0000-0000-00002C210000}"/>
    <cellStyle name="Comma 4 4 2 4 2 2 5" xfId="51019" xr:uid="{00000000-0005-0000-0000-00002D210000}"/>
    <cellStyle name="Comma 4 4 2 4 2 3" xfId="11622" xr:uid="{00000000-0005-0000-0000-00002E210000}"/>
    <cellStyle name="Comma 4 4 2 4 2 3 2" xfId="19164" xr:uid="{00000000-0005-0000-0000-00002F210000}"/>
    <cellStyle name="Comma 4 4 2 4 2 3 3" xfId="43658" xr:uid="{00000000-0005-0000-0000-000030210000}"/>
    <cellStyle name="Comma 4 4 2 4 2 3 4" xfId="48480" xr:uid="{00000000-0005-0000-0000-000031210000}"/>
    <cellStyle name="Comma 4 4 2 4 2 3 5" xfId="51496" xr:uid="{00000000-0005-0000-0000-000032210000}"/>
    <cellStyle name="Comma 4 4 2 4 2 4" xfId="12109" xr:uid="{00000000-0005-0000-0000-000033210000}"/>
    <cellStyle name="Comma 4 4 2 4 2 4 2" xfId="19641" xr:uid="{00000000-0005-0000-0000-000034210000}"/>
    <cellStyle name="Comma 4 4 2 4 2 4 3" xfId="42874" xr:uid="{00000000-0005-0000-0000-000035210000}"/>
    <cellStyle name="Comma 4 4 2 4 2 4 4" xfId="48957" xr:uid="{00000000-0005-0000-0000-000036210000}"/>
    <cellStyle name="Comma 4 4 2 4 2 4 5" xfId="51973" xr:uid="{00000000-0005-0000-0000-000037210000}"/>
    <cellStyle name="Comma 4 4 2 4 2 5" xfId="9171" xr:uid="{00000000-0005-0000-0000-000038210000}"/>
    <cellStyle name="Comma 4 4 2 4 2 5 2" xfId="21323" xr:uid="{00000000-0005-0000-0000-000039210000}"/>
    <cellStyle name="Comma 4 4 2 4 2 5 3" xfId="47526" xr:uid="{00000000-0005-0000-0000-00003A210000}"/>
    <cellStyle name="Comma 4 4 2 4 2 5 4" xfId="50542" xr:uid="{00000000-0005-0000-0000-00003B210000}"/>
    <cellStyle name="Comma 4 4 2 4 2 6" xfId="42400" xr:uid="{00000000-0005-0000-0000-00003C210000}"/>
    <cellStyle name="Comma 4 4 2 4 2 7" xfId="46420" xr:uid="{00000000-0005-0000-0000-00003D210000}"/>
    <cellStyle name="Comma 4 4 2 4 2 8" xfId="49436" xr:uid="{00000000-0005-0000-0000-00003E210000}"/>
    <cellStyle name="Comma 4 4 2 4 3" xfId="10925" xr:uid="{00000000-0005-0000-0000-00003F210000}"/>
    <cellStyle name="Comma 4 4 2 4 3 2" xfId="18475" xr:uid="{00000000-0005-0000-0000-000040210000}"/>
    <cellStyle name="Comma 4 4 2 4 3 3" xfId="44055" xr:uid="{00000000-0005-0000-0000-000041210000}"/>
    <cellStyle name="Comma 4 4 2 4 3 4" xfId="47791" xr:uid="{00000000-0005-0000-0000-000042210000}"/>
    <cellStyle name="Comma 4 4 2 4 3 5" xfId="50807" xr:uid="{00000000-0005-0000-0000-000043210000}"/>
    <cellStyle name="Comma 4 4 2 4 4" xfId="11410" xr:uid="{00000000-0005-0000-0000-000044210000}"/>
    <cellStyle name="Comma 4 4 2 4 4 2" xfId="18952" xr:uid="{00000000-0005-0000-0000-000045210000}"/>
    <cellStyle name="Comma 4 4 2 4 4 3" xfId="42765" xr:uid="{00000000-0005-0000-0000-000046210000}"/>
    <cellStyle name="Comma 4 4 2 4 4 4" xfId="48268" xr:uid="{00000000-0005-0000-0000-000047210000}"/>
    <cellStyle name="Comma 4 4 2 4 4 5" xfId="51284" xr:uid="{00000000-0005-0000-0000-000048210000}"/>
    <cellStyle name="Comma 4 4 2 4 5" xfId="11897" xr:uid="{00000000-0005-0000-0000-000049210000}"/>
    <cellStyle name="Comma 4 4 2 4 5 2" xfId="19429" xr:uid="{00000000-0005-0000-0000-00004A210000}"/>
    <cellStyle name="Comma 4 4 2 4 5 3" xfId="42841" xr:uid="{00000000-0005-0000-0000-00004B210000}"/>
    <cellStyle name="Comma 4 4 2 4 5 4" xfId="48745" xr:uid="{00000000-0005-0000-0000-00004C210000}"/>
    <cellStyle name="Comma 4 4 2 4 5 5" xfId="51761" xr:uid="{00000000-0005-0000-0000-00004D210000}"/>
    <cellStyle name="Comma 4 4 2 4 6" xfId="8862" xr:uid="{00000000-0005-0000-0000-00004E210000}"/>
    <cellStyle name="Comma 4 4 2 4 6 2" xfId="28823" xr:uid="{00000000-0005-0000-0000-00004F210000}"/>
    <cellStyle name="Comma 4 4 2 4 6 3" xfId="47314" xr:uid="{00000000-0005-0000-0000-000050210000}"/>
    <cellStyle name="Comma 4 4 2 4 6 4" xfId="50330" xr:uid="{00000000-0005-0000-0000-000051210000}"/>
    <cellStyle name="Comma 4 4 2 4 7" xfId="20560" xr:uid="{00000000-0005-0000-0000-000052210000}"/>
    <cellStyle name="Comma 4 4 2 4 8" xfId="46208" xr:uid="{00000000-0005-0000-0000-000053210000}"/>
    <cellStyle name="Comma 4 4 2 4 9" xfId="49224" xr:uid="{00000000-0005-0000-0000-000054210000}"/>
    <cellStyle name="Comma 4 4 2 5" xfId="6298" xr:uid="{00000000-0005-0000-0000-000055210000}"/>
    <cellStyle name="Comma 4 4 2 5 2" xfId="6618" xr:uid="{00000000-0005-0000-0000-000056210000}"/>
    <cellStyle name="Comma 4 4 2 5 2 2" xfId="11190" xr:uid="{00000000-0005-0000-0000-000057210000}"/>
    <cellStyle name="Comma 4 4 2 5 2 2 2" xfId="18740" xr:uid="{00000000-0005-0000-0000-000058210000}"/>
    <cellStyle name="Comma 4 4 2 5 2 2 3" xfId="28811" xr:uid="{00000000-0005-0000-0000-000059210000}"/>
    <cellStyle name="Comma 4 4 2 5 2 2 4" xfId="48056" xr:uid="{00000000-0005-0000-0000-00005A210000}"/>
    <cellStyle name="Comma 4 4 2 5 2 2 5" xfId="51072" xr:uid="{00000000-0005-0000-0000-00005B210000}"/>
    <cellStyle name="Comma 4 4 2 5 2 3" xfId="11675" xr:uid="{00000000-0005-0000-0000-00005C210000}"/>
    <cellStyle name="Comma 4 4 2 5 2 3 2" xfId="19217" xr:uid="{00000000-0005-0000-0000-00005D210000}"/>
    <cellStyle name="Comma 4 4 2 5 2 3 3" xfId="28787" xr:uid="{00000000-0005-0000-0000-00005E210000}"/>
    <cellStyle name="Comma 4 4 2 5 2 3 4" xfId="48533" xr:uid="{00000000-0005-0000-0000-00005F210000}"/>
    <cellStyle name="Comma 4 4 2 5 2 3 5" xfId="51549" xr:uid="{00000000-0005-0000-0000-000060210000}"/>
    <cellStyle name="Comma 4 4 2 5 2 4" xfId="12162" xr:uid="{00000000-0005-0000-0000-000061210000}"/>
    <cellStyle name="Comma 4 4 2 5 2 4 2" xfId="19694" xr:uid="{00000000-0005-0000-0000-000062210000}"/>
    <cellStyle name="Comma 4 4 2 5 2 4 3" xfId="43261" xr:uid="{00000000-0005-0000-0000-000063210000}"/>
    <cellStyle name="Comma 4 4 2 5 2 4 4" xfId="49010" xr:uid="{00000000-0005-0000-0000-000064210000}"/>
    <cellStyle name="Comma 4 4 2 5 2 4 5" xfId="52026" xr:uid="{00000000-0005-0000-0000-000065210000}"/>
    <cellStyle name="Comma 4 4 2 5 2 5" xfId="9251" xr:uid="{00000000-0005-0000-0000-000066210000}"/>
    <cellStyle name="Comma 4 4 2 5 2 5 2" xfId="42661" xr:uid="{00000000-0005-0000-0000-000067210000}"/>
    <cellStyle name="Comma 4 4 2 5 2 5 3" xfId="47579" xr:uid="{00000000-0005-0000-0000-000068210000}"/>
    <cellStyle name="Comma 4 4 2 5 2 5 4" xfId="50595" xr:uid="{00000000-0005-0000-0000-000069210000}"/>
    <cellStyle name="Comma 4 4 2 5 2 6" xfId="42420" xr:uid="{00000000-0005-0000-0000-00006A210000}"/>
    <cellStyle name="Comma 4 4 2 5 2 7" xfId="46473" xr:uid="{00000000-0005-0000-0000-00006B210000}"/>
    <cellStyle name="Comma 4 4 2 5 2 8" xfId="49489" xr:uid="{00000000-0005-0000-0000-00006C210000}"/>
    <cellStyle name="Comma 4 4 2 5 3" xfId="10978" xr:uid="{00000000-0005-0000-0000-00006D210000}"/>
    <cellStyle name="Comma 4 4 2 5 3 2" xfId="18528" xr:uid="{00000000-0005-0000-0000-00006E210000}"/>
    <cellStyle name="Comma 4 4 2 5 3 3" xfId="32564" xr:uid="{00000000-0005-0000-0000-00006F210000}"/>
    <cellStyle name="Comma 4 4 2 5 3 4" xfId="47844" xr:uid="{00000000-0005-0000-0000-000070210000}"/>
    <cellStyle name="Comma 4 4 2 5 3 5" xfId="50860" xr:uid="{00000000-0005-0000-0000-000071210000}"/>
    <cellStyle name="Comma 4 4 2 5 4" xfId="11463" xr:uid="{00000000-0005-0000-0000-000072210000}"/>
    <cellStyle name="Comma 4 4 2 5 4 2" xfId="19005" xr:uid="{00000000-0005-0000-0000-000073210000}"/>
    <cellStyle name="Comma 4 4 2 5 4 3" xfId="43981" xr:uid="{00000000-0005-0000-0000-000074210000}"/>
    <cellStyle name="Comma 4 4 2 5 4 4" xfId="48321" xr:uid="{00000000-0005-0000-0000-000075210000}"/>
    <cellStyle name="Comma 4 4 2 5 4 5" xfId="51337" xr:uid="{00000000-0005-0000-0000-000076210000}"/>
    <cellStyle name="Comma 4 4 2 5 5" xfId="11950" xr:uid="{00000000-0005-0000-0000-000077210000}"/>
    <cellStyle name="Comma 4 4 2 5 5 2" xfId="19482" xr:uid="{00000000-0005-0000-0000-000078210000}"/>
    <cellStyle name="Comma 4 4 2 5 5 3" xfId="29929" xr:uid="{00000000-0005-0000-0000-000079210000}"/>
    <cellStyle name="Comma 4 4 2 5 5 4" xfId="48798" xr:uid="{00000000-0005-0000-0000-00007A210000}"/>
    <cellStyle name="Comma 4 4 2 5 5 5" xfId="51814" xr:uid="{00000000-0005-0000-0000-00007B210000}"/>
    <cellStyle name="Comma 4 4 2 5 6" xfId="8938" xr:uid="{00000000-0005-0000-0000-00007C210000}"/>
    <cellStyle name="Comma 4 4 2 5 6 2" xfId="42618" xr:uid="{00000000-0005-0000-0000-00007D210000}"/>
    <cellStyle name="Comma 4 4 2 5 6 3" xfId="47367" xr:uid="{00000000-0005-0000-0000-00007E210000}"/>
    <cellStyle name="Comma 4 4 2 5 6 4" xfId="50383" xr:uid="{00000000-0005-0000-0000-00007F210000}"/>
    <cellStyle name="Comma 4 4 2 5 7" xfId="42346" xr:uid="{00000000-0005-0000-0000-000080210000}"/>
    <cellStyle name="Comma 4 4 2 5 8" xfId="46261" xr:uid="{00000000-0005-0000-0000-000081210000}"/>
    <cellStyle name="Comma 4 4 2 5 9" xfId="49277" xr:uid="{00000000-0005-0000-0000-000082210000}"/>
    <cellStyle name="Comma 4 4 2 6" xfId="6378" xr:uid="{00000000-0005-0000-0000-000083210000}"/>
    <cellStyle name="Comma 4 4 2 6 2" xfId="11031" xr:uid="{00000000-0005-0000-0000-000084210000}"/>
    <cellStyle name="Comma 4 4 2 6 2 2" xfId="18581" xr:uid="{00000000-0005-0000-0000-000085210000}"/>
    <cellStyle name="Comma 4 4 2 6 2 3" xfId="42709" xr:uid="{00000000-0005-0000-0000-000086210000}"/>
    <cellStyle name="Comma 4 4 2 6 2 4" xfId="47897" xr:uid="{00000000-0005-0000-0000-000087210000}"/>
    <cellStyle name="Comma 4 4 2 6 2 5" xfId="50913" xr:uid="{00000000-0005-0000-0000-000088210000}"/>
    <cellStyle name="Comma 4 4 2 6 3" xfId="11516" xr:uid="{00000000-0005-0000-0000-000089210000}"/>
    <cellStyle name="Comma 4 4 2 6 3 2" xfId="19058" xr:uid="{00000000-0005-0000-0000-00008A210000}"/>
    <cellStyle name="Comma 4 4 2 6 3 3" xfId="44531" xr:uid="{00000000-0005-0000-0000-00008B210000}"/>
    <cellStyle name="Comma 4 4 2 6 3 4" xfId="48374" xr:uid="{00000000-0005-0000-0000-00008C210000}"/>
    <cellStyle name="Comma 4 4 2 6 3 5" xfId="51390" xr:uid="{00000000-0005-0000-0000-00008D210000}"/>
    <cellStyle name="Comma 4 4 2 6 4" xfId="12003" xr:uid="{00000000-0005-0000-0000-00008E210000}"/>
    <cellStyle name="Comma 4 4 2 6 4 2" xfId="19535" xr:uid="{00000000-0005-0000-0000-00008F210000}"/>
    <cellStyle name="Comma 4 4 2 6 4 3" xfId="42858" xr:uid="{00000000-0005-0000-0000-000090210000}"/>
    <cellStyle name="Comma 4 4 2 6 4 4" xfId="48851" xr:uid="{00000000-0005-0000-0000-000091210000}"/>
    <cellStyle name="Comma 4 4 2 6 4 5" xfId="51867" xr:uid="{00000000-0005-0000-0000-000092210000}"/>
    <cellStyle name="Comma 4 4 2 6 5" xfId="9017" xr:uid="{00000000-0005-0000-0000-000093210000}"/>
    <cellStyle name="Comma 4 4 2 6 5 2" xfId="43336" xr:uid="{00000000-0005-0000-0000-000094210000}"/>
    <cellStyle name="Comma 4 4 2 6 5 3" xfId="47420" xr:uid="{00000000-0005-0000-0000-000095210000}"/>
    <cellStyle name="Comma 4 4 2 6 5 4" xfId="50436" xr:uid="{00000000-0005-0000-0000-000096210000}"/>
    <cellStyle name="Comma 4 4 2 6 6" xfId="44716" xr:uid="{00000000-0005-0000-0000-000097210000}"/>
    <cellStyle name="Comma 4 4 2 6 7" xfId="46314" xr:uid="{00000000-0005-0000-0000-000098210000}"/>
    <cellStyle name="Comma 4 4 2 6 8" xfId="49330" xr:uid="{00000000-0005-0000-0000-000099210000}"/>
    <cellStyle name="Comma 4 4 2 7" xfId="6698" xr:uid="{00000000-0005-0000-0000-00009A210000}"/>
    <cellStyle name="Comma 4 4 2 7 2" xfId="11243" xr:uid="{00000000-0005-0000-0000-00009B210000}"/>
    <cellStyle name="Comma 4 4 2 7 2 2" xfId="18793" xr:uid="{00000000-0005-0000-0000-00009C210000}"/>
    <cellStyle name="Comma 4 4 2 7 2 3" xfId="44822" xr:uid="{00000000-0005-0000-0000-00009D210000}"/>
    <cellStyle name="Comma 4 4 2 7 2 4" xfId="48109" xr:uid="{00000000-0005-0000-0000-00009E210000}"/>
    <cellStyle name="Comma 4 4 2 7 2 5" xfId="51125" xr:uid="{00000000-0005-0000-0000-00009F210000}"/>
    <cellStyle name="Comma 4 4 2 7 3" xfId="11728" xr:uid="{00000000-0005-0000-0000-0000A0210000}"/>
    <cellStyle name="Comma 4 4 2 7 3 2" xfId="19270" xr:uid="{00000000-0005-0000-0000-0000A1210000}"/>
    <cellStyle name="Comma 4 4 2 7 3 3" xfId="43955" xr:uid="{00000000-0005-0000-0000-0000A2210000}"/>
    <cellStyle name="Comma 4 4 2 7 3 4" xfId="48586" xr:uid="{00000000-0005-0000-0000-0000A3210000}"/>
    <cellStyle name="Comma 4 4 2 7 3 5" xfId="51602" xr:uid="{00000000-0005-0000-0000-0000A4210000}"/>
    <cellStyle name="Comma 4 4 2 7 4" xfId="12216" xr:uid="{00000000-0005-0000-0000-0000A5210000}"/>
    <cellStyle name="Comma 4 4 2 7 4 2" xfId="19747" xr:uid="{00000000-0005-0000-0000-0000A6210000}"/>
    <cellStyle name="Comma 4 4 2 7 4 3" xfId="44422" xr:uid="{00000000-0005-0000-0000-0000A7210000}"/>
    <cellStyle name="Comma 4 4 2 7 4 4" xfId="49063" xr:uid="{00000000-0005-0000-0000-0000A8210000}"/>
    <cellStyle name="Comma 4 4 2 7 4 5" xfId="52079" xr:uid="{00000000-0005-0000-0000-0000A9210000}"/>
    <cellStyle name="Comma 4 4 2 7 5" xfId="9331" xr:uid="{00000000-0005-0000-0000-0000AA210000}"/>
    <cellStyle name="Comma 4 4 2 7 5 2" xfId="44292" xr:uid="{00000000-0005-0000-0000-0000AB210000}"/>
    <cellStyle name="Comma 4 4 2 7 5 3" xfId="47632" xr:uid="{00000000-0005-0000-0000-0000AC210000}"/>
    <cellStyle name="Comma 4 4 2 7 5 4" xfId="50648" xr:uid="{00000000-0005-0000-0000-0000AD210000}"/>
    <cellStyle name="Comma 4 4 2 7 6" xfId="42436" xr:uid="{00000000-0005-0000-0000-0000AE210000}"/>
    <cellStyle name="Comma 4 4 2 7 7" xfId="46526" xr:uid="{00000000-0005-0000-0000-0000AF210000}"/>
    <cellStyle name="Comma 4 4 2 7 8" xfId="49542" xr:uid="{00000000-0005-0000-0000-0000B0210000}"/>
    <cellStyle name="Comma 4 4 2 8" xfId="10819" xr:uid="{00000000-0005-0000-0000-0000B1210000}"/>
    <cellStyle name="Comma 4 4 2 8 2" xfId="18369" xr:uid="{00000000-0005-0000-0000-0000B2210000}"/>
    <cellStyle name="Comma 4 4 2 8 3" xfId="44490" xr:uid="{00000000-0005-0000-0000-0000B3210000}"/>
    <cellStyle name="Comma 4 4 2 8 4" xfId="47685" xr:uid="{00000000-0005-0000-0000-0000B4210000}"/>
    <cellStyle name="Comma 4 4 2 8 5" xfId="50701" xr:uid="{00000000-0005-0000-0000-0000B5210000}"/>
    <cellStyle name="Comma 4 4 2 9" xfId="11303" xr:uid="{00000000-0005-0000-0000-0000B6210000}"/>
    <cellStyle name="Comma 4 4 2 9 2" xfId="18846" xr:uid="{00000000-0005-0000-0000-0000B7210000}"/>
    <cellStyle name="Comma 4 4 2 9 3" xfId="43773" xr:uid="{00000000-0005-0000-0000-0000B8210000}"/>
    <cellStyle name="Comma 4 4 2 9 4" xfId="48162" xr:uid="{00000000-0005-0000-0000-0000B9210000}"/>
    <cellStyle name="Comma 4 4 2 9 5" xfId="51178" xr:uid="{00000000-0005-0000-0000-0000BA210000}"/>
    <cellStyle name="Comma 4 4 3" xfId="4876" xr:uid="{00000000-0005-0000-0000-0000BB210000}"/>
    <cellStyle name="Comma 4 4 3 10" xfId="7424" xr:uid="{00000000-0005-0000-0000-0000BC210000}"/>
    <cellStyle name="Comma 4 4 3 10 2" xfId="43442" xr:uid="{00000000-0005-0000-0000-0000BD210000}"/>
    <cellStyle name="Comma 4 4 3 10 3" xfId="46975" xr:uid="{00000000-0005-0000-0000-0000BE210000}"/>
    <cellStyle name="Comma 4 4 3 10 4" xfId="49991" xr:uid="{00000000-0005-0000-0000-0000BF210000}"/>
    <cellStyle name="Comma 4 4 3 11" xfId="20054" xr:uid="{00000000-0005-0000-0000-0000C0210000}"/>
    <cellStyle name="Comma 4 4 3 12" xfId="44937" xr:uid="{00000000-0005-0000-0000-0000C1210000}"/>
    <cellStyle name="Comma 4 4 3 13" xfId="45845" xr:uid="{00000000-0005-0000-0000-0000C2210000}"/>
    <cellStyle name="Comma 4 4 3 14" xfId="46104" xr:uid="{00000000-0005-0000-0000-0000C3210000}"/>
    <cellStyle name="Comma 4 4 3 15" xfId="49119" xr:uid="{00000000-0005-0000-0000-0000C4210000}"/>
    <cellStyle name="Comma 4 4 3 2" xfId="6140" xr:uid="{00000000-0005-0000-0000-0000C5210000}"/>
    <cellStyle name="Comma 4 4 3 2 2" xfId="6460" xr:uid="{00000000-0005-0000-0000-0000C6210000}"/>
    <cellStyle name="Comma 4 4 3 2 2 2" xfId="11086" xr:uid="{00000000-0005-0000-0000-0000C7210000}"/>
    <cellStyle name="Comma 4 4 3 2 2 2 2" xfId="18636" xr:uid="{00000000-0005-0000-0000-0000C8210000}"/>
    <cellStyle name="Comma 4 4 3 2 2 2 3" xfId="44250" xr:uid="{00000000-0005-0000-0000-0000C9210000}"/>
    <cellStyle name="Comma 4 4 3 2 2 2 4" xfId="47952" xr:uid="{00000000-0005-0000-0000-0000CA210000}"/>
    <cellStyle name="Comma 4 4 3 2 2 2 5" xfId="50968" xr:uid="{00000000-0005-0000-0000-0000CB210000}"/>
    <cellStyle name="Comma 4 4 3 2 2 3" xfId="11571" xr:uid="{00000000-0005-0000-0000-0000CC210000}"/>
    <cellStyle name="Comma 4 4 3 2 2 3 2" xfId="19113" xr:uid="{00000000-0005-0000-0000-0000CD210000}"/>
    <cellStyle name="Comma 4 4 3 2 2 3 3" xfId="43776" xr:uid="{00000000-0005-0000-0000-0000CE210000}"/>
    <cellStyle name="Comma 4 4 3 2 2 3 4" xfId="48429" xr:uid="{00000000-0005-0000-0000-0000CF210000}"/>
    <cellStyle name="Comma 4 4 3 2 2 3 5" xfId="51445" xr:uid="{00000000-0005-0000-0000-0000D0210000}"/>
    <cellStyle name="Comma 4 4 3 2 2 4" xfId="12058" xr:uid="{00000000-0005-0000-0000-0000D1210000}"/>
    <cellStyle name="Comma 4 4 3 2 2 4 2" xfId="19590" xr:uid="{00000000-0005-0000-0000-0000D2210000}"/>
    <cellStyle name="Comma 4 4 3 2 2 4 3" xfId="44514" xr:uid="{00000000-0005-0000-0000-0000D3210000}"/>
    <cellStyle name="Comma 4 4 3 2 2 4 4" xfId="48906" xr:uid="{00000000-0005-0000-0000-0000D4210000}"/>
    <cellStyle name="Comma 4 4 3 2 2 4 5" xfId="51922" xr:uid="{00000000-0005-0000-0000-0000D5210000}"/>
    <cellStyle name="Comma 4 4 3 2 2 5" xfId="9094" xr:uid="{00000000-0005-0000-0000-0000D6210000}"/>
    <cellStyle name="Comma 4 4 3 2 2 5 2" xfId="44205" xr:uid="{00000000-0005-0000-0000-0000D7210000}"/>
    <cellStyle name="Comma 4 4 3 2 2 5 3" xfId="47475" xr:uid="{00000000-0005-0000-0000-0000D8210000}"/>
    <cellStyle name="Comma 4 4 3 2 2 5 4" xfId="50491" xr:uid="{00000000-0005-0000-0000-0000D9210000}"/>
    <cellStyle name="Comma 4 4 3 2 2 6" xfId="43938" xr:uid="{00000000-0005-0000-0000-0000DA210000}"/>
    <cellStyle name="Comma 4 4 3 2 2 7" xfId="46369" xr:uid="{00000000-0005-0000-0000-0000DB210000}"/>
    <cellStyle name="Comma 4 4 3 2 2 8" xfId="49385" xr:uid="{00000000-0005-0000-0000-0000DC210000}"/>
    <cellStyle name="Comma 4 4 3 2 3" xfId="10874" xr:uid="{00000000-0005-0000-0000-0000DD210000}"/>
    <cellStyle name="Comma 4 4 3 2 3 2" xfId="18424" xr:uid="{00000000-0005-0000-0000-0000DE210000}"/>
    <cellStyle name="Comma 4 4 3 2 3 3" xfId="42684" xr:uid="{00000000-0005-0000-0000-0000DF210000}"/>
    <cellStyle name="Comma 4 4 3 2 3 4" xfId="47740" xr:uid="{00000000-0005-0000-0000-0000E0210000}"/>
    <cellStyle name="Comma 4 4 3 2 3 5" xfId="50756" xr:uid="{00000000-0005-0000-0000-0000E1210000}"/>
    <cellStyle name="Comma 4 4 3 2 4" xfId="11358" xr:uid="{00000000-0005-0000-0000-0000E2210000}"/>
    <cellStyle name="Comma 4 4 3 2 4 2" xfId="18901" xr:uid="{00000000-0005-0000-0000-0000E3210000}"/>
    <cellStyle name="Comma 4 4 3 2 4 3" xfId="21028" xr:uid="{00000000-0005-0000-0000-0000E4210000}"/>
    <cellStyle name="Comma 4 4 3 2 4 4" xfId="48217" xr:uid="{00000000-0005-0000-0000-0000E5210000}"/>
    <cellStyle name="Comma 4 4 3 2 4 5" xfId="51233" xr:uid="{00000000-0005-0000-0000-0000E6210000}"/>
    <cellStyle name="Comma 4 4 3 2 5" xfId="11845" xr:uid="{00000000-0005-0000-0000-0000E7210000}"/>
    <cellStyle name="Comma 4 4 3 2 5 2" xfId="19378" xr:uid="{00000000-0005-0000-0000-0000E8210000}"/>
    <cellStyle name="Comma 4 4 3 2 5 3" xfId="44650" xr:uid="{00000000-0005-0000-0000-0000E9210000}"/>
    <cellStyle name="Comma 4 4 3 2 5 4" xfId="48694" xr:uid="{00000000-0005-0000-0000-0000EA210000}"/>
    <cellStyle name="Comma 4 4 3 2 5 5" xfId="51710" xr:uid="{00000000-0005-0000-0000-0000EB210000}"/>
    <cellStyle name="Comma 4 4 3 2 6" xfId="8793" xr:uid="{00000000-0005-0000-0000-0000EC210000}"/>
    <cellStyle name="Comma 4 4 3 2 6 2" xfId="43044" xr:uid="{00000000-0005-0000-0000-0000ED210000}"/>
    <cellStyle name="Comma 4 4 3 2 6 3" xfId="47263" xr:uid="{00000000-0005-0000-0000-0000EE210000}"/>
    <cellStyle name="Comma 4 4 3 2 6 4" xfId="50279" xr:uid="{00000000-0005-0000-0000-0000EF210000}"/>
    <cellStyle name="Comma 4 4 3 2 7" xfId="43858" xr:uid="{00000000-0005-0000-0000-0000F0210000}"/>
    <cellStyle name="Comma 4 4 3 2 8" xfId="46157" xr:uid="{00000000-0005-0000-0000-0000F1210000}"/>
    <cellStyle name="Comma 4 4 3 2 9" xfId="49173" xr:uid="{00000000-0005-0000-0000-0000F2210000}"/>
    <cellStyle name="Comma 4 4 3 3" xfId="6220" xr:uid="{00000000-0005-0000-0000-0000F3210000}"/>
    <cellStyle name="Comma 4 4 3 3 2" xfId="6540" xr:uid="{00000000-0005-0000-0000-0000F4210000}"/>
    <cellStyle name="Comma 4 4 3 3 2 2" xfId="11139" xr:uid="{00000000-0005-0000-0000-0000F5210000}"/>
    <cellStyle name="Comma 4 4 3 3 2 2 2" xfId="18689" xr:uid="{00000000-0005-0000-0000-0000F6210000}"/>
    <cellStyle name="Comma 4 4 3 3 2 2 3" xfId="43152" xr:uid="{00000000-0005-0000-0000-0000F7210000}"/>
    <cellStyle name="Comma 4 4 3 3 2 2 4" xfId="48005" xr:uid="{00000000-0005-0000-0000-0000F8210000}"/>
    <cellStyle name="Comma 4 4 3 3 2 2 5" xfId="51021" xr:uid="{00000000-0005-0000-0000-0000F9210000}"/>
    <cellStyle name="Comma 4 4 3 3 2 3" xfId="11624" xr:uid="{00000000-0005-0000-0000-0000FA210000}"/>
    <cellStyle name="Comma 4 4 3 3 2 3 2" xfId="19166" xr:uid="{00000000-0005-0000-0000-0000FB210000}"/>
    <cellStyle name="Comma 4 4 3 3 2 3 3" xfId="44002" xr:uid="{00000000-0005-0000-0000-0000FC210000}"/>
    <cellStyle name="Comma 4 4 3 3 2 3 4" xfId="48482" xr:uid="{00000000-0005-0000-0000-0000FD210000}"/>
    <cellStyle name="Comma 4 4 3 3 2 3 5" xfId="51498" xr:uid="{00000000-0005-0000-0000-0000FE210000}"/>
    <cellStyle name="Comma 4 4 3 3 2 4" xfId="12111" xr:uid="{00000000-0005-0000-0000-0000FF210000}"/>
    <cellStyle name="Comma 4 4 3 3 2 4 2" xfId="19643" xr:uid="{00000000-0005-0000-0000-000000220000}"/>
    <cellStyle name="Comma 4 4 3 3 2 4 3" xfId="44134" xr:uid="{00000000-0005-0000-0000-000001220000}"/>
    <cellStyle name="Comma 4 4 3 3 2 4 4" xfId="48959" xr:uid="{00000000-0005-0000-0000-000002220000}"/>
    <cellStyle name="Comma 4 4 3 3 2 4 5" xfId="51975" xr:uid="{00000000-0005-0000-0000-000003220000}"/>
    <cellStyle name="Comma 4 4 3 3 2 5" xfId="9173" xr:uid="{00000000-0005-0000-0000-000004220000}"/>
    <cellStyle name="Comma 4 4 3 3 2 5 2" xfId="43092" xr:uid="{00000000-0005-0000-0000-000005220000}"/>
    <cellStyle name="Comma 4 4 3 3 2 5 3" xfId="47528" xr:uid="{00000000-0005-0000-0000-000006220000}"/>
    <cellStyle name="Comma 4 4 3 3 2 5 4" xfId="50544" xr:uid="{00000000-0005-0000-0000-000007220000}"/>
    <cellStyle name="Comma 4 4 3 3 2 6" xfId="42402" xr:uid="{00000000-0005-0000-0000-000008220000}"/>
    <cellStyle name="Comma 4 4 3 3 2 7" xfId="46422" xr:uid="{00000000-0005-0000-0000-000009220000}"/>
    <cellStyle name="Comma 4 4 3 3 2 8" xfId="49438" xr:uid="{00000000-0005-0000-0000-00000A220000}"/>
    <cellStyle name="Comma 4 4 3 3 3" xfId="10927" xr:uid="{00000000-0005-0000-0000-00000B220000}"/>
    <cellStyle name="Comma 4 4 3 3 3 2" xfId="18477" xr:uid="{00000000-0005-0000-0000-00000C220000}"/>
    <cellStyle name="Comma 4 4 3 3 3 3" xfId="42695" xr:uid="{00000000-0005-0000-0000-00000D220000}"/>
    <cellStyle name="Comma 4 4 3 3 3 4" xfId="47793" xr:uid="{00000000-0005-0000-0000-00000E220000}"/>
    <cellStyle name="Comma 4 4 3 3 3 5" xfId="50809" xr:uid="{00000000-0005-0000-0000-00000F220000}"/>
    <cellStyle name="Comma 4 4 3 3 4" xfId="11412" xr:uid="{00000000-0005-0000-0000-000010220000}"/>
    <cellStyle name="Comma 4 4 3 3 4 2" xfId="18954" xr:uid="{00000000-0005-0000-0000-000011220000}"/>
    <cellStyle name="Comma 4 4 3 3 4 3" xfId="44409" xr:uid="{00000000-0005-0000-0000-000012220000}"/>
    <cellStyle name="Comma 4 4 3 3 4 4" xfId="48270" xr:uid="{00000000-0005-0000-0000-000013220000}"/>
    <cellStyle name="Comma 4 4 3 3 4 5" xfId="51286" xr:uid="{00000000-0005-0000-0000-000014220000}"/>
    <cellStyle name="Comma 4 4 3 3 5" xfId="11899" xr:uid="{00000000-0005-0000-0000-000015220000}"/>
    <cellStyle name="Comma 4 4 3 3 5 2" xfId="19431" xr:uid="{00000000-0005-0000-0000-000016220000}"/>
    <cellStyle name="Comma 4 4 3 3 5 3" xfId="43538" xr:uid="{00000000-0005-0000-0000-000017220000}"/>
    <cellStyle name="Comma 4 4 3 3 5 4" xfId="48747" xr:uid="{00000000-0005-0000-0000-000018220000}"/>
    <cellStyle name="Comma 4 4 3 3 5 5" xfId="51763" xr:uid="{00000000-0005-0000-0000-000019220000}"/>
    <cellStyle name="Comma 4 4 3 3 6" xfId="8864" xr:uid="{00000000-0005-0000-0000-00001A220000}"/>
    <cellStyle name="Comma 4 4 3 3 6 2" xfId="44774" xr:uid="{00000000-0005-0000-0000-00001B220000}"/>
    <cellStyle name="Comma 4 4 3 3 6 3" xfId="47316" xr:uid="{00000000-0005-0000-0000-00001C220000}"/>
    <cellStyle name="Comma 4 4 3 3 6 4" xfId="50332" xr:uid="{00000000-0005-0000-0000-00001D220000}"/>
    <cellStyle name="Comma 4 4 3 3 7" xfId="43561" xr:uid="{00000000-0005-0000-0000-00001E220000}"/>
    <cellStyle name="Comma 4 4 3 3 8" xfId="46210" xr:uid="{00000000-0005-0000-0000-00001F220000}"/>
    <cellStyle name="Comma 4 4 3 3 9" xfId="49226" xr:uid="{00000000-0005-0000-0000-000020220000}"/>
    <cellStyle name="Comma 4 4 3 4" xfId="6300" xr:uid="{00000000-0005-0000-0000-000021220000}"/>
    <cellStyle name="Comma 4 4 3 4 2" xfId="6620" xr:uid="{00000000-0005-0000-0000-000022220000}"/>
    <cellStyle name="Comma 4 4 3 4 2 2" xfId="11192" xr:uid="{00000000-0005-0000-0000-000023220000}"/>
    <cellStyle name="Comma 4 4 3 4 2 2 2" xfId="18742" xr:uid="{00000000-0005-0000-0000-000024220000}"/>
    <cellStyle name="Comma 4 4 3 4 2 2 3" xfId="20466" xr:uid="{00000000-0005-0000-0000-000025220000}"/>
    <cellStyle name="Comma 4 4 3 4 2 2 4" xfId="48058" xr:uid="{00000000-0005-0000-0000-000026220000}"/>
    <cellStyle name="Comma 4 4 3 4 2 2 5" xfId="51074" xr:uid="{00000000-0005-0000-0000-000027220000}"/>
    <cellStyle name="Comma 4 4 3 4 2 3" xfId="11677" xr:uid="{00000000-0005-0000-0000-000028220000}"/>
    <cellStyle name="Comma 4 4 3 4 2 3 2" xfId="19219" xr:uid="{00000000-0005-0000-0000-000029220000}"/>
    <cellStyle name="Comma 4 4 3 4 2 3 3" xfId="43924" xr:uid="{00000000-0005-0000-0000-00002A220000}"/>
    <cellStyle name="Comma 4 4 3 4 2 3 4" xfId="48535" xr:uid="{00000000-0005-0000-0000-00002B220000}"/>
    <cellStyle name="Comma 4 4 3 4 2 3 5" xfId="51551" xr:uid="{00000000-0005-0000-0000-00002C220000}"/>
    <cellStyle name="Comma 4 4 3 4 2 4" xfId="12164" xr:uid="{00000000-0005-0000-0000-00002D220000}"/>
    <cellStyle name="Comma 4 4 3 4 2 4 2" xfId="19696" xr:uid="{00000000-0005-0000-0000-00002E220000}"/>
    <cellStyle name="Comma 4 4 3 4 2 4 3" xfId="44809" xr:uid="{00000000-0005-0000-0000-00002F220000}"/>
    <cellStyle name="Comma 4 4 3 4 2 4 4" xfId="49012" xr:uid="{00000000-0005-0000-0000-000030220000}"/>
    <cellStyle name="Comma 4 4 3 4 2 4 5" xfId="52028" xr:uid="{00000000-0005-0000-0000-000031220000}"/>
    <cellStyle name="Comma 4 4 3 4 2 5" xfId="9253" xr:uid="{00000000-0005-0000-0000-000032220000}"/>
    <cellStyle name="Comma 4 4 3 4 2 5 2" xfId="43685" xr:uid="{00000000-0005-0000-0000-000033220000}"/>
    <cellStyle name="Comma 4 4 3 4 2 5 3" xfId="47581" xr:uid="{00000000-0005-0000-0000-000034220000}"/>
    <cellStyle name="Comma 4 4 3 4 2 5 4" xfId="50597" xr:uid="{00000000-0005-0000-0000-000035220000}"/>
    <cellStyle name="Comma 4 4 3 4 2 6" xfId="28586" xr:uid="{00000000-0005-0000-0000-000036220000}"/>
    <cellStyle name="Comma 4 4 3 4 2 7" xfId="46475" xr:uid="{00000000-0005-0000-0000-000037220000}"/>
    <cellStyle name="Comma 4 4 3 4 2 8" xfId="49491" xr:uid="{00000000-0005-0000-0000-000038220000}"/>
    <cellStyle name="Comma 4 4 3 4 3" xfId="10980" xr:uid="{00000000-0005-0000-0000-000039220000}"/>
    <cellStyle name="Comma 4 4 3 4 3 2" xfId="18530" xr:uid="{00000000-0005-0000-0000-00003A220000}"/>
    <cellStyle name="Comma 4 4 3 4 3 3" xfId="44056" xr:uid="{00000000-0005-0000-0000-00003B220000}"/>
    <cellStyle name="Comma 4 4 3 4 3 4" xfId="47846" xr:uid="{00000000-0005-0000-0000-00003C220000}"/>
    <cellStyle name="Comma 4 4 3 4 3 5" xfId="50862" xr:uid="{00000000-0005-0000-0000-00003D220000}"/>
    <cellStyle name="Comma 4 4 3 4 4" xfId="11465" xr:uid="{00000000-0005-0000-0000-00003E220000}"/>
    <cellStyle name="Comma 4 4 3 4 4 2" xfId="19007" xr:uid="{00000000-0005-0000-0000-00003F220000}"/>
    <cellStyle name="Comma 4 4 3 4 4 3" xfId="43676" xr:uid="{00000000-0005-0000-0000-000040220000}"/>
    <cellStyle name="Comma 4 4 3 4 4 4" xfId="48323" xr:uid="{00000000-0005-0000-0000-000041220000}"/>
    <cellStyle name="Comma 4 4 3 4 4 5" xfId="51339" xr:uid="{00000000-0005-0000-0000-000042220000}"/>
    <cellStyle name="Comma 4 4 3 4 5" xfId="11952" xr:uid="{00000000-0005-0000-0000-000043220000}"/>
    <cellStyle name="Comma 4 4 3 4 5 2" xfId="19484" xr:uid="{00000000-0005-0000-0000-000044220000}"/>
    <cellStyle name="Comma 4 4 3 4 5 3" xfId="42849" xr:uid="{00000000-0005-0000-0000-000045220000}"/>
    <cellStyle name="Comma 4 4 3 4 5 4" xfId="48800" xr:uid="{00000000-0005-0000-0000-000046220000}"/>
    <cellStyle name="Comma 4 4 3 4 5 5" xfId="51816" xr:uid="{00000000-0005-0000-0000-000047220000}"/>
    <cellStyle name="Comma 4 4 3 4 6" xfId="8940" xr:uid="{00000000-0005-0000-0000-000048220000}"/>
    <cellStyle name="Comma 4 4 3 4 6 2" xfId="44273" xr:uid="{00000000-0005-0000-0000-000049220000}"/>
    <cellStyle name="Comma 4 4 3 4 6 3" xfId="47369" xr:uid="{00000000-0005-0000-0000-00004A220000}"/>
    <cellStyle name="Comma 4 4 3 4 6 4" xfId="50385" xr:uid="{00000000-0005-0000-0000-00004B220000}"/>
    <cellStyle name="Comma 4 4 3 4 7" xfId="42347" xr:uid="{00000000-0005-0000-0000-00004C220000}"/>
    <cellStyle name="Comma 4 4 3 4 8" xfId="46263" xr:uid="{00000000-0005-0000-0000-00004D220000}"/>
    <cellStyle name="Comma 4 4 3 4 9" xfId="49279" xr:uid="{00000000-0005-0000-0000-00004E220000}"/>
    <cellStyle name="Comma 4 4 3 5" xfId="6380" xr:uid="{00000000-0005-0000-0000-00004F220000}"/>
    <cellStyle name="Comma 4 4 3 5 2" xfId="11033" xr:uid="{00000000-0005-0000-0000-000050220000}"/>
    <cellStyle name="Comma 4 4 3 5 2 2" xfId="18583" xr:uid="{00000000-0005-0000-0000-000051220000}"/>
    <cellStyle name="Comma 4 4 3 5 2 3" xfId="44692" xr:uid="{00000000-0005-0000-0000-000052220000}"/>
    <cellStyle name="Comma 4 4 3 5 2 4" xfId="47899" xr:uid="{00000000-0005-0000-0000-000053220000}"/>
    <cellStyle name="Comma 4 4 3 5 2 5" xfId="50915" xr:uid="{00000000-0005-0000-0000-000054220000}"/>
    <cellStyle name="Comma 4 4 3 5 3" xfId="11518" xr:uid="{00000000-0005-0000-0000-000055220000}"/>
    <cellStyle name="Comma 4 4 3 5 3 2" xfId="19060" xr:uid="{00000000-0005-0000-0000-000056220000}"/>
    <cellStyle name="Comma 4 4 3 5 3 3" xfId="42781" xr:uid="{00000000-0005-0000-0000-000057220000}"/>
    <cellStyle name="Comma 4 4 3 5 3 4" xfId="48376" xr:uid="{00000000-0005-0000-0000-000058220000}"/>
    <cellStyle name="Comma 4 4 3 5 3 5" xfId="51392" xr:uid="{00000000-0005-0000-0000-000059220000}"/>
    <cellStyle name="Comma 4 4 3 5 4" xfId="12005" xr:uid="{00000000-0005-0000-0000-00005A220000}"/>
    <cellStyle name="Comma 4 4 3 5 4 2" xfId="19537" xr:uid="{00000000-0005-0000-0000-00005B220000}"/>
    <cellStyle name="Comma 4 4 3 5 4 3" xfId="43680" xr:uid="{00000000-0005-0000-0000-00005C220000}"/>
    <cellStyle name="Comma 4 4 3 5 4 4" xfId="48853" xr:uid="{00000000-0005-0000-0000-00005D220000}"/>
    <cellStyle name="Comma 4 4 3 5 4 5" xfId="51869" xr:uid="{00000000-0005-0000-0000-00005E220000}"/>
    <cellStyle name="Comma 4 4 3 5 5" xfId="9019" xr:uid="{00000000-0005-0000-0000-00005F220000}"/>
    <cellStyle name="Comma 4 4 3 5 5 2" xfId="43453" xr:uid="{00000000-0005-0000-0000-000060220000}"/>
    <cellStyle name="Comma 4 4 3 5 5 3" xfId="47422" xr:uid="{00000000-0005-0000-0000-000061220000}"/>
    <cellStyle name="Comma 4 4 3 5 5 4" xfId="50438" xr:uid="{00000000-0005-0000-0000-000062220000}"/>
    <cellStyle name="Comma 4 4 3 5 6" xfId="28563" xr:uid="{00000000-0005-0000-0000-000063220000}"/>
    <cellStyle name="Comma 4 4 3 5 7" xfId="46316" xr:uid="{00000000-0005-0000-0000-000064220000}"/>
    <cellStyle name="Comma 4 4 3 5 8" xfId="49332" xr:uid="{00000000-0005-0000-0000-000065220000}"/>
    <cellStyle name="Comma 4 4 3 6" xfId="6700" xr:uid="{00000000-0005-0000-0000-000066220000}"/>
    <cellStyle name="Comma 4 4 3 6 2" xfId="11245" xr:uid="{00000000-0005-0000-0000-000067220000}"/>
    <cellStyle name="Comma 4 4 3 6 2 2" xfId="18795" xr:uid="{00000000-0005-0000-0000-000068220000}"/>
    <cellStyle name="Comma 4 4 3 6 2 3" xfId="43312" xr:uid="{00000000-0005-0000-0000-000069220000}"/>
    <cellStyle name="Comma 4 4 3 6 2 4" xfId="48111" xr:uid="{00000000-0005-0000-0000-00006A220000}"/>
    <cellStyle name="Comma 4 4 3 6 2 5" xfId="51127" xr:uid="{00000000-0005-0000-0000-00006B220000}"/>
    <cellStyle name="Comma 4 4 3 6 3" xfId="11730" xr:uid="{00000000-0005-0000-0000-00006C220000}"/>
    <cellStyle name="Comma 4 4 3 6 3 2" xfId="19272" xr:uid="{00000000-0005-0000-0000-00006D220000}"/>
    <cellStyle name="Comma 4 4 3 6 3 3" xfId="21568" xr:uid="{00000000-0005-0000-0000-00006E220000}"/>
    <cellStyle name="Comma 4 4 3 6 3 4" xfId="48588" xr:uid="{00000000-0005-0000-0000-00006F220000}"/>
    <cellStyle name="Comma 4 4 3 6 3 5" xfId="51604" xr:uid="{00000000-0005-0000-0000-000070220000}"/>
    <cellStyle name="Comma 4 4 3 6 4" xfId="12218" xr:uid="{00000000-0005-0000-0000-000071220000}"/>
    <cellStyle name="Comma 4 4 3 6 4 2" xfId="19749" xr:uid="{00000000-0005-0000-0000-000072220000}"/>
    <cellStyle name="Comma 4 4 3 6 4 3" xfId="44371" xr:uid="{00000000-0005-0000-0000-000073220000}"/>
    <cellStyle name="Comma 4 4 3 6 4 4" xfId="49065" xr:uid="{00000000-0005-0000-0000-000074220000}"/>
    <cellStyle name="Comma 4 4 3 6 4 5" xfId="52081" xr:uid="{00000000-0005-0000-0000-000075220000}"/>
    <cellStyle name="Comma 4 4 3 6 5" xfId="9333" xr:uid="{00000000-0005-0000-0000-000076220000}"/>
    <cellStyle name="Comma 4 4 3 6 5 2" xfId="30423" xr:uid="{00000000-0005-0000-0000-000077220000}"/>
    <cellStyle name="Comma 4 4 3 6 5 3" xfId="47634" xr:uid="{00000000-0005-0000-0000-000078220000}"/>
    <cellStyle name="Comma 4 4 3 6 5 4" xfId="50650" xr:uid="{00000000-0005-0000-0000-000079220000}"/>
    <cellStyle name="Comma 4 4 3 6 6" xfId="42438" xr:uid="{00000000-0005-0000-0000-00007A220000}"/>
    <cellStyle name="Comma 4 4 3 6 7" xfId="46528" xr:uid="{00000000-0005-0000-0000-00007B220000}"/>
    <cellStyle name="Comma 4 4 3 6 8" xfId="49544" xr:uid="{00000000-0005-0000-0000-00007C220000}"/>
    <cellStyle name="Comma 4 4 3 7" xfId="10821" xr:uid="{00000000-0005-0000-0000-00007D220000}"/>
    <cellStyle name="Comma 4 4 3 7 2" xfId="18371" xr:uid="{00000000-0005-0000-0000-00007E220000}"/>
    <cellStyle name="Comma 4 4 3 7 3" xfId="44687" xr:uid="{00000000-0005-0000-0000-00007F220000}"/>
    <cellStyle name="Comma 4 4 3 7 4" xfId="47687" xr:uid="{00000000-0005-0000-0000-000080220000}"/>
    <cellStyle name="Comma 4 4 3 7 5" xfId="50703" xr:uid="{00000000-0005-0000-0000-000081220000}"/>
    <cellStyle name="Comma 4 4 3 8" xfId="11305" xr:uid="{00000000-0005-0000-0000-000082220000}"/>
    <cellStyle name="Comma 4 4 3 8 2" xfId="18848" xr:uid="{00000000-0005-0000-0000-000083220000}"/>
    <cellStyle name="Comma 4 4 3 8 3" xfId="42749" xr:uid="{00000000-0005-0000-0000-000084220000}"/>
    <cellStyle name="Comma 4 4 3 8 4" xfId="48164" xr:uid="{00000000-0005-0000-0000-000085220000}"/>
    <cellStyle name="Comma 4 4 3 8 5" xfId="51180" xr:uid="{00000000-0005-0000-0000-000086220000}"/>
    <cellStyle name="Comma 4 4 3 9" xfId="11792" xr:uid="{00000000-0005-0000-0000-000087220000}"/>
    <cellStyle name="Comma 4 4 3 9 2" xfId="19325" xr:uid="{00000000-0005-0000-0000-000088220000}"/>
    <cellStyle name="Comma 4 4 3 9 3" xfId="42824" xr:uid="{00000000-0005-0000-0000-000089220000}"/>
    <cellStyle name="Comma 4 4 3 9 4" xfId="48641" xr:uid="{00000000-0005-0000-0000-00008A220000}"/>
    <cellStyle name="Comma 4 4 3 9 5" xfId="51657" xr:uid="{00000000-0005-0000-0000-00008B220000}"/>
    <cellStyle name="Comma 4 4 4" xfId="6137" xr:uid="{00000000-0005-0000-0000-00008C220000}"/>
    <cellStyle name="Comma 4 4 4 2" xfId="6457" xr:uid="{00000000-0005-0000-0000-00008D220000}"/>
    <cellStyle name="Comma 4 4 4 2 2" xfId="11083" xr:uid="{00000000-0005-0000-0000-00008E220000}"/>
    <cellStyle name="Comma 4 4 4 2 2 2" xfId="18633" xr:uid="{00000000-0005-0000-0000-00008F220000}"/>
    <cellStyle name="Comma 4 4 4 2 2 3" xfId="42965" xr:uid="{00000000-0005-0000-0000-000090220000}"/>
    <cellStyle name="Comma 4 4 4 2 2 4" xfId="47949" xr:uid="{00000000-0005-0000-0000-000091220000}"/>
    <cellStyle name="Comma 4 4 4 2 2 5" xfId="50965" xr:uid="{00000000-0005-0000-0000-000092220000}"/>
    <cellStyle name="Comma 4 4 4 2 3" xfId="11568" xr:uid="{00000000-0005-0000-0000-000093220000}"/>
    <cellStyle name="Comma 4 4 4 2 3 2" xfId="19110" xr:uid="{00000000-0005-0000-0000-000094220000}"/>
    <cellStyle name="Comma 4 4 4 2 3 3" xfId="44303" xr:uid="{00000000-0005-0000-0000-000095220000}"/>
    <cellStyle name="Comma 4 4 4 2 3 4" xfId="48426" xr:uid="{00000000-0005-0000-0000-000096220000}"/>
    <cellStyle name="Comma 4 4 4 2 3 5" xfId="51442" xr:uid="{00000000-0005-0000-0000-000097220000}"/>
    <cellStyle name="Comma 4 4 4 2 4" xfId="12055" xr:uid="{00000000-0005-0000-0000-000098220000}"/>
    <cellStyle name="Comma 4 4 4 2 4 2" xfId="19587" xr:uid="{00000000-0005-0000-0000-000099220000}"/>
    <cellStyle name="Comma 4 4 4 2 4 3" xfId="28608" xr:uid="{00000000-0005-0000-0000-00009A220000}"/>
    <cellStyle name="Comma 4 4 4 2 4 4" xfId="48903" xr:uid="{00000000-0005-0000-0000-00009B220000}"/>
    <cellStyle name="Comma 4 4 4 2 4 5" xfId="51919" xr:uid="{00000000-0005-0000-0000-00009C220000}"/>
    <cellStyle name="Comma 4 4 4 2 5" xfId="9091" xr:uid="{00000000-0005-0000-0000-00009D220000}"/>
    <cellStyle name="Comma 4 4 4 2 5 2" xfId="43811" xr:uid="{00000000-0005-0000-0000-00009E220000}"/>
    <cellStyle name="Comma 4 4 4 2 5 3" xfId="47472" xr:uid="{00000000-0005-0000-0000-00009F220000}"/>
    <cellStyle name="Comma 4 4 4 2 5 4" xfId="50488" xr:uid="{00000000-0005-0000-0000-0000A0220000}"/>
    <cellStyle name="Comma 4 4 4 2 6" xfId="44019" xr:uid="{00000000-0005-0000-0000-0000A1220000}"/>
    <cellStyle name="Comma 4 4 4 2 7" xfId="46366" xr:uid="{00000000-0005-0000-0000-0000A2220000}"/>
    <cellStyle name="Comma 4 4 4 2 8" xfId="49382" xr:uid="{00000000-0005-0000-0000-0000A3220000}"/>
    <cellStyle name="Comma 4 4 4 3" xfId="10871" xr:uid="{00000000-0005-0000-0000-0000A4220000}"/>
    <cellStyle name="Comma 4 4 4 3 2" xfId="18421" xr:uid="{00000000-0005-0000-0000-0000A5220000}"/>
    <cellStyle name="Comma 4 4 4 3 3" xfId="43121" xr:uid="{00000000-0005-0000-0000-0000A6220000}"/>
    <cellStyle name="Comma 4 4 4 3 4" xfId="47737" xr:uid="{00000000-0005-0000-0000-0000A7220000}"/>
    <cellStyle name="Comma 4 4 4 3 5" xfId="50753" xr:uid="{00000000-0005-0000-0000-0000A8220000}"/>
    <cellStyle name="Comma 4 4 4 4" xfId="11355" xr:uid="{00000000-0005-0000-0000-0000A9220000}"/>
    <cellStyle name="Comma 4 4 4 4 2" xfId="18898" xr:uid="{00000000-0005-0000-0000-0000AA220000}"/>
    <cellStyle name="Comma 4 4 4 4 3" xfId="28746" xr:uid="{00000000-0005-0000-0000-0000AB220000}"/>
    <cellStyle name="Comma 4 4 4 4 4" xfId="48214" xr:uid="{00000000-0005-0000-0000-0000AC220000}"/>
    <cellStyle name="Comma 4 4 4 4 5" xfId="51230" xr:uid="{00000000-0005-0000-0000-0000AD220000}"/>
    <cellStyle name="Comma 4 4 4 5" xfId="11842" xr:uid="{00000000-0005-0000-0000-0000AE220000}"/>
    <cellStyle name="Comma 4 4 4 5 2" xfId="19375" xr:uid="{00000000-0005-0000-0000-0000AF220000}"/>
    <cellStyle name="Comma 4 4 4 5 3" xfId="44591" xr:uid="{00000000-0005-0000-0000-0000B0220000}"/>
    <cellStyle name="Comma 4 4 4 5 4" xfId="48691" xr:uid="{00000000-0005-0000-0000-0000B1220000}"/>
    <cellStyle name="Comma 4 4 4 5 5" xfId="51707" xr:uid="{00000000-0005-0000-0000-0000B2220000}"/>
    <cellStyle name="Comma 4 4 4 6" xfId="8790" xr:uid="{00000000-0005-0000-0000-0000B3220000}"/>
    <cellStyle name="Comma 4 4 4 6 2" xfId="42597" xr:uid="{00000000-0005-0000-0000-0000B4220000}"/>
    <cellStyle name="Comma 4 4 4 6 3" xfId="47260" xr:uid="{00000000-0005-0000-0000-0000B5220000}"/>
    <cellStyle name="Comma 4 4 4 6 4" xfId="50276" xr:uid="{00000000-0005-0000-0000-0000B6220000}"/>
    <cellStyle name="Comma 4 4 4 7" xfId="42314" xr:uid="{00000000-0005-0000-0000-0000B7220000}"/>
    <cellStyle name="Comma 4 4 4 8" xfId="46154" xr:uid="{00000000-0005-0000-0000-0000B8220000}"/>
    <cellStyle name="Comma 4 4 4 9" xfId="49170" xr:uid="{00000000-0005-0000-0000-0000B9220000}"/>
    <cellStyle name="Comma 4 4 5" xfId="6217" xr:uid="{00000000-0005-0000-0000-0000BA220000}"/>
    <cellStyle name="Comma 4 4 5 2" xfId="6537" xr:uid="{00000000-0005-0000-0000-0000BB220000}"/>
    <cellStyle name="Comma 4 4 5 2 2" xfId="11136" xr:uid="{00000000-0005-0000-0000-0000BC220000}"/>
    <cellStyle name="Comma 4 4 5 2 2 2" xfId="18686" xr:uid="{00000000-0005-0000-0000-0000BD220000}"/>
    <cellStyle name="Comma 4 4 5 2 2 3" xfId="42726" xr:uid="{00000000-0005-0000-0000-0000BE220000}"/>
    <cellStyle name="Comma 4 4 5 2 2 4" xfId="48002" xr:uid="{00000000-0005-0000-0000-0000BF220000}"/>
    <cellStyle name="Comma 4 4 5 2 2 5" xfId="51018" xr:uid="{00000000-0005-0000-0000-0000C0220000}"/>
    <cellStyle name="Comma 4 4 5 2 3" xfId="11621" xr:uid="{00000000-0005-0000-0000-0000C1220000}"/>
    <cellStyle name="Comma 4 4 5 2 3 2" xfId="19163" xr:uid="{00000000-0005-0000-0000-0000C2220000}"/>
    <cellStyle name="Comma 4 4 5 2 3 3" xfId="20595" xr:uid="{00000000-0005-0000-0000-0000C3220000}"/>
    <cellStyle name="Comma 4 4 5 2 3 4" xfId="48479" xr:uid="{00000000-0005-0000-0000-0000C4220000}"/>
    <cellStyle name="Comma 4 4 5 2 3 5" xfId="51495" xr:uid="{00000000-0005-0000-0000-0000C5220000}"/>
    <cellStyle name="Comma 4 4 5 2 4" xfId="12108" xr:uid="{00000000-0005-0000-0000-0000C6220000}"/>
    <cellStyle name="Comma 4 4 5 2 4 2" xfId="19640" xr:uid="{00000000-0005-0000-0000-0000C7220000}"/>
    <cellStyle name="Comma 4 4 5 2 4 3" xfId="20437" xr:uid="{00000000-0005-0000-0000-0000C8220000}"/>
    <cellStyle name="Comma 4 4 5 2 4 4" xfId="48956" xr:uid="{00000000-0005-0000-0000-0000C9220000}"/>
    <cellStyle name="Comma 4 4 5 2 4 5" xfId="51972" xr:uid="{00000000-0005-0000-0000-0000CA220000}"/>
    <cellStyle name="Comma 4 4 5 2 5" xfId="9170" xr:uid="{00000000-0005-0000-0000-0000CB220000}"/>
    <cellStyle name="Comma 4 4 5 2 5 2" xfId="42649" xr:uid="{00000000-0005-0000-0000-0000CC220000}"/>
    <cellStyle name="Comma 4 4 5 2 5 3" xfId="47525" xr:uid="{00000000-0005-0000-0000-0000CD220000}"/>
    <cellStyle name="Comma 4 4 5 2 5 4" xfId="50541" xr:uid="{00000000-0005-0000-0000-0000CE220000}"/>
    <cellStyle name="Comma 4 4 5 2 6" xfId="42399" xr:uid="{00000000-0005-0000-0000-0000CF220000}"/>
    <cellStyle name="Comma 4 4 5 2 7" xfId="46419" xr:uid="{00000000-0005-0000-0000-0000D0220000}"/>
    <cellStyle name="Comma 4 4 5 2 8" xfId="49435" xr:uid="{00000000-0005-0000-0000-0000D1220000}"/>
    <cellStyle name="Comma 4 4 5 3" xfId="10924" xr:uid="{00000000-0005-0000-0000-0000D2220000}"/>
    <cellStyle name="Comma 4 4 5 3 2" xfId="18474" xr:uid="{00000000-0005-0000-0000-0000D3220000}"/>
    <cellStyle name="Comma 4 4 5 3 3" xfId="43127" xr:uid="{00000000-0005-0000-0000-0000D4220000}"/>
    <cellStyle name="Comma 4 4 5 3 4" xfId="47790" xr:uid="{00000000-0005-0000-0000-0000D5220000}"/>
    <cellStyle name="Comma 4 4 5 3 5" xfId="50806" xr:uid="{00000000-0005-0000-0000-0000D6220000}"/>
    <cellStyle name="Comma 4 4 5 4" xfId="11409" xr:uid="{00000000-0005-0000-0000-0000D7220000}"/>
    <cellStyle name="Comma 4 4 5 4 2" xfId="18951" xr:uid="{00000000-0005-0000-0000-0000D8220000}"/>
    <cellStyle name="Comma 4 4 5 4 3" xfId="20460" xr:uid="{00000000-0005-0000-0000-0000D9220000}"/>
    <cellStyle name="Comma 4 4 5 4 4" xfId="48267" xr:uid="{00000000-0005-0000-0000-0000DA220000}"/>
    <cellStyle name="Comma 4 4 5 4 5" xfId="51283" xr:uid="{00000000-0005-0000-0000-0000DB220000}"/>
    <cellStyle name="Comma 4 4 5 5" xfId="11896" xr:uid="{00000000-0005-0000-0000-0000DC220000}"/>
    <cellStyle name="Comma 4 4 5 5 2" xfId="19428" xr:uid="{00000000-0005-0000-0000-0000DD220000}"/>
    <cellStyle name="Comma 4 4 5 5 3" xfId="44825" xr:uid="{00000000-0005-0000-0000-0000DE220000}"/>
    <cellStyle name="Comma 4 4 5 5 4" xfId="48744" xr:uid="{00000000-0005-0000-0000-0000DF220000}"/>
    <cellStyle name="Comma 4 4 5 5 5" xfId="51760" xr:uid="{00000000-0005-0000-0000-0000E0220000}"/>
    <cellStyle name="Comma 4 4 5 6" xfId="8861" xr:uid="{00000000-0005-0000-0000-0000E1220000}"/>
    <cellStyle name="Comma 4 4 5 6 2" xfId="44843" xr:uid="{00000000-0005-0000-0000-0000E2220000}"/>
    <cellStyle name="Comma 4 4 5 6 3" xfId="47313" xr:uid="{00000000-0005-0000-0000-0000E3220000}"/>
    <cellStyle name="Comma 4 4 5 6 4" xfId="50329" xr:uid="{00000000-0005-0000-0000-0000E4220000}"/>
    <cellStyle name="Comma 4 4 5 7" xfId="44155" xr:uid="{00000000-0005-0000-0000-0000E5220000}"/>
    <cellStyle name="Comma 4 4 5 8" xfId="46207" xr:uid="{00000000-0005-0000-0000-0000E6220000}"/>
    <cellStyle name="Comma 4 4 5 9" xfId="49223" xr:uid="{00000000-0005-0000-0000-0000E7220000}"/>
    <cellStyle name="Comma 4 4 6" xfId="6297" xr:uid="{00000000-0005-0000-0000-0000E8220000}"/>
    <cellStyle name="Comma 4 4 6 2" xfId="6617" xr:uid="{00000000-0005-0000-0000-0000E9220000}"/>
    <cellStyle name="Comma 4 4 6 2 2" xfId="11189" xr:uid="{00000000-0005-0000-0000-0000EA220000}"/>
    <cellStyle name="Comma 4 4 6 2 2 2" xfId="18739" xr:uid="{00000000-0005-0000-0000-0000EB220000}"/>
    <cellStyle name="Comma 4 4 6 2 2 3" xfId="44405" xr:uid="{00000000-0005-0000-0000-0000EC220000}"/>
    <cellStyle name="Comma 4 4 6 2 2 4" xfId="48055" xr:uid="{00000000-0005-0000-0000-0000ED220000}"/>
    <cellStyle name="Comma 4 4 6 2 2 5" xfId="51071" xr:uid="{00000000-0005-0000-0000-0000EE220000}"/>
    <cellStyle name="Comma 4 4 6 2 3" xfId="11674" xr:uid="{00000000-0005-0000-0000-0000EF220000}"/>
    <cellStyle name="Comma 4 4 6 2 3 2" xfId="19216" xr:uid="{00000000-0005-0000-0000-0000F0220000}"/>
    <cellStyle name="Comma 4 4 6 2 3 3" xfId="43535" xr:uid="{00000000-0005-0000-0000-0000F1220000}"/>
    <cellStyle name="Comma 4 4 6 2 3 4" xfId="48532" xr:uid="{00000000-0005-0000-0000-0000F2220000}"/>
    <cellStyle name="Comma 4 4 6 2 3 5" xfId="51548" xr:uid="{00000000-0005-0000-0000-0000F3220000}"/>
    <cellStyle name="Comma 4 4 6 2 4" xfId="12161" xr:uid="{00000000-0005-0000-0000-0000F4220000}"/>
    <cellStyle name="Comma 4 4 6 2 4 2" xfId="19693" xr:uid="{00000000-0005-0000-0000-0000F5220000}"/>
    <cellStyle name="Comma 4 4 6 2 4 3" xfId="43840" xr:uid="{00000000-0005-0000-0000-0000F6220000}"/>
    <cellStyle name="Comma 4 4 6 2 4 4" xfId="49009" xr:uid="{00000000-0005-0000-0000-0000F7220000}"/>
    <cellStyle name="Comma 4 4 6 2 4 5" xfId="52025" xr:uid="{00000000-0005-0000-0000-0000F8220000}"/>
    <cellStyle name="Comma 4 4 6 2 5" xfId="9250" xr:uid="{00000000-0005-0000-0000-0000F9220000}"/>
    <cellStyle name="Comma 4 4 6 2 5 2" xfId="44204" xr:uid="{00000000-0005-0000-0000-0000FA220000}"/>
    <cellStyle name="Comma 4 4 6 2 5 3" xfId="47578" xr:uid="{00000000-0005-0000-0000-0000FB220000}"/>
    <cellStyle name="Comma 4 4 6 2 5 4" xfId="50594" xr:uid="{00000000-0005-0000-0000-0000FC220000}"/>
    <cellStyle name="Comma 4 4 6 2 6" xfId="44447" xr:uid="{00000000-0005-0000-0000-0000FD220000}"/>
    <cellStyle name="Comma 4 4 6 2 7" xfId="46472" xr:uid="{00000000-0005-0000-0000-0000FE220000}"/>
    <cellStyle name="Comma 4 4 6 2 8" xfId="49488" xr:uid="{00000000-0005-0000-0000-0000FF220000}"/>
    <cellStyle name="Comma 4 4 6 3" xfId="10977" xr:uid="{00000000-0005-0000-0000-000000230000}"/>
    <cellStyle name="Comma 4 4 6 3 2" xfId="18527" xr:uid="{00000000-0005-0000-0000-000001230000}"/>
    <cellStyle name="Comma 4 4 6 3 3" xfId="21246" xr:uid="{00000000-0005-0000-0000-000002230000}"/>
    <cellStyle name="Comma 4 4 6 3 4" xfId="47843" xr:uid="{00000000-0005-0000-0000-000003230000}"/>
    <cellStyle name="Comma 4 4 6 3 5" xfId="50859" xr:uid="{00000000-0005-0000-0000-000004230000}"/>
    <cellStyle name="Comma 4 4 6 4" xfId="11462" xr:uid="{00000000-0005-0000-0000-000005230000}"/>
    <cellStyle name="Comma 4 4 6 4 2" xfId="19004" xr:uid="{00000000-0005-0000-0000-000006230000}"/>
    <cellStyle name="Comma 4 4 6 4 3" xfId="44585" xr:uid="{00000000-0005-0000-0000-000007230000}"/>
    <cellStyle name="Comma 4 4 6 4 4" xfId="48320" xr:uid="{00000000-0005-0000-0000-000008230000}"/>
    <cellStyle name="Comma 4 4 6 4 5" xfId="51336" xr:uid="{00000000-0005-0000-0000-000009230000}"/>
    <cellStyle name="Comma 4 4 6 5" xfId="11949" xr:uid="{00000000-0005-0000-0000-00000A230000}"/>
    <cellStyle name="Comma 4 4 6 5 2" xfId="19481" xr:uid="{00000000-0005-0000-0000-00000B230000}"/>
    <cellStyle name="Comma 4 4 6 5 3" xfId="43232" xr:uid="{00000000-0005-0000-0000-00000C230000}"/>
    <cellStyle name="Comma 4 4 6 5 4" xfId="48797" xr:uid="{00000000-0005-0000-0000-00000D230000}"/>
    <cellStyle name="Comma 4 4 6 5 5" xfId="51813" xr:uid="{00000000-0005-0000-0000-00000E230000}"/>
    <cellStyle name="Comma 4 4 6 6" xfId="8937" xr:uid="{00000000-0005-0000-0000-00000F230000}"/>
    <cellStyle name="Comma 4 4 6 6 2" xfId="43604" xr:uid="{00000000-0005-0000-0000-000010230000}"/>
    <cellStyle name="Comma 4 4 6 6 3" xfId="47366" xr:uid="{00000000-0005-0000-0000-000011230000}"/>
    <cellStyle name="Comma 4 4 6 6 4" xfId="50382" xr:uid="{00000000-0005-0000-0000-000012230000}"/>
    <cellStyle name="Comma 4 4 6 7" xfId="42345" xr:uid="{00000000-0005-0000-0000-000013230000}"/>
    <cellStyle name="Comma 4 4 6 8" xfId="46260" xr:uid="{00000000-0005-0000-0000-000014230000}"/>
    <cellStyle name="Comma 4 4 6 9" xfId="49276" xr:uid="{00000000-0005-0000-0000-000015230000}"/>
    <cellStyle name="Comma 4 4 7" xfId="6377" xr:uid="{00000000-0005-0000-0000-000016230000}"/>
    <cellStyle name="Comma 4 4 7 2" xfId="11030" xr:uid="{00000000-0005-0000-0000-000017230000}"/>
    <cellStyle name="Comma 4 4 7 2 2" xfId="18580" xr:uid="{00000000-0005-0000-0000-000018230000}"/>
    <cellStyle name="Comma 4 4 7 2 3" xfId="44788" xr:uid="{00000000-0005-0000-0000-000019230000}"/>
    <cellStyle name="Comma 4 4 7 2 4" xfId="47896" xr:uid="{00000000-0005-0000-0000-00001A230000}"/>
    <cellStyle name="Comma 4 4 7 2 5" xfId="50912" xr:uid="{00000000-0005-0000-0000-00001B230000}"/>
    <cellStyle name="Comma 4 4 7 3" xfId="11515" xr:uid="{00000000-0005-0000-0000-00001C230000}"/>
    <cellStyle name="Comma 4 4 7 3 2" xfId="19057" xr:uid="{00000000-0005-0000-0000-00001D230000}"/>
    <cellStyle name="Comma 4 4 7 3 3" xfId="44430" xr:uid="{00000000-0005-0000-0000-00001E230000}"/>
    <cellStyle name="Comma 4 4 7 3 4" xfId="48373" xr:uid="{00000000-0005-0000-0000-00001F230000}"/>
    <cellStyle name="Comma 4 4 7 3 5" xfId="51389" xr:uid="{00000000-0005-0000-0000-000020230000}"/>
    <cellStyle name="Comma 4 4 7 4" xfId="12002" xr:uid="{00000000-0005-0000-0000-000021230000}"/>
    <cellStyle name="Comma 4 4 7 4 2" xfId="19534" xr:uid="{00000000-0005-0000-0000-000022230000}"/>
    <cellStyle name="Comma 4 4 7 4 3" xfId="20116" xr:uid="{00000000-0005-0000-0000-000023230000}"/>
    <cellStyle name="Comma 4 4 7 4 4" xfId="48850" xr:uid="{00000000-0005-0000-0000-000024230000}"/>
    <cellStyle name="Comma 4 4 7 4 5" xfId="51866" xr:uid="{00000000-0005-0000-0000-000025230000}"/>
    <cellStyle name="Comma 4 4 7 5" xfId="9016" xr:uid="{00000000-0005-0000-0000-000026230000}"/>
    <cellStyle name="Comma 4 4 7 5 2" xfId="43303" xr:uid="{00000000-0005-0000-0000-000027230000}"/>
    <cellStyle name="Comma 4 4 7 5 3" xfId="47419" xr:uid="{00000000-0005-0000-0000-000028230000}"/>
    <cellStyle name="Comma 4 4 7 5 4" xfId="50435" xr:uid="{00000000-0005-0000-0000-000029230000}"/>
    <cellStyle name="Comma 4 4 7 6" xfId="44599" xr:uid="{00000000-0005-0000-0000-00002A230000}"/>
    <cellStyle name="Comma 4 4 7 7" xfId="46313" xr:uid="{00000000-0005-0000-0000-00002B230000}"/>
    <cellStyle name="Comma 4 4 7 8" xfId="49329" xr:uid="{00000000-0005-0000-0000-00002C230000}"/>
    <cellStyle name="Comma 4 4 8" xfId="6697" xr:uid="{00000000-0005-0000-0000-00002D230000}"/>
    <cellStyle name="Comma 4 4 8 2" xfId="11242" xr:uid="{00000000-0005-0000-0000-00002E230000}"/>
    <cellStyle name="Comma 4 4 8 2 2" xfId="18792" xr:uid="{00000000-0005-0000-0000-00002F230000}"/>
    <cellStyle name="Comma 4 4 8 2 3" xfId="44251" xr:uid="{00000000-0005-0000-0000-000030230000}"/>
    <cellStyle name="Comma 4 4 8 2 4" xfId="48108" xr:uid="{00000000-0005-0000-0000-000031230000}"/>
    <cellStyle name="Comma 4 4 8 2 5" xfId="51124" xr:uid="{00000000-0005-0000-0000-000032230000}"/>
    <cellStyle name="Comma 4 4 8 3" xfId="11727" xr:uid="{00000000-0005-0000-0000-000033230000}"/>
    <cellStyle name="Comma 4 4 8 3 2" xfId="19269" xr:uid="{00000000-0005-0000-0000-000034230000}"/>
    <cellStyle name="Comma 4 4 8 3 3" xfId="44148" xr:uid="{00000000-0005-0000-0000-000035230000}"/>
    <cellStyle name="Comma 4 4 8 3 4" xfId="48585" xr:uid="{00000000-0005-0000-0000-000036230000}"/>
    <cellStyle name="Comma 4 4 8 3 5" xfId="51601" xr:uid="{00000000-0005-0000-0000-000037230000}"/>
    <cellStyle name="Comma 4 4 8 4" xfId="12215" xr:uid="{00000000-0005-0000-0000-000038230000}"/>
    <cellStyle name="Comma 4 4 8 4 2" xfId="19746" xr:uid="{00000000-0005-0000-0000-000039230000}"/>
    <cellStyle name="Comma 4 4 8 4 3" xfId="43727" xr:uid="{00000000-0005-0000-0000-00003A230000}"/>
    <cellStyle name="Comma 4 4 8 4 4" xfId="49062" xr:uid="{00000000-0005-0000-0000-00003B230000}"/>
    <cellStyle name="Comma 4 4 8 4 5" xfId="52078" xr:uid="{00000000-0005-0000-0000-00003C230000}"/>
    <cellStyle name="Comma 4 4 8 5" xfId="9330" xr:uid="{00000000-0005-0000-0000-00003D230000}"/>
    <cellStyle name="Comma 4 4 8 5 2" xfId="44338" xr:uid="{00000000-0005-0000-0000-00003E230000}"/>
    <cellStyle name="Comma 4 4 8 5 3" xfId="47631" xr:uid="{00000000-0005-0000-0000-00003F230000}"/>
    <cellStyle name="Comma 4 4 8 5 4" xfId="50647" xr:uid="{00000000-0005-0000-0000-000040230000}"/>
    <cellStyle name="Comma 4 4 8 6" xfId="43579" xr:uid="{00000000-0005-0000-0000-000041230000}"/>
    <cellStyle name="Comma 4 4 8 7" xfId="46525" xr:uid="{00000000-0005-0000-0000-000042230000}"/>
    <cellStyle name="Comma 4 4 8 8" xfId="49541" xr:uid="{00000000-0005-0000-0000-000043230000}"/>
    <cellStyle name="Comma 4 4 9" xfId="7449" xr:uid="{00000000-0005-0000-0000-000044230000}"/>
    <cellStyle name="Comma 4 5" xfId="4877" xr:uid="{00000000-0005-0000-0000-000045230000}"/>
    <cellStyle name="Comma 4 5 10" xfId="11306" xr:uid="{00000000-0005-0000-0000-000046230000}"/>
    <cellStyle name="Comma 4 5 10 2" xfId="18849" xr:uid="{00000000-0005-0000-0000-000047230000}"/>
    <cellStyle name="Comma 4 5 10 3" xfId="21205" xr:uid="{00000000-0005-0000-0000-000048230000}"/>
    <cellStyle name="Comma 4 5 10 4" xfId="48165" xr:uid="{00000000-0005-0000-0000-000049230000}"/>
    <cellStyle name="Comma 4 5 10 5" xfId="51181" xr:uid="{00000000-0005-0000-0000-00004A230000}"/>
    <cellStyle name="Comma 4 5 11" xfId="11793" xr:uid="{00000000-0005-0000-0000-00004B230000}"/>
    <cellStyle name="Comma 4 5 11 2" xfId="19326" xr:uid="{00000000-0005-0000-0000-00004C230000}"/>
    <cellStyle name="Comma 4 5 11 3" xfId="43314" xr:uid="{00000000-0005-0000-0000-00004D230000}"/>
    <cellStyle name="Comma 4 5 11 4" xfId="48642" xr:uid="{00000000-0005-0000-0000-00004E230000}"/>
    <cellStyle name="Comma 4 5 11 5" xfId="51658" xr:uid="{00000000-0005-0000-0000-00004F230000}"/>
    <cellStyle name="Comma 4 5 12" xfId="7887" xr:uid="{00000000-0005-0000-0000-000050230000}"/>
    <cellStyle name="Comma 4 5 12 2" xfId="18016" xr:uid="{00000000-0005-0000-0000-000051230000}"/>
    <cellStyle name="Comma 4 5 12 3" xfId="43278" xr:uid="{00000000-0005-0000-0000-000052230000}"/>
    <cellStyle name="Comma 4 5 12 4" xfId="47017" xr:uid="{00000000-0005-0000-0000-000053230000}"/>
    <cellStyle name="Comma 4 5 12 5" xfId="50033" xr:uid="{00000000-0005-0000-0000-000054230000}"/>
    <cellStyle name="Comma 4 5 13" xfId="17550" xr:uid="{00000000-0005-0000-0000-000055230000}"/>
    <cellStyle name="Comma 4 5 14" xfId="20055" xr:uid="{00000000-0005-0000-0000-000056230000}"/>
    <cellStyle name="Comma 4 5 15" xfId="44938" xr:uid="{00000000-0005-0000-0000-000057230000}"/>
    <cellStyle name="Comma 4 5 16" xfId="45846" xr:uid="{00000000-0005-0000-0000-000058230000}"/>
    <cellStyle name="Comma 4 5 17" xfId="46105" xr:uid="{00000000-0005-0000-0000-000059230000}"/>
    <cellStyle name="Comma 4 5 18" xfId="49120" xr:uid="{00000000-0005-0000-0000-00005A230000}"/>
    <cellStyle name="Comma 4 5 19" xfId="13783" xr:uid="{00000000-0005-0000-0000-00005B230000}"/>
    <cellStyle name="Comma 4 5 2" xfId="4878" xr:uid="{00000000-0005-0000-0000-00005C230000}"/>
    <cellStyle name="Comma 4 5 2 10" xfId="8498" xr:uid="{00000000-0005-0000-0000-00005D230000}"/>
    <cellStyle name="Comma 4 5 2 10 2" xfId="20818" xr:uid="{00000000-0005-0000-0000-00005E230000}"/>
    <cellStyle name="Comma 4 5 2 10 3" xfId="47224" xr:uid="{00000000-0005-0000-0000-00005F230000}"/>
    <cellStyle name="Comma 4 5 2 10 4" xfId="50240" xr:uid="{00000000-0005-0000-0000-000060230000}"/>
    <cellStyle name="Comma 4 5 2 11" xfId="20056" xr:uid="{00000000-0005-0000-0000-000061230000}"/>
    <cellStyle name="Comma 4 5 2 12" xfId="44939" xr:uid="{00000000-0005-0000-0000-000062230000}"/>
    <cellStyle name="Comma 4 5 2 13" xfId="45847" xr:uid="{00000000-0005-0000-0000-000063230000}"/>
    <cellStyle name="Comma 4 5 2 14" xfId="46106" xr:uid="{00000000-0005-0000-0000-000064230000}"/>
    <cellStyle name="Comma 4 5 2 15" xfId="49121" xr:uid="{00000000-0005-0000-0000-000065230000}"/>
    <cellStyle name="Comma 4 5 2 2" xfId="6142" xr:uid="{00000000-0005-0000-0000-000066230000}"/>
    <cellStyle name="Comma 4 5 2 2 2" xfId="6462" xr:uid="{00000000-0005-0000-0000-000067230000}"/>
    <cellStyle name="Comma 4 5 2 2 2 2" xfId="11088" xr:uid="{00000000-0005-0000-0000-000068230000}"/>
    <cellStyle name="Comma 4 5 2 2 2 2 2" xfId="18638" xr:uid="{00000000-0005-0000-0000-000069230000}"/>
    <cellStyle name="Comma 4 5 2 2 2 2 3" xfId="42718" xr:uid="{00000000-0005-0000-0000-00006A230000}"/>
    <cellStyle name="Comma 4 5 2 2 2 2 4" xfId="47954" xr:uid="{00000000-0005-0000-0000-00006B230000}"/>
    <cellStyle name="Comma 4 5 2 2 2 2 5" xfId="50970" xr:uid="{00000000-0005-0000-0000-00006C230000}"/>
    <cellStyle name="Comma 4 5 2 2 2 3" xfId="11573" xr:uid="{00000000-0005-0000-0000-00006D230000}"/>
    <cellStyle name="Comma 4 5 2 2 2 3 2" xfId="19115" xr:uid="{00000000-0005-0000-0000-00006E230000}"/>
    <cellStyle name="Comma 4 5 2 2 2 3 3" xfId="42791" xr:uid="{00000000-0005-0000-0000-00006F230000}"/>
    <cellStyle name="Comma 4 5 2 2 2 3 4" xfId="48431" xr:uid="{00000000-0005-0000-0000-000070230000}"/>
    <cellStyle name="Comma 4 5 2 2 2 3 5" xfId="51447" xr:uid="{00000000-0005-0000-0000-000071230000}"/>
    <cellStyle name="Comma 4 5 2 2 2 4" xfId="12060" xr:uid="{00000000-0005-0000-0000-000072230000}"/>
    <cellStyle name="Comma 4 5 2 2 2 4 2" xfId="19592" xr:uid="{00000000-0005-0000-0000-000073230000}"/>
    <cellStyle name="Comma 4 5 2 2 2 4 3" xfId="43972" xr:uid="{00000000-0005-0000-0000-000074230000}"/>
    <cellStyle name="Comma 4 5 2 2 2 4 4" xfId="48908" xr:uid="{00000000-0005-0000-0000-000075230000}"/>
    <cellStyle name="Comma 4 5 2 2 2 4 5" xfId="51924" xr:uid="{00000000-0005-0000-0000-000076230000}"/>
    <cellStyle name="Comma 4 5 2 2 2 5" xfId="9096" xr:uid="{00000000-0005-0000-0000-000077230000}"/>
    <cellStyle name="Comma 4 5 2 2 2 5 2" xfId="21335" xr:uid="{00000000-0005-0000-0000-000078230000}"/>
    <cellStyle name="Comma 4 5 2 2 2 5 3" xfId="47477" xr:uid="{00000000-0005-0000-0000-000079230000}"/>
    <cellStyle name="Comma 4 5 2 2 2 5 4" xfId="50493" xr:uid="{00000000-0005-0000-0000-00007A230000}"/>
    <cellStyle name="Comma 4 5 2 2 2 6" xfId="44442" xr:uid="{00000000-0005-0000-0000-00007B230000}"/>
    <cellStyle name="Comma 4 5 2 2 2 7" xfId="46371" xr:uid="{00000000-0005-0000-0000-00007C230000}"/>
    <cellStyle name="Comma 4 5 2 2 2 8" xfId="49387" xr:uid="{00000000-0005-0000-0000-00007D230000}"/>
    <cellStyle name="Comma 4 5 2 2 3" xfId="10876" xr:uid="{00000000-0005-0000-0000-00007E230000}"/>
    <cellStyle name="Comma 4 5 2 2 3 2" xfId="18426" xr:uid="{00000000-0005-0000-0000-00007F230000}"/>
    <cellStyle name="Comma 4 5 2 2 3 3" xfId="42686" xr:uid="{00000000-0005-0000-0000-000080230000}"/>
    <cellStyle name="Comma 4 5 2 2 3 4" xfId="47742" xr:uid="{00000000-0005-0000-0000-000081230000}"/>
    <cellStyle name="Comma 4 5 2 2 3 5" xfId="50758" xr:uid="{00000000-0005-0000-0000-000082230000}"/>
    <cellStyle name="Comma 4 5 2 2 4" xfId="11360" xr:uid="{00000000-0005-0000-0000-000083230000}"/>
    <cellStyle name="Comma 4 5 2 2 4 2" xfId="18903" xr:uid="{00000000-0005-0000-0000-000084230000}"/>
    <cellStyle name="Comma 4 5 2 2 4 3" xfId="44530" xr:uid="{00000000-0005-0000-0000-000085230000}"/>
    <cellStyle name="Comma 4 5 2 2 4 4" xfId="48219" xr:uid="{00000000-0005-0000-0000-000086230000}"/>
    <cellStyle name="Comma 4 5 2 2 4 5" xfId="51235" xr:uid="{00000000-0005-0000-0000-000087230000}"/>
    <cellStyle name="Comma 4 5 2 2 5" xfId="11847" xr:uid="{00000000-0005-0000-0000-000088230000}"/>
    <cellStyle name="Comma 4 5 2 2 5 2" xfId="19380" xr:uid="{00000000-0005-0000-0000-000089230000}"/>
    <cellStyle name="Comma 4 5 2 2 5 3" xfId="42833" xr:uid="{00000000-0005-0000-0000-00008A230000}"/>
    <cellStyle name="Comma 4 5 2 2 5 4" xfId="48696" xr:uid="{00000000-0005-0000-0000-00008B230000}"/>
    <cellStyle name="Comma 4 5 2 2 5 5" xfId="51712" xr:uid="{00000000-0005-0000-0000-00008C230000}"/>
    <cellStyle name="Comma 4 5 2 2 6" xfId="8795" xr:uid="{00000000-0005-0000-0000-00008D230000}"/>
    <cellStyle name="Comma 4 5 2 2 6 2" xfId="43601" xr:uid="{00000000-0005-0000-0000-00008E230000}"/>
    <cellStyle name="Comma 4 5 2 2 6 3" xfId="47265" xr:uid="{00000000-0005-0000-0000-00008F230000}"/>
    <cellStyle name="Comma 4 5 2 2 6 4" xfId="50281" xr:uid="{00000000-0005-0000-0000-000090230000}"/>
    <cellStyle name="Comma 4 5 2 2 7" xfId="44434" xr:uid="{00000000-0005-0000-0000-000091230000}"/>
    <cellStyle name="Comma 4 5 2 2 8" xfId="46159" xr:uid="{00000000-0005-0000-0000-000092230000}"/>
    <cellStyle name="Comma 4 5 2 2 9" xfId="49175" xr:uid="{00000000-0005-0000-0000-000093230000}"/>
    <cellStyle name="Comma 4 5 2 3" xfId="6222" xr:uid="{00000000-0005-0000-0000-000094230000}"/>
    <cellStyle name="Comma 4 5 2 3 2" xfId="6542" xr:uid="{00000000-0005-0000-0000-000095230000}"/>
    <cellStyle name="Comma 4 5 2 3 2 2" xfId="11141" xr:uid="{00000000-0005-0000-0000-000096230000}"/>
    <cellStyle name="Comma 4 5 2 3 2 2 2" xfId="18691" xr:uid="{00000000-0005-0000-0000-000097230000}"/>
    <cellStyle name="Comma 4 5 2 3 2 2 3" xfId="20467" xr:uid="{00000000-0005-0000-0000-000098230000}"/>
    <cellStyle name="Comma 4 5 2 3 2 2 4" xfId="48007" xr:uid="{00000000-0005-0000-0000-000099230000}"/>
    <cellStyle name="Comma 4 5 2 3 2 2 5" xfId="51023" xr:uid="{00000000-0005-0000-0000-00009A230000}"/>
    <cellStyle name="Comma 4 5 2 3 2 3" xfId="11626" xr:uid="{00000000-0005-0000-0000-00009B230000}"/>
    <cellStyle name="Comma 4 5 2 3 2 3 2" xfId="19168" xr:uid="{00000000-0005-0000-0000-00009C230000}"/>
    <cellStyle name="Comma 4 5 2 3 2 3 3" xfId="43192" xr:uid="{00000000-0005-0000-0000-00009D230000}"/>
    <cellStyle name="Comma 4 5 2 3 2 3 4" xfId="48484" xr:uid="{00000000-0005-0000-0000-00009E230000}"/>
    <cellStyle name="Comma 4 5 2 3 2 3 5" xfId="51500" xr:uid="{00000000-0005-0000-0000-00009F230000}"/>
    <cellStyle name="Comma 4 5 2 3 2 4" xfId="12113" xr:uid="{00000000-0005-0000-0000-0000A0230000}"/>
    <cellStyle name="Comma 4 5 2 3 2 4 2" xfId="19645" xr:uid="{00000000-0005-0000-0000-0000A1230000}"/>
    <cellStyle name="Comma 4 5 2 3 2 4 3" xfId="44079" xr:uid="{00000000-0005-0000-0000-0000A2230000}"/>
    <cellStyle name="Comma 4 5 2 3 2 4 4" xfId="48961" xr:uid="{00000000-0005-0000-0000-0000A3230000}"/>
    <cellStyle name="Comma 4 5 2 3 2 4 5" xfId="51977" xr:uid="{00000000-0005-0000-0000-0000A4230000}"/>
    <cellStyle name="Comma 4 5 2 3 2 5" xfId="9175" xr:uid="{00000000-0005-0000-0000-0000A5230000}"/>
    <cellStyle name="Comma 4 5 2 3 2 5 2" xfId="44488" xr:uid="{00000000-0005-0000-0000-0000A6230000}"/>
    <cellStyle name="Comma 4 5 2 3 2 5 3" xfId="47530" xr:uid="{00000000-0005-0000-0000-0000A7230000}"/>
    <cellStyle name="Comma 4 5 2 3 2 5 4" xfId="50546" xr:uid="{00000000-0005-0000-0000-0000A8230000}"/>
    <cellStyle name="Comma 4 5 2 3 2 6" xfId="43573" xr:uid="{00000000-0005-0000-0000-0000A9230000}"/>
    <cellStyle name="Comma 4 5 2 3 2 7" xfId="46424" xr:uid="{00000000-0005-0000-0000-0000AA230000}"/>
    <cellStyle name="Comma 4 5 2 3 2 8" xfId="49440" xr:uid="{00000000-0005-0000-0000-0000AB230000}"/>
    <cellStyle name="Comma 4 5 2 3 3" xfId="10929" xr:uid="{00000000-0005-0000-0000-0000AC230000}"/>
    <cellStyle name="Comma 4 5 2 3 3 2" xfId="18479" xr:uid="{00000000-0005-0000-0000-0000AD230000}"/>
    <cellStyle name="Comma 4 5 2 3 3 3" xfId="43522" xr:uid="{00000000-0005-0000-0000-0000AE230000}"/>
    <cellStyle name="Comma 4 5 2 3 3 4" xfId="47795" xr:uid="{00000000-0005-0000-0000-0000AF230000}"/>
    <cellStyle name="Comma 4 5 2 3 3 5" xfId="50811" xr:uid="{00000000-0005-0000-0000-0000B0230000}"/>
    <cellStyle name="Comma 4 5 2 3 4" xfId="11414" xr:uid="{00000000-0005-0000-0000-0000B1230000}"/>
    <cellStyle name="Comma 4 5 2 3 4 2" xfId="18956" xr:uid="{00000000-0005-0000-0000-0000B2230000}"/>
    <cellStyle name="Comma 4 5 2 3 4 3" xfId="44065" xr:uid="{00000000-0005-0000-0000-0000B3230000}"/>
    <cellStyle name="Comma 4 5 2 3 4 4" xfId="48272" xr:uid="{00000000-0005-0000-0000-0000B4230000}"/>
    <cellStyle name="Comma 4 5 2 3 4 5" xfId="51288" xr:uid="{00000000-0005-0000-0000-0000B5230000}"/>
    <cellStyle name="Comma 4 5 2 3 5" xfId="11901" xr:uid="{00000000-0005-0000-0000-0000B6230000}"/>
    <cellStyle name="Comma 4 5 2 3 5 2" xfId="19433" xr:uid="{00000000-0005-0000-0000-0000B7230000}"/>
    <cellStyle name="Comma 4 5 2 3 5 3" xfId="44364" xr:uid="{00000000-0005-0000-0000-0000B8230000}"/>
    <cellStyle name="Comma 4 5 2 3 5 4" xfId="48749" xr:uid="{00000000-0005-0000-0000-0000B9230000}"/>
    <cellStyle name="Comma 4 5 2 3 5 5" xfId="51765" xr:uid="{00000000-0005-0000-0000-0000BA230000}"/>
    <cellStyle name="Comma 4 5 2 3 6" xfId="8866" xr:uid="{00000000-0005-0000-0000-0000BB230000}"/>
    <cellStyle name="Comma 4 5 2 3 6 2" xfId="21359" xr:uid="{00000000-0005-0000-0000-0000BC230000}"/>
    <cellStyle name="Comma 4 5 2 3 6 3" xfId="47318" xr:uid="{00000000-0005-0000-0000-0000BD230000}"/>
    <cellStyle name="Comma 4 5 2 3 6 4" xfId="50334" xr:uid="{00000000-0005-0000-0000-0000BE230000}"/>
    <cellStyle name="Comma 4 5 2 3 7" xfId="42333" xr:uid="{00000000-0005-0000-0000-0000BF230000}"/>
    <cellStyle name="Comma 4 5 2 3 8" xfId="46212" xr:uid="{00000000-0005-0000-0000-0000C0230000}"/>
    <cellStyle name="Comma 4 5 2 3 9" xfId="49228" xr:uid="{00000000-0005-0000-0000-0000C1230000}"/>
    <cellStyle name="Comma 4 5 2 4" xfId="6302" xr:uid="{00000000-0005-0000-0000-0000C2230000}"/>
    <cellStyle name="Comma 4 5 2 4 2" xfId="6622" xr:uid="{00000000-0005-0000-0000-0000C3230000}"/>
    <cellStyle name="Comma 4 5 2 4 2 2" xfId="11194" xr:uid="{00000000-0005-0000-0000-0000C4230000}"/>
    <cellStyle name="Comma 4 5 2 4 2 2 2" xfId="18744" xr:uid="{00000000-0005-0000-0000-0000C5230000}"/>
    <cellStyle name="Comma 4 5 2 4 2 2 3" xfId="42736" xr:uid="{00000000-0005-0000-0000-0000C6230000}"/>
    <cellStyle name="Comma 4 5 2 4 2 2 4" xfId="48060" xr:uid="{00000000-0005-0000-0000-0000C7230000}"/>
    <cellStyle name="Comma 4 5 2 4 2 2 5" xfId="51076" xr:uid="{00000000-0005-0000-0000-0000C8230000}"/>
    <cellStyle name="Comma 4 5 2 4 2 3" xfId="11679" xr:uid="{00000000-0005-0000-0000-0000C9230000}"/>
    <cellStyle name="Comma 4 5 2 4 2 3 2" xfId="19221" xr:uid="{00000000-0005-0000-0000-0000CA230000}"/>
    <cellStyle name="Comma 4 5 2 4 2 3 3" xfId="43416" xr:uid="{00000000-0005-0000-0000-0000CB230000}"/>
    <cellStyle name="Comma 4 5 2 4 2 3 4" xfId="48537" xr:uid="{00000000-0005-0000-0000-0000CC230000}"/>
    <cellStyle name="Comma 4 5 2 4 2 3 5" xfId="51553" xr:uid="{00000000-0005-0000-0000-0000CD230000}"/>
    <cellStyle name="Comma 4 5 2 4 2 4" xfId="12166" xr:uid="{00000000-0005-0000-0000-0000CE230000}"/>
    <cellStyle name="Comma 4 5 2 4 2 4 2" xfId="19698" xr:uid="{00000000-0005-0000-0000-0000CF230000}"/>
    <cellStyle name="Comma 4 5 2 4 2 4 3" xfId="44553" xr:uid="{00000000-0005-0000-0000-0000D0230000}"/>
    <cellStyle name="Comma 4 5 2 4 2 4 4" xfId="49014" xr:uid="{00000000-0005-0000-0000-0000D1230000}"/>
    <cellStyle name="Comma 4 5 2 4 2 4 5" xfId="52030" xr:uid="{00000000-0005-0000-0000-0000D2230000}"/>
    <cellStyle name="Comma 4 5 2 4 2 5" xfId="9255" xr:uid="{00000000-0005-0000-0000-0000D3230000}"/>
    <cellStyle name="Comma 4 5 2 4 2 5 2" xfId="44630" xr:uid="{00000000-0005-0000-0000-0000D4230000}"/>
    <cellStyle name="Comma 4 5 2 4 2 5 3" xfId="47583" xr:uid="{00000000-0005-0000-0000-0000D5230000}"/>
    <cellStyle name="Comma 4 5 2 4 2 5 4" xfId="50599" xr:uid="{00000000-0005-0000-0000-0000D6230000}"/>
    <cellStyle name="Comma 4 5 2 4 2 6" xfId="20543" xr:uid="{00000000-0005-0000-0000-0000D7230000}"/>
    <cellStyle name="Comma 4 5 2 4 2 7" xfId="46477" xr:uid="{00000000-0005-0000-0000-0000D8230000}"/>
    <cellStyle name="Comma 4 5 2 4 2 8" xfId="49493" xr:uid="{00000000-0005-0000-0000-0000D9230000}"/>
    <cellStyle name="Comma 4 5 2 4 3" xfId="10982" xr:uid="{00000000-0005-0000-0000-0000DA230000}"/>
    <cellStyle name="Comma 4 5 2 4 3 2" xfId="18532" xr:uid="{00000000-0005-0000-0000-0000DB230000}"/>
    <cellStyle name="Comma 4 5 2 4 3 3" xfId="42701" xr:uid="{00000000-0005-0000-0000-0000DC230000}"/>
    <cellStyle name="Comma 4 5 2 4 3 4" xfId="47848" xr:uid="{00000000-0005-0000-0000-0000DD230000}"/>
    <cellStyle name="Comma 4 5 2 4 3 5" xfId="50864" xr:uid="{00000000-0005-0000-0000-0000DE230000}"/>
    <cellStyle name="Comma 4 5 2 4 4" xfId="11467" xr:uid="{00000000-0005-0000-0000-0000DF230000}"/>
    <cellStyle name="Comma 4 5 2 4 4 2" xfId="19009" xr:uid="{00000000-0005-0000-0000-0000E0230000}"/>
    <cellStyle name="Comma 4 5 2 4 4 3" xfId="42775" xr:uid="{00000000-0005-0000-0000-0000E1230000}"/>
    <cellStyle name="Comma 4 5 2 4 4 4" xfId="48325" xr:uid="{00000000-0005-0000-0000-0000E2230000}"/>
    <cellStyle name="Comma 4 5 2 4 4 5" xfId="51341" xr:uid="{00000000-0005-0000-0000-0000E3230000}"/>
    <cellStyle name="Comma 4 5 2 4 5" xfId="11954" xr:uid="{00000000-0005-0000-0000-0000E4230000}"/>
    <cellStyle name="Comma 4 5 2 4 5 2" xfId="19486" xr:uid="{00000000-0005-0000-0000-0000E5230000}"/>
    <cellStyle name="Comma 4 5 2 4 5 3" xfId="44707" xr:uid="{00000000-0005-0000-0000-0000E6230000}"/>
    <cellStyle name="Comma 4 5 2 4 5 4" xfId="48802" xr:uid="{00000000-0005-0000-0000-0000E7230000}"/>
    <cellStyle name="Comma 4 5 2 4 5 5" xfId="51818" xr:uid="{00000000-0005-0000-0000-0000E8230000}"/>
    <cellStyle name="Comma 4 5 2 4 6" xfId="8942" xr:uid="{00000000-0005-0000-0000-0000E9230000}"/>
    <cellStyle name="Comma 4 5 2 4 6 2" xfId="44622" xr:uid="{00000000-0005-0000-0000-0000EA230000}"/>
    <cellStyle name="Comma 4 5 2 4 6 3" xfId="47371" xr:uid="{00000000-0005-0000-0000-0000EB230000}"/>
    <cellStyle name="Comma 4 5 2 4 6 4" xfId="50387" xr:uid="{00000000-0005-0000-0000-0000EC230000}"/>
    <cellStyle name="Comma 4 5 2 4 7" xfId="42348" xr:uid="{00000000-0005-0000-0000-0000ED230000}"/>
    <cellStyle name="Comma 4 5 2 4 8" xfId="46265" xr:uid="{00000000-0005-0000-0000-0000EE230000}"/>
    <cellStyle name="Comma 4 5 2 4 9" xfId="49281" xr:uid="{00000000-0005-0000-0000-0000EF230000}"/>
    <cellStyle name="Comma 4 5 2 5" xfId="6382" xr:uid="{00000000-0005-0000-0000-0000F0230000}"/>
    <cellStyle name="Comma 4 5 2 5 2" xfId="11035" xr:uid="{00000000-0005-0000-0000-0000F1230000}"/>
    <cellStyle name="Comma 4 5 2 5 2 2" xfId="18585" xr:uid="{00000000-0005-0000-0000-0000F2230000}"/>
    <cellStyle name="Comma 4 5 2 5 2 3" xfId="44347" xr:uid="{00000000-0005-0000-0000-0000F3230000}"/>
    <cellStyle name="Comma 4 5 2 5 2 4" xfId="47901" xr:uid="{00000000-0005-0000-0000-0000F4230000}"/>
    <cellStyle name="Comma 4 5 2 5 2 5" xfId="50917" xr:uid="{00000000-0005-0000-0000-0000F5230000}"/>
    <cellStyle name="Comma 4 5 2 5 3" xfId="11520" xr:uid="{00000000-0005-0000-0000-0000F6230000}"/>
    <cellStyle name="Comma 4 5 2 5 3 2" xfId="19062" xr:uid="{00000000-0005-0000-0000-0000F7230000}"/>
    <cellStyle name="Comma 4 5 2 5 3 3" xfId="44410" xr:uid="{00000000-0005-0000-0000-0000F8230000}"/>
    <cellStyle name="Comma 4 5 2 5 3 4" xfId="48378" xr:uid="{00000000-0005-0000-0000-0000F9230000}"/>
    <cellStyle name="Comma 4 5 2 5 3 5" xfId="51394" xr:uid="{00000000-0005-0000-0000-0000FA230000}"/>
    <cellStyle name="Comma 4 5 2 5 4" xfId="12007" xr:uid="{00000000-0005-0000-0000-0000FB230000}"/>
    <cellStyle name="Comma 4 5 2 5 4 2" xfId="19539" xr:uid="{00000000-0005-0000-0000-0000FC230000}"/>
    <cellStyle name="Comma 4 5 2 5 4 3" xfId="43741" xr:uid="{00000000-0005-0000-0000-0000FD230000}"/>
    <cellStyle name="Comma 4 5 2 5 4 4" xfId="48855" xr:uid="{00000000-0005-0000-0000-0000FE230000}"/>
    <cellStyle name="Comma 4 5 2 5 4 5" xfId="51871" xr:uid="{00000000-0005-0000-0000-0000FF230000}"/>
    <cellStyle name="Comma 4 5 2 5 5" xfId="9021" xr:uid="{00000000-0005-0000-0000-000000240000}"/>
    <cellStyle name="Comma 4 5 2 5 5 2" xfId="33774" xr:uid="{00000000-0005-0000-0000-000001240000}"/>
    <cellStyle name="Comma 4 5 2 5 5 3" xfId="47424" xr:uid="{00000000-0005-0000-0000-000002240000}"/>
    <cellStyle name="Comma 4 5 2 5 5 4" xfId="50440" xr:uid="{00000000-0005-0000-0000-000003240000}"/>
    <cellStyle name="Comma 4 5 2 5 6" xfId="44737" xr:uid="{00000000-0005-0000-0000-000004240000}"/>
    <cellStyle name="Comma 4 5 2 5 7" xfId="46318" xr:uid="{00000000-0005-0000-0000-000005240000}"/>
    <cellStyle name="Comma 4 5 2 5 8" xfId="49334" xr:uid="{00000000-0005-0000-0000-000006240000}"/>
    <cellStyle name="Comma 4 5 2 6" xfId="6702" xr:uid="{00000000-0005-0000-0000-000007240000}"/>
    <cellStyle name="Comma 4 5 2 6 2" xfId="11247" xr:uid="{00000000-0005-0000-0000-000008240000}"/>
    <cellStyle name="Comma 4 5 2 6 2 2" xfId="18797" xr:uid="{00000000-0005-0000-0000-000009240000}"/>
    <cellStyle name="Comma 4 5 2 6 2 3" xfId="28805" xr:uid="{00000000-0005-0000-0000-00000A240000}"/>
    <cellStyle name="Comma 4 5 2 6 2 4" xfId="48113" xr:uid="{00000000-0005-0000-0000-00000B240000}"/>
    <cellStyle name="Comma 4 5 2 6 2 5" xfId="51129" xr:uid="{00000000-0005-0000-0000-00000C240000}"/>
    <cellStyle name="Comma 4 5 2 6 3" xfId="11732" xr:uid="{00000000-0005-0000-0000-00000D240000}"/>
    <cellStyle name="Comma 4 5 2 6 3 2" xfId="19274" xr:uid="{00000000-0005-0000-0000-00000E240000}"/>
    <cellStyle name="Comma 4 5 2 6 3 3" xfId="42977" xr:uid="{00000000-0005-0000-0000-00000F240000}"/>
    <cellStyle name="Comma 4 5 2 6 3 4" xfId="48590" xr:uid="{00000000-0005-0000-0000-000010240000}"/>
    <cellStyle name="Comma 4 5 2 6 3 5" xfId="51606" xr:uid="{00000000-0005-0000-0000-000011240000}"/>
    <cellStyle name="Comma 4 5 2 6 4" xfId="12220" xr:uid="{00000000-0005-0000-0000-000012240000}"/>
    <cellStyle name="Comma 4 5 2 6 4 2" xfId="19751" xr:uid="{00000000-0005-0000-0000-000013240000}"/>
    <cellStyle name="Comma 4 5 2 6 4 3" xfId="42891" xr:uid="{00000000-0005-0000-0000-000014240000}"/>
    <cellStyle name="Comma 4 5 2 6 4 4" xfId="49067" xr:uid="{00000000-0005-0000-0000-000015240000}"/>
    <cellStyle name="Comma 4 5 2 6 4 5" xfId="52083" xr:uid="{00000000-0005-0000-0000-000016240000}"/>
    <cellStyle name="Comma 4 5 2 6 5" xfId="9335" xr:uid="{00000000-0005-0000-0000-000017240000}"/>
    <cellStyle name="Comma 4 5 2 6 5 2" xfId="43108" xr:uid="{00000000-0005-0000-0000-000018240000}"/>
    <cellStyle name="Comma 4 5 2 6 5 3" xfId="47636" xr:uid="{00000000-0005-0000-0000-000019240000}"/>
    <cellStyle name="Comma 4 5 2 6 5 4" xfId="50652" xr:uid="{00000000-0005-0000-0000-00001A240000}"/>
    <cellStyle name="Comma 4 5 2 6 6" xfId="42439" xr:uid="{00000000-0005-0000-0000-00001B240000}"/>
    <cellStyle name="Comma 4 5 2 6 7" xfId="46530" xr:uid="{00000000-0005-0000-0000-00001C240000}"/>
    <cellStyle name="Comma 4 5 2 6 8" xfId="49546" xr:uid="{00000000-0005-0000-0000-00001D240000}"/>
    <cellStyle name="Comma 4 5 2 7" xfId="10823" xr:uid="{00000000-0005-0000-0000-00001E240000}"/>
    <cellStyle name="Comma 4 5 2 7 2" xfId="18373" xr:uid="{00000000-0005-0000-0000-00001F240000}"/>
    <cellStyle name="Comma 4 5 2 7 3" xfId="44053" xr:uid="{00000000-0005-0000-0000-000020240000}"/>
    <cellStyle name="Comma 4 5 2 7 4" xfId="47689" xr:uid="{00000000-0005-0000-0000-000021240000}"/>
    <cellStyle name="Comma 4 5 2 7 5" xfId="50705" xr:uid="{00000000-0005-0000-0000-000022240000}"/>
    <cellStyle name="Comma 4 5 2 8" xfId="11307" xr:uid="{00000000-0005-0000-0000-000023240000}"/>
    <cellStyle name="Comma 4 5 2 8 2" xfId="18850" xr:uid="{00000000-0005-0000-0000-000024240000}"/>
    <cellStyle name="Comma 4 5 2 8 3" xfId="44698" xr:uid="{00000000-0005-0000-0000-000025240000}"/>
    <cellStyle name="Comma 4 5 2 8 4" xfId="48166" xr:uid="{00000000-0005-0000-0000-000026240000}"/>
    <cellStyle name="Comma 4 5 2 8 5" xfId="51182" xr:uid="{00000000-0005-0000-0000-000027240000}"/>
    <cellStyle name="Comma 4 5 2 9" xfId="11794" xr:uid="{00000000-0005-0000-0000-000028240000}"/>
    <cellStyle name="Comma 4 5 2 9 2" xfId="19327" xr:uid="{00000000-0005-0000-0000-000029240000}"/>
    <cellStyle name="Comma 4 5 2 9 3" xfId="44280" xr:uid="{00000000-0005-0000-0000-00002A240000}"/>
    <cellStyle name="Comma 4 5 2 9 4" xfId="48643" xr:uid="{00000000-0005-0000-0000-00002B240000}"/>
    <cellStyle name="Comma 4 5 2 9 5" xfId="51659" xr:uid="{00000000-0005-0000-0000-00002C240000}"/>
    <cellStyle name="Comma 4 5 3" xfId="6141" xr:uid="{00000000-0005-0000-0000-00002D240000}"/>
    <cellStyle name="Comma 4 5 3 2" xfId="6461" xr:uid="{00000000-0005-0000-0000-00002E240000}"/>
    <cellStyle name="Comma 4 5 3 2 2" xfId="11087" xr:uid="{00000000-0005-0000-0000-00002F240000}"/>
    <cellStyle name="Comma 4 5 3 2 2 2" xfId="18637" xr:uid="{00000000-0005-0000-0000-000030240000}"/>
    <cellStyle name="Comma 4 5 3 2 2 3" xfId="44821" xr:uid="{00000000-0005-0000-0000-000031240000}"/>
    <cellStyle name="Comma 4 5 3 2 2 4" xfId="47953" xr:uid="{00000000-0005-0000-0000-000032240000}"/>
    <cellStyle name="Comma 4 5 3 2 2 5" xfId="50969" xr:uid="{00000000-0005-0000-0000-000033240000}"/>
    <cellStyle name="Comma 4 5 3 2 3" xfId="11572" xr:uid="{00000000-0005-0000-0000-000034240000}"/>
    <cellStyle name="Comma 4 5 3 2 3 2" xfId="19114" xr:uid="{00000000-0005-0000-0000-000035240000}"/>
    <cellStyle name="Comma 4 5 3 2 3 3" xfId="44797" xr:uid="{00000000-0005-0000-0000-000036240000}"/>
    <cellStyle name="Comma 4 5 3 2 3 4" xfId="48430" xr:uid="{00000000-0005-0000-0000-000037240000}"/>
    <cellStyle name="Comma 4 5 3 2 3 5" xfId="51446" xr:uid="{00000000-0005-0000-0000-000038240000}"/>
    <cellStyle name="Comma 4 5 3 2 4" xfId="12059" xr:uid="{00000000-0005-0000-0000-000039240000}"/>
    <cellStyle name="Comma 4 5 3 2 4 2" xfId="19591" xr:uid="{00000000-0005-0000-0000-00003A240000}"/>
    <cellStyle name="Comma 4 5 3 2 4 3" xfId="43288" xr:uid="{00000000-0005-0000-0000-00003B240000}"/>
    <cellStyle name="Comma 4 5 3 2 4 4" xfId="48907" xr:uid="{00000000-0005-0000-0000-00003C240000}"/>
    <cellStyle name="Comma 4 5 3 2 4 5" xfId="51923" xr:uid="{00000000-0005-0000-0000-00003D240000}"/>
    <cellStyle name="Comma 4 5 3 2 5" xfId="9095" xr:uid="{00000000-0005-0000-0000-00003E240000}"/>
    <cellStyle name="Comma 4 5 3 2 5 2" xfId="42638" xr:uid="{00000000-0005-0000-0000-00003F240000}"/>
    <cellStyle name="Comma 4 5 3 2 5 3" xfId="47476" xr:uid="{00000000-0005-0000-0000-000040240000}"/>
    <cellStyle name="Comma 4 5 3 2 5 4" xfId="50492" xr:uid="{00000000-0005-0000-0000-000041240000}"/>
    <cellStyle name="Comma 4 5 3 2 6" xfId="42375" xr:uid="{00000000-0005-0000-0000-000042240000}"/>
    <cellStyle name="Comma 4 5 3 2 7" xfId="46370" xr:uid="{00000000-0005-0000-0000-000043240000}"/>
    <cellStyle name="Comma 4 5 3 2 8" xfId="49386" xr:uid="{00000000-0005-0000-0000-000044240000}"/>
    <cellStyle name="Comma 4 5 3 3" xfId="10875" xr:uid="{00000000-0005-0000-0000-000045240000}"/>
    <cellStyle name="Comma 4 5 3 3 2" xfId="18425" xr:uid="{00000000-0005-0000-0000-000046240000}"/>
    <cellStyle name="Comma 4 5 3 3 3" xfId="42685" xr:uid="{00000000-0005-0000-0000-000047240000}"/>
    <cellStyle name="Comma 4 5 3 3 4" xfId="47741" xr:uid="{00000000-0005-0000-0000-000048240000}"/>
    <cellStyle name="Comma 4 5 3 3 5" xfId="50757" xr:uid="{00000000-0005-0000-0000-000049240000}"/>
    <cellStyle name="Comma 4 5 3 4" xfId="11359" xr:uid="{00000000-0005-0000-0000-00004A240000}"/>
    <cellStyle name="Comma 4 5 3 4 2" xfId="18902" xr:uid="{00000000-0005-0000-0000-00004B240000}"/>
    <cellStyle name="Comma 4 5 3 4 3" xfId="29453" xr:uid="{00000000-0005-0000-0000-00004C240000}"/>
    <cellStyle name="Comma 4 5 3 4 4" xfId="48218" xr:uid="{00000000-0005-0000-0000-00004D240000}"/>
    <cellStyle name="Comma 4 5 3 4 5" xfId="51234" xr:uid="{00000000-0005-0000-0000-00004E240000}"/>
    <cellStyle name="Comma 4 5 3 5" xfId="11846" xr:uid="{00000000-0005-0000-0000-00004F240000}"/>
    <cellStyle name="Comma 4 5 3 5 2" xfId="19379" xr:uid="{00000000-0005-0000-0000-000050240000}"/>
    <cellStyle name="Comma 4 5 3 5 3" xfId="44228" xr:uid="{00000000-0005-0000-0000-000051240000}"/>
    <cellStyle name="Comma 4 5 3 5 4" xfId="48695" xr:uid="{00000000-0005-0000-0000-000052240000}"/>
    <cellStyle name="Comma 4 5 3 5 5" xfId="51711" xr:uid="{00000000-0005-0000-0000-000053240000}"/>
    <cellStyle name="Comma 4 5 3 6" xfId="8794" xr:uid="{00000000-0005-0000-0000-000054240000}"/>
    <cellStyle name="Comma 4 5 3 6 2" xfId="44041" xr:uid="{00000000-0005-0000-0000-000055240000}"/>
    <cellStyle name="Comma 4 5 3 6 3" xfId="47264" xr:uid="{00000000-0005-0000-0000-000056240000}"/>
    <cellStyle name="Comma 4 5 3 6 4" xfId="50280" xr:uid="{00000000-0005-0000-0000-000057240000}"/>
    <cellStyle name="Comma 4 5 3 7" xfId="42316" xr:uid="{00000000-0005-0000-0000-000058240000}"/>
    <cellStyle name="Comma 4 5 3 8" xfId="46158" xr:uid="{00000000-0005-0000-0000-000059240000}"/>
    <cellStyle name="Comma 4 5 3 9" xfId="49174" xr:uid="{00000000-0005-0000-0000-00005A240000}"/>
    <cellStyle name="Comma 4 5 4" xfId="6221" xr:uid="{00000000-0005-0000-0000-00005B240000}"/>
    <cellStyle name="Comma 4 5 4 2" xfId="6541" xr:uid="{00000000-0005-0000-0000-00005C240000}"/>
    <cellStyle name="Comma 4 5 4 2 2" xfId="11140" xr:uid="{00000000-0005-0000-0000-00005D240000}"/>
    <cellStyle name="Comma 4 5 4 2 2 2" xfId="18690" xr:uid="{00000000-0005-0000-0000-00005E240000}"/>
    <cellStyle name="Comma 4 5 4 2 2 3" xfId="43468" xr:uid="{00000000-0005-0000-0000-00005F240000}"/>
    <cellStyle name="Comma 4 5 4 2 2 4" xfId="48006" xr:uid="{00000000-0005-0000-0000-000060240000}"/>
    <cellStyle name="Comma 4 5 4 2 2 5" xfId="51022" xr:uid="{00000000-0005-0000-0000-000061240000}"/>
    <cellStyle name="Comma 4 5 4 2 3" xfId="11625" xr:uid="{00000000-0005-0000-0000-000062240000}"/>
    <cellStyle name="Comma 4 5 4 2 3 2" xfId="19167" xr:uid="{00000000-0005-0000-0000-000063240000}"/>
    <cellStyle name="Comma 4 5 4 2 3 3" xfId="44126" xr:uid="{00000000-0005-0000-0000-000064240000}"/>
    <cellStyle name="Comma 4 5 4 2 3 4" xfId="48483" xr:uid="{00000000-0005-0000-0000-000065240000}"/>
    <cellStyle name="Comma 4 5 4 2 3 5" xfId="51499" xr:uid="{00000000-0005-0000-0000-000066240000}"/>
    <cellStyle name="Comma 4 5 4 2 4" xfId="12112" xr:uid="{00000000-0005-0000-0000-000067240000}"/>
    <cellStyle name="Comma 4 5 4 2 4 2" xfId="19644" xr:uid="{00000000-0005-0000-0000-000068240000}"/>
    <cellStyle name="Comma 4 5 4 2 4 3" xfId="43253" xr:uid="{00000000-0005-0000-0000-000069240000}"/>
    <cellStyle name="Comma 4 5 4 2 4 4" xfId="48960" xr:uid="{00000000-0005-0000-0000-00006A240000}"/>
    <cellStyle name="Comma 4 5 4 2 4 5" xfId="51976" xr:uid="{00000000-0005-0000-0000-00006B240000}"/>
    <cellStyle name="Comma 4 5 4 2 5" xfId="9174" xr:uid="{00000000-0005-0000-0000-00006C240000}"/>
    <cellStyle name="Comma 4 5 4 2 5 2" xfId="20968" xr:uid="{00000000-0005-0000-0000-00006D240000}"/>
    <cellStyle name="Comma 4 5 4 2 5 3" xfId="47529" xr:uid="{00000000-0005-0000-0000-00006E240000}"/>
    <cellStyle name="Comma 4 5 4 2 5 4" xfId="50545" xr:uid="{00000000-0005-0000-0000-00006F240000}"/>
    <cellStyle name="Comma 4 5 4 2 6" xfId="43574" xr:uid="{00000000-0005-0000-0000-000070240000}"/>
    <cellStyle name="Comma 4 5 4 2 7" xfId="46423" xr:uid="{00000000-0005-0000-0000-000071240000}"/>
    <cellStyle name="Comma 4 5 4 2 8" xfId="49439" xr:uid="{00000000-0005-0000-0000-000072240000}"/>
    <cellStyle name="Comma 4 5 4 3" xfId="10928" xr:uid="{00000000-0005-0000-0000-000073240000}"/>
    <cellStyle name="Comma 4 5 4 3 2" xfId="18478" xr:uid="{00000000-0005-0000-0000-000074240000}"/>
    <cellStyle name="Comma 4 5 4 3 3" xfId="21250" xr:uid="{00000000-0005-0000-0000-000075240000}"/>
    <cellStyle name="Comma 4 5 4 3 4" xfId="47794" xr:uid="{00000000-0005-0000-0000-000076240000}"/>
    <cellStyle name="Comma 4 5 4 3 5" xfId="50810" xr:uid="{00000000-0005-0000-0000-000077240000}"/>
    <cellStyle name="Comma 4 5 4 4" xfId="11413" xr:uid="{00000000-0005-0000-0000-000078240000}"/>
    <cellStyle name="Comma 4 5 4 4 2" xfId="18955" xr:uid="{00000000-0005-0000-0000-000079240000}"/>
    <cellStyle name="Comma 4 5 4 4 3" xfId="43166" xr:uid="{00000000-0005-0000-0000-00007A240000}"/>
    <cellStyle name="Comma 4 5 4 4 4" xfId="48271" xr:uid="{00000000-0005-0000-0000-00007B240000}"/>
    <cellStyle name="Comma 4 5 4 4 5" xfId="51287" xr:uid="{00000000-0005-0000-0000-00007C240000}"/>
    <cellStyle name="Comma 4 5 4 5" xfId="11900" xr:uid="{00000000-0005-0000-0000-00007D240000}"/>
    <cellStyle name="Comma 4 5 4 5 2" xfId="19432" xr:uid="{00000000-0005-0000-0000-00007E240000}"/>
    <cellStyle name="Comma 4 5 4 5 3" xfId="43225" xr:uid="{00000000-0005-0000-0000-00007F240000}"/>
    <cellStyle name="Comma 4 5 4 5 4" xfId="48748" xr:uid="{00000000-0005-0000-0000-000080240000}"/>
    <cellStyle name="Comma 4 5 4 5 5" xfId="51764" xr:uid="{00000000-0005-0000-0000-000081240000}"/>
    <cellStyle name="Comma 4 5 4 6" xfId="8865" xr:uid="{00000000-0005-0000-0000-000082240000}"/>
    <cellStyle name="Comma 4 5 4 6 2" xfId="43376" xr:uid="{00000000-0005-0000-0000-000083240000}"/>
    <cellStyle name="Comma 4 5 4 6 3" xfId="47317" xr:uid="{00000000-0005-0000-0000-000084240000}"/>
    <cellStyle name="Comma 4 5 4 6 4" xfId="50333" xr:uid="{00000000-0005-0000-0000-000085240000}"/>
    <cellStyle name="Comma 4 5 4 7" xfId="42332" xr:uid="{00000000-0005-0000-0000-000086240000}"/>
    <cellStyle name="Comma 4 5 4 8" xfId="46211" xr:uid="{00000000-0005-0000-0000-000087240000}"/>
    <cellStyle name="Comma 4 5 4 9" xfId="49227" xr:uid="{00000000-0005-0000-0000-000088240000}"/>
    <cellStyle name="Comma 4 5 5" xfId="6301" xr:uid="{00000000-0005-0000-0000-000089240000}"/>
    <cellStyle name="Comma 4 5 5 2" xfId="6621" xr:uid="{00000000-0005-0000-0000-00008A240000}"/>
    <cellStyle name="Comma 4 5 5 2 2" xfId="11193" xr:uid="{00000000-0005-0000-0000-00008B240000}"/>
    <cellStyle name="Comma 4 5 5 2 2 2" xfId="18743" xr:uid="{00000000-0005-0000-0000-00008C240000}"/>
    <cellStyle name="Comma 4 5 5 2 2 3" xfId="42735" xr:uid="{00000000-0005-0000-0000-00008D240000}"/>
    <cellStyle name="Comma 4 5 5 2 2 4" xfId="48059" xr:uid="{00000000-0005-0000-0000-00008E240000}"/>
    <cellStyle name="Comma 4 5 5 2 2 5" xfId="51075" xr:uid="{00000000-0005-0000-0000-00008F240000}"/>
    <cellStyle name="Comma 4 5 5 2 3" xfId="11678" xr:uid="{00000000-0005-0000-0000-000090240000}"/>
    <cellStyle name="Comma 4 5 5 2 3 2" xfId="19220" xr:uid="{00000000-0005-0000-0000-000091240000}"/>
    <cellStyle name="Comma 4 5 5 2 3 3" xfId="42807" xr:uid="{00000000-0005-0000-0000-000092240000}"/>
    <cellStyle name="Comma 4 5 5 2 3 4" xfId="48536" xr:uid="{00000000-0005-0000-0000-000093240000}"/>
    <cellStyle name="Comma 4 5 5 2 3 5" xfId="51552" xr:uid="{00000000-0005-0000-0000-000094240000}"/>
    <cellStyle name="Comma 4 5 5 2 4" xfId="12165" xr:uid="{00000000-0005-0000-0000-000095240000}"/>
    <cellStyle name="Comma 4 5 5 2 4 2" xfId="19697" xr:uid="{00000000-0005-0000-0000-000096240000}"/>
    <cellStyle name="Comma 4 5 5 2 4 3" xfId="33726" xr:uid="{00000000-0005-0000-0000-000097240000}"/>
    <cellStyle name="Comma 4 5 5 2 4 4" xfId="49013" xr:uid="{00000000-0005-0000-0000-000098240000}"/>
    <cellStyle name="Comma 4 5 5 2 4 5" xfId="52029" xr:uid="{00000000-0005-0000-0000-000099240000}"/>
    <cellStyle name="Comma 4 5 5 2 5" xfId="9254" xr:uid="{00000000-0005-0000-0000-00009A240000}"/>
    <cellStyle name="Comma 4 5 5 2 5 2" xfId="43101" xr:uid="{00000000-0005-0000-0000-00009B240000}"/>
    <cellStyle name="Comma 4 5 5 2 5 3" xfId="47582" xr:uid="{00000000-0005-0000-0000-00009C240000}"/>
    <cellStyle name="Comma 4 5 5 2 5 4" xfId="50598" xr:uid="{00000000-0005-0000-0000-00009D240000}"/>
    <cellStyle name="Comma 4 5 5 2 6" xfId="42421" xr:uid="{00000000-0005-0000-0000-00009E240000}"/>
    <cellStyle name="Comma 4 5 5 2 7" xfId="46476" xr:uid="{00000000-0005-0000-0000-00009F240000}"/>
    <cellStyle name="Comma 4 5 5 2 8" xfId="49492" xr:uid="{00000000-0005-0000-0000-0000A0240000}"/>
    <cellStyle name="Comma 4 5 5 3" xfId="10981" xr:uid="{00000000-0005-0000-0000-0000A1240000}"/>
    <cellStyle name="Comma 4 5 5 3 2" xfId="18531" xr:uid="{00000000-0005-0000-0000-0000A2240000}"/>
    <cellStyle name="Comma 4 5 5 3 3" xfId="43616" xr:uid="{00000000-0005-0000-0000-0000A3240000}"/>
    <cellStyle name="Comma 4 5 5 3 4" xfId="47847" xr:uid="{00000000-0005-0000-0000-0000A4240000}"/>
    <cellStyle name="Comma 4 5 5 3 5" xfId="50863" xr:uid="{00000000-0005-0000-0000-0000A5240000}"/>
    <cellStyle name="Comma 4 5 5 4" xfId="11466" xr:uid="{00000000-0005-0000-0000-0000A6240000}"/>
    <cellStyle name="Comma 4 5 5 4 2" xfId="19008" xr:uid="{00000000-0005-0000-0000-0000A7240000}"/>
    <cellStyle name="Comma 4 5 5 4 3" xfId="43625" xr:uid="{00000000-0005-0000-0000-0000A8240000}"/>
    <cellStyle name="Comma 4 5 5 4 4" xfId="48324" xr:uid="{00000000-0005-0000-0000-0000A9240000}"/>
    <cellStyle name="Comma 4 5 5 4 5" xfId="51340" xr:uid="{00000000-0005-0000-0000-0000AA240000}"/>
    <cellStyle name="Comma 4 5 5 5" xfId="11953" xr:uid="{00000000-0005-0000-0000-0000AB240000}"/>
    <cellStyle name="Comma 4 5 5 5 2" xfId="19485" xr:uid="{00000000-0005-0000-0000-0000AC240000}"/>
    <cellStyle name="Comma 4 5 5 5 3" xfId="21176" xr:uid="{00000000-0005-0000-0000-0000AD240000}"/>
    <cellStyle name="Comma 4 5 5 5 4" xfId="48801" xr:uid="{00000000-0005-0000-0000-0000AE240000}"/>
    <cellStyle name="Comma 4 5 5 5 5" xfId="51817" xr:uid="{00000000-0005-0000-0000-0000AF240000}"/>
    <cellStyle name="Comma 4 5 5 6" xfId="8941" xr:uid="{00000000-0005-0000-0000-0000B0240000}"/>
    <cellStyle name="Comma 4 5 5 6 2" xfId="43063" xr:uid="{00000000-0005-0000-0000-0000B1240000}"/>
    <cellStyle name="Comma 4 5 5 6 3" xfId="47370" xr:uid="{00000000-0005-0000-0000-0000B2240000}"/>
    <cellStyle name="Comma 4 5 5 6 4" xfId="50386" xr:uid="{00000000-0005-0000-0000-0000B3240000}"/>
    <cellStyle name="Comma 4 5 5 7" xfId="44439" xr:uid="{00000000-0005-0000-0000-0000B4240000}"/>
    <cellStyle name="Comma 4 5 5 8" xfId="46264" xr:uid="{00000000-0005-0000-0000-0000B5240000}"/>
    <cellStyle name="Comma 4 5 5 9" xfId="49280" xr:uid="{00000000-0005-0000-0000-0000B6240000}"/>
    <cellStyle name="Comma 4 5 6" xfId="6381" xr:uid="{00000000-0005-0000-0000-0000B7240000}"/>
    <cellStyle name="Comma 4 5 6 2" xfId="11034" xr:uid="{00000000-0005-0000-0000-0000B8240000}"/>
    <cellStyle name="Comma 4 5 6 2 2" xfId="18584" xr:uid="{00000000-0005-0000-0000-0000B9240000}"/>
    <cellStyle name="Comma 4 5 6 2 3" xfId="43140" xr:uid="{00000000-0005-0000-0000-0000BA240000}"/>
    <cellStyle name="Comma 4 5 6 2 4" xfId="47900" xr:uid="{00000000-0005-0000-0000-0000BB240000}"/>
    <cellStyle name="Comma 4 5 6 2 5" xfId="50916" xr:uid="{00000000-0005-0000-0000-0000BC240000}"/>
    <cellStyle name="Comma 4 5 6 3" xfId="11519" xr:uid="{00000000-0005-0000-0000-0000BD240000}"/>
    <cellStyle name="Comma 4 5 6 3 2" xfId="19061" xr:uid="{00000000-0005-0000-0000-0000BE240000}"/>
    <cellStyle name="Comma 4 5 6 3 3" xfId="44257" xr:uid="{00000000-0005-0000-0000-0000BF240000}"/>
    <cellStyle name="Comma 4 5 6 3 4" xfId="48377" xr:uid="{00000000-0005-0000-0000-0000C0240000}"/>
    <cellStyle name="Comma 4 5 6 3 5" xfId="51393" xr:uid="{00000000-0005-0000-0000-0000C1240000}"/>
    <cellStyle name="Comma 4 5 6 4" xfId="12006" xr:uid="{00000000-0005-0000-0000-0000C2240000}"/>
    <cellStyle name="Comma 4 5 6 4 2" xfId="19538" xr:uid="{00000000-0005-0000-0000-0000C3240000}"/>
    <cellStyle name="Comma 4 5 6 4 3" xfId="42984" xr:uid="{00000000-0005-0000-0000-0000C4240000}"/>
    <cellStyle name="Comma 4 5 6 4 4" xfId="48854" xr:uid="{00000000-0005-0000-0000-0000C5240000}"/>
    <cellStyle name="Comma 4 5 6 4 5" xfId="51870" xr:uid="{00000000-0005-0000-0000-0000C6240000}"/>
    <cellStyle name="Comma 4 5 6 5" xfId="9020" xr:uid="{00000000-0005-0000-0000-0000C7240000}"/>
    <cellStyle name="Comma 4 5 6 5 2" xfId="20494" xr:uid="{00000000-0005-0000-0000-0000C8240000}"/>
    <cellStyle name="Comma 4 5 6 5 3" xfId="47423" xr:uid="{00000000-0005-0000-0000-0000C9240000}"/>
    <cellStyle name="Comma 4 5 6 5 4" xfId="50439" xr:uid="{00000000-0005-0000-0000-0000CA240000}"/>
    <cellStyle name="Comma 4 5 6 6" xfId="42360" xr:uid="{00000000-0005-0000-0000-0000CB240000}"/>
    <cellStyle name="Comma 4 5 6 7" xfId="46317" xr:uid="{00000000-0005-0000-0000-0000CC240000}"/>
    <cellStyle name="Comma 4 5 6 8" xfId="49333" xr:uid="{00000000-0005-0000-0000-0000CD240000}"/>
    <cellStyle name="Comma 4 5 7" xfId="6701" xr:uid="{00000000-0005-0000-0000-0000CE240000}"/>
    <cellStyle name="Comma 4 5 7 2" xfId="11246" xr:uid="{00000000-0005-0000-0000-0000CF240000}"/>
    <cellStyle name="Comma 4 5 7 2 2" xfId="18796" xr:uid="{00000000-0005-0000-0000-0000D0240000}"/>
    <cellStyle name="Comma 4 5 7 2 3" xfId="44406" xr:uid="{00000000-0005-0000-0000-0000D1240000}"/>
    <cellStyle name="Comma 4 5 7 2 4" xfId="48112" xr:uid="{00000000-0005-0000-0000-0000D2240000}"/>
    <cellStyle name="Comma 4 5 7 2 5" xfId="51128" xr:uid="{00000000-0005-0000-0000-0000D3240000}"/>
    <cellStyle name="Comma 4 5 7 3" xfId="11731" xr:uid="{00000000-0005-0000-0000-0000D4240000}"/>
    <cellStyle name="Comma 4 5 7 3 2" xfId="19273" xr:uid="{00000000-0005-0000-0000-0000D5240000}"/>
    <cellStyle name="Comma 4 5 7 3 3" xfId="43502" xr:uid="{00000000-0005-0000-0000-0000D6240000}"/>
    <cellStyle name="Comma 4 5 7 3 4" xfId="48589" xr:uid="{00000000-0005-0000-0000-0000D7240000}"/>
    <cellStyle name="Comma 4 5 7 3 5" xfId="51605" xr:uid="{00000000-0005-0000-0000-0000D8240000}"/>
    <cellStyle name="Comma 4 5 7 4" xfId="12219" xr:uid="{00000000-0005-0000-0000-0000D9240000}"/>
    <cellStyle name="Comma 4 5 7 4 2" xfId="19750" xr:uid="{00000000-0005-0000-0000-0000DA240000}"/>
    <cellStyle name="Comma 4 5 7 4 3" xfId="44295" xr:uid="{00000000-0005-0000-0000-0000DB240000}"/>
    <cellStyle name="Comma 4 5 7 4 4" xfId="49066" xr:uid="{00000000-0005-0000-0000-0000DC240000}"/>
    <cellStyle name="Comma 4 5 7 4 5" xfId="52082" xr:uid="{00000000-0005-0000-0000-0000DD240000}"/>
    <cellStyle name="Comma 4 5 7 5" xfId="9334" xr:uid="{00000000-0005-0000-0000-0000DE240000}"/>
    <cellStyle name="Comma 4 5 7 5 2" xfId="44686" xr:uid="{00000000-0005-0000-0000-0000DF240000}"/>
    <cellStyle name="Comma 4 5 7 5 3" xfId="47635" xr:uid="{00000000-0005-0000-0000-0000E0240000}"/>
    <cellStyle name="Comma 4 5 7 5 4" xfId="50651" xr:uid="{00000000-0005-0000-0000-0000E1240000}"/>
    <cellStyle name="Comma 4 5 7 6" xfId="43876" xr:uid="{00000000-0005-0000-0000-0000E2240000}"/>
    <cellStyle name="Comma 4 5 7 7" xfId="46529" xr:uid="{00000000-0005-0000-0000-0000E3240000}"/>
    <cellStyle name="Comma 4 5 7 8" xfId="49545" xr:uid="{00000000-0005-0000-0000-0000E4240000}"/>
    <cellStyle name="Comma 4 5 8" xfId="9679" xr:uid="{00000000-0005-0000-0000-0000E5240000}"/>
    <cellStyle name="Comma 4 5 9" xfId="10822" xr:uid="{00000000-0005-0000-0000-0000E6240000}"/>
    <cellStyle name="Comma 4 5 9 2" xfId="18372" xr:uid="{00000000-0005-0000-0000-0000E7240000}"/>
    <cellStyle name="Comma 4 5 9 3" xfId="43114" xr:uid="{00000000-0005-0000-0000-0000E8240000}"/>
    <cellStyle name="Comma 4 5 9 4" xfId="47688" xr:uid="{00000000-0005-0000-0000-0000E9240000}"/>
    <cellStyle name="Comma 4 5 9 5" xfId="50704" xr:uid="{00000000-0005-0000-0000-0000EA240000}"/>
    <cellStyle name="Comma 4 6" xfId="4879" xr:uid="{00000000-0005-0000-0000-0000EB240000}"/>
    <cellStyle name="Comma 4 6 10" xfId="8003" xr:uid="{00000000-0005-0000-0000-0000EC240000}"/>
    <cellStyle name="Comma 4 6 10 2" xfId="44037" xr:uid="{00000000-0005-0000-0000-0000ED240000}"/>
    <cellStyle name="Comma 4 6 10 3" xfId="47032" xr:uid="{00000000-0005-0000-0000-0000EE240000}"/>
    <cellStyle name="Comma 4 6 10 4" xfId="50048" xr:uid="{00000000-0005-0000-0000-0000EF240000}"/>
    <cellStyle name="Comma 4 6 11" xfId="20057" xr:uid="{00000000-0005-0000-0000-0000F0240000}"/>
    <cellStyle name="Comma 4 6 12" xfId="44940" xr:uid="{00000000-0005-0000-0000-0000F1240000}"/>
    <cellStyle name="Comma 4 6 13" xfId="45848" xr:uid="{00000000-0005-0000-0000-0000F2240000}"/>
    <cellStyle name="Comma 4 6 14" xfId="46107" xr:uid="{00000000-0005-0000-0000-0000F3240000}"/>
    <cellStyle name="Comma 4 6 15" xfId="49122" xr:uid="{00000000-0005-0000-0000-0000F4240000}"/>
    <cellStyle name="Comma 4 6 2" xfId="6143" xr:uid="{00000000-0005-0000-0000-0000F5240000}"/>
    <cellStyle name="Comma 4 6 2 2" xfId="6463" xr:uid="{00000000-0005-0000-0000-0000F6240000}"/>
    <cellStyle name="Comma 4 6 2 2 2" xfId="11089" xr:uid="{00000000-0005-0000-0000-0000F7240000}"/>
    <cellStyle name="Comma 4 6 2 2 2 2" xfId="18639" xr:uid="{00000000-0005-0000-0000-0000F8240000}"/>
    <cellStyle name="Comma 4 6 2 2 2 3" xfId="21224" xr:uid="{00000000-0005-0000-0000-0000F9240000}"/>
    <cellStyle name="Comma 4 6 2 2 2 4" xfId="47955" xr:uid="{00000000-0005-0000-0000-0000FA240000}"/>
    <cellStyle name="Comma 4 6 2 2 2 5" xfId="50971" xr:uid="{00000000-0005-0000-0000-0000FB240000}"/>
    <cellStyle name="Comma 4 6 2 2 3" xfId="11574" xr:uid="{00000000-0005-0000-0000-0000FC240000}"/>
    <cellStyle name="Comma 4 6 2 2 3 2" xfId="19116" xr:uid="{00000000-0005-0000-0000-0000FD240000}"/>
    <cellStyle name="Comma 4 6 2 2 3 3" xfId="21188" xr:uid="{00000000-0005-0000-0000-0000FE240000}"/>
    <cellStyle name="Comma 4 6 2 2 3 4" xfId="48432" xr:uid="{00000000-0005-0000-0000-0000FF240000}"/>
    <cellStyle name="Comma 4 6 2 2 3 5" xfId="51448" xr:uid="{00000000-0005-0000-0000-000000250000}"/>
    <cellStyle name="Comma 4 6 2 2 4" xfId="12061" xr:uid="{00000000-0005-0000-0000-000001250000}"/>
    <cellStyle name="Comma 4 6 2 2 4 2" xfId="19593" xr:uid="{00000000-0005-0000-0000-000002250000}"/>
    <cellStyle name="Comma 4 6 2 2 4 3" xfId="42987" xr:uid="{00000000-0005-0000-0000-000003250000}"/>
    <cellStyle name="Comma 4 6 2 2 4 4" xfId="48909" xr:uid="{00000000-0005-0000-0000-000004250000}"/>
    <cellStyle name="Comma 4 6 2 2 4 5" xfId="51925" xr:uid="{00000000-0005-0000-0000-000005250000}"/>
    <cellStyle name="Comma 4 6 2 2 5" xfId="9097" xr:uid="{00000000-0005-0000-0000-000006250000}"/>
    <cellStyle name="Comma 4 6 2 2 5 2" xfId="44392" xr:uid="{00000000-0005-0000-0000-000007250000}"/>
    <cellStyle name="Comma 4 6 2 2 5 3" xfId="47478" xr:uid="{00000000-0005-0000-0000-000008250000}"/>
    <cellStyle name="Comma 4 6 2 2 5 4" xfId="50494" xr:uid="{00000000-0005-0000-0000-000009250000}"/>
    <cellStyle name="Comma 4 6 2 2 6" xfId="20551" xr:uid="{00000000-0005-0000-0000-00000A250000}"/>
    <cellStyle name="Comma 4 6 2 2 7" xfId="46372" xr:uid="{00000000-0005-0000-0000-00000B250000}"/>
    <cellStyle name="Comma 4 6 2 2 8" xfId="49388" xr:uid="{00000000-0005-0000-0000-00000C250000}"/>
    <cellStyle name="Comma 4 6 2 3" xfId="10877" xr:uid="{00000000-0005-0000-0000-00000D250000}"/>
    <cellStyle name="Comma 4 6 2 3 2" xfId="18427" xr:uid="{00000000-0005-0000-0000-00000E250000}"/>
    <cellStyle name="Comma 4 6 2 3 3" xfId="42687" xr:uid="{00000000-0005-0000-0000-00000F250000}"/>
    <cellStyle name="Comma 4 6 2 3 4" xfId="47743" xr:uid="{00000000-0005-0000-0000-000010250000}"/>
    <cellStyle name="Comma 4 6 2 3 5" xfId="50759" xr:uid="{00000000-0005-0000-0000-000011250000}"/>
    <cellStyle name="Comma 4 6 2 4" xfId="11361" xr:uid="{00000000-0005-0000-0000-000012250000}"/>
    <cellStyle name="Comma 4 6 2 4 2" xfId="18904" xr:uid="{00000000-0005-0000-0000-000013250000}"/>
    <cellStyle name="Comma 4 6 2 4 3" xfId="20142" xr:uid="{00000000-0005-0000-0000-000014250000}"/>
    <cellStyle name="Comma 4 6 2 4 4" xfId="48220" xr:uid="{00000000-0005-0000-0000-000015250000}"/>
    <cellStyle name="Comma 4 6 2 4 5" xfId="51236" xr:uid="{00000000-0005-0000-0000-000016250000}"/>
    <cellStyle name="Comma 4 6 2 5" xfId="11848" xr:uid="{00000000-0005-0000-0000-000017250000}"/>
    <cellStyle name="Comma 4 6 2 5 2" xfId="19381" xr:uid="{00000000-0005-0000-0000-000018250000}"/>
    <cellStyle name="Comma 4 6 2 5 3" xfId="43725" xr:uid="{00000000-0005-0000-0000-000019250000}"/>
    <cellStyle name="Comma 4 6 2 5 4" xfId="48697" xr:uid="{00000000-0005-0000-0000-00001A250000}"/>
    <cellStyle name="Comma 4 6 2 5 5" xfId="51713" xr:uid="{00000000-0005-0000-0000-00001B250000}"/>
    <cellStyle name="Comma 4 6 2 6" xfId="8796" xr:uid="{00000000-0005-0000-0000-00001C250000}"/>
    <cellStyle name="Comma 4 6 2 6 2" xfId="42598" xr:uid="{00000000-0005-0000-0000-00001D250000}"/>
    <cellStyle name="Comma 4 6 2 6 3" xfId="47266" xr:uid="{00000000-0005-0000-0000-00001E250000}"/>
    <cellStyle name="Comma 4 6 2 6 4" xfId="50282" xr:uid="{00000000-0005-0000-0000-00001F250000}"/>
    <cellStyle name="Comma 4 6 2 7" xfId="42317" xr:uid="{00000000-0005-0000-0000-000020250000}"/>
    <cellStyle name="Comma 4 6 2 8" xfId="46160" xr:uid="{00000000-0005-0000-0000-000021250000}"/>
    <cellStyle name="Comma 4 6 2 9" xfId="49176" xr:uid="{00000000-0005-0000-0000-000022250000}"/>
    <cellStyle name="Comma 4 6 3" xfId="6223" xr:uid="{00000000-0005-0000-0000-000023250000}"/>
    <cellStyle name="Comma 4 6 3 2" xfId="6543" xr:uid="{00000000-0005-0000-0000-000024250000}"/>
    <cellStyle name="Comma 4 6 3 2 2" xfId="11142" xr:uid="{00000000-0005-0000-0000-000025250000}"/>
    <cellStyle name="Comma 4 6 3 2 2 2" xfId="18692" xr:uid="{00000000-0005-0000-0000-000026250000}"/>
    <cellStyle name="Comma 4 6 3 2 2 3" xfId="42727" xr:uid="{00000000-0005-0000-0000-000027250000}"/>
    <cellStyle name="Comma 4 6 3 2 2 4" xfId="48008" xr:uid="{00000000-0005-0000-0000-000028250000}"/>
    <cellStyle name="Comma 4 6 3 2 2 5" xfId="51024" xr:uid="{00000000-0005-0000-0000-000029250000}"/>
    <cellStyle name="Comma 4 6 3 2 3" xfId="11627" xr:uid="{00000000-0005-0000-0000-00002A250000}"/>
    <cellStyle name="Comma 4 6 3 2 3 2" xfId="19169" xr:uid="{00000000-0005-0000-0000-00002B250000}"/>
    <cellStyle name="Comma 4 6 3 2 3 3" xfId="20938" xr:uid="{00000000-0005-0000-0000-00002C250000}"/>
    <cellStyle name="Comma 4 6 3 2 3 4" xfId="48485" xr:uid="{00000000-0005-0000-0000-00002D250000}"/>
    <cellStyle name="Comma 4 6 3 2 3 5" xfId="51501" xr:uid="{00000000-0005-0000-0000-00002E250000}"/>
    <cellStyle name="Comma 4 6 3 2 4" xfId="12114" xr:uid="{00000000-0005-0000-0000-00002F250000}"/>
    <cellStyle name="Comma 4 6 3 2 4 2" xfId="19646" xr:uid="{00000000-0005-0000-0000-000030250000}"/>
    <cellStyle name="Comma 4 6 3 2 4 3" xfId="43639" xr:uid="{00000000-0005-0000-0000-000031250000}"/>
    <cellStyle name="Comma 4 6 3 2 4 4" xfId="48962" xr:uid="{00000000-0005-0000-0000-000032250000}"/>
    <cellStyle name="Comma 4 6 3 2 4 5" xfId="51978" xr:uid="{00000000-0005-0000-0000-000033250000}"/>
    <cellStyle name="Comma 4 6 3 2 5" xfId="9176" xr:uid="{00000000-0005-0000-0000-000034250000}"/>
    <cellStyle name="Comma 4 6 3 2 5 2" xfId="28708" xr:uid="{00000000-0005-0000-0000-000035250000}"/>
    <cellStyle name="Comma 4 6 3 2 5 3" xfId="47531" xr:uid="{00000000-0005-0000-0000-000036250000}"/>
    <cellStyle name="Comma 4 6 3 2 5 4" xfId="50547" xr:uid="{00000000-0005-0000-0000-000037250000}"/>
    <cellStyle name="Comma 4 6 3 2 6" xfId="42403" xr:uid="{00000000-0005-0000-0000-000038250000}"/>
    <cellStyle name="Comma 4 6 3 2 7" xfId="46425" xr:uid="{00000000-0005-0000-0000-000039250000}"/>
    <cellStyle name="Comma 4 6 3 2 8" xfId="49441" xr:uid="{00000000-0005-0000-0000-00003A250000}"/>
    <cellStyle name="Comma 4 6 3 3" xfId="10930" xr:uid="{00000000-0005-0000-0000-00003B250000}"/>
    <cellStyle name="Comma 4 6 3 3 2" xfId="18480" xr:uid="{00000000-0005-0000-0000-00003C250000}"/>
    <cellStyle name="Comma 4 6 3 3 3" xfId="43128" xr:uid="{00000000-0005-0000-0000-00003D250000}"/>
    <cellStyle name="Comma 4 6 3 3 4" xfId="47796" xr:uid="{00000000-0005-0000-0000-00003E250000}"/>
    <cellStyle name="Comma 4 6 3 3 5" xfId="50812" xr:uid="{00000000-0005-0000-0000-00003F250000}"/>
    <cellStyle name="Comma 4 6 3 4" xfId="11415" xr:uid="{00000000-0005-0000-0000-000040250000}"/>
    <cellStyle name="Comma 4 6 3 4 2" xfId="18957" xr:uid="{00000000-0005-0000-0000-000041250000}"/>
    <cellStyle name="Comma 4 6 3 4 3" xfId="43367" xr:uid="{00000000-0005-0000-0000-000042250000}"/>
    <cellStyle name="Comma 4 6 3 4 4" xfId="48273" xr:uid="{00000000-0005-0000-0000-000043250000}"/>
    <cellStyle name="Comma 4 6 3 4 5" xfId="51289" xr:uid="{00000000-0005-0000-0000-000044250000}"/>
    <cellStyle name="Comma 4 6 3 5" xfId="11902" xr:uid="{00000000-0005-0000-0000-000045250000}"/>
    <cellStyle name="Comma 4 6 3 5 2" xfId="19434" xr:uid="{00000000-0005-0000-0000-000046250000}"/>
    <cellStyle name="Comma 4 6 3 5 3" xfId="43929" xr:uid="{00000000-0005-0000-0000-000047250000}"/>
    <cellStyle name="Comma 4 6 3 5 4" xfId="48750" xr:uid="{00000000-0005-0000-0000-000048250000}"/>
    <cellStyle name="Comma 4 6 3 5 5" xfId="51766" xr:uid="{00000000-0005-0000-0000-000049250000}"/>
    <cellStyle name="Comma 4 6 3 6" xfId="8867" xr:uid="{00000000-0005-0000-0000-00004A250000}"/>
    <cellStyle name="Comma 4 6 3 6 2" xfId="43977" xr:uid="{00000000-0005-0000-0000-00004B250000}"/>
    <cellStyle name="Comma 4 6 3 6 3" xfId="47319" xr:uid="{00000000-0005-0000-0000-00004C250000}"/>
    <cellStyle name="Comma 4 6 3 6 4" xfId="50335" xr:uid="{00000000-0005-0000-0000-00004D250000}"/>
    <cellStyle name="Comma 4 6 3 7" xfId="42334" xr:uid="{00000000-0005-0000-0000-00004E250000}"/>
    <cellStyle name="Comma 4 6 3 8" xfId="46213" xr:uid="{00000000-0005-0000-0000-00004F250000}"/>
    <cellStyle name="Comma 4 6 3 9" xfId="49229" xr:uid="{00000000-0005-0000-0000-000050250000}"/>
    <cellStyle name="Comma 4 6 4" xfId="6303" xr:uid="{00000000-0005-0000-0000-000051250000}"/>
    <cellStyle name="Comma 4 6 4 2" xfId="6623" xr:uid="{00000000-0005-0000-0000-000052250000}"/>
    <cellStyle name="Comma 4 6 4 2 2" xfId="11195" xr:uid="{00000000-0005-0000-0000-000053250000}"/>
    <cellStyle name="Comma 4 6 4 2 2 2" xfId="18745" xr:uid="{00000000-0005-0000-0000-000054250000}"/>
    <cellStyle name="Comma 4 6 4 2 2 3" xfId="42737" xr:uid="{00000000-0005-0000-0000-000055250000}"/>
    <cellStyle name="Comma 4 6 4 2 2 4" xfId="48061" xr:uid="{00000000-0005-0000-0000-000056250000}"/>
    <cellStyle name="Comma 4 6 4 2 2 5" xfId="51077" xr:uid="{00000000-0005-0000-0000-000057250000}"/>
    <cellStyle name="Comma 4 6 4 2 3" xfId="11680" xr:uid="{00000000-0005-0000-0000-000058250000}"/>
    <cellStyle name="Comma 4 6 4 2 3 2" xfId="19222" xr:uid="{00000000-0005-0000-0000-000059250000}"/>
    <cellStyle name="Comma 4 6 4 2 3 3" xfId="44127" xr:uid="{00000000-0005-0000-0000-00005A250000}"/>
    <cellStyle name="Comma 4 6 4 2 3 4" xfId="48538" xr:uid="{00000000-0005-0000-0000-00005B250000}"/>
    <cellStyle name="Comma 4 6 4 2 3 5" xfId="51554" xr:uid="{00000000-0005-0000-0000-00005C250000}"/>
    <cellStyle name="Comma 4 6 4 2 4" xfId="12167" xr:uid="{00000000-0005-0000-0000-00005D250000}"/>
    <cellStyle name="Comma 4 6 4 2 4 2" xfId="19699" xr:uid="{00000000-0005-0000-0000-00005E250000}"/>
    <cellStyle name="Comma 4 6 4 2 4 3" xfId="42988" xr:uid="{00000000-0005-0000-0000-00005F250000}"/>
    <cellStyle name="Comma 4 6 4 2 4 4" xfId="49015" xr:uid="{00000000-0005-0000-0000-000060250000}"/>
    <cellStyle name="Comma 4 6 4 2 4 5" xfId="52031" xr:uid="{00000000-0005-0000-0000-000061250000}"/>
    <cellStyle name="Comma 4 6 4 2 5" xfId="9256" xr:uid="{00000000-0005-0000-0000-000062250000}"/>
    <cellStyle name="Comma 4 6 4 2 5 2" xfId="44779" xr:uid="{00000000-0005-0000-0000-000063250000}"/>
    <cellStyle name="Comma 4 6 4 2 5 3" xfId="47584" xr:uid="{00000000-0005-0000-0000-000064250000}"/>
    <cellStyle name="Comma 4 6 4 2 5 4" xfId="50600" xr:uid="{00000000-0005-0000-0000-000065250000}"/>
    <cellStyle name="Comma 4 6 4 2 6" xfId="42422" xr:uid="{00000000-0005-0000-0000-000066250000}"/>
    <cellStyle name="Comma 4 6 4 2 7" xfId="46478" xr:uid="{00000000-0005-0000-0000-000067250000}"/>
    <cellStyle name="Comma 4 6 4 2 8" xfId="49494" xr:uid="{00000000-0005-0000-0000-000068250000}"/>
    <cellStyle name="Comma 4 6 4 3" xfId="10983" xr:uid="{00000000-0005-0000-0000-000069250000}"/>
    <cellStyle name="Comma 4 6 4 3 2" xfId="18533" xr:uid="{00000000-0005-0000-0000-00006A250000}"/>
    <cellStyle name="Comma 4 6 4 3 3" xfId="21245" xr:uid="{00000000-0005-0000-0000-00006B250000}"/>
    <cellStyle name="Comma 4 6 4 3 4" xfId="47849" xr:uid="{00000000-0005-0000-0000-00006C250000}"/>
    <cellStyle name="Comma 4 6 4 3 5" xfId="50865" xr:uid="{00000000-0005-0000-0000-00006D250000}"/>
    <cellStyle name="Comma 4 6 4 4" xfId="11468" xr:uid="{00000000-0005-0000-0000-00006E250000}"/>
    <cellStyle name="Comma 4 6 4 4 2" xfId="19010" xr:uid="{00000000-0005-0000-0000-00006F250000}"/>
    <cellStyle name="Comma 4 6 4 4 3" xfId="42776" xr:uid="{00000000-0005-0000-0000-000070250000}"/>
    <cellStyle name="Comma 4 6 4 4 4" xfId="48326" xr:uid="{00000000-0005-0000-0000-000071250000}"/>
    <cellStyle name="Comma 4 6 4 4 5" xfId="51342" xr:uid="{00000000-0005-0000-0000-000072250000}"/>
    <cellStyle name="Comma 4 6 4 5" xfId="11955" xr:uid="{00000000-0005-0000-0000-000073250000}"/>
    <cellStyle name="Comma 4 6 4 5 2" xfId="19487" xr:uid="{00000000-0005-0000-0000-000074250000}"/>
    <cellStyle name="Comma 4 6 4 5 3" xfId="43233" xr:uid="{00000000-0005-0000-0000-000075250000}"/>
    <cellStyle name="Comma 4 6 4 5 4" xfId="48803" xr:uid="{00000000-0005-0000-0000-000076250000}"/>
    <cellStyle name="Comma 4 6 4 5 5" xfId="51819" xr:uid="{00000000-0005-0000-0000-000077250000}"/>
    <cellStyle name="Comma 4 6 4 6" xfId="8943" xr:uid="{00000000-0005-0000-0000-000078250000}"/>
    <cellStyle name="Comma 4 6 4 6 2" xfId="44202" xr:uid="{00000000-0005-0000-0000-000079250000}"/>
    <cellStyle name="Comma 4 6 4 6 3" xfId="47372" xr:uid="{00000000-0005-0000-0000-00007A250000}"/>
    <cellStyle name="Comma 4 6 4 6 4" xfId="50388" xr:uid="{00000000-0005-0000-0000-00007B250000}"/>
    <cellStyle name="Comma 4 6 4 7" xfId="20559" xr:uid="{00000000-0005-0000-0000-00007C250000}"/>
    <cellStyle name="Comma 4 6 4 8" xfId="46266" xr:uid="{00000000-0005-0000-0000-00007D250000}"/>
    <cellStyle name="Comma 4 6 4 9" xfId="49282" xr:uid="{00000000-0005-0000-0000-00007E250000}"/>
    <cellStyle name="Comma 4 6 5" xfId="6383" xr:uid="{00000000-0005-0000-0000-00007F250000}"/>
    <cellStyle name="Comma 4 6 5 2" xfId="11036" xr:uid="{00000000-0005-0000-0000-000080250000}"/>
    <cellStyle name="Comma 4 6 5 2 2" xfId="18586" xr:uid="{00000000-0005-0000-0000-000081250000}"/>
    <cellStyle name="Comma 4 6 5 2 3" xfId="43912" xr:uid="{00000000-0005-0000-0000-000082250000}"/>
    <cellStyle name="Comma 4 6 5 2 4" xfId="47902" xr:uid="{00000000-0005-0000-0000-000083250000}"/>
    <cellStyle name="Comma 4 6 5 2 5" xfId="50918" xr:uid="{00000000-0005-0000-0000-000084250000}"/>
    <cellStyle name="Comma 4 6 5 3" xfId="11521" xr:uid="{00000000-0005-0000-0000-000085250000}"/>
    <cellStyle name="Comma 4 6 5 3 2" xfId="19063" xr:uid="{00000000-0005-0000-0000-000086250000}"/>
    <cellStyle name="Comma 4 6 5 3 3" xfId="43178" xr:uid="{00000000-0005-0000-0000-000087250000}"/>
    <cellStyle name="Comma 4 6 5 3 4" xfId="48379" xr:uid="{00000000-0005-0000-0000-000088250000}"/>
    <cellStyle name="Comma 4 6 5 3 5" xfId="51395" xr:uid="{00000000-0005-0000-0000-000089250000}"/>
    <cellStyle name="Comma 4 6 5 4" xfId="12008" xr:uid="{00000000-0005-0000-0000-00008A250000}"/>
    <cellStyle name="Comma 4 6 5 4 2" xfId="19540" xr:uid="{00000000-0005-0000-0000-00008B250000}"/>
    <cellStyle name="Comma 4 6 5 4 3" xfId="43855" xr:uid="{00000000-0005-0000-0000-00008C250000}"/>
    <cellStyle name="Comma 4 6 5 4 4" xfId="48856" xr:uid="{00000000-0005-0000-0000-00008D250000}"/>
    <cellStyle name="Comma 4 6 5 4 5" xfId="51872" xr:uid="{00000000-0005-0000-0000-00008E250000}"/>
    <cellStyle name="Comma 4 6 5 5" xfId="9022" xr:uid="{00000000-0005-0000-0000-00008F250000}"/>
    <cellStyle name="Comma 4 6 5 5 2" xfId="20812" xr:uid="{00000000-0005-0000-0000-000090250000}"/>
    <cellStyle name="Comma 4 6 5 5 3" xfId="47425" xr:uid="{00000000-0005-0000-0000-000091250000}"/>
    <cellStyle name="Comma 4 6 5 5 4" xfId="50441" xr:uid="{00000000-0005-0000-0000-000092250000}"/>
    <cellStyle name="Comma 4 6 5 6" xfId="43989" xr:uid="{00000000-0005-0000-0000-000093250000}"/>
    <cellStyle name="Comma 4 6 5 7" xfId="46319" xr:uid="{00000000-0005-0000-0000-000094250000}"/>
    <cellStyle name="Comma 4 6 5 8" xfId="49335" xr:uid="{00000000-0005-0000-0000-000095250000}"/>
    <cellStyle name="Comma 4 6 6" xfId="6703" xr:uid="{00000000-0005-0000-0000-000096250000}"/>
    <cellStyle name="Comma 4 6 6 2" xfId="11248" xr:uid="{00000000-0005-0000-0000-000097250000}"/>
    <cellStyle name="Comma 4 6 6 2 2" xfId="18798" xr:uid="{00000000-0005-0000-0000-000098250000}"/>
    <cellStyle name="Comma 4 6 6 2 3" xfId="43470" xr:uid="{00000000-0005-0000-0000-000099250000}"/>
    <cellStyle name="Comma 4 6 6 2 4" xfId="48114" xr:uid="{00000000-0005-0000-0000-00009A250000}"/>
    <cellStyle name="Comma 4 6 6 2 5" xfId="51130" xr:uid="{00000000-0005-0000-0000-00009B250000}"/>
    <cellStyle name="Comma 4 6 6 3" xfId="11733" xr:uid="{00000000-0005-0000-0000-00009C250000}"/>
    <cellStyle name="Comma 4 6 6 3 2" xfId="19275" xr:uid="{00000000-0005-0000-0000-00009D250000}"/>
    <cellStyle name="Comma 4 6 6 3 3" xfId="44609" xr:uid="{00000000-0005-0000-0000-00009E250000}"/>
    <cellStyle name="Comma 4 6 6 3 4" xfId="48591" xr:uid="{00000000-0005-0000-0000-00009F250000}"/>
    <cellStyle name="Comma 4 6 6 3 5" xfId="51607" xr:uid="{00000000-0005-0000-0000-0000A0250000}"/>
    <cellStyle name="Comma 4 6 6 4" xfId="12221" xr:uid="{00000000-0005-0000-0000-0000A1250000}"/>
    <cellStyle name="Comma 4 6 6 4 2" xfId="19752" xr:uid="{00000000-0005-0000-0000-0000A2250000}"/>
    <cellStyle name="Comma 4 6 6 4 3" xfId="44309" xr:uid="{00000000-0005-0000-0000-0000A3250000}"/>
    <cellStyle name="Comma 4 6 6 4 4" xfId="49068" xr:uid="{00000000-0005-0000-0000-0000A4250000}"/>
    <cellStyle name="Comma 4 6 6 4 5" xfId="52084" xr:uid="{00000000-0005-0000-0000-0000A5250000}"/>
    <cellStyle name="Comma 4 6 6 5" xfId="9336" xr:uid="{00000000-0005-0000-0000-0000A6250000}"/>
    <cellStyle name="Comma 4 6 6 5 2" xfId="20967" xr:uid="{00000000-0005-0000-0000-0000A7250000}"/>
    <cellStyle name="Comma 4 6 6 5 3" xfId="47637" xr:uid="{00000000-0005-0000-0000-0000A8250000}"/>
    <cellStyle name="Comma 4 6 6 5 4" xfId="50653" xr:uid="{00000000-0005-0000-0000-0000A9250000}"/>
    <cellStyle name="Comma 4 6 6 6" xfId="44451" xr:uid="{00000000-0005-0000-0000-0000AA250000}"/>
    <cellStyle name="Comma 4 6 6 7" xfId="46531" xr:uid="{00000000-0005-0000-0000-0000AB250000}"/>
    <cellStyle name="Comma 4 6 6 8" xfId="49547" xr:uid="{00000000-0005-0000-0000-0000AC250000}"/>
    <cellStyle name="Comma 4 6 7" xfId="10824" xr:uid="{00000000-0005-0000-0000-0000AD250000}"/>
    <cellStyle name="Comma 4 6 7 2" xfId="18374" xr:uid="{00000000-0005-0000-0000-0000AE250000}"/>
    <cellStyle name="Comma 4 6 7 3" xfId="43613" xr:uid="{00000000-0005-0000-0000-0000AF250000}"/>
    <cellStyle name="Comma 4 6 7 4" xfId="47690" xr:uid="{00000000-0005-0000-0000-0000B0250000}"/>
    <cellStyle name="Comma 4 6 7 5" xfId="50706" xr:uid="{00000000-0005-0000-0000-0000B1250000}"/>
    <cellStyle name="Comma 4 6 8" xfId="11308" xr:uid="{00000000-0005-0000-0000-0000B2250000}"/>
    <cellStyle name="Comma 4 6 8 2" xfId="18851" xr:uid="{00000000-0005-0000-0000-0000B3250000}"/>
    <cellStyle name="Comma 4 6 8 3" xfId="28795" xr:uid="{00000000-0005-0000-0000-0000B4250000}"/>
    <cellStyle name="Comma 4 6 8 4" xfId="48167" xr:uid="{00000000-0005-0000-0000-0000B5250000}"/>
    <cellStyle name="Comma 4 6 8 5" xfId="51183" xr:uid="{00000000-0005-0000-0000-0000B6250000}"/>
    <cellStyle name="Comma 4 6 9" xfId="11795" xr:uid="{00000000-0005-0000-0000-0000B7250000}"/>
    <cellStyle name="Comma 4 6 9 2" xfId="19328" xr:uid="{00000000-0005-0000-0000-0000B8250000}"/>
    <cellStyle name="Comma 4 6 9 3" xfId="43211" xr:uid="{00000000-0005-0000-0000-0000B9250000}"/>
    <cellStyle name="Comma 4 6 9 4" xfId="48644" xr:uid="{00000000-0005-0000-0000-0000BA250000}"/>
    <cellStyle name="Comma 4 6 9 5" xfId="51660" xr:uid="{00000000-0005-0000-0000-0000BB250000}"/>
    <cellStyle name="Comma 4 7" xfId="7494" xr:uid="{00000000-0005-0000-0000-0000BC250000}"/>
    <cellStyle name="Comma 4 7 2" xfId="17996" xr:uid="{00000000-0005-0000-0000-0000BD250000}"/>
    <cellStyle name="Comma 4 7 3" xfId="20058" xr:uid="{00000000-0005-0000-0000-0000BE250000}"/>
    <cellStyle name="Comma 4 7 4" xfId="43598" xr:uid="{00000000-0005-0000-0000-0000BF250000}"/>
    <cellStyle name="Comma 4 7 5" xfId="44941" xr:uid="{00000000-0005-0000-0000-0000C0250000}"/>
    <cellStyle name="Comma 4 7 6" xfId="45849" xr:uid="{00000000-0005-0000-0000-0000C1250000}"/>
    <cellStyle name="Comma 4 7 7" xfId="46991" xr:uid="{00000000-0005-0000-0000-0000C2250000}"/>
    <cellStyle name="Comma 4 7 8" xfId="50007" xr:uid="{00000000-0005-0000-0000-0000C3250000}"/>
    <cellStyle name="Comma 4 8" xfId="15793" xr:uid="{00000000-0005-0000-0000-0000C4250000}"/>
    <cellStyle name="Comma 4 8 2" xfId="20059" xr:uid="{00000000-0005-0000-0000-0000C5250000}"/>
    <cellStyle name="Comma 4 8 3" xfId="44942" xr:uid="{00000000-0005-0000-0000-0000C6250000}"/>
    <cellStyle name="Comma 4 8 4" xfId="45850" xr:uid="{00000000-0005-0000-0000-0000C7250000}"/>
    <cellStyle name="Comma 4 9" xfId="20060" xr:uid="{00000000-0005-0000-0000-0000C8250000}"/>
    <cellStyle name="Comma 5" xfId="2082" xr:uid="{00000000-0005-0000-0000-0000C9250000}"/>
    <cellStyle name="Comma 5 10" xfId="44943" xr:uid="{00000000-0005-0000-0000-0000CA250000}"/>
    <cellStyle name="Comma 5 11" xfId="45851" xr:uid="{00000000-0005-0000-0000-0000CB250000}"/>
    <cellStyle name="Comma 5 2" xfId="2076" xr:uid="{00000000-0005-0000-0000-0000CC250000}"/>
    <cellStyle name="Comma 5 2 10" xfId="11756" xr:uid="{00000000-0005-0000-0000-0000CD250000}"/>
    <cellStyle name="Comma 5 2 10 2" xfId="19294" xr:uid="{00000000-0005-0000-0000-0000CE250000}"/>
    <cellStyle name="Comma 5 2 10 3" xfId="37005" xr:uid="{00000000-0005-0000-0000-0000CF250000}"/>
    <cellStyle name="Comma 5 2 10 4" xfId="43724" xr:uid="{00000000-0005-0000-0000-0000D0250000}"/>
    <cellStyle name="Comma 5 2 10 5" xfId="48610" xr:uid="{00000000-0005-0000-0000-0000D1250000}"/>
    <cellStyle name="Comma 5 2 10 6" xfId="51626" xr:uid="{00000000-0005-0000-0000-0000D2250000}"/>
    <cellStyle name="Comma 5 2 11" xfId="7890" xr:uid="{00000000-0005-0000-0000-0000D3250000}"/>
    <cellStyle name="Comma 5 2 11 2" xfId="18018" xr:uid="{00000000-0005-0000-0000-0000D4250000}"/>
    <cellStyle name="Comma 5 2 11 3" xfId="43432" xr:uid="{00000000-0005-0000-0000-0000D5250000}"/>
    <cellStyle name="Comma 5 2 11 4" xfId="47020" xr:uid="{00000000-0005-0000-0000-0000D6250000}"/>
    <cellStyle name="Comma 5 2 11 5" xfId="50036" xr:uid="{00000000-0005-0000-0000-0000D7250000}"/>
    <cellStyle name="Comma 5 2 12" xfId="15799" xr:uid="{00000000-0005-0000-0000-0000D8250000}"/>
    <cellStyle name="Comma 5 2 13" xfId="20062" xr:uid="{00000000-0005-0000-0000-0000D9250000}"/>
    <cellStyle name="Comma 5 2 14" xfId="46073" xr:uid="{00000000-0005-0000-0000-0000DA250000}"/>
    <cellStyle name="Comma 5 2 15" xfId="49088" xr:uid="{00000000-0005-0000-0000-0000DB250000}"/>
    <cellStyle name="Comma 5 2 2" xfId="4880" xr:uid="{00000000-0005-0000-0000-0000DC250000}"/>
    <cellStyle name="Comma 5 2 2 10" xfId="7798" xr:uid="{00000000-0005-0000-0000-0000DD250000}"/>
    <cellStyle name="Comma 5 2 2 10 2" xfId="44245" xr:uid="{00000000-0005-0000-0000-0000DE250000}"/>
    <cellStyle name="Comma 5 2 2 10 3" xfId="47006" xr:uid="{00000000-0005-0000-0000-0000DF250000}"/>
    <cellStyle name="Comma 5 2 2 10 4" xfId="50022" xr:uid="{00000000-0005-0000-0000-0000E0250000}"/>
    <cellStyle name="Comma 5 2 2 11" xfId="20063" xr:uid="{00000000-0005-0000-0000-0000E1250000}"/>
    <cellStyle name="Comma 5 2 2 12" xfId="46108" xr:uid="{00000000-0005-0000-0000-0000E2250000}"/>
    <cellStyle name="Comma 5 2 2 13" xfId="49123" xr:uid="{00000000-0005-0000-0000-0000E3250000}"/>
    <cellStyle name="Comma 5 2 2 2" xfId="6144" xr:uid="{00000000-0005-0000-0000-0000E4250000}"/>
    <cellStyle name="Comma 5 2 2 2 10" xfId="46161" xr:uid="{00000000-0005-0000-0000-0000E5250000}"/>
    <cellStyle name="Comma 5 2 2 2 11" xfId="49177" xr:uid="{00000000-0005-0000-0000-0000E6250000}"/>
    <cellStyle name="Comma 5 2 2 2 2" xfId="6464" xr:uid="{00000000-0005-0000-0000-0000E7250000}"/>
    <cellStyle name="Comma 5 2 2 2 2 2" xfId="11090" xr:uid="{00000000-0005-0000-0000-0000E8250000}"/>
    <cellStyle name="Comma 5 2 2 2 2 2 2" xfId="18640" xr:uid="{00000000-0005-0000-0000-0000E9250000}"/>
    <cellStyle name="Comma 5 2 2 2 2 2 3" xfId="43526" xr:uid="{00000000-0005-0000-0000-0000EA250000}"/>
    <cellStyle name="Comma 5 2 2 2 2 2 4" xfId="47956" xr:uid="{00000000-0005-0000-0000-0000EB250000}"/>
    <cellStyle name="Comma 5 2 2 2 2 2 5" xfId="50972" xr:uid="{00000000-0005-0000-0000-0000EC250000}"/>
    <cellStyle name="Comma 5 2 2 2 2 3" xfId="11575" xr:uid="{00000000-0005-0000-0000-0000ED250000}"/>
    <cellStyle name="Comma 5 2 2 2 2 3 2" xfId="19117" xr:uid="{00000000-0005-0000-0000-0000EE250000}"/>
    <cellStyle name="Comma 5 2 2 2 2 3 3" xfId="44125" xr:uid="{00000000-0005-0000-0000-0000EF250000}"/>
    <cellStyle name="Comma 5 2 2 2 2 3 4" xfId="48433" xr:uid="{00000000-0005-0000-0000-0000F0250000}"/>
    <cellStyle name="Comma 5 2 2 2 2 3 5" xfId="51449" xr:uid="{00000000-0005-0000-0000-0000F1250000}"/>
    <cellStyle name="Comma 5 2 2 2 2 4" xfId="12062" xr:uid="{00000000-0005-0000-0000-0000F2250000}"/>
    <cellStyle name="Comma 5 2 2 2 2 4 2" xfId="19594" xr:uid="{00000000-0005-0000-0000-0000F3250000}"/>
    <cellStyle name="Comma 5 2 2 2 2 4 3" xfId="44027" xr:uid="{00000000-0005-0000-0000-0000F4250000}"/>
    <cellStyle name="Comma 5 2 2 2 2 4 4" xfId="48910" xr:uid="{00000000-0005-0000-0000-0000F5250000}"/>
    <cellStyle name="Comma 5 2 2 2 2 4 5" xfId="51926" xr:uid="{00000000-0005-0000-0000-0000F6250000}"/>
    <cellStyle name="Comma 5 2 2 2 2 5" xfId="9098" xr:uid="{00000000-0005-0000-0000-0000F7250000}"/>
    <cellStyle name="Comma 5 2 2 2 2 5 2" xfId="43080" xr:uid="{00000000-0005-0000-0000-0000F8250000}"/>
    <cellStyle name="Comma 5 2 2 2 2 5 3" xfId="47479" xr:uid="{00000000-0005-0000-0000-0000F9250000}"/>
    <cellStyle name="Comma 5 2 2 2 2 5 4" xfId="50495" xr:uid="{00000000-0005-0000-0000-0000FA250000}"/>
    <cellStyle name="Comma 5 2 2 2 2 6" xfId="42376" xr:uid="{00000000-0005-0000-0000-0000FB250000}"/>
    <cellStyle name="Comma 5 2 2 2 2 7" xfId="46373" xr:uid="{00000000-0005-0000-0000-0000FC250000}"/>
    <cellStyle name="Comma 5 2 2 2 2 8" xfId="49389" xr:uid="{00000000-0005-0000-0000-0000FD250000}"/>
    <cellStyle name="Comma 5 2 2 2 3" xfId="10878" xr:uid="{00000000-0005-0000-0000-0000FE250000}"/>
    <cellStyle name="Comma 5 2 2 2 3 2" xfId="18428" xr:uid="{00000000-0005-0000-0000-0000FF250000}"/>
    <cellStyle name="Comma 5 2 2 2 3 3" xfId="21257" xr:uid="{00000000-0005-0000-0000-000000260000}"/>
    <cellStyle name="Comma 5 2 2 2 3 4" xfId="47744" xr:uid="{00000000-0005-0000-0000-000001260000}"/>
    <cellStyle name="Comma 5 2 2 2 3 5" xfId="50760" xr:uid="{00000000-0005-0000-0000-000002260000}"/>
    <cellStyle name="Comma 5 2 2 2 4" xfId="11362" xr:uid="{00000000-0005-0000-0000-000003260000}"/>
    <cellStyle name="Comma 5 2 2 2 4 2" xfId="18905" xr:uid="{00000000-0005-0000-0000-000004260000}"/>
    <cellStyle name="Comma 5 2 2 2 4 3" xfId="42757" xr:uid="{00000000-0005-0000-0000-000005260000}"/>
    <cellStyle name="Comma 5 2 2 2 4 4" xfId="48221" xr:uid="{00000000-0005-0000-0000-000006260000}"/>
    <cellStyle name="Comma 5 2 2 2 4 5" xfId="51237" xr:uid="{00000000-0005-0000-0000-000007260000}"/>
    <cellStyle name="Comma 5 2 2 2 5" xfId="11849" xr:uid="{00000000-0005-0000-0000-000008260000}"/>
    <cellStyle name="Comma 5 2 2 2 5 2" xfId="19382" xr:uid="{00000000-0005-0000-0000-000009260000}"/>
    <cellStyle name="Comma 5 2 2 2 5 3" xfId="20720" xr:uid="{00000000-0005-0000-0000-00000A260000}"/>
    <cellStyle name="Comma 5 2 2 2 5 4" xfId="48698" xr:uid="{00000000-0005-0000-0000-00000B260000}"/>
    <cellStyle name="Comma 5 2 2 2 5 5" xfId="51714" xr:uid="{00000000-0005-0000-0000-00000C260000}"/>
    <cellStyle name="Comma 5 2 2 2 6" xfId="8797" xr:uid="{00000000-0005-0000-0000-00000D260000}"/>
    <cellStyle name="Comma 5 2 2 2 6 2" xfId="21368" xr:uid="{00000000-0005-0000-0000-00000E260000}"/>
    <cellStyle name="Comma 5 2 2 2 6 3" xfId="47267" xr:uid="{00000000-0005-0000-0000-00000F260000}"/>
    <cellStyle name="Comma 5 2 2 2 6 4" xfId="50283" xr:uid="{00000000-0005-0000-0000-000010260000}"/>
    <cellStyle name="Comma 5 2 2 2 7" xfId="20064" xr:uid="{00000000-0005-0000-0000-000011260000}"/>
    <cellStyle name="Comma 5 2 2 2 8" xfId="44944" xr:uid="{00000000-0005-0000-0000-000012260000}"/>
    <cellStyle name="Comma 5 2 2 2 9" xfId="45852" xr:uid="{00000000-0005-0000-0000-000013260000}"/>
    <cellStyle name="Comma 5 2 2 3" xfId="6224" xr:uid="{00000000-0005-0000-0000-000014260000}"/>
    <cellStyle name="Comma 5 2 2 3 10" xfId="49230" xr:uid="{00000000-0005-0000-0000-000015260000}"/>
    <cellStyle name="Comma 5 2 2 3 2" xfId="6544" xr:uid="{00000000-0005-0000-0000-000016260000}"/>
    <cellStyle name="Comma 5 2 2 3 2 2" xfId="11143" xr:uid="{00000000-0005-0000-0000-000017260000}"/>
    <cellStyle name="Comma 5 2 2 3 2 2 2" xfId="18693" xr:uid="{00000000-0005-0000-0000-000018260000}"/>
    <cellStyle name="Comma 5 2 2 3 2 2 3" xfId="21219" xr:uid="{00000000-0005-0000-0000-000019260000}"/>
    <cellStyle name="Comma 5 2 2 3 2 2 4" xfId="48009" xr:uid="{00000000-0005-0000-0000-00001A260000}"/>
    <cellStyle name="Comma 5 2 2 3 2 2 5" xfId="51025" xr:uid="{00000000-0005-0000-0000-00001B260000}"/>
    <cellStyle name="Comma 5 2 2 3 2 3" xfId="11628" xr:uid="{00000000-0005-0000-0000-00001C260000}"/>
    <cellStyle name="Comma 5 2 2 3 2 3 2" xfId="19170" xr:uid="{00000000-0005-0000-0000-00001D260000}"/>
    <cellStyle name="Comma 5 2 2 3 2 3 3" xfId="44505" xr:uid="{00000000-0005-0000-0000-00001E260000}"/>
    <cellStyle name="Comma 5 2 2 3 2 3 4" xfId="48486" xr:uid="{00000000-0005-0000-0000-00001F260000}"/>
    <cellStyle name="Comma 5 2 2 3 2 3 5" xfId="51502" xr:uid="{00000000-0005-0000-0000-000020260000}"/>
    <cellStyle name="Comma 5 2 2 3 2 4" xfId="12115" xr:uid="{00000000-0005-0000-0000-000021260000}"/>
    <cellStyle name="Comma 5 2 2 3 2 4 2" xfId="19647" xr:uid="{00000000-0005-0000-0000-000022260000}"/>
    <cellStyle name="Comma 5 2 2 3 2 4 3" xfId="42875" xr:uid="{00000000-0005-0000-0000-000023260000}"/>
    <cellStyle name="Comma 5 2 2 3 2 4 4" xfId="48963" xr:uid="{00000000-0005-0000-0000-000024260000}"/>
    <cellStyle name="Comma 5 2 2 3 2 4 5" xfId="51979" xr:uid="{00000000-0005-0000-0000-000025260000}"/>
    <cellStyle name="Comma 5 2 2 3 2 5" xfId="9177" xr:uid="{00000000-0005-0000-0000-000026260000}"/>
    <cellStyle name="Comma 5 2 2 3 2 5 2" xfId="44109" xr:uid="{00000000-0005-0000-0000-000027260000}"/>
    <cellStyle name="Comma 5 2 2 3 2 5 3" xfId="47532" xr:uid="{00000000-0005-0000-0000-000028260000}"/>
    <cellStyle name="Comma 5 2 2 3 2 5 4" xfId="50548" xr:uid="{00000000-0005-0000-0000-000029260000}"/>
    <cellStyle name="Comma 5 2 2 3 2 6" xfId="34355" xr:uid="{00000000-0005-0000-0000-00002A260000}"/>
    <cellStyle name="Comma 5 2 2 3 2 7" xfId="44167" xr:uid="{00000000-0005-0000-0000-00002B260000}"/>
    <cellStyle name="Comma 5 2 2 3 2 8" xfId="46426" xr:uid="{00000000-0005-0000-0000-00002C260000}"/>
    <cellStyle name="Comma 5 2 2 3 2 9" xfId="49442" xr:uid="{00000000-0005-0000-0000-00002D260000}"/>
    <cellStyle name="Comma 5 2 2 3 3" xfId="10931" xr:uid="{00000000-0005-0000-0000-00002E260000}"/>
    <cellStyle name="Comma 5 2 2 3 3 2" xfId="18481" xr:uid="{00000000-0005-0000-0000-00002F260000}"/>
    <cellStyle name="Comma 5 2 2 3 3 3" xfId="39657" xr:uid="{00000000-0005-0000-0000-000030260000}"/>
    <cellStyle name="Comma 5 2 2 3 3 4" xfId="44633" xr:uid="{00000000-0005-0000-0000-000031260000}"/>
    <cellStyle name="Comma 5 2 2 3 3 5" xfId="47797" xr:uid="{00000000-0005-0000-0000-000032260000}"/>
    <cellStyle name="Comma 5 2 2 3 3 6" xfId="50813" xr:uid="{00000000-0005-0000-0000-000033260000}"/>
    <cellStyle name="Comma 5 2 2 3 4" xfId="11416" xr:uid="{00000000-0005-0000-0000-000034260000}"/>
    <cellStyle name="Comma 5 2 2 3 4 2" xfId="18958" xr:uid="{00000000-0005-0000-0000-000035260000}"/>
    <cellStyle name="Comma 5 2 2 3 4 3" xfId="42766" xr:uid="{00000000-0005-0000-0000-000036260000}"/>
    <cellStyle name="Comma 5 2 2 3 4 4" xfId="48274" xr:uid="{00000000-0005-0000-0000-000037260000}"/>
    <cellStyle name="Comma 5 2 2 3 4 5" xfId="51290" xr:uid="{00000000-0005-0000-0000-000038260000}"/>
    <cellStyle name="Comma 5 2 2 3 5" xfId="11903" xr:uid="{00000000-0005-0000-0000-000039260000}"/>
    <cellStyle name="Comma 5 2 2 3 5 2" xfId="19435" xr:uid="{00000000-0005-0000-0000-00003A260000}"/>
    <cellStyle name="Comma 5 2 2 3 5 3" xfId="21566" xr:uid="{00000000-0005-0000-0000-00003B260000}"/>
    <cellStyle name="Comma 5 2 2 3 5 4" xfId="48751" xr:uid="{00000000-0005-0000-0000-00003C260000}"/>
    <cellStyle name="Comma 5 2 2 3 5 5" xfId="51767" xr:uid="{00000000-0005-0000-0000-00003D260000}"/>
    <cellStyle name="Comma 5 2 2 3 6" xfId="8868" xr:uid="{00000000-0005-0000-0000-00003E260000}"/>
    <cellStyle name="Comma 5 2 2 3 6 2" xfId="28822" xr:uid="{00000000-0005-0000-0000-00003F260000}"/>
    <cellStyle name="Comma 5 2 2 3 6 3" xfId="47320" xr:uid="{00000000-0005-0000-0000-000040260000}"/>
    <cellStyle name="Comma 5 2 2 3 6 4" xfId="50336" xr:uid="{00000000-0005-0000-0000-000041260000}"/>
    <cellStyle name="Comma 5 2 2 3 7" xfId="28981" xr:uid="{00000000-0005-0000-0000-000042260000}"/>
    <cellStyle name="Comma 5 2 2 3 8" xfId="44158" xr:uid="{00000000-0005-0000-0000-000043260000}"/>
    <cellStyle name="Comma 5 2 2 3 9" xfId="46214" xr:uid="{00000000-0005-0000-0000-000044260000}"/>
    <cellStyle name="Comma 5 2 2 4" xfId="6304" xr:uid="{00000000-0005-0000-0000-000045260000}"/>
    <cellStyle name="Comma 5 2 2 4 10" xfId="49283" xr:uid="{00000000-0005-0000-0000-000046260000}"/>
    <cellStyle name="Comma 5 2 2 4 2" xfId="6624" xr:uid="{00000000-0005-0000-0000-000047260000}"/>
    <cellStyle name="Comma 5 2 2 4 2 2" xfId="11196" xr:uid="{00000000-0005-0000-0000-000048260000}"/>
    <cellStyle name="Comma 5 2 2 4 2 2 2" xfId="18746" xr:uid="{00000000-0005-0000-0000-000049260000}"/>
    <cellStyle name="Comma 5 2 2 4 2 2 3" xfId="30312" xr:uid="{00000000-0005-0000-0000-00004A260000}"/>
    <cellStyle name="Comma 5 2 2 4 2 2 4" xfId="48062" xr:uid="{00000000-0005-0000-0000-00004B260000}"/>
    <cellStyle name="Comma 5 2 2 4 2 2 5" xfId="51078" xr:uid="{00000000-0005-0000-0000-00004C260000}"/>
    <cellStyle name="Comma 5 2 2 4 2 3" xfId="11681" xr:uid="{00000000-0005-0000-0000-00004D260000}"/>
    <cellStyle name="Comma 5 2 2 4 2 3 2" xfId="19223" xr:uid="{00000000-0005-0000-0000-00004E260000}"/>
    <cellStyle name="Comma 5 2 2 4 2 3 3" xfId="43199" xr:uid="{00000000-0005-0000-0000-00004F260000}"/>
    <cellStyle name="Comma 5 2 2 4 2 3 4" xfId="48539" xr:uid="{00000000-0005-0000-0000-000050260000}"/>
    <cellStyle name="Comma 5 2 2 4 2 3 5" xfId="51555" xr:uid="{00000000-0005-0000-0000-000051260000}"/>
    <cellStyle name="Comma 5 2 2 4 2 4" xfId="12168" xr:uid="{00000000-0005-0000-0000-000052260000}"/>
    <cellStyle name="Comma 5 2 2 4 2 4 2" xfId="19700" xr:uid="{00000000-0005-0000-0000-000053260000}"/>
    <cellStyle name="Comma 5 2 2 4 2 4 3" xfId="44606" xr:uid="{00000000-0005-0000-0000-000054260000}"/>
    <cellStyle name="Comma 5 2 2 4 2 4 4" xfId="49016" xr:uid="{00000000-0005-0000-0000-000055260000}"/>
    <cellStyle name="Comma 5 2 2 4 2 4 5" xfId="52032" xr:uid="{00000000-0005-0000-0000-000056260000}"/>
    <cellStyle name="Comma 5 2 2 4 2 5" xfId="9257" xr:uid="{00000000-0005-0000-0000-000057260000}"/>
    <cellStyle name="Comma 5 2 2 4 2 5 2" xfId="28750" xr:uid="{00000000-0005-0000-0000-000058260000}"/>
    <cellStyle name="Comma 5 2 2 4 2 5 3" xfId="47585" xr:uid="{00000000-0005-0000-0000-000059260000}"/>
    <cellStyle name="Comma 5 2 2 4 2 5 4" xfId="50601" xr:uid="{00000000-0005-0000-0000-00005A260000}"/>
    <cellStyle name="Comma 5 2 2 4 2 6" xfId="42423" xr:uid="{00000000-0005-0000-0000-00005B260000}"/>
    <cellStyle name="Comma 5 2 2 4 2 7" xfId="46479" xr:uid="{00000000-0005-0000-0000-00005C260000}"/>
    <cellStyle name="Comma 5 2 2 4 2 8" xfId="49495" xr:uid="{00000000-0005-0000-0000-00005D260000}"/>
    <cellStyle name="Comma 5 2 2 4 3" xfId="10984" xr:uid="{00000000-0005-0000-0000-00005E260000}"/>
    <cellStyle name="Comma 5 2 2 4 3 2" xfId="18534" xr:uid="{00000000-0005-0000-0000-00005F260000}"/>
    <cellStyle name="Comma 5 2 2 4 3 3" xfId="43523" xr:uid="{00000000-0005-0000-0000-000060260000}"/>
    <cellStyle name="Comma 5 2 2 4 3 4" xfId="47850" xr:uid="{00000000-0005-0000-0000-000061260000}"/>
    <cellStyle name="Comma 5 2 2 4 3 5" xfId="50866" xr:uid="{00000000-0005-0000-0000-000062260000}"/>
    <cellStyle name="Comma 5 2 2 4 4" xfId="11469" xr:uid="{00000000-0005-0000-0000-000063260000}"/>
    <cellStyle name="Comma 5 2 2 4 4 2" xfId="19011" xr:uid="{00000000-0005-0000-0000-000064260000}"/>
    <cellStyle name="Comma 5 2 2 4 4 3" xfId="42777" xr:uid="{00000000-0005-0000-0000-000065260000}"/>
    <cellStyle name="Comma 5 2 2 4 4 4" xfId="48327" xr:uid="{00000000-0005-0000-0000-000066260000}"/>
    <cellStyle name="Comma 5 2 2 4 4 5" xfId="51343" xr:uid="{00000000-0005-0000-0000-000067260000}"/>
    <cellStyle name="Comma 5 2 2 4 5" xfId="11956" xr:uid="{00000000-0005-0000-0000-000068260000}"/>
    <cellStyle name="Comma 5 2 2 4 5 2" xfId="19488" xr:uid="{00000000-0005-0000-0000-000069260000}"/>
    <cellStyle name="Comma 5 2 2 4 5 3" xfId="43483" xr:uid="{00000000-0005-0000-0000-00006A260000}"/>
    <cellStyle name="Comma 5 2 2 4 5 4" xfId="48804" xr:uid="{00000000-0005-0000-0000-00006B260000}"/>
    <cellStyle name="Comma 5 2 2 4 5 5" xfId="51820" xr:uid="{00000000-0005-0000-0000-00006C260000}"/>
    <cellStyle name="Comma 5 2 2 4 6" xfId="8944" xr:uid="{00000000-0005-0000-0000-00006D260000}"/>
    <cellStyle name="Comma 5 2 2 4 6 2" xfId="42619" xr:uid="{00000000-0005-0000-0000-00006E260000}"/>
    <cellStyle name="Comma 5 2 2 4 6 3" xfId="47373" xr:uid="{00000000-0005-0000-0000-00006F260000}"/>
    <cellStyle name="Comma 5 2 2 4 6 4" xfId="50389" xr:uid="{00000000-0005-0000-0000-000070260000}"/>
    <cellStyle name="Comma 5 2 2 4 7" xfId="31890" xr:uid="{00000000-0005-0000-0000-000071260000}"/>
    <cellStyle name="Comma 5 2 2 4 8" xfId="43270" xr:uid="{00000000-0005-0000-0000-000072260000}"/>
    <cellStyle name="Comma 5 2 2 4 9" xfId="46267" xr:uid="{00000000-0005-0000-0000-000073260000}"/>
    <cellStyle name="Comma 5 2 2 5" xfId="6384" xr:uid="{00000000-0005-0000-0000-000074260000}"/>
    <cellStyle name="Comma 5 2 2 5 2" xfId="11037" xr:uid="{00000000-0005-0000-0000-000075260000}"/>
    <cellStyle name="Comma 5 2 2 5 2 2" xfId="18587" xr:uid="{00000000-0005-0000-0000-000076260000}"/>
    <cellStyle name="Comma 5 2 2 5 2 3" xfId="42710" xr:uid="{00000000-0005-0000-0000-000077260000}"/>
    <cellStyle name="Comma 5 2 2 5 2 4" xfId="47903" xr:uid="{00000000-0005-0000-0000-000078260000}"/>
    <cellStyle name="Comma 5 2 2 5 2 5" xfId="50919" xr:uid="{00000000-0005-0000-0000-000079260000}"/>
    <cellStyle name="Comma 5 2 2 5 3" xfId="11522" xr:uid="{00000000-0005-0000-0000-00007A260000}"/>
    <cellStyle name="Comma 5 2 2 5 3 2" xfId="19064" xr:uid="{00000000-0005-0000-0000-00007B260000}"/>
    <cellStyle name="Comma 5 2 2 5 3 3" xfId="44066" xr:uid="{00000000-0005-0000-0000-00007C260000}"/>
    <cellStyle name="Comma 5 2 2 5 3 4" xfId="48380" xr:uid="{00000000-0005-0000-0000-00007D260000}"/>
    <cellStyle name="Comma 5 2 2 5 3 5" xfId="51396" xr:uid="{00000000-0005-0000-0000-00007E260000}"/>
    <cellStyle name="Comma 5 2 2 5 4" xfId="12009" xr:uid="{00000000-0005-0000-0000-00007F260000}"/>
    <cellStyle name="Comma 5 2 2 5 4 2" xfId="19541" xr:uid="{00000000-0005-0000-0000-000080260000}"/>
    <cellStyle name="Comma 5 2 2 5 4 3" xfId="43660" xr:uid="{00000000-0005-0000-0000-000081260000}"/>
    <cellStyle name="Comma 5 2 2 5 4 4" xfId="48857" xr:uid="{00000000-0005-0000-0000-000082260000}"/>
    <cellStyle name="Comma 5 2 2 5 4 5" xfId="51873" xr:uid="{00000000-0005-0000-0000-000083260000}"/>
    <cellStyle name="Comma 5 2 2 5 5" xfId="9023" xr:uid="{00000000-0005-0000-0000-000084260000}"/>
    <cellStyle name="Comma 5 2 2 5 5 2" xfId="42952" xr:uid="{00000000-0005-0000-0000-000085260000}"/>
    <cellStyle name="Comma 5 2 2 5 5 3" xfId="47426" xr:uid="{00000000-0005-0000-0000-000086260000}"/>
    <cellStyle name="Comma 5 2 2 5 5 4" xfId="50442" xr:uid="{00000000-0005-0000-0000-000087260000}"/>
    <cellStyle name="Comma 5 2 2 5 6" xfId="37006" xr:uid="{00000000-0005-0000-0000-000088260000}"/>
    <cellStyle name="Comma 5 2 2 5 7" xfId="42361" xr:uid="{00000000-0005-0000-0000-000089260000}"/>
    <cellStyle name="Comma 5 2 2 5 8" xfId="46320" xr:uid="{00000000-0005-0000-0000-00008A260000}"/>
    <cellStyle name="Comma 5 2 2 5 9" xfId="49336" xr:uid="{00000000-0005-0000-0000-00008B260000}"/>
    <cellStyle name="Comma 5 2 2 6" xfId="6704" xr:uid="{00000000-0005-0000-0000-00008C260000}"/>
    <cellStyle name="Comma 5 2 2 6 2" xfId="11249" xr:uid="{00000000-0005-0000-0000-00008D260000}"/>
    <cellStyle name="Comma 5 2 2 6 2 2" xfId="18799" xr:uid="{00000000-0005-0000-0000-00008E260000}"/>
    <cellStyle name="Comma 5 2 2 6 2 3" xfId="20464" xr:uid="{00000000-0005-0000-0000-00008F260000}"/>
    <cellStyle name="Comma 5 2 2 6 2 4" xfId="48115" xr:uid="{00000000-0005-0000-0000-000090260000}"/>
    <cellStyle name="Comma 5 2 2 6 2 5" xfId="51131" xr:uid="{00000000-0005-0000-0000-000091260000}"/>
    <cellStyle name="Comma 5 2 2 6 3" xfId="11734" xr:uid="{00000000-0005-0000-0000-000092260000}"/>
    <cellStyle name="Comma 5 2 2 6 3 2" xfId="19276" xr:uid="{00000000-0005-0000-0000-000093260000}"/>
    <cellStyle name="Comma 5 2 2 6 3 3" xfId="44728" xr:uid="{00000000-0005-0000-0000-000094260000}"/>
    <cellStyle name="Comma 5 2 2 6 3 4" xfId="48592" xr:uid="{00000000-0005-0000-0000-000095260000}"/>
    <cellStyle name="Comma 5 2 2 6 3 5" xfId="51608" xr:uid="{00000000-0005-0000-0000-000096260000}"/>
    <cellStyle name="Comma 5 2 2 6 4" xfId="12222" xr:uid="{00000000-0005-0000-0000-000097260000}"/>
    <cellStyle name="Comma 5 2 2 6 4 2" xfId="19753" xr:uid="{00000000-0005-0000-0000-000098260000}"/>
    <cellStyle name="Comma 5 2 2 6 4 3" xfId="29630" xr:uid="{00000000-0005-0000-0000-000099260000}"/>
    <cellStyle name="Comma 5 2 2 6 4 4" xfId="49069" xr:uid="{00000000-0005-0000-0000-00009A260000}"/>
    <cellStyle name="Comma 5 2 2 6 4 5" xfId="52085" xr:uid="{00000000-0005-0000-0000-00009B260000}"/>
    <cellStyle name="Comma 5 2 2 6 5" xfId="9337" xr:uid="{00000000-0005-0000-0000-00009C260000}"/>
    <cellStyle name="Comma 5 2 2 6 5 2" xfId="44864" xr:uid="{00000000-0005-0000-0000-00009D260000}"/>
    <cellStyle name="Comma 5 2 2 6 5 3" xfId="47638" xr:uid="{00000000-0005-0000-0000-00009E260000}"/>
    <cellStyle name="Comma 5 2 2 6 5 4" xfId="50654" xr:uid="{00000000-0005-0000-0000-00009F260000}"/>
    <cellStyle name="Comma 5 2 2 6 6" xfId="42440" xr:uid="{00000000-0005-0000-0000-0000A0260000}"/>
    <cellStyle name="Comma 5 2 2 6 7" xfId="46532" xr:uid="{00000000-0005-0000-0000-0000A1260000}"/>
    <cellStyle name="Comma 5 2 2 6 8" xfId="49548" xr:uid="{00000000-0005-0000-0000-0000A2260000}"/>
    <cellStyle name="Comma 5 2 2 7" xfId="10825" xr:uid="{00000000-0005-0000-0000-0000A3260000}"/>
    <cellStyle name="Comma 5 2 2 7 2" xfId="18375" xr:uid="{00000000-0005-0000-0000-0000A4260000}"/>
    <cellStyle name="Comma 5 2 2 7 3" xfId="42676" xr:uid="{00000000-0005-0000-0000-0000A5260000}"/>
    <cellStyle name="Comma 5 2 2 7 4" xfId="47691" xr:uid="{00000000-0005-0000-0000-0000A6260000}"/>
    <cellStyle name="Comma 5 2 2 7 5" xfId="50707" xr:uid="{00000000-0005-0000-0000-0000A7260000}"/>
    <cellStyle name="Comma 5 2 2 8" xfId="11309" xr:uid="{00000000-0005-0000-0000-0000A8260000}"/>
    <cellStyle name="Comma 5 2 2 8 2" xfId="18852" xr:uid="{00000000-0005-0000-0000-0000A9260000}"/>
    <cellStyle name="Comma 5 2 2 8 3" xfId="44354" xr:uid="{00000000-0005-0000-0000-0000AA260000}"/>
    <cellStyle name="Comma 5 2 2 8 4" xfId="48168" xr:uid="{00000000-0005-0000-0000-0000AB260000}"/>
    <cellStyle name="Comma 5 2 2 8 5" xfId="51184" xr:uid="{00000000-0005-0000-0000-0000AC260000}"/>
    <cellStyle name="Comma 5 2 2 9" xfId="11796" xr:uid="{00000000-0005-0000-0000-0000AD260000}"/>
    <cellStyle name="Comma 5 2 2 9 2" xfId="19329" xr:uid="{00000000-0005-0000-0000-0000AE260000}"/>
    <cellStyle name="Comma 5 2 2 9 3" xfId="43479" xr:uid="{00000000-0005-0000-0000-0000AF260000}"/>
    <cellStyle name="Comma 5 2 2 9 4" xfId="48645" xr:uid="{00000000-0005-0000-0000-0000B0260000}"/>
    <cellStyle name="Comma 5 2 2 9 5" xfId="51661" xr:uid="{00000000-0005-0000-0000-0000B1260000}"/>
    <cellStyle name="Comma 5 2 3" xfId="5693" xr:uid="{00000000-0005-0000-0000-0000B2260000}"/>
    <cellStyle name="Comma 5 2 3 10" xfId="49142" xr:uid="{00000000-0005-0000-0000-0000B3260000}"/>
    <cellStyle name="Comma 5 2 3 2" xfId="6408" xr:uid="{00000000-0005-0000-0000-0000B4260000}"/>
    <cellStyle name="Comma 5 2 3 2 2" xfId="11055" xr:uid="{00000000-0005-0000-0000-0000B5260000}"/>
    <cellStyle name="Comma 5 2 3 2 2 2" xfId="18605" xr:uid="{00000000-0005-0000-0000-0000B6260000}"/>
    <cellStyle name="Comma 5 2 3 2 2 3" xfId="34356" xr:uid="{00000000-0005-0000-0000-0000B7260000}"/>
    <cellStyle name="Comma 5 2 3 2 2 4" xfId="44058" xr:uid="{00000000-0005-0000-0000-0000B8260000}"/>
    <cellStyle name="Comma 5 2 3 2 2 5" xfId="47921" xr:uid="{00000000-0005-0000-0000-0000B9260000}"/>
    <cellStyle name="Comma 5 2 3 2 2 6" xfId="50937" xr:uid="{00000000-0005-0000-0000-0000BA260000}"/>
    <cellStyle name="Comma 5 2 3 2 3" xfId="11540" xr:uid="{00000000-0005-0000-0000-0000BB260000}"/>
    <cellStyle name="Comma 5 2 3 2 3 2" xfId="19082" xr:uid="{00000000-0005-0000-0000-0000BC260000}"/>
    <cellStyle name="Comma 5 2 3 2 3 3" xfId="39658" xr:uid="{00000000-0005-0000-0000-0000BD260000}"/>
    <cellStyle name="Comma 5 2 3 2 3 4" xfId="44356" xr:uid="{00000000-0005-0000-0000-0000BE260000}"/>
    <cellStyle name="Comma 5 2 3 2 3 5" xfId="48398" xr:uid="{00000000-0005-0000-0000-0000BF260000}"/>
    <cellStyle name="Comma 5 2 3 2 3 6" xfId="51414" xr:uid="{00000000-0005-0000-0000-0000C0260000}"/>
    <cellStyle name="Comma 5 2 3 2 4" xfId="12027" xr:uid="{00000000-0005-0000-0000-0000C1260000}"/>
    <cellStyle name="Comma 5 2 3 2 4 2" xfId="19559" xr:uid="{00000000-0005-0000-0000-0000C2260000}"/>
    <cellStyle name="Comma 5 2 3 2 4 3" xfId="44654" xr:uid="{00000000-0005-0000-0000-0000C3260000}"/>
    <cellStyle name="Comma 5 2 3 2 4 4" xfId="48875" xr:uid="{00000000-0005-0000-0000-0000C4260000}"/>
    <cellStyle name="Comma 5 2 3 2 4 5" xfId="51891" xr:uid="{00000000-0005-0000-0000-0000C5260000}"/>
    <cellStyle name="Comma 5 2 3 2 5" xfId="9047" xr:uid="{00000000-0005-0000-0000-0000C6260000}"/>
    <cellStyle name="Comma 5 2 3 2 5 2" xfId="42954" xr:uid="{00000000-0005-0000-0000-0000C7260000}"/>
    <cellStyle name="Comma 5 2 3 2 5 3" xfId="47444" xr:uid="{00000000-0005-0000-0000-0000C8260000}"/>
    <cellStyle name="Comma 5 2 3 2 5 4" xfId="50460" xr:uid="{00000000-0005-0000-0000-0000C9260000}"/>
    <cellStyle name="Comma 5 2 3 2 6" xfId="28982" xr:uid="{00000000-0005-0000-0000-0000CA260000}"/>
    <cellStyle name="Comma 5 2 3 2 7" xfId="44570" xr:uid="{00000000-0005-0000-0000-0000CB260000}"/>
    <cellStyle name="Comma 5 2 3 2 8" xfId="46338" xr:uid="{00000000-0005-0000-0000-0000CC260000}"/>
    <cellStyle name="Comma 5 2 3 2 9" xfId="49354" xr:uid="{00000000-0005-0000-0000-0000CD260000}"/>
    <cellStyle name="Comma 5 2 3 3" xfId="10843" xr:uid="{00000000-0005-0000-0000-0000CE260000}"/>
    <cellStyle name="Comma 5 2 3 3 2" xfId="18393" xr:uid="{00000000-0005-0000-0000-0000CF260000}"/>
    <cellStyle name="Comma 5 2 3 3 3" xfId="31891" xr:uid="{00000000-0005-0000-0000-0000D0260000}"/>
    <cellStyle name="Comma 5 2 3 3 4" xfId="43390" xr:uid="{00000000-0005-0000-0000-0000D1260000}"/>
    <cellStyle name="Comma 5 2 3 3 5" xfId="47709" xr:uid="{00000000-0005-0000-0000-0000D2260000}"/>
    <cellStyle name="Comma 5 2 3 3 6" xfId="50725" xr:uid="{00000000-0005-0000-0000-0000D3260000}"/>
    <cellStyle name="Comma 5 2 3 4" xfId="11327" xr:uid="{00000000-0005-0000-0000-0000D4260000}"/>
    <cellStyle name="Comma 5 2 3 4 2" xfId="18870" xr:uid="{00000000-0005-0000-0000-0000D5260000}"/>
    <cellStyle name="Comma 5 2 3 4 3" xfId="37007" xr:uid="{00000000-0005-0000-0000-0000D6260000}"/>
    <cellStyle name="Comma 5 2 3 4 4" xfId="20733" xr:uid="{00000000-0005-0000-0000-0000D7260000}"/>
    <cellStyle name="Comma 5 2 3 4 5" xfId="48186" xr:uid="{00000000-0005-0000-0000-0000D8260000}"/>
    <cellStyle name="Comma 5 2 3 4 6" xfId="51202" xr:uid="{00000000-0005-0000-0000-0000D9260000}"/>
    <cellStyle name="Comma 5 2 3 5" xfId="11814" xr:uid="{00000000-0005-0000-0000-0000DA260000}"/>
    <cellStyle name="Comma 5 2 3 5 2" xfId="19347" xr:uid="{00000000-0005-0000-0000-0000DB260000}"/>
    <cellStyle name="Comma 5 2 3 5 3" xfId="43781" xr:uid="{00000000-0005-0000-0000-0000DC260000}"/>
    <cellStyle name="Comma 5 2 3 5 4" xfId="48663" xr:uid="{00000000-0005-0000-0000-0000DD260000}"/>
    <cellStyle name="Comma 5 2 3 5 5" xfId="51679" xr:uid="{00000000-0005-0000-0000-0000DE260000}"/>
    <cellStyle name="Comma 5 2 3 6" xfId="8753" xr:uid="{00000000-0005-0000-0000-0000DF260000}"/>
    <cellStyle name="Comma 5 2 3 6 2" xfId="42593" xr:uid="{00000000-0005-0000-0000-0000E0260000}"/>
    <cellStyle name="Comma 5 2 3 6 3" xfId="47233" xr:uid="{00000000-0005-0000-0000-0000E1260000}"/>
    <cellStyle name="Comma 5 2 3 6 4" xfId="50249" xr:uid="{00000000-0005-0000-0000-0000E2260000}"/>
    <cellStyle name="Comma 5 2 3 7" xfId="20065" xr:uid="{00000000-0005-0000-0000-0000E3260000}"/>
    <cellStyle name="Comma 5 2 3 8" xfId="42300" xr:uid="{00000000-0005-0000-0000-0000E4260000}"/>
    <cellStyle name="Comma 5 2 3 9" xfId="46126" xr:uid="{00000000-0005-0000-0000-0000E5260000}"/>
    <cellStyle name="Comma 5 2 4" xfId="6168" xr:uid="{00000000-0005-0000-0000-0000E6260000}"/>
    <cellStyle name="Comma 5 2 4 10" xfId="46179" xr:uid="{00000000-0005-0000-0000-0000E7260000}"/>
    <cellStyle name="Comma 5 2 4 11" xfId="49195" xr:uid="{00000000-0005-0000-0000-0000E8260000}"/>
    <cellStyle name="Comma 5 2 4 2" xfId="6488" xr:uid="{00000000-0005-0000-0000-0000E9260000}"/>
    <cellStyle name="Comma 5 2 4 2 2" xfId="11108" xr:uid="{00000000-0005-0000-0000-0000EA260000}"/>
    <cellStyle name="Comma 5 2 4 2 2 2" xfId="18658" xr:uid="{00000000-0005-0000-0000-0000EB260000}"/>
    <cellStyle name="Comma 5 2 4 2 2 3" xfId="28814" xr:uid="{00000000-0005-0000-0000-0000EC260000}"/>
    <cellStyle name="Comma 5 2 4 2 2 4" xfId="47974" xr:uid="{00000000-0005-0000-0000-0000ED260000}"/>
    <cellStyle name="Comma 5 2 4 2 2 5" xfId="50990" xr:uid="{00000000-0005-0000-0000-0000EE260000}"/>
    <cellStyle name="Comma 5 2 4 2 3" xfId="11593" xr:uid="{00000000-0005-0000-0000-0000EF260000}"/>
    <cellStyle name="Comma 5 2 4 2 3 2" xfId="19135" xr:uid="{00000000-0005-0000-0000-0000F0260000}"/>
    <cellStyle name="Comma 5 2 4 2 3 3" xfId="42796" xr:uid="{00000000-0005-0000-0000-0000F1260000}"/>
    <cellStyle name="Comma 5 2 4 2 3 4" xfId="48451" xr:uid="{00000000-0005-0000-0000-0000F2260000}"/>
    <cellStyle name="Comma 5 2 4 2 3 5" xfId="51467" xr:uid="{00000000-0005-0000-0000-0000F3260000}"/>
    <cellStyle name="Comma 5 2 4 2 4" xfId="12080" xr:uid="{00000000-0005-0000-0000-0000F4260000}"/>
    <cellStyle name="Comma 5 2 4 2 4 2" xfId="19612" xr:uid="{00000000-0005-0000-0000-0000F5260000}"/>
    <cellStyle name="Comma 5 2 4 2 4 3" xfId="44709" xr:uid="{00000000-0005-0000-0000-0000F6260000}"/>
    <cellStyle name="Comma 5 2 4 2 4 4" xfId="48928" xr:uid="{00000000-0005-0000-0000-0000F7260000}"/>
    <cellStyle name="Comma 5 2 4 2 4 5" xfId="51944" xr:uid="{00000000-0005-0000-0000-0000F8260000}"/>
    <cellStyle name="Comma 5 2 4 2 5" xfId="9121" xr:uid="{00000000-0005-0000-0000-0000F9260000}"/>
    <cellStyle name="Comma 5 2 4 2 5 2" xfId="44683" xr:uid="{00000000-0005-0000-0000-0000FA260000}"/>
    <cellStyle name="Comma 5 2 4 2 5 3" xfId="47497" xr:uid="{00000000-0005-0000-0000-0000FB260000}"/>
    <cellStyle name="Comma 5 2 4 2 5 4" xfId="50513" xr:uid="{00000000-0005-0000-0000-0000FC260000}"/>
    <cellStyle name="Comma 5 2 4 2 6" xfId="20550" xr:uid="{00000000-0005-0000-0000-0000FD260000}"/>
    <cellStyle name="Comma 5 2 4 2 7" xfId="46391" xr:uid="{00000000-0005-0000-0000-0000FE260000}"/>
    <cellStyle name="Comma 5 2 4 2 8" xfId="49407" xr:uid="{00000000-0005-0000-0000-0000FF260000}"/>
    <cellStyle name="Comma 5 2 4 3" xfId="10896" xr:uid="{00000000-0005-0000-0000-000000270000}"/>
    <cellStyle name="Comma 5 2 4 3 2" xfId="18446" xr:uid="{00000000-0005-0000-0000-000001270000}"/>
    <cellStyle name="Comma 5 2 4 3 3" xfId="30344" xr:uid="{00000000-0005-0000-0000-000002270000}"/>
    <cellStyle name="Comma 5 2 4 3 4" xfId="47762" xr:uid="{00000000-0005-0000-0000-000003270000}"/>
    <cellStyle name="Comma 5 2 4 3 5" xfId="50778" xr:uid="{00000000-0005-0000-0000-000004270000}"/>
    <cellStyle name="Comma 5 2 4 4" xfId="11381" xr:uid="{00000000-0005-0000-0000-000005270000}"/>
    <cellStyle name="Comma 5 2 4 4 2" xfId="18923" xr:uid="{00000000-0005-0000-0000-000006270000}"/>
    <cellStyle name="Comma 5 2 4 4 3" xfId="43980" xr:uid="{00000000-0005-0000-0000-000007270000}"/>
    <cellStyle name="Comma 5 2 4 4 4" xfId="48239" xr:uid="{00000000-0005-0000-0000-000008270000}"/>
    <cellStyle name="Comma 5 2 4 4 5" xfId="51255" xr:uid="{00000000-0005-0000-0000-000009270000}"/>
    <cellStyle name="Comma 5 2 4 5" xfId="11868" xr:uid="{00000000-0005-0000-0000-00000A270000}"/>
    <cellStyle name="Comma 5 2 4 5 2" xfId="19400" xr:uid="{00000000-0005-0000-0000-00000B270000}"/>
    <cellStyle name="Comma 5 2 4 5 3" xfId="43419" xr:uid="{00000000-0005-0000-0000-00000C270000}"/>
    <cellStyle name="Comma 5 2 4 5 4" xfId="48716" xr:uid="{00000000-0005-0000-0000-00000D270000}"/>
    <cellStyle name="Comma 5 2 4 5 5" xfId="51732" xr:uid="{00000000-0005-0000-0000-00000E270000}"/>
    <cellStyle name="Comma 5 2 4 6" xfId="8819" xr:uid="{00000000-0005-0000-0000-00000F270000}"/>
    <cellStyle name="Comma 5 2 4 6 2" xfId="32908" xr:uid="{00000000-0005-0000-0000-000010270000}"/>
    <cellStyle name="Comma 5 2 4 6 3" xfId="47285" xr:uid="{00000000-0005-0000-0000-000011270000}"/>
    <cellStyle name="Comma 5 2 4 6 4" xfId="50301" xr:uid="{00000000-0005-0000-0000-000012270000}"/>
    <cellStyle name="Comma 5 2 4 7" xfId="20066" xr:uid="{00000000-0005-0000-0000-000013270000}"/>
    <cellStyle name="Comma 5 2 4 8" xfId="44945" xr:uid="{00000000-0005-0000-0000-000014270000}"/>
    <cellStyle name="Comma 5 2 4 9" xfId="45853" xr:uid="{00000000-0005-0000-0000-000015270000}"/>
    <cellStyle name="Comma 5 2 5" xfId="6248" xr:uid="{00000000-0005-0000-0000-000016270000}"/>
    <cellStyle name="Comma 5 2 5 10" xfId="49248" xr:uid="{00000000-0005-0000-0000-000017270000}"/>
    <cellStyle name="Comma 5 2 5 2" xfId="6568" xr:uid="{00000000-0005-0000-0000-000018270000}"/>
    <cellStyle name="Comma 5 2 5 2 2" xfId="11161" xr:uid="{00000000-0005-0000-0000-000019270000}"/>
    <cellStyle name="Comma 5 2 5 2 2 2" xfId="18711" xr:uid="{00000000-0005-0000-0000-00001A270000}"/>
    <cellStyle name="Comma 5 2 5 2 2 3" xfId="34357" xr:uid="{00000000-0005-0000-0000-00001B270000}"/>
    <cellStyle name="Comma 5 2 5 2 2 4" xfId="43770" xr:uid="{00000000-0005-0000-0000-00001C270000}"/>
    <cellStyle name="Comma 5 2 5 2 2 5" xfId="48027" xr:uid="{00000000-0005-0000-0000-00001D270000}"/>
    <cellStyle name="Comma 5 2 5 2 2 6" xfId="51043" xr:uid="{00000000-0005-0000-0000-00001E270000}"/>
    <cellStyle name="Comma 5 2 5 2 3" xfId="11646" xr:uid="{00000000-0005-0000-0000-00001F270000}"/>
    <cellStyle name="Comma 5 2 5 2 3 2" xfId="19188" xr:uid="{00000000-0005-0000-0000-000020270000}"/>
    <cellStyle name="Comma 5 2 5 2 3 3" xfId="39659" xr:uid="{00000000-0005-0000-0000-000021270000}"/>
    <cellStyle name="Comma 5 2 5 2 3 4" xfId="20456" xr:uid="{00000000-0005-0000-0000-000022270000}"/>
    <cellStyle name="Comma 5 2 5 2 3 5" xfId="48504" xr:uid="{00000000-0005-0000-0000-000023270000}"/>
    <cellStyle name="Comma 5 2 5 2 3 6" xfId="51520" xr:uid="{00000000-0005-0000-0000-000024270000}"/>
    <cellStyle name="Comma 5 2 5 2 4" xfId="12133" xr:uid="{00000000-0005-0000-0000-000025270000}"/>
    <cellStyle name="Comma 5 2 5 2 4 2" xfId="19665" xr:uid="{00000000-0005-0000-0000-000026270000}"/>
    <cellStyle name="Comma 5 2 5 2 4 3" xfId="42878" xr:uid="{00000000-0005-0000-0000-000027270000}"/>
    <cellStyle name="Comma 5 2 5 2 4 4" xfId="48981" xr:uid="{00000000-0005-0000-0000-000028270000}"/>
    <cellStyle name="Comma 5 2 5 2 4 5" xfId="51997" xr:uid="{00000000-0005-0000-0000-000029270000}"/>
    <cellStyle name="Comma 5 2 5 2 5" xfId="9201" xr:uid="{00000000-0005-0000-0000-00002A270000}"/>
    <cellStyle name="Comma 5 2 5 2 5 2" xfId="43308" xr:uid="{00000000-0005-0000-0000-00002B270000}"/>
    <cellStyle name="Comma 5 2 5 2 5 3" xfId="47550" xr:uid="{00000000-0005-0000-0000-00002C270000}"/>
    <cellStyle name="Comma 5 2 5 2 5 4" xfId="50566" xr:uid="{00000000-0005-0000-0000-00002D270000}"/>
    <cellStyle name="Comma 5 2 5 2 6" xfId="28983" xr:uid="{00000000-0005-0000-0000-00002E270000}"/>
    <cellStyle name="Comma 5 2 5 2 7" xfId="42407" xr:uid="{00000000-0005-0000-0000-00002F270000}"/>
    <cellStyle name="Comma 5 2 5 2 8" xfId="46444" xr:uid="{00000000-0005-0000-0000-000030270000}"/>
    <cellStyle name="Comma 5 2 5 2 9" xfId="49460" xr:uid="{00000000-0005-0000-0000-000031270000}"/>
    <cellStyle name="Comma 5 2 5 3" xfId="10949" xr:uid="{00000000-0005-0000-0000-000032270000}"/>
    <cellStyle name="Comma 5 2 5 3 2" xfId="18499" xr:uid="{00000000-0005-0000-0000-000033270000}"/>
    <cellStyle name="Comma 5 2 5 3 3" xfId="31892" xr:uid="{00000000-0005-0000-0000-000034270000}"/>
    <cellStyle name="Comma 5 2 5 3 4" xfId="44345" xr:uid="{00000000-0005-0000-0000-000035270000}"/>
    <cellStyle name="Comma 5 2 5 3 5" xfId="47815" xr:uid="{00000000-0005-0000-0000-000036270000}"/>
    <cellStyle name="Comma 5 2 5 3 6" xfId="50831" xr:uid="{00000000-0005-0000-0000-000037270000}"/>
    <cellStyle name="Comma 5 2 5 4" xfId="11434" xr:uid="{00000000-0005-0000-0000-000038270000}"/>
    <cellStyle name="Comma 5 2 5 4 2" xfId="18976" xr:uid="{00000000-0005-0000-0000-000039270000}"/>
    <cellStyle name="Comma 5 2 5 4 3" xfId="37008" xr:uid="{00000000-0005-0000-0000-00003A270000}"/>
    <cellStyle name="Comma 5 2 5 4 4" xfId="43169" xr:uid="{00000000-0005-0000-0000-00003B270000}"/>
    <cellStyle name="Comma 5 2 5 4 5" xfId="48292" xr:uid="{00000000-0005-0000-0000-00003C270000}"/>
    <cellStyle name="Comma 5 2 5 4 6" xfId="51308" xr:uid="{00000000-0005-0000-0000-00003D270000}"/>
    <cellStyle name="Comma 5 2 5 5" xfId="11921" xr:uid="{00000000-0005-0000-0000-00003E270000}"/>
    <cellStyle name="Comma 5 2 5 5 2" xfId="19453" xr:uid="{00000000-0005-0000-0000-00003F270000}"/>
    <cellStyle name="Comma 5 2 5 5 3" xfId="42843" xr:uid="{00000000-0005-0000-0000-000040270000}"/>
    <cellStyle name="Comma 5 2 5 5 4" xfId="48769" xr:uid="{00000000-0005-0000-0000-000041270000}"/>
    <cellStyle name="Comma 5 2 5 5 5" xfId="51785" xr:uid="{00000000-0005-0000-0000-000042270000}"/>
    <cellStyle name="Comma 5 2 5 6" xfId="8891" xr:uid="{00000000-0005-0000-0000-000043270000}"/>
    <cellStyle name="Comma 5 2 5 6 2" xfId="42950" xr:uid="{00000000-0005-0000-0000-000044270000}"/>
    <cellStyle name="Comma 5 2 5 6 3" xfId="47338" xr:uid="{00000000-0005-0000-0000-000045270000}"/>
    <cellStyle name="Comma 5 2 5 6 4" xfId="50354" xr:uid="{00000000-0005-0000-0000-000046270000}"/>
    <cellStyle name="Comma 5 2 5 7" xfId="20067" xr:uid="{00000000-0005-0000-0000-000047270000}"/>
    <cellStyle name="Comma 5 2 5 8" xfId="43563" xr:uid="{00000000-0005-0000-0000-000048270000}"/>
    <cellStyle name="Comma 5 2 5 9" xfId="46232" xr:uid="{00000000-0005-0000-0000-000049270000}"/>
    <cellStyle name="Comma 5 2 6" xfId="6328" xr:uid="{00000000-0005-0000-0000-00004A270000}"/>
    <cellStyle name="Comma 5 2 6 2" xfId="11002" xr:uid="{00000000-0005-0000-0000-00004B270000}"/>
    <cellStyle name="Comma 5 2 6 2 2" xfId="18552" xr:uid="{00000000-0005-0000-0000-00004C270000}"/>
    <cellStyle name="Comma 5 2 6 2 2 2" xfId="34358" xr:uid="{00000000-0005-0000-0000-00004D270000}"/>
    <cellStyle name="Comma 5 2 6 2 3" xfId="39660" xr:uid="{00000000-0005-0000-0000-00004E270000}"/>
    <cellStyle name="Comma 5 2 6 2 4" xfId="28984" xr:uid="{00000000-0005-0000-0000-00004F270000}"/>
    <cellStyle name="Comma 5 2 6 2 5" xfId="28694" xr:uid="{00000000-0005-0000-0000-000050270000}"/>
    <cellStyle name="Comma 5 2 6 2 6" xfId="47868" xr:uid="{00000000-0005-0000-0000-000051270000}"/>
    <cellStyle name="Comma 5 2 6 2 7" xfId="50884" xr:uid="{00000000-0005-0000-0000-000052270000}"/>
    <cellStyle name="Comma 5 2 6 3" xfId="11487" xr:uid="{00000000-0005-0000-0000-000053270000}"/>
    <cellStyle name="Comma 5 2 6 3 2" xfId="19029" xr:uid="{00000000-0005-0000-0000-000054270000}"/>
    <cellStyle name="Comma 5 2 6 3 3" xfId="31893" xr:uid="{00000000-0005-0000-0000-000055270000}"/>
    <cellStyle name="Comma 5 2 6 3 4" xfId="28745" xr:uid="{00000000-0005-0000-0000-000056270000}"/>
    <cellStyle name="Comma 5 2 6 3 5" xfId="48345" xr:uid="{00000000-0005-0000-0000-000057270000}"/>
    <cellStyle name="Comma 5 2 6 3 6" xfId="51361" xr:uid="{00000000-0005-0000-0000-000058270000}"/>
    <cellStyle name="Comma 5 2 6 4" xfId="11974" xr:uid="{00000000-0005-0000-0000-000059270000}"/>
    <cellStyle name="Comma 5 2 6 4 2" xfId="19506" xr:uid="{00000000-0005-0000-0000-00005A270000}"/>
    <cellStyle name="Comma 5 2 6 4 3" xfId="37009" xr:uid="{00000000-0005-0000-0000-00005B270000}"/>
    <cellStyle name="Comma 5 2 6 4 4" xfId="44013" xr:uid="{00000000-0005-0000-0000-00005C270000}"/>
    <cellStyle name="Comma 5 2 6 4 5" xfId="48822" xr:uid="{00000000-0005-0000-0000-00005D270000}"/>
    <cellStyle name="Comma 5 2 6 4 6" xfId="51838" xr:uid="{00000000-0005-0000-0000-00005E270000}"/>
    <cellStyle name="Comma 5 2 6 5" xfId="8967" xr:uid="{00000000-0005-0000-0000-00005F270000}"/>
    <cellStyle name="Comma 5 2 6 5 2" xfId="43513" xr:uid="{00000000-0005-0000-0000-000060270000}"/>
    <cellStyle name="Comma 5 2 6 5 3" xfId="47391" xr:uid="{00000000-0005-0000-0000-000061270000}"/>
    <cellStyle name="Comma 5 2 6 5 4" xfId="50407" xr:uid="{00000000-0005-0000-0000-000062270000}"/>
    <cellStyle name="Comma 5 2 6 6" xfId="20068" xr:uid="{00000000-0005-0000-0000-000063270000}"/>
    <cellStyle name="Comma 5 2 6 7" xfId="44161" xr:uid="{00000000-0005-0000-0000-000064270000}"/>
    <cellStyle name="Comma 5 2 6 8" xfId="46285" xr:uid="{00000000-0005-0000-0000-000065270000}"/>
    <cellStyle name="Comma 5 2 6 9" xfId="49301" xr:uid="{00000000-0005-0000-0000-000066270000}"/>
    <cellStyle name="Comma 5 2 7" xfId="6648" xr:uid="{00000000-0005-0000-0000-000067270000}"/>
    <cellStyle name="Comma 5 2 7 2" xfId="11214" xr:uid="{00000000-0005-0000-0000-000068270000}"/>
    <cellStyle name="Comma 5 2 7 2 2" xfId="18764" xr:uid="{00000000-0005-0000-0000-000069270000}"/>
    <cellStyle name="Comma 5 2 7 2 2 2" xfId="34359" xr:uid="{00000000-0005-0000-0000-00006A270000}"/>
    <cellStyle name="Comma 5 2 7 2 3" xfId="39661" xr:uid="{00000000-0005-0000-0000-00006B270000}"/>
    <cellStyle name="Comma 5 2 7 2 4" xfId="28985" xr:uid="{00000000-0005-0000-0000-00006C270000}"/>
    <cellStyle name="Comma 5 2 7 2 5" xfId="44551" xr:uid="{00000000-0005-0000-0000-00006D270000}"/>
    <cellStyle name="Comma 5 2 7 2 6" xfId="48080" xr:uid="{00000000-0005-0000-0000-00006E270000}"/>
    <cellStyle name="Comma 5 2 7 2 7" xfId="51096" xr:uid="{00000000-0005-0000-0000-00006F270000}"/>
    <cellStyle name="Comma 5 2 7 3" xfId="11699" xr:uid="{00000000-0005-0000-0000-000070270000}"/>
    <cellStyle name="Comma 5 2 7 3 2" xfId="19241" xr:uid="{00000000-0005-0000-0000-000071270000}"/>
    <cellStyle name="Comma 5 2 7 3 3" xfId="31894" xr:uid="{00000000-0005-0000-0000-000072270000}"/>
    <cellStyle name="Comma 5 2 7 3 4" xfId="42813" xr:uid="{00000000-0005-0000-0000-000073270000}"/>
    <cellStyle name="Comma 5 2 7 3 5" xfId="48557" xr:uid="{00000000-0005-0000-0000-000074270000}"/>
    <cellStyle name="Comma 5 2 7 3 6" xfId="51573" xr:uid="{00000000-0005-0000-0000-000075270000}"/>
    <cellStyle name="Comma 5 2 7 4" xfId="12186" xr:uid="{00000000-0005-0000-0000-000076270000}"/>
    <cellStyle name="Comma 5 2 7 4 2" xfId="19718" xr:uid="{00000000-0005-0000-0000-000077270000}"/>
    <cellStyle name="Comma 5 2 7 4 3" xfId="37010" xr:uid="{00000000-0005-0000-0000-000078270000}"/>
    <cellStyle name="Comma 5 2 7 4 4" xfId="43841" xr:uid="{00000000-0005-0000-0000-000079270000}"/>
    <cellStyle name="Comma 5 2 7 4 5" xfId="49034" xr:uid="{00000000-0005-0000-0000-00007A270000}"/>
    <cellStyle name="Comma 5 2 7 4 6" xfId="52050" xr:uid="{00000000-0005-0000-0000-00007B270000}"/>
    <cellStyle name="Comma 5 2 7 5" xfId="9281" xr:uid="{00000000-0005-0000-0000-00007C270000}"/>
    <cellStyle name="Comma 5 2 7 5 2" xfId="44342" xr:uid="{00000000-0005-0000-0000-00007D270000}"/>
    <cellStyle name="Comma 5 2 7 5 3" xfId="47603" xr:uid="{00000000-0005-0000-0000-00007E270000}"/>
    <cellStyle name="Comma 5 2 7 5 4" xfId="50619" xr:uid="{00000000-0005-0000-0000-00007F270000}"/>
    <cellStyle name="Comma 5 2 7 6" xfId="20069" xr:uid="{00000000-0005-0000-0000-000080270000}"/>
    <cellStyle name="Comma 5 2 7 7" xfId="43939" xr:uid="{00000000-0005-0000-0000-000081270000}"/>
    <cellStyle name="Comma 5 2 7 8" xfId="46497" xr:uid="{00000000-0005-0000-0000-000082270000}"/>
    <cellStyle name="Comma 5 2 7 9" xfId="49513" xr:uid="{00000000-0005-0000-0000-000083270000}"/>
    <cellStyle name="Comma 5 2 8" xfId="10790" xr:uid="{00000000-0005-0000-0000-000084270000}"/>
    <cellStyle name="Comma 5 2 8 2" xfId="18340" xr:uid="{00000000-0005-0000-0000-000085270000}"/>
    <cellStyle name="Comma 5 2 8 2 2" xfId="34354" xr:uid="{00000000-0005-0000-0000-000086270000}"/>
    <cellStyle name="Comma 5 2 8 3" xfId="39656" xr:uid="{00000000-0005-0000-0000-000087270000}"/>
    <cellStyle name="Comma 5 2 8 4" xfId="28980" xr:uid="{00000000-0005-0000-0000-000088270000}"/>
    <cellStyle name="Comma 5 2 8 5" xfId="28699" xr:uid="{00000000-0005-0000-0000-000089270000}"/>
    <cellStyle name="Comma 5 2 8 6" xfId="47656" xr:uid="{00000000-0005-0000-0000-00008A270000}"/>
    <cellStyle name="Comma 5 2 8 7" xfId="50672" xr:uid="{00000000-0005-0000-0000-00008B270000}"/>
    <cellStyle name="Comma 5 2 9" xfId="11270" xr:uid="{00000000-0005-0000-0000-00008C270000}"/>
    <cellStyle name="Comma 5 2 9 2" xfId="18817" xr:uid="{00000000-0005-0000-0000-00008D270000}"/>
    <cellStyle name="Comma 5 2 9 3" xfId="31889" xr:uid="{00000000-0005-0000-0000-00008E270000}"/>
    <cellStyle name="Comma 5 2 9 4" xfId="44697" xr:uid="{00000000-0005-0000-0000-00008F270000}"/>
    <cellStyle name="Comma 5 2 9 5" xfId="48133" xr:uid="{00000000-0005-0000-0000-000090270000}"/>
    <cellStyle name="Comma 5 2 9 6" xfId="51149" xr:uid="{00000000-0005-0000-0000-000091270000}"/>
    <cellStyle name="Comma 5 3" xfId="4198" xr:uid="{00000000-0005-0000-0000-000092270000}"/>
    <cellStyle name="Comma 5 3 2" xfId="5990" xr:uid="{00000000-0005-0000-0000-000093270000}"/>
    <cellStyle name="Comma 5 3 2 2" xfId="31351" xr:uid="{00000000-0005-0000-0000-000094270000}"/>
    <cellStyle name="Comma 5 3 2 2 2" xfId="36512" xr:uid="{00000000-0005-0000-0000-000095270000}"/>
    <cellStyle name="Comma 5 3 2 2 3" xfId="41814" xr:uid="{00000000-0005-0000-0000-000096270000}"/>
    <cellStyle name="Comma 5 3 2 3" xfId="33861" xr:uid="{00000000-0005-0000-0000-000097270000}"/>
    <cellStyle name="Comma 5 3 2 4" xfId="39163" xr:uid="{00000000-0005-0000-0000-000098270000}"/>
    <cellStyle name="Comma 5 3 3" xfId="8664" xr:uid="{00000000-0005-0000-0000-000099270000}"/>
    <cellStyle name="Comma 5 3 4" xfId="8004" xr:uid="{00000000-0005-0000-0000-00009A270000}"/>
    <cellStyle name="Comma 5 3 4 2" xfId="18028" xr:uid="{00000000-0005-0000-0000-00009B270000}"/>
    <cellStyle name="Comma 5 3 4 3" xfId="20507" xr:uid="{00000000-0005-0000-0000-00009C270000}"/>
    <cellStyle name="Comma 5 3 4 4" xfId="47033" xr:uid="{00000000-0005-0000-0000-00009D270000}"/>
    <cellStyle name="Comma 5 3 4 5" xfId="50049" xr:uid="{00000000-0005-0000-0000-00009E270000}"/>
    <cellStyle name="Comma 5 3 5" xfId="15800" xr:uid="{00000000-0005-0000-0000-00009F270000}"/>
    <cellStyle name="Comma 5 3 6" xfId="20070" xr:uid="{00000000-0005-0000-0000-0000A0270000}"/>
    <cellStyle name="Comma 5 3 7" xfId="44946" xr:uid="{00000000-0005-0000-0000-0000A1270000}"/>
    <cellStyle name="Comma 5 3 8" xfId="45854" xr:uid="{00000000-0005-0000-0000-0000A2270000}"/>
    <cellStyle name="Comma 5 4" xfId="3456" xr:uid="{00000000-0005-0000-0000-0000A3270000}"/>
    <cellStyle name="Comma 5 4 10" xfId="11765" xr:uid="{00000000-0005-0000-0000-0000A4270000}"/>
    <cellStyle name="Comma 5 4 10 2" xfId="19300" xr:uid="{00000000-0005-0000-0000-0000A5270000}"/>
    <cellStyle name="Comma 5 4 10 3" xfId="43854" xr:uid="{00000000-0005-0000-0000-0000A6270000}"/>
    <cellStyle name="Comma 5 4 10 4" xfId="48616" xr:uid="{00000000-0005-0000-0000-0000A7270000}"/>
    <cellStyle name="Comma 5 4 10 5" xfId="51632" xr:uid="{00000000-0005-0000-0000-0000A8270000}"/>
    <cellStyle name="Comma 5 4 10 6" xfId="15633" xr:uid="{00000000-0005-0000-0000-0000A9270000}"/>
    <cellStyle name="Comma 5 4 11" xfId="7499" xr:uid="{00000000-0005-0000-0000-0000AA270000}"/>
    <cellStyle name="Comma 5 4 11 2" xfId="18001" xr:uid="{00000000-0005-0000-0000-0000AB270000}"/>
    <cellStyle name="Comma 5 4 11 3" xfId="43443" xr:uid="{00000000-0005-0000-0000-0000AC270000}"/>
    <cellStyle name="Comma 5 4 11 4" xfId="46996" xr:uid="{00000000-0005-0000-0000-0000AD270000}"/>
    <cellStyle name="Comma 5 4 11 5" xfId="50012" xr:uid="{00000000-0005-0000-0000-0000AE270000}"/>
    <cellStyle name="Comma 5 4 12" xfId="15801" xr:uid="{00000000-0005-0000-0000-0000AF270000}"/>
    <cellStyle name="Comma 5 4 13" xfId="20071" xr:uid="{00000000-0005-0000-0000-0000B0270000}"/>
    <cellStyle name="Comma 5 4 14" xfId="43663" xr:uid="{00000000-0005-0000-0000-0000B1270000}"/>
    <cellStyle name="Comma 5 4 15" xfId="44947" xr:uid="{00000000-0005-0000-0000-0000B2270000}"/>
    <cellStyle name="Comma 5 4 16" xfId="45855" xr:uid="{00000000-0005-0000-0000-0000B3270000}"/>
    <cellStyle name="Comma 5 4 17" xfId="46079" xr:uid="{00000000-0005-0000-0000-0000B4270000}"/>
    <cellStyle name="Comma 5 4 18" xfId="49094" xr:uid="{00000000-0005-0000-0000-0000B5270000}"/>
    <cellStyle name="Comma 5 4 19" xfId="12250" xr:uid="{00000000-0005-0000-0000-0000B6270000}"/>
    <cellStyle name="Comma 5 4 2" xfId="5977" xr:uid="{00000000-0005-0000-0000-0000B7270000}"/>
    <cellStyle name="Comma 5 4 2 10" xfId="15045" xr:uid="{00000000-0005-0000-0000-0000B8270000}"/>
    <cellStyle name="Comma 5 4 2 2" xfId="6419" xr:uid="{00000000-0005-0000-0000-0000B9270000}"/>
    <cellStyle name="Comma 5 4 2 2 2" xfId="11061" xr:uid="{00000000-0005-0000-0000-0000BA270000}"/>
    <cellStyle name="Comma 5 4 2 2 2 2" xfId="18611" xr:uid="{00000000-0005-0000-0000-0000BB270000}"/>
    <cellStyle name="Comma 5 4 2 2 2 3" xfId="44636" xr:uid="{00000000-0005-0000-0000-0000BC270000}"/>
    <cellStyle name="Comma 5 4 2 2 2 4" xfId="47927" xr:uid="{00000000-0005-0000-0000-0000BD270000}"/>
    <cellStyle name="Comma 5 4 2 2 2 5" xfId="50943" xr:uid="{00000000-0005-0000-0000-0000BE270000}"/>
    <cellStyle name="Comma 5 4 2 2 2 6" xfId="15423" xr:uid="{00000000-0005-0000-0000-0000BF270000}"/>
    <cellStyle name="Comma 5 4 2 2 3" xfId="11546" xr:uid="{00000000-0005-0000-0000-0000C0270000}"/>
    <cellStyle name="Comma 5 4 2 2 3 2" xfId="19088" xr:uid="{00000000-0005-0000-0000-0000C1270000}"/>
    <cellStyle name="Comma 5 4 2 2 3 3" xfId="32864" xr:uid="{00000000-0005-0000-0000-0000C2270000}"/>
    <cellStyle name="Comma 5 4 2 2 3 4" xfId="48404" xr:uid="{00000000-0005-0000-0000-0000C3270000}"/>
    <cellStyle name="Comma 5 4 2 2 3 5" xfId="51420" xr:uid="{00000000-0005-0000-0000-0000C4270000}"/>
    <cellStyle name="Comma 5 4 2 2 3 6" xfId="15566" xr:uid="{00000000-0005-0000-0000-0000C5270000}"/>
    <cellStyle name="Comma 5 4 2 2 4" xfId="12033" xr:uid="{00000000-0005-0000-0000-0000C6270000}"/>
    <cellStyle name="Comma 5 4 2 2 4 2" xfId="19565" xr:uid="{00000000-0005-0000-0000-0000C7270000}"/>
    <cellStyle name="Comma 5 4 2 2 4 3" xfId="43786" xr:uid="{00000000-0005-0000-0000-0000C8270000}"/>
    <cellStyle name="Comma 5 4 2 2 4 4" xfId="48881" xr:uid="{00000000-0005-0000-0000-0000C9270000}"/>
    <cellStyle name="Comma 5 4 2 2 4 5" xfId="51897" xr:uid="{00000000-0005-0000-0000-0000CA270000}"/>
    <cellStyle name="Comma 5 4 2 2 4 6" xfId="15711" xr:uid="{00000000-0005-0000-0000-0000CB270000}"/>
    <cellStyle name="Comma 5 4 2 2 5" xfId="9057" xr:uid="{00000000-0005-0000-0000-0000CC270000}"/>
    <cellStyle name="Comma 5 4 2 2 5 2" xfId="44778" xr:uid="{00000000-0005-0000-0000-0000CD270000}"/>
    <cellStyle name="Comma 5 4 2 2 5 3" xfId="47450" xr:uid="{00000000-0005-0000-0000-0000CE270000}"/>
    <cellStyle name="Comma 5 4 2 2 5 4" xfId="50466" xr:uid="{00000000-0005-0000-0000-0000CF270000}"/>
    <cellStyle name="Comma 5 4 2 2 5 5" xfId="18281" xr:uid="{00000000-0005-0000-0000-0000D0270000}"/>
    <cellStyle name="Comma 5 4 2 2 6" xfId="43843" xr:uid="{00000000-0005-0000-0000-0000D1270000}"/>
    <cellStyle name="Comma 5 4 2 2 7" xfId="46344" xr:uid="{00000000-0005-0000-0000-0000D2270000}"/>
    <cellStyle name="Comma 5 4 2 2 8" xfId="49360" xr:uid="{00000000-0005-0000-0000-0000D3270000}"/>
    <cellStyle name="Comma 5 4 2 2 9" xfId="15190" xr:uid="{00000000-0005-0000-0000-0000D4270000}"/>
    <cellStyle name="Comma 5 4 2 3" xfId="10849" xr:uid="{00000000-0005-0000-0000-0000D5270000}"/>
    <cellStyle name="Comma 5 4 2 3 2" xfId="18399" xr:uid="{00000000-0005-0000-0000-0000D6270000}"/>
    <cellStyle name="Comma 5 4 2 3 3" xfId="20474" xr:uid="{00000000-0005-0000-0000-0000D7270000}"/>
    <cellStyle name="Comma 5 4 2 3 4" xfId="47715" xr:uid="{00000000-0005-0000-0000-0000D8270000}"/>
    <cellStyle name="Comma 5 4 2 3 5" xfId="50731" xr:uid="{00000000-0005-0000-0000-0000D9270000}"/>
    <cellStyle name="Comma 5 4 2 3 6" xfId="15363" xr:uid="{00000000-0005-0000-0000-0000DA270000}"/>
    <cellStyle name="Comma 5 4 2 4" xfId="11333" xr:uid="{00000000-0005-0000-0000-0000DB270000}"/>
    <cellStyle name="Comma 5 4 2 4 2" xfId="18876" xr:uid="{00000000-0005-0000-0000-0000DC270000}"/>
    <cellStyle name="Comma 5 4 2 4 3" xfId="43339" xr:uid="{00000000-0005-0000-0000-0000DD270000}"/>
    <cellStyle name="Comma 5 4 2 4 4" xfId="48192" xr:uid="{00000000-0005-0000-0000-0000DE270000}"/>
    <cellStyle name="Comma 5 4 2 4 5" xfId="51208" xr:uid="{00000000-0005-0000-0000-0000DF270000}"/>
    <cellStyle name="Comma 5 4 2 4 6" xfId="15505" xr:uid="{00000000-0005-0000-0000-0000E0270000}"/>
    <cellStyle name="Comma 5 4 2 5" xfId="11820" xr:uid="{00000000-0005-0000-0000-0000E1270000}"/>
    <cellStyle name="Comma 5 4 2 5 2" xfId="19353" xr:uid="{00000000-0005-0000-0000-0000E2270000}"/>
    <cellStyle name="Comma 5 4 2 5 3" xfId="44362" xr:uid="{00000000-0005-0000-0000-0000E3270000}"/>
    <cellStyle name="Comma 5 4 2 5 4" xfId="48669" xr:uid="{00000000-0005-0000-0000-0000E4270000}"/>
    <cellStyle name="Comma 5 4 2 5 5" xfId="51685" xr:uid="{00000000-0005-0000-0000-0000E5270000}"/>
    <cellStyle name="Comma 5 4 2 5 6" xfId="15650" xr:uid="{00000000-0005-0000-0000-0000E6270000}"/>
    <cellStyle name="Comma 5 4 2 6" xfId="8760" xr:uid="{00000000-0005-0000-0000-0000E7270000}"/>
    <cellStyle name="Comma 5 4 2 6 2" xfId="20817" xr:uid="{00000000-0005-0000-0000-0000E8270000}"/>
    <cellStyle name="Comma 5 4 2 6 3" xfId="47238" xr:uid="{00000000-0005-0000-0000-0000E9270000}"/>
    <cellStyle name="Comma 5 4 2 6 4" xfId="50254" xr:uid="{00000000-0005-0000-0000-0000EA270000}"/>
    <cellStyle name="Comma 5 4 2 6 5" xfId="18219" xr:uid="{00000000-0005-0000-0000-0000EB270000}"/>
    <cellStyle name="Comma 5 4 2 7" xfId="43706" xr:uid="{00000000-0005-0000-0000-0000EC270000}"/>
    <cellStyle name="Comma 5 4 2 8" xfId="46132" xr:uid="{00000000-0005-0000-0000-0000ED270000}"/>
    <cellStyle name="Comma 5 4 2 9" xfId="49148" xr:uid="{00000000-0005-0000-0000-0000EE270000}"/>
    <cellStyle name="Comma 5 4 3" xfId="6179" xr:uid="{00000000-0005-0000-0000-0000EF270000}"/>
    <cellStyle name="Comma 5 4 3 10" xfId="15076" xr:uid="{00000000-0005-0000-0000-0000F0270000}"/>
    <cellStyle name="Comma 5 4 3 2" xfId="6499" xr:uid="{00000000-0005-0000-0000-0000F1270000}"/>
    <cellStyle name="Comma 5 4 3 2 2" xfId="11114" xr:uid="{00000000-0005-0000-0000-0000F2270000}"/>
    <cellStyle name="Comma 5 4 3 2 2 2" xfId="18664" xr:uid="{00000000-0005-0000-0000-0000F3270000}"/>
    <cellStyle name="Comma 5 4 3 2 2 3" xfId="28813" xr:uid="{00000000-0005-0000-0000-0000F4270000}"/>
    <cellStyle name="Comma 5 4 3 2 2 4" xfId="47980" xr:uid="{00000000-0005-0000-0000-0000F5270000}"/>
    <cellStyle name="Comma 5 4 3 2 2 5" xfId="50996" xr:uid="{00000000-0005-0000-0000-0000F6270000}"/>
    <cellStyle name="Comma 5 4 3 2 2 6" xfId="15438" xr:uid="{00000000-0005-0000-0000-0000F7270000}"/>
    <cellStyle name="Comma 5 4 3 2 3" xfId="11599" xr:uid="{00000000-0005-0000-0000-0000F8270000}"/>
    <cellStyle name="Comma 5 4 3 2 3 2" xfId="19141" xr:uid="{00000000-0005-0000-0000-0000F9270000}"/>
    <cellStyle name="Comma 5 4 3 2 3 3" xfId="42797" xr:uid="{00000000-0005-0000-0000-0000FA270000}"/>
    <cellStyle name="Comma 5 4 3 2 3 4" xfId="48457" xr:uid="{00000000-0005-0000-0000-0000FB270000}"/>
    <cellStyle name="Comma 5 4 3 2 3 5" xfId="51473" xr:uid="{00000000-0005-0000-0000-0000FC270000}"/>
    <cellStyle name="Comma 5 4 3 2 3 6" xfId="15581" xr:uid="{00000000-0005-0000-0000-0000FD270000}"/>
    <cellStyle name="Comma 5 4 3 2 4" xfId="12086" xr:uid="{00000000-0005-0000-0000-0000FE270000}"/>
    <cellStyle name="Comma 5 4 3 2 4 2" xfId="19618" xr:uid="{00000000-0005-0000-0000-0000FF270000}"/>
    <cellStyle name="Comma 5 4 3 2 4 3" xfId="43838" xr:uid="{00000000-0005-0000-0000-000000280000}"/>
    <cellStyle name="Comma 5 4 3 2 4 4" xfId="48934" xr:uid="{00000000-0005-0000-0000-000001280000}"/>
    <cellStyle name="Comma 5 4 3 2 4 5" xfId="51950" xr:uid="{00000000-0005-0000-0000-000002280000}"/>
    <cellStyle name="Comma 5 4 3 2 4 6" xfId="15726" xr:uid="{00000000-0005-0000-0000-000003280000}"/>
    <cellStyle name="Comma 5 4 3 2 5" xfId="9132" xr:uid="{00000000-0005-0000-0000-000004280000}"/>
    <cellStyle name="Comma 5 4 3 2 5 2" xfId="44206" xr:uid="{00000000-0005-0000-0000-000005280000}"/>
    <cellStyle name="Comma 5 4 3 2 5 3" xfId="47503" xr:uid="{00000000-0005-0000-0000-000006280000}"/>
    <cellStyle name="Comma 5 4 3 2 5 4" xfId="50519" xr:uid="{00000000-0005-0000-0000-000007280000}"/>
    <cellStyle name="Comma 5 4 3 2 5 5" xfId="18296" xr:uid="{00000000-0005-0000-0000-000008280000}"/>
    <cellStyle name="Comma 5 4 3 2 6" xfId="43868" xr:uid="{00000000-0005-0000-0000-000009280000}"/>
    <cellStyle name="Comma 5 4 3 2 7" xfId="46397" xr:uid="{00000000-0005-0000-0000-00000A280000}"/>
    <cellStyle name="Comma 5 4 3 2 8" xfId="49413" xr:uid="{00000000-0005-0000-0000-00000B280000}"/>
    <cellStyle name="Comma 5 4 3 2 9" xfId="15227" xr:uid="{00000000-0005-0000-0000-00000C280000}"/>
    <cellStyle name="Comma 5 4 3 3" xfId="10902" xr:uid="{00000000-0005-0000-0000-00000D280000}"/>
    <cellStyle name="Comma 5 4 3 3 2" xfId="18452" xr:uid="{00000000-0005-0000-0000-00000E280000}"/>
    <cellStyle name="Comma 5 4 3 3 3" xfId="43797" xr:uid="{00000000-0005-0000-0000-00000F280000}"/>
    <cellStyle name="Comma 5 4 3 3 4" xfId="47768" xr:uid="{00000000-0005-0000-0000-000010280000}"/>
    <cellStyle name="Comma 5 4 3 3 5" xfId="50784" xr:uid="{00000000-0005-0000-0000-000011280000}"/>
    <cellStyle name="Comma 5 4 3 3 6" xfId="15378" xr:uid="{00000000-0005-0000-0000-000012280000}"/>
    <cellStyle name="Comma 5 4 3 4" xfId="11387" xr:uid="{00000000-0005-0000-0000-000013280000}"/>
    <cellStyle name="Comma 5 4 3 4 2" xfId="18929" xr:uid="{00000000-0005-0000-0000-000014280000}"/>
    <cellStyle name="Comma 5 4 3 4 3" xfId="44560" xr:uid="{00000000-0005-0000-0000-000015280000}"/>
    <cellStyle name="Comma 5 4 3 4 4" xfId="48245" xr:uid="{00000000-0005-0000-0000-000016280000}"/>
    <cellStyle name="Comma 5 4 3 4 5" xfId="51261" xr:uid="{00000000-0005-0000-0000-000017280000}"/>
    <cellStyle name="Comma 5 4 3 4 6" xfId="15521" xr:uid="{00000000-0005-0000-0000-000018280000}"/>
    <cellStyle name="Comma 5 4 3 5" xfId="11874" xr:uid="{00000000-0005-0000-0000-000019280000}"/>
    <cellStyle name="Comma 5 4 3 5 2" xfId="19406" xr:uid="{00000000-0005-0000-0000-00001A280000}"/>
    <cellStyle name="Comma 5 4 3 5 3" xfId="44011" xr:uid="{00000000-0005-0000-0000-00001B280000}"/>
    <cellStyle name="Comma 5 4 3 5 4" xfId="48722" xr:uid="{00000000-0005-0000-0000-00001C280000}"/>
    <cellStyle name="Comma 5 4 3 5 5" xfId="51738" xr:uid="{00000000-0005-0000-0000-00001D280000}"/>
    <cellStyle name="Comma 5 4 3 5 6" xfId="15666" xr:uid="{00000000-0005-0000-0000-00001E280000}"/>
    <cellStyle name="Comma 5 4 3 6" xfId="8829" xr:uid="{00000000-0005-0000-0000-00001F280000}"/>
    <cellStyle name="Comma 5 4 3 6 2" xfId="32597" xr:uid="{00000000-0005-0000-0000-000020280000}"/>
    <cellStyle name="Comma 5 4 3 6 3" xfId="47291" xr:uid="{00000000-0005-0000-0000-000021280000}"/>
    <cellStyle name="Comma 5 4 3 6 4" xfId="50307" xr:uid="{00000000-0005-0000-0000-000022280000}"/>
    <cellStyle name="Comma 5 4 3 6 5" xfId="18236" xr:uid="{00000000-0005-0000-0000-000023280000}"/>
    <cellStyle name="Comma 5 4 3 7" xfId="43490" xr:uid="{00000000-0005-0000-0000-000024280000}"/>
    <cellStyle name="Comma 5 4 3 8" xfId="46185" xr:uid="{00000000-0005-0000-0000-000025280000}"/>
    <cellStyle name="Comma 5 4 3 9" xfId="49201" xr:uid="{00000000-0005-0000-0000-000026280000}"/>
    <cellStyle name="Comma 5 4 4" xfId="6259" xr:uid="{00000000-0005-0000-0000-000027280000}"/>
    <cellStyle name="Comma 5 4 4 10" xfId="15110" xr:uid="{00000000-0005-0000-0000-000028280000}"/>
    <cellStyle name="Comma 5 4 4 2" xfId="6579" xr:uid="{00000000-0005-0000-0000-000029280000}"/>
    <cellStyle name="Comma 5 4 4 2 2" xfId="11167" xr:uid="{00000000-0005-0000-0000-00002A280000}"/>
    <cellStyle name="Comma 5 4 4 2 2 2" xfId="18717" xr:uid="{00000000-0005-0000-0000-00002B280000}"/>
    <cellStyle name="Comma 5 4 4 2 2 3" xfId="44351" xr:uid="{00000000-0005-0000-0000-00002C280000}"/>
    <cellStyle name="Comma 5 4 4 2 2 4" xfId="48033" xr:uid="{00000000-0005-0000-0000-00002D280000}"/>
    <cellStyle name="Comma 5 4 4 2 2 5" xfId="51049" xr:uid="{00000000-0005-0000-0000-00002E280000}"/>
    <cellStyle name="Comma 5 4 4 2 2 6" xfId="15453" xr:uid="{00000000-0005-0000-0000-00002F280000}"/>
    <cellStyle name="Comma 5 4 4 2 3" xfId="11652" xr:uid="{00000000-0005-0000-0000-000030280000}"/>
    <cellStyle name="Comma 5 4 4 2 3 2" xfId="19194" xr:uid="{00000000-0005-0000-0000-000031280000}"/>
    <cellStyle name="Comma 5 4 4 2 3 3" xfId="20453" xr:uid="{00000000-0005-0000-0000-000032280000}"/>
    <cellStyle name="Comma 5 4 4 2 3 4" xfId="48510" xr:uid="{00000000-0005-0000-0000-000033280000}"/>
    <cellStyle name="Comma 5 4 4 2 3 5" xfId="51526" xr:uid="{00000000-0005-0000-0000-000034280000}"/>
    <cellStyle name="Comma 5 4 4 2 3 6" xfId="15596" xr:uid="{00000000-0005-0000-0000-000035280000}"/>
    <cellStyle name="Comma 5 4 4 2 4" xfId="12139" xr:uid="{00000000-0005-0000-0000-000036280000}"/>
    <cellStyle name="Comma 5 4 4 2 4 2" xfId="19671" xr:uid="{00000000-0005-0000-0000-000037280000}"/>
    <cellStyle name="Comma 5 4 4 2 4 3" xfId="42879" xr:uid="{00000000-0005-0000-0000-000038280000}"/>
    <cellStyle name="Comma 5 4 4 2 4 4" xfId="48987" xr:uid="{00000000-0005-0000-0000-000039280000}"/>
    <cellStyle name="Comma 5 4 4 2 4 5" xfId="52003" xr:uid="{00000000-0005-0000-0000-00003A280000}"/>
    <cellStyle name="Comma 5 4 4 2 4 6" xfId="15741" xr:uid="{00000000-0005-0000-0000-00003B280000}"/>
    <cellStyle name="Comma 5 4 4 2 5" xfId="9212" xr:uid="{00000000-0005-0000-0000-00003C280000}"/>
    <cellStyle name="Comma 5 4 4 2 5 2" xfId="42653" xr:uid="{00000000-0005-0000-0000-00003D280000}"/>
    <cellStyle name="Comma 5 4 4 2 5 3" xfId="47556" xr:uid="{00000000-0005-0000-0000-00003E280000}"/>
    <cellStyle name="Comma 5 4 4 2 5 4" xfId="50572" xr:uid="{00000000-0005-0000-0000-00003F280000}"/>
    <cellStyle name="Comma 5 4 4 2 5 5" xfId="18311" xr:uid="{00000000-0005-0000-0000-000040280000}"/>
    <cellStyle name="Comma 5 4 4 2 6" xfId="44445" xr:uid="{00000000-0005-0000-0000-000041280000}"/>
    <cellStyle name="Comma 5 4 4 2 7" xfId="46450" xr:uid="{00000000-0005-0000-0000-000042280000}"/>
    <cellStyle name="Comma 5 4 4 2 8" xfId="49466" xr:uid="{00000000-0005-0000-0000-000043280000}"/>
    <cellStyle name="Comma 5 4 4 2 9" xfId="15269" xr:uid="{00000000-0005-0000-0000-000044280000}"/>
    <cellStyle name="Comma 5 4 4 3" xfId="10955" xr:uid="{00000000-0005-0000-0000-000045280000}"/>
    <cellStyle name="Comma 5 4 4 3 2" xfId="18505" xr:uid="{00000000-0005-0000-0000-000046280000}"/>
    <cellStyle name="Comma 5 4 4 3 3" xfId="43693" xr:uid="{00000000-0005-0000-0000-000047280000}"/>
    <cellStyle name="Comma 5 4 4 3 4" xfId="47821" xr:uid="{00000000-0005-0000-0000-000048280000}"/>
    <cellStyle name="Comma 5 4 4 3 5" xfId="50837" xr:uid="{00000000-0005-0000-0000-000049280000}"/>
    <cellStyle name="Comma 5 4 4 3 6" xfId="15393" xr:uid="{00000000-0005-0000-0000-00004A280000}"/>
    <cellStyle name="Comma 5 4 4 4" xfId="11440" xr:uid="{00000000-0005-0000-0000-00004B280000}"/>
    <cellStyle name="Comma 5 4 4 4 2" xfId="18982" xr:uid="{00000000-0005-0000-0000-00004C280000}"/>
    <cellStyle name="Comma 5 4 4 4 3" xfId="43170" xr:uid="{00000000-0005-0000-0000-00004D280000}"/>
    <cellStyle name="Comma 5 4 4 4 4" xfId="48298" xr:uid="{00000000-0005-0000-0000-00004E280000}"/>
    <cellStyle name="Comma 5 4 4 4 5" xfId="51314" xr:uid="{00000000-0005-0000-0000-00004F280000}"/>
    <cellStyle name="Comma 5 4 4 4 6" xfId="15536" xr:uid="{00000000-0005-0000-0000-000050280000}"/>
    <cellStyle name="Comma 5 4 4 5" xfId="11927" xr:uid="{00000000-0005-0000-0000-000051280000}"/>
    <cellStyle name="Comma 5 4 4 5 2" xfId="19459" xr:uid="{00000000-0005-0000-0000-000052280000}"/>
    <cellStyle name="Comma 5 4 4 5 3" xfId="42844" xr:uid="{00000000-0005-0000-0000-000053280000}"/>
    <cellStyle name="Comma 5 4 4 5 4" xfId="48775" xr:uid="{00000000-0005-0000-0000-000054280000}"/>
    <cellStyle name="Comma 5 4 4 5 5" xfId="51791" xr:uid="{00000000-0005-0000-0000-000055280000}"/>
    <cellStyle name="Comma 5 4 4 5 6" xfId="15681" xr:uid="{00000000-0005-0000-0000-000056280000}"/>
    <cellStyle name="Comma 5 4 4 6" xfId="8901" xr:uid="{00000000-0005-0000-0000-000057280000}"/>
    <cellStyle name="Comma 5 4 4 6 2" xfId="44482" xr:uid="{00000000-0005-0000-0000-000058280000}"/>
    <cellStyle name="Comma 5 4 4 6 3" xfId="47344" xr:uid="{00000000-0005-0000-0000-000059280000}"/>
    <cellStyle name="Comma 5 4 4 6 4" xfId="50360" xr:uid="{00000000-0005-0000-0000-00005A280000}"/>
    <cellStyle name="Comma 5 4 4 6 5" xfId="18251" xr:uid="{00000000-0005-0000-0000-00005B280000}"/>
    <cellStyle name="Comma 5 4 4 7" xfId="44157" xr:uid="{00000000-0005-0000-0000-00005C280000}"/>
    <cellStyle name="Comma 5 4 4 8" xfId="46238" xr:uid="{00000000-0005-0000-0000-00005D280000}"/>
    <cellStyle name="Comma 5 4 4 9" xfId="49254" xr:uid="{00000000-0005-0000-0000-00005E280000}"/>
    <cellStyle name="Comma 5 4 5" xfId="6339" xr:uid="{00000000-0005-0000-0000-00005F280000}"/>
    <cellStyle name="Comma 5 4 5 2" xfId="11008" xr:uid="{00000000-0005-0000-0000-000060280000}"/>
    <cellStyle name="Comma 5 4 5 2 2" xfId="18558" xr:uid="{00000000-0005-0000-0000-000061280000}"/>
    <cellStyle name="Comma 5 4 5 2 3" xfId="21243" xr:uid="{00000000-0005-0000-0000-000062280000}"/>
    <cellStyle name="Comma 5 4 5 2 4" xfId="47874" xr:uid="{00000000-0005-0000-0000-000063280000}"/>
    <cellStyle name="Comma 5 4 5 2 5" xfId="50890" xr:uid="{00000000-0005-0000-0000-000064280000}"/>
    <cellStyle name="Comma 5 4 5 2 6" xfId="15408" xr:uid="{00000000-0005-0000-0000-000065280000}"/>
    <cellStyle name="Comma 5 4 5 3" xfId="11493" xr:uid="{00000000-0005-0000-0000-000066280000}"/>
    <cellStyle name="Comma 5 4 5 3 2" xfId="19035" xr:uid="{00000000-0005-0000-0000-000067280000}"/>
    <cellStyle name="Comma 5 4 5 3 3" xfId="42779" xr:uid="{00000000-0005-0000-0000-000068280000}"/>
    <cellStyle name="Comma 5 4 5 3 4" xfId="48351" xr:uid="{00000000-0005-0000-0000-000069280000}"/>
    <cellStyle name="Comma 5 4 5 3 5" xfId="51367" xr:uid="{00000000-0005-0000-0000-00006A280000}"/>
    <cellStyle name="Comma 5 4 5 3 6" xfId="15551" xr:uid="{00000000-0005-0000-0000-00006B280000}"/>
    <cellStyle name="Comma 5 4 5 4" xfId="11980" xr:uid="{00000000-0005-0000-0000-00006C280000}"/>
    <cellStyle name="Comma 5 4 5 4 2" xfId="19512" xr:uid="{00000000-0005-0000-0000-00006D280000}"/>
    <cellStyle name="Comma 5 4 5 4 3" xfId="44594" xr:uid="{00000000-0005-0000-0000-00006E280000}"/>
    <cellStyle name="Comma 5 4 5 4 4" xfId="48828" xr:uid="{00000000-0005-0000-0000-00006F280000}"/>
    <cellStyle name="Comma 5 4 5 4 5" xfId="51844" xr:uid="{00000000-0005-0000-0000-000070280000}"/>
    <cellStyle name="Comma 5 4 5 4 6" xfId="15696" xr:uid="{00000000-0005-0000-0000-000071280000}"/>
    <cellStyle name="Comma 5 4 5 5" xfId="8978" xr:uid="{00000000-0005-0000-0000-000072280000}"/>
    <cellStyle name="Comma 5 4 5 5 2" xfId="28711" xr:uid="{00000000-0005-0000-0000-000073280000}"/>
    <cellStyle name="Comma 5 4 5 5 3" xfId="47397" xr:uid="{00000000-0005-0000-0000-000074280000}"/>
    <cellStyle name="Comma 5 4 5 5 4" xfId="50413" xr:uid="{00000000-0005-0000-0000-000075280000}"/>
    <cellStyle name="Comma 5 4 5 5 5" xfId="18266" xr:uid="{00000000-0005-0000-0000-000076280000}"/>
    <cellStyle name="Comma 5 4 5 6" xfId="42353" xr:uid="{00000000-0005-0000-0000-000077280000}"/>
    <cellStyle name="Comma 5 4 5 7" xfId="46291" xr:uid="{00000000-0005-0000-0000-000078280000}"/>
    <cellStyle name="Comma 5 4 5 8" xfId="49307" xr:uid="{00000000-0005-0000-0000-000079280000}"/>
    <cellStyle name="Comma 5 4 5 9" xfId="15149" xr:uid="{00000000-0005-0000-0000-00007A280000}"/>
    <cellStyle name="Comma 5 4 6" xfId="6659" xr:uid="{00000000-0005-0000-0000-00007B280000}"/>
    <cellStyle name="Comma 5 4 6 2" xfId="11220" xr:uid="{00000000-0005-0000-0000-00007C280000}"/>
    <cellStyle name="Comma 5 4 6 2 2" xfId="18770" xr:uid="{00000000-0005-0000-0000-00007D280000}"/>
    <cellStyle name="Comma 5 4 6 2 3" xfId="21213" xr:uid="{00000000-0005-0000-0000-00007E280000}"/>
    <cellStyle name="Comma 5 4 6 2 4" xfId="48086" xr:uid="{00000000-0005-0000-0000-00007F280000}"/>
    <cellStyle name="Comma 5 4 6 2 5" xfId="51102" xr:uid="{00000000-0005-0000-0000-000080280000}"/>
    <cellStyle name="Comma 5 4 6 2 6" xfId="15468" xr:uid="{00000000-0005-0000-0000-000081280000}"/>
    <cellStyle name="Comma 5 4 6 3" xfId="11705" xr:uid="{00000000-0005-0000-0000-000082280000}"/>
    <cellStyle name="Comma 5 4 6 3 2" xfId="19247" xr:uid="{00000000-0005-0000-0000-000083280000}"/>
    <cellStyle name="Comma 5 4 6 3 3" xfId="42814" xr:uid="{00000000-0005-0000-0000-000084280000}"/>
    <cellStyle name="Comma 5 4 6 3 4" xfId="48563" xr:uid="{00000000-0005-0000-0000-000085280000}"/>
    <cellStyle name="Comma 5 4 6 3 5" xfId="51579" xr:uid="{00000000-0005-0000-0000-000086280000}"/>
    <cellStyle name="Comma 5 4 6 3 6" xfId="15611" xr:uid="{00000000-0005-0000-0000-000087280000}"/>
    <cellStyle name="Comma 5 4 6 4" xfId="12193" xr:uid="{00000000-0005-0000-0000-000088280000}"/>
    <cellStyle name="Comma 5 4 6 4 2" xfId="19724" xr:uid="{00000000-0005-0000-0000-000089280000}"/>
    <cellStyle name="Comma 5 4 6 4 3" xfId="28642" xr:uid="{00000000-0005-0000-0000-00008A280000}"/>
    <cellStyle name="Comma 5 4 6 4 4" xfId="49040" xr:uid="{00000000-0005-0000-0000-00008B280000}"/>
    <cellStyle name="Comma 5 4 6 4 5" xfId="52056" xr:uid="{00000000-0005-0000-0000-00008C280000}"/>
    <cellStyle name="Comma 5 4 6 4 6" xfId="15757" xr:uid="{00000000-0005-0000-0000-00008D280000}"/>
    <cellStyle name="Comma 5 4 6 5" xfId="9292" xr:uid="{00000000-0005-0000-0000-00008E280000}"/>
    <cellStyle name="Comma 5 4 6 5 2" xfId="43104" xr:uid="{00000000-0005-0000-0000-00008F280000}"/>
    <cellStyle name="Comma 5 4 6 5 3" xfId="47609" xr:uid="{00000000-0005-0000-0000-000090280000}"/>
    <cellStyle name="Comma 5 4 6 5 4" xfId="50625" xr:uid="{00000000-0005-0000-0000-000091280000}"/>
    <cellStyle name="Comma 5 4 6 5 5" xfId="18326" xr:uid="{00000000-0005-0000-0000-000092280000}"/>
    <cellStyle name="Comma 5 4 6 6" xfId="42431" xr:uid="{00000000-0005-0000-0000-000093280000}"/>
    <cellStyle name="Comma 5 4 6 7" xfId="46503" xr:uid="{00000000-0005-0000-0000-000094280000}"/>
    <cellStyle name="Comma 5 4 6 8" xfId="49519" xr:uid="{00000000-0005-0000-0000-000095280000}"/>
    <cellStyle name="Comma 5 4 6 9" xfId="15311" xr:uid="{00000000-0005-0000-0000-000096280000}"/>
    <cellStyle name="Comma 5 4 7" xfId="8727" xr:uid="{00000000-0005-0000-0000-000097280000}"/>
    <cellStyle name="Comma 5 4 7 2" xfId="18215" xr:uid="{00000000-0005-0000-0000-000098280000}"/>
    <cellStyle name="Comma 5 4 7 3" xfId="42591" xr:uid="{00000000-0005-0000-0000-000099280000}"/>
    <cellStyle name="Comma 5 4 7 4" xfId="47231" xr:uid="{00000000-0005-0000-0000-00009A280000}"/>
    <cellStyle name="Comma 5 4 7 5" xfId="50247" xr:uid="{00000000-0005-0000-0000-00009B280000}"/>
    <cellStyle name="Comma 5 4 7 6" xfId="15037" xr:uid="{00000000-0005-0000-0000-00009C280000}"/>
    <cellStyle name="Comma 5 4 8" xfId="10796" xr:uid="{00000000-0005-0000-0000-00009D280000}"/>
    <cellStyle name="Comma 5 4 8 2" xfId="18346" xr:uid="{00000000-0005-0000-0000-00009E280000}"/>
    <cellStyle name="Comma 5 4 8 3" xfId="44092" xr:uid="{00000000-0005-0000-0000-00009F280000}"/>
    <cellStyle name="Comma 5 4 8 4" xfId="47662" xr:uid="{00000000-0005-0000-0000-0000A0280000}"/>
    <cellStyle name="Comma 5 4 8 5" xfId="50678" xr:uid="{00000000-0005-0000-0000-0000A1280000}"/>
    <cellStyle name="Comma 5 4 8 6" xfId="15348" xr:uid="{00000000-0005-0000-0000-0000A2280000}"/>
    <cellStyle name="Comma 5 4 9" xfId="11278" xr:uid="{00000000-0005-0000-0000-0000A3280000}"/>
    <cellStyle name="Comma 5 4 9 2" xfId="18823" xr:uid="{00000000-0005-0000-0000-0000A4280000}"/>
    <cellStyle name="Comma 5 4 9 3" xfId="28800" xr:uid="{00000000-0005-0000-0000-0000A5280000}"/>
    <cellStyle name="Comma 5 4 9 4" xfId="48139" xr:uid="{00000000-0005-0000-0000-0000A6280000}"/>
    <cellStyle name="Comma 5 4 9 5" xfId="51155" xr:uid="{00000000-0005-0000-0000-0000A7280000}"/>
    <cellStyle name="Comma 5 4 9 6" xfId="15488" xr:uid="{00000000-0005-0000-0000-0000A8280000}"/>
    <cellStyle name="Comma 5 5" xfId="5696" xr:uid="{00000000-0005-0000-0000-0000A9280000}"/>
    <cellStyle name="Comma 5 5 2" xfId="20072" xr:uid="{00000000-0005-0000-0000-0000AA280000}"/>
    <cellStyle name="Comma 5 5 3" xfId="44948" xr:uid="{00000000-0005-0000-0000-0000AB280000}"/>
    <cellStyle name="Comma 5 5 4" xfId="45856" xr:uid="{00000000-0005-0000-0000-0000AC280000}"/>
    <cellStyle name="Comma 5 6" xfId="7532" xr:uid="{00000000-0005-0000-0000-0000AD280000}"/>
    <cellStyle name="Comma 5 6 2" xfId="20073" xr:uid="{00000000-0005-0000-0000-0000AE280000}"/>
    <cellStyle name="Comma 5 7" xfId="6727" xr:uid="{00000000-0005-0000-0000-0000AF280000}"/>
    <cellStyle name="Comma 5 7 2" xfId="17555" xr:uid="{00000000-0005-0000-0000-0000B0280000}"/>
    <cellStyle name="Comma 5 7 3" xfId="44811" xr:uid="{00000000-0005-0000-0000-0000B1280000}"/>
    <cellStyle name="Comma 5 7 4" xfId="46551" xr:uid="{00000000-0005-0000-0000-0000B2280000}"/>
    <cellStyle name="Comma 5 7 5" xfId="49567" xr:uid="{00000000-0005-0000-0000-0000B3280000}"/>
    <cellStyle name="Comma 5 7 6" xfId="14023" xr:uid="{00000000-0005-0000-0000-0000B4280000}"/>
    <cellStyle name="Comma 5 8" xfId="15798" xr:uid="{00000000-0005-0000-0000-0000B5280000}"/>
    <cellStyle name="Comma 5 9" xfId="20061" xr:uid="{00000000-0005-0000-0000-0000B6280000}"/>
    <cellStyle name="Comma 6" xfId="39" xr:uid="{00000000-0005-0000-0000-0000B7280000}"/>
    <cellStyle name="Comma 6 10" xfId="45857" xr:uid="{00000000-0005-0000-0000-0000B8280000}"/>
    <cellStyle name="Comma 6 11" xfId="2090" xr:uid="{00000000-0005-0000-0000-0000B9280000}"/>
    <cellStyle name="Comma 6 2" xfId="4881" xr:uid="{00000000-0005-0000-0000-0000BA280000}"/>
    <cellStyle name="Comma 6 2 10" xfId="11310" xr:uid="{00000000-0005-0000-0000-0000BB280000}"/>
    <cellStyle name="Comma 6 2 10 2" xfId="18853" xr:uid="{00000000-0005-0000-0000-0000BC280000}"/>
    <cellStyle name="Comma 6 2 10 3" xfId="44496" xr:uid="{00000000-0005-0000-0000-0000BD280000}"/>
    <cellStyle name="Comma 6 2 10 4" xfId="48169" xr:uid="{00000000-0005-0000-0000-0000BE280000}"/>
    <cellStyle name="Comma 6 2 10 5" xfId="51185" xr:uid="{00000000-0005-0000-0000-0000BF280000}"/>
    <cellStyle name="Comma 6 2 11" xfId="11797" xr:uid="{00000000-0005-0000-0000-0000C0280000}"/>
    <cellStyle name="Comma 6 2 11 2" xfId="19330" xr:uid="{00000000-0005-0000-0000-0000C1280000}"/>
    <cellStyle name="Comma 6 2 11 3" xfId="20450" xr:uid="{00000000-0005-0000-0000-0000C2280000}"/>
    <cellStyle name="Comma 6 2 11 4" xfId="48646" xr:uid="{00000000-0005-0000-0000-0000C3280000}"/>
    <cellStyle name="Comma 6 2 11 5" xfId="51662" xr:uid="{00000000-0005-0000-0000-0000C4280000}"/>
    <cellStyle name="Comma 6 2 12" xfId="7891" xr:uid="{00000000-0005-0000-0000-0000C5280000}"/>
    <cellStyle name="Comma 6 2 12 2" xfId="18019" xr:uid="{00000000-0005-0000-0000-0000C6280000}"/>
    <cellStyle name="Comma 6 2 12 3" xfId="43848" xr:uid="{00000000-0005-0000-0000-0000C7280000}"/>
    <cellStyle name="Comma 6 2 12 4" xfId="47021" xr:uid="{00000000-0005-0000-0000-0000C8280000}"/>
    <cellStyle name="Comma 6 2 12 5" xfId="50037" xr:uid="{00000000-0005-0000-0000-0000C9280000}"/>
    <cellStyle name="Comma 6 2 13" xfId="20075" xr:uid="{00000000-0005-0000-0000-0000CA280000}"/>
    <cellStyle name="Comma 6 2 14" xfId="44950" xr:uid="{00000000-0005-0000-0000-0000CB280000}"/>
    <cellStyle name="Comma 6 2 15" xfId="45858" xr:uid="{00000000-0005-0000-0000-0000CC280000}"/>
    <cellStyle name="Comma 6 2 16" xfId="46109" xr:uid="{00000000-0005-0000-0000-0000CD280000}"/>
    <cellStyle name="Comma 6 2 17" xfId="49124" xr:uid="{00000000-0005-0000-0000-0000CE280000}"/>
    <cellStyle name="Comma 6 2 2" xfId="4882" xr:uid="{00000000-0005-0000-0000-0000CF280000}"/>
    <cellStyle name="Comma 6 2 2 10" xfId="7799" xr:uid="{00000000-0005-0000-0000-0000D0280000}"/>
    <cellStyle name="Comma 6 2 2 10 2" xfId="44816" xr:uid="{00000000-0005-0000-0000-0000D1280000}"/>
    <cellStyle name="Comma 6 2 2 10 3" xfId="47007" xr:uid="{00000000-0005-0000-0000-0000D2280000}"/>
    <cellStyle name="Comma 6 2 2 10 4" xfId="50023" xr:uid="{00000000-0005-0000-0000-0000D3280000}"/>
    <cellStyle name="Comma 6 2 2 11" xfId="20076" xr:uid="{00000000-0005-0000-0000-0000D4280000}"/>
    <cellStyle name="Comma 6 2 2 12" xfId="44951" xr:uid="{00000000-0005-0000-0000-0000D5280000}"/>
    <cellStyle name="Comma 6 2 2 13" xfId="45859" xr:uid="{00000000-0005-0000-0000-0000D6280000}"/>
    <cellStyle name="Comma 6 2 2 14" xfId="46110" xr:uid="{00000000-0005-0000-0000-0000D7280000}"/>
    <cellStyle name="Comma 6 2 2 15" xfId="49125" xr:uid="{00000000-0005-0000-0000-0000D8280000}"/>
    <cellStyle name="Comma 6 2 2 2" xfId="6146" xr:uid="{00000000-0005-0000-0000-0000D9280000}"/>
    <cellStyle name="Comma 6 2 2 2 2" xfId="6466" xr:uid="{00000000-0005-0000-0000-0000DA280000}"/>
    <cellStyle name="Comma 6 2 2 2 2 2" xfId="11092" xr:uid="{00000000-0005-0000-0000-0000DB280000}"/>
    <cellStyle name="Comma 6 2 2 2 2 2 2" xfId="18642" xr:uid="{00000000-0005-0000-0000-0000DC280000}"/>
    <cellStyle name="Comma 6 2 2 2 2 2 3" xfId="43768" xr:uid="{00000000-0005-0000-0000-0000DD280000}"/>
    <cellStyle name="Comma 6 2 2 2 2 2 4" xfId="47958" xr:uid="{00000000-0005-0000-0000-0000DE280000}"/>
    <cellStyle name="Comma 6 2 2 2 2 2 5" xfId="50974" xr:uid="{00000000-0005-0000-0000-0000DF280000}"/>
    <cellStyle name="Comma 6 2 2 2 2 3" xfId="11577" xr:uid="{00000000-0005-0000-0000-0000E0280000}"/>
    <cellStyle name="Comma 6 2 2 2 2 3 2" xfId="19119" xr:uid="{00000000-0005-0000-0000-0000E1280000}"/>
    <cellStyle name="Comma 6 2 2 2 2 3 3" xfId="44357" xr:uid="{00000000-0005-0000-0000-0000E2280000}"/>
    <cellStyle name="Comma 6 2 2 2 2 3 4" xfId="48435" xr:uid="{00000000-0005-0000-0000-0000E3280000}"/>
    <cellStyle name="Comma 6 2 2 2 2 3 5" xfId="51451" xr:uid="{00000000-0005-0000-0000-0000E4280000}"/>
    <cellStyle name="Comma 6 2 2 2 2 4" xfId="12064" xr:uid="{00000000-0005-0000-0000-0000E5280000}"/>
    <cellStyle name="Comma 6 2 2 2 2 4 2" xfId="19596" xr:uid="{00000000-0005-0000-0000-0000E6280000}"/>
    <cellStyle name="Comma 6 2 2 2 2 4 3" xfId="43957" xr:uid="{00000000-0005-0000-0000-0000E7280000}"/>
    <cellStyle name="Comma 6 2 2 2 2 4 4" xfId="48912" xr:uid="{00000000-0005-0000-0000-0000E8280000}"/>
    <cellStyle name="Comma 6 2 2 2 2 4 5" xfId="51928" xr:uid="{00000000-0005-0000-0000-0000E9280000}"/>
    <cellStyle name="Comma 6 2 2 2 2 5" xfId="9100" xr:uid="{00000000-0005-0000-0000-0000EA280000}"/>
    <cellStyle name="Comma 6 2 2 2 2 5 2" xfId="44780" xr:uid="{00000000-0005-0000-0000-0000EB280000}"/>
    <cellStyle name="Comma 6 2 2 2 2 5 3" xfId="47481" xr:uid="{00000000-0005-0000-0000-0000EC280000}"/>
    <cellStyle name="Comma 6 2 2 2 2 5 4" xfId="50497" xr:uid="{00000000-0005-0000-0000-0000ED280000}"/>
    <cellStyle name="Comma 6 2 2 2 2 6" xfId="42377" xr:uid="{00000000-0005-0000-0000-0000EE280000}"/>
    <cellStyle name="Comma 6 2 2 2 2 7" xfId="46375" xr:uid="{00000000-0005-0000-0000-0000EF280000}"/>
    <cellStyle name="Comma 6 2 2 2 2 8" xfId="49391" xr:uid="{00000000-0005-0000-0000-0000F0280000}"/>
    <cellStyle name="Comma 6 2 2 2 3" xfId="10880" xr:uid="{00000000-0005-0000-0000-0000F1280000}"/>
    <cellStyle name="Comma 6 2 2 2 3 2" xfId="18430" xr:uid="{00000000-0005-0000-0000-0000F2280000}"/>
    <cellStyle name="Comma 6 2 2 2 3 3" xfId="43122" xr:uid="{00000000-0005-0000-0000-0000F3280000}"/>
    <cellStyle name="Comma 6 2 2 2 3 4" xfId="47746" xr:uid="{00000000-0005-0000-0000-0000F4280000}"/>
    <cellStyle name="Comma 6 2 2 2 3 5" xfId="50762" xr:uid="{00000000-0005-0000-0000-0000F5280000}"/>
    <cellStyle name="Comma 6 2 2 2 4" xfId="11364" xr:uid="{00000000-0005-0000-0000-0000F6280000}"/>
    <cellStyle name="Comma 6 2 2 2 4 2" xfId="18907" xr:uid="{00000000-0005-0000-0000-0000F7280000}"/>
    <cellStyle name="Comma 6 2 2 2 4 3" xfId="43531" xr:uid="{00000000-0005-0000-0000-0000F8280000}"/>
    <cellStyle name="Comma 6 2 2 2 4 4" xfId="48223" xr:uid="{00000000-0005-0000-0000-0000F9280000}"/>
    <cellStyle name="Comma 6 2 2 2 4 5" xfId="51239" xr:uid="{00000000-0005-0000-0000-0000FA280000}"/>
    <cellStyle name="Comma 6 2 2 2 5" xfId="11851" xr:uid="{00000000-0005-0000-0000-0000FB280000}"/>
    <cellStyle name="Comma 6 2 2 2 5 2" xfId="19384" xr:uid="{00000000-0005-0000-0000-0000FC280000}"/>
    <cellStyle name="Comma 6 2 2 2 5 3" xfId="43782" xr:uid="{00000000-0005-0000-0000-0000FD280000}"/>
    <cellStyle name="Comma 6 2 2 2 5 4" xfId="48700" xr:uid="{00000000-0005-0000-0000-0000FE280000}"/>
    <cellStyle name="Comma 6 2 2 2 5 5" xfId="51716" xr:uid="{00000000-0005-0000-0000-0000FF280000}"/>
    <cellStyle name="Comma 6 2 2 2 6" xfId="8799" xr:uid="{00000000-0005-0000-0000-000000290000}"/>
    <cellStyle name="Comma 6 2 2 2 6 2" xfId="43045" xr:uid="{00000000-0005-0000-0000-000001290000}"/>
    <cellStyle name="Comma 6 2 2 2 6 3" xfId="47269" xr:uid="{00000000-0005-0000-0000-000002290000}"/>
    <cellStyle name="Comma 6 2 2 2 6 4" xfId="50285" xr:uid="{00000000-0005-0000-0000-000003290000}"/>
    <cellStyle name="Comma 6 2 2 2 7" xfId="43559" xr:uid="{00000000-0005-0000-0000-000004290000}"/>
    <cellStyle name="Comma 6 2 2 2 8" xfId="46163" xr:uid="{00000000-0005-0000-0000-000005290000}"/>
    <cellStyle name="Comma 6 2 2 2 9" xfId="49179" xr:uid="{00000000-0005-0000-0000-000006290000}"/>
    <cellStyle name="Comma 6 2 2 3" xfId="6226" xr:uid="{00000000-0005-0000-0000-000007290000}"/>
    <cellStyle name="Comma 6 2 2 3 2" xfId="6546" xr:uid="{00000000-0005-0000-0000-000008290000}"/>
    <cellStyle name="Comma 6 2 2 3 2 2" xfId="11145" xr:uid="{00000000-0005-0000-0000-000009290000}"/>
    <cellStyle name="Comma 6 2 2 3 2 2 2" xfId="18695" xr:uid="{00000000-0005-0000-0000-00000A290000}"/>
    <cellStyle name="Comma 6 2 2 3 2 2 3" xfId="43153" xr:uid="{00000000-0005-0000-0000-00000B290000}"/>
    <cellStyle name="Comma 6 2 2 3 2 2 4" xfId="48011" xr:uid="{00000000-0005-0000-0000-00000C290000}"/>
    <cellStyle name="Comma 6 2 2 3 2 2 5" xfId="51027" xr:uid="{00000000-0005-0000-0000-00000D290000}"/>
    <cellStyle name="Comma 6 2 2 3 2 3" xfId="11630" xr:uid="{00000000-0005-0000-0000-00000E290000}"/>
    <cellStyle name="Comma 6 2 2 3 2 3 2" xfId="19172" xr:uid="{00000000-0005-0000-0000-00000F290000}"/>
    <cellStyle name="Comma 6 2 2 3 2 3 3" xfId="43971" xr:uid="{00000000-0005-0000-0000-000010290000}"/>
    <cellStyle name="Comma 6 2 2 3 2 3 4" xfId="48488" xr:uid="{00000000-0005-0000-0000-000011290000}"/>
    <cellStyle name="Comma 6 2 2 3 2 3 5" xfId="51504" xr:uid="{00000000-0005-0000-0000-000012290000}"/>
    <cellStyle name="Comma 6 2 2 3 2 4" xfId="12117" xr:uid="{00000000-0005-0000-0000-000013290000}"/>
    <cellStyle name="Comma 6 2 2 3 2 4 2" xfId="19649" xr:uid="{00000000-0005-0000-0000-000014290000}"/>
    <cellStyle name="Comma 6 2 2 3 2 4 3" xfId="44710" xr:uid="{00000000-0005-0000-0000-000015290000}"/>
    <cellStyle name="Comma 6 2 2 3 2 4 4" xfId="48965" xr:uid="{00000000-0005-0000-0000-000016290000}"/>
    <cellStyle name="Comma 6 2 2 3 2 4 5" xfId="51981" xr:uid="{00000000-0005-0000-0000-000017290000}"/>
    <cellStyle name="Comma 6 2 2 3 2 5" xfId="9179" xr:uid="{00000000-0005-0000-0000-000018290000}"/>
    <cellStyle name="Comma 6 2 2 3 2 5 2" xfId="44050" xr:uid="{00000000-0005-0000-0000-000019290000}"/>
    <cellStyle name="Comma 6 2 2 3 2 5 3" xfId="47534" xr:uid="{00000000-0005-0000-0000-00001A290000}"/>
    <cellStyle name="Comma 6 2 2 3 2 5 4" xfId="50550" xr:uid="{00000000-0005-0000-0000-00001B290000}"/>
    <cellStyle name="Comma 6 2 2 3 2 6" xfId="44743" xr:uid="{00000000-0005-0000-0000-00001C290000}"/>
    <cellStyle name="Comma 6 2 2 3 2 7" xfId="46428" xr:uid="{00000000-0005-0000-0000-00001D290000}"/>
    <cellStyle name="Comma 6 2 2 3 2 8" xfId="49444" xr:uid="{00000000-0005-0000-0000-00001E290000}"/>
    <cellStyle name="Comma 6 2 2 3 3" xfId="10933" xr:uid="{00000000-0005-0000-0000-00001F290000}"/>
    <cellStyle name="Comma 6 2 2 3 3 2" xfId="18483" xr:uid="{00000000-0005-0000-0000-000020290000}"/>
    <cellStyle name="Comma 6 2 2 3 3 3" xfId="42696" xr:uid="{00000000-0005-0000-0000-000021290000}"/>
    <cellStyle name="Comma 6 2 2 3 3 4" xfId="47799" xr:uid="{00000000-0005-0000-0000-000022290000}"/>
    <cellStyle name="Comma 6 2 2 3 3 5" xfId="50815" xr:uid="{00000000-0005-0000-0000-000023290000}"/>
    <cellStyle name="Comma 6 2 2 3 4" xfId="11418" xr:uid="{00000000-0005-0000-0000-000024290000}"/>
    <cellStyle name="Comma 6 2 2 3 4 2" xfId="18960" xr:uid="{00000000-0005-0000-0000-000025290000}"/>
    <cellStyle name="Comma 6 2 2 3 4 3" xfId="20729" xr:uid="{00000000-0005-0000-0000-000026290000}"/>
    <cellStyle name="Comma 6 2 2 3 4 4" xfId="48276" xr:uid="{00000000-0005-0000-0000-000027290000}"/>
    <cellStyle name="Comma 6 2 2 3 4 5" xfId="51292" xr:uid="{00000000-0005-0000-0000-000028290000}"/>
    <cellStyle name="Comma 6 2 2 3 5" xfId="11905" xr:uid="{00000000-0005-0000-0000-000029290000}"/>
    <cellStyle name="Comma 6 2 2 3 5 2" xfId="19437" xr:uid="{00000000-0005-0000-0000-00002A290000}"/>
    <cellStyle name="Comma 6 2 2 3 5 3" xfId="42982" xr:uid="{00000000-0005-0000-0000-00002B290000}"/>
    <cellStyle name="Comma 6 2 2 3 5 4" xfId="48753" xr:uid="{00000000-0005-0000-0000-00002C290000}"/>
    <cellStyle name="Comma 6 2 2 3 5 5" xfId="51769" xr:uid="{00000000-0005-0000-0000-00002D290000}"/>
    <cellStyle name="Comma 6 2 2 3 6" xfId="8870" xr:uid="{00000000-0005-0000-0000-00002E290000}"/>
    <cellStyle name="Comma 6 2 2 3 6 2" xfId="43899" xr:uid="{00000000-0005-0000-0000-00002F290000}"/>
    <cellStyle name="Comma 6 2 2 3 6 3" xfId="47322" xr:uid="{00000000-0005-0000-0000-000030290000}"/>
    <cellStyle name="Comma 6 2 2 3 6 4" xfId="50338" xr:uid="{00000000-0005-0000-0000-000031290000}"/>
    <cellStyle name="Comma 6 2 2 3 7" xfId="42335" xr:uid="{00000000-0005-0000-0000-000032290000}"/>
    <cellStyle name="Comma 6 2 2 3 8" xfId="46216" xr:uid="{00000000-0005-0000-0000-000033290000}"/>
    <cellStyle name="Comma 6 2 2 3 9" xfId="49232" xr:uid="{00000000-0005-0000-0000-000034290000}"/>
    <cellStyle name="Comma 6 2 2 4" xfId="6306" xr:uid="{00000000-0005-0000-0000-000035290000}"/>
    <cellStyle name="Comma 6 2 2 4 2" xfId="6626" xr:uid="{00000000-0005-0000-0000-000036290000}"/>
    <cellStyle name="Comma 6 2 2 4 2 2" xfId="11198" xr:uid="{00000000-0005-0000-0000-000037290000}"/>
    <cellStyle name="Comma 6 2 2 4 2 2 2" xfId="18748" xr:uid="{00000000-0005-0000-0000-000038290000}"/>
    <cellStyle name="Comma 6 2 2 4 2 2 3" xfId="28810" xr:uid="{00000000-0005-0000-0000-000039290000}"/>
    <cellStyle name="Comma 6 2 2 4 2 2 4" xfId="48064" xr:uid="{00000000-0005-0000-0000-00003A290000}"/>
    <cellStyle name="Comma 6 2 2 4 2 2 5" xfId="51080" xr:uid="{00000000-0005-0000-0000-00003B290000}"/>
    <cellStyle name="Comma 6 2 2 4 2 3" xfId="11683" xr:uid="{00000000-0005-0000-0000-00003C290000}"/>
    <cellStyle name="Comma 6 2 2 4 2 3 2" xfId="19225" xr:uid="{00000000-0005-0000-0000-00003D290000}"/>
    <cellStyle name="Comma 6 2 2 4 2 3 3" xfId="44506" xr:uid="{00000000-0005-0000-0000-00003E290000}"/>
    <cellStyle name="Comma 6 2 2 4 2 3 4" xfId="48541" xr:uid="{00000000-0005-0000-0000-00003F290000}"/>
    <cellStyle name="Comma 6 2 2 4 2 3 5" xfId="51557" xr:uid="{00000000-0005-0000-0000-000040290000}"/>
    <cellStyle name="Comma 6 2 2 4 2 4" xfId="12170" xr:uid="{00000000-0005-0000-0000-000041290000}"/>
    <cellStyle name="Comma 6 2 2 4 2 4 2" xfId="19702" xr:uid="{00000000-0005-0000-0000-000042290000}"/>
    <cellStyle name="Comma 6 2 2 4 2 4 3" xfId="20115" xr:uid="{00000000-0005-0000-0000-000043290000}"/>
    <cellStyle name="Comma 6 2 2 4 2 4 4" xfId="49018" xr:uid="{00000000-0005-0000-0000-000044290000}"/>
    <cellStyle name="Comma 6 2 2 4 2 4 5" xfId="52034" xr:uid="{00000000-0005-0000-0000-000045290000}"/>
    <cellStyle name="Comma 6 2 2 4 2 5" xfId="9259" xr:uid="{00000000-0005-0000-0000-000046290000}"/>
    <cellStyle name="Comma 6 2 2 4 2 5 2" xfId="42957" xr:uid="{00000000-0005-0000-0000-000047290000}"/>
    <cellStyle name="Comma 6 2 2 4 2 5 3" xfId="47587" xr:uid="{00000000-0005-0000-0000-000048290000}"/>
    <cellStyle name="Comma 6 2 2 4 2 5 4" xfId="50603" xr:uid="{00000000-0005-0000-0000-000049290000}"/>
    <cellStyle name="Comma 6 2 2 4 2 6" xfId="44172" xr:uid="{00000000-0005-0000-0000-00004A290000}"/>
    <cellStyle name="Comma 6 2 2 4 2 7" xfId="46481" xr:uid="{00000000-0005-0000-0000-00004B290000}"/>
    <cellStyle name="Comma 6 2 2 4 2 8" xfId="49497" xr:uid="{00000000-0005-0000-0000-00004C290000}"/>
    <cellStyle name="Comma 6 2 2 4 3" xfId="10986" xr:uid="{00000000-0005-0000-0000-00004D290000}"/>
    <cellStyle name="Comma 6 2 2 4 3 2" xfId="18536" xr:uid="{00000000-0005-0000-0000-00004E290000}"/>
    <cellStyle name="Comma 6 2 2 4 3 3" xfId="44634" xr:uid="{00000000-0005-0000-0000-00004F290000}"/>
    <cellStyle name="Comma 6 2 2 4 3 4" xfId="47852" xr:uid="{00000000-0005-0000-0000-000050290000}"/>
    <cellStyle name="Comma 6 2 2 4 3 5" xfId="50868" xr:uid="{00000000-0005-0000-0000-000051290000}"/>
    <cellStyle name="Comma 6 2 2 4 4" xfId="11471" xr:uid="{00000000-0005-0000-0000-000052290000}"/>
    <cellStyle name="Comma 6 2 2 4 4 2" xfId="19013" xr:uid="{00000000-0005-0000-0000-000053290000}"/>
    <cellStyle name="Comma 6 2 2 4 4 3" xfId="44561" xr:uid="{00000000-0005-0000-0000-000054290000}"/>
    <cellStyle name="Comma 6 2 2 4 4 4" xfId="48329" xr:uid="{00000000-0005-0000-0000-000055290000}"/>
    <cellStyle name="Comma 6 2 2 4 4 5" xfId="51345" xr:uid="{00000000-0005-0000-0000-000056290000}"/>
    <cellStyle name="Comma 6 2 2 4 5" xfId="11958" xr:uid="{00000000-0005-0000-0000-000057290000}"/>
    <cellStyle name="Comma 6 2 2 4 5 2" xfId="19490" xr:uid="{00000000-0005-0000-0000-000058290000}"/>
    <cellStyle name="Comma 6 2 2 4 5 3" xfId="42850" xr:uid="{00000000-0005-0000-0000-000059290000}"/>
    <cellStyle name="Comma 6 2 2 4 5 4" xfId="48806" xr:uid="{00000000-0005-0000-0000-00005A290000}"/>
    <cellStyle name="Comma 6 2 2 4 5 5" xfId="51822" xr:uid="{00000000-0005-0000-0000-00005B290000}"/>
    <cellStyle name="Comma 6 2 2 4 6" xfId="8946" xr:uid="{00000000-0005-0000-0000-00005C290000}"/>
    <cellStyle name="Comma 6 2 2 4 6 2" xfId="44844" xr:uid="{00000000-0005-0000-0000-00005D290000}"/>
    <cellStyle name="Comma 6 2 2 4 6 3" xfId="47375" xr:uid="{00000000-0005-0000-0000-00005E290000}"/>
    <cellStyle name="Comma 6 2 2 4 6 4" xfId="50391" xr:uid="{00000000-0005-0000-0000-00005F290000}"/>
    <cellStyle name="Comma 6 2 2 4 7" xfId="42904" xr:uid="{00000000-0005-0000-0000-000060290000}"/>
    <cellStyle name="Comma 6 2 2 4 8" xfId="46269" xr:uid="{00000000-0005-0000-0000-000061290000}"/>
    <cellStyle name="Comma 6 2 2 4 9" xfId="49285" xr:uid="{00000000-0005-0000-0000-000062290000}"/>
    <cellStyle name="Comma 6 2 2 5" xfId="6386" xr:uid="{00000000-0005-0000-0000-000063290000}"/>
    <cellStyle name="Comma 6 2 2 5 2" xfId="11039" xr:uid="{00000000-0005-0000-0000-000064290000}"/>
    <cellStyle name="Comma 6 2 2 5 2 2" xfId="18589" xr:uid="{00000000-0005-0000-0000-000065290000}"/>
    <cellStyle name="Comma 6 2 2 5 2 3" xfId="43821" xr:uid="{00000000-0005-0000-0000-000066290000}"/>
    <cellStyle name="Comma 6 2 2 5 2 4" xfId="47905" xr:uid="{00000000-0005-0000-0000-000067290000}"/>
    <cellStyle name="Comma 6 2 2 5 2 5" xfId="50921" xr:uid="{00000000-0005-0000-0000-000068290000}"/>
    <cellStyle name="Comma 6 2 2 5 3" xfId="11524" xr:uid="{00000000-0005-0000-0000-000069290000}"/>
    <cellStyle name="Comma 6 2 2 5 3 2" xfId="19066" xr:uid="{00000000-0005-0000-0000-00006A290000}"/>
    <cellStyle name="Comma 6 2 2 5 3 3" xfId="42782" xr:uid="{00000000-0005-0000-0000-00006B290000}"/>
    <cellStyle name="Comma 6 2 2 5 3 4" xfId="48382" xr:uid="{00000000-0005-0000-0000-00006C290000}"/>
    <cellStyle name="Comma 6 2 2 5 3 5" xfId="51398" xr:uid="{00000000-0005-0000-0000-00006D290000}"/>
    <cellStyle name="Comma 6 2 2 5 4" xfId="12011" xr:uid="{00000000-0005-0000-0000-00006E290000}"/>
    <cellStyle name="Comma 6 2 2 5 4 2" xfId="19543" xr:uid="{00000000-0005-0000-0000-00006F290000}"/>
    <cellStyle name="Comma 6 2 2 5 4 3" xfId="43540" xr:uid="{00000000-0005-0000-0000-000070290000}"/>
    <cellStyle name="Comma 6 2 2 5 4 4" xfId="48859" xr:uid="{00000000-0005-0000-0000-000071290000}"/>
    <cellStyle name="Comma 6 2 2 5 4 5" xfId="51875" xr:uid="{00000000-0005-0000-0000-000072290000}"/>
    <cellStyle name="Comma 6 2 2 5 5" xfId="9025" xr:uid="{00000000-0005-0000-0000-000073290000}"/>
    <cellStyle name="Comma 6 2 2 5 5 2" xfId="43552" xr:uid="{00000000-0005-0000-0000-000074290000}"/>
    <cellStyle name="Comma 6 2 2 5 5 3" xfId="47428" xr:uid="{00000000-0005-0000-0000-000075290000}"/>
    <cellStyle name="Comma 6 2 2 5 5 4" xfId="50444" xr:uid="{00000000-0005-0000-0000-000076290000}"/>
    <cellStyle name="Comma 6 2 2 5 6" xfId="42362" xr:uid="{00000000-0005-0000-0000-000077290000}"/>
    <cellStyle name="Comma 6 2 2 5 7" xfId="46322" xr:uid="{00000000-0005-0000-0000-000078290000}"/>
    <cellStyle name="Comma 6 2 2 5 8" xfId="49338" xr:uid="{00000000-0005-0000-0000-000079290000}"/>
    <cellStyle name="Comma 6 2 2 6" xfId="6706" xr:uid="{00000000-0005-0000-0000-00007A290000}"/>
    <cellStyle name="Comma 6 2 2 6 2" xfId="11251" xr:uid="{00000000-0005-0000-0000-00007B290000}"/>
    <cellStyle name="Comma 6 2 2 6 2 2" xfId="18801" xr:uid="{00000000-0005-0000-0000-00007C290000}"/>
    <cellStyle name="Comma 6 2 2 6 2 3" xfId="21207" xr:uid="{00000000-0005-0000-0000-00007D290000}"/>
    <cellStyle name="Comma 6 2 2 6 2 4" xfId="48117" xr:uid="{00000000-0005-0000-0000-00007E290000}"/>
    <cellStyle name="Comma 6 2 2 6 2 5" xfId="51133" xr:uid="{00000000-0005-0000-0000-00007F290000}"/>
    <cellStyle name="Comma 6 2 2 6 3" xfId="11736" xr:uid="{00000000-0005-0000-0000-000080290000}"/>
    <cellStyle name="Comma 6 2 2 6 3 2" xfId="19278" xr:uid="{00000000-0005-0000-0000-000081290000}"/>
    <cellStyle name="Comma 6 2 2 6 3 3" xfId="43417" xr:uid="{00000000-0005-0000-0000-000082290000}"/>
    <cellStyle name="Comma 6 2 2 6 3 4" xfId="48594" xr:uid="{00000000-0005-0000-0000-000083290000}"/>
    <cellStyle name="Comma 6 2 2 6 3 5" xfId="51610" xr:uid="{00000000-0005-0000-0000-000084290000}"/>
    <cellStyle name="Comma 6 2 2 6 4" xfId="12224" xr:uid="{00000000-0005-0000-0000-000085290000}"/>
    <cellStyle name="Comma 6 2 2 6 4 2" xfId="19755" xr:uid="{00000000-0005-0000-0000-000086290000}"/>
    <cellStyle name="Comma 6 2 2 6 4 3" xfId="20924" xr:uid="{00000000-0005-0000-0000-000087290000}"/>
    <cellStyle name="Comma 6 2 2 6 4 4" xfId="49071" xr:uid="{00000000-0005-0000-0000-000088290000}"/>
    <cellStyle name="Comma 6 2 2 6 4 5" xfId="52087" xr:uid="{00000000-0005-0000-0000-000089290000}"/>
    <cellStyle name="Comma 6 2 2 6 5" xfId="9339" xr:uid="{00000000-0005-0000-0000-00008A290000}"/>
    <cellStyle name="Comma 6 2 2 6 5 2" xfId="43311" xr:uid="{00000000-0005-0000-0000-00008B290000}"/>
    <cellStyle name="Comma 6 2 2 6 5 3" xfId="47640" xr:uid="{00000000-0005-0000-0000-00008C290000}"/>
    <cellStyle name="Comma 6 2 2 6 5 4" xfId="50656" xr:uid="{00000000-0005-0000-0000-00008D290000}"/>
    <cellStyle name="Comma 6 2 2 6 6" xfId="28757" xr:uid="{00000000-0005-0000-0000-00008E290000}"/>
    <cellStyle name="Comma 6 2 2 6 7" xfId="46534" xr:uid="{00000000-0005-0000-0000-00008F290000}"/>
    <cellStyle name="Comma 6 2 2 6 8" xfId="49550" xr:uid="{00000000-0005-0000-0000-000090290000}"/>
    <cellStyle name="Comma 6 2 2 7" xfId="10827" xr:uid="{00000000-0005-0000-0000-000091290000}"/>
    <cellStyle name="Comma 6 2 2 7 2" xfId="18377" xr:uid="{00000000-0005-0000-0000-000092290000}"/>
    <cellStyle name="Comma 6 2 2 7 3" xfId="43816" xr:uid="{00000000-0005-0000-0000-000093290000}"/>
    <cellStyle name="Comma 6 2 2 7 4" xfId="47693" xr:uid="{00000000-0005-0000-0000-000094290000}"/>
    <cellStyle name="Comma 6 2 2 7 5" xfId="50709" xr:uid="{00000000-0005-0000-0000-000095290000}"/>
    <cellStyle name="Comma 6 2 2 8" xfId="11311" xr:uid="{00000000-0005-0000-0000-000096290000}"/>
    <cellStyle name="Comma 6 2 2 8 2" xfId="18854" xr:uid="{00000000-0005-0000-0000-000097290000}"/>
    <cellStyle name="Comma 6 2 2 8 3" xfId="42750" xr:uid="{00000000-0005-0000-0000-000098290000}"/>
    <cellStyle name="Comma 6 2 2 8 4" xfId="48170" xr:uid="{00000000-0005-0000-0000-000099290000}"/>
    <cellStyle name="Comma 6 2 2 8 5" xfId="51186" xr:uid="{00000000-0005-0000-0000-00009A290000}"/>
    <cellStyle name="Comma 6 2 2 9" xfId="11798" xr:uid="{00000000-0005-0000-0000-00009B290000}"/>
    <cellStyle name="Comma 6 2 2 9 2" xfId="19331" xr:uid="{00000000-0005-0000-0000-00009C290000}"/>
    <cellStyle name="Comma 6 2 2 9 3" xfId="42825" xr:uid="{00000000-0005-0000-0000-00009D290000}"/>
    <cellStyle name="Comma 6 2 2 9 4" xfId="48647" xr:uid="{00000000-0005-0000-0000-00009E290000}"/>
    <cellStyle name="Comma 6 2 2 9 5" xfId="51663" xr:uid="{00000000-0005-0000-0000-00009F290000}"/>
    <cellStyle name="Comma 6 2 3" xfId="6145" xr:uid="{00000000-0005-0000-0000-0000A0290000}"/>
    <cellStyle name="Comma 6 2 3 10" xfId="45860" xr:uid="{00000000-0005-0000-0000-0000A1290000}"/>
    <cellStyle name="Comma 6 2 3 11" xfId="46162" xr:uid="{00000000-0005-0000-0000-0000A2290000}"/>
    <cellStyle name="Comma 6 2 3 12" xfId="49178" xr:uid="{00000000-0005-0000-0000-0000A3290000}"/>
    <cellStyle name="Comma 6 2 3 2" xfId="6465" xr:uid="{00000000-0005-0000-0000-0000A4290000}"/>
    <cellStyle name="Comma 6 2 3 2 2" xfId="11091" xr:uid="{00000000-0005-0000-0000-0000A5290000}"/>
    <cellStyle name="Comma 6 2 3 2 2 2" xfId="18641" xr:uid="{00000000-0005-0000-0000-0000A6290000}"/>
    <cellStyle name="Comma 6 2 3 2 2 3" xfId="43149" xr:uid="{00000000-0005-0000-0000-0000A7290000}"/>
    <cellStyle name="Comma 6 2 3 2 2 4" xfId="47957" xr:uid="{00000000-0005-0000-0000-0000A8290000}"/>
    <cellStyle name="Comma 6 2 3 2 2 5" xfId="50973" xr:uid="{00000000-0005-0000-0000-0000A9290000}"/>
    <cellStyle name="Comma 6 2 3 2 3" xfId="11576" xr:uid="{00000000-0005-0000-0000-0000AA290000}"/>
    <cellStyle name="Comma 6 2 3 2 3 2" xfId="19118" xr:uid="{00000000-0005-0000-0000-0000AB290000}"/>
    <cellStyle name="Comma 6 2 3 2 3 3" xfId="43185" xr:uid="{00000000-0005-0000-0000-0000AC290000}"/>
    <cellStyle name="Comma 6 2 3 2 3 4" xfId="48434" xr:uid="{00000000-0005-0000-0000-0000AD290000}"/>
    <cellStyle name="Comma 6 2 3 2 3 5" xfId="51450" xr:uid="{00000000-0005-0000-0000-0000AE290000}"/>
    <cellStyle name="Comma 6 2 3 2 4" xfId="12063" xr:uid="{00000000-0005-0000-0000-0000AF290000}"/>
    <cellStyle name="Comma 6 2 3 2 4 2" xfId="19595" xr:uid="{00000000-0005-0000-0000-0000B0290000}"/>
    <cellStyle name="Comma 6 2 3 2 4 3" xfId="20589" xr:uid="{00000000-0005-0000-0000-0000B1290000}"/>
    <cellStyle name="Comma 6 2 3 2 4 4" xfId="48911" xr:uid="{00000000-0005-0000-0000-0000B2290000}"/>
    <cellStyle name="Comma 6 2 3 2 4 5" xfId="51927" xr:uid="{00000000-0005-0000-0000-0000B3290000}"/>
    <cellStyle name="Comma 6 2 3 2 5" xfId="9099" xr:uid="{00000000-0005-0000-0000-0000B4290000}"/>
    <cellStyle name="Comma 6 2 3 2 5 2" xfId="44337" xr:uid="{00000000-0005-0000-0000-0000B5290000}"/>
    <cellStyle name="Comma 6 2 3 2 5 3" xfId="47480" xr:uid="{00000000-0005-0000-0000-0000B6290000}"/>
    <cellStyle name="Comma 6 2 3 2 5 4" xfId="50496" xr:uid="{00000000-0005-0000-0000-0000B7290000}"/>
    <cellStyle name="Comma 6 2 3 2 6" xfId="43569" xr:uid="{00000000-0005-0000-0000-0000B8290000}"/>
    <cellStyle name="Comma 6 2 3 2 7" xfId="46374" xr:uid="{00000000-0005-0000-0000-0000B9290000}"/>
    <cellStyle name="Comma 6 2 3 2 8" xfId="49390" xr:uid="{00000000-0005-0000-0000-0000BA290000}"/>
    <cellStyle name="Comma 6 2 3 3" xfId="10879" xr:uid="{00000000-0005-0000-0000-0000BB290000}"/>
    <cellStyle name="Comma 6 2 3 3 2" xfId="18429" xr:uid="{00000000-0005-0000-0000-0000BC290000}"/>
    <cellStyle name="Comma 6 2 3 3 3" xfId="43521" xr:uid="{00000000-0005-0000-0000-0000BD290000}"/>
    <cellStyle name="Comma 6 2 3 3 4" xfId="47745" xr:uid="{00000000-0005-0000-0000-0000BE290000}"/>
    <cellStyle name="Comma 6 2 3 3 5" xfId="50761" xr:uid="{00000000-0005-0000-0000-0000BF290000}"/>
    <cellStyle name="Comma 6 2 3 4" xfId="11363" xr:uid="{00000000-0005-0000-0000-0000C0290000}"/>
    <cellStyle name="Comma 6 2 3 4 2" xfId="18906" xr:uid="{00000000-0005-0000-0000-0000C1290000}"/>
    <cellStyle name="Comma 6 2 3 4 3" xfId="21194" xr:uid="{00000000-0005-0000-0000-0000C2290000}"/>
    <cellStyle name="Comma 6 2 3 4 4" xfId="48222" xr:uid="{00000000-0005-0000-0000-0000C3290000}"/>
    <cellStyle name="Comma 6 2 3 4 5" xfId="51238" xr:uid="{00000000-0005-0000-0000-0000C4290000}"/>
    <cellStyle name="Comma 6 2 3 5" xfId="11850" xr:uid="{00000000-0005-0000-0000-0000C5290000}"/>
    <cellStyle name="Comma 6 2 3 5 2" xfId="19383" xr:uid="{00000000-0005-0000-0000-0000C6290000}"/>
    <cellStyle name="Comma 6 2 3 5 3" xfId="43218" xr:uid="{00000000-0005-0000-0000-0000C7290000}"/>
    <cellStyle name="Comma 6 2 3 5 4" xfId="48699" xr:uid="{00000000-0005-0000-0000-0000C8290000}"/>
    <cellStyle name="Comma 6 2 3 5 5" xfId="51715" xr:uid="{00000000-0005-0000-0000-0000C9290000}"/>
    <cellStyle name="Comma 6 2 3 6" xfId="8798" xr:uid="{00000000-0005-0000-0000-0000CA290000}"/>
    <cellStyle name="Comma 6 2 3 6 2" xfId="43511" xr:uid="{00000000-0005-0000-0000-0000CB290000}"/>
    <cellStyle name="Comma 6 2 3 6 3" xfId="47268" xr:uid="{00000000-0005-0000-0000-0000CC290000}"/>
    <cellStyle name="Comma 6 2 3 6 4" xfId="50284" xr:uid="{00000000-0005-0000-0000-0000CD290000}"/>
    <cellStyle name="Comma 6 2 3 7" xfId="20077" xr:uid="{00000000-0005-0000-0000-0000CE290000}"/>
    <cellStyle name="Comma 6 2 3 8" xfId="42318" xr:uid="{00000000-0005-0000-0000-0000CF290000}"/>
    <cellStyle name="Comma 6 2 3 9" xfId="44952" xr:uid="{00000000-0005-0000-0000-0000D0290000}"/>
    <cellStyle name="Comma 6 2 4" xfId="6225" xr:uid="{00000000-0005-0000-0000-0000D1290000}"/>
    <cellStyle name="Comma 6 2 4 10" xfId="46215" xr:uid="{00000000-0005-0000-0000-0000D2290000}"/>
    <cellStyle name="Comma 6 2 4 11" xfId="49231" xr:uid="{00000000-0005-0000-0000-0000D3290000}"/>
    <cellStyle name="Comma 6 2 4 2" xfId="6545" xr:uid="{00000000-0005-0000-0000-0000D4290000}"/>
    <cellStyle name="Comma 6 2 4 2 2" xfId="11144" xr:uid="{00000000-0005-0000-0000-0000D5290000}"/>
    <cellStyle name="Comma 6 2 4 2 2 2" xfId="18694" xr:uid="{00000000-0005-0000-0000-0000D6290000}"/>
    <cellStyle name="Comma 6 2 4 2 2 3" xfId="20735" xr:uid="{00000000-0005-0000-0000-0000D7290000}"/>
    <cellStyle name="Comma 6 2 4 2 2 4" xfId="48010" xr:uid="{00000000-0005-0000-0000-0000D8290000}"/>
    <cellStyle name="Comma 6 2 4 2 2 5" xfId="51026" xr:uid="{00000000-0005-0000-0000-0000D9290000}"/>
    <cellStyle name="Comma 6 2 4 2 3" xfId="11629" xr:uid="{00000000-0005-0000-0000-0000DA290000}"/>
    <cellStyle name="Comma 6 2 4 2 3 2" xfId="19171" xr:uid="{00000000-0005-0000-0000-0000DB290000}"/>
    <cellStyle name="Comma 6 2 4 2 3 3" xfId="30760" xr:uid="{00000000-0005-0000-0000-0000DC290000}"/>
    <cellStyle name="Comma 6 2 4 2 3 4" xfId="48487" xr:uid="{00000000-0005-0000-0000-0000DD290000}"/>
    <cellStyle name="Comma 6 2 4 2 3 5" xfId="51503" xr:uid="{00000000-0005-0000-0000-0000DE290000}"/>
    <cellStyle name="Comma 6 2 4 2 4" xfId="12116" xr:uid="{00000000-0005-0000-0000-0000DF290000}"/>
    <cellStyle name="Comma 6 2 4 2 4 2" xfId="19648" xr:uid="{00000000-0005-0000-0000-0000E0290000}"/>
    <cellStyle name="Comma 6 2 4 2 4 3" xfId="43423" xr:uid="{00000000-0005-0000-0000-0000E1290000}"/>
    <cellStyle name="Comma 6 2 4 2 4 4" xfId="48964" xr:uid="{00000000-0005-0000-0000-0000E2290000}"/>
    <cellStyle name="Comma 6 2 4 2 4 5" xfId="51980" xr:uid="{00000000-0005-0000-0000-0000E3290000}"/>
    <cellStyle name="Comma 6 2 4 2 5" xfId="9178" xr:uid="{00000000-0005-0000-0000-0000E4290000}"/>
    <cellStyle name="Comma 6 2 4 2 5 2" xfId="43088" xr:uid="{00000000-0005-0000-0000-0000E5290000}"/>
    <cellStyle name="Comma 6 2 4 2 5 3" xfId="47533" xr:uid="{00000000-0005-0000-0000-0000E6290000}"/>
    <cellStyle name="Comma 6 2 4 2 5 4" xfId="50549" xr:uid="{00000000-0005-0000-0000-0000E7290000}"/>
    <cellStyle name="Comma 6 2 4 2 6" xfId="42404" xr:uid="{00000000-0005-0000-0000-0000E8290000}"/>
    <cellStyle name="Comma 6 2 4 2 7" xfId="46427" xr:uid="{00000000-0005-0000-0000-0000E9290000}"/>
    <cellStyle name="Comma 6 2 4 2 8" xfId="49443" xr:uid="{00000000-0005-0000-0000-0000EA290000}"/>
    <cellStyle name="Comma 6 2 4 3" xfId="10932" xr:uid="{00000000-0005-0000-0000-0000EB290000}"/>
    <cellStyle name="Comma 6 2 4 3 2" xfId="18482" xr:uid="{00000000-0005-0000-0000-0000EC290000}"/>
    <cellStyle name="Comma 6 2 4 3 3" xfId="44211" xr:uid="{00000000-0005-0000-0000-0000ED290000}"/>
    <cellStyle name="Comma 6 2 4 3 4" xfId="47798" xr:uid="{00000000-0005-0000-0000-0000EE290000}"/>
    <cellStyle name="Comma 6 2 4 3 5" xfId="50814" xr:uid="{00000000-0005-0000-0000-0000EF290000}"/>
    <cellStyle name="Comma 6 2 4 4" xfId="11417" xr:uid="{00000000-0005-0000-0000-0000F0290000}"/>
    <cellStyle name="Comma 6 2 4 4 2" xfId="18959" xr:uid="{00000000-0005-0000-0000-0000F1290000}"/>
    <cellStyle name="Comma 6 2 4 4 3" xfId="44301" xr:uid="{00000000-0005-0000-0000-0000F2290000}"/>
    <cellStyle name="Comma 6 2 4 4 4" xfId="48275" xr:uid="{00000000-0005-0000-0000-0000F3290000}"/>
    <cellStyle name="Comma 6 2 4 4 5" xfId="51291" xr:uid="{00000000-0005-0000-0000-0000F4290000}"/>
    <cellStyle name="Comma 6 2 4 5" xfId="11904" xr:uid="{00000000-0005-0000-0000-0000F5290000}"/>
    <cellStyle name="Comma 6 2 4 5 2" xfId="19436" xr:uid="{00000000-0005-0000-0000-0000F6290000}"/>
    <cellStyle name="Comma 6 2 4 5 3" xfId="20807" xr:uid="{00000000-0005-0000-0000-0000F7290000}"/>
    <cellStyle name="Comma 6 2 4 5 4" xfId="48752" xr:uid="{00000000-0005-0000-0000-0000F8290000}"/>
    <cellStyle name="Comma 6 2 4 5 5" xfId="51768" xr:uid="{00000000-0005-0000-0000-0000F9290000}"/>
    <cellStyle name="Comma 6 2 4 6" xfId="8869" xr:uid="{00000000-0005-0000-0000-0000FA290000}"/>
    <cellStyle name="Comma 6 2 4 6 2" xfId="28652" xr:uid="{00000000-0005-0000-0000-0000FB290000}"/>
    <cellStyle name="Comma 6 2 4 6 3" xfId="47321" xr:uid="{00000000-0005-0000-0000-0000FC290000}"/>
    <cellStyle name="Comma 6 2 4 6 4" xfId="50337" xr:uid="{00000000-0005-0000-0000-0000FD290000}"/>
    <cellStyle name="Comma 6 2 4 7" xfId="20078" xr:uid="{00000000-0005-0000-0000-0000FE290000}"/>
    <cellStyle name="Comma 6 2 4 8" xfId="44953" xr:uid="{00000000-0005-0000-0000-0000FF290000}"/>
    <cellStyle name="Comma 6 2 4 9" xfId="45861" xr:uid="{00000000-0005-0000-0000-0000002A0000}"/>
    <cellStyle name="Comma 6 2 5" xfId="6305" xr:uid="{00000000-0005-0000-0000-0000012A0000}"/>
    <cellStyle name="Comma 6 2 5 2" xfId="6625" xr:uid="{00000000-0005-0000-0000-0000022A0000}"/>
    <cellStyle name="Comma 6 2 5 2 2" xfId="11197" xr:uid="{00000000-0005-0000-0000-0000032A0000}"/>
    <cellStyle name="Comma 6 2 5 2 2 2" xfId="18747" xr:uid="{00000000-0005-0000-0000-0000042A0000}"/>
    <cellStyle name="Comma 6 2 5 2 2 3" xfId="28612" xr:uid="{00000000-0005-0000-0000-0000052A0000}"/>
    <cellStyle name="Comma 6 2 5 2 2 4" xfId="48063" xr:uid="{00000000-0005-0000-0000-0000062A0000}"/>
    <cellStyle name="Comma 6 2 5 2 2 5" xfId="51079" xr:uid="{00000000-0005-0000-0000-0000072A0000}"/>
    <cellStyle name="Comma 6 2 5 2 3" xfId="11682" xr:uid="{00000000-0005-0000-0000-0000082A0000}"/>
    <cellStyle name="Comma 6 2 5 2 3 2" xfId="19224" xr:uid="{00000000-0005-0000-0000-0000092A0000}"/>
    <cellStyle name="Comma 6 2 5 2 3 3" xfId="29931" xr:uid="{00000000-0005-0000-0000-00000A2A0000}"/>
    <cellStyle name="Comma 6 2 5 2 3 4" xfId="48540" xr:uid="{00000000-0005-0000-0000-00000B2A0000}"/>
    <cellStyle name="Comma 6 2 5 2 3 5" xfId="51556" xr:uid="{00000000-0005-0000-0000-00000C2A0000}"/>
    <cellStyle name="Comma 6 2 5 2 4" xfId="12169" xr:uid="{00000000-0005-0000-0000-00000D2A0000}"/>
    <cellStyle name="Comma 6 2 5 2 4 2" xfId="19701" xr:uid="{00000000-0005-0000-0000-00000E2A0000}"/>
    <cellStyle name="Comma 6 2 5 2 4 3" xfId="32343" xr:uid="{00000000-0005-0000-0000-00000F2A0000}"/>
    <cellStyle name="Comma 6 2 5 2 4 4" xfId="49017" xr:uid="{00000000-0005-0000-0000-0000102A0000}"/>
    <cellStyle name="Comma 6 2 5 2 4 5" xfId="52033" xr:uid="{00000000-0005-0000-0000-0000112A0000}"/>
    <cellStyle name="Comma 6 2 5 2 5" xfId="9258" xr:uid="{00000000-0005-0000-0000-0000122A0000}"/>
    <cellStyle name="Comma 6 2 5 2 5 2" xfId="44379" xr:uid="{00000000-0005-0000-0000-0000132A0000}"/>
    <cellStyle name="Comma 6 2 5 2 5 3" xfId="47586" xr:uid="{00000000-0005-0000-0000-0000142A0000}"/>
    <cellStyle name="Comma 6 2 5 2 5 4" xfId="50602" xr:uid="{00000000-0005-0000-0000-0000152A0000}"/>
    <cellStyle name="Comma 6 2 5 2 6" xfId="42424" xr:uid="{00000000-0005-0000-0000-0000162A0000}"/>
    <cellStyle name="Comma 6 2 5 2 7" xfId="46480" xr:uid="{00000000-0005-0000-0000-0000172A0000}"/>
    <cellStyle name="Comma 6 2 5 2 8" xfId="49496" xr:uid="{00000000-0005-0000-0000-0000182A0000}"/>
    <cellStyle name="Comma 6 2 5 3" xfId="10985" xr:uid="{00000000-0005-0000-0000-0000192A0000}"/>
    <cellStyle name="Comma 6 2 5 3 2" xfId="18535" xr:uid="{00000000-0005-0000-0000-00001A2A0000}"/>
    <cellStyle name="Comma 6 2 5 3 3" xfId="43132" xr:uid="{00000000-0005-0000-0000-00001B2A0000}"/>
    <cellStyle name="Comma 6 2 5 3 4" xfId="47851" xr:uid="{00000000-0005-0000-0000-00001C2A0000}"/>
    <cellStyle name="Comma 6 2 5 3 5" xfId="50867" xr:uid="{00000000-0005-0000-0000-00001D2A0000}"/>
    <cellStyle name="Comma 6 2 5 4" xfId="11470" xr:uid="{00000000-0005-0000-0000-00001E2A0000}"/>
    <cellStyle name="Comma 6 2 5 4 2" xfId="19012" xr:uid="{00000000-0005-0000-0000-00001F2A0000}"/>
    <cellStyle name="Comma 6 2 5 4 3" xfId="43719" xr:uid="{00000000-0005-0000-0000-0000202A0000}"/>
    <cellStyle name="Comma 6 2 5 4 4" xfId="48328" xr:uid="{00000000-0005-0000-0000-0000212A0000}"/>
    <cellStyle name="Comma 6 2 5 4 5" xfId="51344" xr:uid="{00000000-0005-0000-0000-0000222A0000}"/>
    <cellStyle name="Comma 6 2 5 5" xfId="11957" xr:uid="{00000000-0005-0000-0000-0000232A0000}"/>
    <cellStyle name="Comma 6 2 5 5 2" xfId="19489" xr:uid="{00000000-0005-0000-0000-0000242A0000}"/>
    <cellStyle name="Comma 6 2 5 5 3" xfId="28566" xr:uid="{00000000-0005-0000-0000-0000252A0000}"/>
    <cellStyle name="Comma 6 2 5 5 4" xfId="48805" xr:uid="{00000000-0005-0000-0000-0000262A0000}"/>
    <cellStyle name="Comma 6 2 5 5 5" xfId="51821" xr:uid="{00000000-0005-0000-0000-0000272A0000}"/>
    <cellStyle name="Comma 6 2 5 6" xfId="8945" xr:uid="{00000000-0005-0000-0000-0000282A0000}"/>
    <cellStyle name="Comma 6 2 5 6 2" xfId="43302" xr:uid="{00000000-0005-0000-0000-0000292A0000}"/>
    <cellStyle name="Comma 6 2 5 6 3" xfId="47374" xr:uid="{00000000-0005-0000-0000-00002A2A0000}"/>
    <cellStyle name="Comma 6 2 5 6 4" xfId="50390" xr:uid="{00000000-0005-0000-0000-00002B2A0000}"/>
    <cellStyle name="Comma 6 2 5 7" xfId="43491" xr:uid="{00000000-0005-0000-0000-00002C2A0000}"/>
    <cellStyle name="Comma 6 2 5 8" xfId="46268" xr:uid="{00000000-0005-0000-0000-00002D2A0000}"/>
    <cellStyle name="Comma 6 2 5 9" xfId="49284" xr:uid="{00000000-0005-0000-0000-00002E2A0000}"/>
    <cellStyle name="Comma 6 2 6" xfId="6385" xr:uid="{00000000-0005-0000-0000-00002F2A0000}"/>
    <cellStyle name="Comma 6 2 6 2" xfId="11038" xr:uid="{00000000-0005-0000-0000-0000302A0000}"/>
    <cellStyle name="Comma 6 2 6 2 2" xfId="18588" xr:uid="{00000000-0005-0000-0000-0000312A0000}"/>
    <cellStyle name="Comma 6 2 6 2 3" xfId="21237" xr:uid="{00000000-0005-0000-0000-0000322A0000}"/>
    <cellStyle name="Comma 6 2 6 2 4" xfId="47904" xr:uid="{00000000-0005-0000-0000-0000332A0000}"/>
    <cellStyle name="Comma 6 2 6 2 5" xfId="50920" xr:uid="{00000000-0005-0000-0000-0000342A0000}"/>
    <cellStyle name="Comma 6 2 6 3" xfId="11523" xr:uid="{00000000-0005-0000-0000-0000352A0000}"/>
    <cellStyle name="Comma 6 2 6 3 2" xfId="19065" xr:uid="{00000000-0005-0000-0000-0000362A0000}"/>
    <cellStyle name="Comma 6 2 6 3 3" xfId="43626" xr:uid="{00000000-0005-0000-0000-0000372A0000}"/>
    <cellStyle name="Comma 6 2 6 3 4" xfId="48381" xr:uid="{00000000-0005-0000-0000-0000382A0000}"/>
    <cellStyle name="Comma 6 2 6 3 5" xfId="51397" xr:uid="{00000000-0005-0000-0000-0000392A0000}"/>
    <cellStyle name="Comma 6 2 6 4" xfId="12010" xr:uid="{00000000-0005-0000-0000-00003A2A0000}"/>
    <cellStyle name="Comma 6 2 6 4 2" xfId="19542" xr:uid="{00000000-0005-0000-0000-00003B2A0000}"/>
    <cellStyle name="Comma 6 2 6 4 3" xfId="30279" xr:uid="{00000000-0005-0000-0000-00003C2A0000}"/>
    <cellStyle name="Comma 6 2 6 4 4" xfId="48858" xr:uid="{00000000-0005-0000-0000-00003D2A0000}"/>
    <cellStyle name="Comma 6 2 6 4 5" xfId="51874" xr:uid="{00000000-0005-0000-0000-00003E2A0000}"/>
    <cellStyle name="Comma 6 2 6 5" xfId="9024" xr:uid="{00000000-0005-0000-0000-00003F2A0000}"/>
    <cellStyle name="Comma 6 2 6 5 2" xfId="43431" xr:uid="{00000000-0005-0000-0000-0000402A0000}"/>
    <cellStyle name="Comma 6 2 6 5 3" xfId="47427" xr:uid="{00000000-0005-0000-0000-0000412A0000}"/>
    <cellStyle name="Comma 6 2 6 5 4" xfId="50443" xr:uid="{00000000-0005-0000-0000-0000422A0000}"/>
    <cellStyle name="Comma 6 2 6 6" xfId="44569" xr:uid="{00000000-0005-0000-0000-0000432A0000}"/>
    <cellStyle name="Comma 6 2 6 7" xfId="46321" xr:uid="{00000000-0005-0000-0000-0000442A0000}"/>
    <cellStyle name="Comma 6 2 6 8" xfId="49337" xr:uid="{00000000-0005-0000-0000-0000452A0000}"/>
    <cellStyle name="Comma 6 2 7" xfId="6705" xr:uid="{00000000-0005-0000-0000-0000462A0000}"/>
    <cellStyle name="Comma 6 2 7 2" xfId="11250" xr:uid="{00000000-0005-0000-0000-0000472A0000}"/>
    <cellStyle name="Comma 6 2 7 2 2" xfId="18800" xr:uid="{00000000-0005-0000-0000-0000482A0000}"/>
    <cellStyle name="Comma 6 2 7 2 3" xfId="42743" xr:uid="{00000000-0005-0000-0000-0000492A0000}"/>
    <cellStyle name="Comma 6 2 7 2 4" xfId="48116" xr:uid="{00000000-0005-0000-0000-00004A2A0000}"/>
    <cellStyle name="Comma 6 2 7 2 5" xfId="51132" xr:uid="{00000000-0005-0000-0000-00004B2A0000}"/>
    <cellStyle name="Comma 6 2 7 3" xfId="11735" xr:uid="{00000000-0005-0000-0000-00004C2A0000}"/>
    <cellStyle name="Comma 6 2 7 3 2" xfId="19277" xr:uid="{00000000-0005-0000-0000-00004D2A0000}"/>
    <cellStyle name="Comma 6 2 7 3 3" xfId="44532" xr:uid="{00000000-0005-0000-0000-00004E2A0000}"/>
    <cellStyle name="Comma 6 2 7 3 4" xfId="48593" xr:uid="{00000000-0005-0000-0000-00004F2A0000}"/>
    <cellStyle name="Comma 6 2 7 3 5" xfId="51609" xr:uid="{00000000-0005-0000-0000-0000502A0000}"/>
    <cellStyle name="Comma 6 2 7 4" xfId="12223" xr:uid="{00000000-0005-0000-0000-0000512A0000}"/>
    <cellStyle name="Comma 6 2 7 4 2" xfId="19754" xr:uid="{00000000-0005-0000-0000-0000522A0000}"/>
    <cellStyle name="Comma 6 2 7 4 3" xfId="28784" xr:uid="{00000000-0005-0000-0000-0000532A0000}"/>
    <cellStyle name="Comma 6 2 7 4 4" xfId="49070" xr:uid="{00000000-0005-0000-0000-0000542A0000}"/>
    <cellStyle name="Comma 6 2 7 4 5" xfId="52086" xr:uid="{00000000-0005-0000-0000-0000552A0000}"/>
    <cellStyle name="Comma 6 2 7 5" xfId="9338" xr:uid="{00000000-0005-0000-0000-0000562A0000}"/>
    <cellStyle name="Comma 6 2 7 5 2" xfId="43389" xr:uid="{00000000-0005-0000-0000-0000572A0000}"/>
    <cellStyle name="Comma 6 2 7 5 3" xfId="47639" xr:uid="{00000000-0005-0000-0000-0000582A0000}"/>
    <cellStyle name="Comma 6 2 7 5 4" xfId="50655" xr:uid="{00000000-0005-0000-0000-0000592A0000}"/>
    <cellStyle name="Comma 6 2 7 6" xfId="20538" xr:uid="{00000000-0005-0000-0000-00005A2A0000}"/>
    <cellStyle name="Comma 6 2 7 7" xfId="46533" xr:uid="{00000000-0005-0000-0000-00005B2A0000}"/>
    <cellStyle name="Comma 6 2 7 8" xfId="49549" xr:uid="{00000000-0005-0000-0000-00005C2A0000}"/>
    <cellStyle name="Comma 6 2 8" xfId="7473" xr:uid="{00000000-0005-0000-0000-00005D2A0000}"/>
    <cellStyle name="Comma 6 2 9" xfId="10826" xr:uid="{00000000-0005-0000-0000-00005E2A0000}"/>
    <cellStyle name="Comma 6 2 9 2" xfId="18376" xr:uid="{00000000-0005-0000-0000-00005F2A0000}"/>
    <cellStyle name="Comma 6 2 9 3" xfId="33302" xr:uid="{00000000-0005-0000-0000-0000602A0000}"/>
    <cellStyle name="Comma 6 2 9 4" xfId="47692" xr:uid="{00000000-0005-0000-0000-0000612A0000}"/>
    <cellStyle name="Comma 6 2 9 5" xfId="50708" xr:uid="{00000000-0005-0000-0000-0000622A0000}"/>
    <cellStyle name="Comma 6 3" xfId="4883" xr:uid="{00000000-0005-0000-0000-0000632A0000}"/>
    <cellStyle name="Comma 6 3 10" xfId="11799" xr:uid="{00000000-0005-0000-0000-0000642A0000}"/>
    <cellStyle name="Comma 6 3 10 2" xfId="19332" xr:uid="{00000000-0005-0000-0000-0000652A0000}"/>
    <cellStyle name="Comma 6 3 10 3" xfId="43669" xr:uid="{00000000-0005-0000-0000-0000662A0000}"/>
    <cellStyle name="Comma 6 3 10 4" xfId="48648" xr:uid="{00000000-0005-0000-0000-0000672A0000}"/>
    <cellStyle name="Comma 6 3 10 5" xfId="51664" xr:uid="{00000000-0005-0000-0000-0000682A0000}"/>
    <cellStyle name="Comma 6 3 11" xfId="8005" xr:uid="{00000000-0005-0000-0000-0000692A0000}"/>
    <cellStyle name="Comma 6 3 11 2" xfId="42568" xr:uid="{00000000-0005-0000-0000-00006A2A0000}"/>
    <cellStyle name="Comma 6 3 11 3" xfId="47034" xr:uid="{00000000-0005-0000-0000-00006B2A0000}"/>
    <cellStyle name="Comma 6 3 11 4" xfId="50050" xr:uid="{00000000-0005-0000-0000-00006C2A0000}"/>
    <cellStyle name="Comma 6 3 12" xfId="20079" xr:uid="{00000000-0005-0000-0000-00006D2A0000}"/>
    <cellStyle name="Comma 6 3 13" xfId="44954" xr:uid="{00000000-0005-0000-0000-00006E2A0000}"/>
    <cellStyle name="Comma 6 3 14" xfId="45862" xr:uid="{00000000-0005-0000-0000-00006F2A0000}"/>
    <cellStyle name="Comma 6 3 15" xfId="46111" xr:uid="{00000000-0005-0000-0000-0000702A0000}"/>
    <cellStyle name="Comma 6 3 16" xfId="49126" xr:uid="{00000000-0005-0000-0000-0000712A0000}"/>
    <cellStyle name="Comma 6 3 2" xfId="6147" xr:uid="{00000000-0005-0000-0000-0000722A0000}"/>
    <cellStyle name="Comma 6 3 2 2" xfId="6467" xr:uid="{00000000-0005-0000-0000-0000732A0000}"/>
    <cellStyle name="Comma 6 3 2 2 2" xfId="11093" xr:uid="{00000000-0005-0000-0000-0000742A0000}"/>
    <cellStyle name="Comma 6 3 2 2 2 2" xfId="18643" xr:uid="{00000000-0005-0000-0000-0000752A0000}"/>
    <cellStyle name="Comma 6 3 2 2 2 3" xfId="44216" xr:uid="{00000000-0005-0000-0000-0000762A0000}"/>
    <cellStyle name="Comma 6 3 2 2 2 4" xfId="47959" xr:uid="{00000000-0005-0000-0000-0000772A0000}"/>
    <cellStyle name="Comma 6 3 2 2 2 5" xfId="50975" xr:uid="{00000000-0005-0000-0000-0000782A0000}"/>
    <cellStyle name="Comma 6 3 2 2 3" xfId="11578" xr:uid="{00000000-0005-0000-0000-0000792A0000}"/>
    <cellStyle name="Comma 6 3 2 2 3 2" xfId="19120" xr:uid="{00000000-0005-0000-0000-00007A2A0000}"/>
    <cellStyle name="Comma 6 3 2 2 3 3" xfId="43922" xr:uid="{00000000-0005-0000-0000-00007B2A0000}"/>
    <cellStyle name="Comma 6 3 2 2 3 4" xfId="48436" xr:uid="{00000000-0005-0000-0000-00007C2A0000}"/>
    <cellStyle name="Comma 6 3 2 2 3 5" xfId="51452" xr:uid="{00000000-0005-0000-0000-00007D2A0000}"/>
    <cellStyle name="Comma 6 3 2 2 4" xfId="12065" xr:uid="{00000000-0005-0000-0000-00007E2A0000}"/>
    <cellStyle name="Comma 6 3 2 2 4 2" xfId="19597" xr:uid="{00000000-0005-0000-0000-00007F2A0000}"/>
    <cellStyle name="Comma 6 3 2 2 4 3" xfId="44534" xr:uid="{00000000-0005-0000-0000-0000802A0000}"/>
    <cellStyle name="Comma 6 3 2 2 4 4" xfId="48913" xr:uid="{00000000-0005-0000-0000-0000812A0000}"/>
    <cellStyle name="Comma 6 3 2 2 4 5" xfId="51929" xr:uid="{00000000-0005-0000-0000-0000822A0000}"/>
    <cellStyle name="Comma 6 3 2 2 5" xfId="9101" xr:uid="{00000000-0005-0000-0000-0000832A0000}"/>
    <cellStyle name="Comma 6 3 2 2 5 2" xfId="42639" xr:uid="{00000000-0005-0000-0000-0000842A0000}"/>
    <cellStyle name="Comma 6 3 2 2 5 3" xfId="47482" xr:uid="{00000000-0005-0000-0000-0000852A0000}"/>
    <cellStyle name="Comma 6 3 2 2 5 4" xfId="50498" xr:uid="{00000000-0005-0000-0000-0000862A0000}"/>
    <cellStyle name="Comma 6 3 2 2 6" xfId="44163" xr:uid="{00000000-0005-0000-0000-0000872A0000}"/>
    <cellStyle name="Comma 6 3 2 2 7" xfId="46376" xr:uid="{00000000-0005-0000-0000-0000882A0000}"/>
    <cellStyle name="Comma 6 3 2 2 8" xfId="49392" xr:uid="{00000000-0005-0000-0000-0000892A0000}"/>
    <cellStyle name="Comma 6 3 2 3" xfId="10881" xr:uid="{00000000-0005-0000-0000-00008A2A0000}"/>
    <cellStyle name="Comma 6 3 2 3 2" xfId="18431" xr:uid="{00000000-0005-0000-0000-00008B2A0000}"/>
    <cellStyle name="Comma 6 3 2 3 3" xfId="32875" xr:uid="{00000000-0005-0000-0000-00008C2A0000}"/>
    <cellStyle name="Comma 6 3 2 3 4" xfId="47747" xr:uid="{00000000-0005-0000-0000-00008D2A0000}"/>
    <cellStyle name="Comma 6 3 2 3 5" xfId="50763" xr:uid="{00000000-0005-0000-0000-00008E2A0000}"/>
    <cellStyle name="Comma 6 3 2 4" xfId="11365" xr:uid="{00000000-0005-0000-0000-00008F2A0000}"/>
    <cellStyle name="Comma 6 3 2 4 2" xfId="18908" xr:uid="{00000000-0005-0000-0000-0000902A0000}"/>
    <cellStyle name="Comma 6 3 2 4 3" xfId="43164" xr:uid="{00000000-0005-0000-0000-0000912A0000}"/>
    <cellStyle name="Comma 6 3 2 4 4" xfId="48224" xr:uid="{00000000-0005-0000-0000-0000922A0000}"/>
    <cellStyle name="Comma 6 3 2 4 5" xfId="51240" xr:uid="{00000000-0005-0000-0000-0000932A0000}"/>
    <cellStyle name="Comma 6 3 2 5" xfId="11852" xr:uid="{00000000-0005-0000-0000-0000942A0000}"/>
    <cellStyle name="Comma 6 3 2 5 2" xfId="19385" xr:uid="{00000000-0005-0000-0000-0000952A0000}"/>
    <cellStyle name="Comma 6 3 2 5 3" xfId="44802" xr:uid="{00000000-0005-0000-0000-0000962A0000}"/>
    <cellStyle name="Comma 6 3 2 5 4" xfId="48701" xr:uid="{00000000-0005-0000-0000-0000972A0000}"/>
    <cellStyle name="Comma 6 3 2 5 5" xfId="51717" xr:uid="{00000000-0005-0000-0000-0000982A0000}"/>
    <cellStyle name="Comma 6 3 2 6" xfId="8800" xr:uid="{00000000-0005-0000-0000-0000992A0000}"/>
    <cellStyle name="Comma 6 3 2 6 2" xfId="44619" xr:uid="{00000000-0005-0000-0000-00009A2A0000}"/>
    <cellStyle name="Comma 6 3 2 6 3" xfId="47270" xr:uid="{00000000-0005-0000-0000-00009B2A0000}"/>
    <cellStyle name="Comma 6 3 2 6 4" xfId="50286" xr:uid="{00000000-0005-0000-0000-00009C2A0000}"/>
    <cellStyle name="Comma 6 3 2 7" xfId="42896" xr:uid="{00000000-0005-0000-0000-00009D2A0000}"/>
    <cellStyle name="Comma 6 3 2 8" xfId="46164" xr:uid="{00000000-0005-0000-0000-00009E2A0000}"/>
    <cellStyle name="Comma 6 3 2 9" xfId="49180" xr:uid="{00000000-0005-0000-0000-00009F2A0000}"/>
    <cellStyle name="Comma 6 3 3" xfId="6227" xr:uid="{00000000-0005-0000-0000-0000A02A0000}"/>
    <cellStyle name="Comma 6 3 3 2" xfId="6547" xr:uid="{00000000-0005-0000-0000-0000A12A0000}"/>
    <cellStyle name="Comma 6 3 3 2 2" xfId="11146" xr:uid="{00000000-0005-0000-0000-0000A22A0000}"/>
    <cellStyle name="Comma 6 3 3 2 2 2" xfId="18696" xr:uid="{00000000-0005-0000-0000-0000A32A0000}"/>
    <cellStyle name="Comma 6 3 3 2 2 3" xfId="44061" xr:uid="{00000000-0005-0000-0000-0000A42A0000}"/>
    <cellStyle name="Comma 6 3 3 2 2 4" xfId="48012" xr:uid="{00000000-0005-0000-0000-0000A52A0000}"/>
    <cellStyle name="Comma 6 3 3 2 2 5" xfId="51028" xr:uid="{00000000-0005-0000-0000-0000A62A0000}"/>
    <cellStyle name="Comma 6 3 3 2 3" xfId="11631" xr:uid="{00000000-0005-0000-0000-0000A72A0000}"/>
    <cellStyle name="Comma 6 3 3 2 3 2" xfId="19173" xr:uid="{00000000-0005-0000-0000-0000A82A0000}"/>
    <cellStyle name="Comma 6 3 3 2 3 3" xfId="28829" xr:uid="{00000000-0005-0000-0000-0000A92A0000}"/>
    <cellStyle name="Comma 6 3 3 2 3 4" xfId="48489" xr:uid="{00000000-0005-0000-0000-0000AA2A0000}"/>
    <cellStyle name="Comma 6 3 3 2 3 5" xfId="51505" xr:uid="{00000000-0005-0000-0000-0000AB2A0000}"/>
    <cellStyle name="Comma 6 3 3 2 4" xfId="12118" xr:uid="{00000000-0005-0000-0000-0000AC2A0000}"/>
    <cellStyle name="Comma 6 3 3 2 4 2" xfId="19650" xr:uid="{00000000-0005-0000-0000-0000AD2A0000}"/>
    <cellStyle name="Comma 6 3 3 2 4 3" xfId="43254" xr:uid="{00000000-0005-0000-0000-0000AE2A0000}"/>
    <cellStyle name="Comma 6 3 3 2 4 4" xfId="48966" xr:uid="{00000000-0005-0000-0000-0000AF2A0000}"/>
    <cellStyle name="Comma 6 3 3 2 4 5" xfId="51982" xr:uid="{00000000-0005-0000-0000-0000B02A0000}"/>
    <cellStyle name="Comma 6 3 3 2 5" xfId="9180" xr:uid="{00000000-0005-0000-0000-0000B12A0000}"/>
    <cellStyle name="Comma 6 3 3 2 5 2" xfId="43610" xr:uid="{00000000-0005-0000-0000-0000B22A0000}"/>
    <cellStyle name="Comma 6 3 3 2 5 3" xfId="47535" xr:uid="{00000000-0005-0000-0000-0000B32A0000}"/>
    <cellStyle name="Comma 6 3 3 2 5 4" xfId="50551" xr:uid="{00000000-0005-0000-0000-0000B42A0000}"/>
    <cellStyle name="Comma 6 3 3 2 6" xfId="42405" xr:uid="{00000000-0005-0000-0000-0000B52A0000}"/>
    <cellStyle name="Comma 6 3 3 2 7" xfId="46429" xr:uid="{00000000-0005-0000-0000-0000B62A0000}"/>
    <cellStyle name="Comma 6 3 3 2 8" xfId="49445" xr:uid="{00000000-0005-0000-0000-0000B72A0000}"/>
    <cellStyle name="Comma 6 3 3 3" xfId="10934" xr:uid="{00000000-0005-0000-0000-0000B82A0000}"/>
    <cellStyle name="Comma 6 3 3 3 2" xfId="18484" xr:uid="{00000000-0005-0000-0000-0000B92A0000}"/>
    <cellStyle name="Comma 6 3 3 3 3" xfId="28696" xr:uid="{00000000-0005-0000-0000-0000BA2A0000}"/>
    <cellStyle name="Comma 6 3 3 3 4" xfId="47800" xr:uid="{00000000-0005-0000-0000-0000BB2A0000}"/>
    <cellStyle name="Comma 6 3 3 3 5" xfId="50816" xr:uid="{00000000-0005-0000-0000-0000BC2A0000}"/>
    <cellStyle name="Comma 6 3 3 4" xfId="11419" xr:uid="{00000000-0005-0000-0000-0000BD2A0000}"/>
    <cellStyle name="Comma 6 3 3 4 2" xfId="18961" xr:uid="{00000000-0005-0000-0000-0000BE2A0000}"/>
    <cellStyle name="Comma 6 3 3 4 3" xfId="43167" xr:uid="{00000000-0005-0000-0000-0000BF2A0000}"/>
    <cellStyle name="Comma 6 3 3 4 4" xfId="48277" xr:uid="{00000000-0005-0000-0000-0000C02A0000}"/>
    <cellStyle name="Comma 6 3 3 4 5" xfId="51293" xr:uid="{00000000-0005-0000-0000-0000C12A0000}"/>
    <cellStyle name="Comma 6 3 3 5" xfId="11906" xr:uid="{00000000-0005-0000-0000-0000C22A0000}"/>
    <cellStyle name="Comma 6 3 3 5 2" xfId="19438" xr:uid="{00000000-0005-0000-0000-0000C32A0000}"/>
    <cellStyle name="Comma 6 3 3 5 3" xfId="44031" xr:uid="{00000000-0005-0000-0000-0000C42A0000}"/>
    <cellStyle name="Comma 6 3 3 5 4" xfId="48754" xr:uid="{00000000-0005-0000-0000-0000C52A0000}"/>
    <cellStyle name="Comma 6 3 3 5 5" xfId="51770" xr:uid="{00000000-0005-0000-0000-0000C62A0000}"/>
    <cellStyle name="Comma 6 3 3 6" xfId="8871" xr:uid="{00000000-0005-0000-0000-0000C72A0000}"/>
    <cellStyle name="Comma 6 3 3 6 2" xfId="42610" xr:uid="{00000000-0005-0000-0000-0000C82A0000}"/>
    <cellStyle name="Comma 6 3 3 6 3" xfId="47323" xr:uid="{00000000-0005-0000-0000-0000C92A0000}"/>
    <cellStyle name="Comma 6 3 3 6 4" xfId="50339" xr:uid="{00000000-0005-0000-0000-0000CA2A0000}"/>
    <cellStyle name="Comma 6 3 3 7" xfId="44437" xr:uid="{00000000-0005-0000-0000-0000CB2A0000}"/>
    <cellStyle name="Comma 6 3 3 8" xfId="46217" xr:uid="{00000000-0005-0000-0000-0000CC2A0000}"/>
    <cellStyle name="Comma 6 3 3 9" xfId="49233" xr:uid="{00000000-0005-0000-0000-0000CD2A0000}"/>
    <cellStyle name="Comma 6 3 4" xfId="6307" xr:uid="{00000000-0005-0000-0000-0000CE2A0000}"/>
    <cellStyle name="Comma 6 3 4 2" xfId="6627" xr:uid="{00000000-0005-0000-0000-0000CF2A0000}"/>
    <cellStyle name="Comma 6 3 4 2 2" xfId="11199" xr:uid="{00000000-0005-0000-0000-0000D02A0000}"/>
    <cellStyle name="Comma 6 3 4 2 2 2" xfId="18749" xr:uid="{00000000-0005-0000-0000-0000D12A0000}"/>
    <cellStyle name="Comma 6 3 4 2 2 3" xfId="44062" xr:uid="{00000000-0005-0000-0000-0000D22A0000}"/>
    <cellStyle name="Comma 6 3 4 2 2 4" xfId="48065" xr:uid="{00000000-0005-0000-0000-0000D32A0000}"/>
    <cellStyle name="Comma 6 3 4 2 2 5" xfId="51081" xr:uid="{00000000-0005-0000-0000-0000D42A0000}"/>
    <cellStyle name="Comma 6 3 4 2 3" xfId="11684" xr:uid="{00000000-0005-0000-0000-0000D52A0000}"/>
    <cellStyle name="Comma 6 3 4 2 3 2" xfId="19226" xr:uid="{00000000-0005-0000-0000-0000D62A0000}"/>
    <cellStyle name="Comma 6 3 4 2 3 3" xfId="42808" xr:uid="{00000000-0005-0000-0000-0000D72A0000}"/>
    <cellStyle name="Comma 6 3 4 2 3 4" xfId="48542" xr:uid="{00000000-0005-0000-0000-0000D82A0000}"/>
    <cellStyle name="Comma 6 3 4 2 3 5" xfId="51558" xr:uid="{00000000-0005-0000-0000-0000D92A0000}"/>
    <cellStyle name="Comma 6 3 4 2 4" xfId="12171" xr:uid="{00000000-0005-0000-0000-0000DA2A0000}"/>
    <cellStyle name="Comma 6 3 4 2 4 2" xfId="19703" xr:uid="{00000000-0005-0000-0000-0000DB2A0000}"/>
    <cellStyle name="Comma 6 3 4 2 4 3" xfId="42884" xr:uid="{00000000-0005-0000-0000-0000DC2A0000}"/>
    <cellStyle name="Comma 6 3 4 2 4 4" xfId="49019" xr:uid="{00000000-0005-0000-0000-0000DD2A0000}"/>
    <cellStyle name="Comma 6 3 4 2 4 5" xfId="52035" xr:uid="{00000000-0005-0000-0000-0000DE2A0000}"/>
    <cellStyle name="Comma 6 3 4 2 5" xfId="9260" xr:uid="{00000000-0005-0000-0000-0000DF2A0000}"/>
    <cellStyle name="Comma 6 3 4 2 5 2" xfId="32993" xr:uid="{00000000-0005-0000-0000-0000E02A0000}"/>
    <cellStyle name="Comma 6 3 4 2 5 3" xfId="47588" xr:uid="{00000000-0005-0000-0000-0000E12A0000}"/>
    <cellStyle name="Comma 6 3 4 2 5 4" xfId="50604" xr:uid="{00000000-0005-0000-0000-0000E22A0000}"/>
    <cellStyle name="Comma 6 3 4 2 6" xfId="44747" xr:uid="{00000000-0005-0000-0000-0000E32A0000}"/>
    <cellStyle name="Comma 6 3 4 2 7" xfId="46482" xr:uid="{00000000-0005-0000-0000-0000E42A0000}"/>
    <cellStyle name="Comma 6 3 4 2 8" xfId="49498" xr:uid="{00000000-0005-0000-0000-0000E52A0000}"/>
    <cellStyle name="Comma 6 3 4 3" xfId="10987" xr:uid="{00000000-0005-0000-0000-0000E62A0000}"/>
    <cellStyle name="Comma 6 3 4 3 2" xfId="18537" xr:uid="{00000000-0005-0000-0000-0000E72A0000}"/>
    <cellStyle name="Comma 6 3 4 3 3" xfId="44212" xr:uid="{00000000-0005-0000-0000-0000E82A0000}"/>
    <cellStyle name="Comma 6 3 4 3 4" xfId="47853" xr:uid="{00000000-0005-0000-0000-0000E92A0000}"/>
    <cellStyle name="Comma 6 3 4 3 5" xfId="50869" xr:uid="{00000000-0005-0000-0000-0000EA2A0000}"/>
    <cellStyle name="Comma 6 3 4 4" xfId="11472" xr:uid="{00000000-0005-0000-0000-0000EB2A0000}"/>
    <cellStyle name="Comma 6 3 4 4 2" xfId="19014" xr:uid="{00000000-0005-0000-0000-0000EC2A0000}"/>
    <cellStyle name="Comma 6 3 4 4 3" xfId="43173" xr:uid="{00000000-0005-0000-0000-0000ED2A0000}"/>
    <cellStyle name="Comma 6 3 4 4 4" xfId="48330" xr:uid="{00000000-0005-0000-0000-0000EE2A0000}"/>
    <cellStyle name="Comma 6 3 4 4 5" xfId="51346" xr:uid="{00000000-0005-0000-0000-0000EF2A0000}"/>
    <cellStyle name="Comma 6 3 4 5" xfId="11959" xr:uid="{00000000-0005-0000-0000-0000F02A0000}"/>
    <cellStyle name="Comma 6 3 4 5 2" xfId="19491" xr:uid="{00000000-0005-0000-0000-0000F12A0000}"/>
    <cellStyle name="Comma 6 3 4 5 3" xfId="33228" xr:uid="{00000000-0005-0000-0000-0000F22A0000}"/>
    <cellStyle name="Comma 6 3 4 5 4" xfId="48807" xr:uid="{00000000-0005-0000-0000-0000F32A0000}"/>
    <cellStyle name="Comma 6 3 4 5 5" xfId="51823" xr:uid="{00000000-0005-0000-0000-0000F42A0000}"/>
    <cellStyle name="Comma 6 3 4 6" xfId="8947" xr:uid="{00000000-0005-0000-0000-0000F52A0000}"/>
    <cellStyle name="Comma 6 3 4 6 2" xfId="43064" xr:uid="{00000000-0005-0000-0000-0000F62A0000}"/>
    <cellStyle name="Comma 6 3 4 6 3" xfId="47376" xr:uid="{00000000-0005-0000-0000-0000F72A0000}"/>
    <cellStyle name="Comma 6 3 4 6 4" xfId="50392" xr:uid="{00000000-0005-0000-0000-0000F82A0000}"/>
    <cellStyle name="Comma 6 3 4 7" xfId="43961" xr:uid="{00000000-0005-0000-0000-0000F92A0000}"/>
    <cellStyle name="Comma 6 3 4 8" xfId="46270" xr:uid="{00000000-0005-0000-0000-0000FA2A0000}"/>
    <cellStyle name="Comma 6 3 4 9" xfId="49286" xr:uid="{00000000-0005-0000-0000-0000FB2A0000}"/>
    <cellStyle name="Comma 6 3 5" xfId="6387" xr:uid="{00000000-0005-0000-0000-0000FC2A0000}"/>
    <cellStyle name="Comma 6 3 5 2" xfId="11040" xr:uid="{00000000-0005-0000-0000-0000FD2A0000}"/>
    <cellStyle name="Comma 6 3 5 2 2" xfId="18590" xr:uid="{00000000-0005-0000-0000-0000FE2A0000}"/>
    <cellStyle name="Comma 6 3 5 2 3" xfId="43141" xr:uid="{00000000-0005-0000-0000-0000FF2A0000}"/>
    <cellStyle name="Comma 6 3 5 2 4" xfId="47906" xr:uid="{00000000-0005-0000-0000-0000002B0000}"/>
    <cellStyle name="Comma 6 3 5 2 5" xfId="50922" xr:uid="{00000000-0005-0000-0000-0000012B0000}"/>
    <cellStyle name="Comma 6 3 5 3" xfId="11525" xr:uid="{00000000-0005-0000-0000-0000022B0000}"/>
    <cellStyle name="Comma 6 3 5 3 2" xfId="19067" xr:uid="{00000000-0005-0000-0000-0000032B0000}"/>
    <cellStyle name="Comma 6 3 5 3 3" xfId="44827" xr:uid="{00000000-0005-0000-0000-0000042B0000}"/>
    <cellStyle name="Comma 6 3 5 3 4" xfId="48383" xr:uid="{00000000-0005-0000-0000-0000052B0000}"/>
    <cellStyle name="Comma 6 3 5 3 5" xfId="51399" xr:uid="{00000000-0005-0000-0000-0000062B0000}"/>
    <cellStyle name="Comma 6 3 5 4" xfId="12012" xr:uid="{00000000-0005-0000-0000-0000072B0000}"/>
    <cellStyle name="Comma 6 3 5 4 2" xfId="19544" xr:uid="{00000000-0005-0000-0000-0000082B0000}"/>
    <cellStyle name="Comma 6 3 5 4 3" xfId="43240" xr:uid="{00000000-0005-0000-0000-0000092B0000}"/>
    <cellStyle name="Comma 6 3 5 4 4" xfId="48860" xr:uid="{00000000-0005-0000-0000-00000A2B0000}"/>
    <cellStyle name="Comma 6 3 5 4 5" xfId="51876" xr:uid="{00000000-0005-0000-0000-00000B2B0000}"/>
    <cellStyle name="Comma 6 3 5 5" xfId="9026" xr:uid="{00000000-0005-0000-0000-00000C2B0000}"/>
    <cellStyle name="Comma 6 3 5 5 2" xfId="44525" xr:uid="{00000000-0005-0000-0000-00000D2B0000}"/>
    <cellStyle name="Comma 6 3 5 5 3" xfId="47429" xr:uid="{00000000-0005-0000-0000-00000E2B0000}"/>
    <cellStyle name="Comma 6 3 5 5 4" xfId="50445" xr:uid="{00000000-0005-0000-0000-00000F2B0000}"/>
    <cellStyle name="Comma 6 3 5 6" xfId="43567" xr:uid="{00000000-0005-0000-0000-0000102B0000}"/>
    <cellStyle name="Comma 6 3 5 7" xfId="46323" xr:uid="{00000000-0005-0000-0000-0000112B0000}"/>
    <cellStyle name="Comma 6 3 5 8" xfId="49339" xr:uid="{00000000-0005-0000-0000-0000122B0000}"/>
    <cellStyle name="Comma 6 3 6" xfId="6707" xr:uid="{00000000-0005-0000-0000-0000132B0000}"/>
    <cellStyle name="Comma 6 3 6 2" xfId="11252" xr:uid="{00000000-0005-0000-0000-0000142B0000}"/>
    <cellStyle name="Comma 6 3 6 2 2" xfId="18802" xr:uid="{00000000-0005-0000-0000-0000152B0000}"/>
    <cellStyle name="Comma 6 3 6 2 3" xfId="20734" xr:uid="{00000000-0005-0000-0000-0000162B0000}"/>
    <cellStyle name="Comma 6 3 6 2 4" xfId="48118" xr:uid="{00000000-0005-0000-0000-0000172B0000}"/>
    <cellStyle name="Comma 6 3 6 2 5" xfId="51134" xr:uid="{00000000-0005-0000-0000-0000182B0000}"/>
    <cellStyle name="Comma 6 3 6 3" xfId="11737" xr:uid="{00000000-0005-0000-0000-0000192B0000}"/>
    <cellStyle name="Comma 6 3 6 3 2" xfId="19279" xr:uid="{00000000-0005-0000-0000-00001A2B0000}"/>
    <cellStyle name="Comma 6 3 6 3 3" xfId="44850" xr:uid="{00000000-0005-0000-0000-00001B2B0000}"/>
    <cellStyle name="Comma 6 3 6 3 4" xfId="48595" xr:uid="{00000000-0005-0000-0000-00001C2B0000}"/>
    <cellStyle name="Comma 6 3 6 3 5" xfId="51611" xr:uid="{00000000-0005-0000-0000-00001D2B0000}"/>
    <cellStyle name="Comma 6 3 6 4" xfId="12225" xr:uid="{00000000-0005-0000-0000-00001E2B0000}"/>
    <cellStyle name="Comma 6 3 6 4 2" xfId="19756" xr:uid="{00000000-0005-0000-0000-00001F2B0000}"/>
    <cellStyle name="Comma 6 3 6 4 3" xfId="44867" xr:uid="{00000000-0005-0000-0000-0000202B0000}"/>
    <cellStyle name="Comma 6 3 6 4 4" xfId="49072" xr:uid="{00000000-0005-0000-0000-0000212B0000}"/>
    <cellStyle name="Comma 6 3 6 4 5" xfId="52088" xr:uid="{00000000-0005-0000-0000-0000222B0000}"/>
    <cellStyle name="Comma 6 3 6 5" xfId="9340" xr:uid="{00000000-0005-0000-0000-0000232B0000}"/>
    <cellStyle name="Comma 6 3 6 5 2" xfId="43815" xr:uid="{00000000-0005-0000-0000-0000242B0000}"/>
    <cellStyle name="Comma 6 3 6 5 3" xfId="47641" xr:uid="{00000000-0005-0000-0000-0000252B0000}"/>
    <cellStyle name="Comma 6 3 6 5 4" xfId="50657" xr:uid="{00000000-0005-0000-0000-0000262B0000}"/>
    <cellStyle name="Comma 6 3 6 6" xfId="44373" xr:uid="{00000000-0005-0000-0000-0000272B0000}"/>
    <cellStyle name="Comma 6 3 6 7" xfId="46535" xr:uid="{00000000-0005-0000-0000-0000282B0000}"/>
    <cellStyle name="Comma 6 3 6 8" xfId="49551" xr:uid="{00000000-0005-0000-0000-0000292B0000}"/>
    <cellStyle name="Comma 6 3 7" xfId="9680" xr:uid="{00000000-0005-0000-0000-00002A2B0000}"/>
    <cellStyle name="Comma 6 3 8" xfId="10828" xr:uid="{00000000-0005-0000-0000-00002B2B0000}"/>
    <cellStyle name="Comma 6 3 8 2" xfId="18378" xr:uid="{00000000-0005-0000-0000-00002C2B0000}"/>
    <cellStyle name="Comma 6 3 8 3" xfId="28818" xr:uid="{00000000-0005-0000-0000-00002D2B0000}"/>
    <cellStyle name="Comma 6 3 8 4" xfId="47694" xr:uid="{00000000-0005-0000-0000-00002E2B0000}"/>
    <cellStyle name="Comma 6 3 8 5" xfId="50710" xr:uid="{00000000-0005-0000-0000-00002F2B0000}"/>
    <cellStyle name="Comma 6 3 9" xfId="11312" xr:uid="{00000000-0005-0000-0000-0000302B0000}"/>
    <cellStyle name="Comma 6 3 9 2" xfId="18855" xr:uid="{00000000-0005-0000-0000-0000312B0000}"/>
    <cellStyle name="Comma 6 3 9 3" xfId="21202" xr:uid="{00000000-0005-0000-0000-0000322B0000}"/>
    <cellStyle name="Comma 6 3 9 4" xfId="48171" xr:uid="{00000000-0005-0000-0000-0000332B0000}"/>
    <cellStyle name="Comma 6 3 9 5" xfId="51187" xr:uid="{00000000-0005-0000-0000-0000342B0000}"/>
    <cellStyle name="Comma 6 4" xfId="7500" xr:uid="{00000000-0005-0000-0000-0000352B0000}"/>
    <cellStyle name="Comma 6 4 2" xfId="18002" xr:uid="{00000000-0005-0000-0000-0000362B0000}"/>
    <cellStyle name="Comma 6 4 3" xfId="20080" xr:uid="{00000000-0005-0000-0000-0000372B0000}"/>
    <cellStyle name="Comma 6 4 4" xfId="44955" xr:uid="{00000000-0005-0000-0000-0000382B0000}"/>
    <cellStyle name="Comma 6 4 5" xfId="45863" xr:uid="{00000000-0005-0000-0000-0000392B0000}"/>
    <cellStyle name="Comma 6 4 6" xfId="46997" xr:uid="{00000000-0005-0000-0000-00003A2B0000}"/>
    <cellStyle name="Comma 6 4 7" xfId="50013" xr:uid="{00000000-0005-0000-0000-00003B2B0000}"/>
    <cellStyle name="Comma 6 5" xfId="8572" xr:uid="{00000000-0005-0000-0000-00003C2B0000}"/>
    <cellStyle name="Comma 6 5 2" xfId="20081" xr:uid="{00000000-0005-0000-0000-00003D2B0000}"/>
    <cellStyle name="Comma 6 6" xfId="14051" xr:uid="{00000000-0005-0000-0000-00003E2B0000}"/>
    <cellStyle name="Comma 6 6 2" xfId="17559" xr:uid="{00000000-0005-0000-0000-00003F2B0000}"/>
    <cellStyle name="Comma 6 7" xfId="15802" xr:uid="{00000000-0005-0000-0000-0000402B0000}"/>
    <cellStyle name="Comma 6 8" xfId="20074" xr:uid="{00000000-0005-0000-0000-0000412B0000}"/>
    <cellStyle name="Comma 6 9" xfId="44949" xr:uid="{00000000-0005-0000-0000-0000422B0000}"/>
    <cellStyle name="Comma 7" xfId="3952" xr:uid="{00000000-0005-0000-0000-0000432B0000}"/>
    <cellStyle name="Comma 7 2" xfId="4884" xr:uid="{00000000-0005-0000-0000-0000442B0000}"/>
    <cellStyle name="Comma 7 2 10" xfId="11313" xr:uid="{00000000-0005-0000-0000-0000452B0000}"/>
    <cellStyle name="Comma 7 2 10 2" xfId="18856" xr:uid="{00000000-0005-0000-0000-0000462B0000}"/>
    <cellStyle name="Comma 7 2 10 3" xfId="43827" xr:uid="{00000000-0005-0000-0000-0000472B0000}"/>
    <cellStyle name="Comma 7 2 10 4" xfId="48172" xr:uid="{00000000-0005-0000-0000-0000482B0000}"/>
    <cellStyle name="Comma 7 2 10 5" xfId="51188" xr:uid="{00000000-0005-0000-0000-0000492B0000}"/>
    <cellStyle name="Comma 7 2 10 6" xfId="15497" xr:uid="{00000000-0005-0000-0000-00004A2B0000}"/>
    <cellStyle name="Comma 7 2 11" xfId="11800" xr:uid="{00000000-0005-0000-0000-00004B2B0000}"/>
    <cellStyle name="Comma 7 2 11 2" xfId="19333" xr:uid="{00000000-0005-0000-0000-00004C2B0000}"/>
    <cellStyle name="Comma 7 2 11 3" xfId="44851" xr:uid="{00000000-0005-0000-0000-00004D2B0000}"/>
    <cellStyle name="Comma 7 2 11 4" xfId="48649" xr:uid="{00000000-0005-0000-0000-00004E2B0000}"/>
    <cellStyle name="Comma 7 2 11 5" xfId="51665" xr:uid="{00000000-0005-0000-0000-00004F2B0000}"/>
    <cellStyle name="Comma 7 2 11 6" xfId="15642" xr:uid="{00000000-0005-0000-0000-0000502B0000}"/>
    <cellStyle name="Comma 7 2 12" xfId="7979" xr:uid="{00000000-0005-0000-0000-0000512B0000}"/>
    <cellStyle name="Comma 7 2 12 2" xfId="18021" xr:uid="{00000000-0005-0000-0000-0000522B0000}"/>
    <cellStyle name="Comma 7 2 12 3" xfId="44192" xr:uid="{00000000-0005-0000-0000-0000532B0000}"/>
    <cellStyle name="Comma 7 2 12 4" xfId="47024" xr:uid="{00000000-0005-0000-0000-0000542B0000}"/>
    <cellStyle name="Comma 7 2 12 5" xfId="50040" xr:uid="{00000000-0005-0000-0000-0000552B0000}"/>
    <cellStyle name="Comma 7 2 12 6" xfId="14605" xr:uid="{00000000-0005-0000-0000-0000562B0000}"/>
    <cellStyle name="Comma 7 2 13" xfId="20083" xr:uid="{00000000-0005-0000-0000-0000572B0000}"/>
    <cellStyle name="Comma 7 2 14" xfId="44299" xr:uid="{00000000-0005-0000-0000-0000582B0000}"/>
    <cellStyle name="Comma 7 2 15" xfId="44956" xr:uid="{00000000-0005-0000-0000-0000592B0000}"/>
    <cellStyle name="Comma 7 2 16" xfId="45864" xr:uid="{00000000-0005-0000-0000-00005A2B0000}"/>
    <cellStyle name="Comma 7 2 17" xfId="46112" xr:uid="{00000000-0005-0000-0000-00005B2B0000}"/>
    <cellStyle name="Comma 7 2 18" xfId="49127" xr:uid="{00000000-0005-0000-0000-00005C2B0000}"/>
    <cellStyle name="Comma 7 2 2" xfId="4885" xr:uid="{00000000-0005-0000-0000-00005D2B0000}"/>
    <cellStyle name="Comma 7 2 2 10" xfId="7816" xr:uid="{00000000-0005-0000-0000-00005E2B0000}"/>
    <cellStyle name="Comma 7 2 2 10 2" xfId="44471" xr:uid="{00000000-0005-0000-0000-00005F2B0000}"/>
    <cellStyle name="Comma 7 2 2 10 3" xfId="47010" xr:uid="{00000000-0005-0000-0000-0000602B0000}"/>
    <cellStyle name="Comma 7 2 2 10 4" xfId="50026" xr:uid="{00000000-0005-0000-0000-0000612B0000}"/>
    <cellStyle name="Comma 7 2 2 10 5" xfId="18009" xr:uid="{00000000-0005-0000-0000-0000622B0000}"/>
    <cellStyle name="Comma 7 2 2 11" xfId="20084" xr:uid="{00000000-0005-0000-0000-0000632B0000}"/>
    <cellStyle name="Comma 7 2 2 12" xfId="44714" xr:uid="{00000000-0005-0000-0000-0000642B0000}"/>
    <cellStyle name="Comma 7 2 2 13" xfId="44957" xr:uid="{00000000-0005-0000-0000-0000652B0000}"/>
    <cellStyle name="Comma 7 2 2 14" xfId="45865" xr:uid="{00000000-0005-0000-0000-0000662B0000}"/>
    <cellStyle name="Comma 7 2 2 15" xfId="46113" xr:uid="{00000000-0005-0000-0000-0000672B0000}"/>
    <cellStyle name="Comma 7 2 2 16" xfId="49128" xr:uid="{00000000-0005-0000-0000-0000682B0000}"/>
    <cellStyle name="Comma 7 2 2 17" xfId="14455" xr:uid="{00000000-0005-0000-0000-0000692B0000}"/>
    <cellStyle name="Comma 7 2 2 2" xfId="6149" xr:uid="{00000000-0005-0000-0000-00006A2B0000}"/>
    <cellStyle name="Comma 7 2 2 2 10" xfId="15061" xr:uid="{00000000-0005-0000-0000-00006B2B0000}"/>
    <cellStyle name="Comma 7 2 2 2 2" xfId="6469" xr:uid="{00000000-0005-0000-0000-00006C2B0000}"/>
    <cellStyle name="Comma 7 2 2 2 2 2" xfId="11095" xr:uid="{00000000-0005-0000-0000-00006D2B0000}"/>
    <cellStyle name="Comma 7 2 2 2 2 2 2" xfId="18645" xr:uid="{00000000-0005-0000-0000-00006E2B0000}"/>
    <cellStyle name="Comma 7 2 2 2 2 2 3" xfId="43822" xr:uid="{00000000-0005-0000-0000-00006F2B0000}"/>
    <cellStyle name="Comma 7 2 2 2 2 2 4" xfId="47961" xr:uid="{00000000-0005-0000-0000-0000702B0000}"/>
    <cellStyle name="Comma 7 2 2 2 2 2 5" xfId="50977" xr:uid="{00000000-0005-0000-0000-0000712B0000}"/>
    <cellStyle name="Comma 7 2 2 2 2 2 6" xfId="15431" xr:uid="{00000000-0005-0000-0000-0000722B0000}"/>
    <cellStyle name="Comma 7 2 2 2 2 3" xfId="11580" xr:uid="{00000000-0005-0000-0000-0000732B0000}"/>
    <cellStyle name="Comma 7 2 2 2 2 3 2" xfId="19122" xr:uid="{00000000-0005-0000-0000-0000742B0000}"/>
    <cellStyle name="Comma 7 2 2 2 2 3 3" xfId="43414" xr:uid="{00000000-0005-0000-0000-0000752B0000}"/>
    <cellStyle name="Comma 7 2 2 2 2 3 4" xfId="48438" xr:uid="{00000000-0005-0000-0000-0000762B0000}"/>
    <cellStyle name="Comma 7 2 2 2 2 3 5" xfId="51454" xr:uid="{00000000-0005-0000-0000-0000772B0000}"/>
    <cellStyle name="Comma 7 2 2 2 2 3 6" xfId="15574" xr:uid="{00000000-0005-0000-0000-0000782B0000}"/>
    <cellStyle name="Comma 7 2 2 2 2 4" xfId="12067" xr:uid="{00000000-0005-0000-0000-0000792B0000}"/>
    <cellStyle name="Comma 7 2 2 2 2 4 2" xfId="19599" xr:uid="{00000000-0005-0000-0000-00007A2B0000}"/>
    <cellStyle name="Comma 7 2 2 2 2 4 3" xfId="44311" xr:uid="{00000000-0005-0000-0000-00007B2B0000}"/>
    <cellStyle name="Comma 7 2 2 2 2 4 4" xfId="48915" xr:uid="{00000000-0005-0000-0000-00007C2B0000}"/>
    <cellStyle name="Comma 7 2 2 2 2 4 5" xfId="51931" xr:uid="{00000000-0005-0000-0000-00007D2B0000}"/>
    <cellStyle name="Comma 7 2 2 2 2 4 6" xfId="15719" xr:uid="{00000000-0005-0000-0000-00007E2B0000}"/>
    <cellStyle name="Comma 7 2 2 2 2 5" xfId="9103" xr:uid="{00000000-0005-0000-0000-00007F2B0000}"/>
    <cellStyle name="Comma 7 2 2 2 2 5 2" xfId="20760" xr:uid="{00000000-0005-0000-0000-0000802B0000}"/>
    <cellStyle name="Comma 7 2 2 2 2 5 3" xfId="47484" xr:uid="{00000000-0005-0000-0000-0000812B0000}"/>
    <cellStyle name="Comma 7 2 2 2 2 5 4" xfId="50500" xr:uid="{00000000-0005-0000-0000-0000822B0000}"/>
    <cellStyle name="Comma 7 2 2 2 2 5 5" xfId="18289" xr:uid="{00000000-0005-0000-0000-0000832B0000}"/>
    <cellStyle name="Comma 7 2 2 2 2 6" xfId="44739" xr:uid="{00000000-0005-0000-0000-0000842B0000}"/>
    <cellStyle name="Comma 7 2 2 2 2 7" xfId="46378" xr:uid="{00000000-0005-0000-0000-0000852B0000}"/>
    <cellStyle name="Comma 7 2 2 2 2 8" xfId="49394" xr:uid="{00000000-0005-0000-0000-0000862B0000}"/>
    <cellStyle name="Comma 7 2 2 2 2 9" xfId="15210" xr:uid="{00000000-0005-0000-0000-0000872B0000}"/>
    <cellStyle name="Comma 7 2 2 2 3" xfId="10883" xr:uid="{00000000-0005-0000-0000-0000882B0000}"/>
    <cellStyle name="Comma 7 2 2 2 3 2" xfId="18433" xr:uid="{00000000-0005-0000-0000-0000892B0000}"/>
    <cellStyle name="Comma 7 2 2 2 3 3" xfId="42688" xr:uid="{00000000-0005-0000-0000-00008A2B0000}"/>
    <cellStyle name="Comma 7 2 2 2 3 4" xfId="47749" xr:uid="{00000000-0005-0000-0000-00008B2B0000}"/>
    <cellStyle name="Comma 7 2 2 2 3 5" xfId="50765" xr:uid="{00000000-0005-0000-0000-00008C2B0000}"/>
    <cellStyle name="Comma 7 2 2 2 3 6" xfId="15371" xr:uid="{00000000-0005-0000-0000-00008D2B0000}"/>
    <cellStyle name="Comma 7 2 2 2 4" xfId="11367" xr:uid="{00000000-0005-0000-0000-00008E2B0000}"/>
    <cellStyle name="Comma 7 2 2 2 4 2" xfId="18910" xr:uid="{00000000-0005-0000-0000-00008F2B0000}"/>
    <cellStyle name="Comma 7 2 2 2 4 3" xfId="44794" xr:uid="{00000000-0005-0000-0000-0000902B0000}"/>
    <cellStyle name="Comma 7 2 2 2 4 4" xfId="48226" xr:uid="{00000000-0005-0000-0000-0000912B0000}"/>
    <cellStyle name="Comma 7 2 2 2 4 5" xfId="51242" xr:uid="{00000000-0005-0000-0000-0000922B0000}"/>
    <cellStyle name="Comma 7 2 2 2 4 6" xfId="15513" xr:uid="{00000000-0005-0000-0000-0000932B0000}"/>
    <cellStyle name="Comma 7 2 2 2 5" xfId="11854" xr:uid="{00000000-0005-0000-0000-0000942B0000}"/>
    <cellStyle name="Comma 7 2 2 2 5 2" xfId="19387" xr:uid="{00000000-0005-0000-0000-0000952B0000}"/>
    <cellStyle name="Comma 7 2 2 2 5 3" xfId="44307" xr:uid="{00000000-0005-0000-0000-0000962B0000}"/>
    <cellStyle name="Comma 7 2 2 2 5 4" xfId="48703" xr:uid="{00000000-0005-0000-0000-0000972B0000}"/>
    <cellStyle name="Comma 7 2 2 2 5 5" xfId="51719" xr:uid="{00000000-0005-0000-0000-0000982B0000}"/>
    <cellStyle name="Comma 7 2 2 2 5 6" xfId="15658" xr:uid="{00000000-0005-0000-0000-0000992B0000}"/>
    <cellStyle name="Comma 7 2 2 2 6" xfId="8802" xr:uid="{00000000-0005-0000-0000-00009A2B0000}"/>
    <cellStyle name="Comma 7 2 2 2 6 2" xfId="42599" xr:uid="{00000000-0005-0000-0000-00009B2B0000}"/>
    <cellStyle name="Comma 7 2 2 2 6 3" xfId="47272" xr:uid="{00000000-0005-0000-0000-00009C2B0000}"/>
    <cellStyle name="Comma 7 2 2 2 6 4" xfId="50288" xr:uid="{00000000-0005-0000-0000-00009D2B0000}"/>
    <cellStyle name="Comma 7 2 2 2 6 5" xfId="18228" xr:uid="{00000000-0005-0000-0000-00009E2B0000}"/>
    <cellStyle name="Comma 7 2 2 2 7" xfId="42899" xr:uid="{00000000-0005-0000-0000-00009F2B0000}"/>
    <cellStyle name="Comma 7 2 2 2 8" xfId="46166" xr:uid="{00000000-0005-0000-0000-0000A02B0000}"/>
    <cellStyle name="Comma 7 2 2 2 9" xfId="49182" xr:uid="{00000000-0005-0000-0000-0000A12B0000}"/>
    <cellStyle name="Comma 7 2 2 3" xfId="6229" xr:uid="{00000000-0005-0000-0000-0000A22B0000}"/>
    <cellStyle name="Comma 7 2 2 3 10" xfId="15094" xr:uid="{00000000-0005-0000-0000-0000A32B0000}"/>
    <cellStyle name="Comma 7 2 2 3 2" xfId="6549" xr:uid="{00000000-0005-0000-0000-0000A42B0000}"/>
    <cellStyle name="Comma 7 2 2 3 2 2" xfId="11148" xr:uid="{00000000-0005-0000-0000-0000A52B0000}"/>
    <cellStyle name="Comma 7 2 2 3 2 2 2" xfId="18698" xr:uid="{00000000-0005-0000-0000-0000A62B0000}"/>
    <cellStyle name="Comma 7 2 2 3 2 2 3" xfId="42728" xr:uid="{00000000-0005-0000-0000-0000A72B0000}"/>
    <cellStyle name="Comma 7 2 2 3 2 2 4" xfId="48014" xr:uid="{00000000-0005-0000-0000-0000A82B0000}"/>
    <cellStyle name="Comma 7 2 2 3 2 2 5" xfId="51030" xr:uid="{00000000-0005-0000-0000-0000A92B0000}"/>
    <cellStyle name="Comma 7 2 2 3 2 2 6" xfId="15446" xr:uid="{00000000-0005-0000-0000-0000AA2B0000}"/>
    <cellStyle name="Comma 7 2 2 3 2 3" xfId="11633" xr:uid="{00000000-0005-0000-0000-0000AB2B0000}"/>
    <cellStyle name="Comma 7 2 2 3 2 3 2" xfId="19175" xr:uid="{00000000-0005-0000-0000-0000AC2B0000}"/>
    <cellStyle name="Comma 7 2 2 3 2 3 3" xfId="43555" xr:uid="{00000000-0005-0000-0000-0000AD2B0000}"/>
    <cellStyle name="Comma 7 2 2 3 2 3 4" xfId="48491" xr:uid="{00000000-0005-0000-0000-0000AE2B0000}"/>
    <cellStyle name="Comma 7 2 2 3 2 3 5" xfId="51507" xr:uid="{00000000-0005-0000-0000-0000AF2B0000}"/>
    <cellStyle name="Comma 7 2 2 3 2 3 6" xfId="15589" xr:uid="{00000000-0005-0000-0000-0000B02B0000}"/>
    <cellStyle name="Comma 7 2 2 3 2 4" xfId="12120" xr:uid="{00000000-0005-0000-0000-0000B12B0000}"/>
    <cellStyle name="Comma 7 2 2 3 2 4 2" xfId="19652" xr:uid="{00000000-0005-0000-0000-0000B22B0000}"/>
    <cellStyle name="Comma 7 2 2 3 2 4 3" xfId="44234" xr:uid="{00000000-0005-0000-0000-0000B32B0000}"/>
    <cellStyle name="Comma 7 2 2 3 2 4 4" xfId="48968" xr:uid="{00000000-0005-0000-0000-0000B42B0000}"/>
    <cellStyle name="Comma 7 2 2 3 2 4 5" xfId="51984" xr:uid="{00000000-0005-0000-0000-0000B52B0000}"/>
    <cellStyle name="Comma 7 2 2 3 2 4 6" xfId="15734" xr:uid="{00000000-0005-0000-0000-0000B62B0000}"/>
    <cellStyle name="Comma 7 2 2 3 2 5" xfId="9182" xr:uid="{00000000-0005-0000-0000-0000B72B0000}"/>
    <cellStyle name="Comma 7 2 2 3 2 5 2" xfId="33391" xr:uid="{00000000-0005-0000-0000-0000B82B0000}"/>
    <cellStyle name="Comma 7 2 2 3 2 5 3" xfId="47537" xr:uid="{00000000-0005-0000-0000-0000B92B0000}"/>
    <cellStyle name="Comma 7 2 2 3 2 5 4" xfId="50553" xr:uid="{00000000-0005-0000-0000-0000BA2B0000}"/>
    <cellStyle name="Comma 7 2 2 3 2 5 5" xfId="18304" xr:uid="{00000000-0005-0000-0000-0000BB2B0000}"/>
    <cellStyle name="Comma 7 2 2 3 2 6" xfId="30852" xr:uid="{00000000-0005-0000-0000-0000BC2B0000}"/>
    <cellStyle name="Comma 7 2 2 3 2 7" xfId="46431" xr:uid="{00000000-0005-0000-0000-0000BD2B0000}"/>
    <cellStyle name="Comma 7 2 2 3 2 8" xfId="49447" xr:uid="{00000000-0005-0000-0000-0000BE2B0000}"/>
    <cellStyle name="Comma 7 2 2 3 2 9" xfId="15251" xr:uid="{00000000-0005-0000-0000-0000BF2B0000}"/>
    <cellStyle name="Comma 7 2 2 3 3" xfId="10936" xr:uid="{00000000-0005-0000-0000-0000C02B0000}"/>
    <cellStyle name="Comma 7 2 2 3 3 2" xfId="18486" xr:uid="{00000000-0005-0000-0000-0000C12B0000}"/>
    <cellStyle name="Comma 7 2 2 3 3 3" xfId="43129" xr:uid="{00000000-0005-0000-0000-0000C22B0000}"/>
    <cellStyle name="Comma 7 2 2 3 3 4" xfId="47802" xr:uid="{00000000-0005-0000-0000-0000C32B0000}"/>
    <cellStyle name="Comma 7 2 2 3 3 5" xfId="50818" xr:uid="{00000000-0005-0000-0000-0000C42B0000}"/>
    <cellStyle name="Comma 7 2 2 3 3 6" xfId="15386" xr:uid="{00000000-0005-0000-0000-0000C52B0000}"/>
    <cellStyle name="Comma 7 2 2 3 4" xfId="11421" xr:uid="{00000000-0005-0000-0000-0000C62B0000}"/>
    <cellStyle name="Comma 7 2 2 3 4 2" xfId="18963" xr:uid="{00000000-0005-0000-0000-0000C72B0000}"/>
    <cellStyle name="Comma 7 2 2 3 4 3" xfId="43703" xr:uid="{00000000-0005-0000-0000-0000C82B0000}"/>
    <cellStyle name="Comma 7 2 2 3 4 4" xfId="48279" xr:uid="{00000000-0005-0000-0000-0000C92B0000}"/>
    <cellStyle name="Comma 7 2 2 3 4 5" xfId="51295" xr:uid="{00000000-0005-0000-0000-0000CA2B0000}"/>
    <cellStyle name="Comma 7 2 2 3 4 6" xfId="15529" xr:uid="{00000000-0005-0000-0000-0000CB2B0000}"/>
    <cellStyle name="Comma 7 2 2 3 5" xfId="11908" xr:uid="{00000000-0005-0000-0000-0000CC2B0000}"/>
    <cellStyle name="Comma 7 2 2 3 5 2" xfId="19440" xr:uid="{00000000-0005-0000-0000-0000CD2B0000}"/>
    <cellStyle name="Comma 7 2 2 3 5 3" xfId="43956" xr:uid="{00000000-0005-0000-0000-0000CE2B0000}"/>
    <cellStyle name="Comma 7 2 2 3 5 4" xfId="48756" xr:uid="{00000000-0005-0000-0000-0000CF2B0000}"/>
    <cellStyle name="Comma 7 2 2 3 5 5" xfId="51772" xr:uid="{00000000-0005-0000-0000-0000D02B0000}"/>
    <cellStyle name="Comma 7 2 2 3 5 6" xfId="15674" xr:uid="{00000000-0005-0000-0000-0000D12B0000}"/>
    <cellStyle name="Comma 7 2 2 3 6" xfId="8873" xr:uid="{00000000-0005-0000-0000-0000D22B0000}"/>
    <cellStyle name="Comma 7 2 2 3 6 2" xfId="44556" xr:uid="{00000000-0005-0000-0000-0000D32B0000}"/>
    <cellStyle name="Comma 7 2 2 3 6 3" xfId="47325" xr:uid="{00000000-0005-0000-0000-0000D42B0000}"/>
    <cellStyle name="Comma 7 2 2 3 6 4" xfId="50341" xr:uid="{00000000-0005-0000-0000-0000D52B0000}"/>
    <cellStyle name="Comma 7 2 2 3 6 5" xfId="18244" xr:uid="{00000000-0005-0000-0000-0000D62B0000}"/>
    <cellStyle name="Comma 7 2 2 3 7" xfId="28589" xr:uid="{00000000-0005-0000-0000-0000D72B0000}"/>
    <cellStyle name="Comma 7 2 2 3 8" xfId="46219" xr:uid="{00000000-0005-0000-0000-0000D82B0000}"/>
    <cellStyle name="Comma 7 2 2 3 9" xfId="49235" xr:uid="{00000000-0005-0000-0000-0000D92B0000}"/>
    <cellStyle name="Comma 7 2 2 4" xfId="6309" xr:uid="{00000000-0005-0000-0000-0000DA2B0000}"/>
    <cellStyle name="Comma 7 2 2 4 10" xfId="15132" xr:uid="{00000000-0005-0000-0000-0000DB2B0000}"/>
    <cellStyle name="Comma 7 2 2 4 2" xfId="6629" xr:uid="{00000000-0005-0000-0000-0000DC2B0000}"/>
    <cellStyle name="Comma 7 2 2 4 2 2" xfId="11201" xr:uid="{00000000-0005-0000-0000-0000DD2B0000}"/>
    <cellStyle name="Comma 7 2 2 4 2 2 2" xfId="18751" xr:uid="{00000000-0005-0000-0000-0000DE2B0000}"/>
    <cellStyle name="Comma 7 2 2 4 2 2 3" xfId="42738" xr:uid="{00000000-0005-0000-0000-0000DF2B0000}"/>
    <cellStyle name="Comma 7 2 2 4 2 2 4" xfId="48067" xr:uid="{00000000-0005-0000-0000-0000E02B0000}"/>
    <cellStyle name="Comma 7 2 2 4 2 2 5" xfId="51083" xr:uid="{00000000-0005-0000-0000-0000E12B0000}"/>
    <cellStyle name="Comma 7 2 2 4 2 2 6" xfId="15461" xr:uid="{00000000-0005-0000-0000-0000E22B0000}"/>
    <cellStyle name="Comma 7 2 2 4 2 3" xfId="11686" xr:uid="{00000000-0005-0000-0000-0000E32B0000}"/>
    <cellStyle name="Comma 7 2 2 4 2 3 2" xfId="19228" xr:uid="{00000000-0005-0000-0000-0000E42B0000}"/>
    <cellStyle name="Comma 7 2 2 4 2 3 3" xfId="44703" xr:uid="{00000000-0005-0000-0000-0000E52B0000}"/>
    <cellStyle name="Comma 7 2 2 4 2 3 4" xfId="48544" xr:uid="{00000000-0005-0000-0000-0000E62B0000}"/>
    <cellStyle name="Comma 7 2 2 4 2 3 5" xfId="51560" xr:uid="{00000000-0005-0000-0000-0000E72B0000}"/>
    <cellStyle name="Comma 7 2 2 4 2 3 6" xfId="15604" xr:uid="{00000000-0005-0000-0000-0000E82B0000}"/>
    <cellStyle name="Comma 7 2 2 4 2 4" xfId="12173" xr:uid="{00000000-0005-0000-0000-0000E92B0000}"/>
    <cellStyle name="Comma 7 2 2 4 2 4 2" xfId="19705" xr:uid="{00000000-0005-0000-0000-0000EA2B0000}"/>
    <cellStyle name="Comma 7 2 2 4 2 4 3" xfId="44421" xr:uid="{00000000-0005-0000-0000-0000EB2B0000}"/>
    <cellStyle name="Comma 7 2 2 4 2 4 4" xfId="49021" xr:uid="{00000000-0005-0000-0000-0000EC2B0000}"/>
    <cellStyle name="Comma 7 2 2 4 2 4 5" xfId="52037" xr:uid="{00000000-0005-0000-0000-0000ED2B0000}"/>
    <cellStyle name="Comma 7 2 2 4 2 4 6" xfId="15749" xr:uid="{00000000-0005-0000-0000-0000EE2B0000}"/>
    <cellStyle name="Comma 7 2 2 4 2 5" xfId="9262" xr:uid="{00000000-0005-0000-0000-0000EF2B0000}"/>
    <cellStyle name="Comma 7 2 2 4 2 5 2" xfId="20267" xr:uid="{00000000-0005-0000-0000-0000F02B0000}"/>
    <cellStyle name="Comma 7 2 2 4 2 5 3" xfId="47590" xr:uid="{00000000-0005-0000-0000-0000F12B0000}"/>
    <cellStyle name="Comma 7 2 2 4 2 5 4" xfId="50606" xr:uid="{00000000-0005-0000-0000-0000F22B0000}"/>
    <cellStyle name="Comma 7 2 2 4 2 5 5" xfId="18319" xr:uid="{00000000-0005-0000-0000-0000F32B0000}"/>
    <cellStyle name="Comma 7 2 2 4 2 6" xfId="43874" xr:uid="{00000000-0005-0000-0000-0000F42B0000}"/>
    <cellStyle name="Comma 7 2 2 4 2 7" xfId="46484" xr:uid="{00000000-0005-0000-0000-0000F52B0000}"/>
    <cellStyle name="Comma 7 2 2 4 2 8" xfId="49500" xr:uid="{00000000-0005-0000-0000-0000F62B0000}"/>
    <cellStyle name="Comma 7 2 2 4 2 9" xfId="15293" xr:uid="{00000000-0005-0000-0000-0000F72B0000}"/>
    <cellStyle name="Comma 7 2 2 4 3" xfId="10989" xr:uid="{00000000-0005-0000-0000-0000F82B0000}"/>
    <cellStyle name="Comma 7 2 2 4 3 2" xfId="18539" xr:uid="{00000000-0005-0000-0000-0000F92B0000}"/>
    <cellStyle name="Comma 7 2 2 4 3 3" xfId="28695" xr:uid="{00000000-0005-0000-0000-0000FA2B0000}"/>
    <cellStyle name="Comma 7 2 2 4 3 4" xfId="47855" xr:uid="{00000000-0005-0000-0000-0000FB2B0000}"/>
    <cellStyle name="Comma 7 2 2 4 3 5" xfId="50871" xr:uid="{00000000-0005-0000-0000-0000FC2B0000}"/>
    <cellStyle name="Comma 7 2 2 4 3 6" xfId="15401" xr:uid="{00000000-0005-0000-0000-0000FD2B0000}"/>
    <cellStyle name="Comma 7 2 2 4 4" xfId="11474" xr:uid="{00000000-0005-0000-0000-0000FE2B0000}"/>
    <cellStyle name="Comma 7 2 2 4 4 2" xfId="19016" xr:uid="{00000000-0005-0000-0000-0000FF2B0000}"/>
    <cellStyle name="Comma 7 2 2 4 4 3" xfId="44221" xr:uid="{00000000-0005-0000-0000-0000002C0000}"/>
    <cellStyle name="Comma 7 2 2 4 4 4" xfId="48332" xr:uid="{00000000-0005-0000-0000-0000012C0000}"/>
    <cellStyle name="Comma 7 2 2 4 4 5" xfId="51348" xr:uid="{00000000-0005-0000-0000-0000022C0000}"/>
    <cellStyle name="Comma 7 2 2 4 4 6" xfId="15544" xr:uid="{00000000-0005-0000-0000-0000032C0000}"/>
    <cellStyle name="Comma 7 2 2 4 5" xfId="11961" xr:uid="{00000000-0005-0000-0000-0000042C0000}"/>
    <cellStyle name="Comma 7 2 2 4 5 2" xfId="19493" xr:uid="{00000000-0005-0000-0000-0000052C0000}"/>
    <cellStyle name="Comma 7 2 2 4 5 3" xfId="43234" xr:uid="{00000000-0005-0000-0000-0000062C0000}"/>
    <cellStyle name="Comma 7 2 2 4 5 4" xfId="48809" xr:uid="{00000000-0005-0000-0000-0000072C0000}"/>
    <cellStyle name="Comma 7 2 2 4 5 5" xfId="51825" xr:uid="{00000000-0005-0000-0000-0000082C0000}"/>
    <cellStyle name="Comma 7 2 2 4 5 6" xfId="15689" xr:uid="{00000000-0005-0000-0000-0000092C0000}"/>
    <cellStyle name="Comma 7 2 2 4 6" xfId="8949" xr:uid="{00000000-0005-0000-0000-00000A2C0000}"/>
    <cellStyle name="Comma 7 2 2 4 6 2" xfId="44776" xr:uid="{00000000-0005-0000-0000-00000B2C0000}"/>
    <cellStyle name="Comma 7 2 2 4 6 3" xfId="47378" xr:uid="{00000000-0005-0000-0000-00000C2C0000}"/>
    <cellStyle name="Comma 7 2 2 4 6 4" xfId="50394" xr:uid="{00000000-0005-0000-0000-00000D2C0000}"/>
    <cellStyle name="Comma 7 2 2 4 6 5" xfId="18259" xr:uid="{00000000-0005-0000-0000-00000E2C0000}"/>
    <cellStyle name="Comma 7 2 2 4 7" xfId="20284" xr:uid="{00000000-0005-0000-0000-00000F2C0000}"/>
    <cellStyle name="Comma 7 2 2 4 8" xfId="46272" xr:uid="{00000000-0005-0000-0000-0000102C0000}"/>
    <cellStyle name="Comma 7 2 2 4 9" xfId="49288" xr:uid="{00000000-0005-0000-0000-0000112C0000}"/>
    <cellStyle name="Comma 7 2 2 5" xfId="6389" xr:uid="{00000000-0005-0000-0000-0000122C0000}"/>
    <cellStyle name="Comma 7 2 2 5 2" xfId="11042" xr:uid="{00000000-0005-0000-0000-0000132C0000}"/>
    <cellStyle name="Comma 7 2 2 5 2 2" xfId="18592" xr:uid="{00000000-0005-0000-0000-0000142C0000}"/>
    <cellStyle name="Comma 7 2 2 5 2 3" xfId="44494" xr:uid="{00000000-0005-0000-0000-0000152C0000}"/>
    <cellStyle name="Comma 7 2 2 5 2 4" xfId="47908" xr:uid="{00000000-0005-0000-0000-0000162C0000}"/>
    <cellStyle name="Comma 7 2 2 5 2 5" xfId="50924" xr:uid="{00000000-0005-0000-0000-0000172C0000}"/>
    <cellStyle name="Comma 7 2 2 5 2 6" xfId="15416" xr:uid="{00000000-0005-0000-0000-0000182C0000}"/>
    <cellStyle name="Comma 7 2 2 5 3" xfId="11527" xr:uid="{00000000-0005-0000-0000-0000192C0000}"/>
    <cellStyle name="Comma 7 2 2 5 3 2" xfId="19069" xr:uid="{00000000-0005-0000-0000-00001A2C0000}"/>
    <cellStyle name="Comma 7 2 2 5 3 3" xfId="43179" xr:uid="{00000000-0005-0000-0000-00001B2C0000}"/>
    <cellStyle name="Comma 7 2 2 5 3 4" xfId="48385" xr:uid="{00000000-0005-0000-0000-00001C2C0000}"/>
    <cellStyle name="Comma 7 2 2 5 3 5" xfId="51401" xr:uid="{00000000-0005-0000-0000-00001D2C0000}"/>
    <cellStyle name="Comma 7 2 2 5 3 6" xfId="15559" xr:uid="{00000000-0005-0000-0000-00001E2C0000}"/>
    <cellStyle name="Comma 7 2 2 5 4" xfId="12014" xr:uid="{00000000-0005-0000-0000-00001F2C0000}"/>
    <cellStyle name="Comma 7 2 2 5 4 2" xfId="19546" xr:uid="{00000000-0005-0000-0000-0000202C0000}"/>
    <cellStyle name="Comma 7 2 2 5 4 3" xfId="20442" xr:uid="{00000000-0005-0000-0000-0000212C0000}"/>
    <cellStyle name="Comma 7 2 2 5 4 4" xfId="48862" xr:uid="{00000000-0005-0000-0000-0000222C0000}"/>
    <cellStyle name="Comma 7 2 2 5 4 5" xfId="51878" xr:uid="{00000000-0005-0000-0000-0000232C0000}"/>
    <cellStyle name="Comma 7 2 2 5 4 6" xfId="15704" xr:uid="{00000000-0005-0000-0000-0000242C0000}"/>
    <cellStyle name="Comma 7 2 2 5 5" xfId="9028" xr:uid="{00000000-0005-0000-0000-0000252C0000}"/>
    <cellStyle name="Comma 7 2 2 5 5 2" xfId="43304" xr:uid="{00000000-0005-0000-0000-0000262C0000}"/>
    <cellStyle name="Comma 7 2 2 5 5 3" xfId="47431" xr:uid="{00000000-0005-0000-0000-0000272C0000}"/>
    <cellStyle name="Comma 7 2 2 5 5 4" xfId="50447" xr:uid="{00000000-0005-0000-0000-0000282C0000}"/>
    <cellStyle name="Comma 7 2 2 5 5 5" xfId="18274" xr:uid="{00000000-0005-0000-0000-0000292C0000}"/>
    <cellStyle name="Comma 7 2 2 5 6" xfId="44162" xr:uid="{00000000-0005-0000-0000-00002A2C0000}"/>
    <cellStyle name="Comma 7 2 2 5 7" xfId="46325" xr:uid="{00000000-0005-0000-0000-00002B2C0000}"/>
    <cellStyle name="Comma 7 2 2 5 8" xfId="49341" xr:uid="{00000000-0005-0000-0000-00002C2C0000}"/>
    <cellStyle name="Comma 7 2 2 5 9" xfId="15173" xr:uid="{00000000-0005-0000-0000-00002D2C0000}"/>
    <cellStyle name="Comma 7 2 2 6" xfId="6709" xr:uid="{00000000-0005-0000-0000-00002E2C0000}"/>
    <cellStyle name="Comma 7 2 2 6 2" xfId="11254" xr:uid="{00000000-0005-0000-0000-00002F2C0000}"/>
    <cellStyle name="Comma 7 2 2 6 2 2" xfId="18804" xr:uid="{00000000-0005-0000-0000-0000302C0000}"/>
    <cellStyle name="Comma 7 2 2 6 2 3" xfId="44063" xr:uid="{00000000-0005-0000-0000-0000312C0000}"/>
    <cellStyle name="Comma 7 2 2 6 2 4" xfId="48120" xr:uid="{00000000-0005-0000-0000-0000322C0000}"/>
    <cellStyle name="Comma 7 2 2 6 2 5" xfId="51136" xr:uid="{00000000-0005-0000-0000-0000332C0000}"/>
    <cellStyle name="Comma 7 2 2 6 2 6" xfId="15476" xr:uid="{00000000-0005-0000-0000-0000342C0000}"/>
    <cellStyle name="Comma 7 2 2 6 3" xfId="11739" xr:uid="{00000000-0005-0000-0000-0000352C0000}"/>
    <cellStyle name="Comma 7 2 2 6 3 2" xfId="19281" xr:uid="{00000000-0005-0000-0000-0000362C0000}"/>
    <cellStyle name="Comma 7 2 2 6 3 3" xfId="43478" xr:uid="{00000000-0005-0000-0000-0000372C0000}"/>
    <cellStyle name="Comma 7 2 2 6 3 4" xfId="48597" xr:uid="{00000000-0005-0000-0000-0000382C0000}"/>
    <cellStyle name="Comma 7 2 2 6 3 5" xfId="51613" xr:uid="{00000000-0005-0000-0000-0000392C0000}"/>
    <cellStyle name="Comma 7 2 2 6 3 6" xfId="15619" xr:uid="{00000000-0005-0000-0000-00003A2C0000}"/>
    <cellStyle name="Comma 7 2 2 6 4" xfId="12227" xr:uid="{00000000-0005-0000-0000-00003B2C0000}"/>
    <cellStyle name="Comma 7 2 2 6 4 2" xfId="19758" xr:uid="{00000000-0005-0000-0000-00003C2C0000}"/>
    <cellStyle name="Comma 7 2 2 6 4 3" xfId="30275" xr:uid="{00000000-0005-0000-0000-00003D2C0000}"/>
    <cellStyle name="Comma 7 2 2 6 4 4" xfId="49074" xr:uid="{00000000-0005-0000-0000-00003E2C0000}"/>
    <cellStyle name="Comma 7 2 2 6 4 5" xfId="52090" xr:uid="{00000000-0005-0000-0000-00003F2C0000}"/>
    <cellStyle name="Comma 7 2 2 6 4 6" xfId="15765" xr:uid="{00000000-0005-0000-0000-0000402C0000}"/>
    <cellStyle name="Comma 7 2 2 6 5" xfId="9342" xr:uid="{00000000-0005-0000-0000-0000412C0000}"/>
    <cellStyle name="Comma 7 2 2 6 5 2" xfId="43320" xr:uid="{00000000-0005-0000-0000-0000422C0000}"/>
    <cellStyle name="Comma 7 2 2 6 5 3" xfId="47643" xr:uid="{00000000-0005-0000-0000-0000432C0000}"/>
    <cellStyle name="Comma 7 2 2 6 5 4" xfId="50659" xr:uid="{00000000-0005-0000-0000-0000442C0000}"/>
    <cellStyle name="Comma 7 2 2 6 5 5" xfId="18334" xr:uid="{00000000-0005-0000-0000-0000452C0000}"/>
    <cellStyle name="Comma 7 2 2 6 6" xfId="21045" xr:uid="{00000000-0005-0000-0000-0000462C0000}"/>
    <cellStyle name="Comma 7 2 2 6 7" xfId="46537" xr:uid="{00000000-0005-0000-0000-0000472C0000}"/>
    <cellStyle name="Comma 7 2 2 6 8" xfId="49553" xr:uid="{00000000-0005-0000-0000-0000482C0000}"/>
    <cellStyle name="Comma 7 2 2 6 9" xfId="15335" xr:uid="{00000000-0005-0000-0000-0000492C0000}"/>
    <cellStyle name="Comma 7 2 2 7" xfId="10830" xr:uid="{00000000-0005-0000-0000-00004A2C0000}"/>
    <cellStyle name="Comma 7 2 2 7 2" xfId="18380" xr:uid="{00000000-0005-0000-0000-00004B2C0000}"/>
    <cellStyle name="Comma 7 2 2 7 3" xfId="44209" xr:uid="{00000000-0005-0000-0000-00004C2C0000}"/>
    <cellStyle name="Comma 7 2 2 7 4" xfId="47696" xr:uid="{00000000-0005-0000-0000-00004D2C0000}"/>
    <cellStyle name="Comma 7 2 2 7 5" xfId="50712" xr:uid="{00000000-0005-0000-0000-00004E2C0000}"/>
    <cellStyle name="Comma 7 2 2 7 6" xfId="15356" xr:uid="{00000000-0005-0000-0000-00004F2C0000}"/>
    <cellStyle name="Comma 7 2 2 8" xfId="11314" xr:uid="{00000000-0005-0000-0000-0000502C0000}"/>
    <cellStyle name="Comma 7 2 2 8 2" xfId="18857" xr:uid="{00000000-0005-0000-0000-0000512C0000}"/>
    <cellStyle name="Comma 7 2 2 8 3" xfId="28794" xr:uid="{00000000-0005-0000-0000-0000522C0000}"/>
    <cellStyle name="Comma 7 2 2 8 4" xfId="48173" xr:uid="{00000000-0005-0000-0000-0000532C0000}"/>
    <cellStyle name="Comma 7 2 2 8 5" xfId="51189" xr:uid="{00000000-0005-0000-0000-0000542C0000}"/>
    <cellStyle name="Comma 7 2 2 8 6" xfId="15498" xr:uid="{00000000-0005-0000-0000-0000552C0000}"/>
    <cellStyle name="Comma 7 2 2 9" xfId="11801" xr:uid="{00000000-0005-0000-0000-0000562C0000}"/>
    <cellStyle name="Comma 7 2 2 9 2" xfId="19334" xr:uid="{00000000-0005-0000-0000-0000572C0000}"/>
    <cellStyle name="Comma 7 2 2 9 3" xfId="43212" xr:uid="{00000000-0005-0000-0000-0000582C0000}"/>
    <cellStyle name="Comma 7 2 2 9 4" xfId="48650" xr:uid="{00000000-0005-0000-0000-0000592C0000}"/>
    <cellStyle name="Comma 7 2 2 9 5" xfId="51666" xr:uid="{00000000-0005-0000-0000-00005A2C0000}"/>
    <cellStyle name="Comma 7 2 2 9 6" xfId="15643" xr:uid="{00000000-0005-0000-0000-00005B2C0000}"/>
    <cellStyle name="Comma 7 2 3" xfId="6148" xr:uid="{00000000-0005-0000-0000-00005C2C0000}"/>
    <cellStyle name="Comma 7 2 3 10" xfId="45866" xr:uid="{00000000-0005-0000-0000-00005D2C0000}"/>
    <cellStyle name="Comma 7 2 3 11" xfId="46165" xr:uid="{00000000-0005-0000-0000-00005E2C0000}"/>
    <cellStyle name="Comma 7 2 3 12" xfId="49181" xr:uid="{00000000-0005-0000-0000-00005F2C0000}"/>
    <cellStyle name="Comma 7 2 3 13" xfId="15060" xr:uid="{00000000-0005-0000-0000-0000602C0000}"/>
    <cellStyle name="Comma 7 2 3 2" xfId="6468" xr:uid="{00000000-0005-0000-0000-0000612C0000}"/>
    <cellStyle name="Comma 7 2 3 2 2" xfId="11094" xr:uid="{00000000-0005-0000-0000-0000622C0000}"/>
    <cellStyle name="Comma 7 2 3 2 2 2" xfId="18644" xr:uid="{00000000-0005-0000-0000-0000632C0000}"/>
    <cellStyle name="Comma 7 2 3 2 2 3" xfId="21229" xr:uid="{00000000-0005-0000-0000-0000642C0000}"/>
    <cellStyle name="Comma 7 2 3 2 2 4" xfId="47960" xr:uid="{00000000-0005-0000-0000-0000652C0000}"/>
    <cellStyle name="Comma 7 2 3 2 2 5" xfId="50976" xr:uid="{00000000-0005-0000-0000-0000662C0000}"/>
    <cellStyle name="Comma 7 2 3 2 2 6" xfId="15430" xr:uid="{00000000-0005-0000-0000-0000672C0000}"/>
    <cellStyle name="Comma 7 2 3 2 3" xfId="11579" xr:uid="{00000000-0005-0000-0000-0000682C0000}"/>
    <cellStyle name="Comma 7 2 3 2 3 2" xfId="19121" xr:uid="{00000000-0005-0000-0000-0000692C0000}"/>
    <cellStyle name="Comma 7 2 3 2 3 3" xfId="42792" xr:uid="{00000000-0005-0000-0000-00006A2C0000}"/>
    <cellStyle name="Comma 7 2 3 2 3 4" xfId="48437" xr:uid="{00000000-0005-0000-0000-00006B2C0000}"/>
    <cellStyle name="Comma 7 2 3 2 3 5" xfId="51453" xr:uid="{00000000-0005-0000-0000-00006C2C0000}"/>
    <cellStyle name="Comma 7 2 3 2 3 6" xfId="15573" xr:uid="{00000000-0005-0000-0000-00006D2C0000}"/>
    <cellStyle name="Comma 7 2 3 2 4" xfId="12066" xr:uid="{00000000-0005-0000-0000-00006E2C0000}"/>
    <cellStyle name="Comma 7 2 3 2 4 2" xfId="19598" xr:uid="{00000000-0005-0000-0000-00006F2C0000}"/>
    <cellStyle name="Comma 7 2 3 2 4 3" xfId="42866" xr:uid="{00000000-0005-0000-0000-0000702C0000}"/>
    <cellStyle name="Comma 7 2 3 2 4 4" xfId="48914" xr:uid="{00000000-0005-0000-0000-0000712C0000}"/>
    <cellStyle name="Comma 7 2 3 2 4 5" xfId="51930" xr:uid="{00000000-0005-0000-0000-0000722C0000}"/>
    <cellStyle name="Comma 7 2 3 2 4 6" xfId="15718" xr:uid="{00000000-0005-0000-0000-0000732C0000}"/>
    <cellStyle name="Comma 7 2 3 2 5" xfId="9102" xr:uid="{00000000-0005-0000-0000-0000742C0000}"/>
    <cellStyle name="Comma 7 2 3 2 5 2" xfId="21334" xr:uid="{00000000-0005-0000-0000-0000752C0000}"/>
    <cellStyle name="Comma 7 2 3 2 5 3" xfId="47483" xr:uid="{00000000-0005-0000-0000-0000762C0000}"/>
    <cellStyle name="Comma 7 2 3 2 5 4" xfId="50499" xr:uid="{00000000-0005-0000-0000-0000772C0000}"/>
    <cellStyle name="Comma 7 2 3 2 5 5" xfId="18288" xr:uid="{00000000-0005-0000-0000-0000782C0000}"/>
    <cellStyle name="Comma 7 2 3 2 6" xfId="42378" xr:uid="{00000000-0005-0000-0000-0000792C0000}"/>
    <cellStyle name="Comma 7 2 3 2 7" xfId="46377" xr:uid="{00000000-0005-0000-0000-00007A2C0000}"/>
    <cellStyle name="Comma 7 2 3 2 8" xfId="49393" xr:uid="{00000000-0005-0000-0000-00007B2C0000}"/>
    <cellStyle name="Comma 7 2 3 2 9" xfId="15209" xr:uid="{00000000-0005-0000-0000-00007C2C0000}"/>
    <cellStyle name="Comma 7 2 3 3" xfId="10882" xr:uid="{00000000-0005-0000-0000-00007D2C0000}"/>
    <cellStyle name="Comma 7 2 3 3 2" xfId="18432" xr:uid="{00000000-0005-0000-0000-00007E2C0000}"/>
    <cellStyle name="Comma 7 2 3 3 3" xfId="44210" xr:uid="{00000000-0005-0000-0000-00007F2C0000}"/>
    <cellStyle name="Comma 7 2 3 3 4" xfId="47748" xr:uid="{00000000-0005-0000-0000-0000802C0000}"/>
    <cellStyle name="Comma 7 2 3 3 5" xfId="50764" xr:uid="{00000000-0005-0000-0000-0000812C0000}"/>
    <cellStyle name="Comma 7 2 3 3 6" xfId="15370" xr:uid="{00000000-0005-0000-0000-0000822C0000}"/>
    <cellStyle name="Comma 7 2 3 4" xfId="11366" xr:uid="{00000000-0005-0000-0000-0000832C0000}"/>
    <cellStyle name="Comma 7 2 3 4 2" xfId="18909" xr:uid="{00000000-0005-0000-0000-0000842C0000}"/>
    <cellStyle name="Comma 7 2 3 4 3" xfId="44834" xr:uid="{00000000-0005-0000-0000-0000852C0000}"/>
    <cellStyle name="Comma 7 2 3 4 4" xfId="48225" xr:uid="{00000000-0005-0000-0000-0000862C0000}"/>
    <cellStyle name="Comma 7 2 3 4 5" xfId="51241" xr:uid="{00000000-0005-0000-0000-0000872C0000}"/>
    <cellStyle name="Comma 7 2 3 4 6" xfId="15512" xr:uid="{00000000-0005-0000-0000-0000882C0000}"/>
    <cellStyle name="Comma 7 2 3 5" xfId="11853" xr:uid="{00000000-0005-0000-0000-0000892C0000}"/>
    <cellStyle name="Comma 7 2 3 5 2" xfId="19386" xr:uid="{00000000-0005-0000-0000-00008A2C0000}"/>
    <cellStyle name="Comma 7 2 3 5 3" xfId="42834" xr:uid="{00000000-0005-0000-0000-00008B2C0000}"/>
    <cellStyle name="Comma 7 2 3 5 4" xfId="48702" xr:uid="{00000000-0005-0000-0000-00008C2C0000}"/>
    <cellStyle name="Comma 7 2 3 5 5" xfId="51718" xr:uid="{00000000-0005-0000-0000-00008D2C0000}"/>
    <cellStyle name="Comma 7 2 3 5 6" xfId="15657" xr:uid="{00000000-0005-0000-0000-00008E2C0000}"/>
    <cellStyle name="Comma 7 2 3 6" xfId="8801" xr:uid="{00000000-0005-0000-0000-00008F2C0000}"/>
    <cellStyle name="Comma 7 2 3 6 2" xfId="44199" xr:uid="{00000000-0005-0000-0000-0000902C0000}"/>
    <cellStyle name="Comma 7 2 3 6 3" xfId="47271" xr:uid="{00000000-0005-0000-0000-0000912C0000}"/>
    <cellStyle name="Comma 7 2 3 6 4" xfId="50287" xr:uid="{00000000-0005-0000-0000-0000922C0000}"/>
    <cellStyle name="Comma 7 2 3 6 5" xfId="18227" xr:uid="{00000000-0005-0000-0000-0000932C0000}"/>
    <cellStyle name="Comma 7 2 3 7" xfId="20085" xr:uid="{00000000-0005-0000-0000-0000942C0000}"/>
    <cellStyle name="Comma 7 2 3 8" xfId="44372" xr:uid="{00000000-0005-0000-0000-0000952C0000}"/>
    <cellStyle name="Comma 7 2 3 9" xfId="44958" xr:uid="{00000000-0005-0000-0000-0000962C0000}"/>
    <cellStyle name="Comma 7 2 4" xfId="6228" xr:uid="{00000000-0005-0000-0000-0000972C0000}"/>
    <cellStyle name="Comma 7 2 4 10" xfId="15093" xr:uid="{00000000-0005-0000-0000-0000982C0000}"/>
    <cellStyle name="Comma 7 2 4 2" xfId="6548" xr:uid="{00000000-0005-0000-0000-0000992C0000}"/>
    <cellStyle name="Comma 7 2 4 2 2" xfId="11147" xr:uid="{00000000-0005-0000-0000-00009A2C0000}"/>
    <cellStyle name="Comma 7 2 4 2 2 2" xfId="18697" xr:uid="{00000000-0005-0000-0000-00009B2C0000}"/>
    <cellStyle name="Comma 7 2 4 2 2 3" xfId="43621" xr:uid="{00000000-0005-0000-0000-00009C2C0000}"/>
    <cellStyle name="Comma 7 2 4 2 2 4" xfId="48013" xr:uid="{00000000-0005-0000-0000-00009D2C0000}"/>
    <cellStyle name="Comma 7 2 4 2 2 5" xfId="51029" xr:uid="{00000000-0005-0000-0000-00009E2C0000}"/>
    <cellStyle name="Comma 7 2 4 2 2 6" xfId="15445" xr:uid="{00000000-0005-0000-0000-00009F2C0000}"/>
    <cellStyle name="Comma 7 2 4 2 3" xfId="11632" xr:uid="{00000000-0005-0000-0000-0000A02C0000}"/>
    <cellStyle name="Comma 7 2 4 2 3 2" xfId="19174" xr:uid="{00000000-0005-0000-0000-0000A12C0000}"/>
    <cellStyle name="Comma 7 2 4 2 3 3" xfId="43438" xr:uid="{00000000-0005-0000-0000-0000A22C0000}"/>
    <cellStyle name="Comma 7 2 4 2 3 4" xfId="48490" xr:uid="{00000000-0005-0000-0000-0000A32C0000}"/>
    <cellStyle name="Comma 7 2 4 2 3 5" xfId="51506" xr:uid="{00000000-0005-0000-0000-0000A42C0000}"/>
    <cellStyle name="Comma 7 2 4 2 3 6" xfId="15588" xr:uid="{00000000-0005-0000-0000-0000A52C0000}"/>
    <cellStyle name="Comma 7 2 4 2 4" xfId="12119" xr:uid="{00000000-0005-0000-0000-0000A62C0000}"/>
    <cellStyle name="Comma 7 2 4 2 4 2" xfId="19651" xr:uid="{00000000-0005-0000-0000-0000A72C0000}"/>
    <cellStyle name="Comma 7 2 4 2 4 3" xfId="44656" xr:uid="{00000000-0005-0000-0000-0000A82C0000}"/>
    <cellStyle name="Comma 7 2 4 2 4 4" xfId="48967" xr:uid="{00000000-0005-0000-0000-0000A92C0000}"/>
    <cellStyle name="Comma 7 2 4 2 4 5" xfId="51983" xr:uid="{00000000-0005-0000-0000-0000AA2C0000}"/>
    <cellStyle name="Comma 7 2 4 2 4 6" xfId="15733" xr:uid="{00000000-0005-0000-0000-0000AB2C0000}"/>
    <cellStyle name="Comma 7 2 4 2 5" xfId="9181" xr:uid="{00000000-0005-0000-0000-0000AC2C0000}"/>
    <cellStyle name="Comma 7 2 4 2 5 2" xfId="42650" xr:uid="{00000000-0005-0000-0000-0000AD2C0000}"/>
    <cellStyle name="Comma 7 2 4 2 5 3" xfId="47536" xr:uid="{00000000-0005-0000-0000-0000AE2C0000}"/>
    <cellStyle name="Comma 7 2 4 2 5 4" xfId="50552" xr:uid="{00000000-0005-0000-0000-0000AF2C0000}"/>
    <cellStyle name="Comma 7 2 4 2 5 5" xfId="18303" xr:uid="{00000000-0005-0000-0000-0000B02C0000}"/>
    <cellStyle name="Comma 7 2 4 2 6" xfId="43870" xr:uid="{00000000-0005-0000-0000-0000B12C0000}"/>
    <cellStyle name="Comma 7 2 4 2 7" xfId="46430" xr:uid="{00000000-0005-0000-0000-0000B22C0000}"/>
    <cellStyle name="Comma 7 2 4 2 8" xfId="49446" xr:uid="{00000000-0005-0000-0000-0000B32C0000}"/>
    <cellStyle name="Comma 7 2 4 2 9" xfId="15250" xr:uid="{00000000-0005-0000-0000-0000B42C0000}"/>
    <cellStyle name="Comma 7 2 4 3" xfId="10935" xr:uid="{00000000-0005-0000-0000-0000B52C0000}"/>
    <cellStyle name="Comma 7 2 4 3 2" xfId="18485" xr:uid="{00000000-0005-0000-0000-0000B62C0000}"/>
    <cellStyle name="Comma 7 2 4 3 3" xfId="44114" xr:uid="{00000000-0005-0000-0000-0000B72C0000}"/>
    <cellStyle name="Comma 7 2 4 3 4" xfId="47801" xr:uid="{00000000-0005-0000-0000-0000B82C0000}"/>
    <cellStyle name="Comma 7 2 4 3 5" xfId="50817" xr:uid="{00000000-0005-0000-0000-0000B92C0000}"/>
    <cellStyle name="Comma 7 2 4 3 6" xfId="15385" xr:uid="{00000000-0005-0000-0000-0000BA2C0000}"/>
    <cellStyle name="Comma 7 2 4 4" xfId="11420" xr:uid="{00000000-0005-0000-0000-0000BB2C0000}"/>
    <cellStyle name="Comma 7 2 4 4 2" xfId="18962" xr:uid="{00000000-0005-0000-0000-0000BC2C0000}"/>
    <cellStyle name="Comma 7 2 4 4 3" xfId="44643" xr:uid="{00000000-0005-0000-0000-0000BD2C0000}"/>
    <cellStyle name="Comma 7 2 4 4 4" xfId="48278" xr:uid="{00000000-0005-0000-0000-0000BE2C0000}"/>
    <cellStyle name="Comma 7 2 4 4 5" xfId="51294" xr:uid="{00000000-0005-0000-0000-0000BF2C0000}"/>
    <cellStyle name="Comma 7 2 4 4 6" xfId="15528" xr:uid="{00000000-0005-0000-0000-0000C02C0000}"/>
    <cellStyle name="Comma 7 2 4 5" xfId="11907" xr:uid="{00000000-0005-0000-0000-0000C12C0000}"/>
    <cellStyle name="Comma 7 2 4 5 2" xfId="19439" xr:uid="{00000000-0005-0000-0000-0000C22C0000}"/>
    <cellStyle name="Comma 7 2 4 5 3" xfId="44149" xr:uid="{00000000-0005-0000-0000-0000C32C0000}"/>
    <cellStyle name="Comma 7 2 4 5 4" xfId="48755" xr:uid="{00000000-0005-0000-0000-0000C42C0000}"/>
    <cellStyle name="Comma 7 2 4 5 5" xfId="51771" xr:uid="{00000000-0005-0000-0000-0000C52C0000}"/>
    <cellStyle name="Comma 7 2 4 5 6" xfId="15673" xr:uid="{00000000-0005-0000-0000-0000C62C0000}"/>
    <cellStyle name="Comma 7 2 4 6" xfId="8872" xr:uid="{00000000-0005-0000-0000-0000C72C0000}"/>
    <cellStyle name="Comma 7 2 4 6 2" xfId="21355" xr:uid="{00000000-0005-0000-0000-0000C82C0000}"/>
    <cellStyle name="Comma 7 2 4 6 3" xfId="47324" xr:uid="{00000000-0005-0000-0000-0000C92C0000}"/>
    <cellStyle name="Comma 7 2 4 6 4" xfId="50340" xr:uid="{00000000-0005-0000-0000-0000CA2C0000}"/>
    <cellStyle name="Comma 7 2 4 6 5" xfId="18243" xr:uid="{00000000-0005-0000-0000-0000CB2C0000}"/>
    <cellStyle name="Comma 7 2 4 7" xfId="42336" xr:uid="{00000000-0005-0000-0000-0000CC2C0000}"/>
    <cellStyle name="Comma 7 2 4 8" xfId="46218" xr:uid="{00000000-0005-0000-0000-0000CD2C0000}"/>
    <cellStyle name="Comma 7 2 4 9" xfId="49234" xr:uid="{00000000-0005-0000-0000-0000CE2C0000}"/>
    <cellStyle name="Comma 7 2 5" xfId="6308" xr:uid="{00000000-0005-0000-0000-0000CF2C0000}"/>
    <cellStyle name="Comma 7 2 5 10" xfId="15131" xr:uid="{00000000-0005-0000-0000-0000D02C0000}"/>
    <cellStyle name="Comma 7 2 5 2" xfId="6628" xr:uid="{00000000-0005-0000-0000-0000D12C0000}"/>
    <cellStyle name="Comma 7 2 5 2 2" xfId="11200" xr:uid="{00000000-0005-0000-0000-0000D22C0000}"/>
    <cellStyle name="Comma 7 2 5 2 2 2" xfId="18750" xr:uid="{00000000-0005-0000-0000-0000D32C0000}"/>
    <cellStyle name="Comma 7 2 5 2 2 3" xfId="43622" xr:uid="{00000000-0005-0000-0000-0000D42C0000}"/>
    <cellStyle name="Comma 7 2 5 2 2 4" xfId="48066" xr:uid="{00000000-0005-0000-0000-0000D52C0000}"/>
    <cellStyle name="Comma 7 2 5 2 2 5" xfId="51082" xr:uid="{00000000-0005-0000-0000-0000D62C0000}"/>
    <cellStyle name="Comma 7 2 5 2 2 6" xfId="15460" xr:uid="{00000000-0005-0000-0000-0000D72C0000}"/>
    <cellStyle name="Comma 7 2 5 2 3" xfId="11685" xr:uid="{00000000-0005-0000-0000-0000D82C0000}"/>
    <cellStyle name="Comma 7 2 5 2 3 2" xfId="19227" xr:uid="{00000000-0005-0000-0000-0000D92C0000}"/>
    <cellStyle name="Comma 7 2 5 2 3 3" xfId="44008" xr:uid="{00000000-0005-0000-0000-0000DA2C0000}"/>
    <cellStyle name="Comma 7 2 5 2 3 4" xfId="48543" xr:uid="{00000000-0005-0000-0000-0000DB2C0000}"/>
    <cellStyle name="Comma 7 2 5 2 3 5" xfId="51559" xr:uid="{00000000-0005-0000-0000-0000DC2C0000}"/>
    <cellStyle name="Comma 7 2 5 2 3 6" xfId="15603" xr:uid="{00000000-0005-0000-0000-0000DD2C0000}"/>
    <cellStyle name="Comma 7 2 5 2 4" xfId="12172" xr:uid="{00000000-0005-0000-0000-0000DE2C0000}"/>
    <cellStyle name="Comma 7 2 5 2 4 2" xfId="19704" xr:uid="{00000000-0005-0000-0000-0000DF2C0000}"/>
    <cellStyle name="Comma 7 2 5 2 4 3" xfId="44597" xr:uid="{00000000-0005-0000-0000-0000E02C0000}"/>
    <cellStyle name="Comma 7 2 5 2 4 4" xfId="49020" xr:uid="{00000000-0005-0000-0000-0000E12C0000}"/>
    <cellStyle name="Comma 7 2 5 2 4 5" xfId="52036" xr:uid="{00000000-0005-0000-0000-0000E22C0000}"/>
    <cellStyle name="Comma 7 2 5 2 4 6" xfId="15748" xr:uid="{00000000-0005-0000-0000-0000E32C0000}"/>
    <cellStyle name="Comma 7 2 5 2 5" xfId="9261" xr:uid="{00000000-0005-0000-0000-0000E42C0000}"/>
    <cellStyle name="Comma 7 2 5 2 5 2" xfId="28595" xr:uid="{00000000-0005-0000-0000-0000E52C0000}"/>
    <cellStyle name="Comma 7 2 5 2 5 3" xfId="47589" xr:uid="{00000000-0005-0000-0000-0000E62C0000}"/>
    <cellStyle name="Comma 7 2 5 2 5 4" xfId="50605" xr:uid="{00000000-0005-0000-0000-0000E72C0000}"/>
    <cellStyle name="Comma 7 2 5 2 5 5" xfId="18318" xr:uid="{00000000-0005-0000-0000-0000E82C0000}"/>
    <cellStyle name="Comma 7 2 5 2 6" xfId="42425" xr:uid="{00000000-0005-0000-0000-0000E92C0000}"/>
    <cellStyle name="Comma 7 2 5 2 7" xfId="46483" xr:uid="{00000000-0005-0000-0000-0000EA2C0000}"/>
    <cellStyle name="Comma 7 2 5 2 8" xfId="49499" xr:uid="{00000000-0005-0000-0000-0000EB2C0000}"/>
    <cellStyle name="Comma 7 2 5 2 9" xfId="15292" xr:uid="{00000000-0005-0000-0000-0000EC2C0000}"/>
    <cellStyle name="Comma 7 2 5 3" xfId="10988" xr:uid="{00000000-0005-0000-0000-0000ED2C0000}"/>
    <cellStyle name="Comma 7 2 5 3 2" xfId="18538" xr:uid="{00000000-0005-0000-0000-0000EE2C0000}"/>
    <cellStyle name="Comma 7 2 5 3 3" xfId="42702" xr:uid="{00000000-0005-0000-0000-0000EF2C0000}"/>
    <cellStyle name="Comma 7 2 5 3 4" xfId="47854" xr:uid="{00000000-0005-0000-0000-0000F02C0000}"/>
    <cellStyle name="Comma 7 2 5 3 5" xfId="50870" xr:uid="{00000000-0005-0000-0000-0000F12C0000}"/>
    <cellStyle name="Comma 7 2 5 3 6" xfId="15400" xr:uid="{00000000-0005-0000-0000-0000F22C0000}"/>
    <cellStyle name="Comma 7 2 5 4" xfId="11473" xr:uid="{00000000-0005-0000-0000-0000F32C0000}"/>
    <cellStyle name="Comma 7 2 5 4 2" xfId="19015" xr:uid="{00000000-0005-0000-0000-0000F42C0000}"/>
    <cellStyle name="Comma 7 2 5 4 3" xfId="44265" xr:uid="{00000000-0005-0000-0000-0000F52C0000}"/>
    <cellStyle name="Comma 7 2 5 4 4" xfId="48331" xr:uid="{00000000-0005-0000-0000-0000F62C0000}"/>
    <cellStyle name="Comma 7 2 5 4 5" xfId="51347" xr:uid="{00000000-0005-0000-0000-0000F72C0000}"/>
    <cellStyle name="Comma 7 2 5 4 6" xfId="15543" xr:uid="{00000000-0005-0000-0000-0000F82C0000}"/>
    <cellStyle name="Comma 7 2 5 5" xfId="11960" xr:uid="{00000000-0005-0000-0000-0000F92C0000}"/>
    <cellStyle name="Comma 7 2 5 5 2" xfId="19492" xr:uid="{00000000-0005-0000-0000-0000FA2C0000}"/>
    <cellStyle name="Comma 7 2 5 5 3" xfId="43836" xr:uid="{00000000-0005-0000-0000-0000FB2C0000}"/>
    <cellStyle name="Comma 7 2 5 5 4" xfId="48808" xr:uid="{00000000-0005-0000-0000-0000FC2C0000}"/>
    <cellStyle name="Comma 7 2 5 5 5" xfId="51824" xr:uid="{00000000-0005-0000-0000-0000FD2C0000}"/>
    <cellStyle name="Comma 7 2 5 5 6" xfId="15688" xr:uid="{00000000-0005-0000-0000-0000FE2C0000}"/>
    <cellStyle name="Comma 7 2 5 6" xfId="8948" xr:uid="{00000000-0005-0000-0000-0000FF2C0000}"/>
    <cellStyle name="Comma 7 2 5 6 2" xfId="43753" xr:uid="{00000000-0005-0000-0000-0000002D0000}"/>
    <cellStyle name="Comma 7 2 5 6 3" xfId="47377" xr:uid="{00000000-0005-0000-0000-0000012D0000}"/>
    <cellStyle name="Comma 7 2 5 6 4" xfId="50393" xr:uid="{00000000-0005-0000-0000-0000022D0000}"/>
    <cellStyle name="Comma 7 2 5 6 5" xfId="18258" xr:uid="{00000000-0005-0000-0000-0000032D0000}"/>
    <cellStyle name="Comma 7 2 5 7" xfId="43985" xr:uid="{00000000-0005-0000-0000-0000042D0000}"/>
    <cellStyle name="Comma 7 2 5 8" xfId="46271" xr:uid="{00000000-0005-0000-0000-0000052D0000}"/>
    <cellStyle name="Comma 7 2 5 9" xfId="49287" xr:uid="{00000000-0005-0000-0000-0000062D0000}"/>
    <cellStyle name="Comma 7 2 6" xfId="6388" xr:uid="{00000000-0005-0000-0000-0000072D0000}"/>
    <cellStyle name="Comma 7 2 6 2" xfId="11041" xr:uid="{00000000-0005-0000-0000-0000082D0000}"/>
    <cellStyle name="Comma 7 2 6 2 2" xfId="18591" xr:uid="{00000000-0005-0000-0000-0000092D0000}"/>
    <cellStyle name="Comma 7 2 6 2 3" xfId="20947" xr:uid="{00000000-0005-0000-0000-00000A2D0000}"/>
    <cellStyle name="Comma 7 2 6 2 4" xfId="47907" xr:uid="{00000000-0005-0000-0000-00000B2D0000}"/>
    <cellStyle name="Comma 7 2 6 2 5" xfId="50923" xr:uid="{00000000-0005-0000-0000-00000C2D0000}"/>
    <cellStyle name="Comma 7 2 6 2 6" xfId="15415" xr:uid="{00000000-0005-0000-0000-00000D2D0000}"/>
    <cellStyle name="Comma 7 2 6 3" xfId="11526" xr:uid="{00000000-0005-0000-0000-00000E2D0000}"/>
    <cellStyle name="Comma 7 2 6 3 2" xfId="19068" xr:uid="{00000000-0005-0000-0000-00000F2D0000}"/>
    <cellStyle name="Comma 7 2 6 3 3" xfId="29646" xr:uid="{00000000-0005-0000-0000-0000102D0000}"/>
    <cellStyle name="Comma 7 2 6 3 4" xfId="48384" xr:uid="{00000000-0005-0000-0000-0000112D0000}"/>
    <cellStyle name="Comma 7 2 6 3 5" xfId="51400" xr:uid="{00000000-0005-0000-0000-0000122D0000}"/>
    <cellStyle name="Comma 7 2 6 3 6" xfId="15558" xr:uid="{00000000-0005-0000-0000-0000132D0000}"/>
    <cellStyle name="Comma 7 2 6 4" xfId="12013" xr:uid="{00000000-0005-0000-0000-0000142D0000}"/>
    <cellStyle name="Comma 7 2 6 4 2" xfId="19545" xr:uid="{00000000-0005-0000-0000-0000152D0000}"/>
    <cellStyle name="Comma 7 2 6 4 3" xfId="43484" xr:uid="{00000000-0005-0000-0000-0000162D0000}"/>
    <cellStyle name="Comma 7 2 6 4 4" xfId="48861" xr:uid="{00000000-0005-0000-0000-0000172D0000}"/>
    <cellStyle name="Comma 7 2 6 4 5" xfId="51877" xr:uid="{00000000-0005-0000-0000-0000182D0000}"/>
    <cellStyle name="Comma 7 2 6 4 6" xfId="15703" xr:uid="{00000000-0005-0000-0000-0000192D0000}"/>
    <cellStyle name="Comma 7 2 6 5" xfId="9027" xr:uid="{00000000-0005-0000-0000-00001A2D0000}"/>
    <cellStyle name="Comma 7 2 6 5 2" xfId="42631" xr:uid="{00000000-0005-0000-0000-00001B2D0000}"/>
    <cellStyle name="Comma 7 2 6 5 3" xfId="47430" xr:uid="{00000000-0005-0000-0000-00001C2D0000}"/>
    <cellStyle name="Comma 7 2 6 5 4" xfId="50446" xr:uid="{00000000-0005-0000-0000-00001D2D0000}"/>
    <cellStyle name="Comma 7 2 6 5 5" xfId="18273" xr:uid="{00000000-0005-0000-0000-00001E2D0000}"/>
    <cellStyle name="Comma 7 2 6 6" xfId="42363" xr:uid="{00000000-0005-0000-0000-00001F2D0000}"/>
    <cellStyle name="Comma 7 2 6 7" xfId="46324" xr:uid="{00000000-0005-0000-0000-0000202D0000}"/>
    <cellStyle name="Comma 7 2 6 8" xfId="49340" xr:uid="{00000000-0005-0000-0000-0000212D0000}"/>
    <cellStyle name="Comma 7 2 6 9" xfId="15172" xr:uid="{00000000-0005-0000-0000-0000222D0000}"/>
    <cellStyle name="Comma 7 2 7" xfId="6708" xr:uid="{00000000-0005-0000-0000-0000232D0000}"/>
    <cellStyle name="Comma 7 2 7 2" xfId="11253" xr:uid="{00000000-0005-0000-0000-0000242D0000}"/>
    <cellStyle name="Comma 7 2 7 2 2" xfId="18803" xr:uid="{00000000-0005-0000-0000-0000252D0000}"/>
    <cellStyle name="Comma 7 2 7 2 3" xfId="28804" xr:uid="{00000000-0005-0000-0000-0000262D0000}"/>
    <cellStyle name="Comma 7 2 7 2 4" xfId="48119" xr:uid="{00000000-0005-0000-0000-0000272D0000}"/>
    <cellStyle name="Comma 7 2 7 2 5" xfId="51135" xr:uid="{00000000-0005-0000-0000-0000282D0000}"/>
    <cellStyle name="Comma 7 2 7 2 6" xfId="15475" xr:uid="{00000000-0005-0000-0000-0000292D0000}"/>
    <cellStyle name="Comma 7 2 7 3" xfId="11738" xr:uid="{00000000-0005-0000-0000-00002A2D0000}"/>
    <cellStyle name="Comma 7 2 7 3 2" xfId="19280" xr:uid="{00000000-0005-0000-0000-00002B2D0000}"/>
    <cellStyle name="Comma 7 2 7 3 3" xfId="43206" xr:uid="{00000000-0005-0000-0000-00002C2D0000}"/>
    <cellStyle name="Comma 7 2 7 3 4" xfId="48596" xr:uid="{00000000-0005-0000-0000-00002D2D0000}"/>
    <cellStyle name="Comma 7 2 7 3 5" xfId="51612" xr:uid="{00000000-0005-0000-0000-00002E2D0000}"/>
    <cellStyle name="Comma 7 2 7 3 6" xfId="15618" xr:uid="{00000000-0005-0000-0000-00002F2D0000}"/>
    <cellStyle name="Comma 7 2 7 4" xfId="12226" xr:uid="{00000000-0005-0000-0000-0000302D0000}"/>
    <cellStyle name="Comma 7 2 7 4 2" xfId="19757" xr:uid="{00000000-0005-0000-0000-0000312D0000}"/>
    <cellStyle name="Comma 7 2 7 4 3" xfId="42892" xr:uid="{00000000-0005-0000-0000-0000322D0000}"/>
    <cellStyle name="Comma 7 2 7 4 4" xfId="49073" xr:uid="{00000000-0005-0000-0000-0000332D0000}"/>
    <cellStyle name="Comma 7 2 7 4 5" xfId="52089" xr:uid="{00000000-0005-0000-0000-0000342D0000}"/>
    <cellStyle name="Comma 7 2 7 4 6" xfId="15764" xr:uid="{00000000-0005-0000-0000-0000352D0000}"/>
    <cellStyle name="Comma 7 2 7 5" xfId="9341" xr:uid="{00000000-0005-0000-0000-0000362D0000}"/>
    <cellStyle name="Comma 7 2 7 5 2" xfId="43109" xr:uid="{00000000-0005-0000-0000-0000372D0000}"/>
    <cellStyle name="Comma 7 2 7 5 3" xfId="47642" xr:uid="{00000000-0005-0000-0000-0000382D0000}"/>
    <cellStyle name="Comma 7 2 7 5 4" xfId="50658" xr:uid="{00000000-0005-0000-0000-0000392D0000}"/>
    <cellStyle name="Comma 7 2 7 5 5" xfId="18333" xr:uid="{00000000-0005-0000-0000-00003A2D0000}"/>
    <cellStyle name="Comma 7 2 7 6" xfId="42917" xr:uid="{00000000-0005-0000-0000-00003B2D0000}"/>
    <cellStyle name="Comma 7 2 7 7" xfId="46536" xr:uid="{00000000-0005-0000-0000-00003C2D0000}"/>
    <cellStyle name="Comma 7 2 7 8" xfId="49552" xr:uid="{00000000-0005-0000-0000-00003D2D0000}"/>
    <cellStyle name="Comma 7 2 7 9" xfId="15334" xr:uid="{00000000-0005-0000-0000-00003E2D0000}"/>
    <cellStyle name="Comma 7 2 8" xfId="10483" xr:uid="{00000000-0005-0000-0000-00003F2D0000}"/>
    <cellStyle name="Comma 7 2 9" xfId="10829" xr:uid="{00000000-0005-0000-0000-0000402D0000}"/>
    <cellStyle name="Comma 7 2 9 2" xfId="18379" xr:uid="{00000000-0005-0000-0000-0000412D0000}"/>
    <cellStyle name="Comma 7 2 9 3" xfId="44631" xr:uid="{00000000-0005-0000-0000-0000422D0000}"/>
    <cellStyle name="Comma 7 2 9 4" xfId="47695" xr:uid="{00000000-0005-0000-0000-0000432D0000}"/>
    <cellStyle name="Comma 7 2 9 5" xfId="50711" xr:uid="{00000000-0005-0000-0000-0000442D0000}"/>
    <cellStyle name="Comma 7 2 9 6" xfId="15355" xr:uid="{00000000-0005-0000-0000-0000452D0000}"/>
    <cellStyle name="Comma 7 3" xfId="4886" xr:uid="{00000000-0005-0000-0000-0000462D0000}"/>
    <cellStyle name="Comma 7 3 10" xfId="8483" xr:uid="{00000000-0005-0000-0000-0000472D0000}"/>
    <cellStyle name="Comma 7 3 10 2" xfId="44329" xr:uid="{00000000-0005-0000-0000-0000482D0000}"/>
    <cellStyle name="Comma 7 3 10 3" xfId="47221" xr:uid="{00000000-0005-0000-0000-0000492D0000}"/>
    <cellStyle name="Comma 7 3 10 4" xfId="50237" xr:uid="{00000000-0005-0000-0000-00004A2D0000}"/>
    <cellStyle name="Comma 7 3 10 5" xfId="18211" xr:uid="{00000000-0005-0000-0000-00004B2D0000}"/>
    <cellStyle name="Comma 7 3 11" xfId="20086" xr:uid="{00000000-0005-0000-0000-00004C2D0000}"/>
    <cellStyle name="Comma 7 3 12" xfId="43641" xr:uid="{00000000-0005-0000-0000-00004D2D0000}"/>
    <cellStyle name="Comma 7 3 13" xfId="44959" xr:uid="{00000000-0005-0000-0000-00004E2D0000}"/>
    <cellStyle name="Comma 7 3 14" xfId="45867" xr:uid="{00000000-0005-0000-0000-00004F2D0000}"/>
    <cellStyle name="Comma 7 3 15" xfId="46114" xr:uid="{00000000-0005-0000-0000-0000502D0000}"/>
    <cellStyle name="Comma 7 3 16" xfId="49129" xr:uid="{00000000-0005-0000-0000-0000512D0000}"/>
    <cellStyle name="Comma 7 3 17" xfId="14873" xr:uid="{00000000-0005-0000-0000-0000522D0000}"/>
    <cellStyle name="Comma 7 3 2" xfId="6150" xr:uid="{00000000-0005-0000-0000-0000532D0000}"/>
    <cellStyle name="Comma 7 3 2 10" xfId="15062" xr:uid="{00000000-0005-0000-0000-0000542D0000}"/>
    <cellStyle name="Comma 7 3 2 2" xfId="6470" xr:uid="{00000000-0005-0000-0000-0000552D0000}"/>
    <cellStyle name="Comma 7 3 2 2 2" xfId="11096" xr:uid="{00000000-0005-0000-0000-0000562D0000}"/>
    <cellStyle name="Comma 7 3 2 2 2 2" xfId="18646" xr:uid="{00000000-0005-0000-0000-0000572D0000}"/>
    <cellStyle name="Comma 7 3 2 2 2 3" xfId="43147" xr:uid="{00000000-0005-0000-0000-0000582D0000}"/>
    <cellStyle name="Comma 7 3 2 2 2 4" xfId="47962" xr:uid="{00000000-0005-0000-0000-0000592D0000}"/>
    <cellStyle name="Comma 7 3 2 2 2 5" xfId="50978" xr:uid="{00000000-0005-0000-0000-00005A2D0000}"/>
    <cellStyle name="Comma 7 3 2 2 2 6" xfId="15432" xr:uid="{00000000-0005-0000-0000-00005B2D0000}"/>
    <cellStyle name="Comma 7 3 2 2 3" xfId="11581" xr:uid="{00000000-0005-0000-0000-00005C2D0000}"/>
    <cellStyle name="Comma 7 3 2 2 3 2" xfId="19123" xr:uid="{00000000-0005-0000-0000-00005D2D0000}"/>
    <cellStyle name="Comma 7 3 2 2 3 3" xfId="44701" xr:uid="{00000000-0005-0000-0000-00005E2D0000}"/>
    <cellStyle name="Comma 7 3 2 2 3 4" xfId="48439" xr:uid="{00000000-0005-0000-0000-00005F2D0000}"/>
    <cellStyle name="Comma 7 3 2 2 3 5" xfId="51455" xr:uid="{00000000-0005-0000-0000-0000602D0000}"/>
    <cellStyle name="Comma 7 3 2 2 3 6" xfId="15575" xr:uid="{00000000-0005-0000-0000-0000612D0000}"/>
    <cellStyle name="Comma 7 3 2 2 4" xfId="12068" xr:uid="{00000000-0005-0000-0000-0000622D0000}"/>
    <cellStyle name="Comma 7 3 2 2 4 2" xfId="19600" xr:uid="{00000000-0005-0000-0000-0000632D0000}"/>
    <cellStyle name="Comma 7 3 2 2 4 3" xfId="43541" xr:uid="{00000000-0005-0000-0000-0000642D0000}"/>
    <cellStyle name="Comma 7 3 2 2 4 4" xfId="48916" xr:uid="{00000000-0005-0000-0000-0000652D0000}"/>
    <cellStyle name="Comma 7 3 2 2 4 5" xfId="51932" xr:uid="{00000000-0005-0000-0000-0000662D0000}"/>
    <cellStyle name="Comma 7 3 2 2 4 6" xfId="15720" xr:uid="{00000000-0005-0000-0000-0000672D0000}"/>
    <cellStyle name="Comma 7 3 2 2 5" xfId="9104" xr:uid="{00000000-0005-0000-0000-0000682D0000}"/>
    <cellStyle name="Comma 7 3 2 2 5 2" xfId="43081" xr:uid="{00000000-0005-0000-0000-0000692D0000}"/>
    <cellStyle name="Comma 7 3 2 2 5 3" xfId="47485" xr:uid="{00000000-0005-0000-0000-00006A2D0000}"/>
    <cellStyle name="Comma 7 3 2 2 5 4" xfId="50501" xr:uid="{00000000-0005-0000-0000-00006B2D0000}"/>
    <cellStyle name="Comma 7 3 2 2 5 5" xfId="18290" xr:uid="{00000000-0005-0000-0000-00006C2D0000}"/>
    <cellStyle name="Comma 7 3 2 2 6" xfId="42379" xr:uid="{00000000-0005-0000-0000-00006D2D0000}"/>
    <cellStyle name="Comma 7 3 2 2 7" xfId="46379" xr:uid="{00000000-0005-0000-0000-00006E2D0000}"/>
    <cellStyle name="Comma 7 3 2 2 8" xfId="49395" xr:uid="{00000000-0005-0000-0000-00006F2D0000}"/>
    <cellStyle name="Comma 7 3 2 2 9" xfId="15211" xr:uid="{00000000-0005-0000-0000-0000702D0000}"/>
    <cellStyle name="Comma 7 3 2 3" xfId="10884" xr:uid="{00000000-0005-0000-0000-0000712D0000}"/>
    <cellStyle name="Comma 7 3 2 3 2" xfId="18434" xr:uid="{00000000-0005-0000-0000-0000722D0000}"/>
    <cellStyle name="Comma 7 3 2 3 3" xfId="21252" xr:uid="{00000000-0005-0000-0000-0000732D0000}"/>
    <cellStyle name="Comma 7 3 2 3 4" xfId="47750" xr:uid="{00000000-0005-0000-0000-0000742D0000}"/>
    <cellStyle name="Comma 7 3 2 3 5" xfId="50766" xr:uid="{00000000-0005-0000-0000-0000752D0000}"/>
    <cellStyle name="Comma 7 3 2 3 6" xfId="15372" xr:uid="{00000000-0005-0000-0000-0000762D0000}"/>
    <cellStyle name="Comma 7 3 2 4" xfId="11368" xr:uid="{00000000-0005-0000-0000-0000772D0000}"/>
    <cellStyle name="Comma 7 3 2 4 2" xfId="18911" xr:uid="{00000000-0005-0000-0000-0000782D0000}"/>
    <cellStyle name="Comma 7 3 2 4 3" xfId="28684" xr:uid="{00000000-0005-0000-0000-0000792D0000}"/>
    <cellStyle name="Comma 7 3 2 4 4" xfId="48227" xr:uid="{00000000-0005-0000-0000-00007A2D0000}"/>
    <cellStyle name="Comma 7 3 2 4 5" xfId="51243" xr:uid="{00000000-0005-0000-0000-00007B2D0000}"/>
    <cellStyle name="Comma 7 3 2 4 6" xfId="15514" xr:uid="{00000000-0005-0000-0000-00007C2D0000}"/>
    <cellStyle name="Comma 7 3 2 5" xfId="11855" xr:uid="{00000000-0005-0000-0000-00007D2D0000}"/>
    <cellStyle name="Comma 7 3 2 5 2" xfId="19388" xr:uid="{00000000-0005-0000-0000-00007E2D0000}"/>
    <cellStyle name="Comma 7 3 2 5 3" xfId="43537" xr:uid="{00000000-0005-0000-0000-00007F2D0000}"/>
    <cellStyle name="Comma 7 3 2 5 4" xfId="48704" xr:uid="{00000000-0005-0000-0000-0000802D0000}"/>
    <cellStyle name="Comma 7 3 2 5 5" xfId="51720" xr:uid="{00000000-0005-0000-0000-0000812D0000}"/>
    <cellStyle name="Comma 7 3 2 5 6" xfId="15659" xr:uid="{00000000-0005-0000-0000-0000822D0000}"/>
    <cellStyle name="Comma 7 3 2 6" xfId="8803" xr:uid="{00000000-0005-0000-0000-0000832D0000}"/>
    <cellStyle name="Comma 7 3 2 6 2" xfId="21367" xr:uid="{00000000-0005-0000-0000-0000842D0000}"/>
    <cellStyle name="Comma 7 3 2 6 3" xfId="47273" xr:uid="{00000000-0005-0000-0000-0000852D0000}"/>
    <cellStyle name="Comma 7 3 2 6 4" xfId="50289" xr:uid="{00000000-0005-0000-0000-0000862D0000}"/>
    <cellStyle name="Comma 7 3 2 6 5" xfId="18229" xr:uid="{00000000-0005-0000-0000-0000872D0000}"/>
    <cellStyle name="Comma 7 3 2 7" xfId="44017" xr:uid="{00000000-0005-0000-0000-0000882D0000}"/>
    <cellStyle name="Comma 7 3 2 8" xfId="46167" xr:uid="{00000000-0005-0000-0000-0000892D0000}"/>
    <cellStyle name="Comma 7 3 2 9" xfId="49183" xr:uid="{00000000-0005-0000-0000-00008A2D0000}"/>
    <cellStyle name="Comma 7 3 3" xfId="6230" xr:uid="{00000000-0005-0000-0000-00008B2D0000}"/>
    <cellStyle name="Comma 7 3 3 10" xfId="15095" xr:uid="{00000000-0005-0000-0000-00008C2D0000}"/>
    <cellStyle name="Comma 7 3 3 2" xfId="6550" xr:uid="{00000000-0005-0000-0000-00008D2D0000}"/>
    <cellStyle name="Comma 7 3 3 2 2" xfId="11149" xr:uid="{00000000-0005-0000-0000-00008E2D0000}"/>
    <cellStyle name="Comma 7 3 3 2 2 2" xfId="18699" xr:uid="{00000000-0005-0000-0000-00008F2D0000}"/>
    <cellStyle name="Comma 7 3 3 2 2 3" xfId="42729" xr:uid="{00000000-0005-0000-0000-0000902D0000}"/>
    <cellStyle name="Comma 7 3 3 2 2 4" xfId="48015" xr:uid="{00000000-0005-0000-0000-0000912D0000}"/>
    <cellStyle name="Comma 7 3 3 2 2 5" xfId="51031" xr:uid="{00000000-0005-0000-0000-0000922D0000}"/>
    <cellStyle name="Comma 7 3 3 2 2 6" xfId="15447" xr:uid="{00000000-0005-0000-0000-0000932D0000}"/>
    <cellStyle name="Comma 7 3 3 2 3" xfId="11634" xr:uid="{00000000-0005-0000-0000-0000942D0000}"/>
    <cellStyle name="Comma 7 3 3 2 3 2" xfId="19176" xr:uid="{00000000-0005-0000-0000-0000952D0000}"/>
    <cellStyle name="Comma 7 3 3 2 3 3" xfId="44253" xr:uid="{00000000-0005-0000-0000-0000962D0000}"/>
    <cellStyle name="Comma 7 3 3 2 3 4" xfId="48492" xr:uid="{00000000-0005-0000-0000-0000972D0000}"/>
    <cellStyle name="Comma 7 3 3 2 3 5" xfId="51508" xr:uid="{00000000-0005-0000-0000-0000982D0000}"/>
    <cellStyle name="Comma 7 3 3 2 3 6" xfId="15590" xr:uid="{00000000-0005-0000-0000-0000992D0000}"/>
    <cellStyle name="Comma 7 3 3 2 4" xfId="12121" xr:uid="{00000000-0005-0000-0000-00009A2D0000}"/>
    <cellStyle name="Comma 7 3 3 2 4 2" xfId="19653" xr:uid="{00000000-0005-0000-0000-00009B2D0000}"/>
    <cellStyle name="Comma 7 3 3 2 4 3" xfId="42876" xr:uid="{00000000-0005-0000-0000-00009C2D0000}"/>
    <cellStyle name="Comma 7 3 3 2 4 4" xfId="48969" xr:uid="{00000000-0005-0000-0000-00009D2D0000}"/>
    <cellStyle name="Comma 7 3 3 2 4 5" xfId="51985" xr:uid="{00000000-0005-0000-0000-00009E2D0000}"/>
    <cellStyle name="Comma 7 3 3 2 4 6" xfId="15735" xr:uid="{00000000-0005-0000-0000-00009F2D0000}"/>
    <cellStyle name="Comma 7 3 3 2 5" xfId="9183" xr:uid="{00000000-0005-0000-0000-0000A02D0000}"/>
    <cellStyle name="Comma 7 3 3 2 5 2" xfId="44685" xr:uid="{00000000-0005-0000-0000-0000A12D0000}"/>
    <cellStyle name="Comma 7 3 3 2 5 3" xfId="47538" xr:uid="{00000000-0005-0000-0000-0000A22D0000}"/>
    <cellStyle name="Comma 7 3 3 2 5 4" xfId="50554" xr:uid="{00000000-0005-0000-0000-0000A32D0000}"/>
    <cellStyle name="Comma 7 3 3 2 5 5" xfId="18305" xr:uid="{00000000-0005-0000-0000-0000A42D0000}"/>
    <cellStyle name="Comma 7 3 3 2 6" xfId="43492" xr:uid="{00000000-0005-0000-0000-0000A52D0000}"/>
    <cellStyle name="Comma 7 3 3 2 7" xfId="46432" xr:uid="{00000000-0005-0000-0000-0000A62D0000}"/>
    <cellStyle name="Comma 7 3 3 2 8" xfId="49448" xr:uid="{00000000-0005-0000-0000-0000A72D0000}"/>
    <cellStyle name="Comma 7 3 3 2 9" xfId="15252" xr:uid="{00000000-0005-0000-0000-0000A82D0000}"/>
    <cellStyle name="Comma 7 3 3 3" xfId="10937" xr:uid="{00000000-0005-0000-0000-0000A92D0000}"/>
    <cellStyle name="Comma 7 3 3 3 2" xfId="18487" xr:uid="{00000000-0005-0000-0000-0000AA2D0000}"/>
    <cellStyle name="Comma 7 3 3 3 3" xfId="43764" xr:uid="{00000000-0005-0000-0000-0000AB2D0000}"/>
    <cellStyle name="Comma 7 3 3 3 4" xfId="47803" xr:uid="{00000000-0005-0000-0000-0000AC2D0000}"/>
    <cellStyle name="Comma 7 3 3 3 5" xfId="50819" xr:uid="{00000000-0005-0000-0000-0000AD2D0000}"/>
    <cellStyle name="Comma 7 3 3 3 6" xfId="15387" xr:uid="{00000000-0005-0000-0000-0000AE2D0000}"/>
    <cellStyle name="Comma 7 3 3 4" xfId="11422" xr:uid="{00000000-0005-0000-0000-0000AF2D0000}"/>
    <cellStyle name="Comma 7 3 3 4 2" xfId="18964" xr:uid="{00000000-0005-0000-0000-0000B02D0000}"/>
    <cellStyle name="Comma 7 3 3 4 3" xfId="42767" xr:uid="{00000000-0005-0000-0000-0000B12D0000}"/>
    <cellStyle name="Comma 7 3 3 4 4" xfId="48280" xr:uid="{00000000-0005-0000-0000-0000B22D0000}"/>
    <cellStyle name="Comma 7 3 3 4 5" xfId="51296" xr:uid="{00000000-0005-0000-0000-0000B32D0000}"/>
    <cellStyle name="Comma 7 3 3 4 6" xfId="15530" xr:uid="{00000000-0005-0000-0000-0000B42D0000}"/>
    <cellStyle name="Comma 7 3 3 5" xfId="11909" xr:uid="{00000000-0005-0000-0000-0000B52D0000}"/>
    <cellStyle name="Comma 7 3 3 5 2" xfId="19441" xr:uid="{00000000-0005-0000-0000-0000B62D0000}"/>
    <cellStyle name="Comma 7 3 3 5 3" xfId="44533" xr:uid="{00000000-0005-0000-0000-0000B72D0000}"/>
    <cellStyle name="Comma 7 3 3 5 4" xfId="48757" xr:uid="{00000000-0005-0000-0000-0000B82D0000}"/>
    <cellStyle name="Comma 7 3 3 5 5" xfId="51773" xr:uid="{00000000-0005-0000-0000-0000B92D0000}"/>
    <cellStyle name="Comma 7 3 3 5 6" xfId="15675" xr:uid="{00000000-0005-0000-0000-0000BA2D0000}"/>
    <cellStyle name="Comma 7 3 3 6" xfId="8874" xr:uid="{00000000-0005-0000-0000-0000BB2D0000}"/>
    <cellStyle name="Comma 7 3 3 6 2" xfId="43054" xr:uid="{00000000-0005-0000-0000-0000BC2D0000}"/>
    <cellStyle name="Comma 7 3 3 6 3" xfId="47326" xr:uid="{00000000-0005-0000-0000-0000BD2D0000}"/>
    <cellStyle name="Comma 7 3 3 6 4" xfId="50342" xr:uid="{00000000-0005-0000-0000-0000BE2D0000}"/>
    <cellStyle name="Comma 7 3 3 6 5" xfId="18245" xr:uid="{00000000-0005-0000-0000-0000BF2D0000}"/>
    <cellStyle name="Comma 7 3 3 7" xfId="42337" xr:uid="{00000000-0005-0000-0000-0000C02D0000}"/>
    <cellStyle name="Comma 7 3 3 8" xfId="46220" xr:uid="{00000000-0005-0000-0000-0000C12D0000}"/>
    <cellStyle name="Comma 7 3 3 9" xfId="49236" xr:uid="{00000000-0005-0000-0000-0000C22D0000}"/>
    <cellStyle name="Comma 7 3 4" xfId="6310" xr:uid="{00000000-0005-0000-0000-0000C32D0000}"/>
    <cellStyle name="Comma 7 3 4 10" xfId="15133" xr:uid="{00000000-0005-0000-0000-0000C42D0000}"/>
    <cellStyle name="Comma 7 3 4 2" xfId="6630" xr:uid="{00000000-0005-0000-0000-0000C52D0000}"/>
    <cellStyle name="Comma 7 3 4 2 2" xfId="11202" xr:uid="{00000000-0005-0000-0000-0000C62D0000}"/>
    <cellStyle name="Comma 7 3 4 2 2 2" xfId="18752" xr:uid="{00000000-0005-0000-0000-0000C72D0000}"/>
    <cellStyle name="Comma 7 3 4 2 2 3" xfId="21214" xr:uid="{00000000-0005-0000-0000-0000C82D0000}"/>
    <cellStyle name="Comma 7 3 4 2 2 4" xfId="48068" xr:uid="{00000000-0005-0000-0000-0000C92D0000}"/>
    <cellStyle name="Comma 7 3 4 2 2 5" xfId="51084" xr:uid="{00000000-0005-0000-0000-0000CA2D0000}"/>
    <cellStyle name="Comma 7 3 4 2 2 6" xfId="15462" xr:uid="{00000000-0005-0000-0000-0000CB2D0000}"/>
    <cellStyle name="Comma 7 3 4 2 3" xfId="11687" xr:uid="{00000000-0005-0000-0000-0000CC2D0000}"/>
    <cellStyle name="Comma 7 3 4 2 3 2" xfId="19229" xr:uid="{00000000-0005-0000-0000-0000CD2D0000}"/>
    <cellStyle name="Comma 7 3 4 2 3 3" xfId="43200" xr:uid="{00000000-0005-0000-0000-0000CE2D0000}"/>
    <cellStyle name="Comma 7 3 4 2 3 4" xfId="48545" xr:uid="{00000000-0005-0000-0000-0000CF2D0000}"/>
    <cellStyle name="Comma 7 3 4 2 3 5" xfId="51561" xr:uid="{00000000-0005-0000-0000-0000D02D0000}"/>
    <cellStyle name="Comma 7 3 4 2 3 6" xfId="15605" xr:uid="{00000000-0005-0000-0000-0000D12D0000}"/>
    <cellStyle name="Comma 7 3 4 2 4" xfId="12174" xr:uid="{00000000-0005-0000-0000-0000D22D0000}"/>
    <cellStyle name="Comma 7 3 4 2 4 2" xfId="19706" xr:uid="{00000000-0005-0000-0000-0000D32D0000}"/>
    <cellStyle name="Comma 7 3 4 2 4 3" xfId="43262" xr:uid="{00000000-0005-0000-0000-0000D42D0000}"/>
    <cellStyle name="Comma 7 3 4 2 4 4" xfId="49022" xr:uid="{00000000-0005-0000-0000-0000D52D0000}"/>
    <cellStyle name="Comma 7 3 4 2 4 5" xfId="52038" xr:uid="{00000000-0005-0000-0000-0000D62D0000}"/>
    <cellStyle name="Comma 7 3 4 2 4 6" xfId="15750" xr:uid="{00000000-0005-0000-0000-0000D72D0000}"/>
    <cellStyle name="Comma 7 3 4 2 5" xfId="9263" xr:uid="{00000000-0005-0000-0000-0000D82D0000}"/>
    <cellStyle name="Comma 7 3 4 2 5 2" xfId="42662" xr:uid="{00000000-0005-0000-0000-0000D92D0000}"/>
    <cellStyle name="Comma 7 3 4 2 5 3" xfId="47591" xr:uid="{00000000-0005-0000-0000-0000DA2D0000}"/>
    <cellStyle name="Comma 7 3 4 2 5 4" xfId="50607" xr:uid="{00000000-0005-0000-0000-0000DB2D0000}"/>
    <cellStyle name="Comma 7 3 4 2 5 5" xfId="18320" xr:uid="{00000000-0005-0000-0000-0000DC2D0000}"/>
    <cellStyle name="Comma 7 3 4 2 6" xfId="42426" xr:uid="{00000000-0005-0000-0000-0000DD2D0000}"/>
    <cellStyle name="Comma 7 3 4 2 7" xfId="46485" xr:uid="{00000000-0005-0000-0000-0000DE2D0000}"/>
    <cellStyle name="Comma 7 3 4 2 8" xfId="49501" xr:uid="{00000000-0005-0000-0000-0000DF2D0000}"/>
    <cellStyle name="Comma 7 3 4 2 9" xfId="15294" xr:uid="{00000000-0005-0000-0000-0000E02D0000}"/>
    <cellStyle name="Comma 7 3 4 3" xfId="10990" xr:uid="{00000000-0005-0000-0000-0000E12D0000}"/>
    <cellStyle name="Comma 7 3 4 3 2" xfId="18540" xr:uid="{00000000-0005-0000-0000-0000E22D0000}"/>
    <cellStyle name="Comma 7 3 4 3 3" xfId="44115" xr:uid="{00000000-0005-0000-0000-0000E32D0000}"/>
    <cellStyle name="Comma 7 3 4 3 4" xfId="47856" xr:uid="{00000000-0005-0000-0000-0000E42D0000}"/>
    <cellStyle name="Comma 7 3 4 3 5" xfId="50872" xr:uid="{00000000-0005-0000-0000-0000E52D0000}"/>
    <cellStyle name="Comma 7 3 4 3 6" xfId="15402" xr:uid="{00000000-0005-0000-0000-0000E62D0000}"/>
    <cellStyle name="Comma 7 3 4 4" xfId="11475" xr:uid="{00000000-0005-0000-0000-0000E72D0000}"/>
    <cellStyle name="Comma 7 3 4 4 2" xfId="19017" xr:uid="{00000000-0005-0000-0000-0000E82D0000}"/>
    <cellStyle name="Comma 7 3 4 4 3" xfId="42778" xr:uid="{00000000-0005-0000-0000-0000E92D0000}"/>
    <cellStyle name="Comma 7 3 4 4 4" xfId="48333" xr:uid="{00000000-0005-0000-0000-0000EA2D0000}"/>
    <cellStyle name="Comma 7 3 4 4 5" xfId="51349" xr:uid="{00000000-0005-0000-0000-0000EB2D0000}"/>
    <cellStyle name="Comma 7 3 4 4 6" xfId="15545" xr:uid="{00000000-0005-0000-0000-0000EC2D0000}"/>
    <cellStyle name="Comma 7 3 4 5" xfId="11962" xr:uid="{00000000-0005-0000-0000-0000ED2D0000}"/>
    <cellStyle name="Comma 7 3 4 5 2" xfId="19494" xr:uid="{00000000-0005-0000-0000-0000EE2D0000}"/>
    <cellStyle name="Comma 7 3 4 5 3" xfId="44076" xr:uid="{00000000-0005-0000-0000-0000EF2D0000}"/>
    <cellStyle name="Comma 7 3 4 5 4" xfId="48810" xr:uid="{00000000-0005-0000-0000-0000F02D0000}"/>
    <cellStyle name="Comma 7 3 4 5 5" xfId="51826" xr:uid="{00000000-0005-0000-0000-0000F12D0000}"/>
    <cellStyle name="Comma 7 3 4 5 6" xfId="15690" xr:uid="{00000000-0005-0000-0000-0000F22D0000}"/>
    <cellStyle name="Comma 7 3 4 6" xfId="8950" xr:uid="{00000000-0005-0000-0000-0000F32D0000}"/>
    <cellStyle name="Comma 7 3 4 6 2" xfId="42620" xr:uid="{00000000-0005-0000-0000-0000F42D0000}"/>
    <cellStyle name="Comma 7 3 4 6 3" xfId="47379" xr:uid="{00000000-0005-0000-0000-0000F52D0000}"/>
    <cellStyle name="Comma 7 3 4 6 4" xfId="50395" xr:uid="{00000000-0005-0000-0000-0000F62D0000}"/>
    <cellStyle name="Comma 7 3 4 6 5" xfId="18260" xr:uid="{00000000-0005-0000-0000-0000F72D0000}"/>
    <cellStyle name="Comma 7 3 4 7" xfId="42349" xr:uid="{00000000-0005-0000-0000-0000F82D0000}"/>
    <cellStyle name="Comma 7 3 4 8" xfId="46273" xr:uid="{00000000-0005-0000-0000-0000F92D0000}"/>
    <cellStyle name="Comma 7 3 4 9" xfId="49289" xr:uid="{00000000-0005-0000-0000-0000FA2D0000}"/>
    <cellStyle name="Comma 7 3 5" xfId="6390" xr:uid="{00000000-0005-0000-0000-0000FB2D0000}"/>
    <cellStyle name="Comma 7 3 5 2" xfId="11043" xr:uid="{00000000-0005-0000-0000-0000FC2D0000}"/>
    <cellStyle name="Comma 7 3 5 2 2" xfId="18593" xr:uid="{00000000-0005-0000-0000-0000FD2D0000}"/>
    <cellStyle name="Comma 7 3 5 2 3" xfId="42711" xr:uid="{00000000-0005-0000-0000-0000FE2D0000}"/>
    <cellStyle name="Comma 7 3 5 2 4" xfId="47909" xr:uid="{00000000-0005-0000-0000-0000FF2D0000}"/>
    <cellStyle name="Comma 7 3 5 2 5" xfId="50925" xr:uid="{00000000-0005-0000-0000-0000002E0000}"/>
    <cellStyle name="Comma 7 3 5 2 6" xfId="15417" xr:uid="{00000000-0005-0000-0000-0000012E0000}"/>
    <cellStyle name="Comma 7 3 5 3" xfId="11528" xr:uid="{00000000-0005-0000-0000-0000022E0000}"/>
    <cellStyle name="Comma 7 3 5 3 2" xfId="19070" xr:uid="{00000000-0005-0000-0000-0000032E0000}"/>
    <cellStyle name="Comma 7 3 5 3 3" xfId="44644" xr:uid="{00000000-0005-0000-0000-0000042E0000}"/>
    <cellStyle name="Comma 7 3 5 3 4" xfId="48386" xr:uid="{00000000-0005-0000-0000-0000052E0000}"/>
    <cellStyle name="Comma 7 3 5 3 5" xfId="51402" xr:uid="{00000000-0005-0000-0000-0000062E0000}"/>
    <cellStyle name="Comma 7 3 5 3 6" xfId="15560" xr:uid="{00000000-0005-0000-0000-0000072E0000}"/>
    <cellStyle name="Comma 7 3 5 4" xfId="12015" xr:uid="{00000000-0005-0000-0000-0000082E0000}"/>
    <cellStyle name="Comma 7 3 5 4 2" xfId="19547" xr:uid="{00000000-0005-0000-0000-0000092E0000}"/>
    <cellStyle name="Comma 7 3 5 4 3" xfId="42859" xr:uid="{00000000-0005-0000-0000-00000A2E0000}"/>
    <cellStyle name="Comma 7 3 5 4 4" xfId="48863" xr:uid="{00000000-0005-0000-0000-00000B2E0000}"/>
    <cellStyle name="Comma 7 3 5 4 5" xfId="51879" xr:uid="{00000000-0005-0000-0000-00000C2E0000}"/>
    <cellStyle name="Comma 7 3 5 4 6" xfId="15705" xr:uid="{00000000-0005-0000-0000-00000D2E0000}"/>
    <cellStyle name="Comma 7 3 5 5" xfId="9029" xr:uid="{00000000-0005-0000-0000-00000E2E0000}"/>
    <cellStyle name="Comma 7 3 5 5 2" xfId="43684" xr:uid="{00000000-0005-0000-0000-00000F2E0000}"/>
    <cellStyle name="Comma 7 3 5 5 3" xfId="47432" xr:uid="{00000000-0005-0000-0000-0000102E0000}"/>
    <cellStyle name="Comma 7 3 5 5 4" xfId="50448" xr:uid="{00000000-0005-0000-0000-0000112E0000}"/>
    <cellStyle name="Comma 7 3 5 5 5" xfId="18275" xr:uid="{00000000-0005-0000-0000-0000122E0000}"/>
    <cellStyle name="Comma 7 3 5 6" xfId="42364" xr:uid="{00000000-0005-0000-0000-0000132E0000}"/>
    <cellStyle name="Comma 7 3 5 7" xfId="46326" xr:uid="{00000000-0005-0000-0000-0000142E0000}"/>
    <cellStyle name="Comma 7 3 5 8" xfId="49342" xr:uid="{00000000-0005-0000-0000-0000152E0000}"/>
    <cellStyle name="Comma 7 3 5 9" xfId="15174" xr:uid="{00000000-0005-0000-0000-0000162E0000}"/>
    <cellStyle name="Comma 7 3 6" xfId="6710" xr:uid="{00000000-0005-0000-0000-0000172E0000}"/>
    <cellStyle name="Comma 7 3 6 2" xfId="11255" xr:uid="{00000000-0005-0000-0000-0000182E0000}"/>
    <cellStyle name="Comma 7 3 6 2 2" xfId="18805" xr:uid="{00000000-0005-0000-0000-0000192E0000}"/>
    <cellStyle name="Comma 7 3 6 2 3" xfId="43623" xr:uid="{00000000-0005-0000-0000-00001A2E0000}"/>
    <cellStyle name="Comma 7 3 6 2 4" xfId="48121" xr:uid="{00000000-0005-0000-0000-00001B2E0000}"/>
    <cellStyle name="Comma 7 3 6 2 5" xfId="51137" xr:uid="{00000000-0005-0000-0000-00001C2E0000}"/>
    <cellStyle name="Comma 7 3 6 2 6" xfId="15477" xr:uid="{00000000-0005-0000-0000-00001D2E0000}"/>
    <cellStyle name="Comma 7 3 6 3" xfId="11740" xr:uid="{00000000-0005-0000-0000-00001E2E0000}"/>
    <cellStyle name="Comma 7 3 6 3 2" xfId="19282" xr:uid="{00000000-0005-0000-0000-00001F2E0000}"/>
    <cellStyle name="Comma 7 3 6 3 3" xfId="20451" xr:uid="{00000000-0005-0000-0000-0000202E0000}"/>
    <cellStyle name="Comma 7 3 6 3 4" xfId="48598" xr:uid="{00000000-0005-0000-0000-0000212E0000}"/>
    <cellStyle name="Comma 7 3 6 3 5" xfId="51614" xr:uid="{00000000-0005-0000-0000-0000222E0000}"/>
    <cellStyle name="Comma 7 3 6 3 6" xfId="15620" xr:uid="{00000000-0005-0000-0000-0000232E0000}"/>
    <cellStyle name="Comma 7 3 6 4" xfId="12228" xr:uid="{00000000-0005-0000-0000-0000242E0000}"/>
    <cellStyle name="Comma 7 3 6 4 2" xfId="19759" xr:uid="{00000000-0005-0000-0000-0000252E0000}"/>
    <cellStyle name="Comma 7 3 6 4 3" xfId="20709" xr:uid="{00000000-0005-0000-0000-0000262E0000}"/>
    <cellStyle name="Comma 7 3 6 4 4" xfId="49075" xr:uid="{00000000-0005-0000-0000-0000272E0000}"/>
    <cellStyle name="Comma 7 3 6 4 5" xfId="52091" xr:uid="{00000000-0005-0000-0000-0000282E0000}"/>
    <cellStyle name="Comma 7 3 6 4 6" xfId="15766" xr:uid="{00000000-0005-0000-0000-0000292E0000}"/>
    <cellStyle name="Comma 7 3 6 5" xfId="9343" xr:uid="{00000000-0005-0000-0000-00002A2E0000}"/>
    <cellStyle name="Comma 7 3 6 5 2" xfId="43996" xr:uid="{00000000-0005-0000-0000-00002B2E0000}"/>
    <cellStyle name="Comma 7 3 6 5 3" xfId="47644" xr:uid="{00000000-0005-0000-0000-00002C2E0000}"/>
    <cellStyle name="Comma 7 3 6 5 4" xfId="50660" xr:uid="{00000000-0005-0000-0000-00002D2E0000}"/>
    <cellStyle name="Comma 7 3 6 5 5" xfId="18335" xr:uid="{00000000-0005-0000-0000-00002E2E0000}"/>
    <cellStyle name="Comma 7 3 6 6" xfId="20607" xr:uid="{00000000-0005-0000-0000-00002F2E0000}"/>
    <cellStyle name="Comma 7 3 6 7" xfId="46538" xr:uid="{00000000-0005-0000-0000-0000302E0000}"/>
    <cellStyle name="Comma 7 3 6 8" xfId="49554" xr:uid="{00000000-0005-0000-0000-0000312E0000}"/>
    <cellStyle name="Comma 7 3 6 9" xfId="15336" xr:uid="{00000000-0005-0000-0000-0000322E0000}"/>
    <cellStyle name="Comma 7 3 7" xfId="10831" xr:uid="{00000000-0005-0000-0000-0000332E0000}"/>
    <cellStyle name="Comma 7 3 7 2" xfId="18381" xr:uid="{00000000-0005-0000-0000-0000342E0000}"/>
    <cellStyle name="Comma 7 3 7 3" xfId="42677" xr:uid="{00000000-0005-0000-0000-0000352E0000}"/>
    <cellStyle name="Comma 7 3 7 4" xfId="47697" xr:uid="{00000000-0005-0000-0000-0000362E0000}"/>
    <cellStyle name="Comma 7 3 7 5" xfId="50713" xr:uid="{00000000-0005-0000-0000-0000372E0000}"/>
    <cellStyle name="Comma 7 3 7 6" xfId="15357" xr:uid="{00000000-0005-0000-0000-0000382E0000}"/>
    <cellStyle name="Comma 7 3 8" xfId="11315" xr:uid="{00000000-0005-0000-0000-0000392E0000}"/>
    <cellStyle name="Comma 7 3 8 2" xfId="18858" xr:uid="{00000000-0005-0000-0000-00003A2E0000}"/>
    <cellStyle name="Comma 7 3 8 3" xfId="43467" xr:uid="{00000000-0005-0000-0000-00003B2E0000}"/>
    <cellStyle name="Comma 7 3 8 4" xfId="48174" xr:uid="{00000000-0005-0000-0000-00003C2E0000}"/>
    <cellStyle name="Comma 7 3 8 5" xfId="51190" xr:uid="{00000000-0005-0000-0000-00003D2E0000}"/>
    <cellStyle name="Comma 7 3 8 6" xfId="15499" xr:uid="{00000000-0005-0000-0000-00003E2E0000}"/>
    <cellStyle name="Comma 7 3 9" xfId="11802" xr:uid="{00000000-0005-0000-0000-00003F2E0000}"/>
    <cellStyle name="Comma 7 3 9 2" xfId="19335" xr:uid="{00000000-0005-0000-0000-0000402E0000}"/>
    <cellStyle name="Comma 7 3 9 3" xfId="44072" xr:uid="{00000000-0005-0000-0000-0000412E0000}"/>
    <cellStyle name="Comma 7 3 9 4" xfId="48651" xr:uid="{00000000-0005-0000-0000-0000422E0000}"/>
    <cellStyle name="Comma 7 3 9 5" xfId="51667" xr:uid="{00000000-0005-0000-0000-0000432E0000}"/>
    <cellStyle name="Comma 7 3 9 6" xfId="15644" xr:uid="{00000000-0005-0000-0000-0000442E0000}"/>
    <cellStyle name="Comma 7 4" xfId="7965" xr:uid="{00000000-0005-0000-0000-0000452E0000}"/>
    <cellStyle name="Comma 7 4 2" xfId="20087" xr:uid="{00000000-0005-0000-0000-0000462E0000}"/>
    <cellStyle name="Comma 7 4 3" xfId="44960" xr:uid="{00000000-0005-0000-0000-0000472E0000}"/>
    <cellStyle name="Comma 7 4 4" xfId="45868" xr:uid="{00000000-0005-0000-0000-0000482E0000}"/>
    <cellStyle name="Comma 7 5" xfId="7881" xr:uid="{00000000-0005-0000-0000-0000492E0000}"/>
    <cellStyle name="Comma 7 5 2" xfId="18010" xr:uid="{00000000-0005-0000-0000-00004A2E0000}"/>
    <cellStyle name="Comma 7 5 3" xfId="20088" xr:uid="{00000000-0005-0000-0000-00004B2E0000}"/>
    <cellStyle name="Comma 7 5 4" xfId="42565" xr:uid="{00000000-0005-0000-0000-00004C2E0000}"/>
    <cellStyle name="Comma 7 5 5" xfId="44961" xr:uid="{00000000-0005-0000-0000-00004D2E0000}"/>
    <cellStyle name="Comma 7 5 6" xfId="45869" xr:uid="{00000000-0005-0000-0000-00004E2E0000}"/>
    <cellStyle name="Comma 7 5 7" xfId="47011" xr:uid="{00000000-0005-0000-0000-00004F2E0000}"/>
    <cellStyle name="Comma 7 5 8" xfId="50027" xr:uid="{00000000-0005-0000-0000-0000502E0000}"/>
    <cellStyle name="Comma 7 5 9" xfId="14466" xr:uid="{00000000-0005-0000-0000-0000512E0000}"/>
    <cellStyle name="Comma 7 6" xfId="15803" xr:uid="{00000000-0005-0000-0000-0000522E0000}"/>
    <cellStyle name="Comma 7 7" xfId="20082" xr:uid="{00000000-0005-0000-0000-0000532E0000}"/>
    <cellStyle name="Comma 7 8" xfId="12251" xr:uid="{00000000-0005-0000-0000-0000542E0000}"/>
    <cellStyle name="Comma 8" xfId="3454" xr:uid="{00000000-0005-0000-0000-0000552E0000}"/>
    <cellStyle name="Comma 8 10" xfId="7403" xr:uid="{00000000-0005-0000-0000-0000562E0000}"/>
    <cellStyle name="Comma 8 10 2" xfId="17980" xr:uid="{00000000-0005-0000-0000-0000572E0000}"/>
    <cellStyle name="Comma 8 10 3" xfId="42938" xr:uid="{00000000-0005-0000-0000-0000582E0000}"/>
    <cellStyle name="Comma 8 10 4" xfId="46973" xr:uid="{00000000-0005-0000-0000-0000592E0000}"/>
    <cellStyle name="Comma 8 10 5" xfId="49989" xr:uid="{00000000-0005-0000-0000-00005A2E0000}"/>
    <cellStyle name="Comma 8 10 6" xfId="14318" xr:uid="{00000000-0005-0000-0000-00005B2E0000}"/>
    <cellStyle name="Comma 8 11" xfId="15804" xr:uid="{00000000-0005-0000-0000-00005C2E0000}"/>
    <cellStyle name="Comma 8 12" xfId="20089" xr:uid="{00000000-0005-0000-0000-00005D2E0000}"/>
    <cellStyle name="Comma 8 13" xfId="44537" xr:uid="{00000000-0005-0000-0000-00005E2E0000}"/>
    <cellStyle name="Comma 8 14" xfId="44962" xr:uid="{00000000-0005-0000-0000-00005F2E0000}"/>
    <cellStyle name="Comma 8 15" xfId="45870" xr:uid="{00000000-0005-0000-0000-0000602E0000}"/>
    <cellStyle name="Comma 8 16" xfId="46078" xr:uid="{00000000-0005-0000-0000-0000612E0000}"/>
    <cellStyle name="Comma 8 17" xfId="49093" xr:uid="{00000000-0005-0000-0000-0000622E0000}"/>
    <cellStyle name="Comma 8 18" xfId="12252" xr:uid="{00000000-0005-0000-0000-0000632E0000}"/>
    <cellStyle name="Comma 8 2" xfId="5976" xr:uid="{00000000-0005-0000-0000-0000642E0000}"/>
    <cellStyle name="Comma 8 2 10" xfId="45871" xr:uid="{00000000-0005-0000-0000-0000652E0000}"/>
    <cellStyle name="Comma 8 2 11" xfId="46131" xr:uid="{00000000-0005-0000-0000-0000662E0000}"/>
    <cellStyle name="Comma 8 2 12" xfId="49147" xr:uid="{00000000-0005-0000-0000-0000672E0000}"/>
    <cellStyle name="Comma 8 2 13" xfId="15044" xr:uid="{00000000-0005-0000-0000-0000682E0000}"/>
    <cellStyle name="Comma 8 2 2" xfId="6418" xr:uid="{00000000-0005-0000-0000-0000692E0000}"/>
    <cellStyle name="Comma 8 2 2 2" xfId="11060" xr:uid="{00000000-0005-0000-0000-00006A2E0000}"/>
    <cellStyle name="Comma 8 2 2 2 2" xfId="18610" xr:uid="{00000000-0005-0000-0000-00006B2E0000}"/>
    <cellStyle name="Comma 8 2 2 2 3" xfId="43144" xr:uid="{00000000-0005-0000-0000-00006C2E0000}"/>
    <cellStyle name="Comma 8 2 2 2 4" xfId="47926" xr:uid="{00000000-0005-0000-0000-00006D2E0000}"/>
    <cellStyle name="Comma 8 2 2 2 5" xfId="50942" xr:uid="{00000000-0005-0000-0000-00006E2E0000}"/>
    <cellStyle name="Comma 8 2 2 2 6" xfId="15422" xr:uid="{00000000-0005-0000-0000-00006F2E0000}"/>
    <cellStyle name="Comma 8 2 2 3" xfId="11545" xr:uid="{00000000-0005-0000-0000-0000702E0000}"/>
    <cellStyle name="Comma 8 2 2 3 2" xfId="19087" xr:uid="{00000000-0005-0000-0000-0000712E0000}"/>
    <cellStyle name="Comma 8 2 2 3 3" xfId="28789" xr:uid="{00000000-0005-0000-0000-0000722E0000}"/>
    <cellStyle name="Comma 8 2 2 3 4" xfId="48403" xr:uid="{00000000-0005-0000-0000-0000732E0000}"/>
    <cellStyle name="Comma 8 2 2 3 5" xfId="51419" xr:uid="{00000000-0005-0000-0000-0000742E0000}"/>
    <cellStyle name="Comma 8 2 2 3 6" xfId="15565" xr:uid="{00000000-0005-0000-0000-0000752E0000}"/>
    <cellStyle name="Comma 8 2 2 4" xfId="12032" xr:uid="{00000000-0005-0000-0000-0000762E0000}"/>
    <cellStyle name="Comma 8 2 2 4 2" xfId="19564" xr:uid="{00000000-0005-0000-0000-0000772E0000}"/>
    <cellStyle name="Comma 8 2 2 4 3" xfId="43243" xr:uid="{00000000-0005-0000-0000-0000782E0000}"/>
    <cellStyle name="Comma 8 2 2 4 4" xfId="48880" xr:uid="{00000000-0005-0000-0000-0000792E0000}"/>
    <cellStyle name="Comma 8 2 2 4 5" xfId="51896" xr:uid="{00000000-0005-0000-0000-00007A2E0000}"/>
    <cellStyle name="Comma 8 2 2 4 6" xfId="15710" xr:uid="{00000000-0005-0000-0000-00007B2E0000}"/>
    <cellStyle name="Comma 8 2 2 5" xfId="9056" xr:uid="{00000000-0005-0000-0000-00007C2E0000}"/>
    <cellStyle name="Comma 8 2 2 5 2" xfId="43755" xr:uid="{00000000-0005-0000-0000-00007D2E0000}"/>
    <cellStyle name="Comma 8 2 2 5 3" xfId="47449" xr:uid="{00000000-0005-0000-0000-00007E2E0000}"/>
    <cellStyle name="Comma 8 2 2 5 4" xfId="50465" xr:uid="{00000000-0005-0000-0000-00007F2E0000}"/>
    <cellStyle name="Comma 8 2 2 5 5" xfId="18280" xr:uid="{00000000-0005-0000-0000-0000802E0000}"/>
    <cellStyle name="Comma 8 2 2 6" xfId="43731" xr:uid="{00000000-0005-0000-0000-0000812E0000}"/>
    <cellStyle name="Comma 8 2 2 7" xfId="46343" xr:uid="{00000000-0005-0000-0000-0000822E0000}"/>
    <cellStyle name="Comma 8 2 2 8" xfId="49359" xr:uid="{00000000-0005-0000-0000-0000832E0000}"/>
    <cellStyle name="Comma 8 2 2 9" xfId="15189" xr:uid="{00000000-0005-0000-0000-0000842E0000}"/>
    <cellStyle name="Comma 8 2 3" xfId="10848" xr:uid="{00000000-0005-0000-0000-0000852E0000}"/>
    <cellStyle name="Comma 8 2 3 2" xfId="18398" xr:uid="{00000000-0005-0000-0000-0000862E0000}"/>
    <cellStyle name="Comma 8 2 3 3" xfId="43461" xr:uid="{00000000-0005-0000-0000-0000872E0000}"/>
    <cellStyle name="Comma 8 2 3 4" xfId="47714" xr:uid="{00000000-0005-0000-0000-0000882E0000}"/>
    <cellStyle name="Comma 8 2 3 5" xfId="50730" xr:uid="{00000000-0005-0000-0000-0000892E0000}"/>
    <cellStyle name="Comma 8 2 3 6" xfId="15362" xr:uid="{00000000-0005-0000-0000-00008A2E0000}"/>
    <cellStyle name="Comma 8 2 4" xfId="11332" xr:uid="{00000000-0005-0000-0000-00008B2E0000}"/>
    <cellStyle name="Comma 8 2 4 2" xfId="18875" xr:uid="{00000000-0005-0000-0000-00008C2E0000}"/>
    <cellStyle name="Comma 8 2 4 3" xfId="21200" xr:uid="{00000000-0005-0000-0000-00008D2E0000}"/>
    <cellStyle name="Comma 8 2 4 4" xfId="48191" xr:uid="{00000000-0005-0000-0000-00008E2E0000}"/>
    <cellStyle name="Comma 8 2 4 5" xfId="51207" xr:uid="{00000000-0005-0000-0000-00008F2E0000}"/>
    <cellStyle name="Comma 8 2 4 6" xfId="15504" xr:uid="{00000000-0005-0000-0000-0000902E0000}"/>
    <cellStyle name="Comma 8 2 5" xfId="11819" xr:uid="{00000000-0005-0000-0000-0000912E0000}"/>
    <cellStyle name="Comma 8 2 5 2" xfId="19352" xr:uid="{00000000-0005-0000-0000-0000922E0000}"/>
    <cellStyle name="Comma 8 2 5 3" xfId="43214" xr:uid="{00000000-0005-0000-0000-0000932E0000}"/>
    <cellStyle name="Comma 8 2 5 4" xfId="48668" xr:uid="{00000000-0005-0000-0000-0000942E0000}"/>
    <cellStyle name="Comma 8 2 5 5" xfId="51684" xr:uid="{00000000-0005-0000-0000-0000952E0000}"/>
    <cellStyle name="Comma 8 2 5 6" xfId="15649" xr:uid="{00000000-0005-0000-0000-0000962E0000}"/>
    <cellStyle name="Comma 8 2 6" xfId="8759" xr:uid="{00000000-0005-0000-0000-0000972E0000}"/>
    <cellStyle name="Comma 8 2 6 2" xfId="43279" xr:uid="{00000000-0005-0000-0000-0000982E0000}"/>
    <cellStyle name="Comma 8 2 6 3" xfId="47237" xr:uid="{00000000-0005-0000-0000-0000992E0000}"/>
    <cellStyle name="Comma 8 2 6 4" xfId="50253" xr:uid="{00000000-0005-0000-0000-00009A2E0000}"/>
    <cellStyle name="Comma 8 2 6 5" xfId="18218" xr:uid="{00000000-0005-0000-0000-00009B2E0000}"/>
    <cellStyle name="Comma 8 2 7" xfId="20090" xr:uid="{00000000-0005-0000-0000-00009C2E0000}"/>
    <cellStyle name="Comma 8 2 8" xfId="32368" xr:uid="{00000000-0005-0000-0000-00009D2E0000}"/>
    <cellStyle name="Comma 8 2 9" xfId="44963" xr:uid="{00000000-0005-0000-0000-00009E2E0000}"/>
    <cellStyle name="Comma 8 3" xfId="6178" xr:uid="{00000000-0005-0000-0000-00009F2E0000}"/>
    <cellStyle name="Comma 8 3 10" xfId="15075" xr:uid="{00000000-0005-0000-0000-0000A02E0000}"/>
    <cellStyle name="Comma 8 3 2" xfId="6498" xr:uid="{00000000-0005-0000-0000-0000A12E0000}"/>
    <cellStyle name="Comma 8 3 2 2" xfId="11113" xr:uid="{00000000-0005-0000-0000-0000A22E0000}"/>
    <cellStyle name="Comma 8 3 2 2 2" xfId="18663" xr:uid="{00000000-0005-0000-0000-0000A32E0000}"/>
    <cellStyle name="Comma 8 3 2 2 3" xfId="28613" xr:uid="{00000000-0005-0000-0000-0000A42E0000}"/>
    <cellStyle name="Comma 8 3 2 2 4" xfId="47979" xr:uid="{00000000-0005-0000-0000-0000A52E0000}"/>
    <cellStyle name="Comma 8 3 2 2 5" xfId="50995" xr:uid="{00000000-0005-0000-0000-0000A62E0000}"/>
    <cellStyle name="Comma 8 3 2 2 6" xfId="15437" xr:uid="{00000000-0005-0000-0000-0000A72E0000}"/>
    <cellStyle name="Comma 8 3 2 3" xfId="11598" xr:uid="{00000000-0005-0000-0000-0000A82E0000}"/>
    <cellStyle name="Comma 8 3 2 3 2" xfId="19140" xr:uid="{00000000-0005-0000-0000-0000A92E0000}"/>
    <cellStyle name="Comma 8 3 2 3 3" xfId="43628" xr:uid="{00000000-0005-0000-0000-0000AA2E0000}"/>
    <cellStyle name="Comma 8 3 2 3 4" xfId="48456" xr:uid="{00000000-0005-0000-0000-0000AB2E0000}"/>
    <cellStyle name="Comma 8 3 2 3 5" xfId="51472" xr:uid="{00000000-0005-0000-0000-0000AC2E0000}"/>
    <cellStyle name="Comma 8 3 2 3 6" xfId="15580" xr:uid="{00000000-0005-0000-0000-0000AD2E0000}"/>
    <cellStyle name="Comma 8 3 2 4" xfId="12085" xr:uid="{00000000-0005-0000-0000-0000AE2E0000}"/>
    <cellStyle name="Comma 8 3 2 4 2" xfId="19617" xr:uid="{00000000-0005-0000-0000-0000AF2E0000}"/>
    <cellStyle name="Comma 8 3 2 4 3" xfId="43670" xr:uid="{00000000-0005-0000-0000-0000B02E0000}"/>
    <cellStyle name="Comma 8 3 2 4 4" xfId="48933" xr:uid="{00000000-0005-0000-0000-0000B12E0000}"/>
    <cellStyle name="Comma 8 3 2 4 5" xfId="51949" xr:uid="{00000000-0005-0000-0000-0000B22E0000}"/>
    <cellStyle name="Comma 8 3 2 4 6" xfId="15725" xr:uid="{00000000-0005-0000-0000-0000B32E0000}"/>
    <cellStyle name="Comma 8 3 2 5" xfId="9131" xr:uid="{00000000-0005-0000-0000-0000B42E0000}"/>
    <cellStyle name="Comma 8 3 2 5 2" xfId="44627" xr:uid="{00000000-0005-0000-0000-0000B52E0000}"/>
    <cellStyle name="Comma 8 3 2 5 3" xfId="47502" xr:uid="{00000000-0005-0000-0000-0000B62E0000}"/>
    <cellStyle name="Comma 8 3 2 5 4" xfId="50518" xr:uid="{00000000-0005-0000-0000-0000B72E0000}"/>
    <cellStyle name="Comma 8 3 2 5 5" xfId="18295" xr:uid="{00000000-0005-0000-0000-0000B82E0000}"/>
    <cellStyle name="Comma 8 3 2 6" xfId="42389" xr:uid="{00000000-0005-0000-0000-0000B92E0000}"/>
    <cellStyle name="Comma 8 3 2 7" xfId="46396" xr:uid="{00000000-0005-0000-0000-0000BA2E0000}"/>
    <cellStyle name="Comma 8 3 2 8" xfId="49412" xr:uid="{00000000-0005-0000-0000-0000BB2E0000}"/>
    <cellStyle name="Comma 8 3 2 9" xfId="15226" xr:uid="{00000000-0005-0000-0000-0000BC2E0000}"/>
    <cellStyle name="Comma 8 3 3" xfId="10901" xr:uid="{00000000-0005-0000-0000-0000BD2E0000}"/>
    <cellStyle name="Comma 8 3 3 2" xfId="18451" xr:uid="{00000000-0005-0000-0000-0000BE2E0000}"/>
    <cellStyle name="Comma 8 3 3 3" xfId="21588" xr:uid="{00000000-0005-0000-0000-0000BF2E0000}"/>
    <cellStyle name="Comma 8 3 3 4" xfId="47767" xr:uid="{00000000-0005-0000-0000-0000C02E0000}"/>
    <cellStyle name="Comma 8 3 3 5" xfId="50783" xr:uid="{00000000-0005-0000-0000-0000C12E0000}"/>
    <cellStyle name="Comma 8 3 3 6" xfId="15377" xr:uid="{00000000-0005-0000-0000-0000C22E0000}"/>
    <cellStyle name="Comma 8 3 4" xfId="11386" xr:uid="{00000000-0005-0000-0000-0000C32E0000}"/>
    <cellStyle name="Comma 8 3 4 2" xfId="18928" xr:uid="{00000000-0005-0000-0000-0000C42E0000}"/>
    <cellStyle name="Comma 8 3 4 3" xfId="30295" xr:uid="{00000000-0005-0000-0000-0000C52E0000}"/>
    <cellStyle name="Comma 8 3 4 4" xfId="48244" xr:uid="{00000000-0005-0000-0000-0000C62E0000}"/>
    <cellStyle name="Comma 8 3 4 5" xfId="51260" xr:uid="{00000000-0005-0000-0000-0000C72E0000}"/>
    <cellStyle name="Comma 8 3 4 6" xfId="15520" xr:uid="{00000000-0005-0000-0000-0000C82E0000}"/>
    <cellStyle name="Comma 8 3 5" xfId="11873" xr:uid="{00000000-0005-0000-0000-0000C92E0000}"/>
    <cellStyle name="Comma 8 3 5 2" xfId="19405" xr:uid="{00000000-0005-0000-0000-0000CA2E0000}"/>
    <cellStyle name="Comma 8 3 5 3" xfId="42838" xr:uid="{00000000-0005-0000-0000-0000CB2E0000}"/>
    <cellStyle name="Comma 8 3 5 4" xfId="48721" xr:uid="{00000000-0005-0000-0000-0000CC2E0000}"/>
    <cellStyle name="Comma 8 3 5 5" xfId="51737" xr:uid="{00000000-0005-0000-0000-0000CD2E0000}"/>
    <cellStyle name="Comma 8 3 5 6" xfId="15665" xr:uid="{00000000-0005-0000-0000-0000CE2E0000}"/>
    <cellStyle name="Comma 8 3 6" xfId="8828" xr:uid="{00000000-0005-0000-0000-0000CF2E0000}"/>
    <cellStyle name="Comma 8 3 6 2" xfId="43299" xr:uid="{00000000-0005-0000-0000-0000D02E0000}"/>
    <cellStyle name="Comma 8 3 6 3" xfId="47290" xr:uid="{00000000-0005-0000-0000-0000D12E0000}"/>
    <cellStyle name="Comma 8 3 6 4" xfId="50306" xr:uid="{00000000-0005-0000-0000-0000D22E0000}"/>
    <cellStyle name="Comma 8 3 6 5" xfId="18235" xr:uid="{00000000-0005-0000-0000-0000D32E0000}"/>
    <cellStyle name="Comma 8 3 7" xfId="21662" xr:uid="{00000000-0005-0000-0000-0000D42E0000}"/>
    <cellStyle name="Comma 8 3 8" xfId="46184" xr:uid="{00000000-0005-0000-0000-0000D52E0000}"/>
    <cellStyle name="Comma 8 3 9" xfId="49200" xr:uid="{00000000-0005-0000-0000-0000D62E0000}"/>
    <cellStyle name="Comma 8 4" xfId="6258" xr:uid="{00000000-0005-0000-0000-0000D72E0000}"/>
    <cellStyle name="Comma 8 4 10" xfId="15109" xr:uid="{00000000-0005-0000-0000-0000D82E0000}"/>
    <cellStyle name="Comma 8 4 2" xfId="6578" xr:uid="{00000000-0005-0000-0000-0000D92E0000}"/>
    <cellStyle name="Comma 8 4 2 2" xfId="11166" xr:uid="{00000000-0005-0000-0000-0000DA2E0000}"/>
    <cellStyle name="Comma 8 4 2 2 2" xfId="18716" xr:uid="{00000000-0005-0000-0000-0000DB2E0000}"/>
    <cellStyle name="Comma 8 4 2 2 3" xfId="43156" xr:uid="{00000000-0005-0000-0000-0000DC2E0000}"/>
    <cellStyle name="Comma 8 4 2 2 4" xfId="48032" xr:uid="{00000000-0005-0000-0000-0000DD2E0000}"/>
    <cellStyle name="Comma 8 4 2 2 5" xfId="51048" xr:uid="{00000000-0005-0000-0000-0000DE2E0000}"/>
    <cellStyle name="Comma 8 4 2 2 6" xfId="15452" xr:uid="{00000000-0005-0000-0000-0000DF2E0000}"/>
    <cellStyle name="Comma 8 4 2 3" xfId="11651" xr:uid="{00000000-0005-0000-0000-0000E02E0000}"/>
    <cellStyle name="Comma 8 4 2 3 2" xfId="19193" xr:uid="{00000000-0005-0000-0000-0000E12E0000}"/>
    <cellStyle name="Comma 8 4 2 3 3" xfId="44069" xr:uid="{00000000-0005-0000-0000-0000E22E0000}"/>
    <cellStyle name="Comma 8 4 2 3 4" xfId="48509" xr:uid="{00000000-0005-0000-0000-0000E32E0000}"/>
    <cellStyle name="Comma 8 4 2 3 5" xfId="51525" xr:uid="{00000000-0005-0000-0000-0000E42E0000}"/>
    <cellStyle name="Comma 8 4 2 3 6" xfId="15595" xr:uid="{00000000-0005-0000-0000-0000E52E0000}"/>
    <cellStyle name="Comma 8 4 2 4" xfId="12138" xr:uid="{00000000-0005-0000-0000-0000E62E0000}"/>
    <cellStyle name="Comma 8 4 2 4 2" xfId="19670" xr:uid="{00000000-0005-0000-0000-0000E72E0000}"/>
    <cellStyle name="Comma 8 4 2 4 3" xfId="44516" xr:uid="{00000000-0005-0000-0000-0000E82E0000}"/>
    <cellStyle name="Comma 8 4 2 4 4" xfId="48986" xr:uid="{00000000-0005-0000-0000-0000E92E0000}"/>
    <cellStyle name="Comma 8 4 2 4 5" xfId="52002" xr:uid="{00000000-0005-0000-0000-0000EA2E0000}"/>
    <cellStyle name="Comma 8 4 2 4 6" xfId="15740" xr:uid="{00000000-0005-0000-0000-0000EB2E0000}"/>
    <cellStyle name="Comma 8 4 2 5" xfId="9211" xr:uid="{00000000-0005-0000-0000-0000EC2E0000}"/>
    <cellStyle name="Comma 8 4 2 5 2" xfId="43611" xr:uid="{00000000-0005-0000-0000-0000ED2E0000}"/>
    <cellStyle name="Comma 8 4 2 5 3" xfId="47555" xr:uid="{00000000-0005-0000-0000-0000EE2E0000}"/>
    <cellStyle name="Comma 8 4 2 5 4" xfId="50571" xr:uid="{00000000-0005-0000-0000-0000EF2E0000}"/>
    <cellStyle name="Comma 8 4 2 5 5" xfId="18310" xr:uid="{00000000-0005-0000-0000-0000F02E0000}"/>
    <cellStyle name="Comma 8 4 2 6" xfId="42409" xr:uid="{00000000-0005-0000-0000-0000F12E0000}"/>
    <cellStyle name="Comma 8 4 2 7" xfId="46449" xr:uid="{00000000-0005-0000-0000-0000F22E0000}"/>
    <cellStyle name="Comma 8 4 2 8" xfId="49465" xr:uid="{00000000-0005-0000-0000-0000F32E0000}"/>
    <cellStyle name="Comma 8 4 2 9" xfId="15268" xr:uid="{00000000-0005-0000-0000-0000F42E0000}"/>
    <cellStyle name="Comma 8 4 3" xfId="10954" xr:uid="{00000000-0005-0000-0000-0000F52E0000}"/>
    <cellStyle name="Comma 8 4 3 2" xfId="18504" xr:uid="{00000000-0005-0000-0000-0000F62E0000}"/>
    <cellStyle name="Comma 8 4 3 3" xfId="44607" xr:uid="{00000000-0005-0000-0000-0000F72E0000}"/>
    <cellStyle name="Comma 8 4 3 4" xfId="47820" xr:uid="{00000000-0005-0000-0000-0000F82E0000}"/>
    <cellStyle name="Comma 8 4 3 5" xfId="50836" xr:uid="{00000000-0005-0000-0000-0000F92E0000}"/>
    <cellStyle name="Comma 8 4 3 6" xfId="15392" xr:uid="{00000000-0005-0000-0000-0000FA2E0000}"/>
    <cellStyle name="Comma 8 4 4" xfId="11439" xr:uid="{00000000-0005-0000-0000-0000FB2E0000}"/>
    <cellStyle name="Comma 8 4 4 2" xfId="18981" xr:uid="{00000000-0005-0000-0000-0000FC2E0000}"/>
    <cellStyle name="Comma 8 4 4 3" xfId="44277" xr:uid="{00000000-0005-0000-0000-0000FD2E0000}"/>
    <cellStyle name="Comma 8 4 4 4" xfId="48297" xr:uid="{00000000-0005-0000-0000-0000FE2E0000}"/>
    <cellStyle name="Comma 8 4 4 5" xfId="51313" xr:uid="{00000000-0005-0000-0000-0000FF2E0000}"/>
    <cellStyle name="Comma 8 4 4 6" xfId="15535" xr:uid="{00000000-0005-0000-0000-0000002F0000}"/>
    <cellStyle name="Comma 8 4 5" xfId="11926" xr:uid="{00000000-0005-0000-0000-0000012F0000}"/>
    <cellStyle name="Comma 8 4 5 2" xfId="19458" xr:uid="{00000000-0005-0000-0000-0000022F0000}"/>
    <cellStyle name="Comma 8 4 5 3" xfId="20444" xr:uid="{00000000-0005-0000-0000-0000032F0000}"/>
    <cellStyle name="Comma 8 4 5 4" xfId="48774" xr:uid="{00000000-0005-0000-0000-0000042F0000}"/>
    <cellStyle name="Comma 8 4 5 5" xfId="51790" xr:uid="{00000000-0005-0000-0000-0000052F0000}"/>
    <cellStyle name="Comma 8 4 5 6" xfId="15680" xr:uid="{00000000-0005-0000-0000-0000062F0000}"/>
    <cellStyle name="Comma 8 4 6" xfId="8900" xr:uid="{00000000-0005-0000-0000-0000072F0000}"/>
    <cellStyle name="Comma 8 4 6 2" xfId="28651" xr:uid="{00000000-0005-0000-0000-0000082F0000}"/>
    <cellStyle name="Comma 8 4 6 3" xfId="47343" xr:uid="{00000000-0005-0000-0000-0000092F0000}"/>
    <cellStyle name="Comma 8 4 6 4" xfId="50359" xr:uid="{00000000-0005-0000-0000-00000A2F0000}"/>
    <cellStyle name="Comma 8 4 6 5" xfId="18250" xr:uid="{00000000-0005-0000-0000-00000B2F0000}"/>
    <cellStyle name="Comma 8 4 7" xfId="43564" xr:uid="{00000000-0005-0000-0000-00000C2F0000}"/>
    <cellStyle name="Comma 8 4 8" xfId="46237" xr:uid="{00000000-0005-0000-0000-00000D2F0000}"/>
    <cellStyle name="Comma 8 4 9" xfId="49253" xr:uid="{00000000-0005-0000-0000-00000E2F0000}"/>
    <cellStyle name="Comma 8 5" xfId="6338" xr:uid="{00000000-0005-0000-0000-00000F2F0000}"/>
    <cellStyle name="Comma 8 5 2" xfId="11007" xr:uid="{00000000-0005-0000-0000-0000102F0000}"/>
    <cellStyle name="Comma 8 5 2 2" xfId="18557" xr:uid="{00000000-0005-0000-0000-0000112F0000}"/>
    <cellStyle name="Comma 8 5 2 3" xfId="42705" xr:uid="{00000000-0005-0000-0000-0000122F0000}"/>
    <cellStyle name="Comma 8 5 2 4" xfId="47873" xr:uid="{00000000-0005-0000-0000-0000132F0000}"/>
    <cellStyle name="Comma 8 5 2 5" xfId="50889" xr:uid="{00000000-0005-0000-0000-0000142F0000}"/>
    <cellStyle name="Comma 8 5 2 6" xfId="15407" xr:uid="{00000000-0005-0000-0000-0000152F0000}"/>
    <cellStyle name="Comma 8 5 3" xfId="11492" xr:uid="{00000000-0005-0000-0000-0000162F0000}"/>
    <cellStyle name="Comma 8 5 3 2" xfId="19034" xr:uid="{00000000-0005-0000-0000-0000172F0000}"/>
    <cellStyle name="Comma 8 5 3 3" xfId="44823" xr:uid="{00000000-0005-0000-0000-0000182F0000}"/>
    <cellStyle name="Comma 8 5 3 4" xfId="48350" xr:uid="{00000000-0005-0000-0000-0000192F0000}"/>
    <cellStyle name="Comma 8 5 3 5" xfId="51366" xr:uid="{00000000-0005-0000-0000-00001A2F0000}"/>
    <cellStyle name="Comma 8 5 3 6" xfId="15550" xr:uid="{00000000-0005-0000-0000-00001B2F0000}"/>
    <cellStyle name="Comma 8 5 4" xfId="11979" xr:uid="{00000000-0005-0000-0000-00001C2F0000}"/>
    <cellStyle name="Comma 8 5 4 2" xfId="19511" xr:uid="{00000000-0005-0000-0000-00001D2F0000}"/>
    <cellStyle name="Comma 8 5 4 3" xfId="42855" xr:uid="{00000000-0005-0000-0000-00001E2F0000}"/>
    <cellStyle name="Comma 8 5 4 4" xfId="48827" xr:uid="{00000000-0005-0000-0000-00001F2F0000}"/>
    <cellStyle name="Comma 8 5 4 5" xfId="51843" xr:uid="{00000000-0005-0000-0000-0000202F0000}"/>
    <cellStyle name="Comma 8 5 4 6" xfId="15695" xr:uid="{00000000-0005-0000-0000-0000212F0000}"/>
    <cellStyle name="Comma 8 5 5" xfId="8977" xr:uid="{00000000-0005-0000-0000-0000222F0000}"/>
    <cellStyle name="Comma 8 5 5 2" xfId="42625" xr:uid="{00000000-0005-0000-0000-0000232F0000}"/>
    <cellStyle name="Comma 8 5 5 3" xfId="47396" xr:uid="{00000000-0005-0000-0000-0000242F0000}"/>
    <cellStyle name="Comma 8 5 5 4" xfId="50412" xr:uid="{00000000-0005-0000-0000-0000252F0000}"/>
    <cellStyle name="Comma 8 5 5 5" xfId="18265" xr:uid="{00000000-0005-0000-0000-0000262F0000}"/>
    <cellStyle name="Comma 8 5 6" xfId="42352" xr:uid="{00000000-0005-0000-0000-0000272F0000}"/>
    <cellStyle name="Comma 8 5 7" xfId="46290" xr:uid="{00000000-0005-0000-0000-0000282F0000}"/>
    <cellStyle name="Comma 8 5 8" xfId="49306" xr:uid="{00000000-0005-0000-0000-0000292F0000}"/>
    <cellStyle name="Comma 8 5 9" xfId="15148" xr:uid="{00000000-0005-0000-0000-00002A2F0000}"/>
    <cellStyle name="Comma 8 6" xfId="6658" xr:uid="{00000000-0005-0000-0000-00002B2F0000}"/>
    <cellStyle name="Comma 8 6 2" xfId="11219" xr:uid="{00000000-0005-0000-0000-00002C2F0000}"/>
    <cellStyle name="Comma 8 6 2 2" xfId="18769" xr:uid="{00000000-0005-0000-0000-00002D2F0000}"/>
    <cellStyle name="Comma 8 6 2 3" xfId="42740" xr:uid="{00000000-0005-0000-0000-00002E2F0000}"/>
    <cellStyle name="Comma 8 6 2 4" xfId="48085" xr:uid="{00000000-0005-0000-0000-00002F2F0000}"/>
    <cellStyle name="Comma 8 6 2 5" xfId="51101" xr:uid="{00000000-0005-0000-0000-0000302F0000}"/>
    <cellStyle name="Comma 8 6 2 6" xfId="15467" xr:uid="{00000000-0005-0000-0000-0000312F0000}"/>
    <cellStyle name="Comma 8 6 3" xfId="11704" xr:uid="{00000000-0005-0000-0000-0000322F0000}"/>
    <cellStyle name="Comma 8 6 3 2" xfId="19246" xr:uid="{00000000-0005-0000-0000-0000332F0000}"/>
    <cellStyle name="Comma 8 6 3 3" xfId="44226" xr:uid="{00000000-0005-0000-0000-0000342F0000}"/>
    <cellStyle name="Comma 8 6 3 4" xfId="48562" xr:uid="{00000000-0005-0000-0000-0000352F0000}"/>
    <cellStyle name="Comma 8 6 3 5" xfId="51578" xr:uid="{00000000-0005-0000-0000-0000362F0000}"/>
    <cellStyle name="Comma 8 6 3 6" xfId="15610" xr:uid="{00000000-0005-0000-0000-0000372F0000}"/>
    <cellStyle name="Comma 8 6 4" xfId="12192" xr:uid="{00000000-0005-0000-0000-0000382F0000}"/>
    <cellStyle name="Comma 8 6 4 2" xfId="19723" xr:uid="{00000000-0005-0000-0000-0000392F0000}"/>
    <cellStyle name="Comma 8 6 4 3" xfId="43263" xr:uid="{00000000-0005-0000-0000-00003A2F0000}"/>
    <cellStyle name="Comma 8 6 4 4" xfId="49039" xr:uid="{00000000-0005-0000-0000-00003B2F0000}"/>
    <cellStyle name="Comma 8 6 4 5" xfId="52055" xr:uid="{00000000-0005-0000-0000-00003C2F0000}"/>
    <cellStyle name="Comma 8 6 4 6" xfId="15756" xr:uid="{00000000-0005-0000-0000-00003D2F0000}"/>
    <cellStyle name="Comma 8 6 5" xfId="9291" xr:uid="{00000000-0005-0000-0000-00003E2F0000}"/>
    <cellStyle name="Comma 8 6 5 2" xfId="44559" xr:uid="{00000000-0005-0000-0000-00003F2F0000}"/>
    <cellStyle name="Comma 8 6 5 3" xfId="47608" xr:uid="{00000000-0005-0000-0000-0000402F0000}"/>
    <cellStyle name="Comma 8 6 5 4" xfId="50624" xr:uid="{00000000-0005-0000-0000-0000412F0000}"/>
    <cellStyle name="Comma 8 6 5 5" xfId="18325" xr:uid="{00000000-0005-0000-0000-0000422F0000}"/>
    <cellStyle name="Comma 8 6 6" xfId="42430" xr:uid="{00000000-0005-0000-0000-0000432F0000}"/>
    <cellStyle name="Comma 8 6 7" xfId="46502" xr:uid="{00000000-0005-0000-0000-0000442F0000}"/>
    <cellStyle name="Comma 8 6 8" xfId="49518" xr:uid="{00000000-0005-0000-0000-0000452F0000}"/>
    <cellStyle name="Comma 8 6 9" xfId="15310" xr:uid="{00000000-0005-0000-0000-0000462F0000}"/>
    <cellStyle name="Comma 8 7" xfId="10795" xr:uid="{00000000-0005-0000-0000-0000472F0000}"/>
    <cellStyle name="Comma 8 7 2" xfId="18345" xr:uid="{00000000-0005-0000-0000-0000482F0000}"/>
    <cellStyle name="Comma 8 7 3" xfId="43282" xr:uid="{00000000-0005-0000-0000-0000492F0000}"/>
    <cellStyle name="Comma 8 7 4" xfId="47661" xr:uid="{00000000-0005-0000-0000-00004A2F0000}"/>
    <cellStyle name="Comma 8 7 5" xfId="50677" xr:uid="{00000000-0005-0000-0000-00004B2F0000}"/>
    <cellStyle name="Comma 8 7 6" xfId="15347" xr:uid="{00000000-0005-0000-0000-00004C2F0000}"/>
    <cellStyle name="Comma 8 8" xfId="11277" xr:uid="{00000000-0005-0000-0000-00004D2F0000}"/>
    <cellStyle name="Comma 8 8 2" xfId="18822" xr:uid="{00000000-0005-0000-0000-00004E2F0000}"/>
    <cellStyle name="Comma 8 8 3" xfId="43826" xr:uid="{00000000-0005-0000-0000-00004F2F0000}"/>
    <cellStyle name="Comma 8 8 4" xfId="48138" xr:uid="{00000000-0005-0000-0000-0000502F0000}"/>
    <cellStyle name="Comma 8 8 5" xfId="51154" xr:uid="{00000000-0005-0000-0000-0000512F0000}"/>
    <cellStyle name="Comma 8 8 6" xfId="15487" xr:uid="{00000000-0005-0000-0000-0000522F0000}"/>
    <cellStyle name="Comma 8 9" xfId="11764" xr:uid="{00000000-0005-0000-0000-0000532F0000}"/>
    <cellStyle name="Comma 8 9 2" xfId="19299" xr:uid="{00000000-0005-0000-0000-0000542F0000}"/>
    <cellStyle name="Comma 8 9 3" xfId="43740" xr:uid="{00000000-0005-0000-0000-0000552F0000}"/>
    <cellStyle name="Comma 8 9 4" xfId="48615" xr:uid="{00000000-0005-0000-0000-0000562F0000}"/>
    <cellStyle name="Comma 8 9 5" xfId="51631" xr:uid="{00000000-0005-0000-0000-0000572F0000}"/>
    <cellStyle name="Comma 8 9 6" xfId="15632" xr:uid="{00000000-0005-0000-0000-0000582F0000}"/>
    <cellStyle name="Comma 9" xfId="8535" xr:uid="{00000000-0005-0000-0000-0000592F0000}"/>
    <cellStyle name="Comma 9 10" xfId="44964" xr:uid="{00000000-0005-0000-0000-00005A2F0000}"/>
    <cellStyle name="Comma 9 11" xfId="45872" xr:uid="{00000000-0005-0000-0000-00005B2F0000}"/>
    <cellStyle name="Comma 9 12" xfId="12253" xr:uid="{00000000-0005-0000-0000-00005C2F0000}"/>
    <cellStyle name="Comma 9 2" xfId="14930" xr:uid="{00000000-0005-0000-0000-00005D2F0000}"/>
    <cellStyle name="Comma 9 2 2" xfId="20093" xr:uid="{00000000-0005-0000-0000-00005E2F0000}"/>
    <cellStyle name="Comma 9 2 2 2" xfId="20094" xr:uid="{00000000-0005-0000-0000-00005F2F0000}"/>
    <cellStyle name="Comma 9 2 2 2 2" xfId="44967" xr:uid="{00000000-0005-0000-0000-0000602F0000}"/>
    <cellStyle name="Comma 9 2 2 2 3" xfId="45875" xr:uid="{00000000-0005-0000-0000-0000612F0000}"/>
    <cellStyle name="Comma 9 2 2 3" xfId="44966" xr:uid="{00000000-0005-0000-0000-0000622F0000}"/>
    <cellStyle name="Comma 9 2 2 4" xfId="45874" xr:uid="{00000000-0005-0000-0000-0000632F0000}"/>
    <cellStyle name="Comma 9 2 3" xfId="20095" xr:uid="{00000000-0005-0000-0000-0000642F0000}"/>
    <cellStyle name="Comma 9 2 3 2" xfId="20096" xr:uid="{00000000-0005-0000-0000-0000652F0000}"/>
    <cellStyle name="Comma 9 2 3 2 2" xfId="44969" xr:uid="{00000000-0005-0000-0000-0000662F0000}"/>
    <cellStyle name="Comma 9 2 3 2 3" xfId="45877" xr:uid="{00000000-0005-0000-0000-0000672F0000}"/>
    <cellStyle name="Comma 9 2 3 3" xfId="44968" xr:uid="{00000000-0005-0000-0000-0000682F0000}"/>
    <cellStyle name="Comma 9 2 3 4" xfId="45876" xr:uid="{00000000-0005-0000-0000-0000692F0000}"/>
    <cellStyle name="Comma 9 2 4" xfId="20097" xr:uid="{00000000-0005-0000-0000-00006A2F0000}"/>
    <cellStyle name="Comma 9 2 4 2" xfId="44970" xr:uid="{00000000-0005-0000-0000-00006B2F0000}"/>
    <cellStyle name="Comma 9 2 4 3" xfId="45878" xr:uid="{00000000-0005-0000-0000-00006C2F0000}"/>
    <cellStyle name="Comma 9 2 5" xfId="20092" xr:uid="{00000000-0005-0000-0000-00006D2F0000}"/>
    <cellStyle name="Comma 9 2 6" xfId="44965" xr:uid="{00000000-0005-0000-0000-00006E2F0000}"/>
    <cellStyle name="Comma 9 2 7" xfId="45873" xr:uid="{00000000-0005-0000-0000-00006F2F0000}"/>
    <cellStyle name="Comma 9 3" xfId="15805" xr:uid="{00000000-0005-0000-0000-0000702F0000}"/>
    <cellStyle name="Comma 9 3 2" xfId="20099" xr:uid="{00000000-0005-0000-0000-0000712F0000}"/>
    <cellStyle name="Comma 9 3 2 2" xfId="44972" xr:uid="{00000000-0005-0000-0000-0000722F0000}"/>
    <cellStyle name="Comma 9 3 2 3" xfId="45880" xr:uid="{00000000-0005-0000-0000-0000732F0000}"/>
    <cellStyle name="Comma 9 3 3" xfId="20098" xr:uid="{00000000-0005-0000-0000-0000742F0000}"/>
    <cellStyle name="Comma 9 3 4" xfId="44971" xr:uid="{00000000-0005-0000-0000-0000752F0000}"/>
    <cellStyle name="Comma 9 3 5" xfId="45879" xr:uid="{00000000-0005-0000-0000-0000762F0000}"/>
    <cellStyle name="Comma 9 4" xfId="20100" xr:uid="{00000000-0005-0000-0000-0000772F0000}"/>
    <cellStyle name="Comma 9 4 2" xfId="20101" xr:uid="{00000000-0005-0000-0000-0000782F0000}"/>
    <cellStyle name="Comma 9 4 2 2" xfId="44974" xr:uid="{00000000-0005-0000-0000-0000792F0000}"/>
    <cellStyle name="Comma 9 4 2 3" xfId="45882" xr:uid="{00000000-0005-0000-0000-00007A2F0000}"/>
    <cellStyle name="Comma 9 4 3" xfId="44973" xr:uid="{00000000-0005-0000-0000-00007B2F0000}"/>
    <cellStyle name="Comma 9 4 4" xfId="45881" xr:uid="{00000000-0005-0000-0000-00007C2F0000}"/>
    <cellStyle name="Comma 9 5" xfId="20102" xr:uid="{00000000-0005-0000-0000-00007D2F0000}"/>
    <cellStyle name="Comma 9 5 2" xfId="20103" xr:uid="{00000000-0005-0000-0000-00007E2F0000}"/>
    <cellStyle name="Comma 9 5 2 2" xfId="44976" xr:uid="{00000000-0005-0000-0000-00007F2F0000}"/>
    <cellStyle name="Comma 9 5 2 3" xfId="45884" xr:uid="{00000000-0005-0000-0000-0000802F0000}"/>
    <cellStyle name="Comma 9 5 3" xfId="44975" xr:uid="{00000000-0005-0000-0000-0000812F0000}"/>
    <cellStyle name="Comma 9 5 4" xfId="45883" xr:uid="{00000000-0005-0000-0000-0000822F0000}"/>
    <cellStyle name="Comma 9 6" xfId="20104" xr:uid="{00000000-0005-0000-0000-0000832F0000}"/>
    <cellStyle name="Comma 9 6 2" xfId="44977" xr:uid="{00000000-0005-0000-0000-0000842F0000}"/>
    <cellStyle name="Comma 9 6 3" xfId="45885" xr:uid="{00000000-0005-0000-0000-0000852F0000}"/>
    <cellStyle name="Comma 9 7" xfId="20105" xr:uid="{00000000-0005-0000-0000-0000862F0000}"/>
    <cellStyle name="Comma 9 7 2" xfId="44978" xr:uid="{00000000-0005-0000-0000-0000872F0000}"/>
    <cellStyle name="Comma 9 7 3" xfId="45886" xr:uid="{00000000-0005-0000-0000-0000882F0000}"/>
    <cellStyle name="Comma 9 8" xfId="20106" xr:uid="{00000000-0005-0000-0000-0000892F0000}"/>
    <cellStyle name="Comma 9 8 2" xfId="28986" xr:uid="{00000000-0005-0000-0000-00008A2F0000}"/>
    <cellStyle name="Comma 9 8 3" xfId="44979" xr:uid="{00000000-0005-0000-0000-00008B2F0000}"/>
    <cellStyle name="Comma 9 8 4" xfId="45887" xr:uid="{00000000-0005-0000-0000-00008C2F0000}"/>
    <cellStyle name="Comma 9 9" xfId="20091" xr:uid="{00000000-0005-0000-0000-00008D2F0000}"/>
    <cellStyle name="Comma0" xfId="28548" xr:uid="{00000000-0005-0000-0000-00008E2F0000}"/>
    <cellStyle name="Comma0 - Type3" xfId="40" xr:uid="{00000000-0005-0000-0000-00008F2F0000}"/>
    <cellStyle name="Comma0 - Typografi1" xfId="28549" xr:uid="{00000000-0005-0000-0000-0000902F0000}"/>
    <cellStyle name="Comma0 - Typografi1 2" xfId="28550" xr:uid="{00000000-0005-0000-0000-0000912F0000}"/>
    <cellStyle name="Comma0 - Typografi1 2 2" xfId="28551" xr:uid="{00000000-0005-0000-0000-0000922F0000}"/>
    <cellStyle name="Comma0 - Typografi1 3" xfId="28552" xr:uid="{00000000-0005-0000-0000-0000932F0000}"/>
    <cellStyle name="Comma0 - Typografi1 4" xfId="28553" xr:uid="{00000000-0005-0000-0000-0000942F0000}"/>
    <cellStyle name="Comma1 - Typografi1" xfId="28554" xr:uid="{00000000-0005-0000-0000-0000952F0000}"/>
    <cellStyle name="Constants" xfId="26514" xr:uid="{00000000-0005-0000-0000-0000962F0000}"/>
    <cellStyle name="Currency0" xfId="28555" xr:uid="{00000000-0005-0000-0000-0000972F0000}"/>
    <cellStyle name="CustomizationCells" xfId="41" xr:uid="{00000000-0005-0000-0000-0000982F0000}"/>
    <cellStyle name="CustomizationCells 2" xfId="3457" xr:uid="{00000000-0005-0000-0000-0000992F0000}"/>
    <cellStyle name="CustomizationCells 2 2" xfId="13786" xr:uid="{00000000-0005-0000-0000-00009A2F0000}"/>
    <cellStyle name="CustomizationCells 2 2 2" xfId="17551" xr:uid="{00000000-0005-0000-0000-00009B2F0000}"/>
    <cellStyle name="CustomizationCells 2 3" xfId="14009" xr:uid="{00000000-0005-0000-0000-00009C2F0000}"/>
    <cellStyle name="CustomizationCells 2 3 2" xfId="31352" xr:uid="{00000000-0005-0000-0000-00009D2F0000}"/>
    <cellStyle name="CustomizationCells 2 4" xfId="28988" xr:uid="{00000000-0005-0000-0000-00009E2F0000}"/>
    <cellStyle name="CustomizationCells 3" xfId="4887" xr:uid="{00000000-0005-0000-0000-00009F2F0000}"/>
    <cellStyle name="CustomizationCells 3 2" xfId="14015" xr:uid="{00000000-0005-0000-0000-0000A02F0000}"/>
    <cellStyle name="CustomizationCells 3 2 2" xfId="31353" xr:uid="{00000000-0005-0000-0000-0000A12F0000}"/>
    <cellStyle name="CustomizationCells 3 3" xfId="28989" xr:uid="{00000000-0005-0000-0000-0000A22F0000}"/>
    <cellStyle name="CustomizationCells 4" xfId="4888" xr:uid="{00000000-0005-0000-0000-0000A32F0000}"/>
    <cellStyle name="CustomizationCells 4 2" xfId="28904" xr:uid="{00000000-0005-0000-0000-0000A42F0000}"/>
    <cellStyle name="CustomizationCells 4 2 2" xfId="31853" xr:uid="{00000000-0005-0000-0000-0000A52F0000}"/>
    <cellStyle name="CustomizationCells 4 3" xfId="28990" xr:uid="{00000000-0005-0000-0000-0000A62F0000}"/>
    <cellStyle name="CustomizationCells 5" xfId="4889" xr:uid="{00000000-0005-0000-0000-0000A72F0000}"/>
    <cellStyle name="CustomizationCells 5 2" xfId="28905" xr:uid="{00000000-0005-0000-0000-0000A82F0000}"/>
    <cellStyle name="CustomizationCells 5 2 2" xfId="31854" xr:uid="{00000000-0005-0000-0000-0000A92F0000}"/>
    <cellStyle name="CustomizationCells 5 3" xfId="28991" xr:uid="{00000000-0005-0000-0000-0000AA2F0000}"/>
    <cellStyle name="CustomizationCells 6" xfId="4890" xr:uid="{00000000-0005-0000-0000-0000AB2F0000}"/>
    <cellStyle name="CustomizationCells 6 2" xfId="28906" xr:uid="{00000000-0005-0000-0000-0000AC2F0000}"/>
    <cellStyle name="CustomizationCells 6 2 2" xfId="31855" xr:uid="{00000000-0005-0000-0000-0000AD2F0000}"/>
    <cellStyle name="CustomizationCells 6 3" xfId="28992" xr:uid="{00000000-0005-0000-0000-0000AE2F0000}"/>
    <cellStyle name="CustomizationCells 7" xfId="28907" xr:uid="{00000000-0005-0000-0000-0000AF2F0000}"/>
    <cellStyle name="CustomizationCells 7 2" xfId="31856" xr:uid="{00000000-0005-0000-0000-0000B02F0000}"/>
    <cellStyle name="CustomizationCells 8" xfId="28987" xr:uid="{00000000-0005-0000-0000-0000B12F0000}"/>
    <cellStyle name="Date" xfId="28556" xr:uid="{00000000-0005-0000-0000-0000B22F0000}"/>
    <cellStyle name="Date - Typografi3" xfId="28557" xr:uid="{00000000-0005-0000-0000-0000B32F0000}"/>
    <cellStyle name="DocBox_EmptyRow" xfId="26515" xr:uid="{00000000-0005-0000-0000-0000B42F0000}"/>
    <cellStyle name="Eingabe" xfId="1609" xr:uid="{00000000-0005-0000-0000-0000B52F0000}"/>
    <cellStyle name="Emphasis 1" xfId="1610" xr:uid="{00000000-0005-0000-0000-0000B62F0000}"/>
    <cellStyle name="Emphasis 2" xfId="1611" xr:uid="{00000000-0005-0000-0000-0000B72F0000}"/>
    <cellStyle name="Emphasis 3" xfId="1612" xr:uid="{00000000-0005-0000-0000-0000B82F0000}"/>
    <cellStyle name="Empty_B_border" xfId="26516" xr:uid="{00000000-0005-0000-0000-0000B92F0000}"/>
    <cellStyle name="Ergebnis" xfId="1613" xr:uid="{00000000-0005-0000-0000-0000BA2F0000}"/>
    <cellStyle name="Erklärender Text" xfId="1614" xr:uid="{00000000-0005-0000-0000-0000BB2F0000}"/>
    <cellStyle name="Euro" xfId="42" xr:uid="{00000000-0005-0000-0000-0000BC2F0000}"/>
    <cellStyle name="Euro 10" xfId="43" xr:uid="{00000000-0005-0000-0000-0000BD2F0000}"/>
    <cellStyle name="Euro 10 2" xfId="44" xr:uid="{00000000-0005-0000-0000-0000BE2F0000}"/>
    <cellStyle name="Euro 10 2 2" xfId="2094" xr:uid="{00000000-0005-0000-0000-0000BF2F0000}"/>
    <cellStyle name="Euro 10 2 2 2" xfId="9682" xr:uid="{00000000-0005-0000-0000-0000C02F0000}"/>
    <cellStyle name="Euro 10 2 3" xfId="9362" xr:uid="{00000000-0005-0000-0000-0000C12F0000}"/>
    <cellStyle name="Euro 10 3" xfId="45" xr:uid="{00000000-0005-0000-0000-0000C22F0000}"/>
    <cellStyle name="Euro 10 3 2" xfId="46" xr:uid="{00000000-0005-0000-0000-0000C32F0000}"/>
    <cellStyle name="Euro 10 3 2 2" xfId="4200" xr:uid="{00000000-0005-0000-0000-0000C42F0000}"/>
    <cellStyle name="Euro 10 3 2 3" xfId="3458" xr:uid="{00000000-0005-0000-0000-0000C52F0000}"/>
    <cellStyle name="Euro 10 3 2 3 2" xfId="10144" xr:uid="{00000000-0005-0000-0000-0000C62F0000}"/>
    <cellStyle name="Euro 10 3 3" xfId="2095" xr:uid="{00000000-0005-0000-0000-0000C72F0000}"/>
    <cellStyle name="Euro 10 3 3 2" xfId="4891" xr:uid="{00000000-0005-0000-0000-0000C82F0000}"/>
    <cellStyle name="Euro 10 3 4" xfId="2075" xr:uid="{00000000-0005-0000-0000-0000C92F0000}"/>
    <cellStyle name="Euro 10 3 4 2" xfId="9676" xr:uid="{00000000-0005-0000-0000-0000CA2F0000}"/>
    <cellStyle name="Euro 10 3 5" xfId="8460" xr:uid="{00000000-0005-0000-0000-0000CB2F0000}"/>
    <cellStyle name="Euro 10 3 6" xfId="1681" xr:uid="{00000000-0005-0000-0000-0000CC2F0000}"/>
    <cellStyle name="Euro 10 4" xfId="47" xr:uid="{00000000-0005-0000-0000-0000CD2F0000}"/>
    <cellStyle name="Euro 10 4 2" xfId="4892" xr:uid="{00000000-0005-0000-0000-0000CE2F0000}"/>
    <cellStyle name="Euro 10 4 2 2" xfId="4893" xr:uid="{00000000-0005-0000-0000-0000CF2F0000}"/>
    <cellStyle name="Euro 10 4 2 3" xfId="14052" xr:uid="{00000000-0005-0000-0000-0000D02F0000}"/>
    <cellStyle name="Euro 10 4 2 4" xfId="13782" xr:uid="{00000000-0005-0000-0000-0000D12F0000}"/>
    <cellStyle name="Euro 10 4 3" xfId="4894" xr:uid="{00000000-0005-0000-0000-0000D22F0000}"/>
    <cellStyle name="Euro 10 4 4" xfId="2096" xr:uid="{00000000-0005-0000-0000-0000D32F0000}"/>
    <cellStyle name="Euro 10 5" xfId="48" xr:uid="{00000000-0005-0000-0000-0000D42F0000}"/>
    <cellStyle name="Euro 10 6" xfId="2093" xr:uid="{00000000-0005-0000-0000-0000D52F0000}"/>
    <cellStyle name="Euro 10 6 2" xfId="5700" xr:uid="{00000000-0005-0000-0000-0000D62F0000}"/>
    <cellStyle name="Euro 11" xfId="49" xr:uid="{00000000-0005-0000-0000-0000D72F0000}"/>
    <cellStyle name="Euro 11 2" xfId="50" xr:uid="{00000000-0005-0000-0000-0000D82F0000}"/>
    <cellStyle name="Euro 11 2 2" xfId="2098" xr:uid="{00000000-0005-0000-0000-0000D92F0000}"/>
    <cellStyle name="Euro 11 2 2 2" xfId="9683" xr:uid="{00000000-0005-0000-0000-0000DA2F0000}"/>
    <cellStyle name="Euro 11 2 3" xfId="9363" xr:uid="{00000000-0005-0000-0000-0000DB2F0000}"/>
    <cellStyle name="Euro 11 3" xfId="51" xr:uid="{00000000-0005-0000-0000-0000DC2F0000}"/>
    <cellStyle name="Euro 11 3 2" xfId="52" xr:uid="{00000000-0005-0000-0000-0000DD2F0000}"/>
    <cellStyle name="Euro 11 3 2 2" xfId="4201" xr:uid="{00000000-0005-0000-0000-0000DE2F0000}"/>
    <cellStyle name="Euro 11 3 2 3" xfId="3459" xr:uid="{00000000-0005-0000-0000-0000DF2F0000}"/>
    <cellStyle name="Euro 11 3 2 3 2" xfId="10145" xr:uid="{00000000-0005-0000-0000-0000E02F0000}"/>
    <cellStyle name="Euro 11 3 3" xfId="2099" xr:uid="{00000000-0005-0000-0000-0000E12F0000}"/>
    <cellStyle name="Euro 11 3 3 2" xfId="4895" xr:uid="{00000000-0005-0000-0000-0000E22F0000}"/>
    <cellStyle name="Euro 11 3 4" xfId="2073" xr:uid="{00000000-0005-0000-0000-0000E32F0000}"/>
    <cellStyle name="Euro 11 3 4 2" xfId="9674" xr:uid="{00000000-0005-0000-0000-0000E42F0000}"/>
    <cellStyle name="Euro 11 3 5" xfId="7804" xr:uid="{00000000-0005-0000-0000-0000E52F0000}"/>
    <cellStyle name="Euro 11 3 6" xfId="1682" xr:uid="{00000000-0005-0000-0000-0000E62F0000}"/>
    <cellStyle name="Euro 11 4" xfId="53" xr:uid="{00000000-0005-0000-0000-0000E72F0000}"/>
    <cellStyle name="Euro 11 4 2" xfId="4896" xr:uid="{00000000-0005-0000-0000-0000E82F0000}"/>
    <cellStyle name="Euro 11 4 2 2" xfId="4897" xr:uid="{00000000-0005-0000-0000-0000E92F0000}"/>
    <cellStyle name="Euro 11 4 2 3" xfId="14053" xr:uid="{00000000-0005-0000-0000-0000EA2F0000}"/>
    <cellStyle name="Euro 11 4 2 4" xfId="13781" xr:uid="{00000000-0005-0000-0000-0000EB2F0000}"/>
    <cellStyle name="Euro 11 4 3" xfId="4898" xr:uid="{00000000-0005-0000-0000-0000EC2F0000}"/>
    <cellStyle name="Euro 11 4 4" xfId="2100" xr:uid="{00000000-0005-0000-0000-0000ED2F0000}"/>
    <cellStyle name="Euro 11 5" xfId="54" xr:uid="{00000000-0005-0000-0000-0000EE2F0000}"/>
    <cellStyle name="Euro 11 6" xfId="2097" xr:uid="{00000000-0005-0000-0000-0000EF2F0000}"/>
    <cellStyle name="Euro 11 6 2" xfId="5701" xr:uid="{00000000-0005-0000-0000-0000F02F0000}"/>
    <cellStyle name="Euro 12" xfId="55" xr:uid="{00000000-0005-0000-0000-0000F12F0000}"/>
    <cellStyle name="Euro 12 2" xfId="56" xr:uid="{00000000-0005-0000-0000-0000F22F0000}"/>
    <cellStyle name="Euro 12 2 2" xfId="2102" xr:uid="{00000000-0005-0000-0000-0000F32F0000}"/>
    <cellStyle name="Euro 12 2 2 2" xfId="9684" xr:uid="{00000000-0005-0000-0000-0000F42F0000}"/>
    <cellStyle name="Euro 12 2 3" xfId="9364" xr:uid="{00000000-0005-0000-0000-0000F52F0000}"/>
    <cellStyle name="Euro 12 3" xfId="57" xr:uid="{00000000-0005-0000-0000-0000F62F0000}"/>
    <cellStyle name="Euro 12 3 2" xfId="58" xr:uid="{00000000-0005-0000-0000-0000F72F0000}"/>
    <cellStyle name="Euro 12 3 2 2" xfId="4202" xr:uid="{00000000-0005-0000-0000-0000F82F0000}"/>
    <cellStyle name="Euro 12 3 2 3" xfId="3460" xr:uid="{00000000-0005-0000-0000-0000F92F0000}"/>
    <cellStyle name="Euro 12 3 2 3 2" xfId="10146" xr:uid="{00000000-0005-0000-0000-0000FA2F0000}"/>
    <cellStyle name="Euro 12 3 3" xfId="2103" xr:uid="{00000000-0005-0000-0000-0000FB2F0000}"/>
    <cellStyle name="Euro 12 3 3 2" xfId="4899" xr:uid="{00000000-0005-0000-0000-0000FC2F0000}"/>
    <cellStyle name="Euro 12 3 4" xfId="2072" xr:uid="{00000000-0005-0000-0000-0000FD2F0000}"/>
    <cellStyle name="Euro 12 3 4 2" xfId="9673" xr:uid="{00000000-0005-0000-0000-0000FE2F0000}"/>
    <cellStyle name="Euro 12 3 5" xfId="8472" xr:uid="{00000000-0005-0000-0000-0000FF2F0000}"/>
    <cellStyle name="Euro 12 3 6" xfId="1683" xr:uid="{00000000-0005-0000-0000-000000300000}"/>
    <cellStyle name="Euro 12 4" xfId="59" xr:uid="{00000000-0005-0000-0000-000001300000}"/>
    <cellStyle name="Euro 12 4 2" xfId="4900" xr:uid="{00000000-0005-0000-0000-000002300000}"/>
    <cellStyle name="Euro 12 4 2 2" xfId="4901" xr:uid="{00000000-0005-0000-0000-000003300000}"/>
    <cellStyle name="Euro 12 4 2 3" xfId="14054" xr:uid="{00000000-0005-0000-0000-000004300000}"/>
    <cellStyle name="Euro 12 4 2 4" xfId="13780" xr:uid="{00000000-0005-0000-0000-000005300000}"/>
    <cellStyle name="Euro 12 4 3" xfId="4902" xr:uid="{00000000-0005-0000-0000-000006300000}"/>
    <cellStyle name="Euro 12 4 4" xfId="2104" xr:uid="{00000000-0005-0000-0000-000007300000}"/>
    <cellStyle name="Euro 12 5" xfId="60" xr:uid="{00000000-0005-0000-0000-000008300000}"/>
    <cellStyle name="Euro 12 6" xfId="2101" xr:uid="{00000000-0005-0000-0000-000009300000}"/>
    <cellStyle name="Euro 12 6 2" xfId="5702" xr:uid="{00000000-0005-0000-0000-00000A300000}"/>
    <cellStyle name="Euro 13" xfId="61" xr:uid="{00000000-0005-0000-0000-00000B300000}"/>
    <cellStyle name="Euro 13 2" xfId="62" xr:uid="{00000000-0005-0000-0000-00000C300000}"/>
    <cellStyle name="Euro 13 2 2" xfId="2106" xr:uid="{00000000-0005-0000-0000-00000D300000}"/>
    <cellStyle name="Euro 13 2 2 2" xfId="9685" xr:uid="{00000000-0005-0000-0000-00000E300000}"/>
    <cellStyle name="Euro 13 2 3" xfId="9365" xr:uid="{00000000-0005-0000-0000-00000F300000}"/>
    <cellStyle name="Euro 13 3" xfId="63" xr:uid="{00000000-0005-0000-0000-000010300000}"/>
    <cellStyle name="Euro 13 3 2" xfId="64" xr:uid="{00000000-0005-0000-0000-000011300000}"/>
    <cellStyle name="Euro 13 3 2 2" xfId="4203" xr:uid="{00000000-0005-0000-0000-000012300000}"/>
    <cellStyle name="Euro 13 3 2 3" xfId="3461" xr:uid="{00000000-0005-0000-0000-000013300000}"/>
    <cellStyle name="Euro 13 3 2 3 2" xfId="10147" xr:uid="{00000000-0005-0000-0000-000014300000}"/>
    <cellStyle name="Euro 13 3 3" xfId="2107" xr:uid="{00000000-0005-0000-0000-000015300000}"/>
    <cellStyle name="Euro 13 3 3 2" xfId="4903" xr:uid="{00000000-0005-0000-0000-000016300000}"/>
    <cellStyle name="Euro 13 3 4" xfId="3221" xr:uid="{00000000-0005-0000-0000-000017300000}"/>
    <cellStyle name="Euro 13 3 4 2" xfId="9935" xr:uid="{00000000-0005-0000-0000-000018300000}"/>
    <cellStyle name="Euro 13 3 5" xfId="8729" xr:uid="{00000000-0005-0000-0000-000019300000}"/>
    <cellStyle name="Euro 13 3 6" xfId="1684" xr:uid="{00000000-0005-0000-0000-00001A300000}"/>
    <cellStyle name="Euro 13 4" xfId="65" xr:uid="{00000000-0005-0000-0000-00001B300000}"/>
    <cellStyle name="Euro 13 4 2" xfId="4904" xr:uid="{00000000-0005-0000-0000-00001C300000}"/>
    <cellStyle name="Euro 13 4 2 2" xfId="4905" xr:uid="{00000000-0005-0000-0000-00001D300000}"/>
    <cellStyle name="Euro 13 4 2 3" xfId="14055" xr:uid="{00000000-0005-0000-0000-00001E300000}"/>
    <cellStyle name="Euro 13 4 2 4" xfId="13779" xr:uid="{00000000-0005-0000-0000-00001F300000}"/>
    <cellStyle name="Euro 13 4 3" xfId="4906" xr:uid="{00000000-0005-0000-0000-000020300000}"/>
    <cellStyle name="Euro 13 4 4" xfId="2108" xr:uid="{00000000-0005-0000-0000-000021300000}"/>
    <cellStyle name="Euro 13 5" xfId="66" xr:uid="{00000000-0005-0000-0000-000022300000}"/>
    <cellStyle name="Euro 13 6" xfId="2105" xr:uid="{00000000-0005-0000-0000-000023300000}"/>
    <cellStyle name="Euro 13 6 2" xfId="5703" xr:uid="{00000000-0005-0000-0000-000024300000}"/>
    <cellStyle name="Euro 14" xfId="67" xr:uid="{00000000-0005-0000-0000-000025300000}"/>
    <cellStyle name="Euro 14 2" xfId="68" xr:uid="{00000000-0005-0000-0000-000026300000}"/>
    <cellStyle name="Euro 14 2 2" xfId="2110" xr:uid="{00000000-0005-0000-0000-000027300000}"/>
    <cellStyle name="Euro 14 2 2 2" xfId="9686" xr:uid="{00000000-0005-0000-0000-000028300000}"/>
    <cellStyle name="Euro 14 2 3" xfId="9366" xr:uid="{00000000-0005-0000-0000-000029300000}"/>
    <cellStyle name="Euro 14 3" xfId="69" xr:uid="{00000000-0005-0000-0000-00002A300000}"/>
    <cellStyle name="Euro 14 3 2" xfId="70" xr:uid="{00000000-0005-0000-0000-00002B300000}"/>
    <cellStyle name="Euro 14 3 2 2" xfId="4204" xr:uid="{00000000-0005-0000-0000-00002C300000}"/>
    <cellStyle name="Euro 14 3 2 3" xfId="3462" xr:uid="{00000000-0005-0000-0000-00002D300000}"/>
    <cellStyle name="Euro 14 3 2 3 2" xfId="10148" xr:uid="{00000000-0005-0000-0000-00002E300000}"/>
    <cellStyle name="Euro 14 3 3" xfId="2111" xr:uid="{00000000-0005-0000-0000-00002F300000}"/>
    <cellStyle name="Euro 14 3 3 2" xfId="4907" xr:uid="{00000000-0005-0000-0000-000030300000}"/>
    <cellStyle name="Euro 14 3 4" xfId="3222" xr:uid="{00000000-0005-0000-0000-000031300000}"/>
    <cellStyle name="Euro 14 3 4 2" xfId="9936" xr:uid="{00000000-0005-0000-0000-000032300000}"/>
    <cellStyle name="Euro 14 3 5" xfId="7803" xr:uid="{00000000-0005-0000-0000-000033300000}"/>
    <cellStyle name="Euro 14 3 6" xfId="1685" xr:uid="{00000000-0005-0000-0000-000034300000}"/>
    <cellStyle name="Euro 14 4" xfId="71" xr:uid="{00000000-0005-0000-0000-000035300000}"/>
    <cellStyle name="Euro 14 4 2" xfId="4908" xr:uid="{00000000-0005-0000-0000-000036300000}"/>
    <cellStyle name="Euro 14 4 2 2" xfId="4909" xr:uid="{00000000-0005-0000-0000-000037300000}"/>
    <cellStyle name="Euro 14 4 2 3" xfId="14056" xr:uid="{00000000-0005-0000-0000-000038300000}"/>
    <cellStyle name="Euro 14 4 2 4" xfId="13778" xr:uid="{00000000-0005-0000-0000-000039300000}"/>
    <cellStyle name="Euro 14 4 3" xfId="4910" xr:uid="{00000000-0005-0000-0000-00003A300000}"/>
    <cellStyle name="Euro 14 4 4" xfId="2112" xr:uid="{00000000-0005-0000-0000-00003B300000}"/>
    <cellStyle name="Euro 14 5" xfId="72" xr:uid="{00000000-0005-0000-0000-00003C300000}"/>
    <cellStyle name="Euro 14 6" xfId="2109" xr:uid="{00000000-0005-0000-0000-00003D300000}"/>
    <cellStyle name="Euro 14 6 2" xfId="5704" xr:uid="{00000000-0005-0000-0000-00003E300000}"/>
    <cellStyle name="Euro 15" xfId="73" xr:uid="{00000000-0005-0000-0000-00003F300000}"/>
    <cellStyle name="Euro 15 2" xfId="74" xr:uid="{00000000-0005-0000-0000-000040300000}"/>
    <cellStyle name="Euro 15 2 2" xfId="2114" xr:uid="{00000000-0005-0000-0000-000041300000}"/>
    <cellStyle name="Euro 15 2 2 2" xfId="9687" xr:uid="{00000000-0005-0000-0000-000042300000}"/>
    <cellStyle name="Euro 15 2 3" xfId="9367" xr:uid="{00000000-0005-0000-0000-000043300000}"/>
    <cellStyle name="Euro 15 3" xfId="75" xr:uid="{00000000-0005-0000-0000-000044300000}"/>
    <cellStyle name="Euro 15 3 2" xfId="76" xr:uid="{00000000-0005-0000-0000-000045300000}"/>
    <cellStyle name="Euro 15 3 2 2" xfId="4205" xr:uid="{00000000-0005-0000-0000-000046300000}"/>
    <cellStyle name="Euro 15 3 2 3" xfId="3463" xr:uid="{00000000-0005-0000-0000-000047300000}"/>
    <cellStyle name="Euro 15 3 2 3 2" xfId="10149" xr:uid="{00000000-0005-0000-0000-000048300000}"/>
    <cellStyle name="Euro 15 3 3" xfId="2115" xr:uid="{00000000-0005-0000-0000-000049300000}"/>
    <cellStyle name="Euro 15 3 3 2" xfId="4911" xr:uid="{00000000-0005-0000-0000-00004A300000}"/>
    <cellStyle name="Euro 15 3 4" xfId="3223" xr:uid="{00000000-0005-0000-0000-00004B300000}"/>
    <cellStyle name="Euro 15 3 4 2" xfId="9937" xr:uid="{00000000-0005-0000-0000-00004C300000}"/>
    <cellStyle name="Euro 15 3 5" xfId="7842" xr:uid="{00000000-0005-0000-0000-00004D300000}"/>
    <cellStyle name="Euro 15 3 6" xfId="1686" xr:uid="{00000000-0005-0000-0000-00004E300000}"/>
    <cellStyle name="Euro 15 4" xfId="77" xr:uid="{00000000-0005-0000-0000-00004F300000}"/>
    <cellStyle name="Euro 15 4 2" xfId="4912" xr:uid="{00000000-0005-0000-0000-000050300000}"/>
    <cellStyle name="Euro 15 4 2 2" xfId="4913" xr:uid="{00000000-0005-0000-0000-000051300000}"/>
    <cellStyle name="Euro 15 4 2 3" xfId="14057" xr:uid="{00000000-0005-0000-0000-000052300000}"/>
    <cellStyle name="Euro 15 4 2 4" xfId="13777" xr:uid="{00000000-0005-0000-0000-000053300000}"/>
    <cellStyle name="Euro 15 4 3" xfId="4914" xr:uid="{00000000-0005-0000-0000-000054300000}"/>
    <cellStyle name="Euro 15 4 4" xfId="2116" xr:uid="{00000000-0005-0000-0000-000055300000}"/>
    <cellStyle name="Euro 15 5" xfId="78" xr:uid="{00000000-0005-0000-0000-000056300000}"/>
    <cellStyle name="Euro 15 6" xfId="2113" xr:uid="{00000000-0005-0000-0000-000057300000}"/>
    <cellStyle name="Euro 15 6 2" xfId="5705" xr:uid="{00000000-0005-0000-0000-000058300000}"/>
    <cellStyle name="Euro 16" xfId="79" xr:uid="{00000000-0005-0000-0000-000059300000}"/>
    <cellStyle name="Euro 16 2" xfId="80" xr:uid="{00000000-0005-0000-0000-00005A300000}"/>
    <cellStyle name="Euro 16 2 2" xfId="2118" xr:uid="{00000000-0005-0000-0000-00005B300000}"/>
    <cellStyle name="Euro 16 2 2 2" xfId="9688" xr:uid="{00000000-0005-0000-0000-00005C300000}"/>
    <cellStyle name="Euro 16 2 3" xfId="9368" xr:uid="{00000000-0005-0000-0000-00005D300000}"/>
    <cellStyle name="Euro 16 3" xfId="81" xr:uid="{00000000-0005-0000-0000-00005E300000}"/>
    <cellStyle name="Euro 16 3 2" xfId="82" xr:uid="{00000000-0005-0000-0000-00005F300000}"/>
    <cellStyle name="Euro 16 3 2 2" xfId="4206" xr:uid="{00000000-0005-0000-0000-000060300000}"/>
    <cellStyle name="Euro 16 3 2 3" xfId="3464" xr:uid="{00000000-0005-0000-0000-000061300000}"/>
    <cellStyle name="Euro 16 3 2 3 2" xfId="10150" xr:uid="{00000000-0005-0000-0000-000062300000}"/>
    <cellStyle name="Euro 16 3 3" xfId="2119" xr:uid="{00000000-0005-0000-0000-000063300000}"/>
    <cellStyle name="Euro 16 3 3 2" xfId="4915" xr:uid="{00000000-0005-0000-0000-000064300000}"/>
    <cellStyle name="Euro 16 3 4" xfId="3224" xr:uid="{00000000-0005-0000-0000-000065300000}"/>
    <cellStyle name="Euro 16 3 4 2" xfId="9938" xr:uid="{00000000-0005-0000-0000-000066300000}"/>
    <cellStyle name="Euro 16 3 5" xfId="7427" xr:uid="{00000000-0005-0000-0000-000067300000}"/>
    <cellStyle name="Euro 16 3 6" xfId="1687" xr:uid="{00000000-0005-0000-0000-000068300000}"/>
    <cellStyle name="Euro 16 4" xfId="83" xr:uid="{00000000-0005-0000-0000-000069300000}"/>
    <cellStyle name="Euro 16 4 2" xfId="4916" xr:uid="{00000000-0005-0000-0000-00006A300000}"/>
    <cellStyle name="Euro 16 4 2 2" xfId="4917" xr:uid="{00000000-0005-0000-0000-00006B300000}"/>
    <cellStyle name="Euro 16 4 2 3" xfId="14058" xr:uid="{00000000-0005-0000-0000-00006C300000}"/>
    <cellStyle name="Euro 16 4 2 4" xfId="13776" xr:uid="{00000000-0005-0000-0000-00006D300000}"/>
    <cellStyle name="Euro 16 4 3" xfId="4918" xr:uid="{00000000-0005-0000-0000-00006E300000}"/>
    <cellStyle name="Euro 16 4 4" xfId="2120" xr:uid="{00000000-0005-0000-0000-00006F300000}"/>
    <cellStyle name="Euro 16 5" xfId="84" xr:uid="{00000000-0005-0000-0000-000070300000}"/>
    <cellStyle name="Euro 16 6" xfId="2117" xr:uid="{00000000-0005-0000-0000-000071300000}"/>
    <cellStyle name="Euro 16 6 2" xfId="5706" xr:uid="{00000000-0005-0000-0000-000072300000}"/>
    <cellStyle name="Euro 17" xfId="85" xr:uid="{00000000-0005-0000-0000-000073300000}"/>
    <cellStyle name="Euro 17 2" xfId="86" xr:uid="{00000000-0005-0000-0000-000074300000}"/>
    <cellStyle name="Euro 17 2 2" xfId="2122" xr:uid="{00000000-0005-0000-0000-000075300000}"/>
    <cellStyle name="Euro 17 2 2 2" xfId="9689" xr:uid="{00000000-0005-0000-0000-000076300000}"/>
    <cellStyle name="Euro 17 2 3" xfId="9369" xr:uid="{00000000-0005-0000-0000-000077300000}"/>
    <cellStyle name="Euro 17 3" xfId="87" xr:uid="{00000000-0005-0000-0000-000078300000}"/>
    <cellStyle name="Euro 17 3 2" xfId="88" xr:uid="{00000000-0005-0000-0000-000079300000}"/>
    <cellStyle name="Euro 17 3 2 2" xfId="4207" xr:uid="{00000000-0005-0000-0000-00007A300000}"/>
    <cellStyle name="Euro 17 3 2 3" xfId="3465" xr:uid="{00000000-0005-0000-0000-00007B300000}"/>
    <cellStyle name="Euro 17 3 2 3 2" xfId="10151" xr:uid="{00000000-0005-0000-0000-00007C300000}"/>
    <cellStyle name="Euro 17 3 3" xfId="2123" xr:uid="{00000000-0005-0000-0000-00007D300000}"/>
    <cellStyle name="Euro 17 3 3 2" xfId="4919" xr:uid="{00000000-0005-0000-0000-00007E300000}"/>
    <cellStyle name="Euro 17 3 4" xfId="3225" xr:uid="{00000000-0005-0000-0000-00007F300000}"/>
    <cellStyle name="Euro 17 3 4 2" xfId="9939" xr:uid="{00000000-0005-0000-0000-000080300000}"/>
    <cellStyle name="Euro 17 3 5" xfId="8536" xr:uid="{00000000-0005-0000-0000-000081300000}"/>
    <cellStyle name="Euro 17 3 6" xfId="1688" xr:uid="{00000000-0005-0000-0000-000082300000}"/>
    <cellStyle name="Euro 17 4" xfId="89" xr:uid="{00000000-0005-0000-0000-000083300000}"/>
    <cellStyle name="Euro 17 4 2" xfId="4920" xr:uid="{00000000-0005-0000-0000-000084300000}"/>
    <cellStyle name="Euro 17 4 2 2" xfId="4921" xr:uid="{00000000-0005-0000-0000-000085300000}"/>
    <cellStyle name="Euro 17 4 2 3" xfId="14059" xr:uid="{00000000-0005-0000-0000-000086300000}"/>
    <cellStyle name="Euro 17 4 2 4" xfId="13775" xr:uid="{00000000-0005-0000-0000-000087300000}"/>
    <cellStyle name="Euro 17 4 3" xfId="4922" xr:uid="{00000000-0005-0000-0000-000088300000}"/>
    <cellStyle name="Euro 17 4 4" xfId="2124" xr:uid="{00000000-0005-0000-0000-000089300000}"/>
    <cellStyle name="Euro 17 5" xfId="90" xr:uid="{00000000-0005-0000-0000-00008A300000}"/>
    <cellStyle name="Euro 17 6" xfId="2121" xr:uid="{00000000-0005-0000-0000-00008B300000}"/>
    <cellStyle name="Euro 17 6 2" xfId="5707" xr:uid="{00000000-0005-0000-0000-00008C300000}"/>
    <cellStyle name="Euro 18" xfId="91" xr:uid="{00000000-0005-0000-0000-00008D300000}"/>
    <cellStyle name="Euro 18 2" xfId="92" xr:uid="{00000000-0005-0000-0000-00008E300000}"/>
    <cellStyle name="Euro 18 2 2" xfId="2126" xr:uid="{00000000-0005-0000-0000-00008F300000}"/>
    <cellStyle name="Euro 18 2 2 2" xfId="9690" xr:uid="{00000000-0005-0000-0000-000090300000}"/>
    <cellStyle name="Euro 18 2 3" xfId="9370" xr:uid="{00000000-0005-0000-0000-000091300000}"/>
    <cellStyle name="Euro 18 3" xfId="93" xr:uid="{00000000-0005-0000-0000-000092300000}"/>
    <cellStyle name="Euro 18 3 2" xfId="94" xr:uid="{00000000-0005-0000-0000-000093300000}"/>
    <cellStyle name="Euro 18 3 2 2" xfId="4208" xr:uid="{00000000-0005-0000-0000-000094300000}"/>
    <cellStyle name="Euro 18 3 2 3" xfId="3466" xr:uid="{00000000-0005-0000-0000-000095300000}"/>
    <cellStyle name="Euro 18 3 2 3 2" xfId="10152" xr:uid="{00000000-0005-0000-0000-000096300000}"/>
    <cellStyle name="Euro 18 3 3" xfId="2127" xr:uid="{00000000-0005-0000-0000-000097300000}"/>
    <cellStyle name="Euro 18 3 3 2" xfId="4923" xr:uid="{00000000-0005-0000-0000-000098300000}"/>
    <cellStyle name="Euro 18 3 4" xfId="3226" xr:uid="{00000000-0005-0000-0000-000099300000}"/>
    <cellStyle name="Euro 18 3 4 2" xfId="9940" xr:uid="{00000000-0005-0000-0000-00009A300000}"/>
    <cellStyle name="Euro 18 3 5" xfId="8576" xr:uid="{00000000-0005-0000-0000-00009B300000}"/>
    <cellStyle name="Euro 18 3 6" xfId="1689" xr:uid="{00000000-0005-0000-0000-00009C300000}"/>
    <cellStyle name="Euro 18 4" xfId="95" xr:uid="{00000000-0005-0000-0000-00009D300000}"/>
    <cellStyle name="Euro 18 4 2" xfId="4924" xr:uid="{00000000-0005-0000-0000-00009E300000}"/>
    <cellStyle name="Euro 18 4 2 2" xfId="4925" xr:uid="{00000000-0005-0000-0000-00009F300000}"/>
    <cellStyle name="Euro 18 4 2 3" xfId="14060" xr:uid="{00000000-0005-0000-0000-0000A0300000}"/>
    <cellStyle name="Euro 18 4 2 4" xfId="13773" xr:uid="{00000000-0005-0000-0000-0000A1300000}"/>
    <cellStyle name="Euro 18 4 3" xfId="4926" xr:uid="{00000000-0005-0000-0000-0000A2300000}"/>
    <cellStyle name="Euro 18 4 4" xfId="2128" xr:uid="{00000000-0005-0000-0000-0000A3300000}"/>
    <cellStyle name="Euro 18 5" xfId="96" xr:uid="{00000000-0005-0000-0000-0000A4300000}"/>
    <cellStyle name="Euro 18 6" xfId="2125" xr:uid="{00000000-0005-0000-0000-0000A5300000}"/>
    <cellStyle name="Euro 18 6 2" xfId="5708" xr:uid="{00000000-0005-0000-0000-0000A6300000}"/>
    <cellStyle name="Euro 19" xfId="97" xr:uid="{00000000-0005-0000-0000-0000A7300000}"/>
    <cellStyle name="Euro 19 2" xfId="98" xr:uid="{00000000-0005-0000-0000-0000A8300000}"/>
    <cellStyle name="Euro 19 2 2" xfId="2130" xr:uid="{00000000-0005-0000-0000-0000A9300000}"/>
    <cellStyle name="Euro 19 2 2 2" xfId="9691" xr:uid="{00000000-0005-0000-0000-0000AA300000}"/>
    <cellStyle name="Euro 19 2 3" xfId="9371" xr:uid="{00000000-0005-0000-0000-0000AB300000}"/>
    <cellStyle name="Euro 19 3" xfId="99" xr:uid="{00000000-0005-0000-0000-0000AC300000}"/>
    <cellStyle name="Euro 19 3 2" xfId="100" xr:uid="{00000000-0005-0000-0000-0000AD300000}"/>
    <cellStyle name="Euro 19 3 2 2" xfId="4209" xr:uid="{00000000-0005-0000-0000-0000AE300000}"/>
    <cellStyle name="Euro 19 3 2 3" xfId="3467" xr:uid="{00000000-0005-0000-0000-0000AF300000}"/>
    <cellStyle name="Euro 19 3 2 3 2" xfId="10153" xr:uid="{00000000-0005-0000-0000-0000B0300000}"/>
    <cellStyle name="Euro 19 3 3" xfId="2131" xr:uid="{00000000-0005-0000-0000-0000B1300000}"/>
    <cellStyle name="Euro 19 3 3 2" xfId="4927" xr:uid="{00000000-0005-0000-0000-0000B2300000}"/>
    <cellStyle name="Euro 19 3 4" xfId="3227" xr:uid="{00000000-0005-0000-0000-0000B3300000}"/>
    <cellStyle name="Euro 19 3 4 2" xfId="9941" xr:uid="{00000000-0005-0000-0000-0000B4300000}"/>
    <cellStyle name="Euro 19 3 5" xfId="8537" xr:uid="{00000000-0005-0000-0000-0000B5300000}"/>
    <cellStyle name="Euro 19 3 6" xfId="1690" xr:uid="{00000000-0005-0000-0000-0000B6300000}"/>
    <cellStyle name="Euro 19 4" xfId="101" xr:uid="{00000000-0005-0000-0000-0000B7300000}"/>
    <cellStyle name="Euro 19 4 2" xfId="4928" xr:uid="{00000000-0005-0000-0000-0000B8300000}"/>
    <cellStyle name="Euro 19 4 2 2" xfId="4929" xr:uid="{00000000-0005-0000-0000-0000B9300000}"/>
    <cellStyle name="Euro 19 4 2 3" xfId="14061" xr:uid="{00000000-0005-0000-0000-0000BA300000}"/>
    <cellStyle name="Euro 19 4 2 4" xfId="13772" xr:uid="{00000000-0005-0000-0000-0000BB300000}"/>
    <cellStyle name="Euro 19 4 3" xfId="4930" xr:uid="{00000000-0005-0000-0000-0000BC300000}"/>
    <cellStyle name="Euro 19 4 4" xfId="2132" xr:uid="{00000000-0005-0000-0000-0000BD300000}"/>
    <cellStyle name="Euro 19 5" xfId="102" xr:uid="{00000000-0005-0000-0000-0000BE300000}"/>
    <cellStyle name="Euro 19 6" xfId="2129" xr:uid="{00000000-0005-0000-0000-0000BF300000}"/>
    <cellStyle name="Euro 19 6 2" xfId="5709" xr:uid="{00000000-0005-0000-0000-0000C0300000}"/>
    <cellStyle name="Euro 2" xfId="103" xr:uid="{00000000-0005-0000-0000-0000C1300000}"/>
    <cellStyle name="Euro 2 2" xfId="104" xr:uid="{00000000-0005-0000-0000-0000C2300000}"/>
    <cellStyle name="Euro 2 2 2" xfId="2134" xr:uid="{00000000-0005-0000-0000-0000C3300000}"/>
    <cellStyle name="Euro 2 2 2 2" xfId="9692" xr:uid="{00000000-0005-0000-0000-0000C4300000}"/>
    <cellStyle name="Euro 2 2 3" xfId="9372" xr:uid="{00000000-0005-0000-0000-0000C5300000}"/>
    <cellStyle name="Euro 2 3" xfId="105" xr:uid="{00000000-0005-0000-0000-0000C6300000}"/>
    <cellStyle name="Euro 2 3 2" xfId="106" xr:uid="{00000000-0005-0000-0000-0000C7300000}"/>
    <cellStyle name="Euro 2 3 2 2" xfId="4210" xr:uid="{00000000-0005-0000-0000-0000C8300000}"/>
    <cellStyle name="Euro 2 3 2 3" xfId="3468" xr:uid="{00000000-0005-0000-0000-0000C9300000}"/>
    <cellStyle name="Euro 2 3 2 3 2" xfId="10154" xr:uid="{00000000-0005-0000-0000-0000CA300000}"/>
    <cellStyle name="Euro 2 3 3" xfId="2135" xr:uid="{00000000-0005-0000-0000-0000CB300000}"/>
    <cellStyle name="Euro 2 3 3 2" xfId="4931" xr:uid="{00000000-0005-0000-0000-0000CC300000}"/>
    <cellStyle name="Euro 2 3 4" xfId="3228" xr:uid="{00000000-0005-0000-0000-0000CD300000}"/>
    <cellStyle name="Euro 2 3 4 2" xfId="9942" xr:uid="{00000000-0005-0000-0000-0000CE300000}"/>
    <cellStyle name="Euro 2 3 5" xfId="8575" xr:uid="{00000000-0005-0000-0000-0000CF300000}"/>
    <cellStyle name="Euro 2 3 6" xfId="1691" xr:uid="{00000000-0005-0000-0000-0000D0300000}"/>
    <cellStyle name="Euro 2 4" xfId="107" xr:uid="{00000000-0005-0000-0000-0000D1300000}"/>
    <cellStyle name="Euro 2 4 2" xfId="4932" xr:uid="{00000000-0005-0000-0000-0000D2300000}"/>
    <cellStyle name="Euro 2 4 2 2" xfId="4933" xr:uid="{00000000-0005-0000-0000-0000D3300000}"/>
    <cellStyle name="Euro 2 4 2 3" xfId="14062" xr:uid="{00000000-0005-0000-0000-0000D4300000}"/>
    <cellStyle name="Euro 2 4 2 4" xfId="13771" xr:uid="{00000000-0005-0000-0000-0000D5300000}"/>
    <cellStyle name="Euro 2 4 3" xfId="4934" xr:uid="{00000000-0005-0000-0000-0000D6300000}"/>
    <cellStyle name="Euro 2 4 4" xfId="2136" xr:uid="{00000000-0005-0000-0000-0000D7300000}"/>
    <cellStyle name="Euro 2 5" xfId="108" xr:uid="{00000000-0005-0000-0000-0000D8300000}"/>
    <cellStyle name="Euro 2 6" xfId="2133" xr:uid="{00000000-0005-0000-0000-0000D9300000}"/>
    <cellStyle name="Euro 2 6 2" xfId="5710" xr:uid="{00000000-0005-0000-0000-0000DA300000}"/>
    <cellStyle name="Euro 20" xfId="109" xr:uid="{00000000-0005-0000-0000-0000DB300000}"/>
    <cellStyle name="Euro 20 2" xfId="110" xr:uid="{00000000-0005-0000-0000-0000DC300000}"/>
    <cellStyle name="Euro 20 2 2" xfId="2138" xr:uid="{00000000-0005-0000-0000-0000DD300000}"/>
    <cellStyle name="Euro 20 2 2 2" xfId="9693" xr:uid="{00000000-0005-0000-0000-0000DE300000}"/>
    <cellStyle name="Euro 20 2 3" xfId="9373" xr:uid="{00000000-0005-0000-0000-0000DF300000}"/>
    <cellStyle name="Euro 20 3" xfId="111" xr:uid="{00000000-0005-0000-0000-0000E0300000}"/>
    <cellStyle name="Euro 20 3 2" xfId="112" xr:uid="{00000000-0005-0000-0000-0000E1300000}"/>
    <cellStyle name="Euro 20 3 2 2" xfId="4211" xr:uid="{00000000-0005-0000-0000-0000E2300000}"/>
    <cellStyle name="Euro 20 3 2 3" xfId="3469" xr:uid="{00000000-0005-0000-0000-0000E3300000}"/>
    <cellStyle name="Euro 20 3 2 3 2" xfId="10155" xr:uid="{00000000-0005-0000-0000-0000E4300000}"/>
    <cellStyle name="Euro 20 3 3" xfId="2139" xr:uid="{00000000-0005-0000-0000-0000E5300000}"/>
    <cellStyle name="Euro 20 3 3 2" xfId="4935" xr:uid="{00000000-0005-0000-0000-0000E6300000}"/>
    <cellStyle name="Euro 20 3 4" xfId="3229" xr:uid="{00000000-0005-0000-0000-0000E7300000}"/>
    <cellStyle name="Euro 20 3 4 2" xfId="9943" xr:uid="{00000000-0005-0000-0000-0000E8300000}"/>
    <cellStyle name="Euro 20 3 5" xfId="7455" xr:uid="{00000000-0005-0000-0000-0000E9300000}"/>
    <cellStyle name="Euro 20 3 6" xfId="1692" xr:uid="{00000000-0005-0000-0000-0000EA300000}"/>
    <cellStyle name="Euro 20 4" xfId="113" xr:uid="{00000000-0005-0000-0000-0000EB300000}"/>
    <cellStyle name="Euro 20 4 2" xfId="4936" xr:uid="{00000000-0005-0000-0000-0000EC300000}"/>
    <cellStyle name="Euro 20 4 2 2" xfId="4937" xr:uid="{00000000-0005-0000-0000-0000ED300000}"/>
    <cellStyle name="Euro 20 4 2 3" xfId="14063" xr:uid="{00000000-0005-0000-0000-0000EE300000}"/>
    <cellStyle name="Euro 20 4 2 4" xfId="13770" xr:uid="{00000000-0005-0000-0000-0000EF300000}"/>
    <cellStyle name="Euro 20 4 3" xfId="4938" xr:uid="{00000000-0005-0000-0000-0000F0300000}"/>
    <cellStyle name="Euro 20 4 4" xfId="2140" xr:uid="{00000000-0005-0000-0000-0000F1300000}"/>
    <cellStyle name="Euro 20 5" xfId="114" xr:uid="{00000000-0005-0000-0000-0000F2300000}"/>
    <cellStyle name="Euro 20 6" xfId="2137" xr:uid="{00000000-0005-0000-0000-0000F3300000}"/>
    <cellStyle name="Euro 20 6 2" xfId="5711" xr:uid="{00000000-0005-0000-0000-0000F4300000}"/>
    <cellStyle name="Euro 21" xfId="115" xr:uid="{00000000-0005-0000-0000-0000F5300000}"/>
    <cellStyle name="Euro 21 2" xfId="116" xr:uid="{00000000-0005-0000-0000-0000F6300000}"/>
    <cellStyle name="Euro 21 2 2" xfId="2142" xr:uid="{00000000-0005-0000-0000-0000F7300000}"/>
    <cellStyle name="Euro 21 2 2 2" xfId="9694" xr:uid="{00000000-0005-0000-0000-0000F8300000}"/>
    <cellStyle name="Euro 21 2 3" xfId="9374" xr:uid="{00000000-0005-0000-0000-0000F9300000}"/>
    <cellStyle name="Euro 21 3" xfId="117" xr:uid="{00000000-0005-0000-0000-0000FA300000}"/>
    <cellStyle name="Euro 21 3 2" xfId="118" xr:uid="{00000000-0005-0000-0000-0000FB300000}"/>
    <cellStyle name="Euro 21 3 2 2" xfId="4212" xr:uid="{00000000-0005-0000-0000-0000FC300000}"/>
    <cellStyle name="Euro 21 3 2 3" xfId="3470" xr:uid="{00000000-0005-0000-0000-0000FD300000}"/>
    <cellStyle name="Euro 21 3 2 3 2" xfId="10156" xr:uid="{00000000-0005-0000-0000-0000FE300000}"/>
    <cellStyle name="Euro 21 3 3" xfId="2143" xr:uid="{00000000-0005-0000-0000-0000FF300000}"/>
    <cellStyle name="Euro 21 3 3 2" xfId="4939" xr:uid="{00000000-0005-0000-0000-000000310000}"/>
    <cellStyle name="Euro 21 3 4" xfId="3230" xr:uid="{00000000-0005-0000-0000-000001310000}"/>
    <cellStyle name="Euro 21 3 4 2" xfId="9944" xr:uid="{00000000-0005-0000-0000-000002310000}"/>
    <cellStyle name="Euro 21 3 5" xfId="7396" xr:uid="{00000000-0005-0000-0000-000003310000}"/>
    <cellStyle name="Euro 21 3 6" xfId="1693" xr:uid="{00000000-0005-0000-0000-000004310000}"/>
    <cellStyle name="Euro 21 4" xfId="119" xr:uid="{00000000-0005-0000-0000-000005310000}"/>
    <cellStyle name="Euro 21 4 2" xfId="4940" xr:uid="{00000000-0005-0000-0000-000006310000}"/>
    <cellStyle name="Euro 21 4 2 2" xfId="4941" xr:uid="{00000000-0005-0000-0000-000007310000}"/>
    <cellStyle name="Euro 21 4 2 3" xfId="14064" xr:uid="{00000000-0005-0000-0000-000008310000}"/>
    <cellStyle name="Euro 21 4 2 4" xfId="13769" xr:uid="{00000000-0005-0000-0000-000009310000}"/>
    <cellStyle name="Euro 21 4 3" xfId="4942" xr:uid="{00000000-0005-0000-0000-00000A310000}"/>
    <cellStyle name="Euro 21 4 4" xfId="2144" xr:uid="{00000000-0005-0000-0000-00000B310000}"/>
    <cellStyle name="Euro 21 5" xfId="120" xr:uid="{00000000-0005-0000-0000-00000C310000}"/>
    <cellStyle name="Euro 21 6" xfId="2141" xr:uid="{00000000-0005-0000-0000-00000D310000}"/>
    <cellStyle name="Euro 21 6 2" xfId="5712" xr:uid="{00000000-0005-0000-0000-00000E310000}"/>
    <cellStyle name="Euro 22" xfId="121" xr:uid="{00000000-0005-0000-0000-00000F310000}"/>
    <cellStyle name="Euro 22 2" xfId="122" xr:uid="{00000000-0005-0000-0000-000010310000}"/>
    <cellStyle name="Euro 22 2 2" xfId="2146" xr:uid="{00000000-0005-0000-0000-000011310000}"/>
    <cellStyle name="Euro 22 2 2 2" xfId="9695" xr:uid="{00000000-0005-0000-0000-000012310000}"/>
    <cellStyle name="Euro 22 2 3" xfId="9375" xr:uid="{00000000-0005-0000-0000-000013310000}"/>
    <cellStyle name="Euro 22 3" xfId="123" xr:uid="{00000000-0005-0000-0000-000014310000}"/>
    <cellStyle name="Euro 22 3 2" xfId="124" xr:uid="{00000000-0005-0000-0000-000015310000}"/>
    <cellStyle name="Euro 22 3 2 2" xfId="4213" xr:uid="{00000000-0005-0000-0000-000016310000}"/>
    <cellStyle name="Euro 22 3 2 3" xfId="3471" xr:uid="{00000000-0005-0000-0000-000017310000}"/>
    <cellStyle name="Euro 22 3 2 3 2" xfId="10157" xr:uid="{00000000-0005-0000-0000-000018310000}"/>
    <cellStyle name="Euro 22 3 3" xfId="2147" xr:uid="{00000000-0005-0000-0000-000019310000}"/>
    <cellStyle name="Euro 22 3 3 2" xfId="4943" xr:uid="{00000000-0005-0000-0000-00001A310000}"/>
    <cellStyle name="Euro 22 3 4" xfId="3231" xr:uid="{00000000-0005-0000-0000-00001B310000}"/>
    <cellStyle name="Euro 22 3 4 2" xfId="9945" xr:uid="{00000000-0005-0000-0000-00001C310000}"/>
    <cellStyle name="Euro 22 3 5" xfId="8540" xr:uid="{00000000-0005-0000-0000-00001D310000}"/>
    <cellStyle name="Euro 22 3 6" xfId="1694" xr:uid="{00000000-0005-0000-0000-00001E310000}"/>
    <cellStyle name="Euro 22 4" xfId="125" xr:uid="{00000000-0005-0000-0000-00001F310000}"/>
    <cellStyle name="Euro 22 4 2" xfId="4944" xr:uid="{00000000-0005-0000-0000-000020310000}"/>
    <cellStyle name="Euro 22 4 2 2" xfId="4945" xr:uid="{00000000-0005-0000-0000-000021310000}"/>
    <cellStyle name="Euro 22 4 2 3" xfId="14065" xr:uid="{00000000-0005-0000-0000-000022310000}"/>
    <cellStyle name="Euro 22 4 2 4" xfId="13767" xr:uid="{00000000-0005-0000-0000-000023310000}"/>
    <cellStyle name="Euro 22 4 3" xfId="4946" xr:uid="{00000000-0005-0000-0000-000024310000}"/>
    <cellStyle name="Euro 22 4 4" xfId="2148" xr:uid="{00000000-0005-0000-0000-000025310000}"/>
    <cellStyle name="Euro 22 5" xfId="126" xr:uid="{00000000-0005-0000-0000-000026310000}"/>
    <cellStyle name="Euro 22 6" xfId="2145" xr:uid="{00000000-0005-0000-0000-000027310000}"/>
    <cellStyle name="Euro 22 6 2" xfId="5713" xr:uid="{00000000-0005-0000-0000-000028310000}"/>
    <cellStyle name="Euro 23" xfId="127" xr:uid="{00000000-0005-0000-0000-000029310000}"/>
    <cellStyle name="Euro 23 2" xfId="128" xr:uid="{00000000-0005-0000-0000-00002A310000}"/>
    <cellStyle name="Euro 23 2 2" xfId="2150" xr:uid="{00000000-0005-0000-0000-00002B310000}"/>
    <cellStyle name="Euro 23 2 2 2" xfId="9696" xr:uid="{00000000-0005-0000-0000-00002C310000}"/>
    <cellStyle name="Euro 23 2 3" xfId="9376" xr:uid="{00000000-0005-0000-0000-00002D310000}"/>
    <cellStyle name="Euro 23 3" xfId="129" xr:uid="{00000000-0005-0000-0000-00002E310000}"/>
    <cellStyle name="Euro 23 3 2" xfId="130" xr:uid="{00000000-0005-0000-0000-00002F310000}"/>
    <cellStyle name="Euro 23 3 2 2" xfId="4214" xr:uid="{00000000-0005-0000-0000-000030310000}"/>
    <cellStyle name="Euro 23 3 2 3" xfId="3472" xr:uid="{00000000-0005-0000-0000-000031310000}"/>
    <cellStyle name="Euro 23 3 2 3 2" xfId="10158" xr:uid="{00000000-0005-0000-0000-000032310000}"/>
    <cellStyle name="Euro 23 3 3" xfId="2151" xr:uid="{00000000-0005-0000-0000-000033310000}"/>
    <cellStyle name="Euro 23 3 3 2" xfId="4947" xr:uid="{00000000-0005-0000-0000-000034310000}"/>
    <cellStyle name="Euro 23 3 4" xfId="3232" xr:uid="{00000000-0005-0000-0000-000035310000}"/>
    <cellStyle name="Euro 23 3 4 2" xfId="9946" xr:uid="{00000000-0005-0000-0000-000036310000}"/>
    <cellStyle name="Euro 23 3 5" xfId="7802" xr:uid="{00000000-0005-0000-0000-000037310000}"/>
    <cellStyle name="Euro 23 3 6" xfId="1695" xr:uid="{00000000-0005-0000-0000-000038310000}"/>
    <cellStyle name="Euro 23 4" xfId="131" xr:uid="{00000000-0005-0000-0000-000039310000}"/>
    <cellStyle name="Euro 23 4 2" xfId="4948" xr:uid="{00000000-0005-0000-0000-00003A310000}"/>
    <cellStyle name="Euro 23 4 2 2" xfId="4949" xr:uid="{00000000-0005-0000-0000-00003B310000}"/>
    <cellStyle name="Euro 23 4 2 3" xfId="14066" xr:uid="{00000000-0005-0000-0000-00003C310000}"/>
    <cellStyle name="Euro 23 4 2 4" xfId="13766" xr:uid="{00000000-0005-0000-0000-00003D310000}"/>
    <cellStyle name="Euro 23 4 3" xfId="4950" xr:uid="{00000000-0005-0000-0000-00003E310000}"/>
    <cellStyle name="Euro 23 4 4" xfId="2152" xr:uid="{00000000-0005-0000-0000-00003F310000}"/>
    <cellStyle name="Euro 23 5" xfId="132" xr:uid="{00000000-0005-0000-0000-000040310000}"/>
    <cellStyle name="Euro 23 6" xfId="2149" xr:uid="{00000000-0005-0000-0000-000041310000}"/>
    <cellStyle name="Euro 23 6 2" xfId="5714" xr:uid="{00000000-0005-0000-0000-000042310000}"/>
    <cellStyle name="Euro 24" xfId="133" xr:uid="{00000000-0005-0000-0000-000043310000}"/>
    <cellStyle name="Euro 24 2" xfId="134" xr:uid="{00000000-0005-0000-0000-000044310000}"/>
    <cellStyle name="Euro 24 2 2" xfId="2154" xr:uid="{00000000-0005-0000-0000-000045310000}"/>
    <cellStyle name="Euro 24 2 2 2" xfId="9697" xr:uid="{00000000-0005-0000-0000-000046310000}"/>
    <cellStyle name="Euro 24 2 3" xfId="9377" xr:uid="{00000000-0005-0000-0000-000047310000}"/>
    <cellStyle name="Euro 24 3" xfId="135" xr:uid="{00000000-0005-0000-0000-000048310000}"/>
    <cellStyle name="Euro 24 3 2" xfId="136" xr:uid="{00000000-0005-0000-0000-000049310000}"/>
    <cellStyle name="Euro 24 3 2 2" xfId="4215" xr:uid="{00000000-0005-0000-0000-00004A310000}"/>
    <cellStyle name="Euro 24 3 2 3" xfId="3473" xr:uid="{00000000-0005-0000-0000-00004B310000}"/>
    <cellStyle name="Euro 24 3 2 3 2" xfId="10159" xr:uid="{00000000-0005-0000-0000-00004C310000}"/>
    <cellStyle name="Euro 24 3 3" xfId="2155" xr:uid="{00000000-0005-0000-0000-00004D310000}"/>
    <cellStyle name="Euro 24 3 3 2" xfId="4951" xr:uid="{00000000-0005-0000-0000-00004E310000}"/>
    <cellStyle name="Euro 24 3 4" xfId="3233" xr:uid="{00000000-0005-0000-0000-00004F310000}"/>
    <cellStyle name="Euro 24 3 4 2" xfId="9947" xr:uid="{00000000-0005-0000-0000-000050310000}"/>
    <cellStyle name="Euro 24 3 5" xfId="7472" xr:uid="{00000000-0005-0000-0000-000051310000}"/>
    <cellStyle name="Euro 24 3 6" xfId="1696" xr:uid="{00000000-0005-0000-0000-000052310000}"/>
    <cellStyle name="Euro 24 4" xfId="137" xr:uid="{00000000-0005-0000-0000-000053310000}"/>
    <cellStyle name="Euro 24 4 2" xfId="4952" xr:uid="{00000000-0005-0000-0000-000054310000}"/>
    <cellStyle name="Euro 24 4 2 2" xfId="4953" xr:uid="{00000000-0005-0000-0000-000055310000}"/>
    <cellStyle name="Euro 24 4 2 3" xfId="14067" xr:uid="{00000000-0005-0000-0000-000056310000}"/>
    <cellStyle name="Euro 24 4 2 4" xfId="13765" xr:uid="{00000000-0005-0000-0000-000057310000}"/>
    <cellStyle name="Euro 24 4 3" xfId="4954" xr:uid="{00000000-0005-0000-0000-000058310000}"/>
    <cellStyle name="Euro 24 4 4" xfId="2156" xr:uid="{00000000-0005-0000-0000-000059310000}"/>
    <cellStyle name="Euro 24 5" xfId="138" xr:uid="{00000000-0005-0000-0000-00005A310000}"/>
    <cellStyle name="Euro 24 6" xfId="2153" xr:uid="{00000000-0005-0000-0000-00005B310000}"/>
    <cellStyle name="Euro 24 6 2" xfId="5715" xr:uid="{00000000-0005-0000-0000-00005C310000}"/>
    <cellStyle name="Euro 25" xfId="139" xr:uid="{00000000-0005-0000-0000-00005D310000}"/>
    <cellStyle name="Euro 25 2" xfId="140" xr:uid="{00000000-0005-0000-0000-00005E310000}"/>
    <cellStyle name="Euro 25 2 2" xfId="2158" xr:uid="{00000000-0005-0000-0000-00005F310000}"/>
    <cellStyle name="Euro 25 2 2 2" xfId="9698" xr:uid="{00000000-0005-0000-0000-000060310000}"/>
    <cellStyle name="Euro 25 2 3" xfId="9378" xr:uid="{00000000-0005-0000-0000-000061310000}"/>
    <cellStyle name="Euro 25 3" xfId="141" xr:uid="{00000000-0005-0000-0000-000062310000}"/>
    <cellStyle name="Euro 25 3 2" xfId="142" xr:uid="{00000000-0005-0000-0000-000063310000}"/>
    <cellStyle name="Euro 25 3 2 2" xfId="4216" xr:uid="{00000000-0005-0000-0000-000064310000}"/>
    <cellStyle name="Euro 25 3 2 3" xfId="3474" xr:uid="{00000000-0005-0000-0000-000065310000}"/>
    <cellStyle name="Euro 25 3 2 3 2" xfId="10160" xr:uid="{00000000-0005-0000-0000-000066310000}"/>
    <cellStyle name="Euro 25 3 3" xfId="2159" xr:uid="{00000000-0005-0000-0000-000067310000}"/>
    <cellStyle name="Euro 25 3 3 2" xfId="4955" xr:uid="{00000000-0005-0000-0000-000068310000}"/>
    <cellStyle name="Euro 25 3 4" xfId="3234" xr:uid="{00000000-0005-0000-0000-000069310000}"/>
    <cellStyle name="Euro 25 3 4 2" xfId="9948" xr:uid="{00000000-0005-0000-0000-00006A310000}"/>
    <cellStyle name="Euro 25 3 5" xfId="8494" xr:uid="{00000000-0005-0000-0000-00006B310000}"/>
    <cellStyle name="Euro 25 3 6" xfId="1697" xr:uid="{00000000-0005-0000-0000-00006C310000}"/>
    <cellStyle name="Euro 25 4" xfId="143" xr:uid="{00000000-0005-0000-0000-00006D310000}"/>
    <cellStyle name="Euro 25 4 2" xfId="4956" xr:uid="{00000000-0005-0000-0000-00006E310000}"/>
    <cellStyle name="Euro 25 4 2 2" xfId="4957" xr:uid="{00000000-0005-0000-0000-00006F310000}"/>
    <cellStyle name="Euro 25 4 2 3" xfId="14068" xr:uid="{00000000-0005-0000-0000-000070310000}"/>
    <cellStyle name="Euro 25 4 2 4" xfId="13764" xr:uid="{00000000-0005-0000-0000-000071310000}"/>
    <cellStyle name="Euro 25 4 3" xfId="4958" xr:uid="{00000000-0005-0000-0000-000072310000}"/>
    <cellStyle name="Euro 25 4 4" xfId="2160" xr:uid="{00000000-0005-0000-0000-000073310000}"/>
    <cellStyle name="Euro 25 5" xfId="144" xr:uid="{00000000-0005-0000-0000-000074310000}"/>
    <cellStyle name="Euro 25 6" xfId="2157" xr:uid="{00000000-0005-0000-0000-000075310000}"/>
    <cellStyle name="Euro 25 6 2" xfId="5716" xr:uid="{00000000-0005-0000-0000-000076310000}"/>
    <cellStyle name="Euro 26" xfId="145" xr:uid="{00000000-0005-0000-0000-000077310000}"/>
    <cellStyle name="Euro 26 2" xfId="146" xr:uid="{00000000-0005-0000-0000-000078310000}"/>
    <cellStyle name="Euro 26 2 2" xfId="2162" xr:uid="{00000000-0005-0000-0000-000079310000}"/>
    <cellStyle name="Euro 26 2 2 2" xfId="9699" xr:uid="{00000000-0005-0000-0000-00007A310000}"/>
    <cellStyle name="Euro 26 2 3" xfId="9379" xr:uid="{00000000-0005-0000-0000-00007B310000}"/>
    <cellStyle name="Euro 26 3" xfId="147" xr:uid="{00000000-0005-0000-0000-00007C310000}"/>
    <cellStyle name="Euro 26 3 2" xfId="148" xr:uid="{00000000-0005-0000-0000-00007D310000}"/>
    <cellStyle name="Euro 26 3 2 2" xfId="4217" xr:uid="{00000000-0005-0000-0000-00007E310000}"/>
    <cellStyle name="Euro 26 3 2 3" xfId="3475" xr:uid="{00000000-0005-0000-0000-00007F310000}"/>
    <cellStyle name="Euro 26 3 2 3 2" xfId="10161" xr:uid="{00000000-0005-0000-0000-000080310000}"/>
    <cellStyle name="Euro 26 3 3" xfId="2163" xr:uid="{00000000-0005-0000-0000-000081310000}"/>
    <cellStyle name="Euro 26 3 3 2" xfId="4959" xr:uid="{00000000-0005-0000-0000-000082310000}"/>
    <cellStyle name="Euro 26 3 4" xfId="3235" xr:uid="{00000000-0005-0000-0000-000083310000}"/>
    <cellStyle name="Euro 26 3 4 2" xfId="9949" xr:uid="{00000000-0005-0000-0000-000084310000}"/>
    <cellStyle name="Euro 26 3 5" xfId="8617" xr:uid="{00000000-0005-0000-0000-000085310000}"/>
    <cellStyle name="Euro 26 3 6" xfId="1698" xr:uid="{00000000-0005-0000-0000-000086310000}"/>
    <cellStyle name="Euro 26 4" xfId="149" xr:uid="{00000000-0005-0000-0000-000087310000}"/>
    <cellStyle name="Euro 26 4 2" xfId="4960" xr:uid="{00000000-0005-0000-0000-000088310000}"/>
    <cellStyle name="Euro 26 4 2 2" xfId="4961" xr:uid="{00000000-0005-0000-0000-000089310000}"/>
    <cellStyle name="Euro 26 4 2 3" xfId="14069" xr:uid="{00000000-0005-0000-0000-00008A310000}"/>
    <cellStyle name="Euro 26 4 2 4" xfId="13763" xr:uid="{00000000-0005-0000-0000-00008B310000}"/>
    <cellStyle name="Euro 26 4 3" xfId="4962" xr:uid="{00000000-0005-0000-0000-00008C310000}"/>
    <cellStyle name="Euro 26 4 4" xfId="2164" xr:uid="{00000000-0005-0000-0000-00008D310000}"/>
    <cellStyle name="Euro 26 5" xfId="150" xr:uid="{00000000-0005-0000-0000-00008E310000}"/>
    <cellStyle name="Euro 26 6" xfId="2161" xr:uid="{00000000-0005-0000-0000-00008F310000}"/>
    <cellStyle name="Euro 26 6 2" xfId="5717" xr:uid="{00000000-0005-0000-0000-000090310000}"/>
    <cellStyle name="Euro 27" xfId="151" xr:uid="{00000000-0005-0000-0000-000091310000}"/>
    <cellStyle name="Euro 27 2" xfId="152" xr:uid="{00000000-0005-0000-0000-000092310000}"/>
    <cellStyle name="Euro 27 2 2" xfId="2166" xr:uid="{00000000-0005-0000-0000-000093310000}"/>
    <cellStyle name="Euro 27 2 2 2" xfId="9700" xr:uid="{00000000-0005-0000-0000-000094310000}"/>
    <cellStyle name="Euro 27 2 3" xfId="9380" xr:uid="{00000000-0005-0000-0000-000095310000}"/>
    <cellStyle name="Euro 27 3" xfId="153" xr:uid="{00000000-0005-0000-0000-000096310000}"/>
    <cellStyle name="Euro 27 3 2" xfId="154" xr:uid="{00000000-0005-0000-0000-000097310000}"/>
    <cellStyle name="Euro 27 3 2 2" xfId="4218" xr:uid="{00000000-0005-0000-0000-000098310000}"/>
    <cellStyle name="Euro 27 3 2 3" xfId="3476" xr:uid="{00000000-0005-0000-0000-000099310000}"/>
    <cellStyle name="Euro 27 3 2 3 2" xfId="10162" xr:uid="{00000000-0005-0000-0000-00009A310000}"/>
    <cellStyle name="Euro 27 3 3" xfId="2167" xr:uid="{00000000-0005-0000-0000-00009B310000}"/>
    <cellStyle name="Euro 27 3 3 2" xfId="4963" xr:uid="{00000000-0005-0000-0000-00009C310000}"/>
    <cellStyle name="Euro 27 3 4" xfId="3236" xr:uid="{00000000-0005-0000-0000-00009D310000}"/>
    <cellStyle name="Euro 27 3 4 2" xfId="9950" xr:uid="{00000000-0005-0000-0000-00009E310000}"/>
    <cellStyle name="Euro 27 3 5" xfId="7993" xr:uid="{00000000-0005-0000-0000-00009F310000}"/>
    <cellStyle name="Euro 27 3 6" xfId="1699" xr:uid="{00000000-0005-0000-0000-0000A0310000}"/>
    <cellStyle name="Euro 27 4" xfId="155" xr:uid="{00000000-0005-0000-0000-0000A1310000}"/>
    <cellStyle name="Euro 27 4 2" xfId="4964" xr:uid="{00000000-0005-0000-0000-0000A2310000}"/>
    <cellStyle name="Euro 27 4 2 2" xfId="4965" xr:uid="{00000000-0005-0000-0000-0000A3310000}"/>
    <cellStyle name="Euro 27 4 2 3" xfId="14070" xr:uid="{00000000-0005-0000-0000-0000A4310000}"/>
    <cellStyle name="Euro 27 4 2 4" xfId="13762" xr:uid="{00000000-0005-0000-0000-0000A5310000}"/>
    <cellStyle name="Euro 27 4 3" xfId="4966" xr:uid="{00000000-0005-0000-0000-0000A6310000}"/>
    <cellStyle name="Euro 27 4 4" xfId="2168" xr:uid="{00000000-0005-0000-0000-0000A7310000}"/>
    <cellStyle name="Euro 27 5" xfId="156" xr:uid="{00000000-0005-0000-0000-0000A8310000}"/>
    <cellStyle name="Euro 27 6" xfId="2165" xr:uid="{00000000-0005-0000-0000-0000A9310000}"/>
    <cellStyle name="Euro 27 6 2" xfId="5718" xr:uid="{00000000-0005-0000-0000-0000AA310000}"/>
    <cellStyle name="Euro 28" xfId="157" xr:uid="{00000000-0005-0000-0000-0000AB310000}"/>
    <cellStyle name="Euro 28 2" xfId="158" xr:uid="{00000000-0005-0000-0000-0000AC310000}"/>
    <cellStyle name="Euro 28 2 2" xfId="2170" xr:uid="{00000000-0005-0000-0000-0000AD310000}"/>
    <cellStyle name="Euro 28 2 2 2" xfId="9701" xr:uid="{00000000-0005-0000-0000-0000AE310000}"/>
    <cellStyle name="Euro 28 2 3" xfId="9381" xr:uid="{00000000-0005-0000-0000-0000AF310000}"/>
    <cellStyle name="Euro 28 3" xfId="159" xr:uid="{00000000-0005-0000-0000-0000B0310000}"/>
    <cellStyle name="Euro 28 3 2" xfId="160" xr:uid="{00000000-0005-0000-0000-0000B1310000}"/>
    <cellStyle name="Euro 28 3 2 2" xfId="4219" xr:uid="{00000000-0005-0000-0000-0000B2310000}"/>
    <cellStyle name="Euro 28 3 2 3" xfId="3477" xr:uid="{00000000-0005-0000-0000-0000B3310000}"/>
    <cellStyle name="Euro 28 3 2 3 2" xfId="10163" xr:uid="{00000000-0005-0000-0000-0000B4310000}"/>
    <cellStyle name="Euro 28 3 3" xfId="2171" xr:uid="{00000000-0005-0000-0000-0000B5310000}"/>
    <cellStyle name="Euro 28 3 3 2" xfId="4967" xr:uid="{00000000-0005-0000-0000-0000B6310000}"/>
    <cellStyle name="Euro 28 3 4" xfId="3237" xr:uid="{00000000-0005-0000-0000-0000B7310000}"/>
    <cellStyle name="Euro 28 3 4 2" xfId="9951" xr:uid="{00000000-0005-0000-0000-0000B8310000}"/>
    <cellStyle name="Euro 28 3 5" xfId="8538" xr:uid="{00000000-0005-0000-0000-0000B9310000}"/>
    <cellStyle name="Euro 28 3 6" xfId="1700" xr:uid="{00000000-0005-0000-0000-0000BA310000}"/>
    <cellStyle name="Euro 28 4" xfId="161" xr:uid="{00000000-0005-0000-0000-0000BB310000}"/>
    <cellStyle name="Euro 28 4 2" xfId="4968" xr:uid="{00000000-0005-0000-0000-0000BC310000}"/>
    <cellStyle name="Euro 28 4 2 2" xfId="4969" xr:uid="{00000000-0005-0000-0000-0000BD310000}"/>
    <cellStyle name="Euro 28 4 2 3" xfId="14071" xr:uid="{00000000-0005-0000-0000-0000BE310000}"/>
    <cellStyle name="Euro 28 4 2 4" xfId="13761" xr:uid="{00000000-0005-0000-0000-0000BF310000}"/>
    <cellStyle name="Euro 28 4 3" xfId="4970" xr:uid="{00000000-0005-0000-0000-0000C0310000}"/>
    <cellStyle name="Euro 28 4 4" xfId="2172" xr:uid="{00000000-0005-0000-0000-0000C1310000}"/>
    <cellStyle name="Euro 28 5" xfId="162" xr:uid="{00000000-0005-0000-0000-0000C2310000}"/>
    <cellStyle name="Euro 28 6" xfId="2169" xr:uid="{00000000-0005-0000-0000-0000C3310000}"/>
    <cellStyle name="Euro 28 6 2" xfId="5719" xr:uid="{00000000-0005-0000-0000-0000C4310000}"/>
    <cellStyle name="Euro 29" xfId="163" xr:uid="{00000000-0005-0000-0000-0000C5310000}"/>
    <cellStyle name="Euro 29 2" xfId="164" xr:uid="{00000000-0005-0000-0000-0000C6310000}"/>
    <cellStyle name="Euro 29 2 2" xfId="2174" xr:uid="{00000000-0005-0000-0000-0000C7310000}"/>
    <cellStyle name="Euro 29 2 2 2" xfId="9702" xr:uid="{00000000-0005-0000-0000-0000C8310000}"/>
    <cellStyle name="Euro 29 2 3" xfId="9382" xr:uid="{00000000-0005-0000-0000-0000C9310000}"/>
    <cellStyle name="Euro 29 3" xfId="165" xr:uid="{00000000-0005-0000-0000-0000CA310000}"/>
    <cellStyle name="Euro 29 3 2" xfId="166" xr:uid="{00000000-0005-0000-0000-0000CB310000}"/>
    <cellStyle name="Euro 29 3 2 2" xfId="4220" xr:uid="{00000000-0005-0000-0000-0000CC310000}"/>
    <cellStyle name="Euro 29 3 2 3" xfId="3478" xr:uid="{00000000-0005-0000-0000-0000CD310000}"/>
    <cellStyle name="Euro 29 3 2 3 2" xfId="10164" xr:uid="{00000000-0005-0000-0000-0000CE310000}"/>
    <cellStyle name="Euro 29 3 3" xfId="2175" xr:uid="{00000000-0005-0000-0000-0000CF310000}"/>
    <cellStyle name="Euro 29 3 3 2" xfId="4971" xr:uid="{00000000-0005-0000-0000-0000D0310000}"/>
    <cellStyle name="Euro 29 3 4" xfId="3238" xr:uid="{00000000-0005-0000-0000-0000D1310000}"/>
    <cellStyle name="Euro 29 3 4 2" xfId="9952" xr:uid="{00000000-0005-0000-0000-0000D2310000}"/>
    <cellStyle name="Euro 29 3 5" xfId="7844" xr:uid="{00000000-0005-0000-0000-0000D3310000}"/>
    <cellStyle name="Euro 29 3 6" xfId="1701" xr:uid="{00000000-0005-0000-0000-0000D4310000}"/>
    <cellStyle name="Euro 29 4" xfId="167" xr:uid="{00000000-0005-0000-0000-0000D5310000}"/>
    <cellStyle name="Euro 29 4 2" xfId="4972" xr:uid="{00000000-0005-0000-0000-0000D6310000}"/>
    <cellStyle name="Euro 29 4 2 2" xfId="4973" xr:uid="{00000000-0005-0000-0000-0000D7310000}"/>
    <cellStyle name="Euro 29 4 2 3" xfId="14072" xr:uid="{00000000-0005-0000-0000-0000D8310000}"/>
    <cellStyle name="Euro 29 4 2 4" xfId="13760" xr:uid="{00000000-0005-0000-0000-0000D9310000}"/>
    <cellStyle name="Euro 29 4 3" xfId="4974" xr:uid="{00000000-0005-0000-0000-0000DA310000}"/>
    <cellStyle name="Euro 29 4 4" xfId="2176" xr:uid="{00000000-0005-0000-0000-0000DB310000}"/>
    <cellStyle name="Euro 29 5" xfId="168" xr:uid="{00000000-0005-0000-0000-0000DC310000}"/>
    <cellStyle name="Euro 29 6" xfId="2173" xr:uid="{00000000-0005-0000-0000-0000DD310000}"/>
    <cellStyle name="Euro 29 6 2" xfId="5720" xr:uid="{00000000-0005-0000-0000-0000DE310000}"/>
    <cellStyle name="Euro 3" xfId="169" xr:uid="{00000000-0005-0000-0000-0000DF310000}"/>
    <cellStyle name="Euro 3 2" xfId="170" xr:uid="{00000000-0005-0000-0000-0000E0310000}"/>
    <cellStyle name="Euro 3 2 2" xfId="2178" xr:uid="{00000000-0005-0000-0000-0000E1310000}"/>
    <cellStyle name="Euro 3 2 2 2" xfId="9703" xr:uid="{00000000-0005-0000-0000-0000E2310000}"/>
    <cellStyle name="Euro 3 2 3" xfId="9383" xr:uid="{00000000-0005-0000-0000-0000E3310000}"/>
    <cellStyle name="Euro 3 3" xfId="171" xr:uid="{00000000-0005-0000-0000-0000E4310000}"/>
    <cellStyle name="Euro 3 3 2" xfId="172" xr:uid="{00000000-0005-0000-0000-0000E5310000}"/>
    <cellStyle name="Euro 3 3 2 2" xfId="4221" xr:uid="{00000000-0005-0000-0000-0000E6310000}"/>
    <cellStyle name="Euro 3 3 2 3" xfId="3479" xr:uid="{00000000-0005-0000-0000-0000E7310000}"/>
    <cellStyle name="Euro 3 3 2 3 2" xfId="10165" xr:uid="{00000000-0005-0000-0000-0000E8310000}"/>
    <cellStyle name="Euro 3 3 3" xfId="2179" xr:uid="{00000000-0005-0000-0000-0000E9310000}"/>
    <cellStyle name="Euro 3 3 3 2" xfId="4975" xr:uid="{00000000-0005-0000-0000-0000EA310000}"/>
    <cellStyle name="Euro 3 3 4" xfId="3239" xr:uid="{00000000-0005-0000-0000-0000EB310000}"/>
    <cellStyle name="Euro 3 3 4 2" xfId="9953" xr:uid="{00000000-0005-0000-0000-0000EC310000}"/>
    <cellStyle name="Euro 3 3 5" xfId="8618" xr:uid="{00000000-0005-0000-0000-0000ED310000}"/>
    <cellStyle name="Euro 3 3 6" xfId="1702" xr:uid="{00000000-0005-0000-0000-0000EE310000}"/>
    <cellStyle name="Euro 3 4" xfId="173" xr:uid="{00000000-0005-0000-0000-0000EF310000}"/>
    <cellStyle name="Euro 3 4 2" xfId="4976" xr:uid="{00000000-0005-0000-0000-0000F0310000}"/>
    <cellStyle name="Euro 3 4 2 2" xfId="4977" xr:uid="{00000000-0005-0000-0000-0000F1310000}"/>
    <cellStyle name="Euro 3 4 2 3" xfId="14073" xr:uid="{00000000-0005-0000-0000-0000F2310000}"/>
    <cellStyle name="Euro 3 4 2 4" xfId="13759" xr:uid="{00000000-0005-0000-0000-0000F3310000}"/>
    <cellStyle name="Euro 3 4 3" xfId="4978" xr:uid="{00000000-0005-0000-0000-0000F4310000}"/>
    <cellStyle name="Euro 3 4 4" xfId="2180" xr:uid="{00000000-0005-0000-0000-0000F5310000}"/>
    <cellStyle name="Euro 3 5" xfId="174" xr:uid="{00000000-0005-0000-0000-0000F6310000}"/>
    <cellStyle name="Euro 3 6" xfId="2177" xr:uid="{00000000-0005-0000-0000-0000F7310000}"/>
    <cellStyle name="Euro 3 6 2" xfId="5721" xr:uid="{00000000-0005-0000-0000-0000F8310000}"/>
    <cellStyle name="Euro 30" xfId="175" xr:uid="{00000000-0005-0000-0000-0000F9310000}"/>
    <cellStyle name="Euro 30 2" xfId="176" xr:uid="{00000000-0005-0000-0000-0000FA310000}"/>
    <cellStyle name="Euro 30 2 2" xfId="2182" xr:uid="{00000000-0005-0000-0000-0000FB310000}"/>
    <cellStyle name="Euro 30 2 2 2" xfId="9704" xr:uid="{00000000-0005-0000-0000-0000FC310000}"/>
    <cellStyle name="Euro 30 2 3" xfId="9384" xr:uid="{00000000-0005-0000-0000-0000FD310000}"/>
    <cellStyle name="Euro 30 3" xfId="177" xr:uid="{00000000-0005-0000-0000-0000FE310000}"/>
    <cellStyle name="Euro 30 3 2" xfId="178" xr:uid="{00000000-0005-0000-0000-0000FF310000}"/>
    <cellStyle name="Euro 30 3 2 2" xfId="4222" xr:uid="{00000000-0005-0000-0000-000000320000}"/>
    <cellStyle name="Euro 30 3 2 3" xfId="3480" xr:uid="{00000000-0005-0000-0000-000001320000}"/>
    <cellStyle name="Euro 30 3 2 3 2" xfId="10166" xr:uid="{00000000-0005-0000-0000-000002320000}"/>
    <cellStyle name="Euro 30 3 3" xfId="2183" xr:uid="{00000000-0005-0000-0000-000003320000}"/>
    <cellStyle name="Euro 30 3 3 2" xfId="4979" xr:uid="{00000000-0005-0000-0000-000004320000}"/>
    <cellStyle name="Euro 30 3 4" xfId="3240" xr:uid="{00000000-0005-0000-0000-000005320000}"/>
    <cellStyle name="Euro 30 3 4 2" xfId="9954" xr:uid="{00000000-0005-0000-0000-000006320000}"/>
    <cellStyle name="Euro 30 3 5" xfId="8539" xr:uid="{00000000-0005-0000-0000-000007320000}"/>
    <cellStyle name="Euro 30 3 6" xfId="1703" xr:uid="{00000000-0005-0000-0000-000008320000}"/>
    <cellStyle name="Euro 30 4" xfId="179" xr:uid="{00000000-0005-0000-0000-000009320000}"/>
    <cellStyle name="Euro 30 4 2" xfId="4980" xr:uid="{00000000-0005-0000-0000-00000A320000}"/>
    <cellStyle name="Euro 30 4 2 2" xfId="4981" xr:uid="{00000000-0005-0000-0000-00000B320000}"/>
    <cellStyle name="Euro 30 4 2 3" xfId="14074" xr:uid="{00000000-0005-0000-0000-00000C320000}"/>
    <cellStyle name="Euro 30 4 2 4" xfId="13758" xr:uid="{00000000-0005-0000-0000-00000D320000}"/>
    <cellStyle name="Euro 30 4 3" xfId="4982" xr:uid="{00000000-0005-0000-0000-00000E320000}"/>
    <cellStyle name="Euro 30 4 4" xfId="2184" xr:uid="{00000000-0005-0000-0000-00000F320000}"/>
    <cellStyle name="Euro 30 5" xfId="180" xr:uid="{00000000-0005-0000-0000-000010320000}"/>
    <cellStyle name="Euro 30 6" xfId="2181" xr:uid="{00000000-0005-0000-0000-000011320000}"/>
    <cellStyle name="Euro 30 6 2" xfId="5722" xr:uid="{00000000-0005-0000-0000-000012320000}"/>
    <cellStyle name="Euro 31" xfId="181" xr:uid="{00000000-0005-0000-0000-000013320000}"/>
    <cellStyle name="Euro 31 2" xfId="182" xr:uid="{00000000-0005-0000-0000-000014320000}"/>
    <cellStyle name="Euro 31 2 2" xfId="2186" xr:uid="{00000000-0005-0000-0000-000015320000}"/>
    <cellStyle name="Euro 31 2 2 2" xfId="9705" xr:uid="{00000000-0005-0000-0000-000016320000}"/>
    <cellStyle name="Euro 31 2 3" xfId="9385" xr:uid="{00000000-0005-0000-0000-000017320000}"/>
    <cellStyle name="Euro 31 3" xfId="183" xr:uid="{00000000-0005-0000-0000-000018320000}"/>
    <cellStyle name="Euro 31 3 2" xfId="184" xr:uid="{00000000-0005-0000-0000-000019320000}"/>
    <cellStyle name="Euro 31 3 2 2" xfId="4223" xr:uid="{00000000-0005-0000-0000-00001A320000}"/>
    <cellStyle name="Euro 31 3 2 3" xfId="3481" xr:uid="{00000000-0005-0000-0000-00001B320000}"/>
    <cellStyle name="Euro 31 3 2 3 2" xfId="10167" xr:uid="{00000000-0005-0000-0000-00001C320000}"/>
    <cellStyle name="Euro 31 3 3" xfId="2187" xr:uid="{00000000-0005-0000-0000-00001D320000}"/>
    <cellStyle name="Euro 31 3 3 2" xfId="4983" xr:uid="{00000000-0005-0000-0000-00001E320000}"/>
    <cellStyle name="Euro 31 3 4" xfId="3241" xr:uid="{00000000-0005-0000-0000-00001F320000}"/>
    <cellStyle name="Euro 31 3 4 2" xfId="9955" xr:uid="{00000000-0005-0000-0000-000020320000}"/>
    <cellStyle name="Euro 31 3 5" xfId="7411" xr:uid="{00000000-0005-0000-0000-000021320000}"/>
    <cellStyle name="Euro 31 3 6" xfId="1704" xr:uid="{00000000-0005-0000-0000-000022320000}"/>
    <cellStyle name="Euro 31 4" xfId="185" xr:uid="{00000000-0005-0000-0000-000023320000}"/>
    <cellStyle name="Euro 31 4 2" xfId="4984" xr:uid="{00000000-0005-0000-0000-000024320000}"/>
    <cellStyle name="Euro 31 4 2 2" xfId="4985" xr:uid="{00000000-0005-0000-0000-000025320000}"/>
    <cellStyle name="Euro 31 4 2 3" xfId="14075" xr:uid="{00000000-0005-0000-0000-000026320000}"/>
    <cellStyle name="Euro 31 4 2 4" xfId="13757" xr:uid="{00000000-0005-0000-0000-000027320000}"/>
    <cellStyle name="Euro 31 4 3" xfId="4986" xr:uid="{00000000-0005-0000-0000-000028320000}"/>
    <cellStyle name="Euro 31 4 4" xfId="2188" xr:uid="{00000000-0005-0000-0000-000029320000}"/>
    <cellStyle name="Euro 31 5" xfId="186" xr:uid="{00000000-0005-0000-0000-00002A320000}"/>
    <cellStyle name="Euro 31 6" xfId="2185" xr:uid="{00000000-0005-0000-0000-00002B320000}"/>
    <cellStyle name="Euro 31 6 2" xfId="5723" xr:uid="{00000000-0005-0000-0000-00002C320000}"/>
    <cellStyle name="Euro 32" xfId="187" xr:uid="{00000000-0005-0000-0000-00002D320000}"/>
    <cellStyle name="Euro 32 2" xfId="188" xr:uid="{00000000-0005-0000-0000-00002E320000}"/>
    <cellStyle name="Euro 32 2 2" xfId="2190" xr:uid="{00000000-0005-0000-0000-00002F320000}"/>
    <cellStyle name="Euro 32 2 2 2" xfId="9706" xr:uid="{00000000-0005-0000-0000-000030320000}"/>
    <cellStyle name="Euro 32 2 3" xfId="9386" xr:uid="{00000000-0005-0000-0000-000031320000}"/>
    <cellStyle name="Euro 32 3" xfId="189" xr:uid="{00000000-0005-0000-0000-000032320000}"/>
    <cellStyle name="Euro 32 3 2" xfId="190" xr:uid="{00000000-0005-0000-0000-000033320000}"/>
    <cellStyle name="Euro 32 3 2 2" xfId="4224" xr:uid="{00000000-0005-0000-0000-000034320000}"/>
    <cellStyle name="Euro 32 3 2 3" xfId="3482" xr:uid="{00000000-0005-0000-0000-000035320000}"/>
    <cellStyle name="Euro 32 3 2 3 2" xfId="10168" xr:uid="{00000000-0005-0000-0000-000036320000}"/>
    <cellStyle name="Euro 32 3 3" xfId="2191" xr:uid="{00000000-0005-0000-0000-000037320000}"/>
    <cellStyle name="Euro 32 3 3 2" xfId="4987" xr:uid="{00000000-0005-0000-0000-000038320000}"/>
    <cellStyle name="Euro 32 3 4" xfId="3242" xr:uid="{00000000-0005-0000-0000-000039320000}"/>
    <cellStyle name="Euro 32 3 4 2" xfId="9956" xr:uid="{00000000-0005-0000-0000-00003A320000}"/>
    <cellStyle name="Euro 32 3 5" xfId="8504" xr:uid="{00000000-0005-0000-0000-00003B320000}"/>
    <cellStyle name="Euro 32 3 6" xfId="1705" xr:uid="{00000000-0005-0000-0000-00003C320000}"/>
    <cellStyle name="Euro 32 4" xfId="191" xr:uid="{00000000-0005-0000-0000-00003D320000}"/>
    <cellStyle name="Euro 32 4 2" xfId="4988" xr:uid="{00000000-0005-0000-0000-00003E320000}"/>
    <cellStyle name="Euro 32 4 2 2" xfId="4989" xr:uid="{00000000-0005-0000-0000-00003F320000}"/>
    <cellStyle name="Euro 32 4 2 3" xfId="14076" xr:uid="{00000000-0005-0000-0000-000040320000}"/>
    <cellStyle name="Euro 32 4 2 4" xfId="13756" xr:uid="{00000000-0005-0000-0000-000041320000}"/>
    <cellStyle name="Euro 32 4 3" xfId="4990" xr:uid="{00000000-0005-0000-0000-000042320000}"/>
    <cellStyle name="Euro 32 4 4" xfId="2192" xr:uid="{00000000-0005-0000-0000-000043320000}"/>
    <cellStyle name="Euro 32 5" xfId="192" xr:uid="{00000000-0005-0000-0000-000044320000}"/>
    <cellStyle name="Euro 32 6" xfId="2189" xr:uid="{00000000-0005-0000-0000-000045320000}"/>
    <cellStyle name="Euro 32 6 2" xfId="5724" xr:uid="{00000000-0005-0000-0000-000046320000}"/>
    <cellStyle name="Euro 33" xfId="193" xr:uid="{00000000-0005-0000-0000-000047320000}"/>
    <cellStyle name="Euro 33 2" xfId="194" xr:uid="{00000000-0005-0000-0000-000048320000}"/>
    <cellStyle name="Euro 33 2 2" xfId="2194" xr:uid="{00000000-0005-0000-0000-000049320000}"/>
    <cellStyle name="Euro 33 2 2 2" xfId="9707" xr:uid="{00000000-0005-0000-0000-00004A320000}"/>
    <cellStyle name="Euro 33 2 3" xfId="9387" xr:uid="{00000000-0005-0000-0000-00004B320000}"/>
    <cellStyle name="Euro 33 3" xfId="195" xr:uid="{00000000-0005-0000-0000-00004C320000}"/>
    <cellStyle name="Euro 33 3 2" xfId="196" xr:uid="{00000000-0005-0000-0000-00004D320000}"/>
    <cellStyle name="Euro 33 3 2 2" xfId="4225" xr:uid="{00000000-0005-0000-0000-00004E320000}"/>
    <cellStyle name="Euro 33 3 2 3" xfId="3483" xr:uid="{00000000-0005-0000-0000-00004F320000}"/>
    <cellStyle name="Euro 33 3 2 3 2" xfId="10169" xr:uid="{00000000-0005-0000-0000-000050320000}"/>
    <cellStyle name="Euro 33 3 3" xfId="2195" xr:uid="{00000000-0005-0000-0000-000051320000}"/>
    <cellStyle name="Euro 33 3 3 2" xfId="4991" xr:uid="{00000000-0005-0000-0000-000052320000}"/>
    <cellStyle name="Euro 33 3 4" xfId="3243" xr:uid="{00000000-0005-0000-0000-000053320000}"/>
    <cellStyle name="Euro 33 3 4 2" xfId="9957" xr:uid="{00000000-0005-0000-0000-000054320000}"/>
    <cellStyle name="Euro 33 3 5" xfId="7431" xr:uid="{00000000-0005-0000-0000-000055320000}"/>
    <cellStyle name="Euro 33 3 6" xfId="1706" xr:uid="{00000000-0005-0000-0000-000056320000}"/>
    <cellStyle name="Euro 33 4" xfId="197" xr:uid="{00000000-0005-0000-0000-000057320000}"/>
    <cellStyle name="Euro 33 4 2" xfId="4992" xr:uid="{00000000-0005-0000-0000-000058320000}"/>
    <cellStyle name="Euro 33 4 2 2" xfId="4993" xr:uid="{00000000-0005-0000-0000-000059320000}"/>
    <cellStyle name="Euro 33 4 2 3" xfId="14077" xr:uid="{00000000-0005-0000-0000-00005A320000}"/>
    <cellStyle name="Euro 33 4 2 4" xfId="13755" xr:uid="{00000000-0005-0000-0000-00005B320000}"/>
    <cellStyle name="Euro 33 4 3" xfId="4994" xr:uid="{00000000-0005-0000-0000-00005C320000}"/>
    <cellStyle name="Euro 33 4 4" xfId="2196" xr:uid="{00000000-0005-0000-0000-00005D320000}"/>
    <cellStyle name="Euro 33 5" xfId="198" xr:uid="{00000000-0005-0000-0000-00005E320000}"/>
    <cellStyle name="Euro 33 6" xfId="2193" xr:uid="{00000000-0005-0000-0000-00005F320000}"/>
    <cellStyle name="Euro 33 6 2" xfId="5725" xr:uid="{00000000-0005-0000-0000-000060320000}"/>
    <cellStyle name="Euro 34" xfId="199" xr:uid="{00000000-0005-0000-0000-000061320000}"/>
    <cellStyle name="Euro 34 2" xfId="200" xr:uid="{00000000-0005-0000-0000-000062320000}"/>
    <cellStyle name="Euro 34 2 2" xfId="2198" xr:uid="{00000000-0005-0000-0000-000063320000}"/>
    <cellStyle name="Euro 34 2 2 2" xfId="9708" xr:uid="{00000000-0005-0000-0000-000064320000}"/>
    <cellStyle name="Euro 34 2 3" xfId="9388" xr:uid="{00000000-0005-0000-0000-000065320000}"/>
    <cellStyle name="Euro 34 3" xfId="201" xr:uid="{00000000-0005-0000-0000-000066320000}"/>
    <cellStyle name="Euro 34 3 2" xfId="202" xr:uid="{00000000-0005-0000-0000-000067320000}"/>
    <cellStyle name="Euro 34 3 2 2" xfId="4226" xr:uid="{00000000-0005-0000-0000-000068320000}"/>
    <cellStyle name="Euro 34 3 2 3" xfId="3484" xr:uid="{00000000-0005-0000-0000-000069320000}"/>
    <cellStyle name="Euro 34 3 2 3 2" xfId="10170" xr:uid="{00000000-0005-0000-0000-00006A320000}"/>
    <cellStyle name="Euro 34 3 3" xfId="2199" xr:uid="{00000000-0005-0000-0000-00006B320000}"/>
    <cellStyle name="Euro 34 3 3 2" xfId="4995" xr:uid="{00000000-0005-0000-0000-00006C320000}"/>
    <cellStyle name="Euro 34 3 4" xfId="3244" xr:uid="{00000000-0005-0000-0000-00006D320000}"/>
    <cellStyle name="Euro 34 3 4 2" xfId="9958" xr:uid="{00000000-0005-0000-0000-00006E320000}"/>
    <cellStyle name="Euro 34 3 5" xfId="8578" xr:uid="{00000000-0005-0000-0000-00006F320000}"/>
    <cellStyle name="Euro 34 3 6" xfId="1707" xr:uid="{00000000-0005-0000-0000-000070320000}"/>
    <cellStyle name="Euro 34 4" xfId="203" xr:uid="{00000000-0005-0000-0000-000071320000}"/>
    <cellStyle name="Euro 34 4 2" xfId="4996" xr:uid="{00000000-0005-0000-0000-000072320000}"/>
    <cellStyle name="Euro 34 4 2 2" xfId="4997" xr:uid="{00000000-0005-0000-0000-000073320000}"/>
    <cellStyle name="Euro 34 4 2 3" xfId="14078" xr:uid="{00000000-0005-0000-0000-000074320000}"/>
    <cellStyle name="Euro 34 4 2 4" xfId="13753" xr:uid="{00000000-0005-0000-0000-000075320000}"/>
    <cellStyle name="Euro 34 4 3" xfId="4998" xr:uid="{00000000-0005-0000-0000-000076320000}"/>
    <cellStyle name="Euro 34 4 4" xfId="2200" xr:uid="{00000000-0005-0000-0000-000077320000}"/>
    <cellStyle name="Euro 34 5" xfId="204" xr:uid="{00000000-0005-0000-0000-000078320000}"/>
    <cellStyle name="Euro 34 6" xfId="2197" xr:uid="{00000000-0005-0000-0000-000079320000}"/>
    <cellStyle name="Euro 34 6 2" xfId="5726" xr:uid="{00000000-0005-0000-0000-00007A320000}"/>
    <cellStyle name="Euro 35" xfId="205" xr:uid="{00000000-0005-0000-0000-00007B320000}"/>
    <cellStyle name="Euro 35 2" xfId="206" xr:uid="{00000000-0005-0000-0000-00007C320000}"/>
    <cellStyle name="Euro 35 2 2" xfId="2202" xr:uid="{00000000-0005-0000-0000-00007D320000}"/>
    <cellStyle name="Euro 35 2 2 2" xfId="9709" xr:uid="{00000000-0005-0000-0000-00007E320000}"/>
    <cellStyle name="Euro 35 2 3" xfId="9389" xr:uid="{00000000-0005-0000-0000-00007F320000}"/>
    <cellStyle name="Euro 35 3" xfId="207" xr:uid="{00000000-0005-0000-0000-000080320000}"/>
    <cellStyle name="Euro 35 3 2" xfId="208" xr:uid="{00000000-0005-0000-0000-000081320000}"/>
    <cellStyle name="Euro 35 3 2 2" xfId="4227" xr:uid="{00000000-0005-0000-0000-000082320000}"/>
    <cellStyle name="Euro 35 3 2 3" xfId="3485" xr:uid="{00000000-0005-0000-0000-000083320000}"/>
    <cellStyle name="Euro 35 3 2 3 2" xfId="10171" xr:uid="{00000000-0005-0000-0000-000084320000}"/>
    <cellStyle name="Euro 35 3 3" xfId="2203" xr:uid="{00000000-0005-0000-0000-000085320000}"/>
    <cellStyle name="Euro 35 3 3 2" xfId="4999" xr:uid="{00000000-0005-0000-0000-000086320000}"/>
    <cellStyle name="Euro 35 3 4" xfId="3245" xr:uid="{00000000-0005-0000-0000-000087320000}"/>
    <cellStyle name="Euro 35 3 4 2" xfId="9959" xr:uid="{00000000-0005-0000-0000-000088320000}"/>
    <cellStyle name="Euro 35 3 5" xfId="7841" xr:uid="{00000000-0005-0000-0000-000089320000}"/>
    <cellStyle name="Euro 35 3 6" xfId="1708" xr:uid="{00000000-0005-0000-0000-00008A320000}"/>
    <cellStyle name="Euro 35 4" xfId="209" xr:uid="{00000000-0005-0000-0000-00008B320000}"/>
    <cellStyle name="Euro 35 4 2" xfId="5000" xr:uid="{00000000-0005-0000-0000-00008C320000}"/>
    <cellStyle name="Euro 35 4 2 2" xfId="5001" xr:uid="{00000000-0005-0000-0000-00008D320000}"/>
    <cellStyle name="Euro 35 4 2 3" xfId="14079" xr:uid="{00000000-0005-0000-0000-00008E320000}"/>
    <cellStyle name="Euro 35 4 2 4" xfId="13750" xr:uid="{00000000-0005-0000-0000-00008F320000}"/>
    <cellStyle name="Euro 35 4 3" xfId="5002" xr:uid="{00000000-0005-0000-0000-000090320000}"/>
    <cellStyle name="Euro 35 4 4" xfId="2204" xr:uid="{00000000-0005-0000-0000-000091320000}"/>
    <cellStyle name="Euro 35 5" xfId="210" xr:uid="{00000000-0005-0000-0000-000092320000}"/>
    <cellStyle name="Euro 35 6" xfId="2201" xr:uid="{00000000-0005-0000-0000-000093320000}"/>
    <cellStyle name="Euro 35 6 2" xfId="5727" xr:uid="{00000000-0005-0000-0000-000094320000}"/>
    <cellStyle name="Euro 36" xfId="211" xr:uid="{00000000-0005-0000-0000-000095320000}"/>
    <cellStyle name="Euro 36 2" xfId="212" xr:uid="{00000000-0005-0000-0000-000096320000}"/>
    <cellStyle name="Euro 36 2 2" xfId="2206" xr:uid="{00000000-0005-0000-0000-000097320000}"/>
    <cellStyle name="Euro 36 2 2 2" xfId="9710" xr:uid="{00000000-0005-0000-0000-000098320000}"/>
    <cellStyle name="Euro 36 2 3" xfId="9390" xr:uid="{00000000-0005-0000-0000-000099320000}"/>
    <cellStyle name="Euro 36 3" xfId="213" xr:uid="{00000000-0005-0000-0000-00009A320000}"/>
    <cellStyle name="Euro 36 3 2" xfId="214" xr:uid="{00000000-0005-0000-0000-00009B320000}"/>
    <cellStyle name="Euro 36 3 2 2" xfId="4228" xr:uid="{00000000-0005-0000-0000-00009C320000}"/>
    <cellStyle name="Euro 36 3 2 3" xfId="3486" xr:uid="{00000000-0005-0000-0000-00009D320000}"/>
    <cellStyle name="Euro 36 3 2 3 2" xfId="10172" xr:uid="{00000000-0005-0000-0000-00009E320000}"/>
    <cellStyle name="Euro 36 3 3" xfId="2207" xr:uid="{00000000-0005-0000-0000-00009F320000}"/>
    <cellStyle name="Euro 36 3 3 2" xfId="5003" xr:uid="{00000000-0005-0000-0000-0000A0320000}"/>
    <cellStyle name="Euro 36 3 4" xfId="3246" xr:uid="{00000000-0005-0000-0000-0000A1320000}"/>
    <cellStyle name="Euro 36 3 4 2" xfId="9960" xr:uid="{00000000-0005-0000-0000-0000A2320000}"/>
    <cellStyle name="Euro 36 3 5" xfId="8577" xr:uid="{00000000-0005-0000-0000-0000A3320000}"/>
    <cellStyle name="Euro 36 3 6" xfId="1709" xr:uid="{00000000-0005-0000-0000-0000A4320000}"/>
    <cellStyle name="Euro 36 4" xfId="215" xr:uid="{00000000-0005-0000-0000-0000A5320000}"/>
    <cellStyle name="Euro 36 4 2" xfId="5004" xr:uid="{00000000-0005-0000-0000-0000A6320000}"/>
    <cellStyle name="Euro 36 4 2 2" xfId="5005" xr:uid="{00000000-0005-0000-0000-0000A7320000}"/>
    <cellStyle name="Euro 36 4 2 3" xfId="14080" xr:uid="{00000000-0005-0000-0000-0000A8320000}"/>
    <cellStyle name="Euro 36 4 2 4" xfId="13748" xr:uid="{00000000-0005-0000-0000-0000A9320000}"/>
    <cellStyle name="Euro 36 4 3" xfId="5006" xr:uid="{00000000-0005-0000-0000-0000AA320000}"/>
    <cellStyle name="Euro 36 4 4" xfId="2208" xr:uid="{00000000-0005-0000-0000-0000AB320000}"/>
    <cellStyle name="Euro 36 5" xfId="216" xr:uid="{00000000-0005-0000-0000-0000AC320000}"/>
    <cellStyle name="Euro 36 6" xfId="2205" xr:uid="{00000000-0005-0000-0000-0000AD320000}"/>
    <cellStyle name="Euro 36 6 2" xfId="5728" xr:uid="{00000000-0005-0000-0000-0000AE320000}"/>
    <cellStyle name="Euro 37" xfId="217" xr:uid="{00000000-0005-0000-0000-0000AF320000}"/>
    <cellStyle name="Euro 37 2" xfId="218" xr:uid="{00000000-0005-0000-0000-0000B0320000}"/>
    <cellStyle name="Euro 37 2 2" xfId="2210" xr:uid="{00000000-0005-0000-0000-0000B1320000}"/>
    <cellStyle name="Euro 37 2 2 2" xfId="9711" xr:uid="{00000000-0005-0000-0000-0000B2320000}"/>
    <cellStyle name="Euro 37 2 3" xfId="9391" xr:uid="{00000000-0005-0000-0000-0000B3320000}"/>
    <cellStyle name="Euro 37 3" xfId="219" xr:uid="{00000000-0005-0000-0000-0000B4320000}"/>
    <cellStyle name="Euro 37 3 2" xfId="220" xr:uid="{00000000-0005-0000-0000-0000B5320000}"/>
    <cellStyle name="Euro 37 3 2 2" xfId="4229" xr:uid="{00000000-0005-0000-0000-0000B6320000}"/>
    <cellStyle name="Euro 37 3 2 3" xfId="3487" xr:uid="{00000000-0005-0000-0000-0000B7320000}"/>
    <cellStyle name="Euro 37 3 2 3 2" xfId="10173" xr:uid="{00000000-0005-0000-0000-0000B8320000}"/>
    <cellStyle name="Euro 37 3 3" xfId="2211" xr:uid="{00000000-0005-0000-0000-0000B9320000}"/>
    <cellStyle name="Euro 37 3 3 2" xfId="5007" xr:uid="{00000000-0005-0000-0000-0000BA320000}"/>
    <cellStyle name="Euro 37 3 4" xfId="3247" xr:uid="{00000000-0005-0000-0000-0000BB320000}"/>
    <cellStyle name="Euro 37 3 4 2" xfId="9961" xr:uid="{00000000-0005-0000-0000-0000BC320000}"/>
    <cellStyle name="Euro 37 3 5" xfId="7527" xr:uid="{00000000-0005-0000-0000-0000BD320000}"/>
    <cellStyle name="Euro 37 3 6" xfId="1710" xr:uid="{00000000-0005-0000-0000-0000BE320000}"/>
    <cellStyle name="Euro 37 4" xfId="221" xr:uid="{00000000-0005-0000-0000-0000BF320000}"/>
    <cellStyle name="Euro 37 4 2" xfId="5008" xr:uid="{00000000-0005-0000-0000-0000C0320000}"/>
    <cellStyle name="Euro 37 4 2 2" xfId="5009" xr:uid="{00000000-0005-0000-0000-0000C1320000}"/>
    <cellStyle name="Euro 37 4 2 3" xfId="14081" xr:uid="{00000000-0005-0000-0000-0000C2320000}"/>
    <cellStyle name="Euro 37 4 2 4" xfId="13746" xr:uid="{00000000-0005-0000-0000-0000C3320000}"/>
    <cellStyle name="Euro 37 4 3" xfId="5010" xr:uid="{00000000-0005-0000-0000-0000C4320000}"/>
    <cellStyle name="Euro 37 4 4" xfId="2212" xr:uid="{00000000-0005-0000-0000-0000C5320000}"/>
    <cellStyle name="Euro 37 5" xfId="222" xr:uid="{00000000-0005-0000-0000-0000C6320000}"/>
    <cellStyle name="Euro 37 6" xfId="2209" xr:uid="{00000000-0005-0000-0000-0000C7320000}"/>
    <cellStyle name="Euro 37 6 2" xfId="5729" xr:uid="{00000000-0005-0000-0000-0000C8320000}"/>
    <cellStyle name="Euro 38" xfId="223" xr:uid="{00000000-0005-0000-0000-0000C9320000}"/>
    <cellStyle name="Euro 38 2" xfId="224" xr:uid="{00000000-0005-0000-0000-0000CA320000}"/>
    <cellStyle name="Euro 38 2 2" xfId="2214" xr:uid="{00000000-0005-0000-0000-0000CB320000}"/>
    <cellStyle name="Euro 38 2 2 2" xfId="9712" xr:uid="{00000000-0005-0000-0000-0000CC320000}"/>
    <cellStyle name="Euro 38 2 3" xfId="9392" xr:uid="{00000000-0005-0000-0000-0000CD320000}"/>
    <cellStyle name="Euro 38 3" xfId="225" xr:uid="{00000000-0005-0000-0000-0000CE320000}"/>
    <cellStyle name="Euro 38 3 2" xfId="226" xr:uid="{00000000-0005-0000-0000-0000CF320000}"/>
    <cellStyle name="Euro 38 3 2 2" xfId="4230" xr:uid="{00000000-0005-0000-0000-0000D0320000}"/>
    <cellStyle name="Euro 38 3 2 3" xfId="3488" xr:uid="{00000000-0005-0000-0000-0000D1320000}"/>
    <cellStyle name="Euro 38 3 2 3 2" xfId="10174" xr:uid="{00000000-0005-0000-0000-0000D2320000}"/>
    <cellStyle name="Euro 38 3 3" xfId="2215" xr:uid="{00000000-0005-0000-0000-0000D3320000}"/>
    <cellStyle name="Euro 38 3 3 2" xfId="5011" xr:uid="{00000000-0005-0000-0000-0000D4320000}"/>
    <cellStyle name="Euro 38 3 4" xfId="3248" xr:uid="{00000000-0005-0000-0000-0000D5320000}"/>
    <cellStyle name="Euro 38 3 4 2" xfId="9962" xr:uid="{00000000-0005-0000-0000-0000D6320000}"/>
    <cellStyle name="Euro 38 3 5" xfId="7821" xr:uid="{00000000-0005-0000-0000-0000D7320000}"/>
    <cellStyle name="Euro 38 3 6" xfId="1711" xr:uid="{00000000-0005-0000-0000-0000D8320000}"/>
    <cellStyle name="Euro 38 4" xfId="227" xr:uid="{00000000-0005-0000-0000-0000D9320000}"/>
    <cellStyle name="Euro 38 4 2" xfId="5012" xr:uid="{00000000-0005-0000-0000-0000DA320000}"/>
    <cellStyle name="Euro 38 4 2 2" xfId="5013" xr:uid="{00000000-0005-0000-0000-0000DB320000}"/>
    <cellStyle name="Euro 38 4 2 3" xfId="14082" xr:uid="{00000000-0005-0000-0000-0000DC320000}"/>
    <cellStyle name="Euro 38 4 2 4" xfId="13745" xr:uid="{00000000-0005-0000-0000-0000DD320000}"/>
    <cellStyle name="Euro 38 4 3" xfId="5014" xr:uid="{00000000-0005-0000-0000-0000DE320000}"/>
    <cellStyle name="Euro 38 4 4" xfId="2216" xr:uid="{00000000-0005-0000-0000-0000DF320000}"/>
    <cellStyle name="Euro 38 5" xfId="228" xr:uid="{00000000-0005-0000-0000-0000E0320000}"/>
    <cellStyle name="Euro 38 6" xfId="2213" xr:uid="{00000000-0005-0000-0000-0000E1320000}"/>
    <cellStyle name="Euro 38 6 2" xfId="5730" xr:uid="{00000000-0005-0000-0000-0000E2320000}"/>
    <cellStyle name="Euro 39" xfId="229" xr:uid="{00000000-0005-0000-0000-0000E3320000}"/>
    <cellStyle name="Euro 39 2" xfId="230" xr:uid="{00000000-0005-0000-0000-0000E4320000}"/>
    <cellStyle name="Euro 39 2 2" xfId="2218" xr:uid="{00000000-0005-0000-0000-0000E5320000}"/>
    <cellStyle name="Euro 39 2 2 2" xfId="9713" xr:uid="{00000000-0005-0000-0000-0000E6320000}"/>
    <cellStyle name="Euro 39 2 3" xfId="9393" xr:uid="{00000000-0005-0000-0000-0000E7320000}"/>
    <cellStyle name="Euro 39 3" xfId="231" xr:uid="{00000000-0005-0000-0000-0000E8320000}"/>
    <cellStyle name="Euro 39 3 2" xfId="232" xr:uid="{00000000-0005-0000-0000-0000E9320000}"/>
    <cellStyle name="Euro 39 3 2 2" xfId="4231" xr:uid="{00000000-0005-0000-0000-0000EA320000}"/>
    <cellStyle name="Euro 39 3 2 3" xfId="3489" xr:uid="{00000000-0005-0000-0000-0000EB320000}"/>
    <cellStyle name="Euro 39 3 2 3 2" xfId="10175" xr:uid="{00000000-0005-0000-0000-0000EC320000}"/>
    <cellStyle name="Euro 39 3 3" xfId="2219" xr:uid="{00000000-0005-0000-0000-0000ED320000}"/>
    <cellStyle name="Euro 39 3 3 2" xfId="5015" xr:uid="{00000000-0005-0000-0000-0000EE320000}"/>
    <cellStyle name="Euro 39 3 4" xfId="3249" xr:uid="{00000000-0005-0000-0000-0000EF320000}"/>
    <cellStyle name="Euro 39 3 4 2" xfId="9963" xr:uid="{00000000-0005-0000-0000-0000F0320000}"/>
    <cellStyle name="Euro 39 3 5" xfId="7809" xr:uid="{00000000-0005-0000-0000-0000F1320000}"/>
    <cellStyle name="Euro 39 3 6" xfId="1712" xr:uid="{00000000-0005-0000-0000-0000F2320000}"/>
    <cellStyle name="Euro 39 4" xfId="233" xr:uid="{00000000-0005-0000-0000-0000F3320000}"/>
    <cellStyle name="Euro 39 4 2" xfId="5016" xr:uid="{00000000-0005-0000-0000-0000F4320000}"/>
    <cellStyle name="Euro 39 4 2 2" xfId="5017" xr:uid="{00000000-0005-0000-0000-0000F5320000}"/>
    <cellStyle name="Euro 39 4 2 3" xfId="14083" xr:uid="{00000000-0005-0000-0000-0000F6320000}"/>
    <cellStyle name="Euro 39 4 2 4" xfId="13744" xr:uid="{00000000-0005-0000-0000-0000F7320000}"/>
    <cellStyle name="Euro 39 4 3" xfId="5018" xr:uid="{00000000-0005-0000-0000-0000F8320000}"/>
    <cellStyle name="Euro 39 4 4" xfId="2220" xr:uid="{00000000-0005-0000-0000-0000F9320000}"/>
    <cellStyle name="Euro 39 5" xfId="234" xr:uid="{00000000-0005-0000-0000-0000FA320000}"/>
    <cellStyle name="Euro 39 6" xfId="2217" xr:uid="{00000000-0005-0000-0000-0000FB320000}"/>
    <cellStyle name="Euro 39 6 2" xfId="5731" xr:uid="{00000000-0005-0000-0000-0000FC320000}"/>
    <cellStyle name="Euro 4" xfId="235" xr:uid="{00000000-0005-0000-0000-0000FD320000}"/>
    <cellStyle name="Euro 4 2" xfId="236" xr:uid="{00000000-0005-0000-0000-0000FE320000}"/>
    <cellStyle name="Euro 4 2 2" xfId="2222" xr:uid="{00000000-0005-0000-0000-0000FF320000}"/>
    <cellStyle name="Euro 4 2 2 2" xfId="9714" xr:uid="{00000000-0005-0000-0000-000000330000}"/>
    <cellStyle name="Euro 4 2 3" xfId="9394" xr:uid="{00000000-0005-0000-0000-000001330000}"/>
    <cellStyle name="Euro 4 3" xfId="237" xr:uid="{00000000-0005-0000-0000-000002330000}"/>
    <cellStyle name="Euro 4 3 2" xfId="238" xr:uid="{00000000-0005-0000-0000-000003330000}"/>
    <cellStyle name="Euro 4 3 2 2" xfId="4232" xr:uid="{00000000-0005-0000-0000-000004330000}"/>
    <cellStyle name="Euro 4 3 2 3" xfId="3490" xr:uid="{00000000-0005-0000-0000-000005330000}"/>
    <cellStyle name="Euro 4 3 2 3 2" xfId="10176" xr:uid="{00000000-0005-0000-0000-000006330000}"/>
    <cellStyle name="Euro 4 3 3" xfId="2223" xr:uid="{00000000-0005-0000-0000-000007330000}"/>
    <cellStyle name="Euro 4 3 3 2" xfId="5019" xr:uid="{00000000-0005-0000-0000-000008330000}"/>
    <cellStyle name="Euro 4 3 4" xfId="3250" xr:uid="{00000000-0005-0000-0000-000009330000}"/>
    <cellStyle name="Euro 4 3 4 2" xfId="9964" xr:uid="{00000000-0005-0000-0000-00000A330000}"/>
    <cellStyle name="Euro 4 3 5" xfId="7839" xr:uid="{00000000-0005-0000-0000-00000B330000}"/>
    <cellStyle name="Euro 4 3 6" xfId="1713" xr:uid="{00000000-0005-0000-0000-00000C330000}"/>
    <cellStyle name="Euro 4 4" xfId="239" xr:uid="{00000000-0005-0000-0000-00000D330000}"/>
    <cellStyle name="Euro 4 4 2" xfId="5020" xr:uid="{00000000-0005-0000-0000-00000E330000}"/>
    <cellStyle name="Euro 4 4 2 2" xfId="5021" xr:uid="{00000000-0005-0000-0000-00000F330000}"/>
    <cellStyle name="Euro 4 4 2 3" xfId="14084" xr:uid="{00000000-0005-0000-0000-000010330000}"/>
    <cellStyle name="Euro 4 4 2 4" xfId="13743" xr:uid="{00000000-0005-0000-0000-000011330000}"/>
    <cellStyle name="Euro 4 4 3" xfId="5022" xr:uid="{00000000-0005-0000-0000-000012330000}"/>
    <cellStyle name="Euro 4 4 4" xfId="2224" xr:uid="{00000000-0005-0000-0000-000013330000}"/>
    <cellStyle name="Euro 4 5" xfId="240" xr:uid="{00000000-0005-0000-0000-000014330000}"/>
    <cellStyle name="Euro 4 6" xfId="2221" xr:uid="{00000000-0005-0000-0000-000015330000}"/>
    <cellStyle name="Euro 4 6 2" xfId="5732" xr:uid="{00000000-0005-0000-0000-000016330000}"/>
    <cellStyle name="Euro 40" xfId="241" xr:uid="{00000000-0005-0000-0000-000017330000}"/>
    <cellStyle name="Euro 40 2" xfId="242" xr:uid="{00000000-0005-0000-0000-000018330000}"/>
    <cellStyle name="Euro 40 2 2" xfId="2226" xr:uid="{00000000-0005-0000-0000-000019330000}"/>
    <cellStyle name="Euro 40 2 2 2" xfId="9715" xr:uid="{00000000-0005-0000-0000-00001A330000}"/>
    <cellStyle name="Euro 40 2 3" xfId="9395" xr:uid="{00000000-0005-0000-0000-00001B330000}"/>
    <cellStyle name="Euro 40 3" xfId="243" xr:uid="{00000000-0005-0000-0000-00001C330000}"/>
    <cellStyle name="Euro 40 3 2" xfId="244" xr:uid="{00000000-0005-0000-0000-00001D330000}"/>
    <cellStyle name="Euro 40 3 2 2" xfId="4233" xr:uid="{00000000-0005-0000-0000-00001E330000}"/>
    <cellStyle name="Euro 40 3 2 3" xfId="3491" xr:uid="{00000000-0005-0000-0000-00001F330000}"/>
    <cellStyle name="Euro 40 3 2 3 2" xfId="10177" xr:uid="{00000000-0005-0000-0000-000020330000}"/>
    <cellStyle name="Euro 40 3 3" xfId="2227" xr:uid="{00000000-0005-0000-0000-000021330000}"/>
    <cellStyle name="Euro 40 3 3 2" xfId="5023" xr:uid="{00000000-0005-0000-0000-000022330000}"/>
    <cellStyle name="Euro 40 3 4" xfId="3251" xr:uid="{00000000-0005-0000-0000-000023330000}"/>
    <cellStyle name="Euro 40 3 4 2" xfId="9965" xr:uid="{00000000-0005-0000-0000-000024330000}"/>
    <cellStyle name="Euro 40 3 5" xfId="7840" xr:uid="{00000000-0005-0000-0000-000025330000}"/>
    <cellStyle name="Euro 40 3 6" xfId="1714" xr:uid="{00000000-0005-0000-0000-000026330000}"/>
    <cellStyle name="Euro 40 4" xfId="245" xr:uid="{00000000-0005-0000-0000-000027330000}"/>
    <cellStyle name="Euro 40 4 2" xfId="5024" xr:uid="{00000000-0005-0000-0000-000028330000}"/>
    <cellStyle name="Euro 40 4 2 2" xfId="5025" xr:uid="{00000000-0005-0000-0000-000029330000}"/>
    <cellStyle name="Euro 40 4 2 3" xfId="14085" xr:uid="{00000000-0005-0000-0000-00002A330000}"/>
    <cellStyle name="Euro 40 4 2 4" xfId="13742" xr:uid="{00000000-0005-0000-0000-00002B330000}"/>
    <cellStyle name="Euro 40 4 3" xfId="5026" xr:uid="{00000000-0005-0000-0000-00002C330000}"/>
    <cellStyle name="Euro 40 4 4" xfId="2228" xr:uid="{00000000-0005-0000-0000-00002D330000}"/>
    <cellStyle name="Euro 40 5" xfId="246" xr:uid="{00000000-0005-0000-0000-00002E330000}"/>
    <cellStyle name="Euro 40 6" xfId="2225" xr:uid="{00000000-0005-0000-0000-00002F330000}"/>
    <cellStyle name="Euro 40 6 2" xfId="5733" xr:uid="{00000000-0005-0000-0000-000030330000}"/>
    <cellStyle name="Euro 41" xfId="247" xr:uid="{00000000-0005-0000-0000-000031330000}"/>
    <cellStyle name="Euro 41 2" xfId="248" xr:uid="{00000000-0005-0000-0000-000032330000}"/>
    <cellStyle name="Euro 41 2 2" xfId="2230" xr:uid="{00000000-0005-0000-0000-000033330000}"/>
    <cellStyle name="Euro 41 2 2 2" xfId="9716" xr:uid="{00000000-0005-0000-0000-000034330000}"/>
    <cellStyle name="Euro 41 2 3" xfId="9396" xr:uid="{00000000-0005-0000-0000-000035330000}"/>
    <cellStyle name="Euro 41 3" xfId="249" xr:uid="{00000000-0005-0000-0000-000036330000}"/>
    <cellStyle name="Euro 41 3 2" xfId="250" xr:uid="{00000000-0005-0000-0000-000037330000}"/>
    <cellStyle name="Euro 41 3 2 2" xfId="4234" xr:uid="{00000000-0005-0000-0000-000038330000}"/>
    <cellStyle name="Euro 41 3 2 3" xfId="3492" xr:uid="{00000000-0005-0000-0000-000039330000}"/>
    <cellStyle name="Euro 41 3 2 3 2" xfId="10178" xr:uid="{00000000-0005-0000-0000-00003A330000}"/>
    <cellStyle name="Euro 41 3 3" xfId="2231" xr:uid="{00000000-0005-0000-0000-00003B330000}"/>
    <cellStyle name="Euro 41 3 3 2" xfId="5027" xr:uid="{00000000-0005-0000-0000-00003C330000}"/>
    <cellStyle name="Euro 41 3 4" xfId="3252" xr:uid="{00000000-0005-0000-0000-00003D330000}"/>
    <cellStyle name="Euro 41 3 4 2" xfId="9966" xr:uid="{00000000-0005-0000-0000-00003E330000}"/>
    <cellStyle name="Euro 41 3 5" xfId="8579" xr:uid="{00000000-0005-0000-0000-00003F330000}"/>
    <cellStyle name="Euro 41 3 6" xfId="1715" xr:uid="{00000000-0005-0000-0000-000040330000}"/>
    <cellStyle name="Euro 41 4" xfId="251" xr:uid="{00000000-0005-0000-0000-000041330000}"/>
    <cellStyle name="Euro 41 4 2" xfId="5028" xr:uid="{00000000-0005-0000-0000-000042330000}"/>
    <cellStyle name="Euro 41 4 2 2" xfId="5029" xr:uid="{00000000-0005-0000-0000-000043330000}"/>
    <cellStyle name="Euro 41 4 2 3" xfId="14086" xr:uid="{00000000-0005-0000-0000-000044330000}"/>
    <cellStyle name="Euro 41 4 2 4" xfId="13741" xr:uid="{00000000-0005-0000-0000-000045330000}"/>
    <cellStyle name="Euro 41 4 3" xfId="5030" xr:uid="{00000000-0005-0000-0000-000046330000}"/>
    <cellStyle name="Euro 41 4 4" xfId="2232" xr:uid="{00000000-0005-0000-0000-000047330000}"/>
    <cellStyle name="Euro 41 5" xfId="252" xr:uid="{00000000-0005-0000-0000-000048330000}"/>
    <cellStyle name="Euro 41 6" xfId="2229" xr:uid="{00000000-0005-0000-0000-000049330000}"/>
    <cellStyle name="Euro 41 6 2" xfId="5734" xr:uid="{00000000-0005-0000-0000-00004A330000}"/>
    <cellStyle name="Euro 42" xfId="253" xr:uid="{00000000-0005-0000-0000-00004B330000}"/>
    <cellStyle name="Euro 42 2" xfId="254" xr:uid="{00000000-0005-0000-0000-00004C330000}"/>
    <cellStyle name="Euro 42 2 2" xfId="2234" xr:uid="{00000000-0005-0000-0000-00004D330000}"/>
    <cellStyle name="Euro 42 2 2 2" xfId="9717" xr:uid="{00000000-0005-0000-0000-00004E330000}"/>
    <cellStyle name="Euro 42 2 3" xfId="9397" xr:uid="{00000000-0005-0000-0000-00004F330000}"/>
    <cellStyle name="Euro 42 3" xfId="255" xr:uid="{00000000-0005-0000-0000-000050330000}"/>
    <cellStyle name="Euro 42 3 2" xfId="256" xr:uid="{00000000-0005-0000-0000-000051330000}"/>
    <cellStyle name="Euro 42 3 2 2" xfId="4235" xr:uid="{00000000-0005-0000-0000-000052330000}"/>
    <cellStyle name="Euro 42 3 2 3" xfId="3493" xr:uid="{00000000-0005-0000-0000-000053330000}"/>
    <cellStyle name="Euro 42 3 2 3 2" xfId="10179" xr:uid="{00000000-0005-0000-0000-000054330000}"/>
    <cellStyle name="Euro 42 3 3" xfId="2235" xr:uid="{00000000-0005-0000-0000-000055330000}"/>
    <cellStyle name="Euro 42 3 3 2" xfId="5031" xr:uid="{00000000-0005-0000-0000-000056330000}"/>
    <cellStyle name="Euro 42 3 4" xfId="3253" xr:uid="{00000000-0005-0000-0000-000057330000}"/>
    <cellStyle name="Euro 42 3 4 2" xfId="9967" xr:uid="{00000000-0005-0000-0000-000058330000}"/>
    <cellStyle name="Euro 42 3 5" xfId="8541" xr:uid="{00000000-0005-0000-0000-000059330000}"/>
    <cellStyle name="Euro 42 3 6" xfId="1716" xr:uid="{00000000-0005-0000-0000-00005A330000}"/>
    <cellStyle name="Euro 42 4" xfId="257" xr:uid="{00000000-0005-0000-0000-00005B330000}"/>
    <cellStyle name="Euro 42 4 2" xfId="5032" xr:uid="{00000000-0005-0000-0000-00005C330000}"/>
    <cellStyle name="Euro 42 4 2 2" xfId="5033" xr:uid="{00000000-0005-0000-0000-00005D330000}"/>
    <cellStyle name="Euro 42 4 2 3" xfId="14087" xr:uid="{00000000-0005-0000-0000-00005E330000}"/>
    <cellStyle name="Euro 42 4 2 4" xfId="13740" xr:uid="{00000000-0005-0000-0000-00005F330000}"/>
    <cellStyle name="Euro 42 4 3" xfId="5034" xr:uid="{00000000-0005-0000-0000-000060330000}"/>
    <cellStyle name="Euro 42 4 4" xfId="2236" xr:uid="{00000000-0005-0000-0000-000061330000}"/>
    <cellStyle name="Euro 42 5" xfId="258" xr:uid="{00000000-0005-0000-0000-000062330000}"/>
    <cellStyle name="Euro 42 6" xfId="2233" xr:uid="{00000000-0005-0000-0000-000063330000}"/>
    <cellStyle name="Euro 42 6 2" xfId="5735" xr:uid="{00000000-0005-0000-0000-000064330000}"/>
    <cellStyle name="Euro 43" xfId="259" xr:uid="{00000000-0005-0000-0000-000065330000}"/>
    <cellStyle name="Euro 43 2" xfId="260" xr:uid="{00000000-0005-0000-0000-000066330000}"/>
    <cellStyle name="Euro 43 2 2" xfId="2238" xr:uid="{00000000-0005-0000-0000-000067330000}"/>
    <cellStyle name="Euro 43 2 2 2" xfId="9718" xr:uid="{00000000-0005-0000-0000-000068330000}"/>
    <cellStyle name="Euro 43 2 3" xfId="9398" xr:uid="{00000000-0005-0000-0000-000069330000}"/>
    <cellStyle name="Euro 43 3" xfId="261" xr:uid="{00000000-0005-0000-0000-00006A330000}"/>
    <cellStyle name="Euro 43 3 2" xfId="262" xr:uid="{00000000-0005-0000-0000-00006B330000}"/>
    <cellStyle name="Euro 43 3 2 2" xfId="4236" xr:uid="{00000000-0005-0000-0000-00006C330000}"/>
    <cellStyle name="Euro 43 3 2 3" xfId="3494" xr:uid="{00000000-0005-0000-0000-00006D330000}"/>
    <cellStyle name="Euro 43 3 2 3 2" xfId="10180" xr:uid="{00000000-0005-0000-0000-00006E330000}"/>
    <cellStyle name="Euro 43 3 3" xfId="2239" xr:uid="{00000000-0005-0000-0000-00006F330000}"/>
    <cellStyle name="Euro 43 3 3 2" xfId="5035" xr:uid="{00000000-0005-0000-0000-000070330000}"/>
    <cellStyle name="Euro 43 3 4" xfId="3254" xr:uid="{00000000-0005-0000-0000-000071330000}"/>
    <cellStyle name="Euro 43 3 4 2" xfId="9968" xr:uid="{00000000-0005-0000-0000-000072330000}"/>
    <cellStyle name="Euro 43 3 5" xfId="7526" xr:uid="{00000000-0005-0000-0000-000073330000}"/>
    <cellStyle name="Euro 43 3 6" xfId="1717" xr:uid="{00000000-0005-0000-0000-000074330000}"/>
    <cellStyle name="Euro 43 4" xfId="263" xr:uid="{00000000-0005-0000-0000-000075330000}"/>
    <cellStyle name="Euro 43 4 2" xfId="5036" xr:uid="{00000000-0005-0000-0000-000076330000}"/>
    <cellStyle name="Euro 43 4 2 2" xfId="5037" xr:uid="{00000000-0005-0000-0000-000077330000}"/>
    <cellStyle name="Euro 43 4 2 3" xfId="14088" xr:uid="{00000000-0005-0000-0000-000078330000}"/>
    <cellStyle name="Euro 43 4 2 4" xfId="13739" xr:uid="{00000000-0005-0000-0000-000079330000}"/>
    <cellStyle name="Euro 43 4 3" xfId="5038" xr:uid="{00000000-0005-0000-0000-00007A330000}"/>
    <cellStyle name="Euro 43 4 4" xfId="2240" xr:uid="{00000000-0005-0000-0000-00007B330000}"/>
    <cellStyle name="Euro 43 5" xfId="264" xr:uid="{00000000-0005-0000-0000-00007C330000}"/>
    <cellStyle name="Euro 43 6" xfId="2237" xr:uid="{00000000-0005-0000-0000-00007D330000}"/>
    <cellStyle name="Euro 43 6 2" xfId="5736" xr:uid="{00000000-0005-0000-0000-00007E330000}"/>
    <cellStyle name="Euro 44" xfId="265" xr:uid="{00000000-0005-0000-0000-00007F330000}"/>
    <cellStyle name="Euro 44 2" xfId="266" xr:uid="{00000000-0005-0000-0000-000080330000}"/>
    <cellStyle name="Euro 44 2 2" xfId="2242" xr:uid="{00000000-0005-0000-0000-000081330000}"/>
    <cellStyle name="Euro 44 2 2 2" xfId="9719" xr:uid="{00000000-0005-0000-0000-000082330000}"/>
    <cellStyle name="Euro 44 2 3" xfId="9399" xr:uid="{00000000-0005-0000-0000-000083330000}"/>
    <cellStyle name="Euro 44 3" xfId="267" xr:uid="{00000000-0005-0000-0000-000084330000}"/>
    <cellStyle name="Euro 44 3 2" xfId="268" xr:uid="{00000000-0005-0000-0000-000085330000}"/>
    <cellStyle name="Euro 44 3 2 2" xfId="4237" xr:uid="{00000000-0005-0000-0000-000086330000}"/>
    <cellStyle name="Euro 44 3 2 3" xfId="3495" xr:uid="{00000000-0005-0000-0000-000087330000}"/>
    <cellStyle name="Euro 44 3 2 3 2" xfId="10181" xr:uid="{00000000-0005-0000-0000-000088330000}"/>
    <cellStyle name="Euro 44 3 3" xfId="2243" xr:uid="{00000000-0005-0000-0000-000089330000}"/>
    <cellStyle name="Euro 44 3 3 2" xfId="5039" xr:uid="{00000000-0005-0000-0000-00008A330000}"/>
    <cellStyle name="Euro 44 3 4" xfId="3255" xr:uid="{00000000-0005-0000-0000-00008B330000}"/>
    <cellStyle name="Euro 44 3 4 2" xfId="9969" xr:uid="{00000000-0005-0000-0000-00008C330000}"/>
    <cellStyle name="Euro 44 3 5" xfId="7525" xr:uid="{00000000-0005-0000-0000-00008D330000}"/>
    <cellStyle name="Euro 44 3 6" xfId="1718" xr:uid="{00000000-0005-0000-0000-00008E330000}"/>
    <cellStyle name="Euro 44 4" xfId="269" xr:uid="{00000000-0005-0000-0000-00008F330000}"/>
    <cellStyle name="Euro 44 4 2" xfId="5040" xr:uid="{00000000-0005-0000-0000-000090330000}"/>
    <cellStyle name="Euro 44 4 2 2" xfId="5041" xr:uid="{00000000-0005-0000-0000-000091330000}"/>
    <cellStyle name="Euro 44 4 2 3" xfId="14089" xr:uid="{00000000-0005-0000-0000-000092330000}"/>
    <cellStyle name="Euro 44 4 2 4" xfId="13738" xr:uid="{00000000-0005-0000-0000-000093330000}"/>
    <cellStyle name="Euro 44 4 3" xfId="5042" xr:uid="{00000000-0005-0000-0000-000094330000}"/>
    <cellStyle name="Euro 44 4 4" xfId="2244" xr:uid="{00000000-0005-0000-0000-000095330000}"/>
    <cellStyle name="Euro 44 5" xfId="270" xr:uid="{00000000-0005-0000-0000-000096330000}"/>
    <cellStyle name="Euro 44 6" xfId="2241" xr:uid="{00000000-0005-0000-0000-000097330000}"/>
    <cellStyle name="Euro 44 6 2" xfId="5737" xr:uid="{00000000-0005-0000-0000-000098330000}"/>
    <cellStyle name="Euro 45" xfId="271" xr:uid="{00000000-0005-0000-0000-000099330000}"/>
    <cellStyle name="Euro 45 2" xfId="2245" xr:uid="{00000000-0005-0000-0000-00009A330000}"/>
    <cellStyle name="Euro 45 2 2" xfId="5043" xr:uid="{00000000-0005-0000-0000-00009B330000}"/>
    <cellStyle name="Euro 45 2 2 2" xfId="9720" xr:uid="{00000000-0005-0000-0000-00009C330000}"/>
    <cellStyle name="Euro 45 2 3" xfId="8011" xr:uid="{00000000-0005-0000-0000-00009D330000}"/>
    <cellStyle name="Euro 45 2 4" xfId="7530" xr:uid="{00000000-0005-0000-0000-00009E330000}"/>
    <cellStyle name="Euro 45 3" xfId="5044" xr:uid="{00000000-0005-0000-0000-00009F330000}"/>
    <cellStyle name="Euro 45 4" xfId="7529" xr:uid="{00000000-0005-0000-0000-0000A0330000}"/>
    <cellStyle name="Euro 45 4 2" xfId="14361" xr:uid="{00000000-0005-0000-0000-0000A1330000}"/>
    <cellStyle name="Euro 45 4 3" xfId="13870" xr:uid="{00000000-0005-0000-0000-0000A2330000}"/>
    <cellStyle name="Euro 45 5" xfId="8012" xr:uid="{00000000-0005-0000-0000-0000A3330000}"/>
    <cellStyle name="Euro 45 6" xfId="7448" xr:uid="{00000000-0005-0000-0000-0000A4330000}"/>
    <cellStyle name="Euro 45 7" xfId="20107" xr:uid="{00000000-0005-0000-0000-0000A5330000}"/>
    <cellStyle name="Euro 46" xfId="272" xr:uid="{00000000-0005-0000-0000-0000A6330000}"/>
    <cellStyle name="Euro 46 2" xfId="2246" xr:uid="{00000000-0005-0000-0000-0000A7330000}"/>
    <cellStyle name="Euro 46 2 2" xfId="9721" xr:uid="{00000000-0005-0000-0000-0000A8330000}"/>
    <cellStyle name="Euro 46 3" xfId="9400" xr:uid="{00000000-0005-0000-0000-0000A9330000}"/>
    <cellStyle name="Euro 47" xfId="273" xr:uid="{00000000-0005-0000-0000-0000AA330000}"/>
    <cellStyle name="Euro 47 2" xfId="274" xr:uid="{00000000-0005-0000-0000-0000AB330000}"/>
    <cellStyle name="Euro 47 2 2" xfId="4238" xr:uid="{00000000-0005-0000-0000-0000AC330000}"/>
    <cellStyle name="Euro 47 2 3" xfId="3496" xr:uid="{00000000-0005-0000-0000-0000AD330000}"/>
    <cellStyle name="Euro 47 2 3 2" xfId="10182" xr:uid="{00000000-0005-0000-0000-0000AE330000}"/>
    <cellStyle name="Euro 47 3" xfId="2247" xr:uid="{00000000-0005-0000-0000-0000AF330000}"/>
    <cellStyle name="Euro 47 3 2" xfId="5045" xr:uid="{00000000-0005-0000-0000-0000B0330000}"/>
    <cellStyle name="Euro 47 4" xfId="3256" xr:uid="{00000000-0005-0000-0000-0000B1330000}"/>
    <cellStyle name="Euro 47 4 2" xfId="9970" xr:uid="{00000000-0005-0000-0000-0000B2330000}"/>
    <cellStyle name="Euro 47 5" xfId="8742" xr:uid="{00000000-0005-0000-0000-0000B3330000}"/>
    <cellStyle name="Euro 47 6" xfId="1719" xr:uid="{00000000-0005-0000-0000-0000B4330000}"/>
    <cellStyle name="Euro 48" xfId="275" xr:uid="{00000000-0005-0000-0000-0000B5330000}"/>
    <cellStyle name="Euro 48 2" xfId="2248" xr:uid="{00000000-0005-0000-0000-0000B6330000}"/>
    <cellStyle name="Euro 48 2 2" xfId="9722" xr:uid="{00000000-0005-0000-0000-0000B7330000}"/>
    <cellStyle name="Euro 48 3" xfId="9401" xr:uid="{00000000-0005-0000-0000-0000B8330000}"/>
    <cellStyle name="Euro 49" xfId="276" xr:uid="{00000000-0005-0000-0000-0000B9330000}"/>
    <cellStyle name="Euro 49 2" xfId="5046" xr:uid="{00000000-0005-0000-0000-0000BA330000}"/>
    <cellStyle name="Euro 49 2 2" xfId="5047" xr:uid="{00000000-0005-0000-0000-0000BB330000}"/>
    <cellStyle name="Euro 49 2 3" xfId="14090" xr:uid="{00000000-0005-0000-0000-0000BC330000}"/>
    <cellStyle name="Euro 49 2 4" xfId="13737" xr:uid="{00000000-0005-0000-0000-0000BD330000}"/>
    <cellStyle name="Euro 49 3" xfId="5048" xr:uid="{00000000-0005-0000-0000-0000BE330000}"/>
    <cellStyle name="Euro 49 4" xfId="2249" xr:uid="{00000000-0005-0000-0000-0000BF330000}"/>
    <cellStyle name="Euro 5" xfId="277" xr:uid="{00000000-0005-0000-0000-0000C0330000}"/>
    <cellStyle name="Euro 5 2" xfId="278" xr:uid="{00000000-0005-0000-0000-0000C1330000}"/>
    <cellStyle name="Euro 5 2 2" xfId="2251" xr:uid="{00000000-0005-0000-0000-0000C2330000}"/>
    <cellStyle name="Euro 5 2 2 2" xfId="9723" xr:uid="{00000000-0005-0000-0000-0000C3330000}"/>
    <cellStyle name="Euro 5 2 3" xfId="9402" xr:uid="{00000000-0005-0000-0000-0000C4330000}"/>
    <cellStyle name="Euro 5 3" xfId="279" xr:uid="{00000000-0005-0000-0000-0000C5330000}"/>
    <cellStyle name="Euro 5 3 2" xfId="280" xr:uid="{00000000-0005-0000-0000-0000C6330000}"/>
    <cellStyle name="Euro 5 3 2 2" xfId="4239" xr:uid="{00000000-0005-0000-0000-0000C7330000}"/>
    <cellStyle name="Euro 5 3 2 3" xfId="3497" xr:uid="{00000000-0005-0000-0000-0000C8330000}"/>
    <cellStyle name="Euro 5 3 2 3 2" xfId="10183" xr:uid="{00000000-0005-0000-0000-0000C9330000}"/>
    <cellStyle name="Euro 5 3 3" xfId="2252" xr:uid="{00000000-0005-0000-0000-0000CA330000}"/>
    <cellStyle name="Euro 5 3 3 2" xfId="5049" xr:uid="{00000000-0005-0000-0000-0000CB330000}"/>
    <cellStyle name="Euro 5 3 4" xfId="3257" xr:uid="{00000000-0005-0000-0000-0000CC330000}"/>
    <cellStyle name="Euro 5 3 4 2" xfId="9971" xr:uid="{00000000-0005-0000-0000-0000CD330000}"/>
    <cellStyle name="Euro 5 3 5" xfId="8543" xr:uid="{00000000-0005-0000-0000-0000CE330000}"/>
    <cellStyle name="Euro 5 3 6" xfId="1720" xr:uid="{00000000-0005-0000-0000-0000CF330000}"/>
    <cellStyle name="Euro 5 4" xfId="281" xr:uid="{00000000-0005-0000-0000-0000D0330000}"/>
    <cellStyle name="Euro 5 4 2" xfId="5050" xr:uid="{00000000-0005-0000-0000-0000D1330000}"/>
    <cellStyle name="Euro 5 4 2 2" xfId="5051" xr:uid="{00000000-0005-0000-0000-0000D2330000}"/>
    <cellStyle name="Euro 5 4 2 3" xfId="14091" xr:uid="{00000000-0005-0000-0000-0000D3330000}"/>
    <cellStyle name="Euro 5 4 2 4" xfId="13736" xr:uid="{00000000-0005-0000-0000-0000D4330000}"/>
    <cellStyle name="Euro 5 4 3" xfId="5052" xr:uid="{00000000-0005-0000-0000-0000D5330000}"/>
    <cellStyle name="Euro 5 4 4" xfId="2253" xr:uid="{00000000-0005-0000-0000-0000D6330000}"/>
    <cellStyle name="Euro 5 5" xfId="282" xr:uid="{00000000-0005-0000-0000-0000D7330000}"/>
    <cellStyle name="Euro 5 6" xfId="2250" xr:uid="{00000000-0005-0000-0000-0000D8330000}"/>
    <cellStyle name="Euro 5 6 2" xfId="5738" xr:uid="{00000000-0005-0000-0000-0000D9330000}"/>
    <cellStyle name="Euro 50" xfId="283" xr:uid="{00000000-0005-0000-0000-0000DA330000}"/>
    <cellStyle name="Euro 51" xfId="2092" xr:uid="{00000000-0005-0000-0000-0000DB330000}"/>
    <cellStyle name="Euro 51 2" xfId="5053" xr:uid="{00000000-0005-0000-0000-0000DC330000}"/>
    <cellStyle name="Euro 51 2 2" xfId="9681" xr:uid="{00000000-0005-0000-0000-0000DD330000}"/>
    <cellStyle name="Euro 51 2 3" xfId="14469" xr:uid="{00000000-0005-0000-0000-0000DE330000}"/>
    <cellStyle name="Euro 51 3" xfId="5699" xr:uid="{00000000-0005-0000-0000-0000DF330000}"/>
    <cellStyle name="Euro 51 4" xfId="7533" xr:uid="{00000000-0005-0000-0000-0000E0330000}"/>
    <cellStyle name="Euro 51 5" xfId="14362" xr:uid="{00000000-0005-0000-0000-0000E1330000}"/>
    <cellStyle name="Euro 6" xfId="284" xr:uid="{00000000-0005-0000-0000-0000E2330000}"/>
    <cellStyle name="Euro 6 2" xfId="285" xr:uid="{00000000-0005-0000-0000-0000E3330000}"/>
    <cellStyle name="Euro 6 2 2" xfId="2255" xr:uid="{00000000-0005-0000-0000-0000E4330000}"/>
    <cellStyle name="Euro 6 2 2 2" xfId="9724" xr:uid="{00000000-0005-0000-0000-0000E5330000}"/>
    <cellStyle name="Euro 6 2 3" xfId="9403" xr:uid="{00000000-0005-0000-0000-0000E6330000}"/>
    <cellStyle name="Euro 6 3" xfId="286" xr:uid="{00000000-0005-0000-0000-0000E7330000}"/>
    <cellStyle name="Euro 6 3 2" xfId="287" xr:uid="{00000000-0005-0000-0000-0000E8330000}"/>
    <cellStyle name="Euro 6 3 2 2" xfId="4240" xr:uid="{00000000-0005-0000-0000-0000E9330000}"/>
    <cellStyle name="Euro 6 3 2 3" xfId="3498" xr:uid="{00000000-0005-0000-0000-0000EA330000}"/>
    <cellStyle name="Euro 6 3 2 3 2" xfId="10184" xr:uid="{00000000-0005-0000-0000-0000EB330000}"/>
    <cellStyle name="Euro 6 3 3" xfId="2256" xr:uid="{00000000-0005-0000-0000-0000EC330000}"/>
    <cellStyle name="Euro 6 3 3 2" xfId="5054" xr:uid="{00000000-0005-0000-0000-0000ED330000}"/>
    <cellStyle name="Euro 6 3 4" xfId="3258" xr:uid="{00000000-0005-0000-0000-0000EE330000}"/>
    <cellStyle name="Euro 6 3 4 2" xfId="9972" xr:uid="{00000000-0005-0000-0000-0000EF330000}"/>
    <cellStyle name="Euro 6 3 5" xfId="8542" xr:uid="{00000000-0005-0000-0000-0000F0330000}"/>
    <cellStyle name="Euro 6 3 6" xfId="1721" xr:uid="{00000000-0005-0000-0000-0000F1330000}"/>
    <cellStyle name="Euro 6 4" xfId="288" xr:uid="{00000000-0005-0000-0000-0000F2330000}"/>
    <cellStyle name="Euro 6 4 2" xfId="5055" xr:uid="{00000000-0005-0000-0000-0000F3330000}"/>
    <cellStyle name="Euro 6 4 2 2" xfId="5056" xr:uid="{00000000-0005-0000-0000-0000F4330000}"/>
    <cellStyle name="Euro 6 4 2 3" xfId="14092" xr:uid="{00000000-0005-0000-0000-0000F5330000}"/>
    <cellStyle name="Euro 6 4 2 4" xfId="13735" xr:uid="{00000000-0005-0000-0000-0000F6330000}"/>
    <cellStyle name="Euro 6 4 3" xfId="5057" xr:uid="{00000000-0005-0000-0000-0000F7330000}"/>
    <cellStyle name="Euro 6 4 4" xfId="2257" xr:uid="{00000000-0005-0000-0000-0000F8330000}"/>
    <cellStyle name="Euro 6 5" xfId="289" xr:uid="{00000000-0005-0000-0000-0000F9330000}"/>
    <cellStyle name="Euro 6 6" xfId="2254" xr:uid="{00000000-0005-0000-0000-0000FA330000}"/>
    <cellStyle name="Euro 6 6 2" xfId="5739" xr:uid="{00000000-0005-0000-0000-0000FB330000}"/>
    <cellStyle name="Euro 7" xfId="290" xr:uid="{00000000-0005-0000-0000-0000FC330000}"/>
    <cellStyle name="Euro 7 2" xfId="291" xr:uid="{00000000-0005-0000-0000-0000FD330000}"/>
    <cellStyle name="Euro 7 2 2" xfId="2259" xr:uid="{00000000-0005-0000-0000-0000FE330000}"/>
    <cellStyle name="Euro 7 2 2 2" xfId="9725" xr:uid="{00000000-0005-0000-0000-0000FF330000}"/>
    <cellStyle name="Euro 7 2 3" xfId="9404" xr:uid="{00000000-0005-0000-0000-000000340000}"/>
    <cellStyle name="Euro 7 3" xfId="292" xr:uid="{00000000-0005-0000-0000-000001340000}"/>
    <cellStyle name="Euro 7 3 2" xfId="293" xr:uid="{00000000-0005-0000-0000-000002340000}"/>
    <cellStyle name="Euro 7 3 2 2" xfId="4241" xr:uid="{00000000-0005-0000-0000-000003340000}"/>
    <cellStyle name="Euro 7 3 2 3" xfId="3499" xr:uid="{00000000-0005-0000-0000-000004340000}"/>
    <cellStyle name="Euro 7 3 2 3 2" xfId="10185" xr:uid="{00000000-0005-0000-0000-000005340000}"/>
    <cellStyle name="Euro 7 3 3" xfId="2260" xr:uid="{00000000-0005-0000-0000-000006340000}"/>
    <cellStyle name="Euro 7 3 3 2" xfId="5058" xr:uid="{00000000-0005-0000-0000-000007340000}"/>
    <cellStyle name="Euro 7 3 4" xfId="3259" xr:uid="{00000000-0005-0000-0000-000008340000}"/>
    <cellStyle name="Euro 7 3 4 2" xfId="9973" xr:uid="{00000000-0005-0000-0000-000009340000}"/>
    <cellStyle name="Euro 7 3 5" xfId="8010" xr:uid="{00000000-0005-0000-0000-00000A340000}"/>
    <cellStyle name="Euro 7 3 6" xfId="1722" xr:uid="{00000000-0005-0000-0000-00000B340000}"/>
    <cellStyle name="Euro 7 4" xfId="294" xr:uid="{00000000-0005-0000-0000-00000C340000}"/>
    <cellStyle name="Euro 7 4 2" xfId="5059" xr:uid="{00000000-0005-0000-0000-00000D340000}"/>
    <cellStyle name="Euro 7 4 2 2" xfId="5060" xr:uid="{00000000-0005-0000-0000-00000E340000}"/>
    <cellStyle name="Euro 7 4 2 3" xfId="14093" xr:uid="{00000000-0005-0000-0000-00000F340000}"/>
    <cellStyle name="Euro 7 4 2 4" xfId="13734" xr:uid="{00000000-0005-0000-0000-000010340000}"/>
    <cellStyle name="Euro 7 4 3" xfId="5061" xr:uid="{00000000-0005-0000-0000-000011340000}"/>
    <cellStyle name="Euro 7 4 4" xfId="2261" xr:uid="{00000000-0005-0000-0000-000012340000}"/>
    <cellStyle name="Euro 7 5" xfId="295" xr:uid="{00000000-0005-0000-0000-000013340000}"/>
    <cellStyle name="Euro 7 6" xfId="2258" xr:uid="{00000000-0005-0000-0000-000014340000}"/>
    <cellStyle name="Euro 7 6 2" xfId="5740" xr:uid="{00000000-0005-0000-0000-000015340000}"/>
    <cellStyle name="Euro 8" xfId="296" xr:uid="{00000000-0005-0000-0000-000016340000}"/>
    <cellStyle name="Euro 8 2" xfId="297" xr:uid="{00000000-0005-0000-0000-000017340000}"/>
    <cellStyle name="Euro 8 2 2" xfId="2263" xr:uid="{00000000-0005-0000-0000-000018340000}"/>
    <cellStyle name="Euro 8 2 2 2" xfId="9726" xr:uid="{00000000-0005-0000-0000-000019340000}"/>
    <cellStyle name="Euro 8 2 3" xfId="9405" xr:uid="{00000000-0005-0000-0000-00001A340000}"/>
    <cellStyle name="Euro 8 3" xfId="298" xr:uid="{00000000-0005-0000-0000-00001B340000}"/>
    <cellStyle name="Euro 8 3 2" xfId="299" xr:uid="{00000000-0005-0000-0000-00001C340000}"/>
    <cellStyle name="Euro 8 3 2 2" xfId="4242" xr:uid="{00000000-0005-0000-0000-00001D340000}"/>
    <cellStyle name="Euro 8 3 2 3" xfId="3500" xr:uid="{00000000-0005-0000-0000-00001E340000}"/>
    <cellStyle name="Euro 8 3 2 3 2" xfId="10186" xr:uid="{00000000-0005-0000-0000-00001F340000}"/>
    <cellStyle name="Euro 8 3 3" xfId="2264" xr:uid="{00000000-0005-0000-0000-000020340000}"/>
    <cellStyle name="Euro 8 3 3 2" xfId="5062" xr:uid="{00000000-0005-0000-0000-000021340000}"/>
    <cellStyle name="Euro 8 3 4" xfId="3260" xr:uid="{00000000-0005-0000-0000-000022340000}"/>
    <cellStyle name="Euro 8 3 4 2" xfId="9974" xr:uid="{00000000-0005-0000-0000-000023340000}"/>
    <cellStyle name="Euro 8 3 5" xfId="8471" xr:uid="{00000000-0005-0000-0000-000024340000}"/>
    <cellStyle name="Euro 8 3 6" xfId="1723" xr:uid="{00000000-0005-0000-0000-000025340000}"/>
    <cellStyle name="Euro 8 4" xfId="300" xr:uid="{00000000-0005-0000-0000-000026340000}"/>
    <cellStyle name="Euro 8 4 2" xfId="5063" xr:uid="{00000000-0005-0000-0000-000027340000}"/>
    <cellStyle name="Euro 8 4 2 2" xfId="5064" xr:uid="{00000000-0005-0000-0000-000028340000}"/>
    <cellStyle name="Euro 8 4 2 3" xfId="14094" xr:uid="{00000000-0005-0000-0000-000029340000}"/>
    <cellStyle name="Euro 8 4 2 4" xfId="13733" xr:uid="{00000000-0005-0000-0000-00002A340000}"/>
    <cellStyle name="Euro 8 4 3" xfId="5065" xr:uid="{00000000-0005-0000-0000-00002B340000}"/>
    <cellStyle name="Euro 8 4 4" xfId="2265" xr:uid="{00000000-0005-0000-0000-00002C340000}"/>
    <cellStyle name="Euro 8 5" xfId="301" xr:uid="{00000000-0005-0000-0000-00002D340000}"/>
    <cellStyle name="Euro 8 6" xfId="2262" xr:uid="{00000000-0005-0000-0000-00002E340000}"/>
    <cellStyle name="Euro 8 6 2" xfId="5741" xr:uid="{00000000-0005-0000-0000-00002F340000}"/>
    <cellStyle name="Euro 9" xfId="302" xr:uid="{00000000-0005-0000-0000-000030340000}"/>
    <cellStyle name="Euro 9 2" xfId="303" xr:uid="{00000000-0005-0000-0000-000031340000}"/>
    <cellStyle name="Euro 9 2 2" xfId="2267" xr:uid="{00000000-0005-0000-0000-000032340000}"/>
    <cellStyle name="Euro 9 2 2 2" xfId="9727" xr:uid="{00000000-0005-0000-0000-000033340000}"/>
    <cellStyle name="Euro 9 2 3" xfId="9406" xr:uid="{00000000-0005-0000-0000-000034340000}"/>
    <cellStyle name="Euro 9 3" xfId="304" xr:uid="{00000000-0005-0000-0000-000035340000}"/>
    <cellStyle name="Euro 9 3 2" xfId="305" xr:uid="{00000000-0005-0000-0000-000036340000}"/>
    <cellStyle name="Euro 9 3 2 2" xfId="4243" xr:uid="{00000000-0005-0000-0000-000037340000}"/>
    <cellStyle name="Euro 9 3 2 3" xfId="3501" xr:uid="{00000000-0005-0000-0000-000038340000}"/>
    <cellStyle name="Euro 9 3 2 3 2" xfId="10187" xr:uid="{00000000-0005-0000-0000-000039340000}"/>
    <cellStyle name="Euro 9 3 3" xfId="2268" xr:uid="{00000000-0005-0000-0000-00003A340000}"/>
    <cellStyle name="Euro 9 3 3 2" xfId="5066" xr:uid="{00000000-0005-0000-0000-00003B340000}"/>
    <cellStyle name="Euro 9 3 4" xfId="3261" xr:uid="{00000000-0005-0000-0000-00003C340000}"/>
    <cellStyle name="Euro 9 3 4 2" xfId="9975" xr:uid="{00000000-0005-0000-0000-00003D340000}"/>
    <cellStyle name="Euro 9 3 5" xfId="8581" xr:uid="{00000000-0005-0000-0000-00003E340000}"/>
    <cellStyle name="Euro 9 3 6" xfId="1724" xr:uid="{00000000-0005-0000-0000-00003F340000}"/>
    <cellStyle name="Euro 9 4" xfId="306" xr:uid="{00000000-0005-0000-0000-000040340000}"/>
    <cellStyle name="Euro 9 4 2" xfId="5067" xr:uid="{00000000-0005-0000-0000-000041340000}"/>
    <cellStyle name="Euro 9 4 2 2" xfId="5068" xr:uid="{00000000-0005-0000-0000-000042340000}"/>
    <cellStyle name="Euro 9 4 2 3" xfId="14095" xr:uid="{00000000-0005-0000-0000-000043340000}"/>
    <cellStyle name="Euro 9 4 2 4" xfId="13732" xr:uid="{00000000-0005-0000-0000-000044340000}"/>
    <cellStyle name="Euro 9 4 3" xfId="5069" xr:uid="{00000000-0005-0000-0000-000045340000}"/>
    <cellStyle name="Euro 9 4 4" xfId="2269" xr:uid="{00000000-0005-0000-0000-000046340000}"/>
    <cellStyle name="Euro 9 5" xfId="307" xr:uid="{00000000-0005-0000-0000-000047340000}"/>
    <cellStyle name="Euro 9 6" xfId="2266" xr:uid="{00000000-0005-0000-0000-000048340000}"/>
    <cellStyle name="Euro 9 6 2" xfId="5742" xr:uid="{00000000-0005-0000-0000-000049340000}"/>
    <cellStyle name="Explanatory Text 2" xfId="1615" xr:uid="{00000000-0005-0000-0000-00004A340000}"/>
    <cellStyle name="Explanatory Text 2 2" xfId="20108" xr:uid="{00000000-0005-0000-0000-00004B340000}"/>
    <cellStyle name="Explanatory Text 2 3" xfId="6739" xr:uid="{00000000-0005-0000-0000-00004C340000}"/>
    <cellStyle name="Fixed" xfId="28558" xr:uid="{00000000-0005-0000-0000-00004D340000}"/>
    <cellStyle name="Fixed2 - Type2" xfId="308" xr:uid="{00000000-0005-0000-0000-00004E340000}"/>
    <cellStyle name="Good 2" xfId="1616" xr:uid="{00000000-0005-0000-0000-00004F340000}"/>
    <cellStyle name="Good 2 2" xfId="20109" xr:uid="{00000000-0005-0000-0000-000050340000}"/>
    <cellStyle name="Good 2 3" xfId="6776" xr:uid="{00000000-0005-0000-0000-000051340000}"/>
    <cellStyle name="Gut" xfId="1617" xr:uid="{00000000-0005-0000-0000-000052340000}"/>
    <cellStyle name="Heading 1 2" xfId="1618" xr:uid="{00000000-0005-0000-0000-000053340000}"/>
    <cellStyle name="Heading 1 2 2" xfId="20110" xr:uid="{00000000-0005-0000-0000-000054340000}"/>
    <cellStyle name="Heading 1 2 3" xfId="6740" xr:uid="{00000000-0005-0000-0000-000055340000}"/>
    <cellStyle name="Heading 1 3" xfId="6741" xr:uid="{00000000-0005-0000-0000-000056340000}"/>
    <cellStyle name="Heading 2 2" xfId="1619" xr:uid="{00000000-0005-0000-0000-000057340000}"/>
    <cellStyle name="Heading 2 2 2" xfId="20111" xr:uid="{00000000-0005-0000-0000-000058340000}"/>
    <cellStyle name="Heading 2 2 3" xfId="6742" xr:uid="{00000000-0005-0000-0000-000059340000}"/>
    <cellStyle name="Heading 3 2" xfId="1620" xr:uid="{00000000-0005-0000-0000-00005A340000}"/>
    <cellStyle name="Heading 4 2" xfId="1621" xr:uid="{00000000-0005-0000-0000-00005B340000}"/>
    <cellStyle name="Headline" xfId="26517" xr:uid="{00000000-0005-0000-0000-00005C340000}"/>
    <cellStyle name="Hyperlänk 2" xfId="1623" xr:uid="{00000000-0005-0000-0000-00005D340000}"/>
    <cellStyle name="Hyperlink" xfId="52113" builtinId="8"/>
    <cellStyle name="Hyperlink 2" xfId="1622" xr:uid="{00000000-0005-0000-0000-00005E340000}"/>
    <cellStyle name="Hyperlink 2 2" xfId="8013" xr:uid="{00000000-0005-0000-0000-00005F340000}"/>
    <cellStyle name="Hyperlink 2 2 2" xfId="20112" xr:uid="{00000000-0005-0000-0000-000060340000}"/>
    <cellStyle name="Hyperlink 2 3" xfId="7534" xr:uid="{00000000-0005-0000-0000-000061340000}"/>
    <cellStyle name="Hyperlink 2 4" xfId="8497" xr:uid="{00000000-0005-0000-0000-000062340000}"/>
    <cellStyle name="Hyperlink 2 5" xfId="6777" xr:uid="{00000000-0005-0000-0000-000063340000}"/>
    <cellStyle name="Hyperlink 3" xfId="20113" xr:uid="{00000000-0005-0000-0000-000064340000}"/>
    <cellStyle name="Input 2" xfId="309" xr:uid="{00000000-0005-0000-0000-000065340000}"/>
    <cellStyle name="Input 2 10" xfId="28993" xr:uid="{00000000-0005-0000-0000-000066340000}"/>
    <cellStyle name="Input 2 2" xfId="3502" xr:uid="{00000000-0005-0000-0000-000067340000}"/>
    <cellStyle name="Input 2 2 2" xfId="6778" xr:uid="{00000000-0005-0000-0000-000068340000}"/>
    <cellStyle name="Input 2 2 2 2" xfId="14096" xr:uid="{00000000-0005-0000-0000-000069340000}"/>
    <cellStyle name="Input 2 2 2 2 2" xfId="31857" xr:uid="{00000000-0005-0000-0000-00006A340000}"/>
    <cellStyle name="Input 2 2 2 3" xfId="28995" xr:uid="{00000000-0005-0000-0000-00006B340000}"/>
    <cellStyle name="Input 2 2 3" xfId="14014" xr:uid="{00000000-0005-0000-0000-00006C340000}"/>
    <cellStyle name="Input 2 2 3 2" xfId="31342" xr:uid="{00000000-0005-0000-0000-00006D340000}"/>
    <cellStyle name="Input 2 2 4" xfId="26525" xr:uid="{00000000-0005-0000-0000-00006E340000}"/>
    <cellStyle name="Input 2 2 4 2" xfId="31343" xr:uid="{00000000-0005-0000-0000-00006F340000}"/>
    <cellStyle name="Input 2 2 5" xfId="26526" xr:uid="{00000000-0005-0000-0000-000070340000}"/>
    <cellStyle name="Input 2 2 5 2" xfId="31344" xr:uid="{00000000-0005-0000-0000-000071340000}"/>
    <cellStyle name="Input 2 2 6" xfId="28994" xr:uid="{00000000-0005-0000-0000-000072340000}"/>
    <cellStyle name="Input 2 3" xfId="5070" xr:uid="{00000000-0005-0000-0000-000073340000}"/>
    <cellStyle name="Input 2 3 2" xfId="14008" xr:uid="{00000000-0005-0000-0000-000074340000}"/>
    <cellStyle name="Input 2 3 2 2" xfId="31354" xr:uid="{00000000-0005-0000-0000-000075340000}"/>
    <cellStyle name="Input 2 3 3" xfId="28996" xr:uid="{00000000-0005-0000-0000-000076340000}"/>
    <cellStyle name="Input 2 4" xfId="5071" xr:uid="{00000000-0005-0000-0000-000077340000}"/>
    <cellStyle name="Input 2 4 2" xfId="28908" xr:uid="{00000000-0005-0000-0000-000078340000}"/>
    <cellStyle name="Input 2 4 2 2" xfId="31858" xr:uid="{00000000-0005-0000-0000-000079340000}"/>
    <cellStyle name="Input 2 4 3" xfId="28997" xr:uid="{00000000-0005-0000-0000-00007A340000}"/>
    <cellStyle name="Input 2 5" xfId="5072" xr:uid="{00000000-0005-0000-0000-00007B340000}"/>
    <cellStyle name="Input 2 5 2" xfId="28909" xr:uid="{00000000-0005-0000-0000-00007C340000}"/>
    <cellStyle name="Input 2 5 2 2" xfId="31859" xr:uid="{00000000-0005-0000-0000-00007D340000}"/>
    <cellStyle name="Input 2 5 3" xfId="28998" xr:uid="{00000000-0005-0000-0000-00007E340000}"/>
    <cellStyle name="Input 2 6" xfId="5073" xr:uid="{00000000-0005-0000-0000-00007F340000}"/>
    <cellStyle name="Input 2 6 2" xfId="28910" xr:uid="{00000000-0005-0000-0000-000080340000}"/>
    <cellStyle name="Input 2 6 2 2" xfId="31860" xr:uid="{00000000-0005-0000-0000-000081340000}"/>
    <cellStyle name="Input 2 6 3" xfId="28999" xr:uid="{00000000-0005-0000-0000-000082340000}"/>
    <cellStyle name="Input 2 7" xfId="5074" xr:uid="{00000000-0005-0000-0000-000083340000}"/>
    <cellStyle name="Input 2 7 2" xfId="28911" xr:uid="{00000000-0005-0000-0000-000084340000}"/>
    <cellStyle name="Input 2 7 2 2" xfId="31861" xr:uid="{00000000-0005-0000-0000-000085340000}"/>
    <cellStyle name="Input 2 7 3" xfId="29000" xr:uid="{00000000-0005-0000-0000-000086340000}"/>
    <cellStyle name="Input 2 8" xfId="20114" xr:uid="{00000000-0005-0000-0000-000087340000}"/>
    <cellStyle name="Input 2 8 2" xfId="28912" xr:uid="{00000000-0005-0000-0000-000088340000}"/>
    <cellStyle name="Input 2 8 2 2" xfId="31862" xr:uid="{00000000-0005-0000-0000-000089340000}"/>
    <cellStyle name="Input 2 8 3" xfId="29001" xr:uid="{00000000-0005-0000-0000-00008A340000}"/>
    <cellStyle name="Input 2 9" xfId="28913" xr:uid="{00000000-0005-0000-0000-00008B340000}"/>
    <cellStyle name="Input 2 9 2" xfId="31863" xr:uid="{00000000-0005-0000-0000-00008C340000}"/>
    <cellStyle name="Input 3" xfId="3262" xr:uid="{00000000-0005-0000-0000-00008D340000}"/>
    <cellStyle name="Input 3 2" xfId="4774" xr:uid="{00000000-0005-0000-0000-00008E340000}"/>
    <cellStyle name="Input 3 2 2" xfId="7876" xr:uid="{00000000-0005-0000-0000-00008F340000}"/>
    <cellStyle name="Input 3 2 2 2" xfId="31864" xr:uid="{00000000-0005-0000-0000-000090340000}"/>
    <cellStyle name="Input 3 2 2 3" xfId="28914" xr:uid="{00000000-0005-0000-0000-000091340000}"/>
    <cellStyle name="Input 3 2 3" xfId="6779" xr:uid="{00000000-0005-0000-0000-000092340000}"/>
    <cellStyle name="Input 3 3" xfId="3503" xr:uid="{00000000-0005-0000-0000-000093340000}"/>
    <cellStyle name="Input 3 3 2" xfId="8465" xr:uid="{00000000-0005-0000-0000-000094340000}"/>
    <cellStyle name="Input 3 3 3" xfId="8014" xr:uid="{00000000-0005-0000-0000-000095340000}"/>
    <cellStyle name="Input 3 4" xfId="5075" xr:uid="{00000000-0005-0000-0000-000096340000}"/>
    <cellStyle name="Input 3 4 2" xfId="7800" xr:uid="{00000000-0005-0000-0000-000097340000}"/>
    <cellStyle name="Input 3 4 2 2" xfId="31865" xr:uid="{00000000-0005-0000-0000-000098340000}"/>
    <cellStyle name="Input 3 4 3" xfId="7535" xr:uid="{00000000-0005-0000-0000-000099340000}"/>
    <cellStyle name="Input 3 4 3 2" xfId="29003" xr:uid="{00000000-0005-0000-0000-00009A340000}"/>
    <cellStyle name="Input 3 5" xfId="5076" xr:uid="{00000000-0005-0000-0000-00009B340000}"/>
    <cellStyle name="Input 3 5 2" xfId="28915" xr:uid="{00000000-0005-0000-0000-00009C340000}"/>
    <cellStyle name="Input 3 5 2 2" xfId="31866" xr:uid="{00000000-0005-0000-0000-00009D340000}"/>
    <cellStyle name="Input 3 5 3" xfId="29004" xr:uid="{00000000-0005-0000-0000-00009E340000}"/>
    <cellStyle name="Input 3 6" xfId="5077" xr:uid="{00000000-0005-0000-0000-00009F340000}"/>
    <cellStyle name="Input 3 6 2" xfId="28916" xr:uid="{00000000-0005-0000-0000-0000A0340000}"/>
    <cellStyle name="Input 3 6 2 2" xfId="31867" xr:uid="{00000000-0005-0000-0000-0000A1340000}"/>
    <cellStyle name="Input 3 6 3" xfId="29005" xr:uid="{00000000-0005-0000-0000-0000A2340000}"/>
    <cellStyle name="Input 3 7" xfId="20117" xr:uid="{00000000-0005-0000-0000-0000A3340000}"/>
    <cellStyle name="Input 3 8" xfId="28917" xr:uid="{00000000-0005-0000-0000-0000A4340000}"/>
    <cellStyle name="Input 3 8 2" xfId="31868" xr:uid="{00000000-0005-0000-0000-0000A5340000}"/>
    <cellStyle name="Input 3 9" xfId="29002" xr:uid="{00000000-0005-0000-0000-0000A6340000}"/>
    <cellStyle name="Input 4" xfId="5078" xr:uid="{00000000-0005-0000-0000-0000A7340000}"/>
    <cellStyle name="Input 4 2" xfId="14343" xr:uid="{00000000-0005-0000-0000-0000A8340000}"/>
    <cellStyle name="Input 4 2 2" xfId="31869" xr:uid="{00000000-0005-0000-0000-0000A9340000}"/>
    <cellStyle name="Input 4 3" xfId="29006" xr:uid="{00000000-0005-0000-0000-0000AA340000}"/>
    <cellStyle name="InputCells" xfId="310" xr:uid="{00000000-0005-0000-0000-0000AB340000}"/>
    <cellStyle name="InputCells12_BBorder" xfId="26518" xr:uid="{00000000-0005-0000-0000-0000AC340000}"/>
    <cellStyle name="Komma 10" xfId="20120" xr:uid="{00000000-0005-0000-0000-0000AD340000}"/>
    <cellStyle name="Komma 10 2" xfId="20121" xr:uid="{00000000-0005-0000-0000-0000AE340000}"/>
    <cellStyle name="Komma 10 2 2" xfId="44981" xr:uid="{00000000-0005-0000-0000-0000AF340000}"/>
    <cellStyle name="Komma 10 2 3" xfId="45889" xr:uid="{00000000-0005-0000-0000-0000B0340000}"/>
    <cellStyle name="Komma 10 3" xfId="44980" xr:uid="{00000000-0005-0000-0000-0000B1340000}"/>
    <cellStyle name="Komma 10 4" xfId="45888" xr:uid="{00000000-0005-0000-0000-0000B2340000}"/>
    <cellStyle name="Komma 11" xfId="20122" xr:uid="{00000000-0005-0000-0000-0000B3340000}"/>
    <cellStyle name="Komma 11 2" xfId="44982" xr:uid="{00000000-0005-0000-0000-0000B4340000}"/>
    <cellStyle name="Komma 11 3" xfId="45890" xr:uid="{00000000-0005-0000-0000-0000B5340000}"/>
    <cellStyle name="Komma 2" xfId="3263" xr:uid="{00000000-0005-0000-0000-0000B6340000}"/>
    <cellStyle name="Komma 2 10" xfId="11276" xr:uid="{00000000-0005-0000-0000-0000B7340000}"/>
    <cellStyle name="Komma 2 10 2" xfId="18821" xr:uid="{00000000-0005-0000-0000-0000B8340000}"/>
    <cellStyle name="Komma 2 10 3" xfId="28688" xr:uid="{00000000-0005-0000-0000-0000B9340000}"/>
    <cellStyle name="Komma 2 10 4" xfId="48137" xr:uid="{00000000-0005-0000-0000-0000BA340000}"/>
    <cellStyle name="Komma 2 10 5" xfId="51153" xr:uid="{00000000-0005-0000-0000-0000BB340000}"/>
    <cellStyle name="Komma 2 11" xfId="11763" xr:uid="{00000000-0005-0000-0000-0000BC340000}"/>
    <cellStyle name="Komma 2 11 2" xfId="19298" xr:uid="{00000000-0005-0000-0000-0000BD340000}"/>
    <cellStyle name="Komma 2 11 3" xfId="42978" xr:uid="{00000000-0005-0000-0000-0000BE340000}"/>
    <cellStyle name="Komma 2 11 4" xfId="48614" xr:uid="{00000000-0005-0000-0000-0000BF340000}"/>
    <cellStyle name="Komma 2 11 5" xfId="51630" xr:uid="{00000000-0005-0000-0000-0000C0340000}"/>
    <cellStyle name="Komma 2 12" xfId="6780" xr:uid="{00000000-0005-0000-0000-0000C1340000}"/>
    <cellStyle name="Komma 2 12 2" xfId="17560" xr:uid="{00000000-0005-0000-0000-0000C2340000}"/>
    <cellStyle name="Komma 2 12 3" xfId="43845" xr:uid="{00000000-0005-0000-0000-0000C3340000}"/>
    <cellStyle name="Komma 2 12 4" xfId="46553" xr:uid="{00000000-0005-0000-0000-0000C4340000}"/>
    <cellStyle name="Komma 2 12 5" xfId="49569" xr:uid="{00000000-0005-0000-0000-0000C5340000}"/>
    <cellStyle name="Komma 2 13" xfId="15806" xr:uid="{00000000-0005-0000-0000-0000C6340000}"/>
    <cellStyle name="Komma 2 14" xfId="20123" xr:uid="{00000000-0005-0000-0000-0000C7340000}"/>
    <cellStyle name="Komma 2 15" xfId="44983" xr:uid="{00000000-0005-0000-0000-0000C8340000}"/>
    <cellStyle name="Komma 2 16" xfId="45891" xr:uid="{00000000-0005-0000-0000-0000C9340000}"/>
    <cellStyle name="Komma 2 17" xfId="46077" xr:uid="{00000000-0005-0000-0000-0000CA340000}"/>
    <cellStyle name="Komma 2 18" xfId="49092" xr:uid="{00000000-0005-0000-0000-0000CB340000}"/>
    <cellStyle name="Komma 2 2" xfId="5079" xr:uid="{00000000-0005-0000-0000-0000CC340000}"/>
    <cellStyle name="Komma 2 2 10" xfId="11803" xr:uid="{00000000-0005-0000-0000-0000CD340000}"/>
    <cellStyle name="Komma 2 2 10 2" xfId="19336" xr:uid="{00000000-0005-0000-0000-0000CE340000}"/>
    <cellStyle name="Komma 2 2 10 3" xfId="43632" xr:uid="{00000000-0005-0000-0000-0000CF340000}"/>
    <cellStyle name="Komma 2 2 10 4" xfId="48652" xr:uid="{00000000-0005-0000-0000-0000D0340000}"/>
    <cellStyle name="Komma 2 2 10 5" xfId="51668" xr:uid="{00000000-0005-0000-0000-0000D1340000}"/>
    <cellStyle name="Komma 2 2 11" xfId="7537" xr:uid="{00000000-0005-0000-0000-0000D2340000}"/>
    <cellStyle name="Komma 2 2 11 2" xfId="42564" xr:uid="{00000000-0005-0000-0000-0000D3340000}"/>
    <cellStyle name="Komma 2 2 11 3" xfId="47000" xr:uid="{00000000-0005-0000-0000-0000D4340000}"/>
    <cellStyle name="Komma 2 2 11 4" xfId="50016" xr:uid="{00000000-0005-0000-0000-0000D5340000}"/>
    <cellStyle name="Komma 2 2 12" xfId="20124" xr:uid="{00000000-0005-0000-0000-0000D6340000}"/>
    <cellStyle name="Komma 2 2 13" xfId="44984" xr:uid="{00000000-0005-0000-0000-0000D7340000}"/>
    <cellStyle name="Komma 2 2 14" xfId="45892" xr:uid="{00000000-0005-0000-0000-0000D8340000}"/>
    <cellStyle name="Komma 2 2 15" xfId="46115" xr:uid="{00000000-0005-0000-0000-0000D9340000}"/>
    <cellStyle name="Komma 2 2 16" xfId="49130" xr:uid="{00000000-0005-0000-0000-0000DA340000}"/>
    <cellStyle name="Komma 2 2 2" xfId="5080" xr:uid="{00000000-0005-0000-0000-0000DB340000}"/>
    <cellStyle name="Komma 2 2 2 10" xfId="8467" xr:uid="{00000000-0005-0000-0000-0000DC340000}"/>
    <cellStyle name="Komma 2 2 2 10 2" xfId="42590" xr:uid="{00000000-0005-0000-0000-0000DD340000}"/>
    <cellStyle name="Komma 2 2 2 10 3" xfId="47218" xr:uid="{00000000-0005-0000-0000-0000DE340000}"/>
    <cellStyle name="Komma 2 2 2 10 4" xfId="50234" xr:uid="{00000000-0005-0000-0000-0000DF340000}"/>
    <cellStyle name="Komma 2 2 2 11" xfId="20125" xr:uid="{00000000-0005-0000-0000-0000E0340000}"/>
    <cellStyle name="Komma 2 2 2 12" xfId="44985" xr:uid="{00000000-0005-0000-0000-0000E1340000}"/>
    <cellStyle name="Komma 2 2 2 13" xfId="45893" xr:uid="{00000000-0005-0000-0000-0000E2340000}"/>
    <cellStyle name="Komma 2 2 2 14" xfId="46116" xr:uid="{00000000-0005-0000-0000-0000E3340000}"/>
    <cellStyle name="Komma 2 2 2 15" xfId="49131" xr:uid="{00000000-0005-0000-0000-0000E4340000}"/>
    <cellStyle name="Komma 2 2 2 2" xfId="6152" xr:uid="{00000000-0005-0000-0000-0000E5340000}"/>
    <cellStyle name="Komma 2 2 2 2 2" xfId="6472" xr:uid="{00000000-0005-0000-0000-0000E6340000}"/>
    <cellStyle name="Komma 2 2 2 2 2 2" xfId="11098" xr:uid="{00000000-0005-0000-0000-0000E7340000}"/>
    <cellStyle name="Komma 2 2 2 2 2 2 2" xfId="18648" xr:uid="{00000000-0005-0000-0000-0000E8340000}"/>
    <cellStyle name="Komma 2 2 2 2 2 2 3" xfId="44495" xr:uid="{00000000-0005-0000-0000-0000E9340000}"/>
    <cellStyle name="Komma 2 2 2 2 2 2 4" xfId="47964" xr:uid="{00000000-0005-0000-0000-0000EA340000}"/>
    <cellStyle name="Komma 2 2 2 2 2 2 5" xfId="50980" xr:uid="{00000000-0005-0000-0000-0000EB340000}"/>
    <cellStyle name="Komma 2 2 2 2 2 3" xfId="11583" xr:uid="{00000000-0005-0000-0000-0000EC340000}"/>
    <cellStyle name="Komma 2 2 2 2 2 3 2" xfId="19125" xr:uid="{00000000-0005-0000-0000-0000ED340000}"/>
    <cellStyle name="Komma 2 2 2 2 2 3 3" xfId="20939" xr:uid="{00000000-0005-0000-0000-0000EE340000}"/>
    <cellStyle name="Komma 2 2 2 2 2 3 4" xfId="48441" xr:uid="{00000000-0005-0000-0000-0000EF340000}"/>
    <cellStyle name="Komma 2 2 2 2 2 3 5" xfId="51457" xr:uid="{00000000-0005-0000-0000-0000F0340000}"/>
    <cellStyle name="Komma 2 2 2 2 2 4" xfId="12070" xr:uid="{00000000-0005-0000-0000-0000F1340000}"/>
    <cellStyle name="Komma 2 2 2 2 2 4 2" xfId="19602" xr:uid="{00000000-0005-0000-0000-0000F2340000}"/>
    <cellStyle name="Komma 2 2 2 2 2 4 3" xfId="43485" xr:uid="{00000000-0005-0000-0000-0000F3340000}"/>
    <cellStyle name="Komma 2 2 2 2 2 4 4" xfId="48918" xr:uid="{00000000-0005-0000-0000-0000F4340000}"/>
    <cellStyle name="Komma 2 2 2 2 2 4 5" xfId="51934" xr:uid="{00000000-0005-0000-0000-0000F5340000}"/>
    <cellStyle name="Komma 2 2 2 2 2 5" xfId="9106" xr:uid="{00000000-0005-0000-0000-0000F6340000}"/>
    <cellStyle name="Komma 2 2 2 2 2 5 2" xfId="43905" xr:uid="{00000000-0005-0000-0000-0000F7340000}"/>
    <cellStyle name="Komma 2 2 2 2 2 5 3" xfId="47487" xr:uid="{00000000-0005-0000-0000-0000F8340000}"/>
    <cellStyle name="Komma 2 2 2 2 2 5 4" xfId="50503" xr:uid="{00000000-0005-0000-0000-0000F9340000}"/>
    <cellStyle name="Komma 2 2 2 2 2 6" xfId="42380" xr:uid="{00000000-0005-0000-0000-0000FA340000}"/>
    <cellStyle name="Komma 2 2 2 2 2 7" xfId="46381" xr:uid="{00000000-0005-0000-0000-0000FB340000}"/>
    <cellStyle name="Komma 2 2 2 2 2 8" xfId="49397" xr:uid="{00000000-0005-0000-0000-0000FC340000}"/>
    <cellStyle name="Komma 2 2 2 2 3" xfId="10886" xr:uid="{00000000-0005-0000-0000-0000FD340000}"/>
    <cellStyle name="Komma 2 2 2 2 3 2" xfId="18436" xr:uid="{00000000-0005-0000-0000-0000FE340000}"/>
    <cellStyle name="Komma 2 2 2 2 3 3" xfId="43123" xr:uid="{00000000-0005-0000-0000-0000FF340000}"/>
    <cellStyle name="Komma 2 2 2 2 3 4" xfId="47752" xr:uid="{00000000-0005-0000-0000-000000350000}"/>
    <cellStyle name="Komma 2 2 2 2 3 5" xfId="50768" xr:uid="{00000000-0005-0000-0000-000001350000}"/>
    <cellStyle name="Komma 2 2 2 2 4" xfId="11370" xr:uid="{00000000-0005-0000-0000-000002350000}"/>
    <cellStyle name="Komma 2 2 2 2 4 2" xfId="18913" xr:uid="{00000000-0005-0000-0000-000003350000}"/>
    <cellStyle name="Komma 2 2 2 2 4 3" xfId="43161" xr:uid="{00000000-0005-0000-0000-000004350000}"/>
    <cellStyle name="Komma 2 2 2 2 4 4" xfId="48229" xr:uid="{00000000-0005-0000-0000-000005350000}"/>
    <cellStyle name="Komma 2 2 2 2 4 5" xfId="51245" xr:uid="{00000000-0005-0000-0000-000006350000}"/>
    <cellStyle name="Komma 2 2 2 2 5" xfId="11857" xr:uid="{00000000-0005-0000-0000-000007350000}"/>
    <cellStyle name="Komma 2 2 2 2 5 2" xfId="19390" xr:uid="{00000000-0005-0000-0000-000008350000}"/>
    <cellStyle name="Komma 2 2 2 2 5 3" xfId="44363" xr:uid="{00000000-0005-0000-0000-000009350000}"/>
    <cellStyle name="Komma 2 2 2 2 5 4" xfId="48706" xr:uid="{00000000-0005-0000-0000-00000A350000}"/>
    <cellStyle name="Komma 2 2 2 2 5 5" xfId="51722" xr:uid="{00000000-0005-0000-0000-00000B350000}"/>
    <cellStyle name="Komma 2 2 2 2 6" xfId="8805" xr:uid="{00000000-0005-0000-0000-00000C350000}"/>
    <cellStyle name="Komma 2 2 2 2 6 2" xfId="43046" xr:uid="{00000000-0005-0000-0000-00000D350000}"/>
    <cellStyle name="Komma 2 2 2 2 6 3" xfId="47275" xr:uid="{00000000-0005-0000-0000-00000E350000}"/>
    <cellStyle name="Komma 2 2 2 2 6 4" xfId="50291" xr:uid="{00000000-0005-0000-0000-00000F350000}"/>
    <cellStyle name="Komma 2 2 2 2 7" xfId="43642" xr:uid="{00000000-0005-0000-0000-000010350000}"/>
    <cellStyle name="Komma 2 2 2 2 8" xfId="46169" xr:uid="{00000000-0005-0000-0000-000011350000}"/>
    <cellStyle name="Komma 2 2 2 2 9" xfId="49185" xr:uid="{00000000-0005-0000-0000-000012350000}"/>
    <cellStyle name="Komma 2 2 2 3" xfId="6232" xr:uid="{00000000-0005-0000-0000-000013350000}"/>
    <cellStyle name="Komma 2 2 2 3 2" xfId="6552" xr:uid="{00000000-0005-0000-0000-000014350000}"/>
    <cellStyle name="Komma 2 2 2 3 2 2" xfId="11151" xr:uid="{00000000-0005-0000-0000-000015350000}"/>
    <cellStyle name="Komma 2 2 2 3 2 2 2" xfId="18701" xr:uid="{00000000-0005-0000-0000-000016350000}"/>
    <cellStyle name="Komma 2 2 2 3 2 2 3" xfId="43392" xr:uid="{00000000-0005-0000-0000-000017350000}"/>
    <cellStyle name="Komma 2 2 2 3 2 2 4" xfId="48017" xr:uid="{00000000-0005-0000-0000-000018350000}"/>
    <cellStyle name="Komma 2 2 2 3 2 2 5" xfId="51033" xr:uid="{00000000-0005-0000-0000-000019350000}"/>
    <cellStyle name="Komma 2 2 2 3 2 3" xfId="11636" xr:uid="{00000000-0005-0000-0000-00001A350000}"/>
    <cellStyle name="Komma 2 2 2 3 2 3 2" xfId="19178" xr:uid="{00000000-0005-0000-0000-00001B350000}"/>
    <cellStyle name="Komma 2 2 2 3 2 3 3" xfId="42801" xr:uid="{00000000-0005-0000-0000-00001C350000}"/>
    <cellStyle name="Komma 2 2 2 3 2 3 4" xfId="48494" xr:uid="{00000000-0005-0000-0000-00001D350000}"/>
    <cellStyle name="Komma 2 2 2 3 2 3 5" xfId="51510" xr:uid="{00000000-0005-0000-0000-00001E350000}"/>
    <cellStyle name="Komma 2 2 2 3 2 4" xfId="12123" xr:uid="{00000000-0005-0000-0000-00001F350000}"/>
    <cellStyle name="Komma 2 2 2 3 2 4 2" xfId="19655" xr:uid="{00000000-0005-0000-0000-000020350000}"/>
    <cellStyle name="Komma 2 2 2 3 2 4 3" xfId="43839" xr:uid="{00000000-0005-0000-0000-000021350000}"/>
    <cellStyle name="Komma 2 2 2 3 2 4 4" xfId="48971" xr:uid="{00000000-0005-0000-0000-000022350000}"/>
    <cellStyle name="Komma 2 2 2 3 2 4 5" xfId="51987" xr:uid="{00000000-0005-0000-0000-000023350000}"/>
    <cellStyle name="Komma 2 2 2 3 2 5" xfId="9185" xr:uid="{00000000-0005-0000-0000-000024350000}"/>
    <cellStyle name="Komma 2 2 2 3 2 5 2" xfId="44628" xr:uid="{00000000-0005-0000-0000-000025350000}"/>
    <cellStyle name="Komma 2 2 2 3 2 5 3" xfId="47540" xr:uid="{00000000-0005-0000-0000-000026350000}"/>
    <cellStyle name="Komma 2 2 2 3 2 5 4" xfId="50556" xr:uid="{00000000-0005-0000-0000-000027350000}"/>
    <cellStyle name="Komma 2 2 2 3 2 6" xfId="44315" xr:uid="{00000000-0005-0000-0000-000028350000}"/>
    <cellStyle name="Komma 2 2 2 3 2 7" xfId="46434" xr:uid="{00000000-0005-0000-0000-000029350000}"/>
    <cellStyle name="Komma 2 2 2 3 2 8" xfId="49450" xr:uid="{00000000-0005-0000-0000-00002A350000}"/>
    <cellStyle name="Komma 2 2 2 3 3" xfId="10939" xr:uid="{00000000-0005-0000-0000-00002B350000}"/>
    <cellStyle name="Komma 2 2 2 3 3 2" xfId="18489" xr:uid="{00000000-0005-0000-0000-00002C350000}"/>
    <cellStyle name="Komma 2 2 2 3 3 3" xfId="21583" xr:uid="{00000000-0005-0000-0000-00002D350000}"/>
    <cellStyle name="Komma 2 2 2 3 3 4" xfId="47805" xr:uid="{00000000-0005-0000-0000-00002E350000}"/>
    <cellStyle name="Komma 2 2 2 3 3 5" xfId="50821" xr:uid="{00000000-0005-0000-0000-00002F350000}"/>
    <cellStyle name="Komma 2 2 2 3 4" xfId="11424" xr:uid="{00000000-0005-0000-0000-000030350000}"/>
    <cellStyle name="Komma 2 2 2 3 4 2" xfId="18966" xr:uid="{00000000-0005-0000-0000-000031350000}"/>
    <cellStyle name="Komma 2 2 2 3 4 3" xfId="42769" xr:uid="{00000000-0005-0000-0000-000032350000}"/>
    <cellStyle name="Komma 2 2 2 3 4 4" xfId="48282" xr:uid="{00000000-0005-0000-0000-000033350000}"/>
    <cellStyle name="Komma 2 2 2 3 4 5" xfId="51298" xr:uid="{00000000-0005-0000-0000-000034350000}"/>
    <cellStyle name="Komma 2 2 2 3 5" xfId="11911" xr:uid="{00000000-0005-0000-0000-000035350000}"/>
    <cellStyle name="Komma 2 2 2 3 5 2" xfId="19443" xr:uid="{00000000-0005-0000-0000-000036350000}"/>
    <cellStyle name="Komma 2 2 2 3 5 3" xfId="44305" xr:uid="{00000000-0005-0000-0000-000037350000}"/>
    <cellStyle name="Komma 2 2 2 3 5 4" xfId="48759" xr:uid="{00000000-0005-0000-0000-000038350000}"/>
    <cellStyle name="Komma 2 2 2 3 5 5" xfId="51775" xr:uid="{00000000-0005-0000-0000-000039350000}"/>
    <cellStyle name="Komma 2 2 2 3 6" xfId="8876" xr:uid="{00000000-0005-0000-0000-00003A350000}"/>
    <cellStyle name="Komma 2 2 2 3 6 2" xfId="44481" xr:uid="{00000000-0005-0000-0000-00003B350000}"/>
    <cellStyle name="Komma 2 2 2 3 6 3" xfId="47328" xr:uid="{00000000-0005-0000-0000-00003C350000}"/>
    <cellStyle name="Komma 2 2 2 3 6 4" xfId="50344" xr:uid="{00000000-0005-0000-0000-00003D350000}"/>
    <cellStyle name="Komma 2 2 2 3 7" xfId="30859" xr:uid="{00000000-0005-0000-0000-00003E350000}"/>
    <cellStyle name="Komma 2 2 2 3 8" xfId="46222" xr:uid="{00000000-0005-0000-0000-00003F350000}"/>
    <cellStyle name="Komma 2 2 2 3 9" xfId="49238" xr:uid="{00000000-0005-0000-0000-000040350000}"/>
    <cellStyle name="Komma 2 2 2 4" xfId="6312" xr:uid="{00000000-0005-0000-0000-000041350000}"/>
    <cellStyle name="Komma 2 2 2 4 2" xfId="6632" xr:uid="{00000000-0005-0000-0000-000042350000}"/>
    <cellStyle name="Komma 2 2 2 4 2 2" xfId="11204" xr:uid="{00000000-0005-0000-0000-000043350000}"/>
    <cellStyle name="Komma 2 2 2 4 2 2 2" xfId="18754" xr:uid="{00000000-0005-0000-0000-000044350000}"/>
    <cellStyle name="Komma 2 2 2 4 2 2 3" xfId="28809" xr:uid="{00000000-0005-0000-0000-000045350000}"/>
    <cellStyle name="Komma 2 2 2 4 2 2 4" xfId="48070" xr:uid="{00000000-0005-0000-0000-000046350000}"/>
    <cellStyle name="Komma 2 2 2 4 2 2 5" xfId="51086" xr:uid="{00000000-0005-0000-0000-000047350000}"/>
    <cellStyle name="Komma 2 2 2 4 2 3" xfId="11689" xr:uid="{00000000-0005-0000-0000-000048350000}"/>
    <cellStyle name="Komma 2 2 2 4 2 3 2" xfId="19231" xr:uid="{00000000-0005-0000-0000-000049350000}"/>
    <cellStyle name="Komma 2 2 2 4 2 3 3" xfId="28567" xr:uid="{00000000-0005-0000-0000-00004A350000}"/>
    <cellStyle name="Komma 2 2 2 4 2 3 4" xfId="48547" xr:uid="{00000000-0005-0000-0000-00004B350000}"/>
    <cellStyle name="Komma 2 2 2 4 2 3 5" xfId="51563" xr:uid="{00000000-0005-0000-0000-00004C350000}"/>
    <cellStyle name="Komma 2 2 2 4 2 4" xfId="12176" xr:uid="{00000000-0005-0000-0000-00004D350000}"/>
    <cellStyle name="Komma 2 2 2 4 2 4 2" xfId="19708" xr:uid="{00000000-0005-0000-0000-00004E350000}"/>
    <cellStyle name="Komma 2 2 2 4 2 4 3" xfId="43935" xr:uid="{00000000-0005-0000-0000-00004F350000}"/>
    <cellStyle name="Komma 2 2 2 4 2 4 4" xfId="49024" xr:uid="{00000000-0005-0000-0000-000050350000}"/>
    <cellStyle name="Komma 2 2 2 4 2 4 5" xfId="52040" xr:uid="{00000000-0005-0000-0000-000051350000}"/>
    <cellStyle name="Komma 2 2 2 4 2 5" xfId="9265" xr:uid="{00000000-0005-0000-0000-000052350000}"/>
    <cellStyle name="Komma 2 2 2 4 2 5 2" xfId="32664" xr:uid="{00000000-0005-0000-0000-000053350000}"/>
    <cellStyle name="Komma 2 2 2 4 2 5 3" xfId="47593" xr:uid="{00000000-0005-0000-0000-000054350000}"/>
    <cellStyle name="Komma 2 2 2 4 2 5 4" xfId="50609" xr:uid="{00000000-0005-0000-0000-000055350000}"/>
    <cellStyle name="Komma 2 2 2 4 2 6" xfId="42427" xr:uid="{00000000-0005-0000-0000-000056350000}"/>
    <cellStyle name="Komma 2 2 2 4 2 7" xfId="46487" xr:uid="{00000000-0005-0000-0000-000057350000}"/>
    <cellStyle name="Komma 2 2 2 4 2 8" xfId="49503" xr:uid="{00000000-0005-0000-0000-000058350000}"/>
    <cellStyle name="Komma 2 2 2 4 3" xfId="10992" xr:uid="{00000000-0005-0000-0000-000059350000}"/>
    <cellStyle name="Komma 2 2 2 4 3 2" xfId="18542" xr:uid="{00000000-0005-0000-0000-00005A350000}"/>
    <cellStyle name="Komma 2 2 2 4 3 3" xfId="43765" xr:uid="{00000000-0005-0000-0000-00005B350000}"/>
    <cellStyle name="Komma 2 2 2 4 3 4" xfId="47858" xr:uid="{00000000-0005-0000-0000-00005C350000}"/>
    <cellStyle name="Komma 2 2 2 4 3 5" xfId="50874" xr:uid="{00000000-0005-0000-0000-00005D350000}"/>
    <cellStyle name="Komma 2 2 2 4 4" xfId="11477" xr:uid="{00000000-0005-0000-0000-00005E350000}"/>
    <cellStyle name="Komma 2 2 2 4 4 2" xfId="19019" xr:uid="{00000000-0005-0000-0000-00005F350000}"/>
    <cellStyle name="Komma 2 2 2 4 4 3" xfId="43532" xr:uid="{00000000-0005-0000-0000-000060350000}"/>
    <cellStyle name="Komma 2 2 2 4 4 4" xfId="48335" xr:uid="{00000000-0005-0000-0000-000061350000}"/>
    <cellStyle name="Komma 2 2 2 4 4 5" xfId="51351" xr:uid="{00000000-0005-0000-0000-000062350000}"/>
    <cellStyle name="Komma 2 2 2 4 5" xfId="11964" xr:uid="{00000000-0005-0000-0000-000063350000}"/>
    <cellStyle name="Komma 2 2 2 4 5 2" xfId="19496" xr:uid="{00000000-0005-0000-0000-000064350000}"/>
    <cellStyle name="Komma 2 2 2 4 5 3" xfId="42851" xr:uid="{00000000-0005-0000-0000-000065350000}"/>
    <cellStyle name="Komma 2 2 2 4 5 4" xfId="48812" xr:uid="{00000000-0005-0000-0000-000066350000}"/>
    <cellStyle name="Komma 2 2 2 4 5 5" xfId="51828" xr:uid="{00000000-0005-0000-0000-000067350000}"/>
    <cellStyle name="Komma 2 2 2 4 6" xfId="8952" xr:uid="{00000000-0005-0000-0000-000068350000}"/>
    <cellStyle name="Komma 2 2 2 4 6 2" xfId="43978" xr:uid="{00000000-0005-0000-0000-000069350000}"/>
    <cellStyle name="Komma 2 2 2 4 6 3" xfId="47381" xr:uid="{00000000-0005-0000-0000-00006A350000}"/>
    <cellStyle name="Komma 2 2 2 4 6 4" xfId="50397" xr:uid="{00000000-0005-0000-0000-00006B350000}"/>
    <cellStyle name="Komma 2 2 2 4 7" xfId="21658" xr:uid="{00000000-0005-0000-0000-00006C350000}"/>
    <cellStyle name="Komma 2 2 2 4 8" xfId="46275" xr:uid="{00000000-0005-0000-0000-00006D350000}"/>
    <cellStyle name="Komma 2 2 2 4 9" xfId="49291" xr:uid="{00000000-0005-0000-0000-00006E350000}"/>
    <cellStyle name="Komma 2 2 2 5" xfId="6392" xr:uid="{00000000-0005-0000-0000-00006F350000}"/>
    <cellStyle name="Komma 2 2 2 5 2" xfId="11045" xr:uid="{00000000-0005-0000-0000-000070350000}"/>
    <cellStyle name="Komma 2 2 2 5 2 2" xfId="18595" xr:uid="{00000000-0005-0000-0000-000071350000}"/>
    <cellStyle name="Komma 2 2 2 5 2 3" xfId="42713" xr:uid="{00000000-0005-0000-0000-000072350000}"/>
    <cellStyle name="Komma 2 2 2 5 2 4" xfId="47911" xr:uid="{00000000-0005-0000-0000-000073350000}"/>
    <cellStyle name="Komma 2 2 2 5 2 5" xfId="50927" xr:uid="{00000000-0005-0000-0000-000074350000}"/>
    <cellStyle name="Komma 2 2 2 5 3" xfId="11530" xr:uid="{00000000-0005-0000-0000-000075350000}"/>
    <cellStyle name="Komma 2 2 2 5 3 2" xfId="19072" xr:uid="{00000000-0005-0000-0000-000076350000}"/>
    <cellStyle name="Komma 2 2 2 5 3 3" xfId="42783" xr:uid="{00000000-0005-0000-0000-000077350000}"/>
    <cellStyle name="Komma 2 2 2 5 3 4" xfId="48388" xr:uid="{00000000-0005-0000-0000-000078350000}"/>
    <cellStyle name="Komma 2 2 2 5 3 5" xfId="51404" xr:uid="{00000000-0005-0000-0000-000079350000}"/>
    <cellStyle name="Komma 2 2 2 5 4" xfId="12017" xr:uid="{00000000-0005-0000-0000-00007A350000}"/>
    <cellStyle name="Komma 2 2 2 5 4 2" xfId="19549" xr:uid="{00000000-0005-0000-0000-00007B350000}"/>
    <cellStyle name="Komma 2 2 2 5 4 3" xfId="42861" xr:uid="{00000000-0005-0000-0000-00007C350000}"/>
    <cellStyle name="Komma 2 2 2 5 4 4" xfId="48865" xr:uid="{00000000-0005-0000-0000-00007D350000}"/>
    <cellStyle name="Komma 2 2 2 5 4 5" xfId="51881" xr:uid="{00000000-0005-0000-0000-00007E350000}"/>
    <cellStyle name="Komma 2 2 2 5 5" xfId="9031" xr:uid="{00000000-0005-0000-0000-00007F350000}"/>
    <cellStyle name="Komma 2 2 2 5 5 2" xfId="44046" xr:uid="{00000000-0005-0000-0000-000080350000}"/>
    <cellStyle name="Komma 2 2 2 5 5 3" xfId="47434" xr:uid="{00000000-0005-0000-0000-000081350000}"/>
    <cellStyle name="Komma 2 2 2 5 5 4" xfId="50450" xr:uid="{00000000-0005-0000-0000-000082350000}"/>
    <cellStyle name="Komma 2 2 2 5 6" xfId="44857" xr:uid="{00000000-0005-0000-0000-000083350000}"/>
    <cellStyle name="Komma 2 2 2 5 7" xfId="46328" xr:uid="{00000000-0005-0000-0000-000084350000}"/>
    <cellStyle name="Komma 2 2 2 5 8" xfId="49344" xr:uid="{00000000-0005-0000-0000-000085350000}"/>
    <cellStyle name="Komma 2 2 2 6" xfId="6712" xr:uid="{00000000-0005-0000-0000-000086350000}"/>
    <cellStyle name="Komma 2 2 2 6 2" xfId="11257" xr:uid="{00000000-0005-0000-0000-000087350000}"/>
    <cellStyle name="Komma 2 2 2 6 2 2" xfId="18807" xr:uid="{00000000-0005-0000-0000-000088350000}"/>
    <cellStyle name="Komma 2 2 2 6 2 3" xfId="33256" xr:uid="{00000000-0005-0000-0000-000089350000}"/>
    <cellStyle name="Komma 2 2 2 6 2 4" xfId="48123" xr:uid="{00000000-0005-0000-0000-00008A350000}"/>
    <cellStyle name="Komma 2 2 2 6 2 5" xfId="51139" xr:uid="{00000000-0005-0000-0000-00008B350000}"/>
    <cellStyle name="Komma 2 2 2 6 3" xfId="11742" xr:uid="{00000000-0005-0000-0000-00008C350000}"/>
    <cellStyle name="Komma 2 2 2 6 3 2" xfId="19284" xr:uid="{00000000-0005-0000-0000-00008D350000}"/>
    <cellStyle name="Komma 2 2 2 6 3 3" xfId="42819" xr:uid="{00000000-0005-0000-0000-00008E350000}"/>
    <cellStyle name="Komma 2 2 2 6 3 4" xfId="48600" xr:uid="{00000000-0005-0000-0000-00008F350000}"/>
    <cellStyle name="Komma 2 2 2 6 3 5" xfId="51616" xr:uid="{00000000-0005-0000-0000-000090350000}"/>
    <cellStyle name="Komma 2 2 2 6 4" xfId="12230" xr:uid="{00000000-0005-0000-0000-000091350000}"/>
    <cellStyle name="Komma 2 2 2 6 4 2" xfId="19761" xr:uid="{00000000-0005-0000-0000-000092350000}"/>
    <cellStyle name="Komma 2 2 2 6 4 3" xfId="43325" xr:uid="{00000000-0005-0000-0000-000093350000}"/>
    <cellStyle name="Komma 2 2 2 6 4 4" xfId="49077" xr:uid="{00000000-0005-0000-0000-000094350000}"/>
    <cellStyle name="Komma 2 2 2 6 4 5" xfId="52093" xr:uid="{00000000-0005-0000-0000-000095350000}"/>
    <cellStyle name="Komma 2 2 2 6 5" xfId="9345" xr:uid="{00000000-0005-0000-0000-000096350000}"/>
    <cellStyle name="Komma 2 2 2 6 5 2" xfId="21308" xr:uid="{00000000-0005-0000-0000-000097350000}"/>
    <cellStyle name="Komma 2 2 2 6 5 3" xfId="47646" xr:uid="{00000000-0005-0000-0000-000098350000}"/>
    <cellStyle name="Komma 2 2 2 6 5 4" xfId="50662" xr:uid="{00000000-0005-0000-0000-000099350000}"/>
    <cellStyle name="Komma 2 2 2 6 6" xfId="42441" xr:uid="{00000000-0005-0000-0000-00009A350000}"/>
    <cellStyle name="Komma 2 2 2 6 7" xfId="46540" xr:uid="{00000000-0005-0000-0000-00009B350000}"/>
    <cellStyle name="Komma 2 2 2 6 8" xfId="49556" xr:uid="{00000000-0005-0000-0000-00009C350000}"/>
    <cellStyle name="Komma 2 2 2 7" xfId="10833" xr:uid="{00000000-0005-0000-0000-00009D350000}"/>
    <cellStyle name="Komma 2 2 2 7 2" xfId="18383" xr:uid="{00000000-0005-0000-0000-00009E350000}"/>
    <cellStyle name="Komma 2 2 2 7 3" xfId="44397" xr:uid="{00000000-0005-0000-0000-00009F350000}"/>
    <cellStyle name="Komma 2 2 2 7 4" xfId="47699" xr:uid="{00000000-0005-0000-0000-0000A0350000}"/>
    <cellStyle name="Komma 2 2 2 7 5" xfId="50715" xr:uid="{00000000-0005-0000-0000-0000A1350000}"/>
    <cellStyle name="Komma 2 2 2 8" xfId="11317" xr:uid="{00000000-0005-0000-0000-0000A2350000}"/>
    <cellStyle name="Komma 2 2 2 8 2" xfId="18860" xr:uid="{00000000-0005-0000-0000-0000A3350000}"/>
    <cellStyle name="Komma 2 2 2 8 3" xfId="42751" xr:uid="{00000000-0005-0000-0000-0000A4350000}"/>
    <cellStyle name="Komma 2 2 2 8 4" xfId="48176" xr:uid="{00000000-0005-0000-0000-0000A5350000}"/>
    <cellStyle name="Komma 2 2 2 8 5" xfId="51192" xr:uid="{00000000-0005-0000-0000-0000A6350000}"/>
    <cellStyle name="Komma 2 2 2 9" xfId="11804" xr:uid="{00000000-0005-0000-0000-0000A7350000}"/>
    <cellStyle name="Komma 2 2 2 9 2" xfId="19337" xr:uid="{00000000-0005-0000-0000-0000A8350000}"/>
    <cellStyle name="Komma 2 2 2 9 3" xfId="42826" xr:uid="{00000000-0005-0000-0000-0000A9350000}"/>
    <cellStyle name="Komma 2 2 2 9 4" xfId="48653" xr:uid="{00000000-0005-0000-0000-0000AA350000}"/>
    <cellStyle name="Komma 2 2 2 9 5" xfId="51669" xr:uid="{00000000-0005-0000-0000-0000AB350000}"/>
    <cellStyle name="Komma 2 2 3" xfId="6151" xr:uid="{00000000-0005-0000-0000-0000AC350000}"/>
    <cellStyle name="Komma 2 2 3 10" xfId="45894" xr:uid="{00000000-0005-0000-0000-0000AD350000}"/>
    <cellStyle name="Komma 2 2 3 11" xfId="46168" xr:uid="{00000000-0005-0000-0000-0000AE350000}"/>
    <cellStyle name="Komma 2 2 3 12" xfId="49184" xr:uid="{00000000-0005-0000-0000-0000AF350000}"/>
    <cellStyle name="Komma 2 2 3 2" xfId="6471" xr:uid="{00000000-0005-0000-0000-0000B0350000}"/>
    <cellStyle name="Komma 2 2 3 2 2" xfId="11097" xr:uid="{00000000-0005-0000-0000-0000B1350000}"/>
    <cellStyle name="Komma 2 2 3 2 2 2" xfId="18647" xr:uid="{00000000-0005-0000-0000-0000B2350000}"/>
    <cellStyle name="Komma 2 2 3 2 2 3" xfId="20944" xr:uid="{00000000-0005-0000-0000-0000B3350000}"/>
    <cellStyle name="Komma 2 2 3 2 2 4" xfId="47963" xr:uid="{00000000-0005-0000-0000-0000B4350000}"/>
    <cellStyle name="Komma 2 2 3 2 2 5" xfId="50979" xr:uid="{00000000-0005-0000-0000-0000B5350000}"/>
    <cellStyle name="Komma 2 2 3 2 3" xfId="11582" xr:uid="{00000000-0005-0000-0000-0000B6350000}"/>
    <cellStyle name="Komma 2 2 3 2 3 2" xfId="19124" xr:uid="{00000000-0005-0000-0000-0000B7350000}"/>
    <cellStyle name="Komma 2 2 3 2 3 3" xfId="43186" xr:uid="{00000000-0005-0000-0000-0000B8350000}"/>
    <cellStyle name="Komma 2 2 3 2 3 4" xfId="48440" xr:uid="{00000000-0005-0000-0000-0000B9350000}"/>
    <cellStyle name="Komma 2 2 3 2 3 5" xfId="51456" xr:uid="{00000000-0005-0000-0000-0000BA350000}"/>
    <cellStyle name="Komma 2 2 3 2 4" xfId="12069" xr:uid="{00000000-0005-0000-0000-0000BB350000}"/>
    <cellStyle name="Komma 2 2 3 2 4 2" xfId="19601" xr:uid="{00000000-0005-0000-0000-0000BC350000}"/>
    <cellStyle name="Komma 2 2 3 2 4 3" xfId="43246" xr:uid="{00000000-0005-0000-0000-0000BD350000}"/>
    <cellStyle name="Komma 2 2 3 2 4 4" xfId="48917" xr:uid="{00000000-0005-0000-0000-0000BE350000}"/>
    <cellStyle name="Komma 2 2 3 2 4 5" xfId="51933" xr:uid="{00000000-0005-0000-0000-0000BF350000}"/>
    <cellStyle name="Komma 2 2 3 2 5" xfId="9105" xr:uid="{00000000-0005-0000-0000-0000C0350000}"/>
    <cellStyle name="Komma 2 2 3 2 5 2" xfId="29973" xr:uid="{00000000-0005-0000-0000-0000C1350000}"/>
    <cellStyle name="Komma 2 2 3 2 5 3" xfId="47486" xr:uid="{00000000-0005-0000-0000-0000C2350000}"/>
    <cellStyle name="Komma 2 2 3 2 5 4" xfId="50502" xr:uid="{00000000-0005-0000-0000-0000C3350000}"/>
    <cellStyle name="Komma 2 2 3 2 6" xfId="43867" xr:uid="{00000000-0005-0000-0000-0000C4350000}"/>
    <cellStyle name="Komma 2 2 3 2 7" xfId="46380" xr:uid="{00000000-0005-0000-0000-0000C5350000}"/>
    <cellStyle name="Komma 2 2 3 2 8" xfId="49396" xr:uid="{00000000-0005-0000-0000-0000C6350000}"/>
    <cellStyle name="Komma 2 2 3 3" xfId="10885" xr:uid="{00000000-0005-0000-0000-0000C7350000}"/>
    <cellStyle name="Komma 2 2 3 3 2" xfId="18435" xr:uid="{00000000-0005-0000-0000-0000C8350000}"/>
    <cellStyle name="Komma 2 2 3 3 3" xfId="44113" xr:uid="{00000000-0005-0000-0000-0000C9350000}"/>
    <cellStyle name="Komma 2 2 3 3 4" xfId="47751" xr:uid="{00000000-0005-0000-0000-0000CA350000}"/>
    <cellStyle name="Komma 2 2 3 3 5" xfId="50767" xr:uid="{00000000-0005-0000-0000-0000CB350000}"/>
    <cellStyle name="Komma 2 2 3 4" xfId="11369" xr:uid="{00000000-0005-0000-0000-0000CC350000}"/>
    <cellStyle name="Komma 2 2 3 4 2" xfId="18912" xr:uid="{00000000-0005-0000-0000-0000CD350000}"/>
    <cellStyle name="Komma 2 2 3 4 3" xfId="44276" xr:uid="{00000000-0005-0000-0000-0000CE350000}"/>
    <cellStyle name="Komma 2 2 3 4 4" xfId="48228" xr:uid="{00000000-0005-0000-0000-0000CF350000}"/>
    <cellStyle name="Komma 2 2 3 4 5" xfId="51244" xr:uid="{00000000-0005-0000-0000-0000D0350000}"/>
    <cellStyle name="Komma 2 2 3 5" xfId="11856" xr:uid="{00000000-0005-0000-0000-0000D1350000}"/>
    <cellStyle name="Komma 2 2 3 5 2" xfId="19389" xr:uid="{00000000-0005-0000-0000-0000D2350000}"/>
    <cellStyle name="Komma 2 2 3 5 3" xfId="43219" xr:uid="{00000000-0005-0000-0000-0000D3350000}"/>
    <cellStyle name="Komma 2 2 3 5 4" xfId="48705" xr:uid="{00000000-0005-0000-0000-0000D4350000}"/>
    <cellStyle name="Komma 2 2 3 5 5" xfId="51721" xr:uid="{00000000-0005-0000-0000-0000D5350000}"/>
    <cellStyle name="Komma 2 2 3 6" xfId="8804" xr:uid="{00000000-0005-0000-0000-0000D6350000}"/>
    <cellStyle name="Komma 2 2 3 6 2" xfId="44104" xr:uid="{00000000-0005-0000-0000-0000D7350000}"/>
    <cellStyle name="Komma 2 2 3 6 3" xfId="47274" xr:uid="{00000000-0005-0000-0000-0000D8350000}"/>
    <cellStyle name="Komma 2 2 3 6 4" xfId="50290" xr:uid="{00000000-0005-0000-0000-0000D9350000}"/>
    <cellStyle name="Komma 2 2 3 7" xfId="20126" xr:uid="{00000000-0005-0000-0000-0000DA350000}"/>
    <cellStyle name="Komma 2 2 3 8" xfId="44137" xr:uid="{00000000-0005-0000-0000-0000DB350000}"/>
    <cellStyle name="Komma 2 2 3 9" xfId="44986" xr:uid="{00000000-0005-0000-0000-0000DC350000}"/>
    <cellStyle name="Komma 2 2 4" xfId="6231" xr:uid="{00000000-0005-0000-0000-0000DD350000}"/>
    <cellStyle name="Komma 2 2 4 2" xfId="6551" xr:uid="{00000000-0005-0000-0000-0000DE350000}"/>
    <cellStyle name="Komma 2 2 4 2 2" xfId="11150" xr:uid="{00000000-0005-0000-0000-0000DF350000}"/>
    <cellStyle name="Komma 2 2 4 2 2 2" xfId="18700" xr:uid="{00000000-0005-0000-0000-0000E0350000}"/>
    <cellStyle name="Komma 2 2 4 2 2 3" xfId="42730" xr:uid="{00000000-0005-0000-0000-0000E1350000}"/>
    <cellStyle name="Komma 2 2 4 2 2 4" xfId="48016" xr:uid="{00000000-0005-0000-0000-0000E2350000}"/>
    <cellStyle name="Komma 2 2 4 2 2 5" xfId="51032" xr:uid="{00000000-0005-0000-0000-0000E3350000}"/>
    <cellStyle name="Komma 2 2 4 2 3" xfId="11635" xr:uid="{00000000-0005-0000-0000-0000E4350000}"/>
    <cellStyle name="Komma 2 2 4 2 3 2" xfId="19177" xr:uid="{00000000-0005-0000-0000-0000E5350000}"/>
    <cellStyle name="Komma 2 2 4 2 3 3" xfId="44824" xr:uid="{00000000-0005-0000-0000-0000E6350000}"/>
    <cellStyle name="Komma 2 2 4 2 3 4" xfId="48493" xr:uid="{00000000-0005-0000-0000-0000E7350000}"/>
    <cellStyle name="Komma 2 2 4 2 3 5" xfId="51509" xr:uid="{00000000-0005-0000-0000-0000E8350000}"/>
    <cellStyle name="Komma 2 2 4 2 4" xfId="12122" xr:uid="{00000000-0005-0000-0000-0000E9350000}"/>
    <cellStyle name="Komma 2 2 4 2 4 2" xfId="19654" xr:uid="{00000000-0005-0000-0000-0000EA350000}"/>
    <cellStyle name="Komma 2 2 4 2 4 3" xfId="44015" xr:uid="{00000000-0005-0000-0000-0000EB350000}"/>
    <cellStyle name="Komma 2 2 4 2 4 4" xfId="48970" xr:uid="{00000000-0005-0000-0000-0000EC350000}"/>
    <cellStyle name="Komma 2 2 4 2 4 5" xfId="51986" xr:uid="{00000000-0005-0000-0000-0000ED350000}"/>
    <cellStyle name="Komma 2 2 4 2 5" xfId="9184" xr:uid="{00000000-0005-0000-0000-0000EE350000}"/>
    <cellStyle name="Komma 2 2 4 2 5 2" xfId="43089" xr:uid="{00000000-0005-0000-0000-0000EF350000}"/>
    <cellStyle name="Komma 2 2 4 2 5 3" xfId="47539" xr:uid="{00000000-0005-0000-0000-0000F0350000}"/>
    <cellStyle name="Komma 2 2 4 2 5 4" xfId="50555" xr:uid="{00000000-0005-0000-0000-0000F1350000}"/>
    <cellStyle name="Komma 2 2 4 2 6" xfId="42911" xr:uid="{00000000-0005-0000-0000-0000F2350000}"/>
    <cellStyle name="Komma 2 2 4 2 7" xfId="46433" xr:uid="{00000000-0005-0000-0000-0000F3350000}"/>
    <cellStyle name="Komma 2 2 4 2 8" xfId="49449" xr:uid="{00000000-0005-0000-0000-0000F4350000}"/>
    <cellStyle name="Komma 2 2 4 3" xfId="10938" xr:uid="{00000000-0005-0000-0000-0000F5350000}"/>
    <cellStyle name="Komma 2 2 4 3 2" xfId="18488" xr:uid="{00000000-0005-0000-0000-0000F6350000}"/>
    <cellStyle name="Komma 2 2 4 3 3" xfId="44786" xr:uid="{00000000-0005-0000-0000-0000F7350000}"/>
    <cellStyle name="Komma 2 2 4 3 4" xfId="47804" xr:uid="{00000000-0005-0000-0000-0000F8350000}"/>
    <cellStyle name="Komma 2 2 4 3 5" xfId="50820" xr:uid="{00000000-0005-0000-0000-0000F9350000}"/>
    <cellStyle name="Komma 2 2 4 4" xfId="11423" xr:uid="{00000000-0005-0000-0000-0000FA350000}"/>
    <cellStyle name="Komma 2 2 4 4 2" xfId="18965" xr:uid="{00000000-0005-0000-0000-0000FB350000}"/>
    <cellStyle name="Komma 2 2 4 4 3" xfId="42768" xr:uid="{00000000-0005-0000-0000-0000FC350000}"/>
    <cellStyle name="Komma 2 2 4 4 4" xfId="48281" xr:uid="{00000000-0005-0000-0000-0000FD350000}"/>
    <cellStyle name="Komma 2 2 4 4 5" xfId="51297" xr:uid="{00000000-0005-0000-0000-0000FE350000}"/>
    <cellStyle name="Komma 2 2 4 5" xfId="11910" xr:uid="{00000000-0005-0000-0000-0000FF350000}"/>
    <cellStyle name="Komma 2 2 4 5 2" xfId="19442" xr:uid="{00000000-0005-0000-0000-000000360000}"/>
    <cellStyle name="Komma 2 2 4 5 3" xfId="42842" xr:uid="{00000000-0005-0000-0000-000001360000}"/>
    <cellStyle name="Komma 2 2 4 5 4" xfId="48758" xr:uid="{00000000-0005-0000-0000-000002360000}"/>
    <cellStyle name="Komma 2 2 4 5 5" xfId="51774" xr:uid="{00000000-0005-0000-0000-000003360000}"/>
    <cellStyle name="Komma 2 2 4 6" xfId="8875" xr:uid="{00000000-0005-0000-0000-000004360000}"/>
    <cellStyle name="Komma 2 2 4 6 2" xfId="20976" xr:uid="{00000000-0005-0000-0000-000005360000}"/>
    <cellStyle name="Komma 2 2 4 6 3" xfId="47327" xr:uid="{00000000-0005-0000-0000-000006360000}"/>
    <cellStyle name="Komma 2 2 4 6 4" xfId="50343" xr:uid="{00000000-0005-0000-0000-000007360000}"/>
    <cellStyle name="Komma 2 2 4 7" xfId="43562" xr:uid="{00000000-0005-0000-0000-000008360000}"/>
    <cellStyle name="Komma 2 2 4 8" xfId="46221" xr:uid="{00000000-0005-0000-0000-000009360000}"/>
    <cellStyle name="Komma 2 2 4 9" xfId="49237" xr:uid="{00000000-0005-0000-0000-00000A360000}"/>
    <cellStyle name="Komma 2 2 5" xfId="6311" xr:uid="{00000000-0005-0000-0000-00000B360000}"/>
    <cellStyle name="Komma 2 2 5 2" xfId="6631" xr:uid="{00000000-0005-0000-0000-00000C360000}"/>
    <cellStyle name="Komma 2 2 5 2 2" xfId="11203" xr:uid="{00000000-0005-0000-0000-00000D360000}"/>
    <cellStyle name="Komma 2 2 5 2 2 2" xfId="18753" xr:uid="{00000000-0005-0000-0000-00000E360000}"/>
    <cellStyle name="Komma 2 2 5 2 2 3" xfId="43528" xr:uid="{00000000-0005-0000-0000-00000F360000}"/>
    <cellStyle name="Komma 2 2 5 2 2 4" xfId="48069" xr:uid="{00000000-0005-0000-0000-000010360000}"/>
    <cellStyle name="Komma 2 2 5 2 2 5" xfId="51085" xr:uid="{00000000-0005-0000-0000-000011360000}"/>
    <cellStyle name="Komma 2 2 5 2 3" xfId="11688" xr:uid="{00000000-0005-0000-0000-000012360000}"/>
    <cellStyle name="Komma 2 2 5 2 3 2" xfId="19230" xr:uid="{00000000-0005-0000-0000-000013360000}"/>
    <cellStyle name="Komma 2 2 5 2 3 3" xfId="43477" xr:uid="{00000000-0005-0000-0000-000014360000}"/>
    <cellStyle name="Komma 2 2 5 2 3 4" xfId="48546" xr:uid="{00000000-0005-0000-0000-000015360000}"/>
    <cellStyle name="Komma 2 2 5 2 3 5" xfId="51562" xr:uid="{00000000-0005-0000-0000-000016360000}"/>
    <cellStyle name="Komma 2 2 5 2 4" xfId="12175" xr:uid="{00000000-0005-0000-0000-000017360000}"/>
    <cellStyle name="Komma 2 2 5 2 4 2" xfId="19707" xr:uid="{00000000-0005-0000-0000-000018360000}"/>
    <cellStyle name="Komma 2 2 5 2 4 3" xfId="44370" xr:uid="{00000000-0005-0000-0000-000019360000}"/>
    <cellStyle name="Komma 2 2 5 2 4 4" xfId="49023" xr:uid="{00000000-0005-0000-0000-00001A360000}"/>
    <cellStyle name="Komma 2 2 5 2 4 5" xfId="52039" xr:uid="{00000000-0005-0000-0000-00001B360000}"/>
    <cellStyle name="Komma 2 2 5 2 5" xfId="9264" xr:uid="{00000000-0005-0000-0000-00001C360000}"/>
    <cellStyle name="Komma 2 2 5 2 5 2" xfId="21603" xr:uid="{00000000-0005-0000-0000-00001D360000}"/>
    <cellStyle name="Komma 2 2 5 2 5 3" xfId="47592" xr:uid="{00000000-0005-0000-0000-00001E360000}"/>
    <cellStyle name="Komma 2 2 5 2 5 4" xfId="50608" xr:uid="{00000000-0005-0000-0000-00001F360000}"/>
    <cellStyle name="Komma 2 2 5 2 6" xfId="44448" xr:uid="{00000000-0005-0000-0000-000020360000}"/>
    <cellStyle name="Komma 2 2 5 2 7" xfId="46486" xr:uid="{00000000-0005-0000-0000-000021360000}"/>
    <cellStyle name="Komma 2 2 5 2 8" xfId="49502" xr:uid="{00000000-0005-0000-0000-000022360000}"/>
    <cellStyle name="Komma 2 2 5 3" xfId="10991" xr:uid="{00000000-0005-0000-0000-000023360000}"/>
    <cellStyle name="Komma 2 2 5 3 2" xfId="18541" xr:uid="{00000000-0005-0000-0000-000024360000}"/>
    <cellStyle name="Komma 2 2 5 3 3" xfId="43133" xr:uid="{00000000-0005-0000-0000-000025360000}"/>
    <cellStyle name="Komma 2 2 5 3 4" xfId="47857" xr:uid="{00000000-0005-0000-0000-000026360000}"/>
    <cellStyle name="Komma 2 2 5 3 5" xfId="50873" xr:uid="{00000000-0005-0000-0000-000027360000}"/>
    <cellStyle name="Komma 2 2 5 4" xfId="11476" xr:uid="{00000000-0005-0000-0000-000028360000}"/>
    <cellStyle name="Komma 2 2 5 4 2" xfId="19018" xr:uid="{00000000-0005-0000-0000-000029360000}"/>
    <cellStyle name="Komma 2 2 5 4 3" xfId="44302" xr:uid="{00000000-0005-0000-0000-00002A360000}"/>
    <cellStyle name="Komma 2 2 5 4 4" xfId="48334" xr:uid="{00000000-0005-0000-0000-00002B360000}"/>
    <cellStyle name="Komma 2 2 5 4 5" xfId="51350" xr:uid="{00000000-0005-0000-0000-00002C360000}"/>
    <cellStyle name="Komma 2 2 5 5" xfId="11963" xr:uid="{00000000-0005-0000-0000-00002D360000}"/>
    <cellStyle name="Komma 2 2 5 5 2" xfId="19495" xr:uid="{00000000-0005-0000-0000-00002E360000}"/>
    <cellStyle name="Komma 2 2 5 5 3" xfId="20443" xr:uid="{00000000-0005-0000-0000-00002F360000}"/>
    <cellStyle name="Komma 2 2 5 5 4" xfId="48811" xr:uid="{00000000-0005-0000-0000-000030360000}"/>
    <cellStyle name="Komma 2 2 5 5 5" xfId="51827" xr:uid="{00000000-0005-0000-0000-000031360000}"/>
    <cellStyle name="Komma 2 2 5 6" xfId="8951" xr:uid="{00000000-0005-0000-0000-000032360000}"/>
    <cellStyle name="Komma 2 2 5 6 2" xfId="30454" xr:uid="{00000000-0005-0000-0000-000033360000}"/>
    <cellStyle name="Komma 2 2 5 6 3" xfId="47380" xr:uid="{00000000-0005-0000-0000-000034360000}"/>
    <cellStyle name="Komma 2 2 5 6 4" xfId="50396" xr:uid="{00000000-0005-0000-0000-000035360000}"/>
    <cellStyle name="Komma 2 2 5 7" xfId="43566" xr:uid="{00000000-0005-0000-0000-000036360000}"/>
    <cellStyle name="Komma 2 2 5 8" xfId="46274" xr:uid="{00000000-0005-0000-0000-000037360000}"/>
    <cellStyle name="Komma 2 2 5 9" xfId="49290" xr:uid="{00000000-0005-0000-0000-000038360000}"/>
    <cellStyle name="Komma 2 2 6" xfId="6391" xr:uid="{00000000-0005-0000-0000-000039360000}"/>
    <cellStyle name="Komma 2 2 6 2" xfId="11044" xr:uid="{00000000-0005-0000-0000-00003A360000}"/>
    <cellStyle name="Komma 2 2 6 2 2" xfId="18594" xr:uid="{00000000-0005-0000-0000-00003B360000}"/>
    <cellStyle name="Komma 2 2 6 2 3" xfId="42712" xr:uid="{00000000-0005-0000-0000-00003C360000}"/>
    <cellStyle name="Komma 2 2 6 2 4" xfId="47910" xr:uid="{00000000-0005-0000-0000-00003D360000}"/>
    <cellStyle name="Komma 2 2 6 2 5" xfId="50926" xr:uid="{00000000-0005-0000-0000-00003E360000}"/>
    <cellStyle name="Komma 2 2 6 3" xfId="11529" xr:uid="{00000000-0005-0000-0000-00003F360000}"/>
    <cellStyle name="Komma 2 2 6 3 2" xfId="19071" xr:uid="{00000000-0005-0000-0000-000040360000}"/>
    <cellStyle name="Komma 2 2 6 3 3" xfId="44222" xr:uid="{00000000-0005-0000-0000-000041360000}"/>
    <cellStyle name="Komma 2 2 6 3 4" xfId="48387" xr:uid="{00000000-0005-0000-0000-000042360000}"/>
    <cellStyle name="Komma 2 2 6 3 5" xfId="51403" xr:uid="{00000000-0005-0000-0000-000043360000}"/>
    <cellStyle name="Komma 2 2 6 4" xfId="12016" xr:uid="{00000000-0005-0000-0000-000044360000}"/>
    <cellStyle name="Komma 2 2 6 4 2" xfId="19548" xr:uid="{00000000-0005-0000-0000-000045360000}"/>
    <cellStyle name="Komma 2 2 6 4 3" xfId="42860" xr:uid="{00000000-0005-0000-0000-000046360000}"/>
    <cellStyle name="Komma 2 2 6 4 4" xfId="48864" xr:uid="{00000000-0005-0000-0000-000047360000}"/>
    <cellStyle name="Komma 2 2 6 4 5" xfId="51880" xr:uid="{00000000-0005-0000-0000-000048360000}"/>
    <cellStyle name="Komma 2 2 6 5" xfId="9030" xr:uid="{00000000-0005-0000-0000-000049360000}"/>
    <cellStyle name="Komma 2 2 6 5 2" xfId="43071" xr:uid="{00000000-0005-0000-0000-00004A360000}"/>
    <cellStyle name="Komma 2 2 6 5 3" xfId="47433" xr:uid="{00000000-0005-0000-0000-00004B360000}"/>
    <cellStyle name="Komma 2 2 6 5 4" xfId="50449" xr:uid="{00000000-0005-0000-0000-00004C360000}"/>
    <cellStyle name="Komma 2 2 6 6" xfId="42365" xr:uid="{00000000-0005-0000-0000-00004D360000}"/>
    <cellStyle name="Komma 2 2 6 7" xfId="46327" xr:uid="{00000000-0005-0000-0000-00004E360000}"/>
    <cellStyle name="Komma 2 2 6 8" xfId="49343" xr:uid="{00000000-0005-0000-0000-00004F360000}"/>
    <cellStyle name="Komma 2 2 7" xfId="6711" xr:uid="{00000000-0005-0000-0000-000050360000}"/>
    <cellStyle name="Komma 2 2 7 2" xfId="11256" xr:uid="{00000000-0005-0000-0000-000051360000}"/>
    <cellStyle name="Komma 2 2 7 2 2" xfId="18806" xr:uid="{00000000-0005-0000-0000-000052360000}"/>
    <cellStyle name="Komma 2 2 7 2 3" xfId="42744" xr:uid="{00000000-0005-0000-0000-000053360000}"/>
    <cellStyle name="Komma 2 2 7 2 4" xfId="48122" xr:uid="{00000000-0005-0000-0000-000054360000}"/>
    <cellStyle name="Komma 2 2 7 2 5" xfId="51138" xr:uid="{00000000-0005-0000-0000-000055360000}"/>
    <cellStyle name="Komma 2 2 7 3" xfId="11741" xr:uid="{00000000-0005-0000-0000-000056360000}"/>
    <cellStyle name="Komma 2 2 7 3 2" xfId="19283" xr:uid="{00000000-0005-0000-0000-000057360000}"/>
    <cellStyle name="Komma 2 2 7 3 3" xfId="42818" xr:uid="{00000000-0005-0000-0000-000058360000}"/>
    <cellStyle name="Komma 2 2 7 3 4" xfId="48599" xr:uid="{00000000-0005-0000-0000-000059360000}"/>
    <cellStyle name="Komma 2 2 7 3 5" xfId="51615" xr:uid="{00000000-0005-0000-0000-00005A360000}"/>
    <cellStyle name="Komma 2 2 7 4" xfId="12229" xr:uid="{00000000-0005-0000-0000-00005B360000}"/>
    <cellStyle name="Komma 2 2 7 4 2" xfId="19760" xr:uid="{00000000-0005-0000-0000-00005C360000}"/>
    <cellStyle name="Komma 2 2 7 4 3" xfId="28783" xr:uid="{00000000-0005-0000-0000-00005D360000}"/>
    <cellStyle name="Komma 2 2 7 4 4" xfId="49076" xr:uid="{00000000-0005-0000-0000-00005E360000}"/>
    <cellStyle name="Komma 2 2 7 4 5" xfId="52092" xr:uid="{00000000-0005-0000-0000-00005F360000}"/>
    <cellStyle name="Komma 2 2 7 5" xfId="9344" xr:uid="{00000000-0005-0000-0000-000060360000}"/>
    <cellStyle name="Komma 2 2 7 5 2" xfId="42670" xr:uid="{00000000-0005-0000-0000-000061360000}"/>
    <cellStyle name="Komma 2 2 7 5 3" xfId="47645" xr:uid="{00000000-0005-0000-0000-000062360000}"/>
    <cellStyle name="Komma 2 2 7 5 4" xfId="50661" xr:uid="{00000000-0005-0000-0000-000063360000}"/>
    <cellStyle name="Komma 2 2 7 6" xfId="43646" xr:uid="{00000000-0005-0000-0000-000064360000}"/>
    <cellStyle name="Komma 2 2 7 7" xfId="46539" xr:uid="{00000000-0005-0000-0000-000065360000}"/>
    <cellStyle name="Komma 2 2 7 8" xfId="49555" xr:uid="{00000000-0005-0000-0000-000066360000}"/>
    <cellStyle name="Komma 2 2 8" xfId="10832" xr:uid="{00000000-0005-0000-0000-000067360000}"/>
    <cellStyle name="Komma 2 2 8 2" xfId="18382" xr:uid="{00000000-0005-0000-0000-000068360000}"/>
    <cellStyle name="Komma 2 2 8 3" xfId="30353" xr:uid="{00000000-0005-0000-0000-000069360000}"/>
    <cellStyle name="Komma 2 2 8 4" xfId="47698" xr:uid="{00000000-0005-0000-0000-00006A360000}"/>
    <cellStyle name="Komma 2 2 8 5" xfId="50714" xr:uid="{00000000-0005-0000-0000-00006B360000}"/>
    <cellStyle name="Komma 2 2 9" xfId="11316" xr:uid="{00000000-0005-0000-0000-00006C360000}"/>
    <cellStyle name="Komma 2 2 9 2" xfId="18859" xr:uid="{00000000-0005-0000-0000-00006D360000}"/>
    <cellStyle name="Komma 2 2 9 3" xfId="20461" xr:uid="{00000000-0005-0000-0000-00006E360000}"/>
    <cellStyle name="Komma 2 2 9 4" xfId="48175" xr:uid="{00000000-0005-0000-0000-00006F360000}"/>
    <cellStyle name="Komma 2 2 9 5" xfId="51191" xr:uid="{00000000-0005-0000-0000-000070360000}"/>
    <cellStyle name="Komma 2 3" xfId="5081" xr:uid="{00000000-0005-0000-0000-000071360000}"/>
    <cellStyle name="Komma 2 3 10" xfId="7536" xr:uid="{00000000-0005-0000-0000-000072360000}"/>
    <cellStyle name="Komma 2 3 10 2" xfId="44470" xr:uid="{00000000-0005-0000-0000-000073360000}"/>
    <cellStyle name="Komma 2 3 10 3" xfId="46999" xr:uid="{00000000-0005-0000-0000-000074360000}"/>
    <cellStyle name="Komma 2 3 10 4" xfId="50015" xr:uid="{00000000-0005-0000-0000-000075360000}"/>
    <cellStyle name="Komma 2 3 11" xfId="20127" xr:uid="{00000000-0005-0000-0000-000076360000}"/>
    <cellStyle name="Komma 2 3 12" xfId="42298" xr:uid="{00000000-0005-0000-0000-000077360000}"/>
    <cellStyle name="Komma 2 3 13" xfId="46117" xr:uid="{00000000-0005-0000-0000-000078360000}"/>
    <cellStyle name="Komma 2 3 14" xfId="49132" xr:uid="{00000000-0005-0000-0000-000079360000}"/>
    <cellStyle name="Komma 2 3 2" xfId="6153" xr:uid="{00000000-0005-0000-0000-00007A360000}"/>
    <cellStyle name="Komma 2 3 2 10" xfId="45895" xr:uid="{00000000-0005-0000-0000-00007B360000}"/>
    <cellStyle name="Komma 2 3 2 11" xfId="46170" xr:uid="{00000000-0005-0000-0000-00007C360000}"/>
    <cellStyle name="Komma 2 3 2 12" xfId="49186" xr:uid="{00000000-0005-0000-0000-00007D360000}"/>
    <cellStyle name="Komma 2 3 2 2" xfId="6473" xr:uid="{00000000-0005-0000-0000-00007E360000}"/>
    <cellStyle name="Komma 2 3 2 2 2" xfId="11099" xr:uid="{00000000-0005-0000-0000-00007F360000}"/>
    <cellStyle name="Komma 2 3 2 2 2 2" xfId="18649" xr:uid="{00000000-0005-0000-0000-000080360000}"/>
    <cellStyle name="Komma 2 3 2 2 2 3" xfId="42719" xr:uid="{00000000-0005-0000-0000-000081360000}"/>
    <cellStyle name="Komma 2 3 2 2 2 4" xfId="47965" xr:uid="{00000000-0005-0000-0000-000082360000}"/>
    <cellStyle name="Komma 2 3 2 2 2 5" xfId="50981" xr:uid="{00000000-0005-0000-0000-000083360000}"/>
    <cellStyle name="Komma 2 3 2 2 3" xfId="11584" xr:uid="{00000000-0005-0000-0000-000084360000}"/>
    <cellStyle name="Komma 2 3 2 2 3 2" xfId="19126" xr:uid="{00000000-0005-0000-0000-000085360000}"/>
    <cellStyle name="Komma 2 3 2 2 3 3" xfId="44504" xr:uid="{00000000-0005-0000-0000-000086360000}"/>
    <cellStyle name="Komma 2 3 2 2 3 4" xfId="48442" xr:uid="{00000000-0005-0000-0000-000087360000}"/>
    <cellStyle name="Komma 2 3 2 2 3 5" xfId="51458" xr:uid="{00000000-0005-0000-0000-000088360000}"/>
    <cellStyle name="Komma 2 3 2 2 4" xfId="12071" xr:uid="{00000000-0005-0000-0000-000089360000}"/>
    <cellStyle name="Komma 2 3 2 2 4 2" xfId="19603" xr:uid="{00000000-0005-0000-0000-00008A360000}"/>
    <cellStyle name="Komma 2 3 2 2 4 3" xfId="20440" xr:uid="{00000000-0005-0000-0000-00008B360000}"/>
    <cellStyle name="Komma 2 3 2 2 4 4" xfId="48919" xr:uid="{00000000-0005-0000-0000-00008C360000}"/>
    <cellStyle name="Komma 2 3 2 2 4 5" xfId="51935" xr:uid="{00000000-0005-0000-0000-00008D360000}"/>
    <cellStyle name="Komma 2 3 2 2 5" xfId="9107" xr:uid="{00000000-0005-0000-0000-00008E360000}"/>
    <cellStyle name="Komma 2 3 2 2 5 2" xfId="42640" xr:uid="{00000000-0005-0000-0000-00008F360000}"/>
    <cellStyle name="Komma 2 3 2 2 5 3" xfId="47488" xr:uid="{00000000-0005-0000-0000-000090360000}"/>
    <cellStyle name="Komma 2 3 2 2 5 4" xfId="50504" xr:uid="{00000000-0005-0000-0000-000091360000}"/>
    <cellStyle name="Komma 2 3 2 2 6" xfId="42381" xr:uid="{00000000-0005-0000-0000-000092360000}"/>
    <cellStyle name="Komma 2 3 2 2 7" xfId="46382" xr:uid="{00000000-0005-0000-0000-000093360000}"/>
    <cellStyle name="Komma 2 3 2 2 8" xfId="49398" xr:uid="{00000000-0005-0000-0000-000094360000}"/>
    <cellStyle name="Komma 2 3 2 3" xfId="10887" xr:uid="{00000000-0005-0000-0000-000095360000}"/>
    <cellStyle name="Komma 2 3 2 3 2" xfId="18437" xr:uid="{00000000-0005-0000-0000-000096360000}"/>
    <cellStyle name="Komma 2 3 2 3 3" xfId="29946" xr:uid="{00000000-0005-0000-0000-000097360000}"/>
    <cellStyle name="Komma 2 3 2 3 4" xfId="47753" xr:uid="{00000000-0005-0000-0000-000098360000}"/>
    <cellStyle name="Komma 2 3 2 3 5" xfId="50769" xr:uid="{00000000-0005-0000-0000-000099360000}"/>
    <cellStyle name="Komma 2 3 2 4" xfId="11371" xr:uid="{00000000-0005-0000-0000-00009A360000}"/>
    <cellStyle name="Komma 2 3 2 4 2" xfId="18914" xr:uid="{00000000-0005-0000-0000-00009B360000}"/>
    <cellStyle name="Komma 2 3 2 4 3" xfId="43322" xr:uid="{00000000-0005-0000-0000-00009C360000}"/>
    <cellStyle name="Komma 2 3 2 4 4" xfId="48230" xr:uid="{00000000-0005-0000-0000-00009D360000}"/>
    <cellStyle name="Komma 2 3 2 4 5" xfId="51246" xr:uid="{00000000-0005-0000-0000-00009E360000}"/>
    <cellStyle name="Komma 2 3 2 5" xfId="11858" xr:uid="{00000000-0005-0000-0000-00009F360000}"/>
    <cellStyle name="Komma 2 3 2 5 2" xfId="19391" xr:uid="{00000000-0005-0000-0000-0000A0360000}"/>
    <cellStyle name="Komma 2 3 2 5 3" xfId="43928" xr:uid="{00000000-0005-0000-0000-0000A1360000}"/>
    <cellStyle name="Komma 2 3 2 5 4" xfId="48707" xr:uid="{00000000-0005-0000-0000-0000A2360000}"/>
    <cellStyle name="Komma 2 3 2 5 5" xfId="51723" xr:uid="{00000000-0005-0000-0000-0000A3360000}"/>
    <cellStyle name="Komma 2 3 2 6" xfId="8806" xr:uid="{00000000-0005-0000-0000-0000A4360000}"/>
    <cellStyle name="Komma 2 3 2 6 2" xfId="43750" xr:uid="{00000000-0005-0000-0000-0000A5360000}"/>
    <cellStyle name="Komma 2 3 2 6 3" xfId="47276" xr:uid="{00000000-0005-0000-0000-0000A6360000}"/>
    <cellStyle name="Komma 2 3 2 6 4" xfId="50292" xr:uid="{00000000-0005-0000-0000-0000A7360000}"/>
    <cellStyle name="Komma 2 3 2 7" xfId="20128" xr:uid="{00000000-0005-0000-0000-0000A8360000}"/>
    <cellStyle name="Komma 2 3 2 8" xfId="42319" xr:uid="{00000000-0005-0000-0000-0000A9360000}"/>
    <cellStyle name="Komma 2 3 2 9" xfId="44987" xr:uid="{00000000-0005-0000-0000-0000AA360000}"/>
    <cellStyle name="Komma 2 3 3" xfId="6233" xr:uid="{00000000-0005-0000-0000-0000AB360000}"/>
    <cellStyle name="Komma 2 3 3 10" xfId="49239" xr:uid="{00000000-0005-0000-0000-0000AC360000}"/>
    <cellStyle name="Komma 2 3 3 2" xfId="6553" xr:uid="{00000000-0005-0000-0000-0000AD360000}"/>
    <cellStyle name="Komma 2 3 3 2 2" xfId="11152" xr:uid="{00000000-0005-0000-0000-0000AE360000}"/>
    <cellStyle name="Komma 2 3 3 2 2 2" xfId="18702" xr:uid="{00000000-0005-0000-0000-0000AF360000}"/>
    <cellStyle name="Komma 2 3 3 2 2 3" xfId="33265" xr:uid="{00000000-0005-0000-0000-0000B0360000}"/>
    <cellStyle name="Komma 2 3 3 2 2 4" xfId="48018" xr:uid="{00000000-0005-0000-0000-0000B1360000}"/>
    <cellStyle name="Komma 2 3 3 2 2 5" xfId="51034" xr:uid="{00000000-0005-0000-0000-0000B2360000}"/>
    <cellStyle name="Komma 2 3 3 2 3" xfId="11637" xr:uid="{00000000-0005-0000-0000-0000B3360000}"/>
    <cellStyle name="Komma 2 3 3 2 3 2" xfId="19179" xr:uid="{00000000-0005-0000-0000-0000B4360000}"/>
    <cellStyle name="Komma 2 3 3 2 3 3" xfId="21186" xr:uid="{00000000-0005-0000-0000-0000B5360000}"/>
    <cellStyle name="Komma 2 3 3 2 3 4" xfId="48495" xr:uid="{00000000-0005-0000-0000-0000B6360000}"/>
    <cellStyle name="Komma 2 3 3 2 3 5" xfId="51511" xr:uid="{00000000-0005-0000-0000-0000B7360000}"/>
    <cellStyle name="Komma 2 3 3 2 4" xfId="12124" xr:uid="{00000000-0005-0000-0000-0000B8360000}"/>
    <cellStyle name="Komma 2 3 3 2 4 2" xfId="19656" xr:uid="{00000000-0005-0000-0000-0000B9360000}"/>
    <cellStyle name="Komma 2 3 3 2 4 3" xfId="43255" xr:uid="{00000000-0005-0000-0000-0000BA360000}"/>
    <cellStyle name="Komma 2 3 3 2 4 4" xfId="48972" xr:uid="{00000000-0005-0000-0000-0000BB360000}"/>
    <cellStyle name="Komma 2 3 3 2 4 5" xfId="51988" xr:uid="{00000000-0005-0000-0000-0000BC360000}"/>
    <cellStyle name="Komma 2 3 3 2 5" xfId="9186" xr:uid="{00000000-0005-0000-0000-0000BD360000}"/>
    <cellStyle name="Komma 2 3 3 2 5 2" xfId="44207" xr:uid="{00000000-0005-0000-0000-0000BE360000}"/>
    <cellStyle name="Komma 2 3 3 2 5 3" xfId="47541" xr:uid="{00000000-0005-0000-0000-0000BF360000}"/>
    <cellStyle name="Komma 2 3 3 2 5 4" xfId="50557" xr:uid="{00000000-0005-0000-0000-0000C0360000}"/>
    <cellStyle name="Komma 2 3 3 2 6" xfId="34360" xr:uid="{00000000-0005-0000-0000-0000C1360000}"/>
    <cellStyle name="Komma 2 3 3 2 7" xfId="44423" xr:uid="{00000000-0005-0000-0000-0000C2360000}"/>
    <cellStyle name="Komma 2 3 3 2 8" xfId="46435" xr:uid="{00000000-0005-0000-0000-0000C3360000}"/>
    <cellStyle name="Komma 2 3 3 2 9" xfId="49451" xr:uid="{00000000-0005-0000-0000-0000C4360000}"/>
    <cellStyle name="Komma 2 3 3 3" xfId="10940" xr:uid="{00000000-0005-0000-0000-0000C5360000}"/>
    <cellStyle name="Komma 2 3 3 3 2" xfId="18490" xr:uid="{00000000-0005-0000-0000-0000C6360000}"/>
    <cellStyle name="Komma 2 3 3 3 3" xfId="39662" xr:uid="{00000000-0005-0000-0000-0000C7360000}"/>
    <cellStyle name="Komma 2 3 3 3 4" xfId="20811" xr:uid="{00000000-0005-0000-0000-0000C8360000}"/>
    <cellStyle name="Komma 2 3 3 3 5" xfId="47806" xr:uid="{00000000-0005-0000-0000-0000C9360000}"/>
    <cellStyle name="Komma 2 3 3 3 6" xfId="50822" xr:uid="{00000000-0005-0000-0000-0000CA360000}"/>
    <cellStyle name="Komma 2 3 3 4" xfId="11425" xr:uid="{00000000-0005-0000-0000-0000CB360000}"/>
    <cellStyle name="Komma 2 3 3 4 2" xfId="18967" xr:uid="{00000000-0005-0000-0000-0000CC360000}"/>
    <cellStyle name="Komma 2 3 3 4 3" xfId="42770" xr:uid="{00000000-0005-0000-0000-0000CD360000}"/>
    <cellStyle name="Komma 2 3 3 4 4" xfId="48283" xr:uid="{00000000-0005-0000-0000-0000CE360000}"/>
    <cellStyle name="Komma 2 3 3 4 5" xfId="51299" xr:uid="{00000000-0005-0000-0000-0000CF360000}"/>
    <cellStyle name="Komma 2 3 3 5" xfId="11912" xr:uid="{00000000-0005-0000-0000-0000D0360000}"/>
    <cellStyle name="Komma 2 3 3 5 2" xfId="19444" xr:uid="{00000000-0005-0000-0000-0000D1360000}"/>
    <cellStyle name="Komma 2 3 3 5 3" xfId="32545" xr:uid="{00000000-0005-0000-0000-0000D2360000}"/>
    <cellStyle name="Komma 2 3 3 5 4" xfId="48760" xr:uid="{00000000-0005-0000-0000-0000D3360000}"/>
    <cellStyle name="Komma 2 3 3 5 5" xfId="51776" xr:uid="{00000000-0005-0000-0000-0000D4360000}"/>
    <cellStyle name="Komma 2 3 3 6" xfId="8877" xr:uid="{00000000-0005-0000-0000-0000D5360000}"/>
    <cellStyle name="Komma 2 3 3 6 2" xfId="21611" xr:uid="{00000000-0005-0000-0000-0000D6360000}"/>
    <cellStyle name="Komma 2 3 3 6 3" xfId="47329" xr:uid="{00000000-0005-0000-0000-0000D7360000}"/>
    <cellStyle name="Komma 2 3 3 6 4" xfId="50345" xr:uid="{00000000-0005-0000-0000-0000D8360000}"/>
    <cellStyle name="Komma 2 3 3 7" xfId="29007" xr:uid="{00000000-0005-0000-0000-0000D9360000}"/>
    <cellStyle name="Komma 2 3 3 8" xfId="44660" xr:uid="{00000000-0005-0000-0000-0000DA360000}"/>
    <cellStyle name="Komma 2 3 3 9" xfId="46223" xr:uid="{00000000-0005-0000-0000-0000DB360000}"/>
    <cellStyle name="Komma 2 3 4" xfId="6313" xr:uid="{00000000-0005-0000-0000-0000DC360000}"/>
    <cellStyle name="Komma 2 3 4 10" xfId="49292" xr:uid="{00000000-0005-0000-0000-0000DD360000}"/>
    <cellStyle name="Komma 2 3 4 2" xfId="6633" xr:uid="{00000000-0005-0000-0000-0000DE360000}"/>
    <cellStyle name="Komma 2 3 4 2 2" xfId="11205" xr:uid="{00000000-0005-0000-0000-0000DF360000}"/>
    <cellStyle name="Komma 2 3 4 2 2 2" xfId="18755" xr:uid="{00000000-0005-0000-0000-0000E0360000}"/>
    <cellStyle name="Komma 2 3 4 2 2 3" xfId="44640" xr:uid="{00000000-0005-0000-0000-0000E1360000}"/>
    <cellStyle name="Komma 2 3 4 2 2 4" xfId="48071" xr:uid="{00000000-0005-0000-0000-0000E2360000}"/>
    <cellStyle name="Komma 2 3 4 2 2 5" xfId="51087" xr:uid="{00000000-0005-0000-0000-0000E3360000}"/>
    <cellStyle name="Komma 2 3 4 2 3" xfId="11690" xr:uid="{00000000-0005-0000-0000-0000E4360000}"/>
    <cellStyle name="Komma 2 3 4 2 3 2" xfId="19232" xr:uid="{00000000-0005-0000-0000-0000E5360000}"/>
    <cellStyle name="Komma 2 3 4 2 3 3" xfId="42809" xr:uid="{00000000-0005-0000-0000-0000E6360000}"/>
    <cellStyle name="Komma 2 3 4 2 3 4" xfId="48548" xr:uid="{00000000-0005-0000-0000-0000E7360000}"/>
    <cellStyle name="Komma 2 3 4 2 3 5" xfId="51564" xr:uid="{00000000-0005-0000-0000-0000E8360000}"/>
    <cellStyle name="Komma 2 3 4 2 4" xfId="12177" xr:uid="{00000000-0005-0000-0000-0000E9360000}"/>
    <cellStyle name="Komma 2 3 4 2 4 2" xfId="19709" xr:uid="{00000000-0005-0000-0000-0000EA360000}"/>
    <cellStyle name="Komma 2 3 4 2 4 3" xfId="30751" xr:uid="{00000000-0005-0000-0000-0000EB360000}"/>
    <cellStyle name="Komma 2 3 4 2 4 4" xfId="49025" xr:uid="{00000000-0005-0000-0000-0000EC360000}"/>
    <cellStyle name="Komma 2 3 4 2 4 5" xfId="52041" xr:uid="{00000000-0005-0000-0000-0000ED360000}"/>
    <cellStyle name="Komma 2 3 4 2 5" xfId="9266" xr:uid="{00000000-0005-0000-0000-0000EE360000}"/>
    <cellStyle name="Komma 2 3 4 2 5 2" xfId="42958" xr:uid="{00000000-0005-0000-0000-0000EF360000}"/>
    <cellStyle name="Komma 2 3 4 2 5 3" xfId="47594" xr:uid="{00000000-0005-0000-0000-0000F0360000}"/>
    <cellStyle name="Komma 2 3 4 2 5 4" xfId="50610" xr:uid="{00000000-0005-0000-0000-0000F1360000}"/>
    <cellStyle name="Komma 2 3 4 2 6" xfId="20540" xr:uid="{00000000-0005-0000-0000-0000F2360000}"/>
    <cellStyle name="Komma 2 3 4 2 7" xfId="46488" xr:uid="{00000000-0005-0000-0000-0000F3360000}"/>
    <cellStyle name="Komma 2 3 4 2 8" xfId="49504" xr:uid="{00000000-0005-0000-0000-0000F4360000}"/>
    <cellStyle name="Komma 2 3 4 3" xfId="10993" xr:uid="{00000000-0005-0000-0000-0000F5360000}"/>
    <cellStyle name="Komma 2 3 4 3 2" xfId="18543" xr:uid="{00000000-0005-0000-0000-0000F6360000}"/>
    <cellStyle name="Komma 2 3 4 3 3" xfId="44787" xr:uid="{00000000-0005-0000-0000-0000F7360000}"/>
    <cellStyle name="Komma 2 3 4 3 4" xfId="47859" xr:uid="{00000000-0005-0000-0000-0000F8360000}"/>
    <cellStyle name="Komma 2 3 4 3 5" xfId="50875" xr:uid="{00000000-0005-0000-0000-0000F9360000}"/>
    <cellStyle name="Komma 2 3 4 4" xfId="11478" xr:uid="{00000000-0005-0000-0000-0000FA360000}"/>
    <cellStyle name="Komma 2 3 4 4 2" xfId="19020" xr:uid="{00000000-0005-0000-0000-0000FB360000}"/>
    <cellStyle name="Komma 2 3 4 4 3" xfId="43174" xr:uid="{00000000-0005-0000-0000-0000FC360000}"/>
    <cellStyle name="Komma 2 3 4 4 4" xfId="48336" xr:uid="{00000000-0005-0000-0000-0000FD360000}"/>
    <cellStyle name="Komma 2 3 4 4 5" xfId="51352" xr:uid="{00000000-0005-0000-0000-0000FE360000}"/>
    <cellStyle name="Komma 2 3 4 5" xfId="11965" xr:uid="{00000000-0005-0000-0000-0000FF360000}"/>
    <cellStyle name="Komma 2 3 4 5 2" xfId="19497" xr:uid="{00000000-0005-0000-0000-000000370000}"/>
    <cellStyle name="Komma 2 3 4 5 3" xfId="43421" xr:uid="{00000000-0005-0000-0000-000001370000}"/>
    <cellStyle name="Komma 2 3 4 5 4" xfId="48813" xr:uid="{00000000-0005-0000-0000-000002370000}"/>
    <cellStyle name="Komma 2 3 4 5 5" xfId="51829" xr:uid="{00000000-0005-0000-0000-000003370000}"/>
    <cellStyle name="Komma 2 3 4 6" xfId="8953" xr:uid="{00000000-0005-0000-0000-000004370000}"/>
    <cellStyle name="Komma 2 3 4 6 2" xfId="43065" xr:uid="{00000000-0005-0000-0000-000005370000}"/>
    <cellStyle name="Komma 2 3 4 6 3" xfId="47382" xr:uid="{00000000-0005-0000-0000-000006370000}"/>
    <cellStyle name="Komma 2 3 4 6 4" xfId="50398" xr:uid="{00000000-0005-0000-0000-000007370000}"/>
    <cellStyle name="Komma 2 3 4 7" xfId="31895" xr:uid="{00000000-0005-0000-0000-000008370000}"/>
    <cellStyle name="Komma 2 3 4 8" xfId="44082" xr:uid="{00000000-0005-0000-0000-000009370000}"/>
    <cellStyle name="Komma 2 3 4 9" xfId="46276" xr:uid="{00000000-0005-0000-0000-00000A370000}"/>
    <cellStyle name="Komma 2 3 5" xfId="6393" xr:uid="{00000000-0005-0000-0000-00000B370000}"/>
    <cellStyle name="Komma 2 3 5 2" xfId="11046" xr:uid="{00000000-0005-0000-0000-00000C370000}"/>
    <cellStyle name="Komma 2 3 5 2 2" xfId="18596" xr:uid="{00000000-0005-0000-0000-00000D370000}"/>
    <cellStyle name="Komma 2 3 5 2 3" xfId="21233" xr:uid="{00000000-0005-0000-0000-00000E370000}"/>
    <cellStyle name="Komma 2 3 5 2 4" xfId="47912" xr:uid="{00000000-0005-0000-0000-00000F370000}"/>
    <cellStyle name="Komma 2 3 5 2 5" xfId="50928" xr:uid="{00000000-0005-0000-0000-000010370000}"/>
    <cellStyle name="Komma 2 3 5 3" xfId="11531" xr:uid="{00000000-0005-0000-0000-000011370000}"/>
    <cellStyle name="Komma 2 3 5 3 2" xfId="19073" xr:uid="{00000000-0005-0000-0000-000012370000}"/>
    <cellStyle name="Komma 2 3 5 3 3" xfId="43958" xr:uid="{00000000-0005-0000-0000-000013370000}"/>
    <cellStyle name="Komma 2 3 5 3 4" xfId="48389" xr:uid="{00000000-0005-0000-0000-000014370000}"/>
    <cellStyle name="Komma 2 3 5 3 5" xfId="51405" xr:uid="{00000000-0005-0000-0000-000015370000}"/>
    <cellStyle name="Komma 2 3 5 4" xfId="12018" xr:uid="{00000000-0005-0000-0000-000016370000}"/>
    <cellStyle name="Komma 2 3 5 4 2" xfId="19550" xr:uid="{00000000-0005-0000-0000-000017370000}"/>
    <cellStyle name="Komma 2 3 5 4 3" xfId="21175" xr:uid="{00000000-0005-0000-0000-000018370000}"/>
    <cellStyle name="Komma 2 3 5 4 4" xfId="48866" xr:uid="{00000000-0005-0000-0000-000019370000}"/>
    <cellStyle name="Komma 2 3 5 4 5" xfId="51882" xr:uid="{00000000-0005-0000-0000-00001A370000}"/>
    <cellStyle name="Komma 2 3 5 5" xfId="9032" xr:uid="{00000000-0005-0000-0000-00001B370000}"/>
    <cellStyle name="Komma 2 3 5 5 2" xfId="43606" xr:uid="{00000000-0005-0000-0000-00001C370000}"/>
    <cellStyle name="Komma 2 3 5 5 3" xfId="47435" xr:uid="{00000000-0005-0000-0000-00001D370000}"/>
    <cellStyle name="Komma 2 3 5 5 4" xfId="50451" xr:uid="{00000000-0005-0000-0000-00001E370000}"/>
    <cellStyle name="Komma 2 3 5 6" xfId="37011" xr:uid="{00000000-0005-0000-0000-00001F370000}"/>
    <cellStyle name="Komma 2 3 5 7" xfId="43865" xr:uid="{00000000-0005-0000-0000-000020370000}"/>
    <cellStyle name="Komma 2 3 5 8" xfId="46329" xr:uid="{00000000-0005-0000-0000-000021370000}"/>
    <cellStyle name="Komma 2 3 5 9" xfId="49345" xr:uid="{00000000-0005-0000-0000-000022370000}"/>
    <cellStyle name="Komma 2 3 6" xfId="6713" xr:uid="{00000000-0005-0000-0000-000023370000}"/>
    <cellStyle name="Komma 2 3 6 2" xfId="11258" xr:uid="{00000000-0005-0000-0000-000024370000}"/>
    <cellStyle name="Komma 2 3 6 2 2" xfId="18808" xr:uid="{00000000-0005-0000-0000-000025370000}"/>
    <cellStyle name="Komma 2 3 6 2 3" xfId="43529" xr:uid="{00000000-0005-0000-0000-000026370000}"/>
    <cellStyle name="Komma 2 3 6 2 4" xfId="48124" xr:uid="{00000000-0005-0000-0000-000027370000}"/>
    <cellStyle name="Komma 2 3 6 2 5" xfId="51140" xr:uid="{00000000-0005-0000-0000-000028370000}"/>
    <cellStyle name="Komma 2 3 6 3" xfId="11743" xr:uid="{00000000-0005-0000-0000-000029370000}"/>
    <cellStyle name="Komma 2 3 6 3 2" xfId="19285" xr:uid="{00000000-0005-0000-0000-00002A370000}"/>
    <cellStyle name="Komma 2 3 6 3 3" xfId="42820" xr:uid="{00000000-0005-0000-0000-00002B370000}"/>
    <cellStyle name="Komma 2 3 6 3 4" xfId="48601" xr:uid="{00000000-0005-0000-0000-00002C370000}"/>
    <cellStyle name="Komma 2 3 6 3 5" xfId="51617" xr:uid="{00000000-0005-0000-0000-00002D370000}"/>
    <cellStyle name="Komma 2 3 6 4" xfId="12231" xr:uid="{00000000-0005-0000-0000-00002E370000}"/>
    <cellStyle name="Komma 2 3 6 4 2" xfId="19762" xr:uid="{00000000-0005-0000-0000-00002F370000}"/>
    <cellStyle name="Komma 2 3 6 4 3" xfId="43999" xr:uid="{00000000-0005-0000-0000-000030370000}"/>
    <cellStyle name="Komma 2 3 6 4 4" xfId="49078" xr:uid="{00000000-0005-0000-0000-000031370000}"/>
    <cellStyle name="Komma 2 3 6 4 5" xfId="52094" xr:uid="{00000000-0005-0000-0000-000032370000}"/>
    <cellStyle name="Komma 2 3 6 5" xfId="9346" xr:uid="{00000000-0005-0000-0000-000033370000}"/>
    <cellStyle name="Komma 2 3 6 5 2" xfId="44396" xr:uid="{00000000-0005-0000-0000-000034370000}"/>
    <cellStyle name="Komma 2 3 6 5 3" xfId="47647" xr:uid="{00000000-0005-0000-0000-000035370000}"/>
    <cellStyle name="Komma 2 3 6 5 4" xfId="50663" xr:uid="{00000000-0005-0000-0000-000036370000}"/>
    <cellStyle name="Komma 2 3 6 6" xfId="43353" xr:uid="{00000000-0005-0000-0000-000037370000}"/>
    <cellStyle name="Komma 2 3 6 7" xfId="46541" xr:uid="{00000000-0005-0000-0000-000038370000}"/>
    <cellStyle name="Komma 2 3 6 8" xfId="49557" xr:uid="{00000000-0005-0000-0000-000039370000}"/>
    <cellStyle name="Komma 2 3 7" xfId="10834" xr:uid="{00000000-0005-0000-0000-00003A370000}"/>
    <cellStyle name="Komma 2 3 7 2" xfId="18384" xr:uid="{00000000-0005-0000-0000-00003B370000}"/>
    <cellStyle name="Komma 2 3 7 3" xfId="28817" xr:uid="{00000000-0005-0000-0000-00003C370000}"/>
    <cellStyle name="Komma 2 3 7 4" xfId="47700" xr:uid="{00000000-0005-0000-0000-00003D370000}"/>
    <cellStyle name="Komma 2 3 7 5" xfId="50716" xr:uid="{00000000-0005-0000-0000-00003E370000}"/>
    <cellStyle name="Komma 2 3 8" xfId="11318" xr:uid="{00000000-0005-0000-0000-00003F370000}"/>
    <cellStyle name="Komma 2 3 8 2" xfId="18861" xr:uid="{00000000-0005-0000-0000-000040370000}"/>
    <cellStyle name="Komma 2 3 8 3" xfId="42752" xr:uid="{00000000-0005-0000-0000-000041370000}"/>
    <cellStyle name="Komma 2 3 8 4" xfId="48177" xr:uid="{00000000-0005-0000-0000-000042370000}"/>
    <cellStyle name="Komma 2 3 8 5" xfId="51193" xr:uid="{00000000-0005-0000-0000-000043370000}"/>
    <cellStyle name="Komma 2 3 9" xfId="11805" xr:uid="{00000000-0005-0000-0000-000044370000}"/>
    <cellStyle name="Komma 2 3 9 2" xfId="19338" xr:uid="{00000000-0005-0000-0000-000045370000}"/>
    <cellStyle name="Komma 2 3 9 3" xfId="44258" xr:uid="{00000000-0005-0000-0000-000046370000}"/>
    <cellStyle name="Komma 2 3 9 4" xfId="48654" xr:uid="{00000000-0005-0000-0000-000047370000}"/>
    <cellStyle name="Komma 2 3 9 5" xfId="51670" xr:uid="{00000000-0005-0000-0000-000048370000}"/>
    <cellStyle name="Komma 2 4" xfId="5974" xr:uid="{00000000-0005-0000-0000-000049370000}"/>
    <cellStyle name="Komma 2 4 10" xfId="46130" xr:uid="{00000000-0005-0000-0000-00004A370000}"/>
    <cellStyle name="Komma 2 4 11" xfId="49146" xr:uid="{00000000-0005-0000-0000-00004B370000}"/>
    <cellStyle name="Komma 2 4 12" xfId="14608" xr:uid="{00000000-0005-0000-0000-00004C370000}"/>
    <cellStyle name="Komma 2 4 2" xfId="6416" xr:uid="{00000000-0005-0000-0000-00004D370000}"/>
    <cellStyle name="Komma 2 4 2 10" xfId="49358" xr:uid="{00000000-0005-0000-0000-00004E370000}"/>
    <cellStyle name="Komma 2 4 2 2" xfId="11059" xr:uid="{00000000-0005-0000-0000-00004F370000}"/>
    <cellStyle name="Komma 2 4 2 2 2" xfId="18609" xr:uid="{00000000-0005-0000-0000-000050370000}"/>
    <cellStyle name="Komma 2 4 2 2 3" xfId="43525" xr:uid="{00000000-0005-0000-0000-000051370000}"/>
    <cellStyle name="Komma 2 4 2 2 4" xfId="47925" xr:uid="{00000000-0005-0000-0000-000052370000}"/>
    <cellStyle name="Komma 2 4 2 2 5" xfId="50941" xr:uid="{00000000-0005-0000-0000-000053370000}"/>
    <cellStyle name="Komma 2 4 2 3" xfId="11544" xr:uid="{00000000-0005-0000-0000-000054370000}"/>
    <cellStyle name="Komma 2 4 2 3 2" xfId="19086" xr:uid="{00000000-0005-0000-0000-000055370000}"/>
    <cellStyle name="Komma 2 4 2 3 3" xfId="44278" xr:uid="{00000000-0005-0000-0000-000056370000}"/>
    <cellStyle name="Komma 2 4 2 3 4" xfId="48402" xr:uid="{00000000-0005-0000-0000-000057370000}"/>
    <cellStyle name="Komma 2 4 2 3 5" xfId="51418" xr:uid="{00000000-0005-0000-0000-000058370000}"/>
    <cellStyle name="Komma 2 4 2 4" xfId="12031" xr:uid="{00000000-0005-0000-0000-000059370000}"/>
    <cellStyle name="Komma 2 4 2 4 2" xfId="19563" xr:uid="{00000000-0005-0000-0000-00005A370000}"/>
    <cellStyle name="Komma 2 4 2 4 3" xfId="43837" xr:uid="{00000000-0005-0000-0000-00005B370000}"/>
    <cellStyle name="Komma 2 4 2 4 4" xfId="48879" xr:uid="{00000000-0005-0000-0000-00005C370000}"/>
    <cellStyle name="Komma 2 4 2 4 5" xfId="51895" xr:uid="{00000000-0005-0000-0000-00005D370000}"/>
    <cellStyle name="Komma 2 4 2 5" xfId="9054" xr:uid="{00000000-0005-0000-0000-00005E370000}"/>
    <cellStyle name="Komma 2 4 2 5 2" xfId="44845" xr:uid="{00000000-0005-0000-0000-00005F370000}"/>
    <cellStyle name="Komma 2 4 2 5 3" xfId="47448" xr:uid="{00000000-0005-0000-0000-000060370000}"/>
    <cellStyle name="Komma 2 4 2 5 4" xfId="50464" xr:uid="{00000000-0005-0000-0000-000061370000}"/>
    <cellStyle name="Komma 2 4 2 6" xfId="20130" xr:uid="{00000000-0005-0000-0000-000062370000}"/>
    <cellStyle name="Komma 2 4 2 7" xfId="44989" xr:uid="{00000000-0005-0000-0000-000063370000}"/>
    <cellStyle name="Komma 2 4 2 8" xfId="45897" xr:uid="{00000000-0005-0000-0000-000064370000}"/>
    <cellStyle name="Komma 2 4 2 9" xfId="46342" xr:uid="{00000000-0005-0000-0000-000065370000}"/>
    <cellStyle name="Komma 2 4 3" xfId="8757" xr:uid="{00000000-0005-0000-0000-000066370000}"/>
    <cellStyle name="Komma 2 4 3 2" xfId="18217" xr:uid="{00000000-0005-0000-0000-000067370000}"/>
    <cellStyle name="Komma 2 4 3 3" xfId="20131" xr:uid="{00000000-0005-0000-0000-000068370000}"/>
    <cellStyle name="Komma 2 4 3 4" xfId="44990" xr:uid="{00000000-0005-0000-0000-000069370000}"/>
    <cellStyle name="Komma 2 4 3 5" xfId="45898" xr:uid="{00000000-0005-0000-0000-00006A370000}"/>
    <cellStyle name="Komma 2 4 3 6" xfId="47236" xr:uid="{00000000-0005-0000-0000-00006B370000}"/>
    <cellStyle name="Komma 2 4 3 7" xfId="50252" xr:uid="{00000000-0005-0000-0000-00006C370000}"/>
    <cellStyle name="Komma 2 4 4" xfId="10847" xr:uid="{00000000-0005-0000-0000-00006D370000}"/>
    <cellStyle name="Komma 2 4 4 2" xfId="18397" xr:uid="{00000000-0005-0000-0000-00006E370000}"/>
    <cellStyle name="Komma 2 4 4 3" xfId="43117" xr:uid="{00000000-0005-0000-0000-00006F370000}"/>
    <cellStyle name="Komma 2 4 4 4" xfId="47713" xr:uid="{00000000-0005-0000-0000-000070370000}"/>
    <cellStyle name="Komma 2 4 4 5" xfId="50729" xr:uid="{00000000-0005-0000-0000-000071370000}"/>
    <cellStyle name="Komma 2 4 5" xfId="11331" xr:uid="{00000000-0005-0000-0000-000072370000}"/>
    <cellStyle name="Komma 2 4 5 2" xfId="18874" xr:uid="{00000000-0005-0000-0000-000073370000}"/>
    <cellStyle name="Komma 2 4 5 3" xfId="42754" xr:uid="{00000000-0005-0000-0000-000074370000}"/>
    <cellStyle name="Komma 2 4 5 4" xfId="48190" xr:uid="{00000000-0005-0000-0000-000075370000}"/>
    <cellStyle name="Komma 2 4 5 5" xfId="51206" xr:uid="{00000000-0005-0000-0000-000076370000}"/>
    <cellStyle name="Komma 2 4 6" xfId="11818" xr:uid="{00000000-0005-0000-0000-000077370000}"/>
    <cellStyle name="Komma 2 4 6 2" xfId="19351" xr:uid="{00000000-0005-0000-0000-000078370000}"/>
    <cellStyle name="Komma 2 4 6 3" xfId="43536" xr:uid="{00000000-0005-0000-0000-000079370000}"/>
    <cellStyle name="Komma 2 4 6 4" xfId="48667" xr:uid="{00000000-0005-0000-0000-00007A370000}"/>
    <cellStyle name="Komma 2 4 6 5" xfId="51683" xr:uid="{00000000-0005-0000-0000-00007B370000}"/>
    <cellStyle name="Komma 2 4 7" xfId="8015" xr:uid="{00000000-0005-0000-0000-00007C370000}"/>
    <cellStyle name="Komma 2 4 7 2" xfId="43746" xr:uid="{00000000-0005-0000-0000-00007D370000}"/>
    <cellStyle name="Komma 2 4 7 3" xfId="20129" xr:uid="{00000000-0005-0000-0000-00007E370000}"/>
    <cellStyle name="Komma 2 4 8" xfId="44988" xr:uid="{00000000-0005-0000-0000-00007F370000}"/>
    <cellStyle name="Komma 2 4 9" xfId="45896" xr:uid="{00000000-0005-0000-0000-000080370000}"/>
    <cellStyle name="Komma 2 5" xfId="6176" xr:uid="{00000000-0005-0000-0000-000081370000}"/>
    <cellStyle name="Komma 2 5 10" xfId="45899" xr:uid="{00000000-0005-0000-0000-000082370000}"/>
    <cellStyle name="Komma 2 5 11" xfId="46183" xr:uid="{00000000-0005-0000-0000-000083370000}"/>
    <cellStyle name="Komma 2 5 12" xfId="49199" xr:uid="{00000000-0005-0000-0000-000084370000}"/>
    <cellStyle name="Komma 2 5 13" xfId="14350" xr:uid="{00000000-0005-0000-0000-000085370000}"/>
    <cellStyle name="Komma 2 5 2" xfId="6496" xr:uid="{00000000-0005-0000-0000-000086370000}"/>
    <cellStyle name="Komma 2 5 2 2" xfId="11112" xr:uid="{00000000-0005-0000-0000-000087370000}"/>
    <cellStyle name="Komma 2 5 2 2 2" xfId="18662" xr:uid="{00000000-0005-0000-0000-000088370000}"/>
    <cellStyle name="Komma 2 5 2 2 3" xfId="30322" xr:uid="{00000000-0005-0000-0000-000089370000}"/>
    <cellStyle name="Komma 2 5 2 2 4" xfId="47978" xr:uid="{00000000-0005-0000-0000-00008A370000}"/>
    <cellStyle name="Komma 2 5 2 2 5" xfId="50994" xr:uid="{00000000-0005-0000-0000-00008B370000}"/>
    <cellStyle name="Komma 2 5 2 3" xfId="11597" xr:uid="{00000000-0005-0000-0000-00008C370000}"/>
    <cellStyle name="Komma 2 5 2 3 2" xfId="19139" xr:uid="{00000000-0005-0000-0000-00008D370000}"/>
    <cellStyle name="Komma 2 5 2 3 3" xfId="44068" xr:uid="{00000000-0005-0000-0000-00008E370000}"/>
    <cellStyle name="Komma 2 5 2 3 4" xfId="48455" xr:uid="{00000000-0005-0000-0000-00008F370000}"/>
    <cellStyle name="Komma 2 5 2 3 5" xfId="51471" xr:uid="{00000000-0005-0000-0000-000090370000}"/>
    <cellStyle name="Komma 2 5 2 4" xfId="12084" xr:uid="{00000000-0005-0000-0000-000091370000}"/>
    <cellStyle name="Komma 2 5 2 4 2" xfId="19616" xr:uid="{00000000-0005-0000-0000-000092370000}"/>
    <cellStyle name="Komma 2 5 2 4 3" xfId="42869" xr:uid="{00000000-0005-0000-0000-000093370000}"/>
    <cellStyle name="Komma 2 5 2 4 4" xfId="48932" xr:uid="{00000000-0005-0000-0000-000094370000}"/>
    <cellStyle name="Komma 2 5 2 4 5" xfId="51948" xr:uid="{00000000-0005-0000-0000-000095370000}"/>
    <cellStyle name="Komma 2 5 2 5" xfId="9129" xr:uid="{00000000-0005-0000-0000-000096370000}"/>
    <cellStyle name="Komma 2 5 2 5 2" xfId="43812" xr:uid="{00000000-0005-0000-0000-000097370000}"/>
    <cellStyle name="Komma 2 5 2 5 3" xfId="47501" xr:uid="{00000000-0005-0000-0000-000098370000}"/>
    <cellStyle name="Komma 2 5 2 5 4" xfId="50517" xr:uid="{00000000-0005-0000-0000-000099370000}"/>
    <cellStyle name="Komma 2 5 2 6" xfId="28559" xr:uid="{00000000-0005-0000-0000-00009A370000}"/>
    <cellStyle name="Komma 2 5 2 7" xfId="42388" xr:uid="{00000000-0005-0000-0000-00009B370000}"/>
    <cellStyle name="Komma 2 5 2 8" xfId="46395" xr:uid="{00000000-0005-0000-0000-00009C370000}"/>
    <cellStyle name="Komma 2 5 2 9" xfId="49411" xr:uid="{00000000-0005-0000-0000-00009D370000}"/>
    <cellStyle name="Komma 2 5 3" xfId="8826" xr:uid="{00000000-0005-0000-0000-00009E370000}"/>
    <cellStyle name="Komma 2 5 3 2" xfId="18234" xr:uid="{00000000-0005-0000-0000-00009F370000}"/>
    <cellStyle name="Komma 2 5 3 3" xfId="28560" xr:uid="{00000000-0005-0000-0000-0000A0370000}"/>
    <cellStyle name="Komma 2 5 3 4" xfId="28577" xr:uid="{00000000-0005-0000-0000-0000A1370000}"/>
    <cellStyle name="Komma 2 5 3 5" xfId="47289" xr:uid="{00000000-0005-0000-0000-0000A2370000}"/>
    <cellStyle name="Komma 2 5 3 6" xfId="50305" xr:uid="{00000000-0005-0000-0000-0000A3370000}"/>
    <cellStyle name="Komma 2 5 4" xfId="10900" xr:uid="{00000000-0005-0000-0000-0000A4370000}"/>
    <cellStyle name="Komma 2 5 4 2" xfId="18450" xr:uid="{00000000-0005-0000-0000-0000A5370000}"/>
    <cellStyle name="Komma 2 5 4 3" xfId="44491" xr:uid="{00000000-0005-0000-0000-0000A6370000}"/>
    <cellStyle name="Komma 2 5 4 4" xfId="47766" xr:uid="{00000000-0005-0000-0000-0000A7370000}"/>
    <cellStyle name="Komma 2 5 4 5" xfId="50782" xr:uid="{00000000-0005-0000-0000-0000A8370000}"/>
    <cellStyle name="Komma 2 5 5" xfId="11385" xr:uid="{00000000-0005-0000-0000-0000A9370000}"/>
    <cellStyle name="Komma 2 5 5 2" xfId="18927" xr:uid="{00000000-0005-0000-0000-0000AA370000}"/>
    <cellStyle name="Komma 2 5 5 3" xfId="42760" xr:uid="{00000000-0005-0000-0000-0000AB370000}"/>
    <cellStyle name="Komma 2 5 5 4" xfId="48243" xr:uid="{00000000-0005-0000-0000-0000AC370000}"/>
    <cellStyle name="Komma 2 5 5 5" xfId="51259" xr:uid="{00000000-0005-0000-0000-0000AD370000}"/>
    <cellStyle name="Komma 2 5 6" xfId="11872" xr:uid="{00000000-0005-0000-0000-0000AE370000}"/>
    <cellStyle name="Komma 2 5 6 2" xfId="19404" xr:uid="{00000000-0005-0000-0000-0000AF370000}"/>
    <cellStyle name="Komma 2 5 6 3" xfId="20445" xr:uid="{00000000-0005-0000-0000-0000B0370000}"/>
    <cellStyle name="Komma 2 5 6 4" xfId="48720" xr:uid="{00000000-0005-0000-0000-0000B1370000}"/>
    <cellStyle name="Komma 2 5 6 5" xfId="51736" xr:uid="{00000000-0005-0000-0000-0000B2370000}"/>
    <cellStyle name="Komma 2 5 7" xfId="7445" xr:uid="{00000000-0005-0000-0000-0000B3370000}"/>
    <cellStyle name="Komma 2 5 7 2" xfId="42558" xr:uid="{00000000-0005-0000-0000-0000B4370000}"/>
    <cellStyle name="Komma 2 5 7 3" xfId="20132" xr:uid="{00000000-0005-0000-0000-0000B5370000}"/>
    <cellStyle name="Komma 2 5 8" xfId="42320" xr:uid="{00000000-0005-0000-0000-0000B6370000}"/>
    <cellStyle name="Komma 2 5 9" xfId="44991" xr:uid="{00000000-0005-0000-0000-0000B7370000}"/>
    <cellStyle name="Komma 2 6" xfId="6256" xr:uid="{00000000-0005-0000-0000-0000B8370000}"/>
    <cellStyle name="Komma 2 6 10" xfId="46236" xr:uid="{00000000-0005-0000-0000-0000B9370000}"/>
    <cellStyle name="Komma 2 6 11" xfId="49252" xr:uid="{00000000-0005-0000-0000-0000BA370000}"/>
    <cellStyle name="Komma 2 6 2" xfId="6576" xr:uid="{00000000-0005-0000-0000-0000BB370000}"/>
    <cellStyle name="Komma 2 6 2 2" xfId="11165" xr:uid="{00000000-0005-0000-0000-0000BC370000}"/>
    <cellStyle name="Komma 2 6 2 2 2" xfId="18715" xr:uid="{00000000-0005-0000-0000-0000BD370000}"/>
    <cellStyle name="Komma 2 6 2 2 3" xfId="44695" xr:uid="{00000000-0005-0000-0000-0000BE370000}"/>
    <cellStyle name="Komma 2 6 2 2 4" xfId="48031" xr:uid="{00000000-0005-0000-0000-0000BF370000}"/>
    <cellStyle name="Komma 2 6 2 2 5" xfId="51047" xr:uid="{00000000-0005-0000-0000-0000C0370000}"/>
    <cellStyle name="Komma 2 6 2 3" xfId="11650" xr:uid="{00000000-0005-0000-0000-0000C1370000}"/>
    <cellStyle name="Komma 2 6 2 3 2" xfId="19192" xr:uid="{00000000-0005-0000-0000-0000C2370000}"/>
    <cellStyle name="Komma 2 6 2 3 3" xfId="43194" xr:uid="{00000000-0005-0000-0000-0000C3370000}"/>
    <cellStyle name="Komma 2 6 2 3 4" xfId="48508" xr:uid="{00000000-0005-0000-0000-0000C4370000}"/>
    <cellStyle name="Komma 2 6 2 3 5" xfId="51524" xr:uid="{00000000-0005-0000-0000-0000C5370000}"/>
    <cellStyle name="Komma 2 6 2 4" xfId="12137" xr:uid="{00000000-0005-0000-0000-0000C6370000}"/>
    <cellStyle name="Komma 2 6 2 4 2" xfId="19669" xr:uid="{00000000-0005-0000-0000-0000C7370000}"/>
    <cellStyle name="Komma 2 6 2 4 3" xfId="20925" xr:uid="{00000000-0005-0000-0000-0000C8370000}"/>
    <cellStyle name="Komma 2 6 2 4 4" xfId="48985" xr:uid="{00000000-0005-0000-0000-0000C9370000}"/>
    <cellStyle name="Komma 2 6 2 4 5" xfId="52001" xr:uid="{00000000-0005-0000-0000-0000CA370000}"/>
    <cellStyle name="Komma 2 6 2 5" xfId="9209" xr:uid="{00000000-0005-0000-0000-0000CB370000}"/>
    <cellStyle name="Komma 2 6 2 5 2" xfId="43094" xr:uid="{00000000-0005-0000-0000-0000CC370000}"/>
    <cellStyle name="Komma 2 6 2 5 3" xfId="47554" xr:uid="{00000000-0005-0000-0000-0000CD370000}"/>
    <cellStyle name="Komma 2 6 2 5 4" xfId="50570" xr:uid="{00000000-0005-0000-0000-0000CE370000}"/>
    <cellStyle name="Komma 2 6 2 6" xfId="43547" xr:uid="{00000000-0005-0000-0000-0000CF370000}"/>
    <cellStyle name="Komma 2 6 2 7" xfId="46448" xr:uid="{00000000-0005-0000-0000-0000D0370000}"/>
    <cellStyle name="Komma 2 6 2 8" xfId="49464" xr:uid="{00000000-0005-0000-0000-0000D1370000}"/>
    <cellStyle name="Komma 2 6 3" xfId="10953" xr:uid="{00000000-0005-0000-0000-0000D2370000}"/>
    <cellStyle name="Komma 2 6 3 2" xfId="18503" xr:uid="{00000000-0005-0000-0000-0000D3370000}"/>
    <cellStyle name="Komma 2 6 3 3" xfId="42963" xr:uid="{00000000-0005-0000-0000-0000D4370000}"/>
    <cellStyle name="Komma 2 6 3 4" xfId="47819" xr:uid="{00000000-0005-0000-0000-0000D5370000}"/>
    <cellStyle name="Komma 2 6 3 5" xfId="50835" xr:uid="{00000000-0005-0000-0000-0000D6370000}"/>
    <cellStyle name="Komma 2 6 4" xfId="11438" xr:uid="{00000000-0005-0000-0000-0000D7370000}"/>
    <cellStyle name="Komma 2 6 4 2" xfId="18980" xr:uid="{00000000-0005-0000-0000-0000D8370000}"/>
    <cellStyle name="Komma 2 6 4 3" xfId="43412" xr:uid="{00000000-0005-0000-0000-0000D9370000}"/>
    <cellStyle name="Komma 2 6 4 4" xfId="48296" xr:uid="{00000000-0005-0000-0000-0000DA370000}"/>
    <cellStyle name="Komma 2 6 4 5" xfId="51312" xr:uid="{00000000-0005-0000-0000-0000DB370000}"/>
    <cellStyle name="Komma 2 6 5" xfId="11925" xr:uid="{00000000-0005-0000-0000-0000DC370000}"/>
    <cellStyle name="Komma 2 6 5 2" xfId="19457" xr:uid="{00000000-0005-0000-0000-0000DD370000}"/>
    <cellStyle name="Komma 2 6 5 3" xfId="43482" xr:uid="{00000000-0005-0000-0000-0000DE370000}"/>
    <cellStyle name="Komma 2 6 5 4" xfId="48773" xr:uid="{00000000-0005-0000-0000-0000DF370000}"/>
    <cellStyle name="Komma 2 6 5 5" xfId="51789" xr:uid="{00000000-0005-0000-0000-0000E0370000}"/>
    <cellStyle name="Komma 2 6 6" xfId="8898" xr:uid="{00000000-0005-0000-0000-0000E1370000}"/>
    <cellStyle name="Komma 2 6 6 2" xfId="29686" xr:uid="{00000000-0005-0000-0000-0000E2370000}"/>
    <cellStyle name="Komma 2 6 6 3" xfId="47342" xr:uid="{00000000-0005-0000-0000-0000E3370000}"/>
    <cellStyle name="Komma 2 6 6 4" xfId="50358" xr:uid="{00000000-0005-0000-0000-0000E4370000}"/>
    <cellStyle name="Komma 2 6 7" xfId="20133" xr:uid="{00000000-0005-0000-0000-0000E5370000}"/>
    <cellStyle name="Komma 2 6 8" xfId="44992" xr:uid="{00000000-0005-0000-0000-0000E6370000}"/>
    <cellStyle name="Komma 2 6 9" xfId="45900" xr:uid="{00000000-0005-0000-0000-0000E7370000}"/>
    <cellStyle name="Komma 2 7" xfId="6336" xr:uid="{00000000-0005-0000-0000-0000E8370000}"/>
    <cellStyle name="Komma 2 7 10" xfId="49305" xr:uid="{00000000-0005-0000-0000-0000E9370000}"/>
    <cellStyle name="Komma 2 7 2" xfId="11006" xr:uid="{00000000-0005-0000-0000-0000EA370000}"/>
    <cellStyle name="Komma 2 7 2 2" xfId="18556" xr:uid="{00000000-0005-0000-0000-0000EB370000}"/>
    <cellStyle name="Komma 2 7 2 3" xfId="44493" xr:uid="{00000000-0005-0000-0000-0000EC370000}"/>
    <cellStyle name="Komma 2 7 2 4" xfId="47872" xr:uid="{00000000-0005-0000-0000-0000ED370000}"/>
    <cellStyle name="Komma 2 7 2 5" xfId="50888" xr:uid="{00000000-0005-0000-0000-0000EE370000}"/>
    <cellStyle name="Komma 2 7 3" xfId="11491" xr:uid="{00000000-0005-0000-0000-0000EF370000}"/>
    <cellStyle name="Komma 2 7 3 2" xfId="19033" xr:uid="{00000000-0005-0000-0000-0000F0370000}"/>
    <cellStyle name="Komma 2 7 3 3" xfId="44727" xr:uid="{00000000-0005-0000-0000-0000F1370000}"/>
    <cellStyle name="Komma 2 7 3 4" xfId="48349" xr:uid="{00000000-0005-0000-0000-0000F2370000}"/>
    <cellStyle name="Komma 2 7 3 5" xfId="51365" xr:uid="{00000000-0005-0000-0000-0000F3370000}"/>
    <cellStyle name="Komma 2 7 4" xfId="11978" xr:uid="{00000000-0005-0000-0000-0000F4370000}"/>
    <cellStyle name="Komma 2 7 4 2" xfId="19510" xr:uid="{00000000-0005-0000-0000-0000F5370000}"/>
    <cellStyle name="Komma 2 7 4 3" xfId="44231" xr:uid="{00000000-0005-0000-0000-0000F6370000}"/>
    <cellStyle name="Komma 2 7 4 4" xfId="48826" xr:uid="{00000000-0005-0000-0000-0000F7370000}"/>
    <cellStyle name="Komma 2 7 4 5" xfId="51842" xr:uid="{00000000-0005-0000-0000-0000F8370000}"/>
    <cellStyle name="Komma 2 7 5" xfId="8975" xr:uid="{00000000-0005-0000-0000-0000F9370000}"/>
    <cellStyle name="Komma 2 7 5 2" xfId="44045" xr:uid="{00000000-0005-0000-0000-0000FA370000}"/>
    <cellStyle name="Komma 2 7 5 3" xfId="47395" xr:uid="{00000000-0005-0000-0000-0000FB370000}"/>
    <cellStyle name="Komma 2 7 5 4" xfId="50411" xr:uid="{00000000-0005-0000-0000-0000FC370000}"/>
    <cellStyle name="Komma 2 7 6" xfId="20134" xr:uid="{00000000-0005-0000-0000-0000FD370000}"/>
    <cellStyle name="Komma 2 7 7" xfId="44993" xr:uid="{00000000-0005-0000-0000-0000FE370000}"/>
    <cellStyle name="Komma 2 7 8" xfId="45901" xr:uid="{00000000-0005-0000-0000-0000FF370000}"/>
    <cellStyle name="Komma 2 7 9" xfId="46289" xr:uid="{00000000-0005-0000-0000-000000380000}"/>
    <cellStyle name="Komma 2 8" xfId="6656" xr:uid="{00000000-0005-0000-0000-000001380000}"/>
    <cellStyle name="Komma 2 8 10" xfId="49517" xr:uid="{00000000-0005-0000-0000-000002380000}"/>
    <cellStyle name="Komma 2 8 2" xfId="11218" xr:uid="{00000000-0005-0000-0000-000003380000}"/>
    <cellStyle name="Komma 2 8 2 2" xfId="18768" xr:uid="{00000000-0005-0000-0000-000004380000}"/>
    <cellStyle name="Komma 2 8 2 3" xfId="29008" xr:uid="{00000000-0005-0000-0000-000005380000}"/>
    <cellStyle name="Komma 2 8 2 4" xfId="48084" xr:uid="{00000000-0005-0000-0000-000006380000}"/>
    <cellStyle name="Komma 2 8 2 5" xfId="51100" xr:uid="{00000000-0005-0000-0000-000007380000}"/>
    <cellStyle name="Komma 2 8 3" xfId="11703" xr:uid="{00000000-0005-0000-0000-000008380000}"/>
    <cellStyle name="Komma 2 8 3 2" xfId="19245" xr:uid="{00000000-0005-0000-0000-000009380000}"/>
    <cellStyle name="Komma 2 8 3 3" xfId="44648" xr:uid="{00000000-0005-0000-0000-00000A380000}"/>
    <cellStyle name="Komma 2 8 3 4" xfId="48561" xr:uid="{00000000-0005-0000-0000-00000B380000}"/>
    <cellStyle name="Komma 2 8 3 5" xfId="51577" xr:uid="{00000000-0005-0000-0000-00000C380000}"/>
    <cellStyle name="Komma 2 8 4" xfId="12191" xr:uid="{00000000-0005-0000-0000-00000D380000}"/>
    <cellStyle name="Komma 2 8 4 2" xfId="19722" xr:uid="{00000000-0005-0000-0000-00000E380000}"/>
    <cellStyle name="Komma 2 8 4 3" xfId="32539" xr:uid="{00000000-0005-0000-0000-00000F380000}"/>
    <cellStyle name="Komma 2 8 4 4" xfId="49038" xr:uid="{00000000-0005-0000-0000-000010380000}"/>
    <cellStyle name="Komma 2 8 4 5" xfId="52054" xr:uid="{00000000-0005-0000-0000-000011380000}"/>
    <cellStyle name="Komma 2 8 5" xfId="9289" xr:uid="{00000000-0005-0000-0000-000012380000}"/>
    <cellStyle name="Komma 2 8 5 2" xfId="42665" xr:uid="{00000000-0005-0000-0000-000013380000}"/>
    <cellStyle name="Komma 2 8 5 3" xfId="47607" xr:uid="{00000000-0005-0000-0000-000014380000}"/>
    <cellStyle name="Komma 2 8 5 4" xfId="50623" xr:uid="{00000000-0005-0000-0000-000015380000}"/>
    <cellStyle name="Komma 2 8 6" xfId="20135" xr:uid="{00000000-0005-0000-0000-000016380000}"/>
    <cellStyle name="Komma 2 8 7" xfId="44994" xr:uid="{00000000-0005-0000-0000-000017380000}"/>
    <cellStyle name="Komma 2 8 8" xfId="45902" xr:uid="{00000000-0005-0000-0000-000018380000}"/>
    <cellStyle name="Komma 2 8 9" xfId="46501" xr:uid="{00000000-0005-0000-0000-000019380000}"/>
    <cellStyle name="Komma 2 9" xfId="10794" xr:uid="{00000000-0005-0000-0000-00001A380000}"/>
    <cellStyle name="Komma 2 9 2" xfId="18344" xr:uid="{00000000-0005-0000-0000-00001B380000}"/>
    <cellStyle name="Komma 2 9 3" xfId="20136" xr:uid="{00000000-0005-0000-0000-00001C380000}"/>
    <cellStyle name="Komma 2 9 4" xfId="47660" xr:uid="{00000000-0005-0000-0000-00001D380000}"/>
    <cellStyle name="Komma 2 9 5" xfId="50676" xr:uid="{00000000-0005-0000-0000-00001E380000}"/>
    <cellStyle name="Komma 3" xfId="3264" xr:uid="{00000000-0005-0000-0000-00001F380000}"/>
    <cellStyle name="Komma 3 10" xfId="20138" xr:uid="{00000000-0005-0000-0000-000020380000}"/>
    <cellStyle name="Komma 3 10 2" xfId="44996" xr:uid="{00000000-0005-0000-0000-000021380000}"/>
    <cellStyle name="Komma 3 10 3" xfId="45904" xr:uid="{00000000-0005-0000-0000-000022380000}"/>
    <cellStyle name="Komma 3 11" xfId="20139" xr:uid="{00000000-0005-0000-0000-000023380000}"/>
    <cellStyle name="Komma 3 11 2" xfId="29009" xr:uid="{00000000-0005-0000-0000-000024380000}"/>
    <cellStyle name="Komma 3 11 2 2" xfId="34361" xr:uid="{00000000-0005-0000-0000-000025380000}"/>
    <cellStyle name="Komma 3 11 2 3" xfId="39663" xr:uid="{00000000-0005-0000-0000-000026380000}"/>
    <cellStyle name="Komma 3 11 3" xfId="31896" xr:uid="{00000000-0005-0000-0000-000027380000}"/>
    <cellStyle name="Komma 3 11 4" xfId="37012" xr:uid="{00000000-0005-0000-0000-000028380000}"/>
    <cellStyle name="Komma 3 12" xfId="20140" xr:uid="{00000000-0005-0000-0000-000029380000}"/>
    <cellStyle name="Komma 3 12 2" xfId="44997" xr:uid="{00000000-0005-0000-0000-00002A380000}"/>
    <cellStyle name="Komma 3 12 3" xfId="45905" xr:uid="{00000000-0005-0000-0000-00002B380000}"/>
    <cellStyle name="Komma 3 13" xfId="20141" xr:uid="{00000000-0005-0000-0000-00002C380000}"/>
    <cellStyle name="Komma 3 13 2" xfId="29010" xr:uid="{00000000-0005-0000-0000-00002D380000}"/>
    <cellStyle name="Komma 3 13 3" xfId="44998" xr:uid="{00000000-0005-0000-0000-00002E380000}"/>
    <cellStyle name="Komma 3 13 4" xfId="45906" xr:uid="{00000000-0005-0000-0000-00002F380000}"/>
    <cellStyle name="Komma 3 14" xfId="20137" xr:uid="{00000000-0005-0000-0000-000030380000}"/>
    <cellStyle name="Komma 3 15" xfId="44995" xr:uid="{00000000-0005-0000-0000-000031380000}"/>
    <cellStyle name="Komma 3 16" xfId="45903" xr:uid="{00000000-0005-0000-0000-000032380000}"/>
    <cellStyle name="Komma 3 17" xfId="12254" xr:uid="{00000000-0005-0000-0000-000033380000}"/>
    <cellStyle name="Komma 3 2" xfId="4775" xr:uid="{00000000-0005-0000-0000-000034380000}"/>
    <cellStyle name="Komma 3 2 10" xfId="12255" xr:uid="{00000000-0005-0000-0000-000035380000}"/>
    <cellStyle name="Komma 3 2 2" xfId="14363" xr:uid="{00000000-0005-0000-0000-000036380000}"/>
    <cellStyle name="Komma 3 2 2 2" xfId="20144" xr:uid="{00000000-0005-0000-0000-000037380000}"/>
    <cellStyle name="Komma 3 2 2 2 2" xfId="20145" xr:uid="{00000000-0005-0000-0000-000038380000}"/>
    <cellStyle name="Komma 3 2 2 2 2 2" xfId="45001" xr:uid="{00000000-0005-0000-0000-000039380000}"/>
    <cellStyle name="Komma 3 2 2 2 2 3" xfId="45909" xr:uid="{00000000-0005-0000-0000-00003A380000}"/>
    <cellStyle name="Komma 3 2 2 2 3" xfId="45000" xr:uid="{00000000-0005-0000-0000-00003B380000}"/>
    <cellStyle name="Komma 3 2 2 2 4" xfId="45908" xr:uid="{00000000-0005-0000-0000-00003C380000}"/>
    <cellStyle name="Komma 3 2 2 3" xfId="20146" xr:uid="{00000000-0005-0000-0000-00003D380000}"/>
    <cellStyle name="Komma 3 2 2 3 2" xfId="45002" xr:uid="{00000000-0005-0000-0000-00003E380000}"/>
    <cellStyle name="Komma 3 2 2 3 3" xfId="45910" xr:uid="{00000000-0005-0000-0000-00003F380000}"/>
    <cellStyle name="Komma 3 2 2 4" xfId="20143" xr:uid="{00000000-0005-0000-0000-000040380000}"/>
    <cellStyle name="Komma 3 2 2 5" xfId="44999" xr:uid="{00000000-0005-0000-0000-000041380000}"/>
    <cellStyle name="Komma 3 2 2 6" xfId="45907" xr:uid="{00000000-0005-0000-0000-000042380000}"/>
    <cellStyle name="Komma 3 2 3" xfId="15808" xr:uid="{00000000-0005-0000-0000-000043380000}"/>
    <cellStyle name="Komma 3 2 3 2" xfId="20148" xr:uid="{00000000-0005-0000-0000-000044380000}"/>
    <cellStyle name="Komma 3 2 3 2 2" xfId="20149" xr:uid="{00000000-0005-0000-0000-000045380000}"/>
    <cellStyle name="Komma 3 2 3 2 2 2" xfId="45005" xr:uid="{00000000-0005-0000-0000-000046380000}"/>
    <cellStyle name="Komma 3 2 3 2 2 3" xfId="45913" xr:uid="{00000000-0005-0000-0000-000047380000}"/>
    <cellStyle name="Komma 3 2 3 2 3" xfId="45004" xr:uid="{00000000-0005-0000-0000-000048380000}"/>
    <cellStyle name="Komma 3 2 3 2 4" xfId="45912" xr:uid="{00000000-0005-0000-0000-000049380000}"/>
    <cellStyle name="Komma 3 2 3 3" xfId="20150" xr:uid="{00000000-0005-0000-0000-00004A380000}"/>
    <cellStyle name="Komma 3 2 3 3 2" xfId="45006" xr:uid="{00000000-0005-0000-0000-00004B380000}"/>
    <cellStyle name="Komma 3 2 3 3 3" xfId="45914" xr:uid="{00000000-0005-0000-0000-00004C380000}"/>
    <cellStyle name="Komma 3 2 3 4" xfId="20147" xr:uid="{00000000-0005-0000-0000-00004D380000}"/>
    <cellStyle name="Komma 3 2 3 5" xfId="45003" xr:uid="{00000000-0005-0000-0000-00004E380000}"/>
    <cellStyle name="Komma 3 2 3 6" xfId="45911" xr:uid="{00000000-0005-0000-0000-00004F380000}"/>
    <cellStyle name="Komma 3 2 4" xfId="20151" xr:uid="{00000000-0005-0000-0000-000050380000}"/>
    <cellStyle name="Komma 3 2 4 2" xfId="20152" xr:uid="{00000000-0005-0000-0000-000051380000}"/>
    <cellStyle name="Komma 3 2 4 2 2" xfId="45008" xr:uid="{00000000-0005-0000-0000-000052380000}"/>
    <cellStyle name="Komma 3 2 4 2 3" xfId="45916" xr:uid="{00000000-0005-0000-0000-000053380000}"/>
    <cellStyle name="Komma 3 2 4 3" xfId="45007" xr:uid="{00000000-0005-0000-0000-000054380000}"/>
    <cellStyle name="Komma 3 2 4 4" xfId="45915" xr:uid="{00000000-0005-0000-0000-000055380000}"/>
    <cellStyle name="Komma 3 2 5" xfId="20153" xr:uid="{00000000-0005-0000-0000-000056380000}"/>
    <cellStyle name="Komma 3 2 5 2" xfId="45009" xr:uid="{00000000-0005-0000-0000-000057380000}"/>
    <cellStyle name="Komma 3 2 5 3" xfId="45917" xr:uid="{00000000-0005-0000-0000-000058380000}"/>
    <cellStyle name="Komma 3 2 6" xfId="20154" xr:uid="{00000000-0005-0000-0000-000059380000}"/>
    <cellStyle name="Komma 3 2 6 2" xfId="45010" xr:uid="{00000000-0005-0000-0000-00005A380000}"/>
    <cellStyle name="Komma 3 2 6 3" xfId="45918" xr:uid="{00000000-0005-0000-0000-00005B380000}"/>
    <cellStyle name="Komma 3 2 7" xfId="29011" xr:uid="{00000000-0005-0000-0000-00005C380000}"/>
    <cellStyle name="Komma 3 2 7 2" xfId="34362" xr:uid="{00000000-0005-0000-0000-00005D380000}"/>
    <cellStyle name="Komma 3 2 7 3" xfId="39664" xr:uid="{00000000-0005-0000-0000-00005E380000}"/>
    <cellStyle name="Komma 3 2 8" xfId="31897" xr:uid="{00000000-0005-0000-0000-00005F380000}"/>
    <cellStyle name="Komma 3 2 9" xfId="37013" xr:uid="{00000000-0005-0000-0000-000060380000}"/>
    <cellStyle name="Komma 3 3" xfId="7538" xr:uid="{00000000-0005-0000-0000-000061380000}"/>
    <cellStyle name="Komma 3 3 2" xfId="20156" xr:uid="{00000000-0005-0000-0000-000062380000}"/>
    <cellStyle name="Komma 3 3 2 2" xfId="20157" xr:uid="{00000000-0005-0000-0000-000063380000}"/>
    <cellStyle name="Komma 3 3 2 2 2" xfId="45013" xr:uid="{00000000-0005-0000-0000-000064380000}"/>
    <cellStyle name="Komma 3 3 2 2 3" xfId="45921" xr:uid="{00000000-0005-0000-0000-000065380000}"/>
    <cellStyle name="Komma 3 3 2 3" xfId="45012" xr:uid="{00000000-0005-0000-0000-000066380000}"/>
    <cellStyle name="Komma 3 3 2 4" xfId="45920" xr:uid="{00000000-0005-0000-0000-000067380000}"/>
    <cellStyle name="Komma 3 3 3" xfId="20158" xr:uid="{00000000-0005-0000-0000-000068380000}"/>
    <cellStyle name="Komma 3 3 3 2" xfId="45014" xr:uid="{00000000-0005-0000-0000-000069380000}"/>
    <cellStyle name="Komma 3 3 3 3" xfId="45922" xr:uid="{00000000-0005-0000-0000-00006A380000}"/>
    <cellStyle name="Komma 3 3 4" xfId="20155" xr:uid="{00000000-0005-0000-0000-00006B380000}"/>
    <cellStyle name="Komma 3 3 5" xfId="45011" xr:uid="{00000000-0005-0000-0000-00006C380000}"/>
    <cellStyle name="Komma 3 3 6" xfId="45919" xr:uid="{00000000-0005-0000-0000-00006D380000}"/>
    <cellStyle name="Komma 3 4" xfId="7531" xr:uid="{00000000-0005-0000-0000-00006E380000}"/>
    <cellStyle name="Komma 3 4 2" xfId="18003" xr:uid="{00000000-0005-0000-0000-00006F380000}"/>
    <cellStyle name="Komma 3 4 2 2" xfId="20161" xr:uid="{00000000-0005-0000-0000-000070380000}"/>
    <cellStyle name="Komma 3 4 2 2 2" xfId="45017" xr:uid="{00000000-0005-0000-0000-000071380000}"/>
    <cellStyle name="Komma 3 4 2 2 3" xfId="45925" xr:uid="{00000000-0005-0000-0000-000072380000}"/>
    <cellStyle name="Komma 3 4 2 3" xfId="20160" xr:uid="{00000000-0005-0000-0000-000073380000}"/>
    <cellStyle name="Komma 3 4 2 4" xfId="45016" xr:uid="{00000000-0005-0000-0000-000074380000}"/>
    <cellStyle name="Komma 3 4 2 5" xfId="45924" xr:uid="{00000000-0005-0000-0000-000075380000}"/>
    <cellStyle name="Komma 3 4 3" xfId="20162" xr:uid="{00000000-0005-0000-0000-000076380000}"/>
    <cellStyle name="Komma 3 4 3 2" xfId="45018" xr:uid="{00000000-0005-0000-0000-000077380000}"/>
    <cellStyle name="Komma 3 4 3 3" xfId="45926" xr:uid="{00000000-0005-0000-0000-000078380000}"/>
    <cellStyle name="Komma 3 4 4" xfId="20159" xr:uid="{00000000-0005-0000-0000-000079380000}"/>
    <cellStyle name="Komma 3 4 5" xfId="44766" xr:uid="{00000000-0005-0000-0000-00007A380000}"/>
    <cellStyle name="Komma 3 4 6" xfId="45015" xr:uid="{00000000-0005-0000-0000-00007B380000}"/>
    <cellStyle name="Komma 3 4 7" xfId="45923" xr:uid="{00000000-0005-0000-0000-00007C380000}"/>
    <cellStyle name="Komma 3 4 8" xfId="46998" xr:uid="{00000000-0005-0000-0000-00007D380000}"/>
    <cellStyle name="Komma 3 4 9" xfId="50014" xr:uid="{00000000-0005-0000-0000-00007E380000}"/>
    <cellStyle name="Komma 3 5" xfId="7446" xr:uid="{00000000-0005-0000-0000-00007F380000}"/>
    <cellStyle name="Komma 3 5 2" xfId="17983" xr:uid="{00000000-0005-0000-0000-000080380000}"/>
    <cellStyle name="Komma 3 5 2 2" xfId="20164" xr:uid="{00000000-0005-0000-0000-000081380000}"/>
    <cellStyle name="Komma 3 5 2 3" xfId="45020" xr:uid="{00000000-0005-0000-0000-000082380000}"/>
    <cellStyle name="Komma 3 5 2 4" xfId="45928" xr:uid="{00000000-0005-0000-0000-000083380000}"/>
    <cellStyle name="Komma 3 5 3" xfId="20163" xr:uid="{00000000-0005-0000-0000-000084380000}"/>
    <cellStyle name="Komma 3 5 4" xfId="21444" xr:uid="{00000000-0005-0000-0000-000085380000}"/>
    <cellStyle name="Komma 3 5 5" xfId="45019" xr:uid="{00000000-0005-0000-0000-000086380000}"/>
    <cellStyle name="Komma 3 5 6" xfId="45927" xr:uid="{00000000-0005-0000-0000-000087380000}"/>
    <cellStyle name="Komma 3 5 7" xfId="46977" xr:uid="{00000000-0005-0000-0000-000088380000}"/>
    <cellStyle name="Komma 3 5 8" xfId="49993" xr:uid="{00000000-0005-0000-0000-000089380000}"/>
    <cellStyle name="Komma 3 6" xfId="15807" xr:uid="{00000000-0005-0000-0000-00008A380000}"/>
    <cellStyle name="Komma 3 6 2" xfId="20165" xr:uid="{00000000-0005-0000-0000-00008B380000}"/>
    <cellStyle name="Komma 3 6 3" xfId="45021" xr:uid="{00000000-0005-0000-0000-00008C380000}"/>
    <cellStyle name="Komma 3 6 4" xfId="45929" xr:uid="{00000000-0005-0000-0000-00008D380000}"/>
    <cellStyle name="Komma 3 7" xfId="20166" xr:uid="{00000000-0005-0000-0000-00008E380000}"/>
    <cellStyle name="Komma 3 7 2" xfId="20167" xr:uid="{00000000-0005-0000-0000-00008F380000}"/>
    <cellStyle name="Komma 3 7 2 2" xfId="45023" xr:uid="{00000000-0005-0000-0000-000090380000}"/>
    <cellStyle name="Komma 3 7 2 3" xfId="45931" xr:uid="{00000000-0005-0000-0000-000091380000}"/>
    <cellStyle name="Komma 3 7 3" xfId="45022" xr:uid="{00000000-0005-0000-0000-000092380000}"/>
    <cellStyle name="Komma 3 7 4" xfId="45930" xr:uid="{00000000-0005-0000-0000-000093380000}"/>
    <cellStyle name="Komma 3 8" xfId="20168" xr:uid="{00000000-0005-0000-0000-000094380000}"/>
    <cellStyle name="Komma 3 8 2" xfId="45024" xr:uid="{00000000-0005-0000-0000-000095380000}"/>
    <cellStyle name="Komma 3 8 3" xfId="45932" xr:uid="{00000000-0005-0000-0000-000096380000}"/>
    <cellStyle name="Komma 3 9" xfId="20169" xr:uid="{00000000-0005-0000-0000-000097380000}"/>
    <cellStyle name="Komma 3 9 2" xfId="45025" xr:uid="{00000000-0005-0000-0000-000098380000}"/>
    <cellStyle name="Komma 3 9 3" xfId="45933" xr:uid="{00000000-0005-0000-0000-000099380000}"/>
    <cellStyle name="Komma 4" xfId="5082" xr:uid="{00000000-0005-0000-0000-00009A380000}"/>
    <cellStyle name="Komma 4 10" xfId="10835" xr:uid="{00000000-0005-0000-0000-00009B380000}"/>
    <cellStyle name="Komma 4 10 2" xfId="18385" xr:uid="{00000000-0005-0000-0000-00009C380000}"/>
    <cellStyle name="Komma 4 10 2 2" xfId="34364" xr:uid="{00000000-0005-0000-0000-00009D380000}"/>
    <cellStyle name="Komma 4 10 2 3" xfId="39666" xr:uid="{00000000-0005-0000-0000-00009E380000}"/>
    <cellStyle name="Komma 4 10 2 4" xfId="29013" xr:uid="{00000000-0005-0000-0000-00009F380000}"/>
    <cellStyle name="Komma 4 10 3" xfId="31899" xr:uid="{00000000-0005-0000-0000-0000A0380000}"/>
    <cellStyle name="Komma 4 10 4" xfId="37015" xr:uid="{00000000-0005-0000-0000-0000A1380000}"/>
    <cellStyle name="Komma 4 10 5" xfId="20171" xr:uid="{00000000-0005-0000-0000-0000A2380000}"/>
    <cellStyle name="Komma 4 10 6" xfId="43762" xr:uid="{00000000-0005-0000-0000-0000A3380000}"/>
    <cellStyle name="Komma 4 10 7" xfId="47701" xr:uid="{00000000-0005-0000-0000-0000A4380000}"/>
    <cellStyle name="Komma 4 10 8" xfId="50717" xr:uid="{00000000-0005-0000-0000-0000A5380000}"/>
    <cellStyle name="Komma 4 10 9" xfId="15358" xr:uid="{00000000-0005-0000-0000-0000A6380000}"/>
    <cellStyle name="Komma 4 11" xfId="11319" xr:uid="{00000000-0005-0000-0000-0000A7380000}"/>
    <cellStyle name="Komma 4 11 10" xfId="15500" xr:uid="{00000000-0005-0000-0000-0000A8380000}"/>
    <cellStyle name="Komma 4 11 2" xfId="18862" xr:uid="{00000000-0005-0000-0000-0000A9380000}"/>
    <cellStyle name="Komma 4 11 2 2" xfId="34365" xr:uid="{00000000-0005-0000-0000-0000AA380000}"/>
    <cellStyle name="Komma 4 11 2 3" xfId="39667" xr:uid="{00000000-0005-0000-0000-0000AB380000}"/>
    <cellStyle name="Komma 4 11 2 4" xfId="29014" xr:uid="{00000000-0005-0000-0000-0000AC380000}"/>
    <cellStyle name="Komma 4 11 3" xfId="31900" xr:uid="{00000000-0005-0000-0000-0000AD380000}"/>
    <cellStyle name="Komma 4 11 4" xfId="37016" xr:uid="{00000000-0005-0000-0000-0000AE380000}"/>
    <cellStyle name="Komma 4 11 5" xfId="20172" xr:uid="{00000000-0005-0000-0000-0000AF380000}"/>
    <cellStyle name="Komma 4 11 6" xfId="43393" xr:uid="{00000000-0005-0000-0000-0000B0380000}"/>
    <cellStyle name="Komma 4 11 7" xfId="45026" xr:uid="{00000000-0005-0000-0000-0000B1380000}"/>
    <cellStyle name="Komma 4 11 8" xfId="48178" xr:uid="{00000000-0005-0000-0000-0000B2380000}"/>
    <cellStyle name="Komma 4 11 9" xfId="51194" xr:uid="{00000000-0005-0000-0000-0000B3380000}"/>
    <cellStyle name="Komma 4 12" xfId="11806" xr:uid="{00000000-0005-0000-0000-0000B4380000}"/>
    <cellStyle name="Komma 4 12 10" xfId="15645" xr:uid="{00000000-0005-0000-0000-0000B5380000}"/>
    <cellStyle name="Komma 4 12 2" xfId="19339" xr:uid="{00000000-0005-0000-0000-0000B6380000}"/>
    <cellStyle name="Komma 4 12 2 2" xfId="34366" xr:uid="{00000000-0005-0000-0000-0000B7380000}"/>
    <cellStyle name="Komma 4 12 2 3" xfId="39668" xr:uid="{00000000-0005-0000-0000-0000B8380000}"/>
    <cellStyle name="Komma 4 12 2 4" xfId="29015" xr:uid="{00000000-0005-0000-0000-0000B9380000}"/>
    <cellStyle name="Komma 4 12 3" xfId="31901" xr:uid="{00000000-0005-0000-0000-0000BA380000}"/>
    <cellStyle name="Komma 4 12 4" xfId="37017" xr:uid="{00000000-0005-0000-0000-0000BB380000}"/>
    <cellStyle name="Komma 4 12 5" xfId="20173" xr:uid="{00000000-0005-0000-0000-0000BC380000}"/>
    <cellStyle name="Komma 4 12 6" xfId="43984" xr:uid="{00000000-0005-0000-0000-0000BD380000}"/>
    <cellStyle name="Komma 4 12 7" xfId="45027" xr:uid="{00000000-0005-0000-0000-0000BE380000}"/>
    <cellStyle name="Komma 4 12 8" xfId="48655" xr:uid="{00000000-0005-0000-0000-0000BF380000}"/>
    <cellStyle name="Komma 4 12 9" xfId="51671" xr:uid="{00000000-0005-0000-0000-0000C0380000}"/>
    <cellStyle name="Komma 4 13" xfId="7539" xr:uid="{00000000-0005-0000-0000-0000C1380000}"/>
    <cellStyle name="Komma 4 13 2" xfId="34363" xr:uid="{00000000-0005-0000-0000-0000C2380000}"/>
    <cellStyle name="Komma 4 13 3" xfId="39665" xr:uid="{00000000-0005-0000-0000-0000C3380000}"/>
    <cellStyle name="Komma 4 13 4" xfId="29012" xr:uid="{00000000-0005-0000-0000-0000C4380000}"/>
    <cellStyle name="Komma 4 13 5" xfId="44674" xr:uid="{00000000-0005-0000-0000-0000C5380000}"/>
    <cellStyle name="Komma 4 13 6" xfId="47001" xr:uid="{00000000-0005-0000-0000-0000C6380000}"/>
    <cellStyle name="Komma 4 13 7" xfId="50017" xr:uid="{00000000-0005-0000-0000-0000C7380000}"/>
    <cellStyle name="Komma 4 13 8" xfId="18004" xr:uid="{00000000-0005-0000-0000-0000C8380000}"/>
    <cellStyle name="Komma 4 14" xfId="31898" xr:uid="{00000000-0005-0000-0000-0000C9380000}"/>
    <cellStyle name="Komma 4 15" xfId="37014" xr:uid="{00000000-0005-0000-0000-0000CA380000}"/>
    <cellStyle name="Komma 4 16" xfId="20170" xr:uid="{00000000-0005-0000-0000-0000CB380000}"/>
    <cellStyle name="Komma 4 17" xfId="43666" xr:uid="{00000000-0005-0000-0000-0000CC380000}"/>
    <cellStyle name="Komma 4 18" xfId="46118" xr:uid="{00000000-0005-0000-0000-0000CD380000}"/>
    <cellStyle name="Komma 4 19" xfId="49133" xr:uid="{00000000-0005-0000-0000-0000CE380000}"/>
    <cellStyle name="Komma 4 2" xfId="5083" xr:uid="{00000000-0005-0000-0000-0000CF380000}"/>
    <cellStyle name="Komma 4 2 10" xfId="11807" xr:uid="{00000000-0005-0000-0000-0000D0380000}"/>
    <cellStyle name="Komma 4 2 10 2" xfId="19340" xr:uid="{00000000-0005-0000-0000-0000D1380000}"/>
    <cellStyle name="Komma 4 2 10 3" xfId="37018" xr:uid="{00000000-0005-0000-0000-0000D2380000}"/>
    <cellStyle name="Komma 4 2 10 4" xfId="43213" xr:uid="{00000000-0005-0000-0000-0000D3380000}"/>
    <cellStyle name="Komma 4 2 10 5" xfId="48656" xr:uid="{00000000-0005-0000-0000-0000D4380000}"/>
    <cellStyle name="Komma 4 2 10 6" xfId="51672" xr:uid="{00000000-0005-0000-0000-0000D5380000}"/>
    <cellStyle name="Komma 4 2 10 7" xfId="15646" xr:uid="{00000000-0005-0000-0000-0000D6380000}"/>
    <cellStyle name="Komma 4 2 11" xfId="7892" xr:uid="{00000000-0005-0000-0000-0000D7380000}"/>
    <cellStyle name="Komma 4 2 11 2" xfId="43946" xr:uid="{00000000-0005-0000-0000-0000D8380000}"/>
    <cellStyle name="Komma 4 2 11 3" xfId="47022" xr:uid="{00000000-0005-0000-0000-0000D9380000}"/>
    <cellStyle name="Komma 4 2 11 4" xfId="50038" xr:uid="{00000000-0005-0000-0000-0000DA380000}"/>
    <cellStyle name="Komma 4 2 11 5" xfId="18020" xr:uid="{00000000-0005-0000-0000-0000DB380000}"/>
    <cellStyle name="Komma 4 2 12" xfId="20174" xr:uid="{00000000-0005-0000-0000-0000DC380000}"/>
    <cellStyle name="Komma 4 2 13" xfId="42299" xr:uid="{00000000-0005-0000-0000-0000DD380000}"/>
    <cellStyle name="Komma 4 2 14" xfId="46119" xr:uid="{00000000-0005-0000-0000-0000DE380000}"/>
    <cellStyle name="Komma 4 2 15" xfId="49134" xr:uid="{00000000-0005-0000-0000-0000DF380000}"/>
    <cellStyle name="Komma 4 2 16" xfId="14470" xr:uid="{00000000-0005-0000-0000-0000E0380000}"/>
    <cellStyle name="Komma 4 2 2" xfId="5084" xr:uid="{00000000-0005-0000-0000-0000E1380000}"/>
    <cellStyle name="Komma 4 2 2 10" xfId="8496" xr:uid="{00000000-0005-0000-0000-0000E2380000}"/>
    <cellStyle name="Komma 4 2 2 10 2" xfId="44478" xr:uid="{00000000-0005-0000-0000-0000E3380000}"/>
    <cellStyle name="Komma 4 2 2 10 3" xfId="47223" xr:uid="{00000000-0005-0000-0000-0000E4380000}"/>
    <cellStyle name="Komma 4 2 2 10 4" xfId="50239" xr:uid="{00000000-0005-0000-0000-0000E5380000}"/>
    <cellStyle name="Komma 4 2 2 10 5" xfId="18212" xr:uid="{00000000-0005-0000-0000-0000E6380000}"/>
    <cellStyle name="Komma 4 2 2 11" xfId="20175" xr:uid="{00000000-0005-0000-0000-0000E7380000}"/>
    <cellStyle name="Komma 4 2 2 12" xfId="43667" xr:uid="{00000000-0005-0000-0000-0000E8380000}"/>
    <cellStyle name="Komma 4 2 2 13" xfId="45028" xr:uid="{00000000-0005-0000-0000-0000E9380000}"/>
    <cellStyle name="Komma 4 2 2 14" xfId="45934" xr:uid="{00000000-0005-0000-0000-0000EA380000}"/>
    <cellStyle name="Komma 4 2 2 15" xfId="46120" xr:uid="{00000000-0005-0000-0000-0000EB380000}"/>
    <cellStyle name="Komma 4 2 2 16" xfId="49135" xr:uid="{00000000-0005-0000-0000-0000EC380000}"/>
    <cellStyle name="Komma 4 2 2 17" xfId="14876" xr:uid="{00000000-0005-0000-0000-0000ED380000}"/>
    <cellStyle name="Komma 4 2 2 2" xfId="6156" xr:uid="{00000000-0005-0000-0000-0000EE380000}"/>
    <cellStyle name="Komma 4 2 2 2 10" xfId="45935" xr:uid="{00000000-0005-0000-0000-0000EF380000}"/>
    <cellStyle name="Komma 4 2 2 2 11" xfId="46173" xr:uid="{00000000-0005-0000-0000-0000F0380000}"/>
    <cellStyle name="Komma 4 2 2 2 12" xfId="49189" xr:uid="{00000000-0005-0000-0000-0000F1380000}"/>
    <cellStyle name="Komma 4 2 2 2 13" xfId="15065" xr:uid="{00000000-0005-0000-0000-0000F2380000}"/>
    <cellStyle name="Komma 4 2 2 2 2" xfId="6476" xr:uid="{00000000-0005-0000-0000-0000F3380000}"/>
    <cellStyle name="Komma 4 2 2 2 2 2" xfId="11102" xr:uid="{00000000-0005-0000-0000-0000F4380000}"/>
    <cellStyle name="Komma 4 2 2 2 2 2 2" xfId="18652" xr:uid="{00000000-0005-0000-0000-0000F5380000}"/>
    <cellStyle name="Komma 4 2 2 2 2 2 3" xfId="43148" xr:uid="{00000000-0005-0000-0000-0000F6380000}"/>
    <cellStyle name="Komma 4 2 2 2 2 2 4" xfId="47968" xr:uid="{00000000-0005-0000-0000-0000F7380000}"/>
    <cellStyle name="Komma 4 2 2 2 2 2 5" xfId="50984" xr:uid="{00000000-0005-0000-0000-0000F8380000}"/>
    <cellStyle name="Komma 4 2 2 2 2 2 6" xfId="15435" xr:uid="{00000000-0005-0000-0000-0000F9380000}"/>
    <cellStyle name="Komma 4 2 2 2 2 3" xfId="11587" xr:uid="{00000000-0005-0000-0000-0000FA380000}"/>
    <cellStyle name="Komma 4 2 2 2 2 3 2" xfId="19129" xr:uid="{00000000-0005-0000-0000-0000FB380000}"/>
    <cellStyle name="Komma 4 2 2 2 2 3 3" xfId="43830" xr:uid="{00000000-0005-0000-0000-0000FC380000}"/>
    <cellStyle name="Komma 4 2 2 2 2 3 4" xfId="48445" xr:uid="{00000000-0005-0000-0000-0000FD380000}"/>
    <cellStyle name="Komma 4 2 2 2 2 3 5" xfId="51461" xr:uid="{00000000-0005-0000-0000-0000FE380000}"/>
    <cellStyle name="Komma 4 2 2 2 2 3 6" xfId="15578" xr:uid="{00000000-0005-0000-0000-0000FF380000}"/>
    <cellStyle name="Komma 4 2 2 2 2 4" xfId="12074" xr:uid="{00000000-0005-0000-0000-000000390000}"/>
    <cellStyle name="Komma 4 2 2 2 2 4 2" xfId="19606" xr:uid="{00000000-0005-0000-0000-000001390000}"/>
    <cellStyle name="Komma 4 2 2 2 2 4 3" xfId="44133" xr:uid="{00000000-0005-0000-0000-000002390000}"/>
    <cellStyle name="Komma 4 2 2 2 2 4 4" xfId="48922" xr:uid="{00000000-0005-0000-0000-000003390000}"/>
    <cellStyle name="Komma 4 2 2 2 2 4 5" xfId="51938" xr:uid="{00000000-0005-0000-0000-000004390000}"/>
    <cellStyle name="Komma 4 2 2 2 2 4 6" xfId="15723" xr:uid="{00000000-0005-0000-0000-000005390000}"/>
    <cellStyle name="Komma 4 2 2 2 2 5" xfId="9110" xr:uid="{00000000-0005-0000-0000-000006390000}"/>
    <cellStyle name="Komma 4 2 2 2 2 5 2" xfId="43082" xr:uid="{00000000-0005-0000-0000-000007390000}"/>
    <cellStyle name="Komma 4 2 2 2 2 5 3" xfId="47491" xr:uid="{00000000-0005-0000-0000-000008390000}"/>
    <cellStyle name="Komma 4 2 2 2 2 5 4" xfId="50507" xr:uid="{00000000-0005-0000-0000-000009390000}"/>
    <cellStyle name="Komma 4 2 2 2 2 5 5" xfId="18293" xr:uid="{00000000-0005-0000-0000-00000A390000}"/>
    <cellStyle name="Komma 4 2 2 2 2 6" xfId="42382" xr:uid="{00000000-0005-0000-0000-00000B390000}"/>
    <cellStyle name="Komma 4 2 2 2 2 7" xfId="46385" xr:uid="{00000000-0005-0000-0000-00000C390000}"/>
    <cellStyle name="Komma 4 2 2 2 2 8" xfId="49401" xr:uid="{00000000-0005-0000-0000-00000D390000}"/>
    <cellStyle name="Komma 4 2 2 2 2 9" xfId="15214" xr:uid="{00000000-0005-0000-0000-00000E390000}"/>
    <cellStyle name="Komma 4 2 2 2 3" xfId="10890" xr:uid="{00000000-0005-0000-0000-00000F390000}"/>
    <cellStyle name="Komma 4 2 2 2 3 2" xfId="18440" xr:uid="{00000000-0005-0000-0000-000010390000}"/>
    <cellStyle name="Komma 4 2 2 2 3 3" xfId="33293" xr:uid="{00000000-0005-0000-0000-000011390000}"/>
    <cellStyle name="Komma 4 2 2 2 3 4" xfId="47756" xr:uid="{00000000-0005-0000-0000-000012390000}"/>
    <cellStyle name="Komma 4 2 2 2 3 5" xfId="50772" xr:uid="{00000000-0005-0000-0000-000013390000}"/>
    <cellStyle name="Komma 4 2 2 2 3 6" xfId="15375" xr:uid="{00000000-0005-0000-0000-000014390000}"/>
    <cellStyle name="Komma 4 2 2 2 4" xfId="11374" xr:uid="{00000000-0005-0000-0000-000015390000}"/>
    <cellStyle name="Komma 4 2 2 2 4 2" xfId="18917" xr:uid="{00000000-0005-0000-0000-000016390000}"/>
    <cellStyle name="Komma 4 2 2 2 4 3" xfId="21198" xr:uid="{00000000-0005-0000-0000-000017390000}"/>
    <cellStyle name="Komma 4 2 2 2 4 4" xfId="48233" xr:uid="{00000000-0005-0000-0000-000018390000}"/>
    <cellStyle name="Komma 4 2 2 2 4 5" xfId="51249" xr:uid="{00000000-0005-0000-0000-000019390000}"/>
    <cellStyle name="Komma 4 2 2 2 4 6" xfId="15517" xr:uid="{00000000-0005-0000-0000-00001A390000}"/>
    <cellStyle name="Komma 4 2 2 2 5" xfId="11861" xr:uid="{00000000-0005-0000-0000-00001B390000}"/>
    <cellStyle name="Komma 4 2 2 2 5 2" xfId="19394" xr:uid="{00000000-0005-0000-0000-00001C390000}"/>
    <cellStyle name="Komma 4 2 2 2 5 3" xfId="44129" xr:uid="{00000000-0005-0000-0000-00001D390000}"/>
    <cellStyle name="Komma 4 2 2 2 5 4" xfId="48710" xr:uid="{00000000-0005-0000-0000-00001E390000}"/>
    <cellStyle name="Komma 4 2 2 2 5 5" xfId="51726" xr:uid="{00000000-0005-0000-0000-00001F390000}"/>
    <cellStyle name="Komma 4 2 2 2 5 6" xfId="15662" xr:uid="{00000000-0005-0000-0000-000020390000}"/>
    <cellStyle name="Komma 4 2 2 2 6" xfId="8809" xr:uid="{00000000-0005-0000-0000-000021390000}"/>
    <cellStyle name="Komma 4 2 2 2 6 2" xfId="42601" xr:uid="{00000000-0005-0000-0000-000022390000}"/>
    <cellStyle name="Komma 4 2 2 2 6 3" xfId="47279" xr:uid="{00000000-0005-0000-0000-000023390000}"/>
    <cellStyle name="Komma 4 2 2 2 6 4" xfId="50295" xr:uid="{00000000-0005-0000-0000-000024390000}"/>
    <cellStyle name="Komma 4 2 2 2 6 5" xfId="18232" xr:uid="{00000000-0005-0000-0000-000025390000}"/>
    <cellStyle name="Komma 4 2 2 2 7" xfId="20176" xr:uid="{00000000-0005-0000-0000-000026390000}"/>
    <cellStyle name="Komma 4 2 2 2 8" xfId="20824" xr:uid="{00000000-0005-0000-0000-000027390000}"/>
    <cellStyle name="Komma 4 2 2 2 9" xfId="45029" xr:uid="{00000000-0005-0000-0000-000028390000}"/>
    <cellStyle name="Komma 4 2 2 3" xfId="6236" xr:uid="{00000000-0005-0000-0000-000029390000}"/>
    <cellStyle name="Komma 4 2 2 3 10" xfId="45936" xr:uid="{00000000-0005-0000-0000-00002A390000}"/>
    <cellStyle name="Komma 4 2 2 3 11" xfId="46226" xr:uid="{00000000-0005-0000-0000-00002B390000}"/>
    <cellStyle name="Komma 4 2 2 3 12" xfId="49242" xr:uid="{00000000-0005-0000-0000-00002C390000}"/>
    <cellStyle name="Komma 4 2 2 3 13" xfId="15098" xr:uid="{00000000-0005-0000-0000-00002D390000}"/>
    <cellStyle name="Komma 4 2 2 3 2" xfId="6556" xr:uid="{00000000-0005-0000-0000-00002E390000}"/>
    <cellStyle name="Komma 4 2 2 3 2 2" xfId="11155" xr:uid="{00000000-0005-0000-0000-00002F390000}"/>
    <cellStyle name="Komma 4 2 2 3 2 2 2" xfId="18705" xr:uid="{00000000-0005-0000-0000-000030390000}"/>
    <cellStyle name="Komma 4 2 2 3 2 2 3" xfId="44639" xr:uid="{00000000-0005-0000-0000-000031390000}"/>
    <cellStyle name="Komma 4 2 2 3 2 2 4" xfId="48021" xr:uid="{00000000-0005-0000-0000-000032390000}"/>
    <cellStyle name="Komma 4 2 2 3 2 2 5" xfId="51037" xr:uid="{00000000-0005-0000-0000-000033390000}"/>
    <cellStyle name="Komma 4 2 2 3 2 2 6" xfId="15450" xr:uid="{00000000-0005-0000-0000-000034390000}"/>
    <cellStyle name="Komma 4 2 2 3 2 3" xfId="11640" xr:uid="{00000000-0005-0000-0000-000035390000}"/>
    <cellStyle name="Komma 4 2 2 3 2 3 2" xfId="19182" xr:uid="{00000000-0005-0000-0000-000036390000}"/>
    <cellStyle name="Komma 4 2 2 3 2 3 3" xfId="44359" xr:uid="{00000000-0005-0000-0000-000037390000}"/>
    <cellStyle name="Komma 4 2 2 3 2 3 4" xfId="48498" xr:uid="{00000000-0005-0000-0000-000038390000}"/>
    <cellStyle name="Komma 4 2 2 3 2 3 5" xfId="51514" xr:uid="{00000000-0005-0000-0000-000039390000}"/>
    <cellStyle name="Komma 4 2 2 3 2 3 6" xfId="15593" xr:uid="{00000000-0005-0000-0000-00003A390000}"/>
    <cellStyle name="Komma 4 2 2 3 2 4" xfId="12127" xr:uid="{00000000-0005-0000-0000-00003B390000}"/>
    <cellStyle name="Komma 4 2 2 3 2 4 2" xfId="19659" xr:uid="{00000000-0005-0000-0000-00003C390000}"/>
    <cellStyle name="Komma 4 2 2 3 2 4 3" xfId="42877" xr:uid="{00000000-0005-0000-0000-00003D390000}"/>
    <cellStyle name="Komma 4 2 2 3 2 4 4" xfId="48975" xr:uid="{00000000-0005-0000-0000-00003E390000}"/>
    <cellStyle name="Komma 4 2 2 3 2 4 5" xfId="51991" xr:uid="{00000000-0005-0000-0000-00003F390000}"/>
    <cellStyle name="Komma 4 2 2 3 2 4 6" xfId="15738" xr:uid="{00000000-0005-0000-0000-000040390000}"/>
    <cellStyle name="Komma 4 2 2 3 2 5" xfId="9189" xr:uid="{00000000-0005-0000-0000-000041390000}"/>
    <cellStyle name="Komma 4 2 2 3 2 5 2" xfId="43814" xr:uid="{00000000-0005-0000-0000-000042390000}"/>
    <cellStyle name="Komma 4 2 2 3 2 5 3" xfId="47544" xr:uid="{00000000-0005-0000-0000-000043390000}"/>
    <cellStyle name="Komma 4 2 2 3 2 5 4" xfId="50560" xr:uid="{00000000-0005-0000-0000-000044390000}"/>
    <cellStyle name="Komma 4 2 2 3 2 5 5" xfId="18308" xr:uid="{00000000-0005-0000-0000-000045390000}"/>
    <cellStyle name="Komma 4 2 2 3 2 6" xfId="20544" xr:uid="{00000000-0005-0000-0000-000046390000}"/>
    <cellStyle name="Komma 4 2 2 3 2 7" xfId="46438" xr:uid="{00000000-0005-0000-0000-000047390000}"/>
    <cellStyle name="Komma 4 2 2 3 2 8" xfId="49454" xr:uid="{00000000-0005-0000-0000-000048390000}"/>
    <cellStyle name="Komma 4 2 2 3 2 9" xfId="15255" xr:uid="{00000000-0005-0000-0000-000049390000}"/>
    <cellStyle name="Komma 4 2 2 3 3" xfId="10943" xr:uid="{00000000-0005-0000-0000-00004A390000}"/>
    <cellStyle name="Komma 4 2 2 3 3 2" xfId="18493" xr:uid="{00000000-0005-0000-0000-00004B390000}"/>
    <cellStyle name="Komma 4 2 2 3 3 3" xfId="43349" xr:uid="{00000000-0005-0000-0000-00004C390000}"/>
    <cellStyle name="Komma 4 2 2 3 3 4" xfId="47809" xr:uid="{00000000-0005-0000-0000-00004D390000}"/>
    <cellStyle name="Komma 4 2 2 3 3 5" xfId="50825" xr:uid="{00000000-0005-0000-0000-00004E390000}"/>
    <cellStyle name="Komma 4 2 2 3 3 6" xfId="15390" xr:uid="{00000000-0005-0000-0000-00004F390000}"/>
    <cellStyle name="Komma 4 2 2 3 4" xfId="11428" xr:uid="{00000000-0005-0000-0000-000050390000}"/>
    <cellStyle name="Komma 4 2 2 3 4 2" xfId="18970" xr:uid="{00000000-0005-0000-0000-000051390000}"/>
    <cellStyle name="Komma 4 2 2 3 4 3" xfId="43168" xr:uid="{00000000-0005-0000-0000-000052390000}"/>
    <cellStyle name="Komma 4 2 2 3 4 4" xfId="48286" xr:uid="{00000000-0005-0000-0000-000053390000}"/>
    <cellStyle name="Komma 4 2 2 3 4 5" xfId="51302" xr:uid="{00000000-0005-0000-0000-000054390000}"/>
    <cellStyle name="Komma 4 2 2 3 4 6" xfId="15533" xr:uid="{00000000-0005-0000-0000-000055390000}"/>
    <cellStyle name="Komma 4 2 2 3 5" xfId="11915" xr:uid="{00000000-0005-0000-0000-000056390000}"/>
    <cellStyle name="Komma 4 2 2 3 5 2" xfId="19447" xr:uid="{00000000-0005-0000-0000-000057390000}"/>
    <cellStyle name="Komma 4 2 2 3 5 3" xfId="44804" xr:uid="{00000000-0005-0000-0000-000058390000}"/>
    <cellStyle name="Komma 4 2 2 3 5 4" xfId="48763" xr:uid="{00000000-0005-0000-0000-000059390000}"/>
    <cellStyle name="Komma 4 2 2 3 5 5" xfId="51779" xr:uid="{00000000-0005-0000-0000-00005A390000}"/>
    <cellStyle name="Komma 4 2 2 3 5 6" xfId="15678" xr:uid="{00000000-0005-0000-0000-00005B390000}"/>
    <cellStyle name="Komma 4 2 2 3 6" xfId="8880" xr:uid="{00000000-0005-0000-0000-00005C390000}"/>
    <cellStyle name="Komma 4 2 2 3 6 2" xfId="44026" xr:uid="{00000000-0005-0000-0000-00005D390000}"/>
    <cellStyle name="Komma 4 2 2 3 6 3" xfId="47332" xr:uid="{00000000-0005-0000-0000-00005E390000}"/>
    <cellStyle name="Komma 4 2 2 3 6 4" xfId="50348" xr:uid="{00000000-0005-0000-0000-00005F390000}"/>
    <cellStyle name="Komma 4 2 2 3 6 5" xfId="18248" xr:uid="{00000000-0005-0000-0000-000060390000}"/>
    <cellStyle name="Komma 4 2 2 3 7" xfId="20177" xr:uid="{00000000-0005-0000-0000-000061390000}"/>
    <cellStyle name="Komma 4 2 2 3 8" xfId="43346" xr:uid="{00000000-0005-0000-0000-000062390000}"/>
    <cellStyle name="Komma 4 2 2 3 9" xfId="45030" xr:uid="{00000000-0005-0000-0000-000063390000}"/>
    <cellStyle name="Komma 4 2 2 4" xfId="6316" xr:uid="{00000000-0005-0000-0000-000064390000}"/>
    <cellStyle name="Komma 4 2 2 4 10" xfId="15136" xr:uid="{00000000-0005-0000-0000-000065390000}"/>
    <cellStyle name="Komma 4 2 2 4 2" xfId="6636" xr:uid="{00000000-0005-0000-0000-000066390000}"/>
    <cellStyle name="Komma 4 2 2 4 2 2" xfId="11208" xr:uid="{00000000-0005-0000-0000-000067390000}"/>
    <cellStyle name="Komma 4 2 2 4 2 2 2" xfId="18758" xr:uid="{00000000-0005-0000-0000-000068390000}"/>
    <cellStyle name="Komma 4 2 2 4 2 2 3" xfId="33260" xr:uid="{00000000-0005-0000-0000-000069390000}"/>
    <cellStyle name="Komma 4 2 2 4 2 2 4" xfId="48074" xr:uid="{00000000-0005-0000-0000-00006A390000}"/>
    <cellStyle name="Komma 4 2 2 4 2 2 5" xfId="51090" xr:uid="{00000000-0005-0000-0000-00006B390000}"/>
    <cellStyle name="Komma 4 2 2 4 2 2 6" xfId="15465" xr:uid="{00000000-0005-0000-0000-00006C390000}"/>
    <cellStyle name="Komma 4 2 2 4 2 3" xfId="11693" xr:uid="{00000000-0005-0000-0000-00006D390000}"/>
    <cellStyle name="Komma 4 2 2 4 2 3 2" xfId="19235" xr:uid="{00000000-0005-0000-0000-00006E390000}"/>
    <cellStyle name="Komma 4 2 2 4 2 3 3" xfId="43201" xr:uid="{00000000-0005-0000-0000-00006F390000}"/>
    <cellStyle name="Komma 4 2 2 4 2 3 4" xfId="48551" xr:uid="{00000000-0005-0000-0000-000070390000}"/>
    <cellStyle name="Komma 4 2 2 4 2 3 5" xfId="51567" xr:uid="{00000000-0005-0000-0000-000071390000}"/>
    <cellStyle name="Komma 4 2 2 4 2 3 6" xfId="15608" xr:uid="{00000000-0005-0000-0000-000072390000}"/>
    <cellStyle name="Komma 4 2 2 4 2 4" xfId="12180" xr:uid="{00000000-0005-0000-0000-000073390000}"/>
    <cellStyle name="Komma 4 2 2 4 2 4 2" xfId="19712" xr:uid="{00000000-0005-0000-0000-000074390000}"/>
    <cellStyle name="Komma 4 2 2 4 2 4 3" xfId="43737" xr:uid="{00000000-0005-0000-0000-000075390000}"/>
    <cellStyle name="Komma 4 2 2 4 2 4 4" xfId="49028" xr:uid="{00000000-0005-0000-0000-000076390000}"/>
    <cellStyle name="Komma 4 2 2 4 2 4 5" xfId="52044" xr:uid="{00000000-0005-0000-0000-000077390000}"/>
    <cellStyle name="Komma 4 2 2 4 2 4 6" xfId="15753" xr:uid="{00000000-0005-0000-0000-000078390000}"/>
    <cellStyle name="Komma 4 2 2 4 2 5" xfId="9269" xr:uid="{00000000-0005-0000-0000-000079390000}"/>
    <cellStyle name="Komma 4 2 2 4 2 5 2" xfId="43653" xr:uid="{00000000-0005-0000-0000-00007A390000}"/>
    <cellStyle name="Komma 4 2 2 4 2 5 3" xfId="47597" xr:uid="{00000000-0005-0000-0000-00007B390000}"/>
    <cellStyle name="Komma 4 2 2 4 2 5 4" xfId="50613" xr:uid="{00000000-0005-0000-0000-00007C390000}"/>
    <cellStyle name="Komma 4 2 2 4 2 5 5" xfId="18323" xr:uid="{00000000-0005-0000-0000-00007D390000}"/>
    <cellStyle name="Komma 4 2 2 4 2 6" xfId="42914" xr:uid="{00000000-0005-0000-0000-00007E390000}"/>
    <cellStyle name="Komma 4 2 2 4 2 7" xfId="46491" xr:uid="{00000000-0005-0000-0000-00007F390000}"/>
    <cellStyle name="Komma 4 2 2 4 2 8" xfId="49507" xr:uid="{00000000-0005-0000-0000-000080390000}"/>
    <cellStyle name="Komma 4 2 2 4 2 9" xfId="15297" xr:uid="{00000000-0005-0000-0000-000081390000}"/>
    <cellStyle name="Komma 4 2 2 4 3" xfId="10996" xr:uid="{00000000-0005-0000-0000-000082390000}"/>
    <cellStyle name="Komma 4 2 2 4 3 2" xfId="18546" xr:uid="{00000000-0005-0000-0000-000083390000}"/>
    <cellStyle name="Komma 4 2 2 4 3 3" xfId="44691" xr:uid="{00000000-0005-0000-0000-000084390000}"/>
    <cellStyle name="Komma 4 2 2 4 3 4" xfId="47862" xr:uid="{00000000-0005-0000-0000-000085390000}"/>
    <cellStyle name="Komma 4 2 2 4 3 5" xfId="50878" xr:uid="{00000000-0005-0000-0000-000086390000}"/>
    <cellStyle name="Komma 4 2 2 4 3 6" xfId="15405" xr:uid="{00000000-0005-0000-0000-000087390000}"/>
    <cellStyle name="Komma 4 2 2 4 4" xfId="11481" xr:uid="{00000000-0005-0000-0000-000088390000}"/>
    <cellStyle name="Komma 4 2 2 4 4 2" xfId="19023" xr:uid="{00000000-0005-0000-0000-000089390000}"/>
    <cellStyle name="Komma 4 2 2 4 4 3" xfId="43394" xr:uid="{00000000-0005-0000-0000-00008A390000}"/>
    <cellStyle name="Komma 4 2 2 4 4 4" xfId="48339" xr:uid="{00000000-0005-0000-0000-00008B390000}"/>
    <cellStyle name="Komma 4 2 2 4 4 5" xfId="51355" xr:uid="{00000000-0005-0000-0000-00008C390000}"/>
    <cellStyle name="Komma 4 2 2 4 4 6" xfId="15548" xr:uid="{00000000-0005-0000-0000-00008D390000}"/>
    <cellStyle name="Komma 4 2 2 4 5" xfId="11968" xr:uid="{00000000-0005-0000-0000-00008E390000}"/>
    <cellStyle name="Komma 4 2 2 4 5 2" xfId="19500" xr:uid="{00000000-0005-0000-0000-00008F390000}"/>
    <cellStyle name="Komma 4 2 2 4 5 3" xfId="44653" xr:uid="{00000000-0005-0000-0000-000090390000}"/>
    <cellStyle name="Komma 4 2 2 4 5 4" xfId="48816" xr:uid="{00000000-0005-0000-0000-000091390000}"/>
    <cellStyle name="Komma 4 2 2 4 5 5" xfId="51832" xr:uid="{00000000-0005-0000-0000-000092390000}"/>
    <cellStyle name="Komma 4 2 2 4 5 6" xfId="15693" xr:uid="{00000000-0005-0000-0000-000093390000}"/>
    <cellStyle name="Komma 4 2 2 4 6" xfId="8956" xr:uid="{00000000-0005-0000-0000-000094390000}"/>
    <cellStyle name="Komma 4 2 2 4 6 2" xfId="42621" xr:uid="{00000000-0005-0000-0000-000095390000}"/>
    <cellStyle name="Komma 4 2 2 4 6 3" xfId="47385" xr:uid="{00000000-0005-0000-0000-000096390000}"/>
    <cellStyle name="Komma 4 2 2 4 6 4" xfId="50401" xr:uid="{00000000-0005-0000-0000-000097390000}"/>
    <cellStyle name="Komma 4 2 2 4 6 5" xfId="18263" xr:uid="{00000000-0005-0000-0000-000098390000}"/>
    <cellStyle name="Komma 4 2 2 4 7" xfId="44565" xr:uid="{00000000-0005-0000-0000-000099390000}"/>
    <cellStyle name="Komma 4 2 2 4 8" xfId="46279" xr:uid="{00000000-0005-0000-0000-00009A390000}"/>
    <cellStyle name="Komma 4 2 2 4 9" xfId="49295" xr:uid="{00000000-0005-0000-0000-00009B390000}"/>
    <cellStyle name="Komma 4 2 2 5" xfId="6396" xr:uid="{00000000-0005-0000-0000-00009C390000}"/>
    <cellStyle name="Komma 4 2 2 5 2" xfId="11049" xr:uid="{00000000-0005-0000-0000-00009D390000}"/>
    <cellStyle name="Komma 4 2 2 5 2 2" xfId="18599" xr:uid="{00000000-0005-0000-0000-00009E390000}"/>
    <cellStyle name="Komma 4 2 2 5 2 3" xfId="43465" xr:uid="{00000000-0005-0000-0000-00009F390000}"/>
    <cellStyle name="Komma 4 2 2 5 2 4" xfId="47915" xr:uid="{00000000-0005-0000-0000-0000A0390000}"/>
    <cellStyle name="Komma 4 2 2 5 2 5" xfId="50931" xr:uid="{00000000-0005-0000-0000-0000A1390000}"/>
    <cellStyle name="Komma 4 2 2 5 2 6" xfId="15420" xr:uid="{00000000-0005-0000-0000-0000A2390000}"/>
    <cellStyle name="Komma 4 2 2 5 3" xfId="11534" xr:uid="{00000000-0005-0000-0000-0000A3390000}"/>
    <cellStyle name="Komma 4 2 2 5 3 2" xfId="19076" xr:uid="{00000000-0005-0000-0000-0000A4390000}"/>
    <cellStyle name="Komma 4 2 2 5 3 3" xfId="43775" xr:uid="{00000000-0005-0000-0000-0000A5390000}"/>
    <cellStyle name="Komma 4 2 2 5 3 4" xfId="48392" xr:uid="{00000000-0005-0000-0000-0000A6390000}"/>
    <cellStyle name="Komma 4 2 2 5 3 5" xfId="51408" xr:uid="{00000000-0005-0000-0000-0000A7390000}"/>
    <cellStyle name="Komma 4 2 2 5 3 6" xfId="15563" xr:uid="{00000000-0005-0000-0000-0000A8390000}"/>
    <cellStyle name="Komma 4 2 2 5 4" xfId="12021" xr:uid="{00000000-0005-0000-0000-0000A9390000}"/>
    <cellStyle name="Komma 4 2 2 5 4 2" xfId="19553" xr:uid="{00000000-0005-0000-0000-0000AA390000}"/>
    <cellStyle name="Komma 4 2 2 5 4 3" xfId="44077" xr:uid="{00000000-0005-0000-0000-0000AB390000}"/>
    <cellStyle name="Komma 4 2 2 5 4 4" xfId="48869" xr:uid="{00000000-0005-0000-0000-0000AC390000}"/>
    <cellStyle name="Komma 4 2 2 5 4 5" xfId="51885" xr:uid="{00000000-0005-0000-0000-0000AD390000}"/>
    <cellStyle name="Komma 4 2 2 5 4 6" xfId="15708" xr:uid="{00000000-0005-0000-0000-0000AE390000}"/>
    <cellStyle name="Komma 4 2 2 5 5" xfId="9035" xr:uid="{00000000-0005-0000-0000-0000AF390000}"/>
    <cellStyle name="Komma 4 2 2 5 5 2" xfId="42953" xr:uid="{00000000-0005-0000-0000-0000B0390000}"/>
    <cellStyle name="Komma 4 2 2 5 5 3" xfId="47438" xr:uid="{00000000-0005-0000-0000-0000B1390000}"/>
    <cellStyle name="Komma 4 2 2 5 5 4" xfId="50454" xr:uid="{00000000-0005-0000-0000-0000B2390000}"/>
    <cellStyle name="Komma 4 2 2 5 5 5" xfId="18278" xr:uid="{00000000-0005-0000-0000-0000B3390000}"/>
    <cellStyle name="Komma 4 2 2 5 6" xfId="42367" xr:uid="{00000000-0005-0000-0000-0000B4390000}"/>
    <cellStyle name="Komma 4 2 2 5 7" xfId="46332" xr:uid="{00000000-0005-0000-0000-0000B5390000}"/>
    <cellStyle name="Komma 4 2 2 5 8" xfId="49348" xr:uid="{00000000-0005-0000-0000-0000B6390000}"/>
    <cellStyle name="Komma 4 2 2 5 9" xfId="15177" xr:uid="{00000000-0005-0000-0000-0000B7390000}"/>
    <cellStyle name="Komma 4 2 2 6" xfId="6716" xr:uid="{00000000-0005-0000-0000-0000B8390000}"/>
    <cellStyle name="Komma 4 2 2 6 2" xfId="11261" xr:uid="{00000000-0005-0000-0000-0000B9390000}"/>
    <cellStyle name="Komma 4 2 2 6 2 2" xfId="18811" xr:uid="{00000000-0005-0000-0000-0000BA390000}"/>
    <cellStyle name="Komma 4 2 2 6 2 3" xfId="44219" xr:uid="{00000000-0005-0000-0000-0000BB390000}"/>
    <cellStyle name="Komma 4 2 2 6 2 4" xfId="48127" xr:uid="{00000000-0005-0000-0000-0000BC390000}"/>
    <cellStyle name="Komma 4 2 2 6 2 5" xfId="51143" xr:uid="{00000000-0005-0000-0000-0000BD390000}"/>
    <cellStyle name="Komma 4 2 2 6 2 6" xfId="15480" xr:uid="{00000000-0005-0000-0000-0000BE390000}"/>
    <cellStyle name="Komma 4 2 2 6 3" xfId="11746" xr:uid="{00000000-0005-0000-0000-0000BF390000}"/>
    <cellStyle name="Komma 4 2 2 6 3 2" xfId="19288" xr:uid="{00000000-0005-0000-0000-0000C0390000}"/>
    <cellStyle name="Komma 4 2 2 6 3 3" xfId="43207" xr:uid="{00000000-0005-0000-0000-0000C1390000}"/>
    <cellStyle name="Komma 4 2 2 6 3 4" xfId="48604" xr:uid="{00000000-0005-0000-0000-0000C2390000}"/>
    <cellStyle name="Komma 4 2 2 6 3 5" xfId="51620" xr:uid="{00000000-0005-0000-0000-0000C3390000}"/>
    <cellStyle name="Komma 4 2 2 6 3 6" xfId="15623" xr:uid="{00000000-0005-0000-0000-0000C4390000}"/>
    <cellStyle name="Komma 4 2 2 6 4" xfId="12234" xr:uid="{00000000-0005-0000-0000-0000C5390000}"/>
    <cellStyle name="Komma 4 2 2 6 4 2" xfId="19765" xr:uid="{00000000-0005-0000-0000-0000C6390000}"/>
    <cellStyle name="Komma 4 2 2 6 4 3" xfId="43545" xr:uid="{00000000-0005-0000-0000-0000C7390000}"/>
    <cellStyle name="Komma 4 2 2 6 4 4" xfId="49081" xr:uid="{00000000-0005-0000-0000-0000C8390000}"/>
    <cellStyle name="Komma 4 2 2 6 4 5" xfId="52097" xr:uid="{00000000-0005-0000-0000-0000C9390000}"/>
    <cellStyle name="Komma 4 2 2 6 4 6" xfId="15769" xr:uid="{00000000-0005-0000-0000-0000CA390000}"/>
    <cellStyle name="Komma 4 2 2 6 5" xfId="9349" xr:uid="{00000000-0005-0000-0000-0000CB390000}"/>
    <cellStyle name="Komma 4 2 2 6 5 2" xfId="44577" xr:uid="{00000000-0005-0000-0000-0000CC390000}"/>
    <cellStyle name="Komma 4 2 2 6 5 3" xfId="47650" xr:uid="{00000000-0005-0000-0000-0000CD390000}"/>
    <cellStyle name="Komma 4 2 2 6 5 4" xfId="50666" xr:uid="{00000000-0005-0000-0000-0000CE390000}"/>
    <cellStyle name="Komma 4 2 2 6 5 5" xfId="18338" xr:uid="{00000000-0005-0000-0000-0000CF390000}"/>
    <cellStyle name="Komma 4 2 2 6 6" xfId="42918" xr:uid="{00000000-0005-0000-0000-0000D0390000}"/>
    <cellStyle name="Komma 4 2 2 6 7" xfId="46544" xr:uid="{00000000-0005-0000-0000-0000D1390000}"/>
    <cellStyle name="Komma 4 2 2 6 8" xfId="49560" xr:uid="{00000000-0005-0000-0000-0000D2390000}"/>
    <cellStyle name="Komma 4 2 2 6 9" xfId="15339" xr:uid="{00000000-0005-0000-0000-0000D3390000}"/>
    <cellStyle name="Komma 4 2 2 7" xfId="10837" xr:uid="{00000000-0005-0000-0000-0000D4390000}"/>
    <cellStyle name="Komma 4 2 2 7 2" xfId="18387" xr:uid="{00000000-0005-0000-0000-0000D5390000}"/>
    <cellStyle name="Komma 4 2 2 7 3" xfId="42678" xr:uid="{00000000-0005-0000-0000-0000D6390000}"/>
    <cellStyle name="Komma 4 2 2 7 4" xfId="47703" xr:uid="{00000000-0005-0000-0000-0000D7390000}"/>
    <cellStyle name="Komma 4 2 2 7 5" xfId="50719" xr:uid="{00000000-0005-0000-0000-0000D8390000}"/>
    <cellStyle name="Komma 4 2 2 7 6" xfId="15360" xr:uid="{00000000-0005-0000-0000-0000D9390000}"/>
    <cellStyle name="Komma 4 2 2 8" xfId="11321" xr:uid="{00000000-0005-0000-0000-0000DA390000}"/>
    <cellStyle name="Komma 4 2 2 8 2" xfId="18864" xr:uid="{00000000-0005-0000-0000-0000DB390000}"/>
    <cellStyle name="Komma 4 2 2 8 3" xfId="44408" xr:uid="{00000000-0005-0000-0000-0000DC390000}"/>
    <cellStyle name="Komma 4 2 2 8 4" xfId="48180" xr:uid="{00000000-0005-0000-0000-0000DD390000}"/>
    <cellStyle name="Komma 4 2 2 8 5" xfId="51196" xr:uid="{00000000-0005-0000-0000-0000DE390000}"/>
    <cellStyle name="Komma 4 2 2 8 6" xfId="15502" xr:uid="{00000000-0005-0000-0000-0000DF390000}"/>
    <cellStyle name="Komma 4 2 2 9" xfId="11808" xr:uid="{00000000-0005-0000-0000-0000E0390000}"/>
    <cellStyle name="Komma 4 2 2 9 2" xfId="19341" xr:uid="{00000000-0005-0000-0000-0000E1390000}"/>
    <cellStyle name="Komma 4 2 2 9 3" xfId="44649" xr:uid="{00000000-0005-0000-0000-0000E2390000}"/>
    <cellStyle name="Komma 4 2 2 9 4" xfId="48657" xr:uid="{00000000-0005-0000-0000-0000E3390000}"/>
    <cellStyle name="Komma 4 2 2 9 5" xfId="51673" xr:uid="{00000000-0005-0000-0000-0000E4390000}"/>
    <cellStyle name="Komma 4 2 2 9 6" xfId="15647" xr:uid="{00000000-0005-0000-0000-0000E5390000}"/>
    <cellStyle name="Komma 4 2 3" xfId="6155" xr:uid="{00000000-0005-0000-0000-0000E6390000}"/>
    <cellStyle name="Komma 4 2 3 10" xfId="45937" xr:uid="{00000000-0005-0000-0000-0000E7390000}"/>
    <cellStyle name="Komma 4 2 3 11" xfId="46172" xr:uid="{00000000-0005-0000-0000-0000E8390000}"/>
    <cellStyle name="Komma 4 2 3 12" xfId="49188" xr:uid="{00000000-0005-0000-0000-0000E9390000}"/>
    <cellStyle name="Komma 4 2 3 13" xfId="15064" xr:uid="{00000000-0005-0000-0000-0000EA390000}"/>
    <cellStyle name="Komma 4 2 3 2" xfId="6475" xr:uid="{00000000-0005-0000-0000-0000EB390000}"/>
    <cellStyle name="Komma 4 2 3 2 10" xfId="46384" xr:uid="{00000000-0005-0000-0000-0000EC390000}"/>
    <cellStyle name="Komma 4 2 3 2 11" xfId="49400" xr:uid="{00000000-0005-0000-0000-0000ED390000}"/>
    <cellStyle name="Komma 4 2 3 2 12" xfId="15213" xr:uid="{00000000-0005-0000-0000-0000EE390000}"/>
    <cellStyle name="Komma 4 2 3 2 2" xfId="11101" xr:uid="{00000000-0005-0000-0000-0000EF390000}"/>
    <cellStyle name="Komma 4 2 3 2 2 2" xfId="18651" xr:uid="{00000000-0005-0000-0000-0000F0390000}"/>
    <cellStyle name="Komma 4 2 3 2 2 3" xfId="44403" xr:uid="{00000000-0005-0000-0000-0000F1390000}"/>
    <cellStyle name="Komma 4 2 3 2 2 4" xfId="47967" xr:uid="{00000000-0005-0000-0000-0000F2390000}"/>
    <cellStyle name="Komma 4 2 3 2 2 5" xfId="50983" xr:uid="{00000000-0005-0000-0000-0000F3390000}"/>
    <cellStyle name="Komma 4 2 3 2 2 6" xfId="15434" xr:uid="{00000000-0005-0000-0000-0000F4390000}"/>
    <cellStyle name="Komma 4 2 3 2 3" xfId="11586" xr:uid="{00000000-0005-0000-0000-0000F5390000}"/>
    <cellStyle name="Komma 4 2 3 2 3 2" xfId="19128" xr:uid="{00000000-0005-0000-0000-0000F6390000}"/>
    <cellStyle name="Komma 4 2 3 2 3 3" xfId="44006" xr:uid="{00000000-0005-0000-0000-0000F7390000}"/>
    <cellStyle name="Komma 4 2 3 2 3 4" xfId="48444" xr:uid="{00000000-0005-0000-0000-0000F8390000}"/>
    <cellStyle name="Komma 4 2 3 2 3 5" xfId="51460" xr:uid="{00000000-0005-0000-0000-0000F9390000}"/>
    <cellStyle name="Komma 4 2 3 2 3 6" xfId="15577" xr:uid="{00000000-0005-0000-0000-0000FA390000}"/>
    <cellStyle name="Komma 4 2 3 2 4" xfId="12073" xr:uid="{00000000-0005-0000-0000-0000FB390000}"/>
    <cellStyle name="Komma 4 2 3 2 4 2" xfId="19605" xr:uid="{00000000-0005-0000-0000-0000FC390000}"/>
    <cellStyle name="Komma 4 2 3 2 4 3" xfId="21174" xr:uid="{00000000-0005-0000-0000-0000FD390000}"/>
    <cellStyle name="Komma 4 2 3 2 4 4" xfId="48921" xr:uid="{00000000-0005-0000-0000-0000FE390000}"/>
    <cellStyle name="Komma 4 2 3 2 4 5" xfId="51937" xr:uid="{00000000-0005-0000-0000-0000FF390000}"/>
    <cellStyle name="Komma 4 2 3 2 4 6" xfId="15722" xr:uid="{00000000-0005-0000-0000-0000003A0000}"/>
    <cellStyle name="Komma 4 2 3 2 5" xfId="9109" xr:uid="{00000000-0005-0000-0000-0000013A0000}"/>
    <cellStyle name="Komma 4 2 3 2 5 2" xfId="43515" xr:uid="{00000000-0005-0000-0000-0000023A0000}"/>
    <cellStyle name="Komma 4 2 3 2 5 3" xfId="47490" xr:uid="{00000000-0005-0000-0000-0000033A0000}"/>
    <cellStyle name="Komma 4 2 3 2 5 4" xfId="50506" xr:uid="{00000000-0005-0000-0000-0000043A0000}"/>
    <cellStyle name="Komma 4 2 3 2 5 5" xfId="18292" xr:uid="{00000000-0005-0000-0000-0000053A0000}"/>
    <cellStyle name="Komma 4 2 3 2 6" xfId="20179" xr:uid="{00000000-0005-0000-0000-0000063A0000}"/>
    <cellStyle name="Komma 4 2 3 2 7" xfId="29392" xr:uid="{00000000-0005-0000-0000-0000073A0000}"/>
    <cellStyle name="Komma 4 2 3 2 8" xfId="45032" xr:uid="{00000000-0005-0000-0000-0000083A0000}"/>
    <cellStyle name="Komma 4 2 3 2 9" xfId="45938" xr:uid="{00000000-0005-0000-0000-0000093A0000}"/>
    <cellStyle name="Komma 4 2 3 3" xfId="10889" xr:uid="{00000000-0005-0000-0000-00000A3A0000}"/>
    <cellStyle name="Komma 4 2 3 3 2" xfId="18439" xr:uid="{00000000-0005-0000-0000-00000B3A0000}"/>
    <cellStyle name="Komma 4 2 3 3 3" xfId="42689" xr:uid="{00000000-0005-0000-0000-00000C3A0000}"/>
    <cellStyle name="Komma 4 2 3 3 4" xfId="47755" xr:uid="{00000000-0005-0000-0000-00000D3A0000}"/>
    <cellStyle name="Komma 4 2 3 3 5" xfId="50771" xr:uid="{00000000-0005-0000-0000-00000E3A0000}"/>
    <cellStyle name="Komma 4 2 3 3 6" xfId="15374" xr:uid="{00000000-0005-0000-0000-00000F3A0000}"/>
    <cellStyle name="Komma 4 2 3 4" xfId="11373" xr:uid="{00000000-0005-0000-0000-0000103A0000}"/>
    <cellStyle name="Komma 4 2 3 4 2" xfId="18916" xr:uid="{00000000-0005-0000-0000-0000113A0000}"/>
    <cellStyle name="Komma 4 2 3 4 3" xfId="42758" xr:uid="{00000000-0005-0000-0000-0000123A0000}"/>
    <cellStyle name="Komma 4 2 3 4 4" xfId="48232" xr:uid="{00000000-0005-0000-0000-0000133A0000}"/>
    <cellStyle name="Komma 4 2 3 4 5" xfId="51248" xr:uid="{00000000-0005-0000-0000-0000143A0000}"/>
    <cellStyle name="Komma 4 2 3 4 6" xfId="15516" xr:uid="{00000000-0005-0000-0000-0000153A0000}"/>
    <cellStyle name="Komma 4 2 3 5" xfId="11860" xr:uid="{00000000-0005-0000-0000-0000163A0000}"/>
    <cellStyle name="Komma 4 2 3 5 2" xfId="19393" xr:uid="{00000000-0005-0000-0000-0000173A0000}"/>
    <cellStyle name="Komma 4 2 3 5 3" xfId="21180" xr:uid="{00000000-0005-0000-0000-0000183A0000}"/>
    <cellStyle name="Komma 4 2 3 5 4" xfId="48709" xr:uid="{00000000-0005-0000-0000-0000193A0000}"/>
    <cellStyle name="Komma 4 2 3 5 5" xfId="51725" xr:uid="{00000000-0005-0000-0000-00001A3A0000}"/>
    <cellStyle name="Komma 4 2 3 5 6" xfId="15661" xr:uid="{00000000-0005-0000-0000-00001B3A0000}"/>
    <cellStyle name="Komma 4 2 3 6" xfId="8808" xr:uid="{00000000-0005-0000-0000-00001C3A0000}"/>
    <cellStyle name="Komma 4 2 3 6 2" xfId="42600" xr:uid="{00000000-0005-0000-0000-00001D3A0000}"/>
    <cellStyle name="Komma 4 2 3 6 3" xfId="47278" xr:uid="{00000000-0005-0000-0000-00001E3A0000}"/>
    <cellStyle name="Komma 4 2 3 6 4" xfId="50294" xr:uid="{00000000-0005-0000-0000-00001F3A0000}"/>
    <cellStyle name="Komma 4 2 3 6 5" xfId="18231" xr:uid="{00000000-0005-0000-0000-0000203A0000}"/>
    <cellStyle name="Komma 4 2 3 7" xfId="20178" xr:uid="{00000000-0005-0000-0000-0000213A0000}"/>
    <cellStyle name="Komma 4 2 3 8" xfId="42897" xr:uid="{00000000-0005-0000-0000-0000223A0000}"/>
    <cellStyle name="Komma 4 2 3 9" xfId="45031" xr:uid="{00000000-0005-0000-0000-0000233A0000}"/>
    <cellStyle name="Komma 4 2 4" xfId="6235" xr:uid="{00000000-0005-0000-0000-0000243A0000}"/>
    <cellStyle name="Komma 4 2 4 10" xfId="45939" xr:uid="{00000000-0005-0000-0000-0000253A0000}"/>
    <cellStyle name="Komma 4 2 4 11" xfId="46225" xr:uid="{00000000-0005-0000-0000-0000263A0000}"/>
    <cellStyle name="Komma 4 2 4 12" xfId="49241" xr:uid="{00000000-0005-0000-0000-0000273A0000}"/>
    <cellStyle name="Komma 4 2 4 13" xfId="15097" xr:uid="{00000000-0005-0000-0000-0000283A0000}"/>
    <cellStyle name="Komma 4 2 4 2" xfId="6555" xr:uid="{00000000-0005-0000-0000-0000293A0000}"/>
    <cellStyle name="Komma 4 2 4 2 10" xfId="46437" xr:uid="{00000000-0005-0000-0000-00002A3A0000}"/>
    <cellStyle name="Komma 4 2 4 2 11" xfId="49453" xr:uid="{00000000-0005-0000-0000-00002B3A0000}"/>
    <cellStyle name="Komma 4 2 4 2 12" xfId="15254" xr:uid="{00000000-0005-0000-0000-00002C3A0000}"/>
    <cellStyle name="Komma 4 2 4 2 2" xfId="11154" xr:uid="{00000000-0005-0000-0000-00002D3A0000}"/>
    <cellStyle name="Komma 4 2 4 2 2 2" xfId="18704" xr:uid="{00000000-0005-0000-0000-00002E3A0000}"/>
    <cellStyle name="Komma 4 2 4 2 2 3" xfId="43154" xr:uid="{00000000-0005-0000-0000-00002F3A0000}"/>
    <cellStyle name="Komma 4 2 4 2 2 4" xfId="48020" xr:uid="{00000000-0005-0000-0000-0000303A0000}"/>
    <cellStyle name="Komma 4 2 4 2 2 5" xfId="51036" xr:uid="{00000000-0005-0000-0000-0000313A0000}"/>
    <cellStyle name="Komma 4 2 4 2 2 6" xfId="15449" xr:uid="{00000000-0005-0000-0000-0000323A0000}"/>
    <cellStyle name="Komma 4 2 4 2 3" xfId="11639" xr:uid="{00000000-0005-0000-0000-0000333A0000}"/>
    <cellStyle name="Komma 4 2 4 2 3 2" xfId="19181" xr:uid="{00000000-0005-0000-0000-0000343A0000}"/>
    <cellStyle name="Komma 4 2 4 2 3 3" xfId="43197" xr:uid="{00000000-0005-0000-0000-0000353A0000}"/>
    <cellStyle name="Komma 4 2 4 2 3 4" xfId="48497" xr:uid="{00000000-0005-0000-0000-0000363A0000}"/>
    <cellStyle name="Komma 4 2 4 2 3 5" xfId="51513" xr:uid="{00000000-0005-0000-0000-0000373A0000}"/>
    <cellStyle name="Komma 4 2 4 2 3 6" xfId="15592" xr:uid="{00000000-0005-0000-0000-0000383A0000}"/>
    <cellStyle name="Komma 4 2 4 2 4" xfId="12126" xr:uid="{00000000-0005-0000-0000-0000393A0000}"/>
    <cellStyle name="Komma 4 2 4 2 4 2" xfId="19658" xr:uid="{00000000-0005-0000-0000-00003A3A0000}"/>
    <cellStyle name="Komma 4 2 4 2 4 3" xfId="44808" xr:uid="{00000000-0005-0000-0000-00003B3A0000}"/>
    <cellStyle name="Komma 4 2 4 2 4 4" xfId="48974" xr:uid="{00000000-0005-0000-0000-00003C3A0000}"/>
    <cellStyle name="Komma 4 2 4 2 4 5" xfId="51990" xr:uid="{00000000-0005-0000-0000-00003D3A0000}"/>
    <cellStyle name="Komma 4 2 4 2 4 6" xfId="15737" xr:uid="{00000000-0005-0000-0000-00003E3A0000}"/>
    <cellStyle name="Komma 4 2 4 2 5" xfId="9188" xr:uid="{00000000-0005-0000-0000-00003F3A0000}"/>
    <cellStyle name="Komma 4 2 4 2 5 2" xfId="30438" xr:uid="{00000000-0005-0000-0000-0000403A0000}"/>
    <cellStyle name="Komma 4 2 4 2 5 3" xfId="47543" xr:uid="{00000000-0005-0000-0000-0000413A0000}"/>
    <cellStyle name="Komma 4 2 4 2 5 4" xfId="50559" xr:uid="{00000000-0005-0000-0000-0000423A0000}"/>
    <cellStyle name="Komma 4 2 4 2 5 5" xfId="18307" xr:uid="{00000000-0005-0000-0000-0000433A0000}"/>
    <cellStyle name="Komma 4 2 4 2 6" xfId="20181" xr:uid="{00000000-0005-0000-0000-0000443A0000}"/>
    <cellStyle name="Komma 4 2 4 2 7" xfId="42406" xr:uid="{00000000-0005-0000-0000-0000453A0000}"/>
    <cellStyle name="Komma 4 2 4 2 8" xfId="45034" xr:uid="{00000000-0005-0000-0000-0000463A0000}"/>
    <cellStyle name="Komma 4 2 4 2 9" xfId="45940" xr:uid="{00000000-0005-0000-0000-0000473A0000}"/>
    <cellStyle name="Komma 4 2 4 3" xfId="10942" xr:uid="{00000000-0005-0000-0000-0000483A0000}"/>
    <cellStyle name="Komma 4 2 4 3 2" xfId="18492" xr:uid="{00000000-0005-0000-0000-0000493A0000}"/>
    <cellStyle name="Komma 4 2 4 3 3" xfId="44028" xr:uid="{00000000-0005-0000-0000-00004A3A0000}"/>
    <cellStyle name="Komma 4 2 4 3 4" xfId="47808" xr:uid="{00000000-0005-0000-0000-00004B3A0000}"/>
    <cellStyle name="Komma 4 2 4 3 5" xfId="50824" xr:uid="{00000000-0005-0000-0000-00004C3A0000}"/>
    <cellStyle name="Komma 4 2 4 3 6" xfId="15389" xr:uid="{00000000-0005-0000-0000-00004D3A0000}"/>
    <cellStyle name="Komma 4 2 4 4" xfId="11427" xr:uid="{00000000-0005-0000-0000-00004E3A0000}"/>
    <cellStyle name="Komma 4 2 4 4 2" xfId="18969" xr:uid="{00000000-0005-0000-0000-00004F3A0000}"/>
    <cellStyle name="Komma 4 2 4 4 3" xfId="43341" xr:uid="{00000000-0005-0000-0000-0000503A0000}"/>
    <cellStyle name="Komma 4 2 4 4 4" xfId="48285" xr:uid="{00000000-0005-0000-0000-0000513A0000}"/>
    <cellStyle name="Komma 4 2 4 4 5" xfId="51301" xr:uid="{00000000-0005-0000-0000-0000523A0000}"/>
    <cellStyle name="Komma 4 2 4 4 6" xfId="15532" xr:uid="{00000000-0005-0000-0000-0000533A0000}"/>
    <cellStyle name="Komma 4 2 4 5" xfId="11914" xr:uid="{00000000-0005-0000-0000-0000543A0000}"/>
    <cellStyle name="Komma 4 2 4 5 2" xfId="19446" xr:uid="{00000000-0005-0000-0000-0000553A0000}"/>
    <cellStyle name="Komma 4 2 4 5 3" xfId="43784" xr:uid="{00000000-0005-0000-0000-0000563A0000}"/>
    <cellStyle name="Komma 4 2 4 5 4" xfId="48762" xr:uid="{00000000-0005-0000-0000-0000573A0000}"/>
    <cellStyle name="Komma 4 2 4 5 5" xfId="51778" xr:uid="{00000000-0005-0000-0000-0000583A0000}"/>
    <cellStyle name="Komma 4 2 4 5 6" xfId="15677" xr:uid="{00000000-0005-0000-0000-0000593A0000}"/>
    <cellStyle name="Komma 4 2 4 6" xfId="8879" xr:uid="{00000000-0005-0000-0000-00005A3A0000}"/>
    <cellStyle name="Komma 4 2 4 6 2" xfId="42949" xr:uid="{00000000-0005-0000-0000-00005B3A0000}"/>
    <cellStyle name="Komma 4 2 4 6 3" xfId="47331" xr:uid="{00000000-0005-0000-0000-00005C3A0000}"/>
    <cellStyle name="Komma 4 2 4 6 4" xfId="50347" xr:uid="{00000000-0005-0000-0000-00005D3A0000}"/>
    <cellStyle name="Komma 4 2 4 6 5" xfId="18247" xr:uid="{00000000-0005-0000-0000-00005E3A0000}"/>
    <cellStyle name="Komma 4 2 4 7" xfId="20180" xr:uid="{00000000-0005-0000-0000-00005F3A0000}"/>
    <cellStyle name="Komma 4 2 4 8" xfId="43316" xr:uid="{00000000-0005-0000-0000-0000603A0000}"/>
    <cellStyle name="Komma 4 2 4 9" xfId="45033" xr:uid="{00000000-0005-0000-0000-0000613A0000}"/>
    <cellStyle name="Komma 4 2 5" xfId="6315" xr:uid="{00000000-0005-0000-0000-0000623A0000}"/>
    <cellStyle name="Komma 4 2 5 10" xfId="45941" xr:uid="{00000000-0005-0000-0000-0000633A0000}"/>
    <cellStyle name="Komma 4 2 5 11" xfId="46278" xr:uid="{00000000-0005-0000-0000-0000643A0000}"/>
    <cellStyle name="Komma 4 2 5 12" xfId="49294" xr:uid="{00000000-0005-0000-0000-0000653A0000}"/>
    <cellStyle name="Komma 4 2 5 13" xfId="15135" xr:uid="{00000000-0005-0000-0000-0000663A0000}"/>
    <cellStyle name="Komma 4 2 5 2" xfId="6635" xr:uid="{00000000-0005-0000-0000-0000673A0000}"/>
    <cellStyle name="Komma 4 2 5 2 2" xfId="11207" xr:uid="{00000000-0005-0000-0000-0000683A0000}"/>
    <cellStyle name="Komma 4 2 5 2 2 2" xfId="18757" xr:uid="{00000000-0005-0000-0000-0000693A0000}"/>
    <cellStyle name="Komma 4 2 5 2 2 3" xfId="42739" xr:uid="{00000000-0005-0000-0000-00006A3A0000}"/>
    <cellStyle name="Komma 4 2 5 2 2 4" xfId="48073" xr:uid="{00000000-0005-0000-0000-00006B3A0000}"/>
    <cellStyle name="Komma 4 2 5 2 2 5" xfId="51089" xr:uid="{00000000-0005-0000-0000-00006C3A0000}"/>
    <cellStyle name="Komma 4 2 5 2 2 6" xfId="15464" xr:uid="{00000000-0005-0000-0000-00006D3A0000}"/>
    <cellStyle name="Komma 4 2 5 2 3" xfId="11692" xr:uid="{00000000-0005-0000-0000-00006E3A0000}"/>
    <cellStyle name="Komma 4 2 5 2 3 2" xfId="19234" xr:uid="{00000000-0005-0000-0000-00006F3A0000}"/>
    <cellStyle name="Komma 4 2 5 2 3 3" xfId="43832" xr:uid="{00000000-0005-0000-0000-0000703A0000}"/>
    <cellStyle name="Komma 4 2 5 2 3 4" xfId="48550" xr:uid="{00000000-0005-0000-0000-0000713A0000}"/>
    <cellStyle name="Komma 4 2 5 2 3 5" xfId="51566" xr:uid="{00000000-0005-0000-0000-0000723A0000}"/>
    <cellStyle name="Komma 4 2 5 2 3 6" xfId="15607" xr:uid="{00000000-0005-0000-0000-0000733A0000}"/>
    <cellStyle name="Komma 4 2 5 2 4" xfId="12179" xr:uid="{00000000-0005-0000-0000-0000743A0000}"/>
    <cellStyle name="Komma 4 2 5 2 4 2" xfId="19711" xr:uid="{00000000-0005-0000-0000-0000753A0000}"/>
    <cellStyle name="Komma 4 2 5 2 4 3" xfId="42989" xr:uid="{00000000-0005-0000-0000-0000763A0000}"/>
    <cellStyle name="Komma 4 2 5 2 4 4" xfId="49027" xr:uid="{00000000-0005-0000-0000-0000773A0000}"/>
    <cellStyle name="Komma 4 2 5 2 4 5" xfId="52043" xr:uid="{00000000-0005-0000-0000-0000783A0000}"/>
    <cellStyle name="Komma 4 2 5 2 4 6" xfId="15752" xr:uid="{00000000-0005-0000-0000-0000793A0000}"/>
    <cellStyle name="Komma 4 2 5 2 5" xfId="9268" xr:uid="{00000000-0005-0000-0000-00007A3A0000}"/>
    <cellStyle name="Komma 4 2 5 2 5 2" xfId="20603" xr:uid="{00000000-0005-0000-0000-00007B3A0000}"/>
    <cellStyle name="Komma 4 2 5 2 5 3" xfId="47596" xr:uid="{00000000-0005-0000-0000-00007C3A0000}"/>
    <cellStyle name="Komma 4 2 5 2 5 4" xfId="50612" xr:uid="{00000000-0005-0000-0000-00007D3A0000}"/>
    <cellStyle name="Komma 4 2 5 2 5 5" xfId="18322" xr:uid="{00000000-0005-0000-0000-00007E3A0000}"/>
    <cellStyle name="Komma 4 2 5 2 6" xfId="43489" xr:uid="{00000000-0005-0000-0000-00007F3A0000}"/>
    <cellStyle name="Komma 4 2 5 2 7" xfId="46490" xr:uid="{00000000-0005-0000-0000-0000803A0000}"/>
    <cellStyle name="Komma 4 2 5 2 8" xfId="49506" xr:uid="{00000000-0005-0000-0000-0000813A0000}"/>
    <cellStyle name="Komma 4 2 5 2 9" xfId="15296" xr:uid="{00000000-0005-0000-0000-0000823A0000}"/>
    <cellStyle name="Komma 4 2 5 3" xfId="10995" xr:uid="{00000000-0005-0000-0000-0000833A0000}"/>
    <cellStyle name="Komma 4 2 5 3 2" xfId="18545" xr:uid="{00000000-0005-0000-0000-0000843A0000}"/>
    <cellStyle name="Komma 4 2 5 3 3" xfId="21244" xr:uid="{00000000-0005-0000-0000-0000853A0000}"/>
    <cellStyle name="Komma 4 2 5 3 4" xfId="47861" xr:uid="{00000000-0005-0000-0000-0000863A0000}"/>
    <cellStyle name="Komma 4 2 5 3 5" xfId="50877" xr:uid="{00000000-0005-0000-0000-0000873A0000}"/>
    <cellStyle name="Komma 4 2 5 3 6" xfId="15404" xr:uid="{00000000-0005-0000-0000-0000883A0000}"/>
    <cellStyle name="Komma 4 2 5 4" xfId="11480" xr:uid="{00000000-0005-0000-0000-0000893A0000}"/>
    <cellStyle name="Komma 4 2 5 4 2" xfId="19022" xr:uid="{00000000-0005-0000-0000-00008A3A0000}"/>
    <cellStyle name="Komma 4 2 5 4 3" xfId="44795" xr:uid="{00000000-0005-0000-0000-00008B3A0000}"/>
    <cellStyle name="Komma 4 2 5 4 4" xfId="48338" xr:uid="{00000000-0005-0000-0000-00008C3A0000}"/>
    <cellStyle name="Komma 4 2 5 4 5" xfId="51354" xr:uid="{00000000-0005-0000-0000-00008D3A0000}"/>
    <cellStyle name="Komma 4 2 5 4 6" xfId="15547" xr:uid="{00000000-0005-0000-0000-00008E3A0000}"/>
    <cellStyle name="Komma 4 2 5 5" xfId="11967" xr:uid="{00000000-0005-0000-0000-00008F3A0000}"/>
    <cellStyle name="Komma 4 2 5 5 2" xfId="19499" xr:uid="{00000000-0005-0000-0000-0000903A0000}"/>
    <cellStyle name="Komma 4 2 5 5 3" xfId="43235" xr:uid="{00000000-0005-0000-0000-0000913A0000}"/>
    <cellStyle name="Komma 4 2 5 5 4" xfId="48815" xr:uid="{00000000-0005-0000-0000-0000923A0000}"/>
    <cellStyle name="Komma 4 2 5 5 5" xfId="51831" xr:uid="{00000000-0005-0000-0000-0000933A0000}"/>
    <cellStyle name="Komma 4 2 5 5 6" xfId="15692" xr:uid="{00000000-0005-0000-0000-0000943A0000}"/>
    <cellStyle name="Komma 4 2 5 6" xfId="8955" xr:uid="{00000000-0005-0000-0000-0000953A0000}"/>
    <cellStyle name="Komma 4 2 5 6 2" xfId="43901" xr:uid="{00000000-0005-0000-0000-0000963A0000}"/>
    <cellStyle name="Komma 4 2 5 6 3" xfId="47384" xr:uid="{00000000-0005-0000-0000-0000973A0000}"/>
    <cellStyle name="Komma 4 2 5 6 4" xfId="50400" xr:uid="{00000000-0005-0000-0000-0000983A0000}"/>
    <cellStyle name="Komma 4 2 5 6 5" xfId="18262" xr:uid="{00000000-0005-0000-0000-0000993A0000}"/>
    <cellStyle name="Komma 4 2 5 7" xfId="20182" xr:uid="{00000000-0005-0000-0000-00009A3A0000}"/>
    <cellStyle name="Komma 4 2 5 8" xfId="44541" xr:uid="{00000000-0005-0000-0000-00009B3A0000}"/>
    <cellStyle name="Komma 4 2 5 9" xfId="45035" xr:uid="{00000000-0005-0000-0000-00009C3A0000}"/>
    <cellStyle name="Komma 4 2 6" xfId="6395" xr:uid="{00000000-0005-0000-0000-00009D3A0000}"/>
    <cellStyle name="Komma 4 2 6 10" xfId="46331" xr:uid="{00000000-0005-0000-0000-00009E3A0000}"/>
    <cellStyle name="Komma 4 2 6 11" xfId="49347" xr:uid="{00000000-0005-0000-0000-00009F3A0000}"/>
    <cellStyle name="Komma 4 2 6 12" xfId="15176" xr:uid="{00000000-0005-0000-0000-0000A03A0000}"/>
    <cellStyle name="Komma 4 2 6 2" xfId="11048" xr:uid="{00000000-0005-0000-0000-0000A13A0000}"/>
    <cellStyle name="Komma 4 2 6 2 2" xfId="18598" xr:uid="{00000000-0005-0000-0000-0000A23A0000}"/>
    <cellStyle name="Komma 4 2 6 2 3" xfId="43142" xr:uid="{00000000-0005-0000-0000-0000A33A0000}"/>
    <cellStyle name="Komma 4 2 6 2 4" xfId="47914" xr:uid="{00000000-0005-0000-0000-0000A43A0000}"/>
    <cellStyle name="Komma 4 2 6 2 5" xfId="50930" xr:uid="{00000000-0005-0000-0000-0000A53A0000}"/>
    <cellStyle name="Komma 4 2 6 2 6" xfId="15419" xr:uid="{00000000-0005-0000-0000-0000A63A0000}"/>
    <cellStyle name="Komma 4 2 6 3" xfId="11533" xr:uid="{00000000-0005-0000-0000-0000A73A0000}"/>
    <cellStyle name="Komma 4 2 6 3 2" xfId="19075" xr:uid="{00000000-0005-0000-0000-0000A83A0000}"/>
    <cellStyle name="Komma 4 2 6 3 3" xfId="43180" xr:uid="{00000000-0005-0000-0000-0000A93A0000}"/>
    <cellStyle name="Komma 4 2 6 3 4" xfId="48391" xr:uid="{00000000-0005-0000-0000-0000AA3A0000}"/>
    <cellStyle name="Komma 4 2 6 3 5" xfId="51407" xr:uid="{00000000-0005-0000-0000-0000AB3A0000}"/>
    <cellStyle name="Komma 4 2 6 3 6" xfId="15562" xr:uid="{00000000-0005-0000-0000-0000AC3A0000}"/>
    <cellStyle name="Komma 4 2 6 4" xfId="12020" xr:uid="{00000000-0005-0000-0000-0000AD3A0000}"/>
    <cellStyle name="Komma 4 2 6 4 2" xfId="19552" xr:uid="{00000000-0005-0000-0000-0000AE3A0000}"/>
    <cellStyle name="Komma 4 2 6 4 3" xfId="43241" xr:uid="{00000000-0005-0000-0000-0000AF3A0000}"/>
    <cellStyle name="Komma 4 2 6 4 4" xfId="48868" xr:uid="{00000000-0005-0000-0000-0000B03A0000}"/>
    <cellStyle name="Komma 4 2 6 4 5" xfId="51884" xr:uid="{00000000-0005-0000-0000-0000B13A0000}"/>
    <cellStyle name="Komma 4 2 6 4 6" xfId="15707" xr:uid="{00000000-0005-0000-0000-0000B23A0000}"/>
    <cellStyle name="Komma 4 2 6 5" xfId="9034" xr:uid="{00000000-0005-0000-0000-0000B33A0000}"/>
    <cellStyle name="Komma 4 2 6 5 2" xfId="43499" xr:uid="{00000000-0005-0000-0000-0000B43A0000}"/>
    <cellStyle name="Komma 4 2 6 5 3" xfId="47437" xr:uid="{00000000-0005-0000-0000-0000B53A0000}"/>
    <cellStyle name="Komma 4 2 6 5 4" xfId="50453" xr:uid="{00000000-0005-0000-0000-0000B63A0000}"/>
    <cellStyle name="Komma 4 2 6 5 5" xfId="18277" xr:uid="{00000000-0005-0000-0000-0000B73A0000}"/>
    <cellStyle name="Komma 4 2 6 6" xfId="20183" xr:uid="{00000000-0005-0000-0000-0000B83A0000}"/>
    <cellStyle name="Komma 4 2 6 7" xfId="44440" xr:uid="{00000000-0005-0000-0000-0000B93A0000}"/>
    <cellStyle name="Komma 4 2 6 8" xfId="45036" xr:uid="{00000000-0005-0000-0000-0000BA3A0000}"/>
    <cellStyle name="Komma 4 2 6 9" xfId="45942" xr:uid="{00000000-0005-0000-0000-0000BB3A0000}"/>
    <cellStyle name="Komma 4 2 7" xfId="6715" xr:uid="{00000000-0005-0000-0000-0000BC3A0000}"/>
    <cellStyle name="Komma 4 2 7 10" xfId="46543" xr:uid="{00000000-0005-0000-0000-0000BD3A0000}"/>
    <cellStyle name="Komma 4 2 7 11" xfId="49559" xr:uid="{00000000-0005-0000-0000-0000BE3A0000}"/>
    <cellStyle name="Komma 4 2 7 12" xfId="15338" xr:uid="{00000000-0005-0000-0000-0000BF3A0000}"/>
    <cellStyle name="Komma 4 2 7 2" xfId="11260" xr:uid="{00000000-0005-0000-0000-0000C03A0000}"/>
    <cellStyle name="Komma 4 2 7 2 2" xfId="18810" xr:uid="{00000000-0005-0000-0000-0000C13A0000}"/>
    <cellStyle name="Komma 4 2 7 2 3" xfId="44641" xr:uid="{00000000-0005-0000-0000-0000C23A0000}"/>
    <cellStyle name="Komma 4 2 7 2 4" xfId="48126" xr:uid="{00000000-0005-0000-0000-0000C33A0000}"/>
    <cellStyle name="Komma 4 2 7 2 5" xfId="51142" xr:uid="{00000000-0005-0000-0000-0000C43A0000}"/>
    <cellStyle name="Komma 4 2 7 2 6" xfId="15479" xr:uid="{00000000-0005-0000-0000-0000C53A0000}"/>
    <cellStyle name="Komma 4 2 7 3" xfId="11745" xr:uid="{00000000-0005-0000-0000-0000C63A0000}"/>
    <cellStyle name="Komma 4 2 7 3 2" xfId="19287" xr:uid="{00000000-0005-0000-0000-0000C73A0000}"/>
    <cellStyle name="Komma 4 2 7 3 3" xfId="43983" xr:uid="{00000000-0005-0000-0000-0000C83A0000}"/>
    <cellStyle name="Komma 4 2 7 3 4" xfId="48603" xr:uid="{00000000-0005-0000-0000-0000C93A0000}"/>
    <cellStyle name="Komma 4 2 7 3 5" xfId="51619" xr:uid="{00000000-0005-0000-0000-0000CA3A0000}"/>
    <cellStyle name="Komma 4 2 7 3 6" xfId="15622" xr:uid="{00000000-0005-0000-0000-0000CB3A0000}"/>
    <cellStyle name="Komma 4 2 7 4" xfId="12233" xr:uid="{00000000-0005-0000-0000-0000CC3A0000}"/>
    <cellStyle name="Komma 4 2 7 4 2" xfId="19764" xr:uid="{00000000-0005-0000-0000-0000CD3A0000}"/>
    <cellStyle name="Komma 4 2 7 4 3" xfId="21171" xr:uid="{00000000-0005-0000-0000-0000CE3A0000}"/>
    <cellStyle name="Komma 4 2 7 4 4" xfId="49080" xr:uid="{00000000-0005-0000-0000-0000CF3A0000}"/>
    <cellStyle name="Komma 4 2 7 4 5" xfId="52096" xr:uid="{00000000-0005-0000-0000-0000D03A0000}"/>
    <cellStyle name="Komma 4 2 7 4 6" xfId="15768" xr:uid="{00000000-0005-0000-0000-0000D13A0000}"/>
    <cellStyle name="Komma 4 2 7 5" xfId="9348" xr:uid="{00000000-0005-0000-0000-0000D23A0000}"/>
    <cellStyle name="Komma 4 2 7 5 2" xfId="43321" xr:uid="{00000000-0005-0000-0000-0000D33A0000}"/>
    <cellStyle name="Komma 4 2 7 5 3" xfId="47649" xr:uid="{00000000-0005-0000-0000-0000D43A0000}"/>
    <cellStyle name="Komma 4 2 7 5 4" xfId="50665" xr:uid="{00000000-0005-0000-0000-0000D53A0000}"/>
    <cellStyle name="Komma 4 2 7 5 5" xfId="18337" xr:uid="{00000000-0005-0000-0000-0000D63A0000}"/>
    <cellStyle name="Komma 4 2 7 6" xfId="20184" xr:uid="{00000000-0005-0000-0000-0000D73A0000}"/>
    <cellStyle name="Komma 4 2 7 7" xfId="20820" xr:uid="{00000000-0005-0000-0000-0000D83A0000}"/>
    <cellStyle name="Komma 4 2 7 8" xfId="45037" xr:uid="{00000000-0005-0000-0000-0000D93A0000}"/>
    <cellStyle name="Komma 4 2 7 9" xfId="45943" xr:uid="{00000000-0005-0000-0000-0000DA3A0000}"/>
    <cellStyle name="Komma 4 2 8" xfId="10836" xr:uid="{00000000-0005-0000-0000-0000DB3A0000}"/>
    <cellStyle name="Komma 4 2 8 2" xfId="18386" xr:uid="{00000000-0005-0000-0000-0000DC3A0000}"/>
    <cellStyle name="Komma 4 2 8 2 2" xfId="34367" xr:uid="{00000000-0005-0000-0000-0000DD3A0000}"/>
    <cellStyle name="Komma 4 2 8 3" xfId="39669" xr:uid="{00000000-0005-0000-0000-0000DE3A0000}"/>
    <cellStyle name="Komma 4 2 8 4" xfId="29016" xr:uid="{00000000-0005-0000-0000-0000DF3A0000}"/>
    <cellStyle name="Komma 4 2 8 5" xfId="44784" xr:uid="{00000000-0005-0000-0000-0000E03A0000}"/>
    <cellStyle name="Komma 4 2 8 6" xfId="47702" xr:uid="{00000000-0005-0000-0000-0000E13A0000}"/>
    <cellStyle name="Komma 4 2 8 7" xfId="50718" xr:uid="{00000000-0005-0000-0000-0000E23A0000}"/>
    <cellStyle name="Komma 4 2 8 8" xfId="15359" xr:uid="{00000000-0005-0000-0000-0000E33A0000}"/>
    <cellStyle name="Komma 4 2 9" xfId="11320" xr:uid="{00000000-0005-0000-0000-0000E43A0000}"/>
    <cellStyle name="Komma 4 2 9 2" xfId="18863" xr:uid="{00000000-0005-0000-0000-0000E53A0000}"/>
    <cellStyle name="Komma 4 2 9 3" xfId="31902" xr:uid="{00000000-0005-0000-0000-0000E63A0000}"/>
    <cellStyle name="Komma 4 2 9 4" xfId="21201" xr:uid="{00000000-0005-0000-0000-0000E73A0000}"/>
    <cellStyle name="Komma 4 2 9 5" xfId="48179" xr:uid="{00000000-0005-0000-0000-0000E83A0000}"/>
    <cellStyle name="Komma 4 2 9 6" xfId="51195" xr:uid="{00000000-0005-0000-0000-0000E93A0000}"/>
    <cellStyle name="Komma 4 2 9 7" xfId="15501" xr:uid="{00000000-0005-0000-0000-0000EA3A0000}"/>
    <cellStyle name="Komma 4 20" xfId="14364" xr:uid="{00000000-0005-0000-0000-0000EB3A0000}"/>
    <cellStyle name="Komma 4 3" xfId="5085" xr:uid="{00000000-0005-0000-0000-0000EC3A0000}"/>
    <cellStyle name="Komma 4 3 10" xfId="7801" xr:uid="{00000000-0005-0000-0000-0000ED3A0000}"/>
    <cellStyle name="Komma 4 3 10 2" xfId="43294" xr:uid="{00000000-0005-0000-0000-0000EE3A0000}"/>
    <cellStyle name="Komma 4 3 10 3" xfId="47008" xr:uid="{00000000-0005-0000-0000-0000EF3A0000}"/>
    <cellStyle name="Komma 4 3 10 4" xfId="50024" xr:uid="{00000000-0005-0000-0000-0000F03A0000}"/>
    <cellStyle name="Komma 4 3 10 5" xfId="18007" xr:uid="{00000000-0005-0000-0000-0000F13A0000}"/>
    <cellStyle name="Komma 4 3 11" xfId="20185" xr:uid="{00000000-0005-0000-0000-0000F23A0000}"/>
    <cellStyle name="Komma 4 3 12" xfId="43665" xr:uid="{00000000-0005-0000-0000-0000F33A0000}"/>
    <cellStyle name="Komma 4 3 13" xfId="45038" xr:uid="{00000000-0005-0000-0000-0000F43A0000}"/>
    <cellStyle name="Komma 4 3 14" xfId="45944" xr:uid="{00000000-0005-0000-0000-0000F53A0000}"/>
    <cellStyle name="Komma 4 3 15" xfId="46121" xr:uid="{00000000-0005-0000-0000-0000F63A0000}"/>
    <cellStyle name="Komma 4 3 16" xfId="49136" xr:uid="{00000000-0005-0000-0000-0000F73A0000}"/>
    <cellStyle name="Komma 4 3 17" xfId="14447" xr:uid="{00000000-0005-0000-0000-0000F83A0000}"/>
    <cellStyle name="Komma 4 3 2" xfId="6157" xr:uid="{00000000-0005-0000-0000-0000F93A0000}"/>
    <cellStyle name="Komma 4 3 2 10" xfId="45945" xr:uid="{00000000-0005-0000-0000-0000FA3A0000}"/>
    <cellStyle name="Komma 4 3 2 11" xfId="46174" xr:uid="{00000000-0005-0000-0000-0000FB3A0000}"/>
    <cellStyle name="Komma 4 3 2 12" xfId="49190" xr:uid="{00000000-0005-0000-0000-0000FC3A0000}"/>
    <cellStyle name="Komma 4 3 2 13" xfId="15066" xr:uid="{00000000-0005-0000-0000-0000FD3A0000}"/>
    <cellStyle name="Komma 4 3 2 2" xfId="6477" xr:uid="{00000000-0005-0000-0000-0000FE3A0000}"/>
    <cellStyle name="Komma 4 3 2 2 10" xfId="46386" xr:uid="{00000000-0005-0000-0000-0000FF3A0000}"/>
    <cellStyle name="Komma 4 3 2 2 11" xfId="49402" xr:uid="{00000000-0005-0000-0000-0000003B0000}"/>
    <cellStyle name="Komma 4 3 2 2 12" xfId="15215" xr:uid="{00000000-0005-0000-0000-0000013B0000}"/>
    <cellStyle name="Komma 4 3 2 2 2" xfId="11103" xr:uid="{00000000-0005-0000-0000-0000023B0000}"/>
    <cellStyle name="Komma 4 3 2 2 2 2" xfId="18653" xr:uid="{00000000-0005-0000-0000-0000033B0000}"/>
    <cellStyle name="Komma 4 3 2 2 2 3" xfId="43466" xr:uid="{00000000-0005-0000-0000-0000043B0000}"/>
    <cellStyle name="Komma 4 3 2 2 2 4" xfId="47969" xr:uid="{00000000-0005-0000-0000-0000053B0000}"/>
    <cellStyle name="Komma 4 3 2 2 2 5" xfId="50985" xr:uid="{00000000-0005-0000-0000-0000063B0000}"/>
    <cellStyle name="Komma 4 3 2 2 2 6" xfId="15436" xr:uid="{00000000-0005-0000-0000-0000073B0000}"/>
    <cellStyle name="Komma 4 3 2 2 3" xfId="11588" xr:uid="{00000000-0005-0000-0000-0000083B0000}"/>
    <cellStyle name="Komma 4 3 2 2 3 2" xfId="19130" xr:uid="{00000000-0005-0000-0000-0000093B0000}"/>
    <cellStyle name="Komma 4 3 2 2 3 3" xfId="43187" xr:uid="{00000000-0005-0000-0000-00000A3B0000}"/>
    <cellStyle name="Komma 4 3 2 2 3 4" xfId="48446" xr:uid="{00000000-0005-0000-0000-00000B3B0000}"/>
    <cellStyle name="Komma 4 3 2 2 3 5" xfId="51462" xr:uid="{00000000-0005-0000-0000-00000C3B0000}"/>
    <cellStyle name="Komma 4 3 2 2 3 6" xfId="15579" xr:uid="{00000000-0005-0000-0000-00000D3B0000}"/>
    <cellStyle name="Komma 4 3 2 2 4" xfId="12075" xr:uid="{00000000-0005-0000-0000-00000E3B0000}"/>
    <cellStyle name="Komma 4 3 2 2 4 2" xfId="19607" xr:uid="{00000000-0005-0000-0000-00000F3B0000}"/>
    <cellStyle name="Komma 4 3 2 2 4 3" xfId="43247" xr:uid="{00000000-0005-0000-0000-0000103B0000}"/>
    <cellStyle name="Komma 4 3 2 2 4 4" xfId="48923" xr:uid="{00000000-0005-0000-0000-0000113B0000}"/>
    <cellStyle name="Komma 4 3 2 2 4 5" xfId="51939" xr:uid="{00000000-0005-0000-0000-0000123B0000}"/>
    <cellStyle name="Komma 4 3 2 2 4 6" xfId="15724" xr:uid="{00000000-0005-0000-0000-0000133B0000}"/>
    <cellStyle name="Komma 4 3 2 2 5" xfId="9111" xr:uid="{00000000-0005-0000-0000-0000143B0000}"/>
    <cellStyle name="Komma 4 3 2 2 5 2" xfId="20971" xr:uid="{00000000-0005-0000-0000-0000153B0000}"/>
    <cellStyle name="Komma 4 3 2 2 5 3" xfId="47492" xr:uid="{00000000-0005-0000-0000-0000163B0000}"/>
    <cellStyle name="Komma 4 3 2 2 5 4" xfId="50508" xr:uid="{00000000-0005-0000-0000-0000173B0000}"/>
    <cellStyle name="Komma 4 3 2 2 5 5" xfId="18294" xr:uid="{00000000-0005-0000-0000-0000183B0000}"/>
    <cellStyle name="Komma 4 3 2 2 6" xfId="20187" xr:uid="{00000000-0005-0000-0000-0000193B0000}"/>
    <cellStyle name="Komma 4 3 2 2 7" xfId="43570" xr:uid="{00000000-0005-0000-0000-00001A3B0000}"/>
    <cellStyle name="Komma 4 3 2 2 8" xfId="45040" xr:uid="{00000000-0005-0000-0000-00001B3B0000}"/>
    <cellStyle name="Komma 4 3 2 2 9" xfId="45946" xr:uid="{00000000-0005-0000-0000-00001C3B0000}"/>
    <cellStyle name="Komma 4 3 2 3" xfId="10891" xr:uid="{00000000-0005-0000-0000-00001D3B0000}"/>
    <cellStyle name="Komma 4 3 2 3 2" xfId="18441" xr:uid="{00000000-0005-0000-0000-00001E3B0000}"/>
    <cellStyle name="Komma 4 3 2 3 3" xfId="44689" xr:uid="{00000000-0005-0000-0000-00001F3B0000}"/>
    <cellStyle name="Komma 4 3 2 3 4" xfId="47757" xr:uid="{00000000-0005-0000-0000-0000203B0000}"/>
    <cellStyle name="Komma 4 3 2 3 5" xfId="50773" xr:uid="{00000000-0005-0000-0000-0000213B0000}"/>
    <cellStyle name="Komma 4 3 2 3 6" xfId="15376" xr:uid="{00000000-0005-0000-0000-0000223B0000}"/>
    <cellStyle name="Komma 4 3 2 4" xfId="11375" xr:uid="{00000000-0005-0000-0000-0000233B0000}"/>
    <cellStyle name="Komma 4 3 2 4 2" xfId="18918" xr:uid="{00000000-0005-0000-0000-0000243B0000}"/>
    <cellStyle name="Komma 4 3 2 4 3" xfId="44847" xr:uid="{00000000-0005-0000-0000-0000253B0000}"/>
    <cellStyle name="Komma 4 3 2 4 4" xfId="48234" xr:uid="{00000000-0005-0000-0000-0000263B0000}"/>
    <cellStyle name="Komma 4 3 2 4 5" xfId="51250" xr:uid="{00000000-0005-0000-0000-0000273B0000}"/>
    <cellStyle name="Komma 4 3 2 4 6" xfId="15518" xr:uid="{00000000-0005-0000-0000-0000283B0000}"/>
    <cellStyle name="Komma 4 3 2 5" xfId="11862" xr:uid="{00000000-0005-0000-0000-0000293B0000}"/>
    <cellStyle name="Komma 4 3 2 5 2" xfId="19395" xr:uid="{00000000-0005-0000-0000-00002A3B0000}"/>
    <cellStyle name="Komma 4 3 2 5 3" xfId="43220" xr:uid="{00000000-0005-0000-0000-00002B3B0000}"/>
    <cellStyle name="Komma 4 3 2 5 4" xfId="48711" xr:uid="{00000000-0005-0000-0000-00002C3B0000}"/>
    <cellStyle name="Komma 4 3 2 5 5" xfId="51727" xr:uid="{00000000-0005-0000-0000-00002D3B0000}"/>
    <cellStyle name="Komma 4 3 2 5 6" xfId="15663" xr:uid="{00000000-0005-0000-0000-00002E3B0000}"/>
    <cellStyle name="Komma 4 3 2 6" xfId="8810" xr:uid="{00000000-0005-0000-0000-00002F3B0000}"/>
    <cellStyle name="Komma 4 3 2 6 2" xfId="28715" xr:uid="{00000000-0005-0000-0000-0000303B0000}"/>
    <cellStyle name="Komma 4 3 2 6 3" xfId="47280" xr:uid="{00000000-0005-0000-0000-0000313B0000}"/>
    <cellStyle name="Komma 4 3 2 6 4" xfId="50296" xr:uid="{00000000-0005-0000-0000-0000323B0000}"/>
    <cellStyle name="Komma 4 3 2 6 5" xfId="18233" xr:uid="{00000000-0005-0000-0000-0000333B0000}"/>
    <cellStyle name="Komma 4 3 2 7" xfId="20186" xr:uid="{00000000-0005-0000-0000-0000343B0000}"/>
    <cellStyle name="Komma 4 3 2 8" xfId="42900" xr:uid="{00000000-0005-0000-0000-0000353B0000}"/>
    <cellStyle name="Komma 4 3 2 9" xfId="45039" xr:uid="{00000000-0005-0000-0000-0000363B0000}"/>
    <cellStyle name="Komma 4 3 3" xfId="6237" xr:uid="{00000000-0005-0000-0000-0000373B0000}"/>
    <cellStyle name="Komma 4 3 3 10" xfId="45947" xr:uid="{00000000-0005-0000-0000-0000383B0000}"/>
    <cellStyle name="Komma 4 3 3 11" xfId="46227" xr:uid="{00000000-0005-0000-0000-0000393B0000}"/>
    <cellStyle name="Komma 4 3 3 12" xfId="49243" xr:uid="{00000000-0005-0000-0000-00003A3B0000}"/>
    <cellStyle name="Komma 4 3 3 13" xfId="15099" xr:uid="{00000000-0005-0000-0000-00003B3B0000}"/>
    <cellStyle name="Komma 4 3 3 2" xfId="6557" xr:uid="{00000000-0005-0000-0000-00003C3B0000}"/>
    <cellStyle name="Komma 4 3 3 2 10" xfId="46439" xr:uid="{00000000-0005-0000-0000-00003D3B0000}"/>
    <cellStyle name="Komma 4 3 3 2 11" xfId="49455" xr:uid="{00000000-0005-0000-0000-00003E3B0000}"/>
    <cellStyle name="Komma 4 3 3 2 12" xfId="15256" xr:uid="{00000000-0005-0000-0000-00003F3B0000}"/>
    <cellStyle name="Komma 4 3 3 2 2" xfId="11156" xr:uid="{00000000-0005-0000-0000-0000403B0000}"/>
    <cellStyle name="Komma 4 3 3 2 2 2" xfId="18706" xr:uid="{00000000-0005-0000-0000-0000413B0000}"/>
    <cellStyle name="Komma 4 3 3 2 2 3" xfId="44217" xr:uid="{00000000-0005-0000-0000-0000423B0000}"/>
    <cellStyle name="Komma 4 3 3 2 2 4" xfId="48022" xr:uid="{00000000-0005-0000-0000-0000433B0000}"/>
    <cellStyle name="Komma 4 3 3 2 2 5" xfId="51038" xr:uid="{00000000-0005-0000-0000-0000443B0000}"/>
    <cellStyle name="Komma 4 3 3 2 2 6" xfId="15451" xr:uid="{00000000-0005-0000-0000-0000453B0000}"/>
    <cellStyle name="Komma 4 3 3 2 3" xfId="11641" xr:uid="{00000000-0005-0000-0000-0000463B0000}"/>
    <cellStyle name="Komma 4 3 3 2 3 2" xfId="19183" xr:uid="{00000000-0005-0000-0000-0000473B0000}"/>
    <cellStyle name="Komma 4 3 3 2 3 3" xfId="44225" xr:uid="{00000000-0005-0000-0000-0000483B0000}"/>
    <cellStyle name="Komma 4 3 3 2 3 4" xfId="48499" xr:uid="{00000000-0005-0000-0000-0000493B0000}"/>
    <cellStyle name="Komma 4 3 3 2 3 5" xfId="51515" xr:uid="{00000000-0005-0000-0000-00004A3B0000}"/>
    <cellStyle name="Komma 4 3 3 2 3 6" xfId="15594" xr:uid="{00000000-0005-0000-0000-00004B3B0000}"/>
    <cellStyle name="Komma 4 3 3 2 4" xfId="12128" xr:uid="{00000000-0005-0000-0000-00004C3B0000}"/>
    <cellStyle name="Komma 4 3 3 2 4 2" xfId="19660" xr:uid="{00000000-0005-0000-0000-00004D3B0000}"/>
    <cellStyle name="Komma 4 3 3 2 4 3" xfId="44596" xr:uid="{00000000-0005-0000-0000-00004E3B0000}"/>
    <cellStyle name="Komma 4 3 3 2 4 4" xfId="48976" xr:uid="{00000000-0005-0000-0000-00004F3B0000}"/>
    <cellStyle name="Komma 4 3 3 2 4 5" xfId="51992" xr:uid="{00000000-0005-0000-0000-0000503B0000}"/>
    <cellStyle name="Komma 4 3 3 2 4 6" xfId="15739" xr:uid="{00000000-0005-0000-0000-0000513B0000}"/>
    <cellStyle name="Komma 4 3 3 2 5" xfId="9190" xr:uid="{00000000-0005-0000-0000-0000523B0000}"/>
    <cellStyle name="Komma 4 3 3 2 5 2" xfId="43090" xr:uid="{00000000-0005-0000-0000-0000533B0000}"/>
    <cellStyle name="Komma 4 3 3 2 5 3" xfId="47545" xr:uid="{00000000-0005-0000-0000-0000543B0000}"/>
    <cellStyle name="Komma 4 3 3 2 5 4" xfId="50561" xr:uid="{00000000-0005-0000-0000-0000553B0000}"/>
    <cellStyle name="Komma 4 3 3 2 5 5" xfId="18309" xr:uid="{00000000-0005-0000-0000-0000563B0000}"/>
    <cellStyle name="Komma 4 3 3 2 6" xfId="20189" xr:uid="{00000000-0005-0000-0000-0000573B0000}"/>
    <cellStyle name="Komma 4 3 3 2 7" xfId="21651" xr:uid="{00000000-0005-0000-0000-0000583B0000}"/>
    <cellStyle name="Komma 4 3 3 2 8" xfId="45042" xr:uid="{00000000-0005-0000-0000-0000593B0000}"/>
    <cellStyle name="Komma 4 3 3 2 9" xfId="45948" xr:uid="{00000000-0005-0000-0000-00005A3B0000}"/>
    <cellStyle name="Komma 4 3 3 3" xfId="10944" xr:uid="{00000000-0005-0000-0000-00005B3B0000}"/>
    <cellStyle name="Komma 4 3 3 3 2" xfId="18494" xr:uid="{00000000-0005-0000-0000-00005C3B0000}"/>
    <cellStyle name="Komma 4 3 3 3 3" xfId="44820" xr:uid="{00000000-0005-0000-0000-00005D3B0000}"/>
    <cellStyle name="Komma 4 3 3 3 4" xfId="47810" xr:uid="{00000000-0005-0000-0000-00005E3B0000}"/>
    <cellStyle name="Komma 4 3 3 3 5" xfId="50826" xr:uid="{00000000-0005-0000-0000-00005F3B0000}"/>
    <cellStyle name="Komma 4 3 3 3 6" xfId="15391" xr:uid="{00000000-0005-0000-0000-0000603B0000}"/>
    <cellStyle name="Komma 4 3 3 4" xfId="11429" xr:uid="{00000000-0005-0000-0000-0000613B0000}"/>
    <cellStyle name="Komma 4 3 3 4 2" xfId="18971" xr:uid="{00000000-0005-0000-0000-0000623B0000}"/>
    <cellStyle name="Komma 4 3 3 4 3" xfId="43774" xr:uid="{00000000-0005-0000-0000-0000633B0000}"/>
    <cellStyle name="Komma 4 3 3 4 4" xfId="48287" xr:uid="{00000000-0005-0000-0000-0000643B0000}"/>
    <cellStyle name="Komma 4 3 3 4 5" xfId="51303" xr:uid="{00000000-0005-0000-0000-0000653B0000}"/>
    <cellStyle name="Komma 4 3 3 4 6" xfId="15534" xr:uid="{00000000-0005-0000-0000-0000663B0000}"/>
    <cellStyle name="Komma 4 3 3 5" xfId="11916" xr:uid="{00000000-0005-0000-0000-0000673B0000}"/>
    <cellStyle name="Komma 4 3 3 5 2" xfId="19448" xr:uid="{00000000-0005-0000-0000-0000683B0000}"/>
    <cellStyle name="Komma 4 3 3 5 3" xfId="43415" xr:uid="{00000000-0005-0000-0000-0000693B0000}"/>
    <cellStyle name="Komma 4 3 3 5 4" xfId="48764" xr:uid="{00000000-0005-0000-0000-00006A3B0000}"/>
    <cellStyle name="Komma 4 3 3 5 5" xfId="51780" xr:uid="{00000000-0005-0000-0000-00006B3B0000}"/>
    <cellStyle name="Komma 4 3 3 5 6" xfId="15679" xr:uid="{00000000-0005-0000-0000-00006C3B0000}"/>
    <cellStyle name="Komma 4 3 3 6" xfId="8881" xr:uid="{00000000-0005-0000-0000-00006D3B0000}"/>
    <cellStyle name="Komma 4 3 3 6 2" xfId="44722" xr:uid="{00000000-0005-0000-0000-00006E3B0000}"/>
    <cellStyle name="Komma 4 3 3 6 3" xfId="47333" xr:uid="{00000000-0005-0000-0000-00006F3B0000}"/>
    <cellStyle name="Komma 4 3 3 6 4" xfId="50349" xr:uid="{00000000-0005-0000-0000-0000703B0000}"/>
    <cellStyle name="Komma 4 3 3 6 5" xfId="18249" xr:uid="{00000000-0005-0000-0000-0000713B0000}"/>
    <cellStyle name="Komma 4 3 3 7" xfId="20188" xr:uid="{00000000-0005-0000-0000-0000723B0000}"/>
    <cellStyle name="Komma 4 3 3 8" xfId="43643" xr:uid="{00000000-0005-0000-0000-0000733B0000}"/>
    <cellStyle name="Komma 4 3 3 9" xfId="45041" xr:uid="{00000000-0005-0000-0000-0000743B0000}"/>
    <cellStyle name="Komma 4 3 4" xfId="6317" xr:uid="{00000000-0005-0000-0000-0000753B0000}"/>
    <cellStyle name="Komma 4 3 4 10" xfId="45949" xr:uid="{00000000-0005-0000-0000-0000763B0000}"/>
    <cellStyle name="Komma 4 3 4 11" xfId="46280" xr:uid="{00000000-0005-0000-0000-0000773B0000}"/>
    <cellStyle name="Komma 4 3 4 12" xfId="49296" xr:uid="{00000000-0005-0000-0000-0000783B0000}"/>
    <cellStyle name="Komma 4 3 4 13" xfId="15137" xr:uid="{00000000-0005-0000-0000-0000793B0000}"/>
    <cellStyle name="Komma 4 3 4 2" xfId="6637" xr:uid="{00000000-0005-0000-0000-00007A3B0000}"/>
    <cellStyle name="Komma 4 3 4 2 2" xfId="11209" xr:uid="{00000000-0005-0000-0000-00007B3B0000}"/>
    <cellStyle name="Komma 4 3 4 2 2 2" xfId="18759" xr:uid="{00000000-0005-0000-0000-00007C3B0000}"/>
    <cellStyle name="Komma 4 3 4 2 2 3" xfId="44120" xr:uid="{00000000-0005-0000-0000-00007D3B0000}"/>
    <cellStyle name="Komma 4 3 4 2 2 4" xfId="48075" xr:uid="{00000000-0005-0000-0000-00007E3B0000}"/>
    <cellStyle name="Komma 4 3 4 2 2 5" xfId="51091" xr:uid="{00000000-0005-0000-0000-00007F3B0000}"/>
    <cellStyle name="Komma 4 3 4 2 2 6" xfId="15466" xr:uid="{00000000-0005-0000-0000-0000803B0000}"/>
    <cellStyle name="Komma 4 3 4 2 3" xfId="11694" xr:uid="{00000000-0005-0000-0000-0000813B0000}"/>
    <cellStyle name="Komma 4 3 4 2 3 2" xfId="19236" xr:uid="{00000000-0005-0000-0000-0000823B0000}"/>
    <cellStyle name="Komma 4 3 4 2 3 3" xfId="44070" xr:uid="{00000000-0005-0000-0000-0000833B0000}"/>
    <cellStyle name="Komma 4 3 4 2 3 4" xfId="48552" xr:uid="{00000000-0005-0000-0000-0000843B0000}"/>
    <cellStyle name="Komma 4 3 4 2 3 5" xfId="51568" xr:uid="{00000000-0005-0000-0000-0000853B0000}"/>
    <cellStyle name="Komma 4 3 4 2 3 6" xfId="15609" xr:uid="{00000000-0005-0000-0000-0000863B0000}"/>
    <cellStyle name="Komma 4 3 4 2 4" xfId="12181" xr:uid="{00000000-0005-0000-0000-0000873B0000}"/>
    <cellStyle name="Komma 4 3 4 2 4 2" xfId="19713" xr:uid="{00000000-0005-0000-0000-0000883B0000}"/>
    <cellStyle name="Komma 4 3 4 2 4 3" xfId="43557" xr:uid="{00000000-0005-0000-0000-0000893B0000}"/>
    <cellStyle name="Komma 4 3 4 2 4 4" xfId="49029" xr:uid="{00000000-0005-0000-0000-00008A3B0000}"/>
    <cellStyle name="Komma 4 3 4 2 4 5" xfId="52045" xr:uid="{00000000-0005-0000-0000-00008B3B0000}"/>
    <cellStyle name="Komma 4 3 4 2 4 6" xfId="15754" xr:uid="{00000000-0005-0000-0000-00008C3B0000}"/>
    <cellStyle name="Komma 4 3 4 2 5" xfId="9270" xr:uid="{00000000-0005-0000-0000-00008D3B0000}"/>
    <cellStyle name="Komma 4 3 4 2 5 2" xfId="43309" xr:uid="{00000000-0005-0000-0000-00008E3B0000}"/>
    <cellStyle name="Komma 4 3 4 2 5 3" xfId="47598" xr:uid="{00000000-0005-0000-0000-00008F3B0000}"/>
    <cellStyle name="Komma 4 3 4 2 5 4" xfId="50614" xr:uid="{00000000-0005-0000-0000-0000903B0000}"/>
    <cellStyle name="Komma 4 3 4 2 5 5" xfId="18324" xr:uid="{00000000-0005-0000-0000-0000913B0000}"/>
    <cellStyle name="Komma 4 3 4 2 6" xfId="44314" xr:uid="{00000000-0005-0000-0000-0000923B0000}"/>
    <cellStyle name="Komma 4 3 4 2 7" xfId="46492" xr:uid="{00000000-0005-0000-0000-0000933B0000}"/>
    <cellStyle name="Komma 4 3 4 2 8" xfId="49508" xr:uid="{00000000-0005-0000-0000-0000943B0000}"/>
    <cellStyle name="Komma 4 3 4 2 9" xfId="15298" xr:uid="{00000000-0005-0000-0000-0000953B0000}"/>
    <cellStyle name="Komma 4 3 4 3" xfId="10997" xr:uid="{00000000-0005-0000-0000-0000963B0000}"/>
    <cellStyle name="Komma 4 3 4 3 2" xfId="18547" xr:uid="{00000000-0005-0000-0000-0000973B0000}"/>
    <cellStyle name="Komma 4 3 4 3 3" xfId="43134" xr:uid="{00000000-0005-0000-0000-0000983B0000}"/>
    <cellStyle name="Komma 4 3 4 3 4" xfId="47863" xr:uid="{00000000-0005-0000-0000-0000993B0000}"/>
    <cellStyle name="Komma 4 3 4 3 5" xfId="50879" xr:uid="{00000000-0005-0000-0000-00009A3B0000}"/>
    <cellStyle name="Komma 4 3 4 3 6" xfId="15406" xr:uid="{00000000-0005-0000-0000-00009B3B0000}"/>
    <cellStyle name="Komma 4 3 4 4" xfId="11482" xr:uid="{00000000-0005-0000-0000-00009C3B0000}"/>
    <cellStyle name="Komma 4 3 4 4 2" xfId="19024" xr:uid="{00000000-0005-0000-0000-00009D3B0000}"/>
    <cellStyle name="Komma 4 3 4 4 3" xfId="30290" xr:uid="{00000000-0005-0000-0000-00009E3B0000}"/>
    <cellStyle name="Komma 4 3 4 4 4" xfId="48340" xr:uid="{00000000-0005-0000-0000-00009F3B0000}"/>
    <cellStyle name="Komma 4 3 4 4 5" xfId="51356" xr:uid="{00000000-0005-0000-0000-0000A03B0000}"/>
    <cellStyle name="Komma 4 3 4 4 6" xfId="15549" xr:uid="{00000000-0005-0000-0000-0000A13B0000}"/>
    <cellStyle name="Komma 4 3 4 5" xfId="11969" xr:uid="{00000000-0005-0000-0000-0000A23B0000}"/>
    <cellStyle name="Komma 4 3 4 5 2" xfId="19501" xr:uid="{00000000-0005-0000-0000-0000A33B0000}"/>
    <cellStyle name="Komma 4 3 4 5 3" xfId="43636" xr:uid="{00000000-0005-0000-0000-0000A43B0000}"/>
    <cellStyle name="Komma 4 3 4 5 4" xfId="48817" xr:uid="{00000000-0005-0000-0000-0000A53B0000}"/>
    <cellStyle name="Komma 4 3 4 5 5" xfId="51833" xr:uid="{00000000-0005-0000-0000-0000A63B0000}"/>
    <cellStyle name="Komma 4 3 4 5 6" xfId="15694" xr:uid="{00000000-0005-0000-0000-0000A73B0000}"/>
    <cellStyle name="Komma 4 3 4 6" xfId="8957" xr:uid="{00000000-0005-0000-0000-0000A83B0000}"/>
    <cellStyle name="Komma 4 3 4 6 2" xfId="42622" xr:uid="{00000000-0005-0000-0000-0000A93B0000}"/>
    <cellStyle name="Komma 4 3 4 6 3" xfId="47386" xr:uid="{00000000-0005-0000-0000-0000AA3B0000}"/>
    <cellStyle name="Komma 4 3 4 6 4" xfId="50402" xr:uid="{00000000-0005-0000-0000-0000AB3B0000}"/>
    <cellStyle name="Komma 4 3 4 6 5" xfId="18264" xr:uid="{00000000-0005-0000-0000-0000AC3B0000}"/>
    <cellStyle name="Komma 4 3 4 7" xfId="20190" xr:uid="{00000000-0005-0000-0000-0000AD3B0000}"/>
    <cellStyle name="Komma 4 3 4 8" xfId="43644" xr:uid="{00000000-0005-0000-0000-0000AE3B0000}"/>
    <cellStyle name="Komma 4 3 4 9" xfId="45043" xr:uid="{00000000-0005-0000-0000-0000AF3B0000}"/>
    <cellStyle name="Komma 4 3 5" xfId="6397" xr:uid="{00000000-0005-0000-0000-0000B03B0000}"/>
    <cellStyle name="Komma 4 3 5 10" xfId="46333" xr:uid="{00000000-0005-0000-0000-0000B13B0000}"/>
    <cellStyle name="Komma 4 3 5 11" xfId="49349" xr:uid="{00000000-0005-0000-0000-0000B23B0000}"/>
    <cellStyle name="Komma 4 3 5 12" xfId="15178" xr:uid="{00000000-0005-0000-0000-0000B33B0000}"/>
    <cellStyle name="Komma 4 3 5 2" xfId="11050" xr:uid="{00000000-0005-0000-0000-0000B43B0000}"/>
    <cellStyle name="Komma 4 3 5 2 2" xfId="18600" xr:uid="{00000000-0005-0000-0000-0000B53B0000}"/>
    <cellStyle name="Komma 4 3 5 2 3" xfId="20469" xr:uid="{00000000-0005-0000-0000-0000B63B0000}"/>
    <cellStyle name="Komma 4 3 5 2 4" xfId="47916" xr:uid="{00000000-0005-0000-0000-0000B73B0000}"/>
    <cellStyle name="Komma 4 3 5 2 5" xfId="50932" xr:uid="{00000000-0005-0000-0000-0000B83B0000}"/>
    <cellStyle name="Komma 4 3 5 2 6" xfId="15421" xr:uid="{00000000-0005-0000-0000-0000B93B0000}"/>
    <cellStyle name="Komma 4 3 5 3" xfId="11535" xr:uid="{00000000-0005-0000-0000-0000BA3B0000}"/>
    <cellStyle name="Komma 4 3 5 3 2" xfId="19077" xr:uid="{00000000-0005-0000-0000-0000BB3B0000}"/>
    <cellStyle name="Komma 4 3 5 3 3" xfId="44796" xr:uid="{00000000-0005-0000-0000-0000BC3B0000}"/>
    <cellStyle name="Komma 4 3 5 3 4" xfId="48393" xr:uid="{00000000-0005-0000-0000-0000BD3B0000}"/>
    <cellStyle name="Komma 4 3 5 3 5" xfId="51409" xr:uid="{00000000-0005-0000-0000-0000BE3B0000}"/>
    <cellStyle name="Komma 4 3 5 3 6" xfId="15564" xr:uid="{00000000-0005-0000-0000-0000BF3B0000}"/>
    <cellStyle name="Komma 4 3 5 4" xfId="12022" xr:uid="{00000000-0005-0000-0000-0000C03B0000}"/>
    <cellStyle name="Komma 4 3 5 4 2" xfId="19554" xr:uid="{00000000-0005-0000-0000-0000C13B0000}"/>
    <cellStyle name="Komma 4 3 5 4 3" xfId="43637" xr:uid="{00000000-0005-0000-0000-0000C23B0000}"/>
    <cellStyle name="Komma 4 3 5 4 4" xfId="48870" xr:uid="{00000000-0005-0000-0000-0000C33B0000}"/>
    <cellStyle name="Komma 4 3 5 4 5" xfId="51886" xr:uid="{00000000-0005-0000-0000-0000C43B0000}"/>
    <cellStyle name="Komma 4 3 5 4 6" xfId="15709" xr:uid="{00000000-0005-0000-0000-0000C53B0000}"/>
    <cellStyle name="Komma 4 3 5 5" xfId="9036" xr:uid="{00000000-0005-0000-0000-0000C63B0000}"/>
    <cellStyle name="Komma 4 3 5 5 2" xfId="44024" xr:uid="{00000000-0005-0000-0000-0000C73B0000}"/>
    <cellStyle name="Komma 4 3 5 5 3" xfId="47439" xr:uid="{00000000-0005-0000-0000-0000C83B0000}"/>
    <cellStyle name="Komma 4 3 5 5 4" xfId="50455" xr:uid="{00000000-0005-0000-0000-0000C93B0000}"/>
    <cellStyle name="Komma 4 3 5 5 5" xfId="18279" xr:uid="{00000000-0005-0000-0000-0000CA3B0000}"/>
    <cellStyle name="Komma 4 3 5 6" xfId="20191" xr:uid="{00000000-0005-0000-0000-0000CB3B0000}"/>
    <cellStyle name="Komma 4 3 5 7" xfId="20555" xr:uid="{00000000-0005-0000-0000-0000CC3B0000}"/>
    <cellStyle name="Komma 4 3 5 8" xfId="45044" xr:uid="{00000000-0005-0000-0000-0000CD3B0000}"/>
    <cellStyle name="Komma 4 3 5 9" xfId="45950" xr:uid="{00000000-0005-0000-0000-0000CE3B0000}"/>
    <cellStyle name="Komma 4 3 6" xfId="6717" xr:uid="{00000000-0005-0000-0000-0000CF3B0000}"/>
    <cellStyle name="Komma 4 3 6 2" xfId="11262" xr:uid="{00000000-0005-0000-0000-0000D03B0000}"/>
    <cellStyle name="Komma 4 3 6 2 2" xfId="18812" xr:uid="{00000000-0005-0000-0000-0000D13B0000}"/>
    <cellStyle name="Komma 4 3 6 2 3" xfId="42745" xr:uid="{00000000-0005-0000-0000-0000D23B0000}"/>
    <cellStyle name="Komma 4 3 6 2 4" xfId="48128" xr:uid="{00000000-0005-0000-0000-0000D33B0000}"/>
    <cellStyle name="Komma 4 3 6 2 5" xfId="51144" xr:uid="{00000000-0005-0000-0000-0000D43B0000}"/>
    <cellStyle name="Komma 4 3 6 2 6" xfId="15481" xr:uid="{00000000-0005-0000-0000-0000D53B0000}"/>
    <cellStyle name="Komma 4 3 6 3" xfId="11747" xr:uid="{00000000-0005-0000-0000-0000D63B0000}"/>
    <cellStyle name="Komma 4 3 6 3 2" xfId="19289" xr:uid="{00000000-0005-0000-0000-0000D73B0000}"/>
    <cellStyle name="Komma 4 3 6 3 3" xfId="44071" xr:uid="{00000000-0005-0000-0000-0000D83B0000}"/>
    <cellStyle name="Komma 4 3 6 3 4" xfId="48605" xr:uid="{00000000-0005-0000-0000-0000D93B0000}"/>
    <cellStyle name="Komma 4 3 6 3 5" xfId="51621" xr:uid="{00000000-0005-0000-0000-0000DA3B0000}"/>
    <cellStyle name="Komma 4 3 6 3 6" xfId="15624" xr:uid="{00000000-0005-0000-0000-0000DB3B0000}"/>
    <cellStyle name="Komma 4 3 6 4" xfId="12235" xr:uid="{00000000-0005-0000-0000-0000DC3B0000}"/>
    <cellStyle name="Komma 4 3 6 4 2" xfId="19766" xr:uid="{00000000-0005-0000-0000-0000DD3B0000}"/>
    <cellStyle name="Komma 4 3 6 4 3" xfId="43269" xr:uid="{00000000-0005-0000-0000-0000DE3B0000}"/>
    <cellStyle name="Komma 4 3 6 4 4" xfId="49082" xr:uid="{00000000-0005-0000-0000-0000DF3B0000}"/>
    <cellStyle name="Komma 4 3 6 4 5" xfId="52098" xr:uid="{00000000-0005-0000-0000-0000E03B0000}"/>
    <cellStyle name="Komma 4 3 6 4 6" xfId="15770" xr:uid="{00000000-0005-0000-0000-0000E13B0000}"/>
    <cellStyle name="Komma 4 3 6 5" xfId="9350" xr:uid="{00000000-0005-0000-0000-0000E23B0000}"/>
    <cellStyle name="Komma 4 3 6 5 2" xfId="42671" xr:uid="{00000000-0005-0000-0000-0000E33B0000}"/>
    <cellStyle name="Komma 4 3 6 5 3" xfId="47651" xr:uid="{00000000-0005-0000-0000-0000E43B0000}"/>
    <cellStyle name="Komma 4 3 6 5 4" xfId="50667" xr:uid="{00000000-0005-0000-0000-0000E53B0000}"/>
    <cellStyle name="Komma 4 3 6 5 5" xfId="18339" xr:uid="{00000000-0005-0000-0000-0000E63B0000}"/>
    <cellStyle name="Komma 4 3 6 6" xfId="43427" xr:uid="{00000000-0005-0000-0000-0000E73B0000}"/>
    <cellStyle name="Komma 4 3 6 7" xfId="46545" xr:uid="{00000000-0005-0000-0000-0000E83B0000}"/>
    <cellStyle name="Komma 4 3 6 8" xfId="49561" xr:uid="{00000000-0005-0000-0000-0000E93B0000}"/>
    <cellStyle name="Komma 4 3 6 9" xfId="15340" xr:uid="{00000000-0005-0000-0000-0000EA3B0000}"/>
    <cellStyle name="Komma 4 3 7" xfId="10838" xr:uid="{00000000-0005-0000-0000-0000EB3B0000}"/>
    <cellStyle name="Komma 4 3 7 2" xfId="18388" xr:uid="{00000000-0005-0000-0000-0000EC3B0000}"/>
    <cellStyle name="Komma 4 3 7 3" xfId="21263" xr:uid="{00000000-0005-0000-0000-0000ED3B0000}"/>
    <cellStyle name="Komma 4 3 7 4" xfId="47704" xr:uid="{00000000-0005-0000-0000-0000EE3B0000}"/>
    <cellStyle name="Komma 4 3 7 5" xfId="50720" xr:uid="{00000000-0005-0000-0000-0000EF3B0000}"/>
    <cellStyle name="Komma 4 3 7 6" xfId="15361" xr:uid="{00000000-0005-0000-0000-0000F03B0000}"/>
    <cellStyle name="Komma 4 3 8" xfId="11322" xr:uid="{00000000-0005-0000-0000-0000F13B0000}"/>
    <cellStyle name="Komma 4 3 8 2" xfId="18865" xr:uid="{00000000-0005-0000-0000-0000F23B0000}"/>
    <cellStyle name="Komma 4 3 8 3" xfId="42895" xr:uid="{00000000-0005-0000-0000-0000F33B0000}"/>
    <cellStyle name="Komma 4 3 8 4" xfId="48181" xr:uid="{00000000-0005-0000-0000-0000F43B0000}"/>
    <cellStyle name="Komma 4 3 8 5" xfId="51197" xr:uid="{00000000-0005-0000-0000-0000F53B0000}"/>
    <cellStyle name="Komma 4 3 8 6" xfId="15503" xr:uid="{00000000-0005-0000-0000-0000F63B0000}"/>
    <cellStyle name="Komma 4 3 9" xfId="11809" xr:uid="{00000000-0005-0000-0000-0000F73B0000}"/>
    <cellStyle name="Komma 4 3 9 2" xfId="19342" xr:uid="{00000000-0005-0000-0000-0000F83B0000}"/>
    <cellStyle name="Komma 4 3 9 3" xfId="44227" xr:uid="{00000000-0005-0000-0000-0000F93B0000}"/>
    <cellStyle name="Komma 4 3 9 4" xfId="48658" xr:uid="{00000000-0005-0000-0000-0000FA3B0000}"/>
    <cellStyle name="Komma 4 3 9 5" xfId="51674" xr:uid="{00000000-0005-0000-0000-0000FB3B0000}"/>
    <cellStyle name="Komma 4 3 9 6" xfId="15648" xr:uid="{00000000-0005-0000-0000-0000FC3B0000}"/>
    <cellStyle name="Komma 4 4" xfId="6154" xr:uid="{00000000-0005-0000-0000-0000FD3B0000}"/>
    <cellStyle name="Komma 4 4 10" xfId="45951" xr:uid="{00000000-0005-0000-0000-0000FE3B0000}"/>
    <cellStyle name="Komma 4 4 11" xfId="46171" xr:uid="{00000000-0005-0000-0000-0000FF3B0000}"/>
    <cellStyle name="Komma 4 4 12" xfId="49187" xr:uid="{00000000-0005-0000-0000-0000003C0000}"/>
    <cellStyle name="Komma 4 4 13" xfId="15063" xr:uid="{00000000-0005-0000-0000-0000013C0000}"/>
    <cellStyle name="Komma 4 4 2" xfId="6474" xr:uid="{00000000-0005-0000-0000-0000023C0000}"/>
    <cellStyle name="Komma 4 4 2 10" xfId="46383" xr:uid="{00000000-0005-0000-0000-0000033C0000}"/>
    <cellStyle name="Komma 4 4 2 11" xfId="49399" xr:uid="{00000000-0005-0000-0000-0000043C0000}"/>
    <cellStyle name="Komma 4 4 2 12" xfId="15212" xr:uid="{00000000-0005-0000-0000-0000053C0000}"/>
    <cellStyle name="Komma 4 4 2 2" xfId="11100" xr:uid="{00000000-0005-0000-0000-0000063C0000}"/>
    <cellStyle name="Komma 4 4 2 2 2" xfId="18650" xr:uid="{00000000-0005-0000-0000-0000073C0000}"/>
    <cellStyle name="Komma 4 4 2 2 3" xfId="21225" xr:uid="{00000000-0005-0000-0000-0000083C0000}"/>
    <cellStyle name="Komma 4 4 2 2 4" xfId="47966" xr:uid="{00000000-0005-0000-0000-0000093C0000}"/>
    <cellStyle name="Komma 4 4 2 2 5" xfId="50982" xr:uid="{00000000-0005-0000-0000-00000A3C0000}"/>
    <cellStyle name="Komma 4 4 2 2 6" xfId="15433" xr:uid="{00000000-0005-0000-0000-00000B3C0000}"/>
    <cellStyle name="Komma 4 4 2 3" xfId="11585" xr:uid="{00000000-0005-0000-0000-00000C3C0000}"/>
    <cellStyle name="Komma 4 4 2 3 2" xfId="19127" xr:uid="{00000000-0005-0000-0000-00000D3C0000}"/>
    <cellStyle name="Komma 4 4 2 3 3" xfId="42793" xr:uid="{00000000-0005-0000-0000-00000E3C0000}"/>
    <cellStyle name="Komma 4 4 2 3 4" xfId="48443" xr:uid="{00000000-0005-0000-0000-00000F3C0000}"/>
    <cellStyle name="Komma 4 4 2 3 5" xfId="51459" xr:uid="{00000000-0005-0000-0000-0000103C0000}"/>
    <cellStyle name="Komma 4 4 2 3 6" xfId="15576" xr:uid="{00000000-0005-0000-0000-0000113C0000}"/>
    <cellStyle name="Komma 4 4 2 4" xfId="12072" xr:uid="{00000000-0005-0000-0000-0000123C0000}"/>
    <cellStyle name="Komma 4 4 2 4 2" xfId="19604" xr:uid="{00000000-0005-0000-0000-0000133C0000}"/>
    <cellStyle name="Komma 4 4 2 4 3" xfId="42867" xr:uid="{00000000-0005-0000-0000-0000143C0000}"/>
    <cellStyle name="Komma 4 4 2 4 4" xfId="48920" xr:uid="{00000000-0005-0000-0000-0000153C0000}"/>
    <cellStyle name="Komma 4 4 2 4 5" xfId="51936" xr:uid="{00000000-0005-0000-0000-0000163C0000}"/>
    <cellStyle name="Komma 4 4 2 4 6" xfId="15721" xr:uid="{00000000-0005-0000-0000-0000173C0000}"/>
    <cellStyle name="Komma 4 4 2 5" xfId="9108" xr:uid="{00000000-0005-0000-0000-0000183C0000}"/>
    <cellStyle name="Komma 4 4 2 5 2" xfId="21329" xr:uid="{00000000-0005-0000-0000-0000193C0000}"/>
    <cellStyle name="Komma 4 4 2 5 3" xfId="47489" xr:uid="{00000000-0005-0000-0000-00001A3C0000}"/>
    <cellStyle name="Komma 4 4 2 5 4" xfId="50505" xr:uid="{00000000-0005-0000-0000-00001B3C0000}"/>
    <cellStyle name="Komma 4 4 2 5 5" xfId="18291" xr:uid="{00000000-0005-0000-0000-00001C3C0000}"/>
    <cellStyle name="Komma 4 4 2 6" xfId="20193" xr:uid="{00000000-0005-0000-0000-00001D3C0000}"/>
    <cellStyle name="Komma 4 4 2 7" xfId="20549" xr:uid="{00000000-0005-0000-0000-00001E3C0000}"/>
    <cellStyle name="Komma 4 4 2 8" xfId="45046" xr:uid="{00000000-0005-0000-0000-00001F3C0000}"/>
    <cellStyle name="Komma 4 4 2 9" xfId="45952" xr:uid="{00000000-0005-0000-0000-0000203C0000}"/>
    <cellStyle name="Komma 4 4 3" xfId="10888" xr:uid="{00000000-0005-0000-0000-0000213C0000}"/>
    <cellStyle name="Komma 4 4 3 2" xfId="18438" xr:uid="{00000000-0005-0000-0000-0000223C0000}"/>
    <cellStyle name="Komma 4 4 3 3" xfId="44785" xr:uid="{00000000-0005-0000-0000-0000233C0000}"/>
    <cellStyle name="Komma 4 4 3 4" xfId="47754" xr:uid="{00000000-0005-0000-0000-0000243C0000}"/>
    <cellStyle name="Komma 4 4 3 5" xfId="50770" xr:uid="{00000000-0005-0000-0000-0000253C0000}"/>
    <cellStyle name="Komma 4 4 3 6" xfId="15373" xr:uid="{00000000-0005-0000-0000-0000263C0000}"/>
    <cellStyle name="Komma 4 4 4" xfId="11372" xr:uid="{00000000-0005-0000-0000-0000273C0000}"/>
    <cellStyle name="Komma 4 4 4 2" xfId="18915" xr:uid="{00000000-0005-0000-0000-0000283C0000}"/>
    <cellStyle name="Komma 4 4 4 3" xfId="43997" xr:uid="{00000000-0005-0000-0000-0000293C0000}"/>
    <cellStyle name="Komma 4 4 4 4" xfId="48231" xr:uid="{00000000-0005-0000-0000-00002A3C0000}"/>
    <cellStyle name="Komma 4 4 4 5" xfId="51247" xr:uid="{00000000-0005-0000-0000-00002B3C0000}"/>
    <cellStyle name="Komma 4 4 4 6" xfId="15515" xr:uid="{00000000-0005-0000-0000-00002C3C0000}"/>
    <cellStyle name="Komma 4 4 5" xfId="11859" xr:uid="{00000000-0005-0000-0000-00002D3C0000}"/>
    <cellStyle name="Komma 4 4 5 2" xfId="19392" xr:uid="{00000000-0005-0000-0000-00002E3C0000}"/>
    <cellStyle name="Komma 4 4 5 3" xfId="42835" xr:uid="{00000000-0005-0000-0000-00002F3C0000}"/>
    <cellStyle name="Komma 4 4 5 4" xfId="48708" xr:uid="{00000000-0005-0000-0000-0000303C0000}"/>
    <cellStyle name="Komma 4 4 5 5" xfId="51724" xr:uid="{00000000-0005-0000-0000-0000313C0000}"/>
    <cellStyle name="Komma 4 4 5 6" xfId="15660" xr:uid="{00000000-0005-0000-0000-0000323C0000}"/>
    <cellStyle name="Komma 4 4 6" xfId="8807" xr:uid="{00000000-0005-0000-0000-0000333C0000}"/>
    <cellStyle name="Komma 4 4 6 2" xfId="44773" xr:uid="{00000000-0005-0000-0000-0000343C0000}"/>
    <cellStyle name="Komma 4 4 6 3" xfId="47277" xr:uid="{00000000-0005-0000-0000-0000353C0000}"/>
    <cellStyle name="Komma 4 4 6 4" xfId="50293" xr:uid="{00000000-0005-0000-0000-0000363C0000}"/>
    <cellStyle name="Komma 4 4 6 5" xfId="18230" xr:uid="{00000000-0005-0000-0000-0000373C0000}"/>
    <cellStyle name="Komma 4 4 7" xfId="20192" xr:uid="{00000000-0005-0000-0000-0000383C0000}"/>
    <cellStyle name="Komma 4 4 8" xfId="44731" xr:uid="{00000000-0005-0000-0000-0000393C0000}"/>
    <cellStyle name="Komma 4 4 9" xfId="45045" xr:uid="{00000000-0005-0000-0000-00003A3C0000}"/>
    <cellStyle name="Komma 4 5" xfId="6234" xr:uid="{00000000-0005-0000-0000-00003B3C0000}"/>
    <cellStyle name="Komma 4 5 10" xfId="45953" xr:uid="{00000000-0005-0000-0000-00003C3C0000}"/>
    <cellStyle name="Komma 4 5 11" xfId="46224" xr:uid="{00000000-0005-0000-0000-00003D3C0000}"/>
    <cellStyle name="Komma 4 5 12" xfId="49240" xr:uid="{00000000-0005-0000-0000-00003E3C0000}"/>
    <cellStyle name="Komma 4 5 13" xfId="15096" xr:uid="{00000000-0005-0000-0000-00003F3C0000}"/>
    <cellStyle name="Komma 4 5 2" xfId="6554" xr:uid="{00000000-0005-0000-0000-0000403C0000}"/>
    <cellStyle name="Komma 4 5 2 10" xfId="46436" xr:uid="{00000000-0005-0000-0000-0000413C0000}"/>
    <cellStyle name="Komma 4 5 2 11" xfId="49452" xr:uid="{00000000-0005-0000-0000-0000423C0000}"/>
    <cellStyle name="Komma 4 5 2 12" xfId="15253" xr:uid="{00000000-0005-0000-0000-0000433C0000}"/>
    <cellStyle name="Komma 4 5 2 2" xfId="11153" xr:uid="{00000000-0005-0000-0000-0000443C0000}"/>
    <cellStyle name="Komma 4 5 2 2 2" xfId="18703" xr:uid="{00000000-0005-0000-0000-0000453C0000}"/>
    <cellStyle name="Komma 4 5 2 2 3" xfId="43527" xr:uid="{00000000-0005-0000-0000-0000463C0000}"/>
    <cellStyle name="Komma 4 5 2 2 4" xfId="48019" xr:uid="{00000000-0005-0000-0000-0000473C0000}"/>
    <cellStyle name="Komma 4 5 2 2 5" xfId="51035" xr:uid="{00000000-0005-0000-0000-0000483C0000}"/>
    <cellStyle name="Komma 4 5 2 2 6" xfId="15448" xr:uid="{00000000-0005-0000-0000-0000493C0000}"/>
    <cellStyle name="Komma 4 5 2 3" xfId="11638" xr:uid="{00000000-0005-0000-0000-00004A3C0000}"/>
    <cellStyle name="Komma 4 5 2 3 2" xfId="19180" xr:uid="{00000000-0005-0000-0000-00004B3C0000}"/>
    <cellStyle name="Komma 4 5 2 3 3" xfId="29641" xr:uid="{00000000-0005-0000-0000-00004C3C0000}"/>
    <cellStyle name="Komma 4 5 2 3 4" xfId="48496" xr:uid="{00000000-0005-0000-0000-00004D3C0000}"/>
    <cellStyle name="Komma 4 5 2 3 5" xfId="51512" xr:uid="{00000000-0005-0000-0000-00004E3C0000}"/>
    <cellStyle name="Komma 4 5 2 3 6" xfId="15591" xr:uid="{00000000-0005-0000-0000-00004F3C0000}"/>
    <cellStyle name="Komma 4 5 2 4" xfId="12125" xr:uid="{00000000-0005-0000-0000-0000503C0000}"/>
    <cellStyle name="Komma 4 5 2 4 2" xfId="19657" xr:uid="{00000000-0005-0000-0000-0000513C0000}"/>
    <cellStyle name="Komma 4 5 2 4 3" xfId="43788" xr:uid="{00000000-0005-0000-0000-0000523C0000}"/>
    <cellStyle name="Komma 4 5 2 4 4" xfId="48973" xr:uid="{00000000-0005-0000-0000-0000533C0000}"/>
    <cellStyle name="Komma 4 5 2 4 5" xfId="51989" xr:uid="{00000000-0005-0000-0000-0000543C0000}"/>
    <cellStyle name="Komma 4 5 2 4 6" xfId="15736" xr:uid="{00000000-0005-0000-0000-0000553C0000}"/>
    <cellStyle name="Komma 4 5 2 5" xfId="9187" xr:uid="{00000000-0005-0000-0000-0000563C0000}"/>
    <cellStyle name="Komma 4 5 2 5 2" xfId="43384" xr:uid="{00000000-0005-0000-0000-0000573C0000}"/>
    <cellStyle name="Komma 4 5 2 5 3" xfId="47542" xr:uid="{00000000-0005-0000-0000-0000583C0000}"/>
    <cellStyle name="Komma 4 5 2 5 4" xfId="50558" xr:uid="{00000000-0005-0000-0000-0000593C0000}"/>
    <cellStyle name="Komma 4 5 2 5 5" xfId="18306" xr:uid="{00000000-0005-0000-0000-00005A3C0000}"/>
    <cellStyle name="Komma 4 5 2 6" xfId="20195" xr:uid="{00000000-0005-0000-0000-00005B3C0000}"/>
    <cellStyle name="Komma 4 5 2 7" xfId="44238" xr:uid="{00000000-0005-0000-0000-00005C3C0000}"/>
    <cellStyle name="Komma 4 5 2 8" xfId="45048" xr:uid="{00000000-0005-0000-0000-00005D3C0000}"/>
    <cellStyle name="Komma 4 5 2 9" xfId="45954" xr:uid="{00000000-0005-0000-0000-00005E3C0000}"/>
    <cellStyle name="Komma 4 5 3" xfId="10941" xr:uid="{00000000-0005-0000-0000-00005F3C0000}"/>
    <cellStyle name="Komma 4 5 3 2" xfId="18491" xr:uid="{00000000-0005-0000-0000-0000603C0000}"/>
    <cellStyle name="Komma 4 5 3 3" xfId="42962" xr:uid="{00000000-0005-0000-0000-0000613C0000}"/>
    <cellStyle name="Komma 4 5 3 4" xfId="47807" xr:uid="{00000000-0005-0000-0000-0000623C0000}"/>
    <cellStyle name="Komma 4 5 3 5" xfId="50823" xr:uid="{00000000-0005-0000-0000-0000633C0000}"/>
    <cellStyle name="Komma 4 5 3 6" xfId="15388" xr:uid="{00000000-0005-0000-0000-0000643C0000}"/>
    <cellStyle name="Komma 4 5 4" xfId="11426" xr:uid="{00000000-0005-0000-0000-0000653C0000}"/>
    <cellStyle name="Komma 4 5 4 2" xfId="18968" xr:uid="{00000000-0005-0000-0000-0000663C0000}"/>
    <cellStyle name="Komma 4 5 4 3" xfId="21190" xr:uid="{00000000-0005-0000-0000-0000673C0000}"/>
    <cellStyle name="Komma 4 5 4 4" xfId="48284" xr:uid="{00000000-0005-0000-0000-0000683C0000}"/>
    <cellStyle name="Komma 4 5 4 5" xfId="51300" xr:uid="{00000000-0005-0000-0000-0000693C0000}"/>
    <cellStyle name="Komma 4 5 4 6" xfId="15531" xr:uid="{00000000-0005-0000-0000-00006A3C0000}"/>
    <cellStyle name="Komma 4 5 5" xfId="11913" xr:uid="{00000000-0005-0000-0000-00006B3C0000}"/>
    <cellStyle name="Komma 4 5 5 2" xfId="19445" xr:uid="{00000000-0005-0000-0000-00006C3C0000}"/>
    <cellStyle name="Komma 4 5 5 3" xfId="43230" xr:uid="{00000000-0005-0000-0000-00006D3C0000}"/>
    <cellStyle name="Komma 4 5 5 4" xfId="48761" xr:uid="{00000000-0005-0000-0000-00006E3C0000}"/>
    <cellStyle name="Komma 4 5 5 5" xfId="51777" xr:uid="{00000000-0005-0000-0000-00006F3C0000}"/>
    <cellStyle name="Komma 4 5 5 6" xfId="15676" xr:uid="{00000000-0005-0000-0000-0000703C0000}"/>
    <cellStyle name="Komma 4 5 6" xfId="8878" xr:uid="{00000000-0005-0000-0000-0000713C0000}"/>
    <cellStyle name="Komma 4 5 6 2" xfId="44090" xr:uid="{00000000-0005-0000-0000-0000723C0000}"/>
    <cellStyle name="Komma 4 5 6 3" xfId="47330" xr:uid="{00000000-0005-0000-0000-0000733C0000}"/>
    <cellStyle name="Komma 4 5 6 4" xfId="50346" xr:uid="{00000000-0005-0000-0000-0000743C0000}"/>
    <cellStyle name="Komma 4 5 6 5" xfId="18246" xr:uid="{00000000-0005-0000-0000-0000753C0000}"/>
    <cellStyle name="Komma 4 5 7" xfId="20194" xr:uid="{00000000-0005-0000-0000-0000763C0000}"/>
    <cellStyle name="Komma 4 5 8" xfId="42901" xr:uid="{00000000-0005-0000-0000-0000773C0000}"/>
    <cellStyle name="Komma 4 5 9" xfId="45047" xr:uid="{00000000-0005-0000-0000-0000783C0000}"/>
    <cellStyle name="Komma 4 6" xfId="6314" xr:uid="{00000000-0005-0000-0000-0000793C0000}"/>
    <cellStyle name="Komma 4 6 10" xfId="45955" xr:uid="{00000000-0005-0000-0000-00007A3C0000}"/>
    <cellStyle name="Komma 4 6 11" xfId="46277" xr:uid="{00000000-0005-0000-0000-00007B3C0000}"/>
    <cellStyle name="Komma 4 6 12" xfId="49293" xr:uid="{00000000-0005-0000-0000-00007C3C0000}"/>
    <cellStyle name="Komma 4 6 13" xfId="15134" xr:uid="{00000000-0005-0000-0000-00007D3C0000}"/>
    <cellStyle name="Komma 4 6 2" xfId="6634" xr:uid="{00000000-0005-0000-0000-00007E3C0000}"/>
    <cellStyle name="Komma 4 6 2 10" xfId="46489" xr:uid="{00000000-0005-0000-0000-00007F3C0000}"/>
    <cellStyle name="Komma 4 6 2 11" xfId="49505" xr:uid="{00000000-0005-0000-0000-0000803C0000}"/>
    <cellStyle name="Komma 4 6 2 12" xfId="15295" xr:uid="{00000000-0005-0000-0000-0000813C0000}"/>
    <cellStyle name="Komma 4 6 2 2" xfId="11206" xr:uid="{00000000-0005-0000-0000-0000823C0000}"/>
    <cellStyle name="Komma 4 6 2 2 2" xfId="18756" xr:uid="{00000000-0005-0000-0000-0000833C0000}"/>
    <cellStyle name="Komma 4 6 2 2 3" xfId="44218" xr:uid="{00000000-0005-0000-0000-0000843C0000}"/>
    <cellStyle name="Komma 4 6 2 2 4" xfId="48072" xr:uid="{00000000-0005-0000-0000-0000853C0000}"/>
    <cellStyle name="Komma 4 6 2 2 5" xfId="51088" xr:uid="{00000000-0005-0000-0000-0000863C0000}"/>
    <cellStyle name="Komma 4 6 2 2 6" xfId="15463" xr:uid="{00000000-0005-0000-0000-0000873C0000}"/>
    <cellStyle name="Komma 4 6 2 3" xfId="11691" xr:uid="{00000000-0005-0000-0000-0000883C0000}"/>
    <cellStyle name="Komma 4 6 2 3 2" xfId="19233" xr:uid="{00000000-0005-0000-0000-0000893C0000}"/>
    <cellStyle name="Komma 4 6 2 3 3" xfId="44589" xr:uid="{00000000-0005-0000-0000-00008A3C0000}"/>
    <cellStyle name="Komma 4 6 2 3 4" xfId="48549" xr:uid="{00000000-0005-0000-0000-00008B3C0000}"/>
    <cellStyle name="Komma 4 6 2 3 5" xfId="51565" xr:uid="{00000000-0005-0000-0000-00008C3C0000}"/>
    <cellStyle name="Komma 4 6 2 3 6" xfId="15606" xr:uid="{00000000-0005-0000-0000-00008D3C0000}"/>
    <cellStyle name="Komma 4 6 2 4" xfId="12178" xr:uid="{00000000-0005-0000-0000-00008E3C0000}"/>
    <cellStyle name="Komma 4 6 2 4 2" xfId="19710" xr:uid="{00000000-0005-0000-0000-00008F3C0000}"/>
    <cellStyle name="Komma 4 6 2 4 3" xfId="43503" xr:uid="{00000000-0005-0000-0000-0000903C0000}"/>
    <cellStyle name="Komma 4 6 2 4 4" xfId="49026" xr:uid="{00000000-0005-0000-0000-0000913C0000}"/>
    <cellStyle name="Komma 4 6 2 4 5" xfId="52042" xr:uid="{00000000-0005-0000-0000-0000923C0000}"/>
    <cellStyle name="Komma 4 6 2 4 6" xfId="15751" xr:uid="{00000000-0005-0000-0000-0000933C0000}"/>
    <cellStyle name="Komma 4 6 2 5" xfId="9267" xr:uid="{00000000-0005-0000-0000-0000943C0000}"/>
    <cellStyle name="Komma 4 6 2 5 2" xfId="30059" xr:uid="{00000000-0005-0000-0000-0000953C0000}"/>
    <cellStyle name="Komma 4 6 2 5 3" xfId="47595" xr:uid="{00000000-0005-0000-0000-0000963C0000}"/>
    <cellStyle name="Komma 4 6 2 5 4" xfId="50611" xr:uid="{00000000-0005-0000-0000-0000973C0000}"/>
    <cellStyle name="Komma 4 6 2 5 5" xfId="18321" xr:uid="{00000000-0005-0000-0000-0000983C0000}"/>
    <cellStyle name="Komma 4 6 2 6" xfId="20197" xr:uid="{00000000-0005-0000-0000-0000993C0000}"/>
    <cellStyle name="Komma 4 6 2 7" xfId="43272" xr:uid="{00000000-0005-0000-0000-00009A3C0000}"/>
    <cellStyle name="Komma 4 6 2 8" xfId="45050" xr:uid="{00000000-0005-0000-0000-00009B3C0000}"/>
    <cellStyle name="Komma 4 6 2 9" xfId="45956" xr:uid="{00000000-0005-0000-0000-00009C3C0000}"/>
    <cellStyle name="Komma 4 6 3" xfId="10994" xr:uid="{00000000-0005-0000-0000-00009D3C0000}"/>
    <cellStyle name="Komma 4 6 3 2" xfId="18544" xr:uid="{00000000-0005-0000-0000-00009E3C0000}"/>
    <cellStyle name="Komma 4 6 3 3" xfId="42703" xr:uid="{00000000-0005-0000-0000-00009F3C0000}"/>
    <cellStyle name="Komma 4 6 3 4" xfId="47860" xr:uid="{00000000-0005-0000-0000-0000A03C0000}"/>
    <cellStyle name="Komma 4 6 3 5" xfId="50876" xr:uid="{00000000-0005-0000-0000-0000A13C0000}"/>
    <cellStyle name="Komma 4 6 3 6" xfId="15403" xr:uid="{00000000-0005-0000-0000-0000A23C0000}"/>
    <cellStyle name="Komma 4 6 4" xfId="11479" xr:uid="{00000000-0005-0000-0000-0000A33C0000}"/>
    <cellStyle name="Komma 4 6 4 2" xfId="19021" xr:uid="{00000000-0005-0000-0000-0000A43C0000}"/>
    <cellStyle name="Komma 4 6 4 3" xfId="44835" xr:uid="{00000000-0005-0000-0000-0000A53C0000}"/>
    <cellStyle name="Komma 4 6 4 4" xfId="48337" xr:uid="{00000000-0005-0000-0000-0000A63C0000}"/>
    <cellStyle name="Komma 4 6 4 5" xfId="51353" xr:uid="{00000000-0005-0000-0000-0000A73C0000}"/>
    <cellStyle name="Komma 4 6 4 6" xfId="15546" xr:uid="{00000000-0005-0000-0000-0000A83C0000}"/>
    <cellStyle name="Komma 4 6 5" xfId="11966" xr:uid="{00000000-0005-0000-0000-0000A93C0000}"/>
    <cellStyle name="Komma 4 6 5 2" xfId="19498" xr:uid="{00000000-0005-0000-0000-0000AA3C0000}"/>
    <cellStyle name="Komma 4 6 5 3" xfId="44417" xr:uid="{00000000-0005-0000-0000-0000AB3C0000}"/>
    <cellStyle name="Komma 4 6 5 4" xfId="48814" xr:uid="{00000000-0005-0000-0000-0000AC3C0000}"/>
    <cellStyle name="Komma 4 6 5 5" xfId="51830" xr:uid="{00000000-0005-0000-0000-0000AD3C0000}"/>
    <cellStyle name="Komma 4 6 5 6" xfId="15691" xr:uid="{00000000-0005-0000-0000-0000AE3C0000}"/>
    <cellStyle name="Komma 4 6 6" xfId="8954" xr:uid="{00000000-0005-0000-0000-0000AF3C0000}"/>
    <cellStyle name="Komma 4 6 6 2" xfId="44334" xr:uid="{00000000-0005-0000-0000-0000B03C0000}"/>
    <cellStyle name="Komma 4 6 6 3" xfId="47383" xr:uid="{00000000-0005-0000-0000-0000B13C0000}"/>
    <cellStyle name="Komma 4 6 6 4" xfId="50399" xr:uid="{00000000-0005-0000-0000-0000B23C0000}"/>
    <cellStyle name="Komma 4 6 6 5" xfId="18261" xr:uid="{00000000-0005-0000-0000-0000B33C0000}"/>
    <cellStyle name="Komma 4 6 7" xfId="20196" xr:uid="{00000000-0005-0000-0000-0000B43C0000}"/>
    <cellStyle name="Komma 4 6 8" xfId="42905" xr:uid="{00000000-0005-0000-0000-0000B53C0000}"/>
    <cellStyle name="Komma 4 6 9" xfId="45049" xr:uid="{00000000-0005-0000-0000-0000B63C0000}"/>
    <cellStyle name="Komma 4 7" xfId="6394" xr:uid="{00000000-0005-0000-0000-0000B73C0000}"/>
    <cellStyle name="Komma 4 7 10" xfId="46330" xr:uid="{00000000-0005-0000-0000-0000B83C0000}"/>
    <cellStyle name="Komma 4 7 11" xfId="49346" xr:uid="{00000000-0005-0000-0000-0000B93C0000}"/>
    <cellStyle name="Komma 4 7 12" xfId="15175" xr:uid="{00000000-0005-0000-0000-0000BA3C0000}"/>
    <cellStyle name="Komma 4 7 2" xfId="11047" xr:uid="{00000000-0005-0000-0000-0000BB3C0000}"/>
    <cellStyle name="Komma 4 7 2 2" xfId="18597" xr:uid="{00000000-0005-0000-0000-0000BC3C0000}"/>
    <cellStyle name="Komma 4 7 2 3" xfId="44402" xr:uid="{00000000-0005-0000-0000-0000BD3C0000}"/>
    <cellStyle name="Komma 4 7 2 4" xfId="47913" xr:uid="{00000000-0005-0000-0000-0000BE3C0000}"/>
    <cellStyle name="Komma 4 7 2 5" xfId="50929" xr:uid="{00000000-0005-0000-0000-0000BF3C0000}"/>
    <cellStyle name="Komma 4 7 2 6" xfId="15418" xr:uid="{00000000-0005-0000-0000-0000C03C0000}"/>
    <cellStyle name="Komma 4 7 3" xfId="11532" xr:uid="{00000000-0005-0000-0000-0000C13C0000}"/>
    <cellStyle name="Komma 4 7 3 2" xfId="19074" xr:uid="{00000000-0005-0000-0000-0000C23C0000}"/>
    <cellStyle name="Komma 4 7 3 3" xfId="43342" xr:uid="{00000000-0005-0000-0000-0000C33C0000}"/>
    <cellStyle name="Komma 4 7 3 4" xfId="48390" xr:uid="{00000000-0005-0000-0000-0000C43C0000}"/>
    <cellStyle name="Komma 4 7 3 5" xfId="51406" xr:uid="{00000000-0005-0000-0000-0000C53C0000}"/>
    <cellStyle name="Komma 4 7 3 6" xfId="15561" xr:uid="{00000000-0005-0000-0000-0000C63C0000}"/>
    <cellStyle name="Komma 4 7 4" xfId="12019" xr:uid="{00000000-0005-0000-0000-0000C73C0000}"/>
    <cellStyle name="Komma 4 7 4 2" xfId="19551" xr:uid="{00000000-0005-0000-0000-0000C83C0000}"/>
    <cellStyle name="Komma 4 7 4 3" xfId="44132" xr:uid="{00000000-0005-0000-0000-0000C93C0000}"/>
    <cellStyle name="Komma 4 7 4 4" xfId="48867" xr:uid="{00000000-0005-0000-0000-0000CA3C0000}"/>
    <cellStyle name="Komma 4 7 4 5" xfId="51883" xr:uid="{00000000-0005-0000-0000-0000CB3C0000}"/>
    <cellStyle name="Komma 4 7 4 6" xfId="15706" xr:uid="{00000000-0005-0000-0000-0000CC3C0000}"/>
    <cellStyle name="Komma 4 7 5" xfId="9033" xr:uid="{00000000-0005-0000-0000-0000CD3C0000}"/>
    <cellStyle name="Komma 4 7 5 2" xfId="30799" xr:uid="{00000000-0005-0000-0000-0000CE3C0000}"/>
    <cellStyle name="Komma 4 7 5 3" xfId="47436" xr:uid="{00000000-0005-0000-0000-0000CF3C0000}"/>
    <cellStyle name="Komma 4 7 5 4" xfId="50452" xr:uid="{00000000-0005-0000-0000-0000D03C0000}"/>
    <cellStyle name="Komma 4 7 5 5" xfId="18276" xr:uid="{00000000-0005-0000-0000-0000D13C0000}"/>
    <cellStyle name="Komma 4 7 6" xfId="20198" xr:uid="{00000000-0005-0000-0000-0000D23C0000}"/>
    <cellStyle name="Komma 4 7 7" xfId="42366" xr:uid="{00000000-0005-0000-0000-0000D33C0000}"/>
    <cellStyle name="Komma 4 7 8" xfId="45051" xr:uid="{00000000-0005-0000-0000-0000D43C0000}"/>
    <cellStyle name="Komma 4 7 9" xfId="45957" xr:uid="{00000000-0005-0000-0000-0000D53C0000}"/>
    <cellStyle name="Komma 4 8" xfId="6714" xr:uid="{00000000-0005-0000-0000-0000D63C0000}"/>
    <cellStyle name="Komma 4 8 10" xfId="46542" xr:uid="{00000000-0005-0000-0000-0000D73C0000}"/>
    <cellStyle name="Komma 4 8 11" xfId="49558" xr:uid="{00000000-0005-0000-0000-0000D83C0000}"/>
    <cellStyle name="Komma 4 8 12" xfId="15337" xr:uid="{00000000-0005-0000-0000-0000D93C0000}"/>
    <cellStyle name="Komma 4 8 2" xfId="11259" xr:uid="{00000000-0005-0000-0000-0000DA3C0000}"/>
    <cellStyle name="Komma 4 8 2 2" xfId="18809" xr:uid="{00000000-0005-0000-0000-0000DB3C0000}"/>
    <cellStyle name="Komma 4 8 2 3" xfId="28803" xr:uid="{00000000-0005-0000-0000-0000DC3C0000}"/>
    <cellStyle name="Komma 4 8 2 4" xfId="48125" xr:uid="{00000000-0005-0000-0000-0000DD3C0000}"/>
    <cellStyle name="Komma 4 8 2 5" xfId="51141" xr:uid="{00000000-0005-0000-0000-0000DE3C0000}"/>
    <cellStyle name="Komma 4 8 2 6" xfId="15478" xr:uid="{00000000-0005-0000-0000-0000DF3C0000}"/>
    <cellStyle name="Komma 4 8 3" xfId="11744" xr:uid="{00000000-0005-0000-0000-0000E03C0000}"/>
    <cellStyle name="Komma 4 8 3 2" xfId="19286" xr:uid="{00000000-0005-0000-0000-0000E13C0000}"/>
    <cellStyle name="Komma 4 8 3 3" xfId="44009" xr:uid="{00000000-0005-0000-0000-0000E23C0000}"/>
    <cellStyle name="Komma 4 8 3 4" xfId="48602" xr:uid="{00000000-0005-0000-0000-0000E33C0000}"/>
    <cellStyle name="Komma 4 8 3 5" xfId="51618" xr:uid="{00000000-0005-0000-0000-0000E43C0000}"/>
    <cellStyle name="Komma 4 8 3 6" xfId="15621" xr:uid="{00000000-0005-0000-0000-0000E53C0000}"/>
    <cellStyle name="Komma 4 8 4" xfId="12232" xr:uid="{00000000-0005-0000-0000-0000E63C0000}"/>
    <cellStyle name="Komma 4 8 4 2" xfId="19763" xr:uid="{00000000-0005-0000-0000-0000E73C0000}"/>
    <cellStyle name="Komma 4 8 4 3" xfId="42893" xr:uid="{00000000-0005-0000-0000-0000E83C0000}"/>
    <cellStyle name="Komma 4 8 4 4" xfId="49079" xr:uid="{00000000-0005-0000-0000-0000E93C0000}"/>
    <cellStyle name="Komma 4 8 4 5" xfId="52095" xr:uid="{00000000-0005-0000-0000-0000EA3C0000}"/>
    <cellStyle name="Komma 4 8 4 6" xfId="15767" xr:uid="{00000000-0005-0000-0000-0000EB3C0000}"/>
    <cellStyle name="Komma 4 8 5" xfId="9347" xr:uid="{00000000-0005-0000-0000-0000EC3C0000}"/>
    <cellStyle name="Komma 4 8 5 2" xfId="43110" xr:uid="{00000000-0005-0000-0000-0000ED3C0000}"/>
    <cellStyle name="Komma 4 8 5 3" xfId="47648" xr:uid="{00000000-0005-0000-0000-0000EE3C0000}"/>
    <cellStyle name="Komma 4 8 5 4" xfId="50664" xr:uid="{00000000-0005-0000-0000-0000EF3C0000}"/>
    <cellStyle name="Komma 4 8 5 5" xfId="18336" xr:uid="{00000000-0005-0000-0000-0000F03C0000}"/>
    <cellStyle name="Komma 4 8 6" xfId="20199" xr:uid="{00000000-0005-0000-0000-0000F13C0000}"/>
    <cellStyle name="Komma 4 8 7" xfId="21647" xr:uid="{00000000-0005-0000-0000-0000F23C0000}"/>
    <cellStyle name="Komma 4 8 8" xfId="45052" xr:uid="{00000000-0005-0000-0000-0000F33C0000}"/>
    <cellStyle name="Komma 4 8 9" xfId="45958" xr:uid="{00000000-0005-0000-0000-0000F43C0000}"/>
    <cellStyle name="Komma 4 9" xfId="9359" xr:uid="{00000000-0005-0000-0000-0000F53C0000}"/>
    <cellStyle name="Komma 4 9 2" xfId="20200" xr:uid="{00000000-0005-0000-0000-0000F63C0000}"/>
    <cellStyle name="Komma 4 9 3" xfId="45053" xr:uid="{00000000-0005-0000-0000-0000F73C0000}"/>
    <cellStyle name="Komma 4 9 4" xfId="45959" xr:uid="{00000000-0005-0000-0000-0000F83C0000}"/>
    <cellStyle name="Komma 5" xfId="5086" xr:uid="{00000000-0005-0000-0000-0000F93C0000}"/>
    <cellStyle name="Komma 5 10" xfId="11323" xr:uid="{00000000-0005-0000-0000-0000FA3C0000}"/>
    <cellStyle name="Komma 5 10 2" xfId="18866" xr:uid="{00000000-0005-0000-0000-0000FB3C0000}"/>
    <cellStyle name="Komma 5 10 3" xfId="44060" xr:uid="{00000000-0005-0000-0000-0000FC3C0000}"/>
    <cellStyle name="Komma 5 10 4" xfId="48182" xr:uid="{00000000-0005-0000-0000-0000FD3C0000}"/>
    <cellStyle name="Komma 5 10 5" xfId="51198" xr:uid="{00000000-0005-0000-0000-0000FE3C0000}"/>
    <cellStyle name="Komma 5 11" xfId="11810" xr:uid="{00000000-0005-0000-0000-0000FF3C0000}"/>
    <cellStyle name="Komma 5 11 2" xfId="19343" xr:uid="{00000000-0005-0000-0000-0000003D0000}"/>
    <cellStyle name="Komma 5 11 3" xfId="42827" xr:uid="{00000000-0005-0000-0000-0000013D0000}"/>
    <cellStyle name="Komma 5 11 4" xfId="48659" xr:uid="{00000000-0005-0000-0000-0000023D0000}"/>
    <cellStyle name="Komma 5 11 5" xfId="51675" xr:uid="{00000000-0005-0000-0000-0000033D0000}"/>
    <cellStyle name="Komma 5 12" xfId="7540" xr:uid="{00000000-0005-0000-0000-0000043D0000}"/>
    <cellStyle name="Komma 5 12 2" xfId="43014" xr:uid="{00000000-0005-0000-0000-0000053D0000}"/>
    <cellStyle name="Komma 5 12 3" xfId="47002" xr:uid="{00000000-0005-0000-0000-0000063D0000}"/>
    <cellStyle name="Komma 5 12 4" xfId="50018" xr:uid="{00000000-0005-0000-0000-0000073D0000}"/>
    <cellStyle name="Komma 5 13" xfId="20201" xr:uid="{00000000-0005-0000-0000-0000083D0000}"/>
    <cellStyle name="Komma 5 14" xfId="45054" xr:uid="{00000000-0005-0000-0000-0000093D0000}"/>
    <cellStyle name="Komma 5 15" xfId="45960" xr:uid="{00000000-0005-0000-0000-00000A3D0000}"/>
    <cellStyle name="Komma 5 16" xfId="46122" xr:uid="{00000000-0005-0000-0000-00000B3D0000}"/>
    <cellStyle name="Komma 5 17" xfId="49137" xr:uid="{00000000-0005-0000-0000-00000C3D0000}"/>
    <cellStyle name="Komma 5 2" xfId="5087" xr:uid="{00000000-0005-0000-0000-00000D3D0000}"/>
    <cellStyle name="Komma 5 2 10" xfId="11811" xr:uid="{00000000-0005-0000-0000-00000E3D0000}"/>
    <cellStyle name="Komma 5 2 10 2" xfId="19344" xr:uid="{00000000-0005-0000-0000-00000F3D0000}"/>
    <cellStyle name="Komma 5 2 10 3" xfId="44828" xr:uid="{00000000-0005-0000-0000-0000103D0000}"/>
    <cellStyle name="Komma 5 2 10 4" xfId="48660" xr:uid="{00000000-0005-0000-0000-0000113D0000}"/>
    <cellStyle name="Komma 5 2 10 5" xfId="51676" xr:uid="{00000000-0005-0000-0000-0000123D0000}"/>
    <cellStyle name="Komma 5 2 11" xfId="7893" xr:uid="{00000000-0005-0000-0000-0000133D0000}"/>
    <cellStyle name="Komma 5 2 11 2" xfId="42566" xr:uid="{00000000-0005-0000-0000-0000143D0000}"/>
    <cellStyle name="Komma 5 2 11 3" xfId="47023" xr:uid="{00000000-0005-0000-0000-0000153D0000}"/>
    <cellStyle name="Komma 5 2 11 4" xfId="50039" xr:uid="{00000000-0005-0000-0000-0000163D0000}"/>
    <cellStyle name="Komma 5 2 12" xfId="20202" xr:uid="{00000000-0005-0000-0000-0000173D0000}"/>
    <cellStyle name="Komma 5 2 13" xfId="45055" xr:uid="{00000000-0005-0000-0000-0000183D0000}"/>
    <cellStyle name="Komma 5 2 14" xfId="45961" xr:uid="{00000000-0005-0000-0000-0000193D0000}"/>
    <cellStyle name="Komma 5 2 15" xfId="46123" xr:uid="{00000000-0005-0000-0000-00001A3D0000}"/>
    <cellStyle name="Komma 5 2 16" xfId="49138" xr:uid="{00000000-0005-0000-0000-00001B3D0000}"/>
    <cellStyle name="Komma 5 2 2" xfId="5088" xr:uid="{00000000-0005-0000-0000-00001C3D0000}"/>
    <cellStyle name="Komma 5 2 2 10" xfId="8495" xr:uid="{00000000-0005-0000-0000-00001D3D0000}"/>
    <cellStyle name="Komma 5 2 2 10 2" xfId="20982" xr:uid="{00000000-0005-0000-0000-00001E3D0000}"/>
    <cellStyle name="Komma 5 2 2 10 3" xfId="47222" xr:uid="{00000000-0005-0000-0000-00001F3D0000}"/>
    <cellStyle name="Komma 5 2 2 10 4" xfId="50238" xr:uid="{00000000-0005-0000-0000-0000203D0000}"/>
    <cellStyle name="Komma 5 2 2 11" xfId="20203" xr:uid="{00000000-0005-0000-0000-0000213D0000}"/>
    <cellStyle name="Komma 5 2 2 12" xfId="45056" xr:uid="{00000000-0005-0000-0000-0000223D0000}"/>
    <cellStyle name="Komma 5 2 2 13" xfId="45962" xr:uid="{00000000-0005-0000-0000-0000233D0000}"/>
    <cellStyle name="Komma 5 2 2 14" xfId="46124" xr:uid="{00000000-0005-0000-0000-0000243D0000}"/>
    <cellStyle name="Komma 5 2 2 15" xfId="49139" xr:uid="{00000000-0005-0000-0000-0000253D0000}"/>
    <cellStyle name="Komma 5 2 2 2" xfId="6160" xr:uid="{00000000-0005-0000-0000-0000263D0000}"/>
    <cellStyle name="Komma 5 2 2 2 10" xfId="45963" xr:uid="{00000000-0005-0000-0000-0000273D0000}"/>
    <cellStyle name="Komma 5 2 2 2 11" xfId="46177" xr:uid="{00000000-0005-0000-0000-0000283D0000}"/>
    <cellStyle name="Komma 5 2 2 2 12" xfId="49193" xr:uid="{00000000-0005-0000-0000-0000293D0000}"/>
    <cellStyle name="Komma 5 2 2 2 2" xfId="6480" xr:uid="{00000000-0005-0000-0000-00002A3D0000}"/>
    <cellStyle name="Komma 5 2 2 2 2 2" xfId="11106" xr:uid="{00000000-0005-0000-0000-00002B3D0000}"/>
    <cellStyle name="Komma 5 2 2 2 2 2 2" xfId="18656" xr:uid="{00000000-0005-0000-0000-00002C3D0000}"/>
    <cellStyle name="Komma 5 2 2 2 2 2 3" xfId="33271" xr:uid="{00000000-0005-0000-0000-00002D3D0000}"/>
    <cellStyle name="Komma 5 2 2 2 2 2 4" xfId="47972" xr:uid="{00000000-0005-0000-0000-00002E3D0000}"/>
    <cellStyle name="Komma 5 2 2 2 2 2 5" xfId="50988" xr:uid="{00000000-0005-0000-0000-00002F3D0000}"/>
    <cellStyle name="Komma 5 2 2 2 2 3" xfId="11591" xr:uid="{00000000-0005-0000-0000-0000303D0000}"/>
    <cellStyle name="Komma 5 2 2 2 2 3 2" xfId="19133" xr:uid="{00000000-0005-0000-0000-0000313D0000}"/>
    <cellStyle name="Komma 5 2 2 2 2 3 3" xfId="42794" xr:uid="{00000000-0005-0000-0000-0000323D0000}"/>
    <cellStyle name="Komma 5 2 2 2 2 3 4" xfId="48449" xr:uid="{00000000-0005-0000-0000-0000333D0000}"/>
    <cellStyle name="Komma 5 2 2 2 2 3 5" xfId="51465" xr:uid="{00000000-0005-0000-0000-0000343D0000}"/>
    <cellStyle name="Komma 5 2 2 2 2 4" xfId="12078" xr:uid="{00000000-0005-0000-0000-0000353D0000}"/>
    <cellStyle name="Komma 5 2 2 2 2 4 2" xfId="19610" xr:uid="{00000000-0005-0000-0000-0000363D0000}"/>
    <cellStyle name="Komma 5 2 2 2 2 4 3" xfId="42868" xr:uid="{00000000-0005-0000-0000-0000373D0000}"/>
    <cellStyle name="Komma 5 2 2 2 2 4 4" xfId="48926" xr:uid="{00000000-0005-0000-0000-0000383D0000}"/>
    <cellStyle name="Komma 5 2 2 2 2 4 5" xfId="51942" xr:uid="{00000000-0005-0000-0000-0000393D0000}"/>
    <cellStyle name="Komma 5 2 2 2 2 5" xfId="9114" xr:uid="{00000000-0005-0000-0000-00003A3D0000}"/>
    <cellStyle name="Komma 5 2 2 2 2 5 2" xfId="33393" xr:uid="{00000000-0005-0000-0000-00003B3D0000}"/>
    <cellStyle name="Komma 5 2 2 2 2 5 3" xfId="47495" xr:uid="{00000000-0005-0000-0000-00003C3D0000}"/>
    <cellStyle name="Komma 5 2 2 2 2 5 4" xfId="50511" xr:uid="{00000000-0005-0000-0000-00003D3D0000}"/>
    <cellStyle name="Komma 5 2 2 2 2 6" xfId="42384" xr:uid="{00000000-0005-0000-0000-00003E3D0000}"/>
    <cellStyle name="Komma 5 2 2 2 2 7" xfId="46389" xr:uid="{00000000-0005-0000-0000-00003F3D0000}"/>
    <cellStyle name="Komma 5 2 2 2 2 8" xfId="49405" xr:uid="{00000000-0005-0000-0000-0000403D0000}"/>
    <cellStyle name="Komma 5 2 2 2 3" xfId="10894" xr:uid="{00000000-0005-0000-0000-0000413D0000}"/>
    <cellStyle name="Komma 5 2 2 2 3 2" xfId="18444" xr:uid="{00000000-0005-0000-0000-0000423D0000}"/>
    <cellStyle name="Komma 5 2 2 2 3 3" xfId="43909" xr:uid="{00000000-0005-0000-0000-0000433D0000}"/>
    <cellStyle name="Komma 5 2 2 2 3 4" xfId="47760" xr:uid="{00000000-0005-0000-0000-0000443D0000}"/>
    <cellStyle name="Komma 5 2 2 2 3 5" xfId="50776" xr:uid="{00000000-0005-0000-0000-0000453D0000}"/>
    <cellStyle name="Komma 5 2 2 2 4" xfId="11378" xr:uid="{00000000-0005-0000-0000-0000463D0000}"/>
    <cellStyle name="Komma 5 2 2 2 4 2" xfId="18921" xr:uid="{00000000-0005-0000-0000-0000473D0000}"/>
    <cellStyle name="Komma 5 2 2 2 4 3" xfId="44578" xr:uid="{00000000-0005-0000-0000-0000483D0000}"/>
    <cellStyle name="Komma 5 2 2 2 4 4" xfId="48237" xr:uid="{00000000-0005-0000-0000-0000493D0000}"/>
    <cellStyle name="Komma 5 2 2 2 4 5" xfId="51253" xr:uid="{00000000-0005-0000-0000-00004A3D0000}"/>
    <cellStyle name="Komma 5 2 2 2 5" xfId="11865" xr:uid="{00000000-0005-0000-0000-00004B3D0000}"/>
    <cellStyle name="Komma 5 2 2 2 5 2" xfId="19398" xr:uid="{00000000-0005-0000-0000-00004C3D0000}"/>
    <cellStyle name="Komma 5 2 2 2 5 3" xfId="42836" xr:uid="{00000000-0005-0000-0000-00004D3D0000}"/>
    <cellStyle name="Komma 5 2 2 2 5 4" xfId="48714" xr:uid="{00000000-0005-0000-0000-00004E3D0000}"/>
    <cellStyle name="Komma 5 2 2 2 5 5" xfId="51730" xr:uid="{00000000-0005-0000-0000-00004F3D0000}"/>
    <cellStyle name="Komma 5 2 2 2 6" xfId="8813" xr:uid="{00000000-0005-0000-0000-0000503D0000}"/>
    <cellStyle name="Komma 5 2 2 2 6 2" xfId="44331" xr:uid="{00000000-0005-0000-0000-0000513D0000}"/>
    <cellStyle name="Komma 5 2 2 2 6 3" xfId="47283" xr:uid="{00000000-0005-0000-0000-0000523D0000}"/>
    <cellStyle name="Komma 5 2 2 2 6 4" xfId="50299" xr:uid="{00000000-0005-0000-0000-0000533D0000}"/>
    <cellStyle name="Komma 5 2 2 2 7" xfId="20204" xr:uid="{00000000-0005-0000-0000-0000543D0000}"/>
    <cellStyle name="Komma 5 2 2 2 8" xfId="44236" xr:uid="{00000000-0005-0000-0000-0000553D0000}"/>
    <cellStyle name="Komma 5 2 2 2 9" xfId="45057" xr:uid="{00000000-0005-0000-0000-0000563D0000}"/>
    <cellStyle name="Komma 5 2 2 3" xfId="6240" xr:uid="{00000000-0005-0000-0000-0000573D0000}"/>
    <cellStyle name="Komma 5 2 2 3 10" xfId="45964" xr:uid="{00000000-0005-0000-0000-0000583D0000}"/>
    <cellStyle name="Komma 5 2 2 3 11" xfId="46230" xr:uid="{00000000-0005-0000-0000-0000593D0000}"/>
    <cellStyle name="Komma 5 2 2 3 12" xfId="49246" xr:uid="{00000000-0005-0000-0000-00005A3D0000}"/>
    <cellStyle name="Komma 5 2 2 3 2" xfId="6560" xr:uid="{00000000-0005-0000-0000-00005B3D0000}"/>
    <cellStyle name="Komma 5 2 2 3 2 2" xfId="11159" xr:uid="{00000000-0005-0000-0000-00005C3D0000}"/>
    <cellStyle name="Komma 5 2 2 3 2 2 2" xfId="18709" xr:uid="{00000000-0005-0000-0000-00005D3D0000}"/>
    <cellStyle name="Komma 5 2 2 3 2 2 3" xfId="44119" xr:uid="{00000000-0005-0000-0000-00005E3D0000}"/>
    <cellStyle name="Komma 5 2 2 3 2 2 4" xfId="48025" xr:uid="{00000000-0005-0000-0000-00005F3D0000}"/>
    <cellStyle name="Komma 5 2 2 3 2 2 5" xfId="51041" xr:uid="{00000000-0005-0000-0000-0000603D0000}"/>
    <cellStyle name="Komma 5 2 2 3 2 3" xfId="11644" xr:uid="{00000000-0005-0000-0000-0000613D0000}"/>
    <cellStyle name="Komma 5 2 2 3 2 3 2" xfId="19186" xr:uid="{00000000-0005-0000-0000-0000623D0000}"/>
    <cellStyle name="Komma 5 2 2 3 2 3 3" xfId="43193" xr:uid="{00000000-0005-0000-0000-0000633D0000}"/>
    <cellStyle name="Komma 5 2 2 3 2 3 4" xfId="48502" xr:uid="{00000000-0005-0000-0000-0000643D0000}"/>
    <cellStyle name="Komma 5 2 2 3 2 3 5" xfId="51518" xr:uid="{00000000-0005-0000-0000-0000653D0000}"/>
    <cellStyle name="Komma 5 2 2 3 2 4" xfId="12131" xr:uid="{00000000-0005-0000-0000-0000663D0000}"/>
    <cellStyle name="Komma 5 2 2 3 2 4 2" xfId="19663" xr:uid="{00000000-0005-0000-0000-0000673D0000}"/>
    <cellStyle name="Komma 5 2 2 3 2 4 3" xfId="44369" xr:uid="{00000000-0005-0000-0000-0000683D0000}"/>
    <cellStyle name="Komma 5 2 2 3 2 4 4" xfId="48979" xr:uid="{00000000-0005-0000-0000-0000693D0000}"/>
    <cellStyle name="Komma 5 2 2 3 2 4 5" xfId="51995" xr:uid="{00000000-0005-0000-0000-00006A3D0000}"/>
    <cellStyle name="Komma 5 2 2 3 2 5" xfId="9193" xr:uid="{00000000-0005-0000-0000-00006B3D0000}"/>
    <cellStyle name="Komma 5 2 2 3 2 5 2" xfId="43385" xr:uid="{00000000-0005-0000-0000-00006C3D0000}"/>
    <cellStyle name="Komma 5 2 2 3 2 5 3" xfId="47548" xr:uid="{00000000-0005-0000-0000-00006D3D0000}"/>
    <cellStyle name="Komma 5 2 2 3 2 5 4" xfId="50564" xr:uid="{00000000-0005-0000-0000-00006E3D0000}"/>
    <cellStyle name="Komma 5 2 2 3 2 6" xfId="43425" xr:uid="{00000000-0005-0000-0000-00006F3D0000}"/>
    <cellStyle name="Komma 5 2 2 3 2 7" xfId="46442" xr:uid="{00000000-0005-0000-0000-0000703D0000}"/>
    <cellStyle name="Komma 5 2 2 3 2 8" xfId="49458" xr:uid="{00000000-0005-0000-0000-0000713D0000}"/>
    <cellStyle name="Komma 5 2 2 3 3" xfId="10947" xr:uid="{00000000-0005-0000-0000-0000723D0000}"/>
    <cellStyle name="Komma 5 2 2 3 3 2" xfId="18497" xr:uid="{00000000-0005-0000-0000-0000733D0000}"/>
    <cellStyle name="Komma 5 2 2 3 3 3" xfId="44690" xr:uid="{00000000-0005-0000-0000-0000743D0000}"/>
    <cellStyle name="Komma 5 2 2 3 3 4" xfId="47813" xr:uid="{00000000-0005-0000-0000-0000753D0000}"/>
    <cellStyle name="Komma 5 2 2 3 3 5" xfId="50829" xr:uid="{00000000-0005-0000-0000-0000763D0000}"/>
    <cellStyle name="Komma 5 2 2 3 4" xfId="11432" xr:uid="{00000000-0005-0000-0000-0000773D0000}"/>
    <cellStyle name="Komma 5 2 2 3 4 2" xfId="18974" xr:uid="{00000000-0005-0000-0000-0000783D0000}"/>
    <cellStyle name="Komma 5 2 2 3 4 3" xfId="21189" xr:uid="{00000000-0005-0000-0000-0000793D0000}"/>
    <cellStyle name="Komma 5 2 2 3 4 4" xfId="48290" xr:uid="{00000000-0005-0000-0000-00007A3D0000}"/>
    <cellStyle name="Komma 5 2 2 3 4 5" xfId="51306" xr:uid="{00000000-0005-0000-0000-00007B3D0000}"/>
    <cellStyle name="Komma 5 2 2 3 5" xfId="11919" xr:uid="{00000000-0005-0000-0000-00007C3D0000}"/>
    <cellStyle name="Komma 5 2 2 3 5 2" xfId="19451" xr:uid="{00000000-0005-0000-0000-00007D3D0000}"/>
    <cellStyle name="Komma 5 2 2 3 5 3" xfId="32858" xr:uid="{00000000-0005-0000-0000-00007E3D0000}"/>
    <cellStyle name="Komma 5 2 2 3 5 4" xfId="48767" xr:uid="{00000000-0005-0000-0000-00007F3D0000}"/>
    <cellStyle name="Komma 5 2 2 3 5 5" xfId="51783" xr:uid="{00000000-0005-0000-0000-0000803D0000}"/>
    <cellStyle name="Komma 5 2 2 3 6" xfId="8884" xr:uid="{00000000-0005-0000-0000-0000813D0000}"/>
    <cellStyle name="Komma 5 2 2 3 6 2" xfId="21354" xr:uid="{00000000-0005-0000-0000-0000823D0000}"/>
    <cellStyle name="Komma 5 2 2 3 6 3" xfId="47336" xr:uid="{00000000-0005-0000-0000-0000833D0000}"/>
    <cellStyle name="Komma 5 2 2 3 6 4" xfId="50352" xr:uid="{00000000-0005-0000-0000-0000843D0000}"/>
    <cellStyle name="Komma 5 2 2 3 7" xfId="20205" xr:uid="{00000000-0005-0000-0000-0000853D0000}"/>
    <cellStyle name="Komma 5 2 2 3 8" xfId="21660" xr:uid="{00000000-0005-0000-0000-0000863D0000}"/>
    <cellStyle name="Komma 5 2 2 3 9" xfId="45058" xr:uid="{00000000-0005-0000-0000-0000873D0000}"/>
    <cellStyle name="Komma 5 2 2 4" xfId="6320" xr:uid="{00000000-0005-0000-0000-0000883D0000}"/>
    <cellStyle name="Komma 5 2 2 4 2" xfId="6640" xr:uid="{00000000-0005-0000-0000-0000893D0000}"/>
    <cellStyle name="Komma 5 2 2 4 2 2" xfId="11212" xr:uid="{00000000-0005-0000-0000-00008A3D0000}"/>
    <cellStyle name="Komma 5 2 2 4 2 2 2" xfId="18762" xr:uid="{00000000-0005-0000-0000-00008B3D0000}"/>
    <cellStyle name="Komma 5 2 2 4 2 2 3" xfId="44793" xr:uid="{00000000-0005-0000-0000-00008C3D0000}"/>
    <cellStyle name="Komma 5 2 2 4 2 2 4" xfId="48078" xr:uid="{00000000-0005-0000-0000-00008D3D0000}"/>
    <cellStyle name="Komma 5 2 2 4 2 2 5" xfId="51094" xr:uid="{00000000-0005-0000-0000-00008E3D0000}"/>
    <cellStyle name="Komma 5 2 2 4 2 3" xfId="11697" xr:uid="{00000000-0005-0000-0000-00008F3D0000}"/>
    <cellStyle name="Komma 5 2 2 4 2 3 2" xfId="19239" xr:uid="{00000000-0005-0000-0000-0000903D0000}"/>
    <cellStyle name="Komma 5 2 2 4 2 3 3" xfId="42811" xr:uid="{00000000-0005-0000-0000-0000913D0000}"/>
    <cellStyle name="Komma 5 2 2 4 2 3 4" xfId="48555" xr:uid="{00000000-0005-0000-0000-0000923D0000}"/>
    <cellStyle name="Komma 5 2 2 4 2 3 5" xfId="51571" xr:uid="{00000000-0005-0000-0000-0000933D0000}"/>
    <cellStyle name="Komma 5 2 2 4 2 4" xfId="12184" xr:uid="{00000000-0005-0000-0000-0000943D0000}"/>
    <cellStyle name="Komma 5 2 2 4 2 4 2" xfId="19716" xr:uid="{00000000-0005-0000-0000-0000953D0000}"/>
    <cellStyle name="Komma 5 2 2 4 2 4 3" xfId="42885" xr:uid="{00000000-0005-0000-0000-0000963D0000}"/>
    <cellStyle name="Komma 5 2 2 4 2 4 4" xfId="49032" xr:uid="{00000000-0005-0000-0000-0000973D0000}"/>
    <cellStyle name="Komma 5 2 2 4 2 4 5" xfId="52048" xr:uid="{00000000-0005-0000-0000-0000983D0000}"/>
    <cellStyle name="Komma 5 2 2 4 2 5" xfId="9273" xr:uid="{00000000-0005-0000-0000-0000993D0000}"/>
    <cellStyle name="Komma 5 2 2 4 2 5 2" xfId="43761" xr:uid="{00000000-0005-0000-0000-00009A3D0000}"/>
    <cellStyle name="Komma 5 2 2 4 2 5 3" xfId="47601" xr:uid="{00000000-0005-0000-0000-00009B3D0000}"/>
    <cellStyle name="Komma 5 2 2 4 2 5 4" xfId="50617" xr:uid="{00000000-0005-0000-0000-00009C3D0000}"/>
    <cellStyle name="Komma 5 2 2 4 2 6" xfId="42428" xr:uid="{00000000-0005-0000-0000-00009D3D0000}"/>
    <cellStyle name="Komma 5 2 2 4 2 7" xfId="46495" xr:uid="{00000000-0005-0000-0000-00009E3D0000}"/>
    <cellStyle name="Komma 5 2 2 4 2 8" xfId="49511" xr:uid="{00000000-0005-0000-0000-00009F3D0000}"/>
    <cellStyle name="Komma 5 2 2 4 3" xfId="11000" xr:uid="{00000000-0005-0000-0000-0000A03D0000}"/>
    <cellStyle name="Komma 5 2 2 4 3 2" xfId="18550" xr:uid="{00000000-0005-0000-0000-0000A13D0000}"/>
    <cellStyle name="Komma 5 2 2 4 3 3" xfId="42704" xr:uid="{00000000-0005-0000-0000-0000A23D0000}"/>
    <cellStyle name="Komma 5 2 2 4 3 4" xfId="47866" xr:uid="{00000000-0005-0000-0000-0000A33D0000}"/>
    <cellStyle name="Komma 5 2 2 4 3 5" xfId="50882" xr:uid="{00000000-0005-0000-0000-0000A43D0000}"/>
    <cellStyle name="Komma 5 2 2 4 4" xfId="11485" xr:uid="{00000000-0005-0000-0000-0000A53D0000}"/>
    <cellStyle name="Komma 5 2 2 4 4 2" xfId="19027" xr:uid="{00000000-0005-0000-0000-0000A63D0000}"/>
    <cellStyle name="Komma 5 2 2 4 4 3" xfId="43967" xr:uid="{00000000-0005-0000-0000-0000A73D0000}"/>
    <cellStyle name="Komma 5 2 2 4 4 4" xfId="48343" xr:uid="{00000000-0005-0000-0000-0000A83D0000}"/>
    <cellStyle name="Komma 5 2 2 4 4 5" xfId="51359" xr:uid="{00000000-0005-0000-0000-0000A93D0000}"/>
    <cellStyle name="Komma 5 2 2 4 5" xfId="11972" xr:uid="{00000000-0005-0000-0000-0000AA3D0000}"/>
    <cellStyle name="Komma 5 2 2 4 5 2" xfId="19504" xr:uid="{00000000-0005-0000-0000-0000AB3D0000}"/>
    <cellStyle name="Komma 5 2 2 4 5 3" xfId="42854" xr:uid="{00000000-0005-0000-0000-0000AC3D0000}"/>
    <cellStyle name="Komma 5 2 2 4 5 4" xfId="48820" xr:uid="{00000000-0005-0000-0000-0000AD3D0000}"/>
    <cellStyle name="Komma 5 2 2 4 5 5" xfId="51836" xr:uid="{00000000-0005-0000-0000-0000AE3D0000}"/>
    <cellStyle name="Komma 5 2 2 4 6" xfId="8960" xr:uid="{00000000-0005-0000-0000-0000AF3D0000}"/>
    <cellStyle name="Komma 5 2 2 4 6 2" xfId="21346" xr:uid="{00000000-0005-0000-0000-0000B03D0000}"/>
    <cellStyle name="Komma 5 2 2 4 6 3" xfId="47389" xr:uid="{00000000-0005-0000-0000-0000B13D0000}"/>
    <cellStyle name="Komma 5 2 2 4 6 4" xfId="50405" xr:uid="{00000000-0005-0000-0000-0000B23D0000}"/>
    <cellStyle name="Komma 5 2 2 4 7" xfId="21653" xr:uid="{00000000-0005-0000-0000-0000B33D0000}"/>
    <cellStyle name="Komma 5 2 2 4 8" xfId="46283" xr:uid="{00000000-0005-0000-0000-0000B43D0000}"/>
    <cellStyle name="Komma 5 2 2 4 9" xfId="49299" xr:uid="{00000000-0005-0000-0000-0000B53D0000}"/>
    <cellStyle name="Komma 5 2 2 5" xfId="6400" xr:uid="{00000000-0005-0000-0000-0000B63D0000}"/>
    <cellStyle name="Komma 5 2 2 5 2" xfId="11053" xr:uid="{00000000-0005-0000-0000-0000B73D0000}"/>
    <cellStyle name="Komma 5 2 2 5 2 2" xfId="18603" xr:uid="{00000000-0005-0000-0000-0000B83D0000}"/>
    <cellStyle name="Komma 5 2 2 5 2 3" xfId="20739" xr:uid="{00000000-0005-0000-0000-0000B93D0000}"/>
    <cellStyle name="Komma 5 2 2 5 2 4" xfId="47919" xr:uid="{00000000-0005-0000-0000-0000BA3D0000}"/>
    <cellStyle name="Komma 5 2 2 5 2 5" xfId="50935" xr:uid="{00000000-0005-0000-0000-0000BB3D0000}"/>
    <cellStyle name="Komma 5 2 2 5 3" xfId="11538" xr:uid="{00000000-0005-0000-0000-0000BC3D0000}"/>
    <cellStyle name="Komma 5 2 2 5 3 2" xfId="19080" xr:uid="{00000000-0005-0000-0000-0000BD3D0000}"/>
    <cellStyle name="Komma 5 2 2 5 3 3" xfId="43688" xr:uid="{00000000-0005-0000-0000-0000BE3D0000}"/>
    <cellStyle name="Komma 5 2 2 5 3 4" xfId="48396" xr:uid="{00000000-0005-0000-0000-0000BF3D0000}"/>
    <cellStyle name="Komma 5 2 2 5 3 5" xfId="51412" xr:uid="{00000000-0005-0000-0000-0000C03D0000}"/>
    <cellStyle name="Komma 5 2 2 5 4" xfId="12025" xr:uid="{00000000-0005-0000-0000-0000C13D0000}"/>
    <cellStyle name="Komma 5 2 2 5 4 2" xfId="19557" xr:uid="{00000000-0005-0000-0000-0000C23D0000}"/>
    <cellStyle name="Komma 5 2 2 5 4 3" xfId="44708" xr:uid="{00000000-0005-0000-0000-0000C33D0000}"/>
    <cellStyle name="Komma 5 2 2 5 4 4" xfId="48873" xr:uid="{00000000-0005-0000-0000-0000C43D0000}"/>
    <cellStyle name="Komma 5 2 2 5 4 5" xfId="51889" xr:uid="{00000000-0005-0000-0000-0000C53D0000}"/>
    <cellStyle name="Komma 5 2 2 5 5" xfId="9039" xr:uid="{00000000-0005-0000-0000-0000C63D0000}"/>
    <cellStyle name="Komma 5 2 2 5 5 2" xfId="42632" xr:uid="{00000000-0005-0000-0000-0000C73D0000}"/>
    <cellStyle name="Komma 5 2 2 5 5 3" xfId="47442" xr:uid="{00000000-0005-0000-0000-0000C83D0000}"/>
    <cellStyle name="Komma 5 2 2 5 5 4" xfId="50458" xr:uid="{00000000-0005-0000-0000-0000C93D0000}"/>
    <cellStyle name="Komma 5 2 2 5 6" xfId="42369" xr:uid="{00000000-0005-0000-0000-0000CA3D0000}"/>
    <cellStyle name="Komma 5 2 2 5 7" xfId="46336" xr:uid="{00000000-0005-0000-0000-0000CB3D0000}"/>
    <cellStyle name="Komma 5 2 2 5 8" xfId="49352" xr:uid="{00000000-0005-0000-0000-0000CC3D0000}"/>
    <cellStyle name="Komma 5 2 2 6" xfId="6720" xr:uid="{00000000-0005-0000-0000-0000CD3D0000}"/>
    <cellStyle name="Komma 5 2 2 6 2" xfId="11265" xr:uid="{00000000-0005-0000-0000-0000CE3D0000}"/>
    <cellStyle name="Komma 5 2 2 6 2 2" xfId="18815" xr:uid="{00000000-0005-0000-0000-0000CF3D0000}"/>
    <cellStyle name="Komma 5 2 2 6 2 3" xfId="28802" xr:uid="{00000000-0005-0000-0000-0000D03D0000}"/>
    <cellStyle name="Komma 5 2 2 6 2 4" xfId="48131" xr:uid="{00000000-0005-0000-0000-0000D13D0000}"/>
    <cellStyle name="Komma 5 2 2 6 2 5" xfId="51147" xr:uid="{00000000-0005-0000-0000-0000D23D0000}"/>
    <cellStyle name="Komma 5 2 2 6 3" xfId="11750" xr:uid="{00000000-0005-0000-0000-0000D33D0000}"/>
    <cellStyle name="Komma 5 2 2 6 3 2" xfId="19292" xr:uid="{00000000-0005-0000-0000-0000D43D0000}"/>
    <cellStyle name="Komma 5 2 2 6 3 3" xfId="44590" xr:uid="{00000000-0005-0000-0000-0000D53D0000}"/>
    <cellStyle name="Komma 5 2 2 6 3 4" xfId="48608" xr:uid="{00000000-0005-0000-0000-0000D63D0000}"/>
    <cellStyle name="Komma 5 2 2 6 3 5" xfId="51624" xr:uid="{00000000-0005-0000-0000-0000D73D0000}"/>
    <cellStyle name="Komma 5 2 2 6 4" xfId="12238" xr:uid="{00000000-0005-0000-0000-0000D83D0000}"/>
    <cellStyle name="Komma 5 2 2 6 4 2" xfId="19769" xr:uid="{00000000-0005-0000-0000-0000D93D0000}"/>
    <cellStyle name="Komma 5 2 2 6 4 3" xfId="42894" xr:uid="{00000000-0005-0000-0000-0000DA3D0000}"/>
    <cellStyle name="Komma 5 2 2 6 4 4" xfId="49085" xr:uid="{00000000-0005-0000-0000-0000DB3D0000}"/>
    <cellStyle name="Komma 5 2 2 6 4 5" xfId="52101" xr:uid="{00000000-0005-0000-0000-0000DC3D0000}"/>
    <cellStyle name="Komma 5 2 2 6 5" xfId="9353" xr:uid="{00000000-0005-0000-0000-0000DD3D0000}"/>
    <cellStyle name="Komma 5 2 2 6 5 2" xfId="43111" xr:uid="{00000000-0005-0000-0000-0000DE3D0000}"/>
    <cellStyle name="Komma 5 2 2 6 5 3" xfId="47654" xr:uid="{00000000-0005-0000-0000-0000DF3D0000}"/>
    <cellStyle name="Komma 5 2 2 6 5 4" xfId="50670" xr:uid="{00000000-0005-0000-0000-0000E03D0000}"/>
    <cellStyle name="Komma 5 2 2 6 6" xfId="42442" xr:uid="{00000000-0005-0000-0000-0000E13D0000}"/>
    <cellStyle name="Komma 5 2 2 6 7" xfId="46548" xr:uid="{00000000-0005-0000-0000-0000E23D0000}"/>
    <cellStyle name="Komma 5 2 2 6 8" xfId="49564" xr:uid="{00000000-0005-0000-0000-0000E33D0000}"/>
    <cellStyle name="Komma 5 2 2 7" xfId="10841" xr:uid="{00000000-0005-0000-0000-0000E43D0000}"/>
    <cellStyle name="Komma 5 2 2 7 2" xfId="18391" xr:uid="{00000000-0005-0000-0000-0000E53D0000}"/>
    <cellStyle name="Komma 5 2 2 7 3" xfId="44343" xr:uid="{00000000-0005-0000-0000-0000E63D0000}"/>
    <cellStyle name="Komma 5 2 2 7 4" xfId="47707" xr:uid="{00000000-0005-0000-0000-0000E73D0000}"/>
    <cellStyle name="Komma 5 2 2 7 5" xfId="50723" xr:uid="{00000000-0005-0000-0000-0000E83D0000}"/>
    <cellStyle name="Komma 5 2 2 8" xfId="11325" xr:uid="{00000000-0005-0000-0000-0000E93D0000}"/>
    <cellStyle name="Komma 5 2 2 8 2" xfId="18868" xr:uid="{00000000-0005-0000-0000-0000EA3D0000}"/>
    <cellStyle name="Komma 5 2 2 8 3" xfId="42753" xr:uid="{00000000-0005-0000-0000-0000EB3D0000}"/>
    <cellStyle name="Komma 5 2 2 8 4" xfId="48184" xr:uid="{00000000-0005-0000-0000-0000EC3D0000}"/>
    <cellStyle name="Komma 5 2 2 8 5" xfId="51200" xr:uid="{00000000-0005-0000-0000-0000ED3D0000}"/>
    <cellStyle name="Komma 5 2 2 9" xfId="11812" xr:uid="{00000000-0005-0000-0000-0000EE3D0000}"/>
    <cellStyle name="Komma 5 2 2 9 2" xfId="19345" xr:uid="{00000000-0005-0000-0000-0000EF3D0000}"/>
    <cellStyle name="Komma 5 2 2 9 3" xfId="44564" xr:uid="{00000000-0005-0000-0000-0000F03D0000}"/>
    <cellStyle name="Komma 5 2 2 9 4" xfId="48661" xr:uid="{00000000-0005-0000-0000-0000F13D0000}"/>
    <cellStyle name="Komma 5 2 2 9 5" xfId="51677" xr:uid="{00000000-0005-0000-0000-0000F23D0000}"/>
    <cellStyle name="Komma 5 2 3" xfId="6159" xr:uid="{00000000-0005-0000-0000-0000F33D0000}"/>
    <cellStyle name="Komma 5 2 3 10" xfId="45965" xr:uid="{00000000-0005-0000-0000-0000F43D0000}"/>
    <cellStyle name="Komma 5 2 3 11" xfId="46176" xr:uid="{00000000-0005-0000-0000-0000F53D0000}"/>
    <cellStyle name="Komma 5 2 3 12" xfId="49192" xr:uid="{00000000-0005-0000-0000-0000F63D0000}"/>
    <cellStyle name="Komma 5 2 3 2" xfId="6479" xr:uid="{00000000-0005-0000-0000-0000F73D0000}"/>
    <cellStyle name="Komma 5 2 3 2 10" xfId="46388" xr:uid="{00000000-0005-0000-0000-0000F83D0000}"/>
    <cellStyle name="Komma 5 2 3 2 11" xfId="49404" xr:uid="{00000000-0005-0000-0000-0000F93D0000}"/>
    <cellStyle name="Komma 5 2 3 2 2" xfId="11105" xr:uid="{00000000-0005-0000-0000-0000FA3D0000}"/>
    <cellStyle name="Komma 5 2 3 2 2 2" xfId="18655" xr:uid="{00000000-0005-0000-0000-0000FB3D0000}"/>
    <cellStyle name="Komma 5 2 3 2 2 3" xfId="42720" xr:uid="{00000000-0005-0000-0000-0000FC3D0000}"/>
    <cellStyle name="Komma 5 2 3 2 2 4" xfId="47971" xr:uid="{00000000-0005-0000-0000-0000FD3D0000}"/>
    <cellStyle name="Komma 5 2 3 2 2 5" xfId="50987" xr:uid="{00000000-0005-0000-0000-0000FE3D0000}"/>
    <cellStyle name="Komma 5 2 3 2 3" xfId="11590" xr:uid="{00000000-0005-0000-0000-0000FF3D0000}"/>
    <cellStyle name="Komma 5 2 3 2 3 2" xfId="19132" xr:uid="{00000000-0005-0000-0000-0000003E0000}"/>
    <cellStyle name="Komma 5 2 3 2 3 3" xfId="20458" xr:uid="{00000000-0005-0000-0000-0000013E0000}"/>
    <cellStyle name="Komma 5 2 3 2 3 4" xfId="48448" xr:uid="{00000000-0005-0000-0000-0000023E0000}"/>
    <cellStyle name="Komma 5 2 3 2 3 5" xfId="51464" xr:uid="{00000000-0005-0000-0000-0000033E0000}"/>
    <cellStyle name="Komma 5 2 3 2 4" xfId="12077" xr:uid="{00000000-0005-0000-0000-0000043E0000}"/>
    <cellStyle name="Komma 5 2 3 2 4 2" xfId="19609" xr:uid="{00000000-0005-0000-0000-0000053E0000}"/>
    <cellStyle name="Komma 5 2 3 2 4 3" xfId="43638" xr:uid="{00000000-0005-0000-0000-0000063E0000}"/>
    <cellStyle name="Komma 5 2 3 2 4 4" xfId="48925" xr:uid="{00000000-0005-0000-0000-0000073E0000}"/>
    <cellStyle name="Komma 5 2 3 2 4 5" xfId="51941" xr:uid="{00000000-0005-0000-0000-0000083E0000}"/>
    <cellStyle name="Komma 5 2 3 2 5" xfId="9113" xr:uid="{00000000-0005-0000-0000-0000093E0000}"/>
    <cellStyle name="Komma 5 2 3 2 5 2" xfId="42641" xr:uid="{00000000-0005-0000-0000-00000A3E0000}"/>
    <cellStyle name="Komma 5 2 3 2 5 3" xfId="47494" xr:uid="{00000000-0005-0000-0000-00000B3E0000}"/>
    <cellStyle name="Komma 5 2 3 2 5 4" xfId="50510" xr:uid="{00000000-0005-0000-0000-00000C3E0000}"/>
    <cellStyle name="Komma 5 2 3 2 6" xfId="20207" xr:uid="{00000000-0005-0000-0000-00000D3E0000}"/>
    <cellStyle name="Komma 5 2 3 2 7" xfId="44164" xr:uid="{00000000-0005-0000-0000-00000E3E0000}"/>
    <cellStyle name="Komma 5 2 3 2 8" xfId="45060" xr:uid="{00000000-0005-0000-0000-00000F3E0000}"/>
    <cellStyle name="Komma 5 2 3 2 9" xfId="45966" xr:uid="{00000000-0005-0000-0000-0000103E0000}"/>
    <cellStyle name="Komma 5 2 3 3" xfId="10893" xr:uid="{00000000-0005-0000-0000-0000113E0000}"/>
    <cellStyle name="Komma 5 2 3 3 2" xfId="18443" xr:uid="{00000000-0005-0000-0000-0000123E0000}"/>
    <cellStyle name="Komma 5 2 3 3 3" xfId="20949" xr:uid="{00000000-0005-0000-0000-0000133E0000}"/>
    <cellStyle name="Komma 5 2 3 3 4" xfId="47759" xr:uid="{00000000-0005-0000-0000-0000143E0000}"/>
    <cellStyle name="Komma 5 2 3 3 5" xfId="50775" xr:uid="{00000000-0005-0000-0000-0000153E0000}"/>
    <cellStyle name="Komma 5 2 3 4" xfId="11377" xr:uid="{00000000-0005-0000-0000-0000163E0000}"/>
    <cellStyle name="Komma 5 2 3 4 2" xfId="18920" xr:uid="{00000000-0005-0000-0000-0000173E0000}"/>
    <cellStyle name="Komma 5 2 3 4 3" xfId="43323" xr:uid="{00000000-0005-0000-0000-0000183E0000}"/>
    <cellStyle name="Komma 5 2 3 4 4" xfId="48236" xr:uid="{00000000-0005-0000-0000-0000193E0000}"/>
    <cellStyle name="Komma 5 2 3 4 5" xfId="51252" xr:uid="{00000000-0005-0000-0000-00001A3E0000}"/>
    <cellStyle name="Komma 5 2 3 5" xfId="11864" xr:uid="{00000000-0005-0000-0000-00001B3E0000}"/>
    <cellStyle name="Komma 5 2 3 5 2" xfId="19397" xr:uid="{00000000-0005-0000-0000-00001C3E0000}"/>
    <cellStyle name="Komma 5 2 3 5 3" xfId="44510" xr:uid="{00000000-0005-0000-0000-00001D3E0000}"/>
    <cellStyle name="Komma 5 2 3 5 4" xfId="48713" xr:uid="{00000000-0005-0000-0000-00001E3E0000}"/>
    <cellStyle name="Komma 5 2 3 5 5" xfId="51729" xr:uid="{00000000-0005-0000-0000-00001F3E0000}"/>
    <cellStyle name="Komma 5 2 3 6" xfId="8812" xr:uid="{00000000-0005-0000-0000-0000203E0000}"/>
    <cellStyle name="Komma 5 2 3 6 2" xfId="43047" xr:uid="{00000000-0005-0000-0000-0000213E0000}"/>
    <cellStyle name="Komma 5 2 3 6 3" xfId="47282" xr:uid="{00000000-0005-0000-0000-0000223E0000}"/>
    <cellStyle name="Komma 5 2 3 6 4" xfId="50298" xr:uid="{00000000-0005-0000-0000-0000233E0000}"/>
    <cellStyle name="Komma 5 2 3 7" xfId="20206" xr:uid="{00000000-0005-0000-0000-0000243E0000}"/>
    <cellStyle name="Komma 5 2 3 8" xfId="44715" xr:uid="{00000000-0005-0000-0000-0000253E0000}"/>
    <cellStyle name="Komma 5 2 3 9" xfId="45059" xr:uid="{00000000-0005-0000-0000-0000263E0000}"/>
    <cellStyle name="Komma 5 2 4" xfId="6239" xr:uid="{00000000-0005-0000-0000-0000273E0000}"/>
    <cellStyle name="Komma 5 2 4 10" xfId="45967" xr:uid="{00000000-0005-0000-0000-0000283E0000}"/>
    <cellStyle name="Komma 5 2 4 11" xfId="46229" xr:uid="{00000000-0005-0000-0000-0000293E0000}"/>
    <cellStyle name="Komma 5 2 4 12" xfId="49245" xr:uid="{00000000-0005-0000-0000-00002A3E0000}"/>
    <cellStyle name="Komma 5 2 4 2" xfId="6559" xr:uid="{00000000-0005-0000-0000-00002B3E0000}"/>
    <cellStyle name="Komma 5 2 4 2 2" xfId="11158" xr:uid="{00000000-0005-0000-0000-00002C3E0000}"/>
    <cellStyle name="Komma 5 2 4 2 2 2" xfId="18708" xr:uid="{00000000-0005-0000-0000-00002D3E0000}"/>
    <cellStyle name="Komma 5 2 4 2 2 3" xfId="30316" xr:uid="{00000000-0005-0000-0000-00002E3E0000}"/>
    <cellStyle name="Komma 5 2 4 2 2 4" xfId="48024" xr:uid="{00000000-0005-0000-0000-00002F3E0000}"/>
    <cellStyle name="Komma 5 2 4 2 2 5" xfId="51040" xr:uid="{00000000-0005-0000-0000-0000303E0000}"/>
    <cellStyle name="Komma 5 2 4 2 3" xfId="11643" xr:uid="{00000000-0005-0000-0000-0000313E0000}"/>
    <cellStyle name="Komma 5 2 4 2 3 2" xfId="19185" xr:uid="{00000000-0005-0000-0000-0000323E0000}"/>
    <cellStyle name="Komma 5 2 4 2 3 3" xfId="44702" xr:uid="{00000000-0005-0000-0000-0000333E0000}"/>
    <cellStyle name="Komma 5 2 4 2 3 4" xfId="48501" xr:uid="{00000000-0005-0000-0000-0000343E0000}"/>
    <cellStyle name="Komma 5 2 4 2 3 5" xfId="51517" xr:uid="{00000000-0005-0000-0000-0000353E0000}"/>
    <cellStyle name="Komma 5 2 4 2 4" xfId="12130" xr:uid="{00000000-0005-0000-0000-0000363E0000}"/>
    <cellStyle name="Komma 5 2 4 2 4 2" xfId="19662" xr:uid="{00000000-0005-0000-0000-0000373E0000}"/>
    <cellStyle name="Komma 5 2 4 2 4 3" xfId="43256" xr:uid="{00000000-0005-0000-0000-0000383E0000}"/>
    <cellStyle name="Komma 5 2 4 2 4 4" xfId="48978" xr:uid="{00000000-0005-0000-0000-0000393E0000}"/>
    <cellStyle name="Komma 5 2 4 2 4 5" xfId="51994" xr:uid="{00000000-0005-0000-0000-00003A3E0000}"/>
    <cellStyle name="Komma 5 2 4 2 5" xfId="9192" xr:uid="{00000000-0005-0000-0000-00003B3E0000}"/>
    <cellStyle name="Komma 5 2 4 2 5 2" xfId="44782" xr:uid="{00000000-0005-0000-0000-00003C3E0000}"/>
    <cellStyle name="Komma 5 2 4 2 5 3" xfId="47547" xr:uid="{00000000-0005-0000-0000-00003D3E0000}"/>
    <cellStyle name="Komma 5 2 4 2 5 4" xfId="50563" xr:uid="{00000000-0005-0000-0000-00003E3E0000}"/>
    <cellStyle name="Komma 5 2 4 2 6" xfId="42912" xr:uid="{00000000-0005-0000-0000-00003F3E0000}"/>
    <cellStyle name="Komma 5 2 4 2 7" xfId="46441" xr:uid="{00000000-0005-0000-0000-0000403E0000}"/>
    <cellStyle name="Komma 5 2 4 2 8" xfId="49457" xr:uid="{00000000-0005-0000-0000-0000413E0000}"/>
    <cellStyle name="Komma 5 2 4 3" xfId="10946" xr:uid="{00000000-0005-0000-0000-0000423E0000}"/>
    <cellStyle name="Komma 5 2 4 3 2" xfId="18496" xr:uid="{00000000-0005-0000-0000-0000433E0000}"/>
    <cellStyle name="Komma 5 2 4 3 3" xfId="33291" xr:uid="{00000000-0005-0000-0000-0000443E0000}"/>
    <cellStyle name="Komma 5 2 4 3 4" xfId="47812" xr:uid="{00000000-0005-0000-0000-0000453E0000}"/>
    <cellStyle name="Komma 5 2 4 3 5" xfId="50828" xr:uid="{00000000-0005-0000-0000-0000463E0000}"/>
    <cellStyle name="Komma 5 2 4 4" xfId="11431" xr:uid="{00000000-0005-0000-0000-0000473E0000}"/>
    <cellStyle name="Komma 5 2 4 4 2" xfId="18973" xr:uid="{00000000-0005-0000-0000-0000483E0000}"/>
    <cellStyle name="Komma 5 2 4 4 3" xfId="42771" xr:uid="{00000000-0005-0000-0000-0000493E0000}"/>
    <cellStyle name="Komma 5 2 4 4 4" xfId="48289" xr:uid="{00000000-0005-0000-0000-00004A3E0000}"/>
    <cellStyle name="Komma 5 2 4 4 5" xfId="51305" xr:uid="{00000000-0005-0000-0000-00004B3E0000}"/>
    <cellStyle name="Komma 5 2 4 5" xfId="11918" xr:uid="{00000000-0005-0000-0000-00004C3E0000}"/>
    <cellStyle name="Komma 5 2 4 5 2" xfId="19450" xr:uid="{00000000-0005-0000-0000-00004D3E0000}"/>
    <cellStyle name="Komma 5 2 4 5 3" xfId="43226" xr:uid="{00000000-0005-0000-0000-00004E3E0000}"/>
    <cellStyle name="Komma 5 2 4 5 4" xfId="48766" xr:uid="{00000000-0005-0000-0000-00004F3E0000}"/>
    <cellStyle name="Komma 5 2 4 5 5" xfId="51782" xr:uid="{00000000-0005-0000-0000-0000503E0000}"/>
    <cellStyle name="Komma 5 2 4 6" xfId="8883" xr:uid="{00000000-0005-0000-0000-0000513E0000}"/>
    <cellStyle name="Komma 5 2 4 6 2" xfId="42611" xr:uid="{00000000-0005-0000-0000-0000523E0000}"/>
    <cellStyle name="Komma 5 2 4 6 3" xfId="47335" xr:uid="{00000000-0005-0000-0000-0000533E0000}"/>
    <cellStyle name="Komma 5 2 4 6 4" xfId="50351" xr:uid="{00000000-0005-0000-0000-0000543E0000}"/>
    <cellStyle name="Komma 5 2 4 7" xfId="20208" xr:uid="{00000000-0005-0000-0000-0000553E0000}"/>
    <cellStyle name="Komma 5 2 4 8" xfId="44156" xr:uid="{00000000-0005-0000-0000-0000563E0000}"/>
    <cellStyle name="Komma 5 2 4 9" xfId="45061" xr:uid="{00000000-0005-0000-0000-0000573E0000}"/>
    <cellStyle name="Komma 5 2 5" xfId="6319" xr:uid="{00000000-0005-0000-0000-0000583E0000}"/>
    <cellStyle name="Komma 5 2 5 10" xfId="45968" xr:uid="{00000000-0005-0000-0000-0000593E0000}"/>
    <cellStyle name="Komma 5 2 5 11" xfId="46282" xr:uid="{00000000-0005-0000-0000-00005A3E0000}"/>
    <cellStyle name="Komma 5 2 5 12" xfId="49298" xr:uid="{00000000-0005-0000-0000-00005B3E0000}"/>
    <cellStyle name="Komma 5 2 5 2" xfId="6639" xr:uid="{00000000-0005-0000-0000-00005C3E0000}"/>
    <cellStyle name="Komma 5 2 5 2 2" xfId="11211" xr:uid="{00000000-0005-0000-0000-00005D3E0000}"/>
    <cellStyle name="Komma 5 2 5 2 2 2" xfId="18761" xr:uid="{00000000-0005-0000-0000-00005E3E0000}"/>
    <cellStyle name="Komma 5 2 5 2 2 3" xfId="43771" xr:uid="{00000000-0005-0000-0000-00005F3E0000}"/>
    <cellStyle name="Komma 5 2 5 2 2 4" xfId="48077" xr:uid="{00000000-0005-0000-0000-0000603E0000}"/>
    <cellStyle name="Komma 5 2 5 2 2 5" xfId="51093" xr:uid="{00000000-0005-0000-0000-0000613E0000}"/>
    <cellStyle name="Komma 5 2 5 2 3" xfId="11696" xr:uid="{00000000-0005-0000-0000-0000623E0000}"/>
    <cellStyle name="Komma 5 2 5 2 3 2" xfId="19238" xr:uid="{00000000-0005-0000-0000-0000633E0000}"/>
    <cellStyle name="Komma 5 2 5 2 3 3" xfId="42810" xr:uid="{00000000-0005-0000-0000-0000643E0000}"/>
    <cellStyle name="Komma 5 2 5 2 3 4" xfId="48554" xr:uid="{00000000-0005-0000-0000-0000653E0000}"/>
    <cellStyle name="Komma 5 2 5 2 3 5" xfId="51570" xr:uid="{00000000-0005-0000-0000-0000663E0000}"/>
    <cellStyle name="Komma 5 2 5 2 4" xfId="12183" xr:uid="{00000000-0005-0000-0000-0000673E0000}"/>
    <cellStyle name="Komma 5 2 5 2 4 2" xfId="19715" xr:uid="{00000000-0005-0000-0000-0000683E0000}"/>
    <cellStyle name="Komma 5 2 5 2 4 3" xfId="44256" xr:uid="{00000000-0005-0000-0000-0000693E0000}"/>
    <cellStyle name="Komma 5 2 5 2 4 4" xfId="49031" xr:uid="{00000000-0005-0000-0000-00006A3E0000}"/>
    <cellStyle name="Komma 5 2 5 2 4 5" xfId="52047" xr:uid="{00000000-0005-0000-0000-00006B3E0000}"/>
    <cellStyle name="Komma 5 2 5 2 5" xfId="9272" xr:uid="{00000000-0005-0000-0000-00006C3E0000}"/>
    <cellStyle name="Komma 5 2 5 2 5 2" xfId="43102" xr:uid="{00000000-0005-0000-0000-00006D3E0000}"/>
    <cellStyle name="Komma 5 2 5 2 5 3" xfId="47600" xr:uid="{00000000-0005-0000-0000-00006E3E0000}"/>
    <cellStyle name="Komma 5 2 5 2 5 4" xfId="50616" xr:uid="{00000000-0005-0000-0000-00006F3E0000}"/>
    <cellStyle name="Komma 5 2 5 2 6" xfId="44239" xr:uid="{00000000-0005-0000-0000-0000703E0000}"/>
    <cellStyle name="Komma 5 2 5 2 7" xfId="46494" xr:uid="{00000000-0005-0000-0000-0000713E0000}"/>
    <cellStyle name="Komma 5 2 5 2 8" xfId="49510" xr:uid="{00000000-0005-0000-0000-0000723E0000}"/>
    <cellStyle name="Komma 5 2 5 3" xfId="10999" xr:uid="{00000000-0005-0000-0000-0000733E0000}"/>
    <cellStyle name="Komma 5 2 5 3 2" xfId="18549" xr:uid="{00000000-0005-0000-0000-0000743E0000}"/>
    <cellStyle name="Komma 5 2 5 3 3" xfId="43911" xr:uid="{00000000-0005-0000-0000-0000753E0000}"/>
    <cellStyle name="Komma 5 2 5 3 4" xfId="47865" xr:uid="{00000000-0005-0000-0000-0000763E0000}"/>
    <cellStyle name="Komma 5 2 5 3 5" xfId="50881" xr:uid="{00000000-0005-0000-0000-0000773E0000}"/>
    <cellStyle name="Komma 5 2 5 4" xfId="11484" xr:uid="{00000000-0005-0000-0000-0000783E0000}"/>
    <cellStyle name="Komma 5 2 5 4 2" xfId="19026" xr:uid="{00000000-0005-0000-0000-0000793E0000}"/>
    <cellStyle name="Komma 5 2 5 4 3" xfId="43175" xr:uid="{00000000-0005-0000-0000-00007A3E0000}"/>
    <cellStyle name="Komma 5 2 5 4 4" xfId="48342" xr:uid="{00000000-0005-0000-0000-00007B3E0000}"/>
    <cellStyle name="Komma 5 2 5 4 5" xfId="51358" xr:uid="{00000000-0005-0000-0000-00007C3E0000}"/>
    <cellStyle name="Komma 5 2 5 5" xfId="11971" xr:uid="{00000000-0005-0000-0000-00007D3E0000}"/>
    <cellStyle name="Komma 5 2 5 5 2" xfId="19503" xr:uid="{00000000-0005-0000-0000-00007E3E0000}"/>
    <cellStyle name="Komma 5 2 5 5 3" xfId="42853" xr:uid="{00000000-0005-0000-0000-00007F3E0000}"/>
    <cellStyle name="Komma 5 2 5 5 4" xfId="48819" xr:uid="{00000000-0005-0000-0000-0000803E0000}"/>
    <cellStyle name="Komma 5 2 5 5 5" xfId="51835" xr:uid="{00000000-0005-0000-0000-0000813E0000}"/>
    <cellStyle name="Komma 5 2 5 6" xfId="8959" xr:uid="{00000000-0005-0000-0000-0000823E0000}"/>
    <cellStyle name="Komma 5 2 5 6 2" xfId="43378" xr:uid="{00000000-0005-0000-0000-0000833E0000}"/>
    <cellStyle name="Komma 5 2 5 6 3" xfId="47388" xr:uid="{00000000-0005-0000-0000-0000843E0000}"/>
    <cellStyle name="Komma 5 2 5 6 4" xfId="50404" xr:uid="{00000000-0005-0000-0000-0000853E0000}"/>
    <cellStyle name="Komma 5 2 5 7" xfId="20209" xr:uid="{00000000-0005-0000-0000-0000863E0000}"/>
    <cellStyle name="Komma 5 2 5 8" xfId="44160" xr:uid="{00000000-0005-0000-0000-0000873E0000}"/>
    <cellStyle name="Komma 5 2 5 9" xfId="45062" xr:uid="{00000000-0005-0000-0000-0000883E0000}"/>
    <cellStyle name="Komma 5 2 6" xfId="6399" xr:uid="{00000000-0005-0000-0000-0000893E0000}"/>
    <cellStyle name="Komma 5 2 6 2" xfId="11052" xr:uid="{00000000-0005-0000-0000-00008A3E0000}"/>
    <cellStyle name="Komma 5 2 6 2 2" xfId="18602" xr:uid="{00000000-0005-0000-0000-00008B3E0000}"/>
    <cellStyle name="Komma 5 2 6 2 3" xfId="21232" xr:uid="{00000000-0005-0000-0000-00008C3E0000}"/>
    <cellStyle name="Komma 5 2 6 2 4" xfId="47918" xr:uid="{00000000-0005-0000-0000-00008D3E0000}"/>
    <cellStyle name="Komma 5 2 6 2 5" xfId="50934" xr:uid="{00000000-0005-0000-0000-00008E3E0000}"/>
    <cellStyle name="Komma 5 2 6 3" xfId="11537" xr:uid="{00000000-0005-0000-0000-00008F3E0000}"/>
    <cellStyle name="Komma 5 2 6 3 2" xfId="19079" xr:uid="{00000000-0005-0000-0000-0000903E0000}"/>
    <cellStyle name="Komma 5 2 6 3 3" xfId="44538" xr:uid="{00000000-0005-0000-0000-0000913E0000}"/>
    <cellStyle name="Komma 5 2 6 3 4" xfId="48395" xr:uid="{00000000-0005-0000-0000-0000923E0000}"/>
    <cellStyle name="Komma 5 2 6 3 5" xfId="51411" xr:uid="{00000000-0005-0000-0000-0000933E0000}"/>
    <cellStyle name="Komma 5 2 6 4" xfId="12024" xr:uid="{00000000-0005-0000-0000-0000943E0000}"/>
    <cellStyle name="Komma 5 2 6 4 2" xfId="19556" xr:uid="{00000000-0005-0000-0000-0000953E0000}"/>
    <cellStyle name="Komma 5 2 6 4 3" xfId="43422" xr:uid="{00000000-0005-0000-0000-0000963E0000}"/>
    <cellStyle name="Komma 5 2 6 4 4" xfId="48872" xr:uid="{00000000-0005-0000-0000-0000973E0000}"/>
    <cellStyle name="Komma 5 2 6 4 5" xfId="51888" xr:uid="{00000000-0005-0000-0000-0000983E0000}"/>
    <cellStyle name="Komma 5 2 6 5" xfId="9038" xr:uid="{00000000-0005-0000-0000-0000993E0000}"/>
    <cellStyle name="Komma 5 2 6 5 2" xfId="28562" xr:uid="{00000000-0005-0000-0000-00009A3E0000}"/>
    <cellStyle name="Komma 5 2 6 5 3" xfId="47441" xr:uid="{00000000-0005-0000-0000-00009B3E0000}"/>
    <cellStyle name="Komma 5 2 6 5 4" xfId="50457" xr:uid="{00000000-0005-0000-0000-00009C3E0000}"/>
    <cellStyle name="Komma 5 2 6 6" xfId="43352" xr:uid="{00000000-0005-0000-0000-00009D3E0000}"/>
    <cellStyle name="Komma 5 2 6 7" xfId="46335" xr:uid="{00000000-0005-0000-0000-00009E3E0000}"/>
    <cellStyle name="Komma 5 2 6 8" xfId="49351" xr:uid="{00000000-0005-0000-0000-00009F3E0000}"/>
    <cellStyle name="Komma 5 2 7" xfId="6719" xr:uid="{00000000-0005-0000-0000-0000A03E0000}"/>
    <cellStyle name="Komma 5 2 7 2" xfId="11264" xr:uid="{00000000-0005-0000-0000-0000A13E0000}"/>
    <cellStyle name="Komma 5 2 7 2 2" xfId="18814" xr:uid="{00000000-0005-0000-0000-0000A23E0000}"/>
    <cellStyle name="Komma 5 2 7 2 3" xfId="44121" xr:uid="{00000000-0005-0000-0000-0000A33E0000}"/>
    <cellStyle name="Komma 5 2 7 2 4" xfId="48130" xr:uid="{00000000-0005-0000-0000-0000A43E0000}"/>
    <cellStyle name="Komma 5 2 7 2 5" xfId="51146" xr:uid="{00000000-0005-0000-0000-0000A53E0000}"/>
    <cellStyle name="Komma 5 2 7 3" xfId="11749" xr:uid="{00000000-0005-0000-0000-0000A63E0000}"/>
    <cellStyle name="Komma 5 2 7 3 2" xfId="19291" xr:uid="{00000000-0005-0000-0000-0000A73E0000}"/>
    <cellStyle name="Komma 5 2 7 3 3" xfId="42821" xr:uid="{00000000-0005-0000-0000-0000A83E0000}"/>
    <cellStyle name="Komma 5 2 7 3 4" xfId="48607" xr:uid="{00000000-0005-0000-0000-0000A93E0000}"/>
    <cellStyle name="Komma 5 2 7 3 5" xfId="51623" xr:uid="{00000000-0005-0000-0000-0000AA3E0000}"/>
    <cellStyle name="Komma 5 2 7 4" xfId="12237" xr:uid="{00000000-0005-0000-0000-0000AB3E0000}"/>
    <cellStyle name="Komma 5 2 7 4 2" xfId="19768" xr:uid="{00000000-0005-0000-0000-0000AC3E0000}"/>
    <cellStyle name="Komma 5 2 7 4 3" xfId="44580" xr:uid="{00000000-0005-0000-0000-0000AD3E0000}"/>
    <cellStyle name="Komma 5 2 7 4 4" xfId="49084" xr:uid="{00000000-0005-0000-0000-0000AE3E0000}"/>
    <cellStyle name="Komma 5 2 7 4 5" xfId="52100" xr:uid="{00000000-0005-0000-0000-0000AF3E0000}"/>
    <cellStyle name="Komma 5 2 7 5" xfId="9352" xr:uid="{00000000-0005-0000-0000-0000B03E0000}"/>
    <cellStyle name="Komma 5 2 7 5 2" xfId="43338" xr:uid="{00000000-0005-0000-0000-0000B13E0000}"/>
    <cellStyle name="Komma 5 2 7 5 3" xfId="47653" xr:uid="{00000000-0005-0000-0000-0000B23E0000}"/>
    <cellStyle name="Komma 5 2 7 5 4" xfId="50669" xr:uid="{00000000-0005-0000-0000-0000B33E0000}"/>
    <cellStyle name="Komma 5 2 7 6" xfId="44240" xr:uid="{00000000-0005-0000-0000-0000B43E0000}"/>
    <cellStyle name="Komma 5 2 7 7" xfId="46547" xr:uid="{00000000-0005-0000-0000-0000B53E0000}"/>
    <cellStyle name="Komma 5 2 7 8" xfId="49563" xr:uid="{00000000-0005-0000-0000-0000B63E0000}"/>
    <cellStyle name="Komma 5 2 8" xfId="10840" xr:uid="{00000000-0005-0000-0000-0000B73E0000}"/>
    <cellStyle name="Komma 5 2 8 2" xfId="18390" xr:uid="{00000000-0005-0000-0000-0000B83E0000}"/>
    <cellStyle name="Komma 5 2 8 3" xfId="43115" xr:uid="{00000000-0005-0000-0000-0000B93E0000}"/>
    <cellStyle name="Komma 5 2 8 4" xfId="47706" xr:uid="{00000000-0005-0000-0000-0000BA3E0000}"/>
    <cellStyle name="Komma 5 2 8 5" xfId="50722" xr:uid="{00000000-0005-0000-0000-0000BB3E0000}"/>
    <cellStyle name="Komma 5 2 9" xfId="11324" xr:uid="{00000000-0005-0000-0000-0000BC3E0000}"/>
    <cellStyle name="Komma 5 2 9 2" xfId="18867" xr:uid="{00000000-0005-0000-0000-0000BD3E0000}"/>
    <cellStyle name="Komma 5 2 9 3" xfId="43365" xr:uid="{00000000-0005-0000-0000-0000BE3E0000}"/>
    <cellStyle name="Komma 5 2 9 4" xfId="48183" xr:uid="{00000000-0005-0000-0000-0000BF3E0000}"/>
    <cellStyle name="Komma 5 2 9 5" xfId="51199" xr:uid="{00000000-0005-0000-0000-0000C03E0000}"/>
    <cellStyle name="Komma 5 3" xfId="5089" xr:uid="{00000000-0005-0000-0000-0000C13E0000}"/>
    <cellStyle name="Komma 5 3 10" xfId="8459" xr:uid="{00000000-0005-0000-0000-0000C23E0000}"/>
    <cellStyle name="Komma 5 3 10 2" xfId="44039" xr:uid="{00000000-0005-0000-0000-0000C33E0000}"/>
    <cellStyle name="Komma 5 3 10 3" xfId="47216" xr:uid="{00000000-0005-0000-0000-0000C43E0000}"/>
    <cellStyle name="Komma 5 3 10 4" xfId="50232" xr:uid="{00000000-0005-0000-0000-0000C53E0000}"/>
    <cellStyle name="Komma 5 3 11" xfId="20210" xr:uid="{00000000-0005-0000-0000-0000C63E0000}"/>
    <cellStyle name="Komma 5 3 12" xfId="45063" xr:uid="{00000000-0005-0000-0000-0000C73E0000}"/>
    <cellStyle name="Komma 5 3 13" xfId="45969" xr:uid="{00000000-0005-0000-0000-0000C83E0000}"/>
    <cellStyle name="Komma 5 3 14" xfId="46125" xr:uid="{00000000-0005-0000-0000-0000C93E0000}"/>
    <cellStyle name="Komma 5 3 15" xfId="49140" xr:uid="{00000000-0005-0000-0000-0000CA3E0000}"/>
    <cellStyle name="Komma 5 3 2" xfId="6161" xr:uid="{00000000-0005-0000-0000-0000CB3E0000}"/>
    <cellStyle name="Komma 5 3 2 10" xfId="45970" xr:uid="{00000000-0005-0000-0000-0000CC3E0000}"/>
    <cellStyle name="Komma 5 3 2 11" xfId="46178" xr:uid="{00000000-0005-0000-0000-0000CD3E0000}"/>
    <cellStyle name="Komma 5 3 2 12" xfId="49194" xr:uid="{00000000-0005-0000-0000-0000CE3E0000}"/>
    <cellStyle name="Komma 5 3 2 2" xfId="6481" xr:uid="{00000000-0005-0000-0000-0000CF3E0000}"/>
    <cellStyle name="Komma 5 3 2 2 2" xfId="11107" xr:uid="{00000000-0005-0000-0000-0000D03E0000}"/>
    <cellStyle name="Komma 5 3 2 2 2 2" xfId="18657" xr:uid="{00000000-0005-0000-0000-0000D13E0000}"/>
    <cellStyle name="Komma 5 3 2 2 2 3" xfId="20736" xr:uid="{00000000-0005-0000-0000-0000D23E0000}"/>
    <cellStyle name="Komma 5 3 2 2 2 4" xfId="47973" xr:uid="{00000000-0005-0000-0000-0000D33E0000}"/>
    <cellStyle name="Komma 5 3 2 2 2 5" xfId="50989" xr:uid="{00000000-0005-0000-0000-0000D43E0000}"/>
    <cellStyle name="Komma 5 3 2 2 3" xfId="11592" xr:uid="{00000000-0005-0000-0000-0000D53E0000}"/>
    <cellStyle name="Komma 5 3 2 2 3 2" xfId="19134" xr:uid="{00000000-0005-0000-0000-0000D63E0000}"/>
    <cellStyle name="Komma 5 3 2 2 3 3" xfId="42795" xr:uid="{00000000-0005-0000-0000-0000D73E0000}"/>
    <cellStyle name="Komma 5 3 2 2 3 4" xfId="48450" xr:uid="{00000000-0005-0000-0000-0000D83E0000}"/>
    <cellStyle name="Komma 5 3 2 2 3 5" xfId="51466" xr:uid="{00000000-0005-0000-0000-0000D93E0000}"/>
    <cellStyle name="Komma 5 3 2 2 4" xfId="12079" xr:uid="{00000000-0005-0000-0000-0000DA3E0000}"/>
    <cellStyle name="Komma 5 3 2 2 4 2" xfId="19611" xr:uid="{00000000-0005-0000-0000-0000DB3E0000}"/>
    <cellStyle name="Komma 5 3 2 2 4 3" xfId="43315" xr:uid="{00000000-0005-0000-0000-0000DC3E0000}"/>
    <cellStyle name="Komma 5 3 2 2 4 4" xfId="48927" xr:uid="{00000000-0005-0000-0000-0000DD3E0000}"/>
    <cellStyle name="Komma 5 3 2 2 4 5" xfId="51943" xr:uid="{00000000-0005-0000-0000-0000DE3E0000}"/>
    <cellStyle name="Komma 5 3 2 2 5" xfId="9115" xr:uid="{00000000-0005-0000-0000-0000DF3E0000}"/>
    <cellStyle name="Komma 5 3 2 2 5 2" xfId="44107" xr:uid="{00000000-0005-0000-0000-0000E03E0000}"/>
    <cellStyle name="Komma 5 3 2 2 5 3" xfId="47496" xr:uid="{00000000-0005-0000-0000-0000E13E0000}"/>
    <cellStyle name="Komma 5 3 2 2 5 4" xfId="50512" xr:uid="{00000000-0005-0000-0000-0000E23E0000}"/>
    <cellStyle name="Komma 5 3 2 2 6" xfId="44740" xr:uid="{00000000-0005-0000-0000-0000E33E0000}"/>
    <cellStyle name="Komma 5 3 2 2 7" xfId="46390" xr:uid="{00000000-0005-0000-0000-0000E43E0000}"/>
    <cellStyle name="Komma 5 3 2 2 8" xfId="49406" xr:uid="{00000000-0005-0000-0000-0000E53E0000}"/>
    <cellStyle name="Komma 5 3 2 3" xfId="10895" xr:uid="{00000000-0005-0000-0000-0000E63E0000}"/>
    <cellStyle name="Komma 5 3 2 3 2" xfId="18445" xr:uid="{00000000-0005-0000-0000-0000E73E0000}"/>
    <cellStyle name="Komma 5 3 2 3 3" xfId="42690" xr:uid="{00000000-0005-0000-0000-0000E83E0000}"/>
    <cellStyle name="Komma 5 3 2 3 4" xfId="47761" xr:uid="{00000000-0005-0000-0000-0000E93E0000}"/>
    <cellStyle name="Komma 5 3 2 3 5" xfId="50777" xr:uid="{00000000-0005-0000-0000-0000EA3E0000}"/>
    <cellStyle name="Komma 5 3 2 4" xfId="11379" xr:uid="{00000000-0005-0000-0000-0000EB3E0000}"/>
    <cellStyle name="Komma 5 3 2 4 2" xfId="18922" xr:uid="{00000000-0005-0000-0000-0000EC3E0000}"/>
    <cellStyle name="Komma 5 3 2 4 3" xfId="42759" xr:uid="{00000000-0005-0000-0000-0000ED3E0000}"/>
    <cellStyle name="Komma 5 3 2 4 4" xfId="48238" xr:uid="{00000000-0005-0000-0000-0000EE3E0000}"/>
    <cellStyle name="Komma 5 3 2 4 5" xfId="51254" xr:uid="{00000000-0005-0000-0000-0000EF3E0000}"/>
    <cellStyle name="Komma 5 3 2 5" xfId="11866" xr:uid="{00000000-0005-0000-0000-0000F03E0000}"/>
    <cellStyle name="Komma 5 3 2 5 2" xfId="19399" xr:uid="{00000000-0005-0000-0000-0000F13E0000}"/>
    <cellStyle name="Komma 5 3 2 5 3" xfId="42837" xr:uid="{00000000-0005-0000-0000-0000F23E0000}"/>
    <cellStyle name="Komma 5 3 2 5 4" xfId="48715" xr:uid="{00000000-0005-0000-0000-0000F33E0000}"/>
    <cellStyle name="Komma 5 3 2 5 5" xfId="51731" xr:uid="{00000000-0005-0000-0000-0000F43E0000}"/>
    <cellStyle name="Komma 5 3 2 6" xfId="8814" xr:uid="{00000000-0005-0000-0000-0000F53E0000}"/>
    <cellStyle name="Komma 5 3 2 6 2" xfId="43898" xr:uid="{00000000-0005-0000-0000-0000F63E0000}"/>
    <cellStyle name="Komma 5 3 2 6 3" xfId="47284" xr:uid="{00000000-0005-0000-0000-0000F73E0000}"/>
    <cellStyle name="Komma 5 3 2 6 4" xfId="50300" xr:uid="{00000000-0005-0000-0000-0000F83E0000}"/>
    <cellStyle name="Komma 5 3 2 7" xfId="20211" xr:uid="{00000000-0005-0000-0000-0000F93E0000}"/>
    <cellStyle name="Komma 5 3 2 8" xfId="44152" xr:uid="{00000000-0005-0000-0000-0000FA3E0000}"/>
    <cellStyle name="Komma 5 3 2 9" xfId="45064" xr:uid="{00000000-0005-0000-0000-0000FB3E0000}"/>
    <cellStyle name="Komma 5 3 3" xfId="6241" xr:uid="{00000000-0005-0000-0000-0000FC3E0000}"/>
    <cellStyle name="Komma 5 3 3 10" xfId="45971" xr:uid="{00000000-0005-0000-0000-0000FD3E0000}"/>
    <cellStyle name="Komma 5 3 3 11" xfId="46231" xr:uid="{00000000-0005-0000-0000-0000FE3E0000}"/>
    <cellStyle name="Komma 5 3 3 12" xfId="49247" xr:uid="{00000000-0005-0000-0000-0000FF3E0000}"/>
    <cellStyle name="Komma 5 3 3 2" xfId="6561" xr:uid="{00000000-0005-0000-0000-0000003F0000}"/>
    <cellStyle name="Komma 5 3 3 2 2" xfId="11160" xr:uid="{00000000-0005-0000-0000-0000013F0000}"/>
    <cellStyle name="Komma 5 3 3 2 2 2" xfId="18710" xr:uid="{00000000-0005-0000-0000-0000023F0000}"/>
    <cellStyle name="Komma 5 3 3 2 2 3" xfId="43155" xr:uid="{00000000-0005-0000-0000-0000033F0000}"/>
    <cellStyle name="Komma 5 3 3 2 2 4" xfId="48026" xr:uid="{00000000-0005-0000-0000-0000043F0000}"/>
    <cellStyle name="Komma 5 3 3 2 2 5" xfId="51042" xr:uid="{00000000-0005-0000-0000-0000053F0000}"/>
    <cellStyle name="Komma 5 3 3 2 3" xfId="11645" xr:uid="{00000000-0005-0000-0000-0000063F0000}"/>
    <cellStyle name="Komma 5 3 3 2 3 2" xfId="19187" xr:uid="{00000000-0005-0000-0000-0000073F0000}"/>
    <cellStyle name="Komma 5 3 3 2 3 3" xfId="43476" xr:uid="{00000000-0005-0000-0000-0000083F0000}"/>
    <cellStyle name="Komma 5 3 3 2 3 4" xfId="48503" xr:uid="{00000000-0005-0000-0000-0000093F0000}"/>
    <cellStyle name="Komma 5 3 3 2 3 5" xfId="51519" xr:uid="{00000000-0005-0000-0000-00000A3F0000}"/>
    <cellStyle name="Komma 5 3 3 2 4" xfId="12132" xr:uid="{00000000-0005-0000-0000-00000B3F0000}"/>
    <cellStyle name="Komma 5 3 3 2 4 2" xfId="19664" xr:uid="{00000000-0005-0000-0000-00000C3F0000}"/>
    <cellStyle name="Komma 5 3 3 2 4 3" xfId="43934" xr:uid="{00000000-0005-0000-0000-00000D3F0000}"/>
    <cellStyle name="Komma 5 3 3 2 4 4" xfId="48980" xr:uid="{00000000-0005-0000-0000-00000E3F0000}"/>
    <cellStyle name="Komma 5 3 3 2 4 5" xfId="51996" xr:uid="{00000000-0005-0000-0000-00000F3F0000}"/>
    <cellStyle name="Komma 5 3 3 2 5" xfId="9194" xr:uid="{00000000-0005-0000-0000-0000103F0000}"/>
    <cellStyle name="Komma 5 3 3 2 5 2" xfId="21326" xr:uid="{00000000-0005-0000-0000-0000113F0000}"/>
    <cellStyle name="Komma 5 3 3 2 5 3" xfId="47549" xr:uid="{00000000-0005-0000-0000-0000123F0000}"/>
    <cellStyle name="Komma 5 3 3 2 5 4" xfId="50565" xr:uid="{00000000-0005-0000-0000-0000133F0000}"/>
    <cellStyle name="Komma 5 3 3 2 6" xfId="20608" xr:uid="{00000000-0005-0000-0000-0000143F0000}"/>
    <cellStyle name="Komma 5 3 3 2 7" xfId="46443" xr:uid="{00000000-0005-0000-0000-0000153F0000}"/>
    <cellStyle name="Komma 5 3 3 2 8" xfId="49459" xr:uid="{00000000-0005-0000-0000-0000163F0000}"/>
    <cellStyle name="Komma 5 3 3 3" xfId="10948" xr:uid="{00000000-0005-0000-0000-0000173F0000}"/>
    <cellStyle name="Komma 5 3 3 3 2" xfId="18498" xr:uid="{00000000-0005-0000-0000-0000183F0000}"/>
    <cellStyle name="Komma 5 3 3 3 3" xfId="43130" xr:uid="{00000000-0005-0000-0000-0000193F0000}"/>
    <cellStyle name="Komma 5 3 3 3 4" xfId="47814" xr:uid="{00000000-0005-0000-0000-00001A3F0000}"/>
    <cellStyle name="Komma 5 3 3 3 5" xfId="50830" xr:uid="{00000000-0005-0000-0000-00001B3F0000}"/>
    <cellStyle name="Komma 5 3 3 4" xfId="11433" xr:uid="{00000000-0005-0000-0000-00001C3F0000}"/>
    <cellStyle name="Komma 5 3 3 4 2" xfId="18975" xr:uid="{00000000-0005-0000-0000-00001D3F0000}"/>
    <cellStyle name="Komma 5 3 3 4 3" xfId="43687" xr:uid="{00000000-0005-0000-0000-00001E3F0000}"/>
    <cellStyle name="Komma 5 3 3 4 4" xfId="48291" xr:uid="{00000000-0005-0000-0000-00001F3F0000}"/>
    <cellStyle name="Komma 5 3 3 4 5" xfId="51307" xr:uid="{00000000-0005-0000-0000-0000203F0000}"/>
    <cellStyle name="Komma 5 3 3 5" xfId="11920" xr:uid="{00000000-0005-0000-0000-0000213F0000}"/>
    <cellStyle name="Komma 5 3 3 5 2" xfId="19452" xr:uid="{00000000-0005-0000-0000-0000223F0000}"/>
    <cellStyle name="Komma 5 3 3 5 3" xfId="44511" xr:uid="{00000000-0005-0000-0000-0000233F0000}"/>
    <cellStyle name="Komma 5 3 3 5 4" xfId="48768" xr:uid="{00000000-0005-0000-0000-0000243F0000}"/>
    <cellStyle name="Komma 5 3 3 5 5" xfId="51784" xr:uid="{00000000-0005-0000-0000-0000253F0000}"/>
    <cellStyle name="Komma 5 3 3 6" xfId="8885" xr:uid="{00000000-0005-0000-0000-0000263F0000}"/>
    <cellStyle name="Komma 5 3 3 6 2" xfId="43512" xr:uid="{00000000-0005-0000-0000-0000273F0000}"/>
    <cellStyle name="Komma 5 3 3 6 3" xfId="47337" xr:uid="{00000000-0005-0000-0000-0000283F0000}"/>
    <cellStyle name="Komma 5 3 3 6 4" xfId="50353" xr:uid="{00000000-0005-0000-0000-0000293F0000}"/>
    <cellStyle name="Komma 5 3 3 7" xfId="20212" xr:uid="{00000000-0005-0000-0000-00002A3F0000}"/>
    <cellStyle name="Komma 5 3 3 8" xfId="43792" xr:uid="{00000000-0005-0000-0000-00002B3F0000}"/>
    <cellStyle name="Komma 5 3 3 9" xfId="45065" xr:uid="{00000000-0005-0000-0000-00002C3F0000}"/>
    <cellStyle name="Komma 5 3 4" xfId="6321" xr:uid="{00000000-0005-0000-0000-00002D3F0000}"/>
    <cellStyle name="Komma 5 3 4 2" xfId="6641" xr:uid="{00000000-0005-0000-0000-00002E3F0000}"/>
    <cellStyle name="Komma 5 3 4 2 2" xfId="11213" xr:uid="{00000000-0005-0000-0000-00002F3F0000}"/>
    <cellStyle name="Komma 5 3 4 2 2 2" xfId="18763" xr:uid="{00000000-0005-0000-0000-0000303F0000}"/>
    <cellStyle name="Komma 5 3 4 2 2 3" xfId="21576" xr:uid="{00000000-0005-0000-0000-0000313F0000}"/>
    <cellStyle name="Komma 5 3 4 2 2 4" xfId="48079" xr:uid="{00000000-0005-0000-0000-0000323F0000}"/>
    <cellStyle name="Komma 5 3 4 2 2 5" xfId="51095" xr:uid="{00000000-0005-0000-0000-0000333F0000}"/>
    <cellStyle name="Komma 5 3 4 2 3" xfId="11698" xr:uid="{00000000-0005-0000-0000-0000343F0000}"/>
    <cellStyle name="Komma 5 3 4 2 3 2" xfId="19240" xr:uid="{00000000-0005-0000-0000-0000353F0000}"/>
    <cellStyle name="Komma 5 3 4 2 3 3" xfId="42812" xr:uid="{00000000-0005-0000-0000-0000363F0000}"/>
    <cellStyle name="Komma 5 3 4 2 3 4" xfId="48556" xr:uid="{00000000-0005-0000-0000-0000373F0000}"/>
    <cellStyle name="Komma 5 3 4 2 3 5" xfId="51572" xr:uid="{00000000-0005-0000-0000-0000383F0000}"/>
    <cellStyle name="Komma 5 3 4 2 4" xfId="12185" xr:uid="{00000000-0005-0000-0000-0000393F0000}"/>
    <cellStyle name="Komma 5 3 4 2 4 2" xfId="19717" xr:uid="{00000000-0005-0000-0000-00003A3F0000}"/>
    <cellStyle name="Komma 5 3 4 2 4 3" xfId="44593" xr:uid="{00000000-0005-0000-0000-00003B3F0000}"/>
    <cellStyle name="Komma 5 3 4 2 4 4" xfId="49033" xr:uid="{00000000-0005-0000-0000-00003C3F0000}"/>
    <cellStyle name="Komma 5 3 4 2 4 5" xfId="52049" xr:uid="{00000000-0005-0000-0000-00003D3F0000}"/>
    <cellStyle name="Komma 5 3 4 2 5" xfId="9274" xr:uid="{00000000-0005-0000-0000-00003E3F0000}"/>
    <cellStyle name="Komma 5 3 4 2 5 2" xfId="43904" xr:uid="{00000000-0005-0000-0000-00003F3F0000}"/>
    <cellStyle name="Komma 5 3 4 2 5 3" xfId="47602" xr:uid="{00000000-0005-0000-0000-0000403F0000}"/>
    <cellStyle name="Komma 5 3 4 2 5 4" xfId="50618" xr:uid="{00000000-0005-0000-0000-0000413F0000}"/>
    <cellStyle name="Komma 5 3 4 2 6" xfId="43578" xr:uid="{00000000-0005-0000-0000-0000423F0000}"/>
    <cellStyle name="Komma 5 3 4 2 7" xfId="46496" xr:uid="{00000000-0005-0000-0000-0000433F0000}"/>
    <cellStyle name="Komma 5 3 4 2 8" xfId="49512" xr:uid="{00000000-0005-0000-0000-0000443F0000}"/>
    <cellStyle name="Komma 5 3 4 3" xfId="11001" xr:uid="{00000000-0005-0000-0000-0000453F0000}"/>
    <cellStyle name="Komma 5 3 4 3 2" xfId="18551" xr:uid="{00000000-0005-0000-0000-0000463F0000}"/>
    <cellStyle name="Komma 5 3 4 3 3" xfId="43391" xr:uid="{00000000-0005-0000-0000-0000473F0000}"/>
    <cellStyle name="Komma 5 3 4 3 4" xfId="47867" xr:uid="{00000000-0005-0000-0000-0000483F0000}"/>
    <cellStyle name="Komma 5 3 4 3 5" xfId="50883" xr:uid="{00000000-0005-0000-0000-0000493F0000}"/>
    <cellStyle name="Komma 5 3 4 4" xfId="11486" xr:uid="{00000000-0005-0000-0000-00004A3F0000}"/>
    <cellStyle name="Komma 5 3 4 4 2" xfId="19028" xr:uid="{00000000-0005-0000-0000-00004B3F0000}"/>
    <cellStyle name="Komma 5 3 4 4 3" xfId="43920" xr:uid="{00000000-0005-0000-0000-00004C3F0000}"/>
    <cellStyle name="Komma 5 3 4 4 4" xfId="48344" xr:uid="{00000000-0005-0000-0000-00004D3F0000}"/>
    <cellStyle name="Komma 5 3 4 4 5" xfId="51360" xr:uid="{00000000-0005-0000-0000-00004E3F0000}"/>
    <cellStyle name="Komma 5 3 4 5" xfId="11973" xr:uid="{00000000-0005-0000-0000-00004F3F0000}"/>
    <cellStyle name="Komma 5 3 4 5 2" xfId="19505" xr:uid="{00000000-0005-0000-0000-0000503F0000}"/>
    <cellStyle name="Komma 5 3 4 5 3" xfId="43397" xr:uid="{00000000-0005-0000-0000-0000513F0000}"/>
    <cellStyle name="Komma 5 3 4 5 4" xfId="48821" xr:uid="{00000000-0005-0000-0000-0000523F0000}"/>
    <cellStyle name="Komma 5 3 4 5 5" xfId="51837" xr:uid="{00000000-0005-0000-0000-0000533F0000}"/>
    <cellStyle name="Komma 5 3 4 6" xfId="8961" xr:uid="{00000000-0005-0000-0000-0000543F0000}"/>
    <cellStyle name="Komma 5 3 4 6 2" xfId="44557" xr:uid="{00000000-0005-0000-0000-0000553F0000}"/>
    <cellStyle name="Komma 5 3 4 6 3" xfId="47390" xr:uid="{00000000-0005-0000-0000-0000563F0000}"/>
    <cellStyle name="Komma 5 3 4 6 4" xfId="50406" xr:uid="{00000000-0005-0000-0000-0000573F0000}"/>
    <cellStyle name="Komma 5 3 4 7" xfId="44661" xr:uid="{00000000-0005-0000-0000-0000583F0000}"/>
    <cellStyle name="Komma 5 3 4 8" xfId="46284" xr:uid="{00000000-0005-0000-0000-0000593F0000}"/>
    <cellStyle name="Komma 5 3 4 9" xfId="49300" xr:uid="{00000000-0005-0000-0000-00005A3F0000}"/>
    <cellStyle name="Komma 5 3 5" xfId="6401" xr:uid="{00000000-0005-0000-0000-00005B3F0000}"/>
    <cellStyle name="Komma 5 3 5 2" xfId="11054" xr:uid="{00000000-0005-0000-0000-00005C3F0000}"/>
    <cellStyle name="Komma 5 3 5 2 2" xfId="18604" xr:uid="{00000000-0005-0000-0000-00005D3F0000}"/>
    <cellStyle name="Komma 5 3 5 2 3" xfId="43143" xr:uid="{00000000-0005-0000-0000-00005E3F0000}"/>
    <cellStyle name="Komma 5 3 5 2 4" xfId="47920" xr:uid="{00000000-0005-0000-0000-00005F3F0000}"/>
    <cellStyle name="Komma 5 3 5 2 5" xfId="50936" xr:uid="{00000000-0005-0000-0000-0000603F0000}"/>
    <cellStyle name="Komma 5 3 5 3" xfId="11539" xr:uid="{00000000-0005-0000-0000-0000613F0000}"/>
    <cellStyle name="Komma 5 3 5 3 2" xfId="19081" xr:uid="{00000000-0005-0000-0000-0000623F0000}"/>
    <cellStyle name="Komma 5 3 5 3 3" xfId="43181" xr:uid="{00000000-0005-0000-0000-0000633F0000}"/>
    <cellStyle name="Komma 5 3 5 3 4" xfId="48397" xr:uid="{00000000-0005-0000-0000-0000643F0000}"/>
    <cellStyle name="Komma 5 3 5 3 5" xfId="51413" xr:uid="{00000000-0005-0000-0000-0000653F0000}"/>
    <cellStyle name="Komma 5 3 5 4" xfId="12026" xr:uid="{00000000-0005-0000-0000-0000663F0000}"/>
    <cellStyle name="Komma 5 3 5 4 2" xfId="19558" xr:uid="{00000000-0005-0000-0000-0000673F0000}"/>
    <cellStyle name="Komma 5 3 5 4 3" xfId="43242" xr:uid="{00000000-0005-0000-0000-0000683F0000}"/>
    <cellStyle name="Komma 5 3 5 4 4" xfId="48874" xr:uid="{00000000-0005-0000-0000-0000693F0000}"/>
    <cellStyle name="Komma 5 3 5 4 5" xfId="51890" xr:uid="{00000000-0005-0000-0000-00006A3F0000}"/>
    <cellStyle name="Komma 5 3 5 5" xfId="9040" xr:uid="{00000000-0005-0000-0000-00006B3F0000}"/>
    <cellStyle name="Komma 5 3 5 5 2" xfId="30448" xr:uid="{00000000-0005-0000-0000-00006C3F0000}"/>
    <cellStyle name="Komma 5 3 5 5 3" xfId="47443" xr:uid="{00000000-0005-0000-0000-00006D3F0000}"/>
    <cellStyle name="Komma 5 3 5 5 4" xfId="50459" xr:uid="{00000000-0005-0000-0000-00006E3F0000}"/>
    <cellStyle name="Komma 5 3 5 6" xfId="44286" xr:uid="{00000000-0005-0000-0000-00006F3F0000}"/>
    <cellStyle name="Komma 5 3 5 7" xfId="46337" xr:uid="{00000000-0005-0000-0000-0000703F0000}"/>
    <cellStyle name="Komma 5 3 5 8" xfId="49353" xr:uid="{00000000-0005-0000-0000-0000713F0000}"/>
    <cellStyle name="Komma 5 3 6" xfId="6721" xr:uid="{00000000-0005-0000-0000-0000723F0000}"/>
    <cellStyle name="Komma 5 3 6 2" xfId="11266" xr:uid="{00000000-0005-0000-0000-0000733F0000}"/>
    <cellStyle name="Komma 5 3 6 2 2" xfId="18816" xr:uid="{00000000-0005-0000-0000-0000743F0000}"/>
    <cellStyle name="Komma 5 3 6 2 3" xfId="43772" xr:uid="{00000000-0005-0000-0000-0000753F0000}"/>
    <cellStyle name="Komma 5 3 6 2 4" xfId="48132" xr:uid="{00000000-0005-0000-0000-0000763F0000}"/>
    <cellStyle name="Komma 5 3 6 2 5" xfId="51148" xr:uid="{00000000-0005-0000-0000-0000773F0000}"/>
    <cellStyle name="Komma 5 3 6 3" xfId="11751" xr:uid="{00000000-0005-0000-0000-0000783F0000}"/>
    <cellStyle name="Komma 5 3 6 3 2" xfId="19293" xr:uid="{00000000-0005-0000-0000-0000793F0000}"/>
    <cellStyle name="Komma 5 3 6 3 3" xfId="44563" xr:uid="{00000000-0005-0000-0000-00007A3F0000}"/>
    <cellStyle name="Komma 5 3 6 3 4" xfId="48609" xr:uid="{00000000-0005-0000-0000-00007B3F0000}"/>
    <cellStyle name="Komma 5 3 6 3 5" xfId="51625" xr:uid="{00000000-0005-0000-0000-00007C3F0000}"/>
    <cellStyle name="Komma 5 3 6 4" xfId="12239" xr:uid="{00000000-0005-0000-0000-00007D3F0000}"/>
    <cellStyle name="Komma 5 3 6 4 2" xfId="19770" xr:uid="{00000000-0005-0000-0000-00007E3F0000}"/>
    <cellStyle name="Komma 5 3 6 4 3" xfId="33223" xr:uid="{00000000-0005-0000-0000-00007F3F0000}"/>
    <cellStyle name="Komma 5 3 6 4 4" xfId="49086" xr:uid="{00000000-0005-0000-0000-0000803F0000}"/>
    <cellStyle name="Komma 5 3 6 4 5" xfId="52102" xr:uid="{00000000-0005-0000-0000-0000813F0000}"/>
    <cellStyle name="Komma 5 3 6 5" xfId="9354" xr:uid="{00000000-0005-0000-0000-0000823F0000}"/>
    <cellStyle name="Komma 5 3 6 5 2" xfId="43674" xr:uid="{00000000-0005-0000-0000-0000833F0000}"/>
    <cellStyle name="Komma 5 3 6 5 3" xfId="47655" xr:uid="{00000000-0005-0000-0000-0000843F0000}"/>
    <cellStyle name="Komma 5 3 6 5 4" xfId="50671" xr:uid="{00000000-0005-0000-0000-0000853F0000}"/>
    <cellStyle name="Komma 5 3 6 6" xfId="43354" xr:uid="{00000000-0005-0000-0000-0000863F0000}"/>
    <cellStyle name="Komma 5 3 6 7" xfId="46549" xr:uid="{00000000-0005-0000-0000-0000873F0000}"/>
    <cellStyle name="Komma 5 3 6 8" xfId="49565" xr:uid="{00000000-0005-0000-0000-0000883F0000}"/>
    <cellStyle name="Komma 5 3 7" xfId="10842" xr:uid="{00000000-0005-0000-0000-0000893F0000}"/>
    <cellStyle name="Komma 5 3 7 2" xfId="18392" xr:uid="{00000000-0005-0000-0000-00008A3F0000}"/>
    <cellStyle name="Komma 5 3 7 3" xfId="43908" xr:uid="{00000000-0005-0000-0000-00008B3F0000}"/>
    <cellStyle name="Komma 5 3 7 4" xfId="47708" xr:uid="{00000000-0005-0000-0000-00008C3F0000}"/>
    <cellStyle name="Komma 5 3 7 5" xfId="50724" xr:uid="{00000000-0005-0000-0000-00008D3F0000}"/>
    <cellStyle name="Komma 5 3 8" xfId="11326" xr:uid="{00000000-0005-0000-0000-00008E3F0000}"/>
    <cellStyle name="Komma 5 3 8 2" xfId="18869" xr:uid="{00000000-0005-0000-0000-00008F3F0000}"/>
    <cellStyle name="Komma 5 3 8 3" xfId="28686" xr:uid="{00000000-0005-0000-0000-0000903F0000}"/>
    <cellStyle name="Komma 5 3 8 4" xfId="48185" xr:uid="{00000000-0005-0000-0000-0000913F0000}"/>
    <cellStyle name="Komma 5 3 8 5" xfId="51201" xr:uid="{00000000-0005-0000-0000-0000923F0000}"/>
    <cellStyle name="Komma 5 3 9" xfId="11813" xr:uid="{00000000-0005-0000-0000-0000933F0000}"/>
    <cellStyle name="Komma 5 3 9 2" xfId="19346" xr:uid="{00000000-0005-0000-0000-0000943F0000}"/>
    <cellStyle name="Komma 5 3 9 3" xfId="28786" xr:uid="{00000000-0005-0000-0000-0000953F0000}"/>
    <cellStyle name="Komma 5 3 9 4" xfId="48662" xr:uid="{00000000-0005-0000-0000-0000963F0000}"/>
    <cellStyle name="Komma 5 3 9 5" xfId="51678" xr:uid="{00000000-0005-0000-0000-0000973F0000}"/>
    <cellStyle name="Komma 5 4" xfId="6158" xr:uid="{00000000-0005-0000-0000-0000983F0000}"/>
    <cellStyle name="Komma 5 4 10" xfId="45972" xr:uid="{00000000-0005-0000-0000-0000993F0000}"/>
    <cellStyle name="Komma 5 4 11" xfId="46175" xr:uid="{00000000-0005-0000-0000-00009A3F0000}"/>
    <cellStyle name="Komma 5 4 12" xfId="49191" xr:uid="{00000000-0005-0000-0000-00009B3F0000}"/>
    <cellStyle name="Komma 5 4 2" xfId="6478" xr:uid="{00000000-0005-0000-0000-00009C3F0000}"/>
    <cellStyle name="Komma 5 4 2 10" xfId="46387" xr:uid="{00000000-0005-0000-0000-00009D3F0000}"/>
    <cellStyle name="Komma 5 4 2 11" xfId="49403" xr:uid="{00000000-0005-0000-0000-00009E3F0000}"/>
    <cellStyle name="Komma 5 4 2 2" xfId="11104" xr:uid="{00000000-0005-0000-0000-00009F3F0000}"/>
    <cellStyle name="Komma 5 4 2 2 2" xfId="18654" xr:uid="{00000000-0005-0000-0000-0000A03F0000}"/>
    <cellStyle name="Komma 5 4 2 2 3" xfId="20468" xr:uid="{00000000-0005-0000-0000-0000A13F0000}"/>
    <cellStyle name="Komma 5 4 2 2 4" xfId="47970" xr:uid="{00000000-0005-0000-0000-0000A23F0000}"/>
    <cellStyle name="Komma 5 4 2 2 5" xfId="50986" xr:uid="{00000000-0005-0000-0000-0000A33F0000}"/>
    <cellStyle name="Komma 5 4 2 3" xfId="11589" xr:uid="{00000000-0005-0000-0000-0000A43F0000}"/>
    <cellStyle name="Komma 5 4 2 3 2" xfId="19131" xr:uid="{00000000-0005-0000-0000-0000A53F0000}"/>
    <cellStyle name="Komma 5 4 2 3 3" xfId="43475" xr:uid="{00000000-0005-0000-0000-0000A63F0000}"/>
    <cellStyle name="Komma 5 4 2 3 4" xfId="48447" xr:uid="{00000000-0005-0000-0000-0000A73F0000}"/>
    <cellStyle name="Komma 5 4 2 3 5" xfId="51463" xr:uid="{00000000-0005-0000-0000-0000A83F0000}"/>
    <cellStyle name="Komma 5 4 2 4" xfId="12076" xr:uid="{00000000-0005-0000-0000-0000A93F0000}"/>
    <cellStyle name="Komma 5 4 2 4 2" xfId="19608" xr:uid="{00000000-0005-0000-0000-0000AA3F0000}"/>
    <cellStyle name="Komma 5 4 2 4 3" xfId="44078" xr:uid="{00000000-0005-0000-0000-0000AB3F0000}"/>
    <cellStyle name="Komma 5 4 2 4 4" xfId="48924" xr:uid="{00000000-0005-0000-0000-0000AC3F0000}"/>
    <cellStyle name="Komma 5 4 2 4 5" xfId="51940" xr:uid="{00000000-0005-0000-0000-0000AD3F0000}"/>
    <cellStyle name="Komma 5 4 2 5" xfId="9112" xr:uid="{00000000-0005-0000-0000-0000AE3F0000}"/>
    <cellStyle name="Komma 5 4 2 5 2" xfId="44486" xr:uid="{00000000-0005-0000-0000-0000AF3F0000}"/>
    <cellStyle name="Komma 5 4 2 5 3" xfId="47493" xr:uid="{00000000-0005-0000-0000-0000B03F0000}"/>
    <cellStyle name="Komma 5 4 2 5 4" xfId="50509" xr:uid="{00000000-0005-0000-0000-0000B13F0000}"/>
    <cellStyle name="Komma 5 4 2 6" xfId="20214" xr:uid="{00000000-0005-0000-0000-0000B23F0000}"/>
    <cellStyle name="Komma 5 4 2 7" xfId="42383" xr:uid="{00000000-0005-0000-0000-0000B33F0000}"/>
    <cellStyle name="Komma 5 4 2 8" xfId="45067" xr:uid="{00000000-0005-0000-0000-0000B43F0000}"/>
    <cellStyle name="Komma 5 4 2 9" xfId="45973" xr:uid="{00000000-0005-0000-0000-0000B53F0000}"/>
    <cellStyle name="Komma 5 4 3" xfId="10892" xr:uid="{00000000-0005-0000-0000-0000B63F0000}"/>
    <cellStyle name="Komma 5 4 3 2" xfId="18442" xr:uid="{00000000-0005-0000-0000-0000B73F0000}"/>
    <cellStyle name="Komma 5 4 3 3" xfId="43124" xr:uid="{00000000-0005-0000-0000-0000B83F0000}"/>
    <cellStyle name="Komma 5 4 3 4" xfId="47758" xr:uid="{00000000-0005-0000-0000-0000B93F0000}"/>
    <cellStyle name="Komma 5 4 3 5" xfId="50774" xr:uid="{00000000-0005-0000-0000-0000BA3F0000}"/>
    <cellStyle name="Komma 5 4 4" xfId="11376" xr:uid="{00000000-0005-0000-0000-0000BB3F0000}"/>
    <cellStyle name="Komma 5 4 4 2" xfId="18919" xr:uid="{00000000-0005-0000-0000-0000BC3F0000}"/>
    <cellStyle name="Komma 5 4 4 3" xfId="43162" xr:uid="{00000000-0005-0000-0000-0000BD3F0000}"/>
    <cellStyle name="Komma 5 4 4 4" xfId="48235" xr:uid="{00000000-0005-0000-0000-0000BE3F0000}"/>
    <cellStyle name="Komma 5 4 4 5" xfId="51251" xr:uid="{00000000-0005-0000-0000-0000BF3F0000}"/>
    <cellStyle name="Komma 5 4 5" xfId="11863" xr:uid="{00000000-0005-0000-0000-0000C03F0000}"/>
    <cellStyle name="Komma 5 4 5 2" xfId="19396" xr:uid="{00000000-0005-0000-0000-0000C13F0000}"/>
    <cellStyle name="Komma 5 4 5 3" xfId="28644" xr:uid="{00000000-0005-0000-0000-0000C23F0000}"/>
    <cellStyle name="Komma 5 4 5 4" xfId="48712" xr:uid="{00000000-0005-0000-0000-0000C33F0000}"/>
    <cellStyle name="Komma 5 4 5 5" xfId="51728" xr:uid="{00000000-0005-0000-0000-0000C43F0000}"/>
    <cellStyle name="Komma 5 4 6" xfId="8811" xr:uid="{00000000-0005-0000-0000-0000C53F0000}"/>
    <cellStyle name="Komma 5 4 6 2" xfId="44679" xr:uid="{00000000-0005-0000-0000-0000C63F0000}"/>
    <cellStyle name="Komma 5 4 6 3" xfId="47281" xr:uid="{00000000-0005-0000-0000-0000C73F0000}"/>
    <cellStyle name="Komma 5 4 6 4" xfId="50297" xr:uid="{00000000-0005-0000-0000-0000C83F0000}"/>
    <cellStyle name="Komma 5 4 7" xfId="20213" xr:uid="{00000000-0005-0000-0000-0000C93F0000}"/>
    <cellStyle name="Komma 5 4 8" xfId="44598" xr:uid="{00000000-0005-0000-0000-0000CA3F0000}"/>
    <cellStyle name="Komma 5 4 9" xfId="45066" xr:uid="{00000000-0005-0000-0000-0000CB3F0000}"/>
    <cellStyle name="Komma 5 5" xfId="6238" xr:uid="{00000000-0005-0000-0000-0000CC3F0000}"/>
    <cellStyle name="Komma 5 5 10" xfId="45974" xr:uid="{00000000-0005-0000-0000-0000CD3F0000}"/>
    <cellStyle name="Komma 5 5 11" xfId="46228" xr:uid="{00000000-0005-0000-0000-0000CE3F0000}"/>
    <cellStyle name="Komma 5 5 12" xfId="49244" xr:uid="{00000000-0005-0000-0000-0000CF3F0000}"/>
    <cellStyle name="Komma 5 5 2" xfId="6558" xr:uid="{00000000-0005-0000-0000-0000D03F0000}"/>
    <cellStyle name="Komma 5 5 2 10" xfId="46440" xr:uid="{00000000-0005-0000-0000-0000D13F0000}"/>
    <cellStyle name="Komma 5 5 2 11" xfId="49456" xr:uid="{00000000-0005-0000-0000-0000D23F0000}"/>
    <cellStyle name="Komma 5 5 2 2" xfId="11157" xr:uid="{00000000-0005-0000-0000-0000D33F0000}"/>
    <cellStyle name="Komma 5 5 2 2 2" xfId="18707" xr:uid="{00000000-0005-0000-0000-0000D43F0000}"/>
    <cellStyle name="Komma 5 5 2 2 3" xfId="42731" xr:uid="{00000000-0005-0000-0000-0000D53F0000}"/>
    <cellStyle name="Komma 5 5 2 2 4" xfId="48023" xr:uid="{00000000-0005-0000-0000-0000D63F0000}"/>
    <cellStyle name="Komma 5 5 2 2 5" xfId="51039" xr:uid="{00000000-0005-0000-0000-0000D73F0000}"/>
    <cellStyle name="Komma 5 5 2 3" xfId="11642" xr:uid="{00000000-0005-0000-0000-0000D83F0000}"/>
    <cellStyle name="Komma 5 5 2 3 2" xfId="19184" xr:uid="{00000000-0005-0000-0000-0000D93F0000}"/>
    <cellStyle name="Komma 5 5 2 3 3" xfId="44583" xr:uid="{00000000-0005-0000-0000-0000DA3F0000}"/>
    <cellStyle name="Komma 5 5 2 3 4" xfId="48500" xr:uid="{00000000-0005-0000-0000-0000DB3F0000}"/>
    <cellStyle name="Komma 5 5 2 3 5" xfId="51516" xr:uid="{00000000-0005-0000-0000-0000DC3F0000}"/>
    <cellStyle name="Komma 5 5 2 4" xfId="12129" xr:uid="{00000000-0005-0000-0000-0000DD3F0000}"/>
    <cellStyle name="Komma 5 5 2 4 2" xfId="19661" xr:uid="{00000000-0005-0000-0000-0000DE3F0000}"/>
    <cellStyle name="Komma 5 5 2 4 3" xfId="44420" xr:uid="{00000000-0005-0000-0000-0000DF3F0000}"/>
    <cellStyle name="Komma 5 5 2 4 4" xfId="48977" xr:uid="{00000000-0005-0000-0000-0000E03F0000}"/>
    <cellStyle name="Komma 5 5 2 4 5" xfId="51993" xr:uid="{00000000-0005-0000-0000-0000E13F0000}"/>
    <cellStyle name="Komma 5 5 2 5" xfId="9191" xr:uid="{00000000-0005-0000-0000-0000E23F0000}"/>
    <cellStyle name="Komma 5 5 2 5 2" xfId="43759" xr:uid="{00000000-0005-0000-0000-0000E33F0000}"/>
    <cellStyle name="Komma 5 5 2 5 3" xfId="47546" xr:uid="{00000000-0005-0000-0000-0000E43F0000}"/>
    <cellStyle name="Komma 5 5 2 5 4" xfId="50562" xr:uid="{00000000-0005-0000-0000-0000E53F0000}"/>
    <cellStyle name="Komma 5 5 2 6" xfId="20216" xr:uid="{00000000-0005-0000-0000-0000E63F0000}"/>
    <cellStyle name="Komma 5 5 2 7" xfId="44084" xr:uid="{00000000-0005-0000-0000-0000E73F0000}"/>
    <cellStyle name="Komma 5 5 2 8" xfId="45069" xr:uid="{00000000-0005-0000-0000-0000E83F0000}"/>
    <cellStyle name="Komma 5 5 2 9" xfId="45975" xr:uid="{00000000-0005-0000-0000-0000E93F0000}"/>
    <cellStyle name="Komma 5 5 3" xfId="10945" xr:uid="{00000000-0005-0000-0000-0000EA3F0000}"/>
    <cellStyle name="Komma 5 5 3 2" xfId="18495" xr:uid="{00000000-0005-0000-0000-0000EB3F0000}"/>
    <cellStyle name="Komma 5 5 3 3" xfId="42697" xr:uid="{00000000-0005-0000-0000-0000EC3F0000}"/>
    <cellStyle name="Komma 5 5 3 4" xfId="47811" xr:uid="{00000000-0005-0000-0000-0000ED3F0000}"/>
    <cellStyle name="Komma 5 5 3 5" xfId="50827" xr:uid="{00000000-0005-0000-0000-0000EE3F0000}"/>
    <cellStyle name="Komma 5 5 4" xfId="11430" xr:uid="{00000000-0005-0000-0000-0000EF3F0000}"/>
    <cellStyle name="Komma 5 5 4 2" xfId="18972" xr:uid="{00000000-0005-0000-0000-0000F03F0000}"/>
    <cellStyle name="Komma 5 5 4 3" xfId="44294" xr:uid="{00000000-0005-0000-0000-0000F13F0000}"/>
    <cellStyle name="Komma 5 5 4 4" xfId="48288" xr:uid="{00000000-0005-0000-0000-0000F23F0000}"/>
    <cellStyle name="Komma 5 5 4 5" xfId="51304" xr:uid="{00000000-0005-0000-0000-0000F33F0000}"/>
    <cellStyle name="Komma 5 5 5" xfId="11917" xr:uid="{00000000-0005-0000-0000-0000F43F0000}"/>
    <cellStyle name="Komma 5 5 5 2" xfId="19449" xr:uid="{00000000-0005-0000-0000-0000F53F0000}"/>
    <cellStyle name="Komma 5 5 5 3" xfId="44130" xr:uid="{00000000-0005-0000-0000-0000F63F0000}"/>
    <cellStyle name="Komma 5 5 5 4" xfId="48765" xr:uid="{00000000-0005-0000-0000-0000F73F0000}"/>
    <cellStyle name="Komma 5 5 5 5" xfId="51781" xr:uid="{00000000-0005-0000-0000-0000F83F0000}"/>
    <cellStyle name="Komma 5 5 6" xfId="8882" xr:uid="{00000000-0005-0000-0000-0000F93F0000}"/>
    <cellStyle name="Komma 5 5 6 2" xfId="44582" xr:uid="{00000000-0005-0000-0000-0000FA3F0000}"/>
    <cellStyle name="Komma 5 5 6 3" xfId="47334" xr:uid="{00000000-0005-0000-0000-0000FB3F0000}"/>
    <cellStyle name="Komma 5 5 6 4" xfId="50350" xr:uid="{00000000-0005-0000-0000-0000FC3F0000}"/>
    <cellStyle name="Komma 5 5 7" xfId="20215" xr:uid="{00000000-0005-0000-0000-0000FD3F0000}"/>
    <cellStyle name="Komma 5 5 8" xfId="42338" xr:uid="{00000000-0005-0000-0000-0000FE3F0000}"/>
    <cellStyle name="Komma 5 5 9" xfId="45068" xr:uid="{00000000-0005-0000-0000-0000FF3F0000}"/>
    <cellStyle name="Komma 5 6" xfId="6318" xr:uid="{00000000-0005-0000-0000-000000400000}"/>
    <cellStyle name="Komma 5 6 10" xfId="45976" xr:uid="{00000000-0005-0000-0000-000001400000}"/>
    <cellStyle name="Komma 5 6 11" xfId="46281" xr:uid="{00000000-0005-0000-0000-000002400000}"/>
    <cellStyle name="Komma 5 6 12" xfId="49297" xr:uid="{00000000-0005-0000-0000-000003400000}"/>
    <cellStyle name="Komma 5 6 2" xfId="6638" xr:uid="{00000000-0005-0000-0000-000004400000}"/>
    <cellStyle name="Komma 5 6 2 2" xfId="11210" xr:uid="{00000000-0005-0000-0000-000005400000}"/>
    <cellStyle name="Komma 5 6 2 2 2" xfId="18760" xr:uid="{00000000-0005-0000-0000-000006400000}"/>
    <cellStyle name="Komma 5 6 2 2 3" xfId="28808" xr:uid="{00000000-0005-0000-0000-000007400000}"/>
    <cellStyle name="Komma 5 6 2 2 4" xfId="48076" xr:uid="{00000000-0005-0000-0000-000008400000}"/>
    <cellStyle name="Komma 5 6 2 2 5" xfId="51092" xr:uid="{00000000-0005-0000-0000-000009400000}"/>
    <cellStyle name="Komma 5 6 2 3" xfId="11695" xr:uid="{00000000-0005-0000-0000-00000A400000}"/>
    <cellStyle name="Komma 5 6 2 3 2" xfId="19237" xr:uid="{00000000-0005-0000-0000-00000B400000}"/>
    <cellStyle name="Komma 5 6 2 3 3" xfId="43630" xr:uid="{00000000-0005-0000-0000-00000C400000}"/>
    <cellStyle name="Komma 5 6 2 3 4" xfId="48553" xr:uid="{00000000-0005-0000-0000-00000D400000}"/>
    <cellStyle name="Komma 5 6 2 3 5" xfId="51569" xr:uid="{00000000-0005-0000-0000-00000E400000}"/>
    <cellStyle name="Komma 5 6 2 4" xfId="12182" xr:uid="{00000000-0005-0000-0000-00000F400000}"/>
    <cellStyle name="Komma 5 6 2 4 2" xfId="19714" xr:uid="{00000000-0005-0000-0000-000010400000}"/>
    <cellStyle name="Komma 5 6 2 4 3" xfId="43661" xr:uid="{00000000-0005-0000-0000-000011400000}"/>
    <cellStyle name="Komma 5 6 2 4 4" xfId="49030" xr:uid="{00000000-0005-0000-0000-000012400000}"/>
    <cellStyle name="Komma 5 6 2 4 5" xfId="52046" xr:uid="{00000000-0005-0000-0000-000013400000}"/>
    <cellStyle name="Komma 5 6 2 5" xfId="9271" xr:uid="{00000000-0005-0000-0000-000014400000}"/>
    <cellStyle name="Komma 5 6 2 5 2" xfId="44275" xr:uid="{00000000-0005-0000-0000-000015400000}"/>
    <cellStyle name="Komma 5 6 2 5 3" xfId="47599" xr:uid="{00000000-0005-0000-0000-000016400000}"/>
    <cellStyle name="Komma 5 6 2 5 4" xfId="50615" xr:uid="{00000000-0005-0000-0000-000017400000}"/>
    <cellStyle name="Komma 5 6 2 6" xfId="43844" xr:uid="{00000000-0005-0000-0000-000018400000}"/>
    <cellStyle name="Komma 5 6 2 7" xfId="46493" xr:uid="{00000000-0005-0000-0000-000019400000}"/>
    <cellStyle name="Komma 5 6 2 8" xfId="49509" xr:uid="{00000000-0005-0000-0000-00001A400000}"/>
    <cellStyle name="Komma 5 6 3" xfId="10998" xr:uid="{00000000-0005-0000-0000-00001B400000}"/>
    <cellStyle name="Komma 5 6 3 2" xfId="18548" xr:uid="{00000000-0005-0000-0000-00001C400000}"/>
    <cellStyle name="Komma 5 6 3 3" xfId="44346" xr:uid="{00000000-0005-0000-0000-00001D400000}"/>
    <cellStyle name="Komma 5 6 3 4" xfId="47864" xr:uid="{00000000-0005-0000-0000-00001E400000}"/>
    <cellStyle name="Komma 5 6 3 5" xfId="50880" xr:uid="{00000000-0005-0000-0000-00001F400000}"/>
    <cellStyle name="Komma 5 6 4" xfId="11483" xr:uid="{00000000-0005-0000-0000-000020400000}"/>
    <cellStyle name="Komma 5 6 4 2" xfId="19025" xr:uid="{00000000-0005-0000-0000-000021400000}"/>
    <cellStyle name="Komma 5 6 4 3" xfId="44124" xr:uid="{00000000-0005-0000-0000-000022400000}"/>
    <cellStyle name="Komma 5 6 4 4" xfId="48341" xr:uid="{00000000-0005-0000-0000-000023400000}"/>
    <cellStyle name="Komma 5 6 4 5" xfId="51357" xr:uid="{00000000-0005-0000-0000-000024400000}"/>
    <cellStyle name="Komma 5 6 5" xfId="11970" xr:uid="{00000000-0005-0000-0000-000025400000}"/>
    <cellStyle name="Komma 5 6 5 2" xfId="19502" xr:uid="{00000000-0005-0000-0000-000026400000}"/>
    <cellStyle name="Komma 5 6 5 3" xfId="42852" xr:uid="{00000000-0005-0000-0000-000027400000}"/>
    <cellStyle name="Komma 5 6 5 4" xfId="48818" xr:uid="{00000000-0005-0000-0000-000028400000}"/>
    <cellStyle name="Komma 5 6 5 5" xfId="51834" xr:uid="{00000000-0005-0000-0000-000029400000}"/>
    <cellStyle name="Komma 5 6 6" xfId="8958" xr:uid="{00000000-0005-0000-0000-00002A400000}"/>
    <cellStyle name="Komma 5 6 6 2" xfId="42623" xr:uid="{00000000-0005-0000-0000-00002B400000}"/>
    <cellStyle name="Komma 5 6 6 3" xfId="47387" xr:uid="{00000000-0005-0000-0000-00002C400000}"/>
    <cellStyle name="Komma 5 6 6 4" xfId="50403" xr:uid="{00000000-0005-0000-0000-00002D400000}"/>
    <cellStyle name="Komma 5 6 7" xfId="20217" xr:uid="{00000000-0005-0000-0000-00002E400000}"/>
    <cellStyle name="Komma 5 6 8" xfId="42350" xr:uid="{00000000-0005-0000-0000-00002F400000}"/>
    <cellStyle name="Komma 5 6 9" xfId="45070" xr:uid="{00000000-0005-0000-0000-000030400000}"/>
    <cellStyle name="Komma 5 7" xfId="6398" xr:uid="{00000000-0005-0000-0000-000031400000}"/>
    <cellStyle name="Komma 5 7 10" xfId="46334" xr:uid="{00000000-0005-0000-0000-000032400000}"/>
    <cellStyle name="Komma 5 7 11" xfId="49350" xr:uid="{00000000-0005-0000-0000-000033400000}"/>
    <cellStyle name="Komma 5 7 2" xfId="11051" xr:uid="{00000000-0005-0000-0000-000034400000}"/>
    <cellStyle name="Komma 5 7 2 2" xfId="18601" xr:uid="{00000000-0005-0000-0000-000035400000}"/>
    <cellStyle name="Komma 5 7 2 3" xfId="42714" xr:uid="{00000000-0005-0000-0000-000036400000}"/>
    <cellStyle name="Komma 5 7 2 4" xfId="47917" xr:uid="{00000000-0005-0000-0000-000037400000}"/>
    <cellStyle name="Komma 5 7 2 5" xfId="50933" xr:uid="{00000000-0005-0000-0000-000038400000}"/>
    <cellStyle name="Komma 5 7 3" xfId="11536" xr:uid="{00000000-0005-0000-0000-000039400000}"/>
    <cellStyle name="Komma 5 7 3 2" xfId="19078" xr:uid="{00000000-0005-0000-0000-00003A400000}"/>
    <cellStyle name="Komma 5 7 3 3" xfId="42784" xr:uid="{00000000-0005-0000-0000-00003B400000}"/>
    <cellStyle name="Komma 5 7 3 4" xfId="48394" xr:uid="{00000000-0005-0000-0000-00003C400000}"/>
    <cellStyle name="Komma 5 7 3 5" xfId="51410" xr:uid="{00000000-0005-0000-0000-00003D400000}"/>
    <cellStyle name="Komma 5 7 4" xfId="12023" xr:uid="{00000000-0005-0000-0000-00003E400000}"/>
    <cellStyle name="Komma 5 7 4 2" xfId="19555" xr:uid="{00000000-0005-0000-0000-00003F400000}"/>
    <cellStyle name="Komma 5 7 4 3" xfId="42862" xr:uid="{00000000-0005-0000-0000-000040400000}"/>
    <cellStyle name="Komma 5 7 4 4" xfId="48871" xr:uid="{00000000-0005-0000-0000-000041400000}"/>
    <cellStyle name="Komma 5 7 4 5" xfId="51887" xr:uid="{00000000-0005-0000-0000-000042400000}"/>
    <cellStyle name="Komma 5 7 5" xfId="9037" xr:uid="{00000000-0005-0000-0000-000043400000}"/>
    <cellStyle name="Komma 5 7 5 2" xfId="44144" xr:uid="{00000000-0005-0000-0000-000044400000}"/>
    <cellStyle name="Komma 5 7 5 3" xfId="47440" xr:uid="{00000000-0005-0000-0000-000045400000}"/>
    <cellStyle name="Komma 5 7 5 4" xfId="50456" xr:uid="{00000000-0005-0000-0000-000046400000}"/>
    <cellStyle name="Komma 5 7 6" xfId="20218" xr:uid="{00000000-0005-0000-0000-000047400000}"/>
    <cellStyle name="Komma 5 7 7" xfId="42368" xr:uid="{00000000-0005-0000-0000-000048400000}"/>
    <cellStyle name="Komma 5 7 8" xfId="45071" xr:uid="{00000000-0005-0000-0000-000049400000}"/>
    <cellStyle name="Komma 5 7 9" xfId="45977" xr:uid="{00000000-0005-0000-0000-00004A400000}"/>
    <cellStyle name="Komma 5 8" xfId="6718" xr:uid="{00000000-0005-0000-0000-00004B400000}"/>
    <cellStyle name="Komma 5 8 2" xfId="11263" xr:uid="{00000000-0005-0000-0000-00004C400000}"/>
    <cellStyle name="Komma 5 8 2 2" xfId="18813" xr:uid="{00000000-0005-0000-0000-00004D400000}"/>
    <cellStyle name="Komma 5 8 2 3" xfId="30307" xr:uid="{00000000-0005-0000-0000-00004E400000}"/>
    <cellStyle name="Komma 5 8 2 4" xfId="48129" xr:uid="{00000000-0005-0000-0000-00004F400000}"/>
    <cellStyle name="Komma 5 8 2 5" xfId="51145" xr:uid="{00000000-0005-0000-0000-000050400000}"/>
    <cellStyle name="Komma 5 8 3" xfId="11748" xr:uid="{00000000-0005-0000-0000-000051400000}"/>
    <cellStyle name="Komma 5 8 3 2" xfId="19290" xr:uid="{00000000-0005-0000-0000-000052400000}"/>
    <cellStyle name="Komma 5 8 3 3" xfId="43631" xr:uid="{00000000-0005-0000-0000-000053400000}"/>
    <cellStyle name="Komma 5 8 3 4" xfId="48606" xr:uid="{00000000-0005-0000-0000-000054400000}"/>
    <cellStyle name="Komma 5 8 3 5" xfId="51622" xr:uid="{00000000-0005-0000-0000-000055400000}"/>
    <cellStyle name="Komma 5 8 4" xfId="12236" xr:uid="{00000000-0005-0000-0000-000056400000}"/>
    <cellStyle name="Komma 5 8 4 2" xfId="19767" xr:uid="{00000000-0005-0000-0000-000057400000}"/>
    <cellStyle name="Komma 5 8 4 3" xfId="43326" xr:uid="{00000000-0005-0000-0000-000058400000}"/>
    <cellStyle name="Komma 5 8 4 4" xfId="49083" xr:uid="{00000000-0005-0000-0000-000059400000}"/>
    <cellStyle name="Komma 5 8 4 5" xfId="52099" xr:uid="{00000000-0005-0000-0000-00005A400000}"/>
    <cellStyle name="Komma 5 8 5" xfId="9351" xr:uid="{00000000-0005-0000-0000-00005B400000}"/>
    <cellStyle name="Komma 5 8 5 2" xfId="21307" xr:uid="{00000000-0005-0000-0000-00005C400000}"/>
    <cellStyle name="Komma 5 8 5 3" xfId="47652" xr:uid="{00000000-0005-0000-0000-00005D400000}"/>
    <cellStyle name="Komma 5 8 5 4" xfId="50668" xr:uid="{00000000-0005-0000-0000-00005E400000}"/>
    <cellStyle name="Komma 5 8 6" xfId="43548" xr:uid="{00000000-0005-0000-0000-00005F400000}"/>
    <cellStyle name="Komma 5 8 7" xfId="46546" xr:uid="{00000000-0005-0000-0000-000060400000}"/>
    <cellStyle name="Komma 5 8 8" xfId="49562" xr:uid="{00000000-0005-0000-0000-000061400000}"/>
    <cellStyle name="Komma 5 9" xfId="10839" xr:uid="{00000000-0005-0000-0000-000062400000}"/>
    <cellStyle name="Komma 5 9 2" xfId="18389" xr:uid="{00000000-0005-0000-0000-000063400000}"/>
    <cellStyle name="Komma 5 9 3" xfId="28615" xr:uid="{00000000-0005-0000-0000-000064400000}"/>
    <cellStyle name="Komma 5 9 4" xfId="47705" xr:uid="{00000000-0005-0000-0000-000065400000}"/>
    <cellStyle name="Komma 5 9 5" xfId="50721" xr:uid="{00000000-0005-0000-0000-000066400000}"/>
    <cellStyle name="Komma 6" xfId="20219" xr:uid="{00000000-0005-0000-0000-000067400000}"/>
    <cellStyle name="Komma 6 2" xfId="20220" xr:uid="{00000000-0005-0000-0000-000068400000}"/>
    <cellStyle name="Komma 6 2 2" xfId="20221" xr:uid="{00000000-0005-0000-0000-000069400000}"/>
    <cellStyle name="Komma 6 2 2 2" xfId="20222" xr:uid="{00000000-0005-0000-0000-00006A400000}"/>
    <cellStyle name="Komma 6 2 2 2 2" xfId="45075" xr:uid="{00000000-0005-0000-0000-00006B400000}"/>
    <cellStyle name="Komma 6 2 2 2 3" xfId="45981" xr:uid="{00000000-0005-0000-0000-00006C400000}"/>
    <cellStyle name="Komma 6 2 2 3" xfId="45074" xr:uid="{00000000-0005-0000-0000-00006D400000}"/>
    <cellStyle name="Komma 6 2 2 4" xfId="45980" xr:uid="{00000000-0005-0000-0000-00006E400000}"/>
    <cellStyle name="Komma 6 2 3" xfId="20223" xr:uid="{00000000-0005-0000-0000-00006F400000}"/>
    <cellStyle name="Komma 6 2 3 2" xfId="20224" xr:uid="{00000000-0005-0000-0000-000070400000}"/>
    <cellStyle name="Komma 6 2 3 2 2" xfId="45077" xr:uid="{00000000-0005-0000-0000-000071400000}"/>
    <cellStyle name="Komma 6 2 3 2 3" xfId="45983" xr:uid="{00000000-0005-0000-0000-000072400000}"/>
    <cellStyle name="Komma 6 2 3 3" xfId="45076" xr:uid="{00000000-0005-0000-0000-000073400000}"/>
    <cellStyle name="Komma 6 2 3 4" xfId="45982" xr:uid="{00000000-0005-0000-0000-000074400000}"/>
    <cellStyle name="Komma 6 2 4" xfId="20225" xr:uid="{00000000-0005-0000-0000-000075400000}"/>
    <cellStyle name="Komma 6 2 4 2" xfId="45078" xr:uid="{00000000-0005-0000-0000-000076400000}"/>
    <cellStyle name="Komma 6 2 4 3" xfId="45984" xr:uid="{00000000-0005-0000-0000-000077400000}"/>
    <cellStyle name="Komma 6 2 5" xfId="45073" xr:uid="{00000000-0005-0000-0000-000078400000}"/>
    <cellStyle name="Komma 6 2 6" xfId="45979" xr:uid="{00000000-0005-0000-0000-000079400000}"/>
    <cellStyle name="Komma 6 3" xfId="20226" xr:uid="{00000000-0005-0000-0000-00007A400000}"/>
    <cellStyle name="Komma 6 3 2" xfId="20227" xr:uid="{00000000-0005-0000-0000-00007B400000}"/>
    <cellStyle name="Komma 6 3 2 2" xfId="45080" xr:uid="{00000000-0005-0000-0000-00007C400000}"/>
    <cellStyle name="Komma 6 3 2 3" xfId="45986" xr:uid="{00000000-0005-0000-0000-00007D400000}"/>
    <cellStyle name="Komma 6 3 3" xfId="45079" xr:uid="{00000000-0005-0000-0000-00007E400000}"/>
    <cellStyle name="Komma 6 3 4" xfId="45985" xr:uid="{00000000-0005-0000-0000-00007F400000}"/>
    <cellStyle name="Komma 6 4" xfId="20228" xr:uid="{00000000-0005-0000-0000-000080400000}"/>
    <cellStyle name="Komma 6 4 2" xfId="20229" xr:uid="{00000000-0005-0000-0000-000081400000}"/>
    <cellStyle name="Komma 6 4 2 2" xfId="45082" xr:uid="{00000000-0005-0000-0000-000082400000}"/>
    <cellStyle name="Komma 6 4 2 3" xfId="45988" xr:uid="{00000000-0005-0000-0000-000083400000}"/>
    <cellStyle name="Komma 6 4 3" xfId="45081" xr:uid="{00000000-0005-0000-0000-000084400000}"/>
    <cellStyle name="Komma 6 4 4" xfId="45987" xr:uid="{00000000-0005-0000-0000-000085400000}"/>
    <cellStyle name="Komma 6 5" xfId="20230" xr:uid="{00000000-0005-0000-0000-000086400000}"/>
    <cellStyle name="Komma 6 5 2" xfId="20231" xr:uid="{00000000-0005-0000-0000-000087400000}"/>
    <cellStyle name="Komma 6 5 2 2" xfId="45084" xr:uid="{00000000-0005-0000-0000-000088400000}"/>
    <cellStyle name="Komma 6 5 2 3" xfId="45990" xr:uid="{00000000-0005-0000-0000-000089400000}"/>
    <cellStyle name="Komma 6 5 3" xfId="45083" xr:uid="{00000000-0005-0000-0000-00008A400000}"/>
    <cellStyle name="Komma 6 5 4" xfId="45989" xr:uid="{00000000-0005-0000-0000-00008B400000}"/>
    <cellStyle name="Komma 6 6" xfId="20232" xr:uid="{00000000-0005-0000-0000-00008C400000}"/>
    <cellStyle name="Komma 6 6 2" xfId="45085" xr:uid="{00000000-0005-0000-0000-00008D400000}"/>
    <cellStyle name="Komma 6 6 3" xfId="45991" xr:uid="{00000000-0005-0000-0000-00008E400000}"/>
    <cellStyle name="Komma 6 7" xfId="45072" xr:uid="{00000000-0005-0000-0000-00008F400000}"/>
    <cellStyle name="Komma 6 8" xfId="45978" xr:uid="{00000000-0005-0000-0000-000090400000}"/>
    <cellStyle name="Komma 7" xfId="20233" xr:uid="{00000000-0005-0000-0000-000091400000}"/>
    <cellStyle name="Komma 7 2" xfId="20234" xr:uid="{00000000-0005-0000-0000-000092400000}"/>
    <cellStyle name="Komma 7 2 2" xfId="20235" xr:uid="{00000000-0005-0000-0000-000093400000}"/>
    <cellStyle name="Komma 7 2 2 2" xfId="20236" xr:uid="{00000000-0005-0000-0000-000094400000}"/>
    <cellStyle name="Komma 7 2 2 2 2" xfId="45089" xr:uid="{00000000-0005-0000-0000-000095400000}"/>
    <cellStyle name="Komma 7 2 2 2 3" xfId="45995" xr:uid="{00000000-0005-0000-0000-000096400000}"/>
    <cellStyle name="Komma 7 2 2 3" xfId="45088" xr:uid="{00000000-0005-0000-0000-000097400000}"/>
    <cellStyle name="Komma 7 2 2 4" xfId="45994" xr:uid="{00000000-0005-0000-0000-000098400000}"/>
    <cellStyle name="Komma 7 2 3" xfId="20237" xr:uid="{00000000-0005-0000-0000-000099400000}"/>
    <cellStyle name="Komma 7 2 3 2" xfId="20238" xr:uid="{00000000-0005-0000-0000-00009A400000}"/>
    <cellStyle name="Komma 7 2 3 2 2" xfId="45091" xr:uid="{00000000-0005-0000-0000-00009B400000}"/>
    <cellStyle name="Komma 7 2 3 2 3" xfId="45997" xr:uid="{00000000-0005-0000-0000-00009C400000}"/>
    <cellStyle name="Komma 7 2 3 3" xfId="45090" xr:uid="{00000000-0005-0000-0000-00009D400000}"/>
    <cellStyle name="Komma 7 2 3 4" xfId="45996" xr:uid="{00000000-0005-0000-0000-00009E400000}"/>
    <cellStyle name="Komma 7 2 4" xfId="20239" xr:uid="{00000000-0005-0000-0000-00009F400000}"/>
    <cellStyle name="Komma 7 2 4 2" xfId="45092" xr:uid="{00000000-0005-0000-0000-0000A0400000}"/>
    <cellStyle name="Komma 7 2 4 3" xfId="45998" xr:uid="{00000000-0005-0000-0000-0000A1400000}"/>
    <cellStyle name="Komma 7 2 5" xfId="45087" xr:uid="{00000000-0005-0000-0000-0000A2400000}"/>
    <cellStyle name="Komma 7 2 6" xfId="45993" xr:uid="{00000000-0005-0000-0000-0000A3400000}"/>
    <cellStyle name="Komma 7 3" xfId="20240" xr:uid="{00000000-0005-0000-0000-0000A4400000}"/>
    <cellStyle name="Komma 7 3 2" xfId="20241" xr:uid="{00000000-0005-0000-0000-0000A5400000}"/>
    <cellStyle name="Komma 7 3 2 2" xfId="45094" xr:uid="{00000000-0005-0000-0000-0000A6400000}"/>
    <cellStyle name="Komma 7 3 2 3" xfId="46000" xr:uid="{00000000-0005-0000-0000-0000A7400000}"/>
    <cellStyle name="Komma 7 3 3" xfId="45093" xr:uid="{00000000-0005-0000-0000-0000A8400000}"/>
    <cellStyle name="Komma 7 3 4" xfId="45999" xr:uid="{00000000-0005-0000-0000-0000A9400000}"/>
    <cellStyle name="Komma 7 4" xfId="20242" xr:uid="{00000000-0005-0000-0000-0000AA400000}"/>
    <cellStyle name="Komma 7 4 2" xfId="20243" xr:uid="{00000000-0005-0000-0000-0000AB400000}"/>
    <cellStyle name="Komma 7 4 2 2" xfId="45096" xr:uid="{00000000-0005-0000-0000-0000AC400000}"/>
    <cellStyle name="Komma 7 4 2 3" xfId="46002" xr:uid="{00000000-0005-0000-0000-0000AD400000}"/>
    <cellStyle name="Komma 7 4 3" xfId="45095" xr:uid="{00000000-0005-0000-0000-0000AE400000}"/>
    <cellStyle name="Komma 7 4 4" xfId="46001" xr:uid="{00000000-0005-0000-0000-0000AF400000}"/>
    <cellStyle name="Komma 7 5" xfId="20244" xr:uid="{00000000-0005-0000-0000-0000B0400000}"/>
    <cellStyle name="Komma 7 5 2" xfId="45097" xr:uid="{00000000-0005-0000-0000-0000B1400000}"/>
    <cellStyle name="Komma 7 5 3" xfId="46003" xr:uid="{00000000-0005-0000-0000-0000B2400000}"/>
    <cellStyle name="Komma 7 6" xfId="45086" xr:uid="{00000000-0005-0000-0000-0000B3400000}"/>
    <cellStyle name="Komma 7 7" xfId="45992" xr:uid="{00000000-0005-0000-0000-0000B4400000}"/>
    <cellStyle name="Komma 8" xfId="20245" xr:uid="{00000000-0005-0000-0000-0000B5400000}"/>
    <cellStyle name="Komma 8 2" xfId="20246" xr:uid="{00000000-0005-0000-0000-0000B6400000}"/>
    <cellStyle name="Komma 8 2 2" xfId="20247" xr:uid="{00000000-0005-0000-0000-0000B7400000}"/>
    <cellStyle name="Komma 8 2 2 2" xfId="45100" xr:uid="{00000000-0005-0000-0000-0000B8400000}"/>
    <cellStyle name="Komma 8 2 2 3" xfId="46006" xr:uid="{00000000-0005-0000-0000-0000B9400000}"/>
    <cellStyle name="Komma 8 2 3" xfId="45099" xr:uid="{00000000-0005-0000-0000-0000BA400000}"/>
    <cellStyle name="Komma 8 2 4" xfId="46005" xr:uid="{00000000-0005-0000-0000-0000BB400000}"/>
    <cellStyle name="Komma 8 3" xfId="20248" xr:uid="{00000000-0005-0000-0000-0000BC400000}"/>
    <cellStyle name="Komma 8 3 2" xfId="20249" xr:uid="{00000000-0005-0000-0000-0000BD400000}"/>
    <cellStyle name="Komma 8 3 2 2" xfId="45102" xr:uid="{00000000-0005-0000-0000-0000BE400000}"/>
    <cellStyle name="Komma 8 3 2 3" xfId="46008" xr:uid="{00000000-0005-0000-0000-0000BF400000}"/>
    <cellStyle name="Komma 8 3 3" xfId="45101" xr:uid="{00000000-0005-0000-0000-0000C0400000}"/>
    <cellStyle name="Komma 8 3 4" xfId="46007" xr:uid="{00000000-0005-0000-0000-0000C1400000}"/>
    <cellStyle name="Komma 8 4" xfId="20250" xr:uid="{00000000-0005-0000-0000-0000C2400000}"/>
    <cellStyle name="Komma 8 4 2" xfId="45103" xr:uid="{00000000-0005-0000-0000-0000C3400000}"/>
    <cellStyle name="Komma 8 4 3" xfId="46009" xr:uid="{00000000-0005-0000-0000-0000C4400000}"/>
    <cellStyle name="Komma 8 5" xfId="45098" xr:uid="{00000000-0005-0000-0000-0000C5400000}"/>
    <cellStyle name="Komma 8 6" xfId="46004" xr:uid="{00000000-0005-0000-0000-0000C6400000}"/>
    <cellStyle name="Komma 9" xfId="20251" xr:uid="{00000000-0005-0000-0000-0000C7400000}"/>
    <cellStyle name="Komma 9 2" xfId="20252" xr:uid="{00000000-0005-0000-0000-0000C8400000}"/>
    <cellStyle name="Komma 9 2 2" xfId="45105" xr:uid="{00000000-0005-0000-0000-0000C9400000}"/>
    <cellStyle name="Komma 9 2 3" xfId="46011" xr:uid="{00000000-0005-0000-0000-0000CA400000}"/>
    <cellStyle name="Komma 9 3" xfId="45104" xr:uid="{00000000-0005-0000-0000-0000CB400000}"/>
    <cellStyle name="Komma 9 4" xfId="46010" xr:uid="{00000000-0005-0000-0000-0000CC400000}"/>
    <cellStyle name="Kontroller celle" xfId="6781" xr:uid="{00000000-0005-0000-0000-0000CD400000}"/>
    <cellStyle name="Link" xfId="13784" xr:uid="{00000000-0005-0000-0000-0000CE400000}"/>
    <cellStyle name="Link 2" xfId="3265" xr:uid="{00000000-0005-0000-0000-0000CF400000}"/>
    <cellStyle name="Link 2 2" xfId="20254" xr:uid="{00000000-0005-0000-0000-0000D0400000}"/>
    <cellStyle name="Link 2 3" xfId="20255" xr:uid="{00000000-0005-0000-0000-0000D1400000}"/>
    <cellStyle name="Link 2 4" xfId="20256" xr:uid="{00000000-0005-0000-0000-0000D2400000}"/>
    <cellStyle name="Link 2 5" xfId="20257" xr:uid="{00000000-0005-0000-0000-0000D3400000}"/>
    <cellStyle name="Link 3" xfId="5090" xr:uid="{00000000-0005-0000-0000-0000D4400000}"/>
    <cellStyle name="Link 3 2" xfId="20259" xr:uid="{00000000-0005-0000-0000-0000D5400000}"/>
    <cellStyle name="Link 4" xfId="20260" xr:uid="{00000000-0005-0000-0000-0000D6400000}"/>
    <cellStyle name="Link 5" xfId="20261" xr:uid="{00000000-0005-0000-0000-0000D7400000}"/>
    <cellStyle name="Link 6" xfId="20262" xr:uid="{00000000-0005-0000-0000-0000D8400000}"/>
    <cellStyle name="Linked Cell 2" xfId="1624" xr:uid="{00000000-0005-0000-0000-0000D9400000}"/>
    <cellStyle name="Markeringsfarve1" xfId="6782" xr:uid="{00000000-0005-0000-0000-0000DA400000}"/>
    <cellStyle name="Markeringsfarve2" xfId="6783" xr:uid="{00000000-0005-0000-0000-0000DB400000}"/>
    <cellStyle name="Markeringsfarve3" xfId="6784" xr:uid="{00000000-0005-0000-0000-0000DC400000}"/>
    <cellStyle name="Markeringsfarve4" xfId="6785" xr:uid="{00000000-0005-0000-0000-0000DD400000}"/>
    <cellStyle name="Markeringsfarve5" xfId="6786" xr:uid="{00000000-0005-0000-0000-0000DE400000}"/>
    <cellStyle name="Markeringsfarve6" xfId="6787" xr:uid="{00000000-0005-0000-0000-0000DF400000}"/>
    <cellStyle name="Migliaia [0] 10" xfId="311" xr:uid="{00000000-0005-0000-0000-0000E0400000}"/>
    <cellStyle name="Migliaia [0] 10 2" xfId="2270" xr:uid="{00000000-0005-0000-0000-0000E1400000}"/>
    <cellStyle name="Migliaia [0] 10 2 2" xfId="4244" xr:uid="{00000000-0005-0000-0000-0000E2400000}"/>
    <cellStyle name="Migliaia [0] 10 2 2 2" xfId="8016" xr:uid="{00000000-0005-0000-0000-0000E3400000}"/>
    <cellStyle name="Migliaia [0] 10 2 2 2 2" xfId="18029" xr:uid="{00000000-0005-0000-0000-0000E4400000}"/>
    <cellStyle name="Migliaia [0] 10 2 2 2 3" xfId="44193" xr:uid="{00000000-0005-0000-0000-0000E5400000}"/>
    <cellStyle name="Migliaia [0] 10 2 2 2 4" xfId="47035" xr:uid="{00000000-0005-0000-0000-0000E6400000}"/>
    <cellStyle name="Migliaia [0] 10 2 2 2 5" xfId="50051" xr:uid="{00000000-0005-0000-0000-0000E7400000}"/>
    <cellStyle name="Migliaia [0] 10 2 2 3" xfId="8663" xr:uid="{00000000-0005-0000-0000-0000E8400000}"/>
    <cellStyle name="Migliaia [0] 10 2 2 4" xfId="6788" xr:uid="{00000000-0005-0000-0000-0000E9400000}"/>
    <cellStyle name="Migliaia [0] 10 2 2 4 2" xfId="17561" xr:uid="{00000000-0005-0000-0000-0000EA400000}"/>
    <cellStyle name="Migliaia [0] 10 2 2 4 3" xfId="42446" xr:uid="{00000000-0005-0000-0000-0000EB400000}"/>
    <cellStyle name="Migliaia [0] 10 2 2 4 4" xfId="46554" xr:uid="{00000000-0005-0000-0000-0000EC400000}"/>
    <cellStyle name="Migliaia [0] 10 2 2 4 5" xfId="49570" xr:uid="{00000000-0005-0000-0000-0000ED400000}"/>
    <cellStyle name="Migliaia [0] 10 2 2 5" xfId="15811" xr:uid="{00000000-0005-0000-0000-0000EE400000}"/>
    <cellStyle name="Migliaia [0] 10 2 2 6" xfId="20265" xr:uid="{00000000-0005-0000-0000-0000EF400000}"/>
    <cellStyle name="Migliaia [0] 10 2 2 7" xfId="45106" xr:uid="{00000000-0005-0000-0000-0000F0400000}"/>
    <cellStyle name="Migliaia [0] 10 2 2 8" xfId="46012" xr:uid="{00000000-0005-0000-0000-0000F1400000}"/>
    <cellStyle name="Migliaia [0] 10 2 3" xfId="8017" xr:uid="{00000000-0005-0000-0000-0000F2400000}"/>
    <cellStyle name="Migliaia [0] 10 2 3 2" xfId="29018" xr:uid="{00000000-0005-0000-0000-0000F3400000}"/>
    <cellStyle name="Migliaia [0] 10 2 3 2 2" xfId="34369" xr:uid="{00000000-0005-0000-0000-0000F4400000}"/>
    <cellStyle name="Migliaia [0] 10 2 3 2 3" xfId="39671" xr:uid="{00000000-0005-0000-0000-0000F5400000}"/>
    <cellStyle name="Migliaia [0] 10 2 3 3" xfId="31904" xr:uid="{00000000-0005-0000-0000-0000F6400000}"/>
    <cellStyle name="Migliaia [0] 10 2 3 4" xfId="37020" xr:uid="{00000000-0005-0000-0000-0000F7400000}"/>
    <cellStyle name="Migliaia [0] 10 2 4" xfId="15810" xr:uid="{00000000-0005-0000-0000-0000F8400000}"/>
    <cellStyle name="Migliaia [0] 10 2 5" xfId="20264" xr:uid="{00000000-0005-0000-0000-0000F9400000}"/>
    <cellStyle name="Migliaia [0] 10 3" xfId="3957" xr:uid="{00000000-0005-0000-0000-0000FA400000}"/>
    <cellStyle name="Migliaia [0] 10 3 2" xfId="8018" xr:uid="{00000000-0005-0000-0000-0000FB400000}"/>
    <cellStyle name="Migliaia [0] 10 3 2 2" xfId="14609" xr:uid="{00000000-0005-0000-0000-0000FC400000}"/>
    <cellStyle name="Migliaia [0] 10 3 2 2 2" xfId="18030" xr:uid="{00000000-0005-0000-0000-0000FD400000}"/>
    <cellStyle name="Migliaia [0] 10 3 2 2 2 2" xfId="34370" xr:uid="{00000000-0005-0000-0000-0000FE400000}"/>
    <cellStyle name="Migliaia [0] 10 3 2 2 3" xfId="39672" xr:uid="{00000000-0005-0000-0000-0000FF400000}"/>
    <cellStyle name="Migliaia [0] 10 3 2 2 4" xfId="29019" xr:uid="{00000000-0005-0000-0000-000000410000}"/>
    <cellStyle name="Migliaia [0] 10 3 2 3" xfId="31905" xr:uid="{00000000-0005-0000-0000-000001410000}"/>
    <cellStyle name="Migliaia [0] 10 3 2 4" xfId="37021" xr:uid="{00000000-0005-0000-0000-000002410000}"/>
    <cellStyle name="Migliaia [0] 10 3 2 5" xfId="21418" xr:uid="{00000000-0005-0000-0000-000003410000}"/>
    <cellStyle name="Migliaia [0] 10 3 2 6" xfId="47036" xr:uid="{00000000-0005-0000-0000-000004410000}"/>
    <cellStyle name="Migliaia [0] 10 3 2 7" xfId="50052" xr:uid="{00000000-0005-0000-0000-000005410000}"/>
    <cellStyle name="Migliaia [0] 10 3 2 8" xfId="13885" xr:uid="{00000000-0005-0000-0000-000006410000}"/>
    <cellStyle name="Migliaia [0] 10 3 3" xfId="8692" xr:uid="{00000000-0005-0000-0000-000007410000}"/>
    <cellStyle name="Migliaia [0] 10 3 4" xfId="6789" xr:uid="{00000000-0005-0000-0000-000008410000}"/>
    <cellStyle name="Migliaia [0] 10 3 4 2" xfId="17562" xr:uid="{00000000-0005-0000-0000-000009410000}"/>
    <cellStyle name="Migliaia [0] 10 3 4 3" xfId="29379" xr:uid="{00000000-0005-0000-0000-00000A410000}"/>
    <cellStyle name="Migliaia [0] 10 3 4 4" xfId="46555" xr:uid="{00000000-0005-0000-0000-00000B410000}"/>
    <cellStyle name="Migliaia [0] 10 3 4 5" xfId="49571" xr:uid="{00000000-0005-0000-0000-00000C410000}"/>
    <cellStyle name="Migliaia [0] 10 3 5" xfId="15812" xr:uid="{00000000-0005-0000-0000-00000D410000}"/>
    <cellStyle name="Migliaia [0] 10 3 6" xfId="20266" xr:uid="{00000000-0005-0000-0000-00000E410000}"/>
    <cellStyle name="Migliaia [0] 10 4" xfId="3504" xr:uid="{00000000-0005-0000-0000-00000F410000}"/>
    <cellStyle name="Migliaia [0] 10 4 2" xfId="13314" xr:uid="{00000000-0005-0000-0000-000010410000}"/>
    <cellStyle name="Migliaia [0] 10 4 2 2" xfId="31355" xr:uid="{00000000-0005-0000-0000-000011410000}"/>
    <cellStyle name="Migliaia [0] 10 4 2 2 2" xfId="36513" xr:uid="{00000000-0005-0000-0000-000012410000}"/>
    <cellStyle name="Migliaia [0] 10 4 2 2 3" xfId="41815" xr:uid="{00000000-0005-0000-0000-000013410000}"/>
    <cellStyle name="Migliaia [0] 10 4 2 3" xfId="33862" xr:uid="{00000000-0005-0000-0000-000014410000}"/>
    <cellStyle name="Migliaia [0] 10 4 2 4" xfId="39164" xr:uid="{00000000-0005-0000-0000-000015410000}"/>
    <cellStyle name="Migliaia [0] 10 4 3" xfId="15813" xr:uid="{00000000-0005-0000-0000-000016410000}"/>
    <cellStyle name="Migliaia [0] 10 4 3 2" xfId="34371" xr:uid="{00000000-0005-0000-0000-000017410000}"/>
    <cellStyle name="Migliaia [0] 10 4 3 3" xfId="39673" xr:uid="{00000000-0005-0000-0000-000018410000}"/>
    <cellStyle name="Migliaia [0] 10 4 3 4" xfId="29020" xr:uid="{00000000-0005-0000-0000-000019410000}"/>
    <cellStyle name="Migliaia [0] 10 4 4" xfId="31906" xr:uid="{00000000-0005-0000-0000-00001A410000}"/>
    <cellStyle name="Migliaia [0] 10 4 5" xfId="37022" xr:uid="{00000000-0005-0000-0000-00001B410000}"/>
    <cellStyle name="Migliaia [0] 10 4 6" xfId="12256" xr:uid="{00000000-0005-0000-0000-00001C410000}"/>
    <cellStyle name="Migliaia [0] 10 5" xfId="13383" xr:uid="{00000000-0005-0000-0000-00001D410000}"/>
    <cellStyle name="Migliaia [0] 10 5 2" xfId="29021" xr:uid="{00000000-0005-0000-0000-00001E410000}"/>
    <cellStyle name="Migliaia [0] 10 5 2 2" xfId="34372" xr:uid="{00000000-0005-0000-0000-00001F410000}"/>
    <cellStyle name="Migliaia [0] 10 5 2 3" xfId="39674" xr:uid="{00000000-0005-0000-0000-000020410000}"/>
    <cellStyle name="Migliaia [0] 10 5 3" xfId="31907" xr:uid="{00000000-0005-0000-0000-000021410000}"/>
    <cellStyle name="Migliaia [0] 10 5 4" xfId="37023" xr:uid="{00000000-0005-0000-0000-000022410000}"/>
    <cellStyle name="Migliaia [0] 10 6" xfId="15809" xr:uid="{00000000-0005-0000-0000-000023410000}"/>
    <cellStyle name="Migliaia [0] 10 6 2" xfId="34368" xr:uid="{00000000-0005-0000-0000-000024410000}"/>
    <cellStyle name="Migliaia [0] 10 6 3" xfId="39670" xr:uid="{00000000-0005-0000-0000-000025410000}"/>
    <cellStyle name="Migliaia [0] 10 6 4" xfId="29017" xr:uid="{00000000-0005-0000-0000-000026410000}"/>
    <cellStyle name="Migliaia [0] 10 7" xfId="31903" xr:uid="{00000000-0005-0000-0000-000027410000}"/>
    <cellStyle name="Migliaia [0] 10 8" xfId="37019" xr:uid="{00000000-0005-0000-0000-000028410000}"/>
    <cellStyle name="Migliaia [0] 10 9" xfId="1725" xr:uid="{00000000-0005-0000-0000-000029410000}"/>
    <cellStyle name="Migliaia [0] 11" xfId="312" xr:uid="{00000000-0005-0000-0000-00002A410000}"/>
    <cellStyle name="Migliaia [0] 11 2" xfId="2271" xr:uid="{00000000-0005-0000-0000-00002B410000}"/>
    <cellStyle name="Migliaia [0] 11 2 2" xfId="4245" xr:uid="{00000000-0005-0000-0000-00002C410000}"/>
    <cellStyle name="Migliaia [0] 11 2 2 2" xfId="8019" xr:uid="{00000000-0005-0000-0000-00002D410000}"/>
    <cellStyle name="Migliaia [0] 11 2 2 2 2" xfId="18031" xr:uid="{00000000-0005-0000-0000-00002E410000}"/>
    <cellStyle name="Migliaia [0] 11 2 2 2 3" xfId="44097" xr:uid="{00000000-0005-0000-0000-00002F410000}"/>
    <cellStyle name="Migliaia [0] 11 2 2 2 4" xfId="47037" xr:uid="{00000000-0005-0000-0000-000030410000}"/>
    <cellStyle name="Migliaia [0] 11 2 2 2 5" xfId="50053" xr:uid="{00000000-0005-0000-0000-000031410000}"/>
    <cellStyle name="Migliaia [0] 11 2 2 3" xfId="8491" xr:uid="{00000000-0005-0000-0000-000032410000}"/>
    <cellStyle name="Migliaia [0] 11 2 2 4" xfId="6790" xr:uid="{00000000-0005-0000-0000-000033410000}"/>
    <cellStyle name="Migliaia [0] 11 2 2 4 2" xfId="17563" xr:uid="{00000000-0005-0000-0000-000034410000}"/>
    <cellStyle name="Migliaia [0] 11 2 2 4 3" xfId="42447" xr:uid="{00000000-0005-0000-0000-000035410000}"/>
    <cellStyle name="Migliaia [0] 11 2 2 4 4" xfId="46556" xr:uid="{00000000-0005-0000-0000-000036410000}"/>
    <cellStyle name="Migliaia [0] 11 2 2 4 5" xfId="49572" xr:uid="{00000000-0005-0000-0000-000037410000}"/>
    <cellStyle name="Migliaia [0] 11 2 2 5" xfId="15816" xr:uid="{00000000-0005-0000-0000-000038410000}"/>
    <cellStyle name="Migliaia [0] 11 2 2 6" xfId="20270" xr:uid="{00000000-0005-0000-0000-000039410000}"/>
    <cellStyle name="Migliaia [0] 11 2 2 7" xfId="45107" xr:uid="{00000000-0005-0000-0000-00003A410000}"/>
    <cellStyle name="Migliaia [0] 11 2 2 8" xfId="46013" xr:uid="{00000000-0005-0000-0000-00003B410000}"/>
    <cellStyle name="Migliaia [0] 11 2 3" xfId="8020" xr:uid="{00000000-0005-0000-0000-00003C410000}"/>
    <cellStyle name="Migliaia [0] 11 2 3 2" xfId="29023" xr:uid="{00000000-0005-0000-0000-00003D410000}"/>
    <cellStyle name="Migliaia [0] 11 2 3 2 2" xfId="34374" xr:uid="{00000000-0005-0000-0000-00003E410000}"/>
    <cellStyle name="Migliaia [0] 11 2 3 2 3" xfId="39676" xr:uid="{00000000-0005-0000-0000-00003F410000}"/>
    <cellStyle name="Migliaia [0] 11 2 3 3" xfId="31909" xr:uid="{00000000-0005-0000-0000-000040410000}"/>
    <cellStyle name="Migliaia [0] 11 2 3 4" xfId="37025" xr:uid="{00000000-0005-0000-0000-000041410000}"/>
    <cellStyle name="Migliaia [0] 11 2 4" xfId="15815" xr:uid="{00000000-0005-0000-0000-000042410000}"/>
    <cellStyle name="Migliaia [0] 11 2 5" xfId="20269" xr:uid="{00000000-0005-0000-0000-000043410000}"/>
    <cellStyle name="Migliaia [0] 11 3" xfId="3958" xr:uid="{00000000-0005-0000-0000-000044410000}"/>
    <cellStyle name="Migliaia [0] 11 3 2" xfId="8021" xr:uid="{00000000-0005-0000-0000-000045410000}"/>
    <cellStyle name="Migliaia [0] 11 3 2 2" xfId="14610" xr:uid="{00000000-0005-0000-0000-000046410000}"/>
    <cellStyle name="Migliaia [0] 11 3 2 2 2" xfId="18032" xr:uid="{00000000-0005-0000-0000-000047410000}"/>
    <cellStyle name="Migliaia [0] 11 3 2 2 2 2" xfId="34375" xr:uid="{00000000-0005-0000-0000-000048410000}"/>
    <cellStyle name="Migliaia [0] 11 3 2 2 3" xfId="39677" xr:uid="{00000000-0005-0000-0000-000049410000}"/>
    <cellStyle name="Migliaia [0] 11 3 2 2 4" xfId="29024" xr:uid="{00000000-0005-0000-0000-00004A410000}"/>
    <cellStyle name="Migliaia [0] 11 3 2 3" xfId="31910" xr:uid="{00000000-0005-0000-0000-00004B410000}"/>
    <cellStyle name="Migliaia [0] 11 3 2 4" xfId="37026" xr:uid="{00000000-0005-0000-0000-00004C410000}"/>
    <cellStyle name="Migliaia [0] 11 3 2 5" xfId="44326" xr:uid="{00000000-0005-0000-0000-00004D410000}"/>
    <cellStyle name="Migliaia [0] 11 3 2 6" xfId="47038" xr:uid="{00000000-0005-0000-0000-00004E410000}"/>
    <cellStyle name="Migliaia [0] 11 3 2 7" xfId="50054" xr:uid="{00000000-0005-0000-0000-00004F410000}"/>
    <cellStyle name="Migliaia [0] 11 3 2 8" xfId="13886" xr:uid="{00000000-0005-0000-0000-000050410000}"/>
    <cellStyle name="Migliaia [0] 11 3 3" xfId="8691" xr:uid="{00000000-0005-0000-0000-000051410000}"/>
    <cellStyle name="Migliaia [0] 11 3 4" xfId="6791" xr:uid="{00000000-0005-0000-0000-000052410000}"/>
    <cellStyle name="Migliaia [0] 11 3 4 2" xfId="17564" xr:uid="{00000000-0005-0000-0000-000053410000}"/>
    <cellStyle name="Migliaia [0] 11 3 4 3" xfId="43355" xr:uid="{00000000-0005-0000-0000-000054410000}"/>
    <cellStyle name="Migliaia [0] 11 3 4 4" xfId="46557" xr:uid="{00000000-0005-0000-0000-000055410000}"/>
    <cellStyle name="Migliaia [0] 11 3 4 5" xfId="49573" xr:uid="{00000000-0005-0000-0000-000056410000}"/>
    <cellStyle name="Migliaia [0] 11 3 5" xfId="15817" xr:uid="{00000000-0005-0000-0000-000057410000}"/>
    <cellStyle name="Migliaia [0] 11 3 6" xfId="20271" xr:uid="{00000000-0005-0000-0000-000058410000}"/>
    <cellStyle name="Migliaia [0] 11 4" xfId="3505" xr:uid="{00000000-0005-0000-0000-000059410000}"/>
    <cellStyle name="Migliaia [0] 11 4 2" xfId="13315" xr:uid="{00000000-0005-0000-0000-00005A410000}"/>
    <cellStyle name="Migliaia [0] 11 4 2 2" xfId="31356" xr:uid="{00000000-0005-0000-0000-00005B410000}"/>
    <cellStyle name="Migliaia [0] 11 4 2 2 2" xfId="36514" xr:uid="{00000000-0005-0000-0000-00005C410000}"/>
    <cellStyle name="Migliaia [0] 11 4 2 2 3" xfId="41816" xr:uid="{00000000-0005-0000-0000-00005D410000}"/>
    <cellStyle name="Migliaia [0] 11 4 2 3" xfId="33863" xr:uid="{00000000-0005-0000-0000-00005E410000}"/>
    <cellStyle name="Migliaia [0] 11 4 2 4" xfId="39165" xr:uid="{00000000-0005-0000-0000-00005F410000}"/>
    <cellStyle name="Migliaia [0] 11 4 3" xfId="15818" xr:uid="{00000000-0005-0000-0000-000060410000}"/>
    <cellStyle name="Migliaia [0] 11 4 3 2" xfId="34376" xr:uid="{00000000-0005-0000-0000-000061410000}"/>
    <cellStyle name="Migliaia [0] 11 4 3 3" xfId="39678" xr:uid="{00000000-0005-0000-0000-000062410000}"/>
    <cellStyle name="Migliaia [0] 11 4 3 4" xfId="29025" xr:uid="{00000000-0005-0000-0000-000063410000}"/>
    <cellStyle name="Migliaia [0] 11 4 4" xfId="31911" xr:uid="{00000000-0005-0000-0000-000064410000}"/>
    <cellStyle name="Migliaia [0] 11 4 5" xfId="37027" xr:uid="{00000000-0005-0000-0000-000065410000}"/>
    <cellStyle name="Migliaia [0] 11 4 6" xfId="12257" xr:uid="{00000000-0005-0000-0000-000066410000}"/>
    <cellStyle name="Migliaia [0] 11 5" xfId="13384" xr:uid="{00000000-0005-0000-0000-000067410000}"/>
    <cellStyle name="Migliaia [0] 11 5 2" xfId="29026" xr:uid="{00000000-0005-0000-0000-000068410000}"/>
    <cellStyle name="Migliaia [0] 11 5 2 2" xfId="34377" xr:uid="{00000000-0005-0000-0000-000069410000}"/>
    <cellStyle name="Migliaia [0] 11 5 2 3" xfId="39679" xr:uid="{00000000-0005-0000-0000-00006A410000}"/>
    <cellStyle name="Migliaia [0] 11 5 3" xfId="31912" xr:uid="{00000000-0005-0000-0000-00006B410000}"/>
    <cellStyle name="Migliaia [0] 11 5 4" xfId="37028" xr:uid="{00000000-0005-0000-0000-00006C410000}"/>
    <cellStyle name="Migliaia [0] 11 6" xfId="15814" xr:uid="{00000000-0005-0000-0000-00006D410000}"/>
    <cellStyle name="Migliaia [0] 11 6 2" xfId="34373" xr:uid="{00000000-0005-0000-0000-00006E410000}"/>
    <cellStyle name="Migliaia [0] 11 6 3" xfId="39675" xr:uid="{00000000-0005-0000-0000-00006F410000}"/>
    <cellStyle name="Migliaia [0] 11 6 4" xfId="29022" xr:uid="{00000000-0005-0000-0000-000070410000}"/>
    <cellStyle name="Migliaia [0] 11 7" xfId="31908" xr:uid="{00000000-0005-0000-0000-000071410000}"/>
    <cellStyle name="Migliaia [0] 11 8" xfId="37024" xr:uid="{00000000-0005-0000-0000-000072410000}"/>
    <cellStyle name="Migliaia [0] 11 9" xfId="1726" xr:uid="{00000000-0005-0000-0000-000073410000}"/>
    <cellStyle name="Migliaia [0] 12" xfId="313" xr:uid="{00000000-0005-0000-0000-000074410000}"/>
    <cellStyle name="Migliaia [0] 12 2" xfId="2272" xr:uid="{00000000-0005-0000-0000-000075410000}"/>
    <cellStyle name="Migliaia [0] 12 2 2" xfId="4246" xr:uid="{00000000-0005-0000-0000-000076410000}"/>
    <cellStyle name="Migliaia [0] 12 2 2 2" xfId="8022" xr:uid="{00000000-0005-0000-0000-000077410000}"/>
    <cellStyle name="Migliaia [0] 12 2 2 2 2" xfId="18033" xr:uid="{00000000-0005-0000-0000-000078410000}"/>
    <cellStyle name="Migliaia [0] 12 2 2 2 3" xfId="44767" xr:uid="{00000000-0005-0000-0000-000079410000}"/>
    <cellStyle name="Migliaia [0] 12 2 2 2 4" xfId="47039" xr:uid="{00000000-0005-0000-0000-00007A410000}"/>
    <cellStyle name="Migliaia [0] 12 2 2 2 5" xfId="50055" xr:uid="{00000000-0005-0000-0000-00007B410000}"/>
    <cellStyle name="Migliaia [0] 12 2 2 3" xfId="7851" xr:uid="{00000000-0005-0000-0000-00007C410000}"/>
    <cellStyle name="Migliaia [0] 12 2 2 4" xfId="6792" xr:uid="{00000000-0005-0000-0000-00007D410000}"/>
    <cellStyle name="Migliaia [0] 12 2 2 4 2" xfId="17565" xr:uid="{00000000-0005-0000-0000-00007E410000}"/>
    <cellStyle name="Migliaia [0] 12 2 2 4 3" xfId="42448" xr:uid="{00000000-0005-0000-0000-00007F410000}"/>
    <cellStyle name="Migliaia [0] 12 2 2 4 4" xfId="46558" xr:uid="{00000000-0005-0000-0000-000080410000}"/>
    <cellStyle name="Migliaia [0] 12 2 2 4 5" xfId="49574" xr:uid="{00000000-0005-0000-0000-000081410000}"/>
    <cellStyle name="Migliaia [0] 12 2 2 5" xfId="15821" xr:uid="{00000000-0005-0000-0000-000082410000}"/>
    <cellStyle name="Migliaia [0] 12 2 2 6" xfId="20275" xr:uid="{00000000-0005-0000-0000-000083410000}"/>
    <cellStyle name="Migliaia [0] 12 2 2 7" xfId="45108" xr:uid="{00000000-0005-0000-0000-000084410000}"/>
    <cellStyle name="Migliaia [0] 12 2 2 8" xfId="46014" xr:uid="{00000000-0005-0000-0000-000085410000}"/>
    <cellStyle name="Migliaia [0] 12 2 3" xfId="8023" xr:uid="{00000000-0005-0000-0000-000086410000}"/>
    <cellStyle name="Migliaia [0] 12 2 3 2" xfId="29028" xr:uid="{00000000-0005-0000-0000-000087410000}"/>
    <cellStyle name="Migliaia [0] 12 2 3 2 2" xfId="34379" xr:uid="{00000000-0005-0000-0000-000088410000}"/>
    <cellStyle name="Migliaia [0] 12 2 3 2 3" xfId="39681" xr:uid="{00000000-0005-0000-0000-000089410000}"/>
    <cellStyle name="Migliaia [0] 12 2 3 3" xfId="31914" xr:uid="{00000000-0005-0000-0000-00008A410000}"/>
    <cellStyle name="Migliaia [0] 12 2 3 4" xfId="37030" xr:uid="{00000000-0005-0000-0000-00008B410000}"/>
    <cellStyle name="Migliaia [0] 12 2 4" xfId="15820" xr:uid="{00000000-0005-0000-0000-00008C410000}"/>
    <cellStyle name="Migliaia [0] 12 2 5" xfId="20274" xr:uid="{00000000-0005-0000-0000-00008D410000}"/>
    <cellStyle name="Migliaia [0] 12 3" xfId="3959" xr:uid="{00000000-0005-0000-0000-00008E410000}"/>
    <cellStyle name="Migliaia [0] 12 3 2" xfId="8024" xr:uid="{00000000-0005-0000-0000-00008F410000}"/>
    <cellStyle name="Migliaia [0] 12 3 2 2" xfId="14611" xr:uid="{00000000-0005-0000-0000-000090410000}"/>
    <cellStyle name="Migliaia [0] 12 3 2 2 2" xfId="18034" xr:uid="{00000000-0005-0000-0000-000091410000}"/>
    <cellStyle name="Migliaia [0] 12 3 2 2 2 2" xfId="34380" xr:uid="{00000000-0005-0000-0000-000092410000}"/>
    <cellStyle name="Migliaia [0] 12 3 2 2 3" xfId="39682" xr:uid="{00000000-0005-0000-0000-000093410000}"/>
    <cellStyle name="Migliaia [0] 12 3 2 2 4" xfId="29029" xr:uid="{00000000-0005-0000-0000-000094410000}"/>
    <cellStyle name="Migliaia [0] 12 3 2 3" xfId="31915" xr:uid="{00000000-0005-0000-0000-000095410000}"/>
    <cellStyle name="Migliaia [0] 12 3 2 4" xfId="37031" xr:uid="{00000000-0005-0000-0000-000096410000}"/>
    <cellStyle name="Migliaia [0] 12 3 2 5" xfId="28724" xr:uid="{00000000-0005-0000-0000-000097410000}"/>
    <cellStyle name="Migliaia [0] 12 3 2 6" xfId="47040" xr:uid="{00000000-0005-0000-0000-000098410000}"/>
    <cellStyle name="Migliaia [0] 12 3 2 7" xfId="50056" xr:uid="{00000000-0005-0000-0000-000099410000}"/>
    <cellStyle name="Migliaia [0] 12 3 2 8" xfId="13887" xr:uid="{00000000-0005-0000-0000-00009A410000}"/>
    <cellStyle name="Migliaia [0] 12 3 3" xfId="7966" xr:uid="{00000000-0005-0000-0000-00009B410000}"/>
    <cellStyle name="Migliaia [0] 12 3 4" xfId="6793" xr:uid="{00000000-0005-0000-0000-00009C410000}"/>
    <cellStyle name="Migliaia [0] 12 3 4 2" xfId="17566" xr:uid="{00000000-0005-0000-0000-00009D410000}"/>
    <cellStyle name="Migliaia [0] 12 3 4 3" xfId="42449" xr:uid="{00000000-0005-0000-0000-00009E410000}"/>
    <cellStyle name="Migliaia [0] 12 3 4 4" xfId="46559" xr:uid="{00000000-0005-0000-0000-00009F410000}"/>
    <cellStyle name="Migliaia [0] 12 3 4 5" xfId="49575" xr:uid="{00000000-0005-0000-0000-0000A0410000}"/>
    <cellStyle name="Migliaia [0] 12 3 5" xfId="15822" xr:uid="{00000000-0005-0000-0000-0000A1410000}"/>
    <cellStyle name="Migliaia [0] 12 3 6" xfId="20277" xr:uid="{00000000-0005-0000-0000-0000A2410000}"/>
    <cellStyle name="Migliaia [0] 12 4" xfId="3506" xr:uid="{00000000-0005-0000-0000-0000A3410000}"/>
    <cellStyle name="Migliaia [0] 12 4 2" xfId="13316" xr:uid="{00000000-0005-0000-0000-0000A4410000}"/>
    <cellStyle name="Migliaia [0] 12 4 2 2" xfId="31357" xr:uid="{00000000-0005-0000-0000-0000A5410000}"/>
    <cellStyle name="Migliaia [0] 12 4 2 2 2" xfId="36515" xr:uid="{00000000-0005-0000-0000-0000A6410000}"/>
    <cellStyle name="Migliaia [0] 12 4 2 2 3" xfId="41817" xr:uid="{00000000-0005-0000-0000-0000A7410000}"/>
    <cellStyle name="Migliaia [0] 12 4 2 3" xfId="33864" xr:uid="{00000000-0005-0000-0000-0000A8410000}"/>
    <cellStyle name="Migliaia [0] 12 4 2 4" xfId="39166" xr:uid="{00000000-0005-0000-0000-0000A9410000}"/>
    <cellStyle name="Migliaia [0] 12 4 3" xfId="15823" xr:uid="{00000000-0005-0000-0000-0000AA410000}"/>
    <cellStyle name="Migliaia [0] 12 4 3 2" xfId="34381" xr:uid="{00000000-0005-0000-0000-0000AB410000}"/>
    <cellStyle name="Migliaia [0] 12 4 3 3" xfId="39683" xr:uid="{00000000-0005-0000-0000-0000AC410000}"/>
    <cellStyle name="Migliaia [0] 12 4 3 4" xfId="29030" xr:uid="{00000000-0005-0000-0000-0000AD410000}"/>
    <cellStyle name="Migliaia [0] 12 4 4" xfId="31916" xr:uid="{00000000-0005-0000-0000-0000AE410000}"/>
    <cellStyle name="Migliaia [0] 12 4 5" xfId="37032" xr:uid="{00000000-0005-0000-0000-0000AF410000}"/>
    <cellStyle name="Migliaia [0] 12 4 6" xfId="12258" xr:uid="{00000000-0005-0000-0000-0000B0410000}"/>
    <cellStyle name="Migliaia [0] 12 5" xfId="13385" xr:uid="{00000000-0005-0000-0000-0000B1410000}"/>
    <cellStyle name="Migliaia [0] 12 5 2" xfId="29031" xr:uid="{00000000-0005-0000-0000-0000B2410000}"/>
    <cellStyle name="Migliaia [0] 12 5 2 2" xfId="34382" xr:uid="{00000000-0005-0000-0000-0000B3410000}"/>
    <cellStyle name="Migliaia [0] 12 5 2 3" xfId="39684" xr:uid="{00000000-0005-0000-0000-0000B4410000}"/>
    <cellStyle name="Migliaia [0] 12 5 3" xfId="31917" xr:uid="{00000000-0005-0000-0000-0000B5410000}"/>
    <cellStyle name="Migliaia [0] 12 5 4" xfId="37033" xr:uid="{00000000-0005-0000-0000-0000B6410000}"/>
    <cellStyle name="Migliaia [0] 12 6" xfId="15819" xr:uid="{00000000-0005-0000-0000-0000B7410000}"/>
    <cellStyle name="Migliaia [0] 12 6 2" xfId="34378" xr:uid="{00000000-0005-0000-0000-0000B8410000}"/>
    <cellStyle name="Migliaia [0] 12 6 3" xfId="39680" xr:uid="{00000000-0005-0000-0000-0000B9410000}"/>
    <cellStyle name="Migliaia [0] 12 6 4" xfId="29027" xr:uid="{00000000-0005-0000-0000-0000BA410000}"/>
    <cellStyle name="Migliaia [0] 12 7" xfId="31913" xr:uid="{00000000-0005-0000-0000-0000BB410000}"/>
    <cellStyle name="Migliaia [0] 12 8" xfId="37029" xr:uid="{00000000-0005-0000-0000-0000BC410000}"/>
    <cellStyle name="Migliaia [0] 12 9" xfId="1727" xr:uid="{00000000-0005-0000-0000-0000BD410000}"/>
    <cellStyle name="Migliaia [0] 13" xfId="314" xr:uid="{00000000-0005-0000-0000-0000BE410000}"/>
    <cellStyle name="Migliaia [0] 13 2" xfId="2273" xr:uid="{00000000-0005-0000-0000-0000BF410000}"/>
    <cellStyle name="Migliaia [0] 13 2 2" xfId="4247" xr:uid="{00000000-0005-0000-0000-0000C0410000}"/>
    <cellStyle name="Migliaia [0] 13 2 2 2" xfId="8025" xr:uid="{00000000-0005-0000-0000-0000C1410000}"/>
    <cellStyle name="Migliaia [0] 13 2 2 2 2" xfId="18035" xr:uid="{00000000-0005-0000-0000-0000C2410000}"/>
    <cellStyle name="Migliaia [0] 13 2 2 2 3" xfId="44676" xr:uid="{00000000-0005-0000-0000-0000C3410000}"/>
    <cellStyle name="Migliaia [0] 13 2 2 2 4" xfId="47041" xr:uid="{00000000-0005-0000-0000-0000C4410000}"/>
    <cellStyle name="Migliaia [0] 13 2 2 2 5" xfId="50057" xr:uid="{00000000-0005-0000-0000-0000C5410000}"/>
    <cellStyle name="Migliaia [0] 13 2 2 3" xfId="8662" xr:uid="{00000000-0005-0000-0000-0000C6410000}"/>
    <cellStyle name="Migliaia [0] 13 2 2 4" xfId="6794" xr:uid="{00000000-0005-0000-0000-0000C7410000}"/>
    <cellStyle name="Migliaia [0] 13 2 2 4 2" xfId="17567" xr:uid="{00000000-0005-0000-0000-0000C8410000}"/>
    <cellStyle name="Migliaia [0] 13 2 2 4 3" xfId="44749" xr:uid="{00000000-0005-0000-0000-0000C9410000}"/>
    <cellStyle name="Migliaia [0] 13 2 2 4 4" xfId="46560" xr:uid="{00000000-0005-0000-0000-0000CA410000}"/>
    <cellStyle name="Migliaia [0] 13 2 2 4 5" xfId="49576" xr:uid="{00000000-0005-0000-0000-0000CB410000}"/>
    <cellStyle name="Migliaia [0] 13 2 2 5" xfId="15826" xr:uid="{00000000-0005-0000-0000-0000CC410000}"/>
    <cellStyle name="Migliaia [0] 13 2 2 6" xfId="20282" xr:uid="{00000000-0005-0000-0000-0000CD410000}"/>
    <cellStyle name="Migliaia [0] 13 2 2 7" xfId="45109" xr:uid="{00000000-0005-0000-0000-0000CE410000}"/>
    <cellStyle name="Migliaia [0] 13 2 2 8" xfId="46015" xr:uid="{00000000-0005-0000-0000-0000CF410000}"/>
    <cellStyle name="Migliaia [0] 13 2 3" xfId="8026" xr:uid="{00000000-0005-0000-0000-0000D0410000}"/>
    <cellStyle name="Migliaia [0] 13 2 3 2" xfId="29033" xr:uid="{00000000-0005-0000-0000-0000D1410000}"/>
    <cellStyle name="Migliaia [0] 13 2 3 2 2" xfId="34384" xr:uid="{00000000-0005-0000-0000-0000D2410000}"/>
    <cellStyle name="Migliaia [0] 13 2 3 2 3" xfId="39686" xr:uid="{00000000-0005-0000-0000-0000D3410000}"/>
    <cellStyle name="Migliaia [0] 13 2 3 3" xfId="31919" xr:uid="{00000000-0005-0000-0000-0000D4410000}"/>
    <cellStyle name="Migliaia [0] 13 2 3 4" xfId="37035" xr:uid="{00000000-0005-0000-0000-0000D5410000}"/>
    <cellStyle name="Migliaia [0] 13 2 4" xfId="15825" xr:uid="{00000000-0005-0000-0000-0000D6410000}"/>
    <cellStyle name="Migliaia [0] 13 2 5" xfId="20281" xr:uid="{00000000-0005-0000-0000-0000D7410000}"/>
    <cellStyle name="Migliaia [0] 13 3" xfId="3960" xr:uid="{00000000-0005-0000-0000-0000D8410000}"/>
    <cellStyle name="Migliaia [0] 13 3 2" xfId="8027" xr:uid="{00000000-0005-0000-0000-0000D9410000}"/>
    <cellStyle name="Migliaia [0] 13 3 2 2" xfId="14612" xr:uid="{00000000-0005-0000-0000-0000DA410000}"/>
    <cellStyle name="Migliaia [0] 13 3 2 2 2" xfId="18036" xr:uid="{00000000-0005-0000-0000-0000DB410000}"/>
    <cellStyle name="Migliaia [0] 13 3 2 2 2 2" xfId="34385" xr:uid="{00000000-0005-0000-0000-0000DC410000}"/>
    <cellStyle name="Migliaia [0] 13 3 2 2 3" xfId="39687" xr:uid="{00000000-0005-0000-0000-0000DD410000}"/>
    <cellStyle name="Migliaia [0] 13 3 2 2 4" xfId="29034" xr:uid="{00000000-0005-0000-0000-0000DE410000}"/>
    <cellStyle name="Migliaia [0] 13 3 2 3" xfId="31920" xr:uid="{00000000-0005-0000-0000-0000DF410000}"/>
    <cellStyle name="Migliaia [0] 13 3 2 4" xfId="37036" xr:uid="{00000000-0005-0000-0000-0000E0410000}"/>
    <cellStyle name="Migliaia [0] 13 3 2 5" xfId="20989" xr:uid="{00000000-0005-0000-0000-0000E1410000}"/>
    <cellStyle name="Migliaia [0] 13 3 2 6" xfId="47042" xr:uid="{00000000-0005-0000-0000-0000E2410000}"/>
    <cellStyle name="Migliaia [0] 13 3 2 7" xfId="50058" xr:uid="{00000000-0005-0000-0000-0000E3410000}"/>
    <cellStyle name="Migliaia [0] 13 3 2 8" xfId="13888" xr:uid="{00000000-0005-0000-0000-0000E4410000}"/>
    <cellStyle name="Migliaia [0] 13 3 3" xfId="7413" xr:uid="{00000000-0005-0000-0000-0000E5410000}"/>
    <cellStyle name="Migliaia [0] 13 3 4" xfId="6795" xr:uid="{00000000-0005-0000-0000-0000E6410000}"/>
    <cellStyle name="Migliaia [0] 13 3 4 2" xfId="17568" xr:uid="{00000000-0005-0000-0000-0000E7410000}"/>
    <cellStyle name="Migliaia [0] 13 3 4 3" xfId="44287" xr:uid="{00000000-0005-0000-0000-0000E8410000}"/>
    <cellStyle name="Migliaia [0] 13 3 4 4" xfId="46561" xr:uid="{00000000-0005-0000-0000-0000E9410000}"/>
    <cellStyle name="Migliaia [0] 13 3 4 5" xfId="49577" xr:uid="{00000000-0005-0000-0000-0000EA410000}"/>
    <cellStyle name="Migliaia [0] 13 3 5" xfId="15827" xr:uid="{00000000-0005-0000-0000-0000EB410000}"/>
    <cellStyle name="Migliaia [0] 13 3 6" xfId="20283" xr:uid="{00000000-0005-0000-0000-0000EC410000}"/>
    <cellStyle name="Migliaia [0] 13 4" xfId="3507" xr:uid="{00000000-0005-0000-0000-0000ED410000}"/>
    <cellStyle name="Migliaia [0] 13 4 2" xfId="13317" xr:uid="{00000000-0005-0000-0000-0000EE410000}"/>
    <cellStyle name="Migliaia [0] 13 4 2 2" xfId="31358" xr:uid="{00000000-0005-0000-0000-0000EF410000}"/>
    <cellStyle name="Migliaia [0] 13 4 2 2 2" xfId="36516" xr:uid="{00000000-0005-0000-0000-0000F0410000}"/>
    <cellStyle name="Migliaia [0] 13 4 2 2 3" xfId="41818" xr:uid="{00000000-0005-0000-0000-0000F1410000}"/>
    <cellStyle name="Migliaia [0] 13 4 2 3" xfId="33865" xr:uid="{00000000-0005-0000-0000-0000F2410000}"/>
    <cellStyle name="Migliaia [0] 13 4 2 4" xfId="39167" xr:uid="{00000000-0005-0000-0000-0000F3410000}"/>
    <cellStyle name="Migliaia [0] 13 4 3" xfId="15828" xr:uid="{00000000-0005-0000-0000-0000F4410000}"/>
    <cellStyle name="Migliaia [0] 13 4 3 2" xfId="34386" xr:uid="{00000000-0005-0000-0000-0000F5410000}"/>
    <cellStyle name="Migliaia [0] 13 4 3 3" xfId="39688" xr:uid="{00000000-0005-0000-0000-0000F6410000}"/>
    <cellStyle name="Migliaia [0] 13 4 3 4" xfId="29035" xr:uid="{00000000-0005-0000-0000-0000F7410000}"/>
    <cellStyle name="Migliaia [0] 13 4 4" xfId="31921" xr:uid="{00000000-0005-0000-0000-0000F8410000}"/>
    <cellStyle name="Migliaia [0] 13 4 5" xfId="37037" xr:uid="{00000000-0005-0000-0000-0000F9410000}"/>
    <cellStyle name="Migliaia [0] 13 4 6" xfId="12259" xr:uid="{00000000-0005-0000-0000-0000FA410000}"/>
    <cellStyle name="Migliaia [0] 13 5" xfId="13386" xr:uid="{00000000-0005-0000-0000-0000FB410000}"/>
    <cellStyle name="Migliaia [0] 13 5 2" xfId="29036" xr:uid="{00000000-0005-0000-0000-0000FC410000}"/>
    <cellStyle name="Migliaia [0] 13 5 2 2" xfId="34387" xr:uid="{00000000-0005-0000-0000-0000FD410000}"/>
    <cellStyle name="Migliaia [0] 13 5 2 3" xfId="39689" xr:uid="{00000000-0005-0000-0000-0000FE410000}"/>
    <cellStyle name="Migliaia [0] 13 5 3" xfId="31922" xr:uid="{00000000-0005-0000-0000-0000FF410000}"/>
    <cellStyle name="Migliaia [0] 13 5 4" xfId="37038" xr:uid="{00000000-0005-0000-0000-000000420000}"/>
    <cellStyle name="Migliaia [0] 13 6" xfId="15824" xr:uid="{00000000-0005-0000-0000-000001420000}"/>
    <cellStyle name="Migliaia [0] 13 6 2" xfId="34383" xr:uid="{00000000-0005-0000-0000-000002420000}"/>
    <cellStyle name="Migliaia [0] 13 6 3" xfId="39685" xr:uid="{00000000-0005-0000-0000-000003420000}"/>
    <cellStyle name="Migliaia [0] 13 6 4" xfId="29032" xr:uid="{00000000-0005-0000-0000-000004420000}"/>
    <cellStyle name="Migliaia [0] 13 7" xfId="31918" xr:uid="{00000000-0005-0000-0000-000005420000}"/>
    <cellStyle name="Migliaia [0] 13 8" xfId="37034" xr:uid="{00000000-0005-0000-0000-000006420000}"/>
    <cellStyle name="Migliaia [0] 13 9" xfId="1728" xr:uid="{00000000-0005-0000-0000-000007420000}"/>
    <cellStyle name="Migliaia [0] 14" xfId="315" xr:uid="{00000000-0005-0000-0000-000008420000}"/>
    <cellStyle name="Migliaia [0] 14 2" xfId="2274" xr:uid="{00000000-0005-0000-0000-000009420000}"/>
    <cellStyle name="Migliaia [0] 14 2 2" xfId="4248" xr:uid="{00000000-0005-0000-0000-00000A420000}"/>
    <cellStyle name="Migliaia [0] 14 2 2 2" xfId="8028" xr:uid="{00000000-0005-0000-0000-00000B420000}"/>
    <cellStyle name="Migliaia [0] 14 2 2 2 2" xfId="18037" xr:uid="{00000000-0005-0000-0000-00000C420000}"/>
    <cellStyle name="Migliaia [0] 14 2 2 2 3" xfId="43892" xr:uid="{00000000-0005-0000-0000-00000D420000}"/>
    <cellStyle name="Migliaia [0] 14 2 2 2 4" xfId="47043" xr:uid="{00000000-0005-0000-0000-00000E420000}"/>
    <cellStyle name="Migliaia [0] 14 2 2 2 5" xfId="50059" xr:uid="{00000000-0005-0000-0000-00000F420000}"/>
    <cellStyle name="Migliaia [0] 14 2 2 3" xfId="8661" xr:uid="{00000000-0005-0000-0000-000010420000}"/>
    <cellStyle name="Migliaia [0] 14 2 2 4" xfId="6796" xr:uid="{00000000-0005-0000-0000-000011420000}"/>
    <cellStyle name="Migliaia [0] 14 2 2 4 2" xfId="17569" xr:uid="{00000000-0005-0000-0000-000012420000}"/>
    <cellStyle name="Migliaia [0] 14 2 2 4 3" xfId="42450" xr:uid="{00000000-0005-0000-0000-000013420000}"/>
    <cellStyle name="Migliaia [0] 14 2 2 4 4" xfId="46562" xr:uid="{00000000-0005-0000-0000-000014420000}"/>
    <cellStyle name="Migliaia [0] 14 2 2 4 5" xfId="49578" xr:uid="{00000000-0005-0000-0000-000015420000}"/>
    <cellStyle name="Migliaia [0] 14 2 2 5" xfId="15831" xr:uid="{00000000-0005-0000-0000-000016420000}"/>
    <cellStyle name="Migliaia [0] 14 2 2 6" xfId="20286" xr:uid="{00000000-0005-0000-0000-000017420000}"/>
    <cellStyle name="Migliaia [0] 14 2 2 7" xfId="45110" xr:uid="{00000000-0005-0000-0000-000018420000}"/>
    <cellStyle name="Migliaia [0] 14 2 2 8" xfId="46016" xr:uid="{00000000-0005-0000-0000-000019420000}"/>
    <cellStyle name="Migliaia [0] 14 2 3" xfId="8029" xr:uid="{00000000-0005-0000-0000-00001A420000}"/>
    <cellStyle name="Migliaia [0] 14 2 3 2" xfId="29038" xr:uid="{00000000-0005-0000-0000-00001B420000}"/>
    <cellStyle name="Migliaia [0] 14 2 3 2 2" xfId="34389" xr:uid="{00000000-0005-0000-0000-00001C420000}"/>
    <cellStyle name="Migliaia [0] 14 2 3 2 3" xfId="39691" xr:uid="{00000000-0005-0000-0000-00001D420000}"/>
    <cellStyle name="Migliaia [0] 14 2 3 3" xfId="31924" xr:uid="{00000000-0005-0000-0000-00001E420000}"/>
    <cellStyle name="Migliaia [0] 14 2 3 4" xfId="37040" xr:uid="{00000000-0005-0000-0000-00001F420000}"/>
    <cellStyle name="Migliaia [0] 14 2 4" xfId="15830" xr:uid="{00000000-0005-0000-0000-000020420000}"/>
    <cellStyle name="Migliaia [0] 14 2 5" xfId="20285" xr:uid="{00000000-0005-0000-0000-000021420000}"/>
    <cellStyle name="Migliaia [0] 14 3" xfId="3961" xr:uid="{00000000-0005-0000-0000-000022420000}"/>
    <cellStyle name="Migliaia [0] 14 3 2" xfId="8030" xr:uid="{00000000-0005-0000-0000-000023420000}"/>
    <cellStyle name="Migliaia [0] 14 3 2 2" xfId="14613" xr:uid="{00000000-0005-0000-0000-000024420000}"/>
    <cellStyle name="Migliaia [0] 14 3 2 2 2" xfId="18038" xr:uid="{00000000-0005-0000-0000-000025420000}"/>
    <cellStyle name="Migliaia [0] 14 3 2 2 2 2" xfId="34390" xr:uid="{00000000-0005-0000-0000-000026420000}"/>
    <cellStyle name="Migliaia [0] 14 3 2 2 3" xfId="39692" xr:uid="{00000000-0005-0000-0000-000027420000}"/>
    <cellStyle name="Migliaia [0] 14 3 2 2 4" xfId="29039" xr:uid="{00000000-0005-0000-0000-000028420000}"/>
    <cellStyle name="Migliaia [0] 14 3 2 3" xfId="31925" xr:uid="{00000000-0005-0000-0000-000029420000}"/>
    <cellStyle name="Migliaia [0] 14 3 2 4" xfId="37041" xr:uid="{00000000-0005-0000-0000-00002A420000}"/>
    <cellStyle name="Migliaia [0] 14 3 2 5" xfId="42569" xr:uid="{00000000-0005-0000-0000-00002B420000}"/>
    <cellStyle name="Migliaia [0] 14 3 2 6" xfId="47044" xr:uid="{00000000-0005-0000-0000-00002C420000}"/>
    <cellStyle name="Migliaia [0] 14 3 2 7" xfId="50060" xr:uid="{00000000-0005-0000-0000-00002D420000}"/>
    <cellStyle name="Migliaia [0] 14 3 2 8" xfId="13889" xr:uid="{00000000-0005-0000-0000-00002E420000}"/>
    <cellStyle name="Migliaia [0] 14 3 3" xfId="8690" xr:uid="{00000000-0005-0000-0000-00002F420000}"/>
    <cellStyle name="Migliaia [0] 14 3 4" xfId="6797" xr:uid="{00000000-0005-0000-0000-000030420000}"/>
    <cellStyle name="Migliaia [0] 14 3 4 2" xfId="17570" xr:uid="{00000000-0005-0000-0000-000031420000}"/>
    <cellStyle name="Migliaia [0] 14 3 4 3" xfId="44858" xr:uid="{00000000-0005-0000-0000-000032420000}"/>
    <cellStyle name="Migliaia [0] 14 3 4 4" xfId="46563" xr:uid="{00000000-0005-0000-0000-000033420000}"/>
    <cellStyle name="Migliaia [0] 14 3 4 5" xfId="49579" xr:uid="{00000000-0005-0000-0000-000034420000}"/>
    <cellStyle name="Migliaia [0] 14 3 5" xfId="15832" xr:uid="{00000000-0005-0000-0000-000035420000}"/>
    <cellStyle name="Migliaia [0] 14 3 6" xfId="20287" xr:uid="{00000000-0005-0000-0000-000036420000}"/>
    <cellStyle name="Migliaia [0] 14 4" xfId="3508" xr:uid="{00000000-0005-0000-0000-000037420000}"/>
    <cellStyle name="Migliaia [0] 14 4 2" xfId="13318" xr:uid="{00000000-0005-0000-0000-000038420000}"/>
    <cellStyle name="Migliaia [0] 14 4 2 2" xfId="31359" xr:uid="{00000000-0005-0000-0000-000039420000}"/>
    <cellStyle name="Migliaia [0] 14 4 2 2 2" xfId="36517" xr:uid="{00000000-0005-0000-0000-00003A420000}"/>
    <cellStyle name="Migliaia [0] 14 4 2 2 3" xfId="41819" xr:uid="{00000000-0005-0000-0000-00003B420000}"/>
    <cellStyle name="Migliaia [0] 14 4 2 3" xfId="33866" xr:uid="{00000000-0005-0000-0000-00003C420000}"/>
    <cellStyle name="Migliaia [0] 14 4 2 4" xfId="39168" xr:uid="{00000000-0005-0000-0000-00003D420000}"/>
    <cellStyle name="Migliaia [0] 14 4 3" xfId="15833" xr:uid="{00000000-0005-0000-0000-00003E420000}"/>
    <cellStyle name="Migliaia [0] 14 4 3 2" xfId="34391" xr:uid="{00000000-0005-0000-0000-00003F420000}"/>
    <cellStyle name="Migliaia [0] 14 4 3 3" xfId="39693" xr:uid="{00000000-0005-0000-0000-000040420000}"/>
    <cellStyle name="Migliaia [0] 14 4 3 4" xfId="29040" xr:uid="{00000000-0005-0000-0000-000041420000}"/>
    <cellStyle name="Migliaia [0] 14 4 4" xfId="31926" xr:uid="{00000000-0005-0000-0000-000042420000}"/>
    <cellStyle name="Migliaia [0] 14 4 5" xfId="37042" xr:uid="{00000000-0005-0000-0000-000043420000}"/>
    <cellStyle name="Migliaia [0] 14 4 6" xfId="12260" xr:uid="{00000000-0005-0000-0000-000044420000}"/>
    <cellStyle name="Migliaia [0] 14 5" xfId="13387" xr:uid="{00000000-0005-0000-0000-000045420000}"/>
    <cellStyle name="Migliaia [0] 14 5 2" xfId="29041" xr:uid="{00000000-0005-0000-0000-000046420000}"/>
    <cellStyle name="Migliaia [0] 14 5 2 2" xfId="34392" xr:uid="{00000000-0005-0000-0000-000047420000}"/>
    <cellStyle name="Migliaia [0] 14 5 2 3" xfId="39694" xr:uid="{00000000-0005-0000-0000-000048420000}"/>
    <cellStyle name="Migliaia [0] 14 5 3" xfId="31927" xr:uid="{00000000-0005-0000-0000-000049420000}"/>
    <cellStyle name="Migliaia [0] 14 5 4" xfId="37043" xr:uid="{00000000-0005-0000-0000-00004A420000}"/>
    <cellStyle name="Migliaia [0] 14 6" xfId="15829" xr:uid="{00000000-0005-0000-0000-00004B420000}"/>
    <cellStyle name="Migliaia [0] 14 6 2" xfId="34388" xr:uid="{00000000-0005-0000-0000-00004C420000}"/>
    <cellStyle name="Migliaia [0] 14 6 3" xfId="39690" xr:uid="{00000000-0005-0000-0000-00004D420000}"/>
    <cellStyle name="Migliaia [0] 14 6 4" xfId="29037" xr:uid="{00000000-0005-0000-0000-00004E420000}"/>
    <cellStyle name="Migliaia [0] 14 7" xfId="31923" xr:uid="{00000000-0005-0000-0000-00004F420000}"/>
    <cellStyle name="Migliaia [0] 14 8" xfId="37039" xr:uid="{00000000-0005-0000-0000-000050420000}"/>
    <cellStyle name="Migliaia [0] 14 9" xfId="1729" xr:uid="{00000000-0005-0000-0000-000051420000}"/>
    <cellStyle name="Migliaia [0] 15" xfId="316" xr:uid="{00000000-0005-0000-0000-000052420000}"/>
    <cellStyle name="Migliaia [0] 15 2" xfId="2275" xr:uid="{00000000-0005-0000-0000-000053420000}"/>
    <cellStyle name="Migliaia [0] 15 2 2" xfId="4249" xr:uid="{00000000-0005-0000-0000-000054420000}"/>
    <cellStyle name="Migliaia [0] 15 2 2 2" xfId="8031" xr:uid="{00000000-0005-0000-0000-000055420000}"/>
    <cellStyle name="Migliaia [0] 15 2 2 2 2" xfId="18039" xr:uid="{00000000-0005-0000-0000-000056420000}"/>
    <cellStyle name="Migliaia [0] 15 2 2 2 3" xfId="42570" xr:uid="{00000000-0005-0000-0000-000057420000}"/>
    <cellStyle name="Migliaia [0] 15 2 2 2 4" xfId="47045" xr:uid="{00000000-0005-0000-0000-000058420000}"/>
    <cellStyle name="Migliaia [0] 15 2 2 2 5" xfId="50061" xr:uid="{00000000-0005-0000-0000-000059420000}"/>
    <cellStyle name="Migliaia [0] 15 2 2 3" xfId="8660" xr:uid="{00000000-0005-0000-0000-00005A420000}"/>
    <cellStyle name="Migliaia [0] 15 2 2 4" xfId="6798" xr:uid="{00000000-0005-0000-0000-00005B420000}"/>
    <cellStyle name="Migliaia [0] 15 2 2 4 2" xfId="17571" xr:uid="{00000000-0005-0000-0000-00005C420000}"/>
    <cellStyle name="Migliaia [0] 15 2 2 4 3" xfId="42451" xr:uid="{00000000-0005-0000-0000-00005D420000}"/>
    <cellStyle name="Migliaia [0] 15 2 2 4 4" xfId="46564" xr:uid="{00000000-0005-0000-0000-00005E420000}"/>
    <cellStyle name="Migliaia [0] 15 2 2 4 5" xfId="49580" xr:uid="{00000000-0005-0000-0000-00005F420000}"/>
    <cellStyle name="Migliaia [0] 15 2 2 5" xfId="15836" xr:uid="{00000000-0005-0000-0000-000060420000}"/>
    <cellStyle name="Migliaia [0] 15 2 2 6" xfId="20290" xr:uid="{00000000-0005-0000-0000-000061420000}"/>
    <cellStyle name="Migliaia [0] 15 2 2 7" xfId="45111" xr:uid="{00000000-0005-0000-0000-000062420000}"/>
    <cellStyle name="Migliaia [0] 15 2 2 8" xfId="46017" xr:uid="{00000000-0005-0000-0000-000063420000}"/>
    <cellStyle name="Migliaia [0] 15 2 3" xfId="8032" xr:uid="{00000000-0005-0000-0000-000064420000}"/>
    <cellStyle name="Migliaia [0] 15 2 3 2" xfId="29043" xr:uid="{00000000-0005-0000-0000-000065420000}"/>
    <cellStyle name="Migliaia [0] 15 2 3 2 2" xfId="34394" xr:uid="{00000000-0005-0000-0000-000066420000}"/>
    <cellStyle name="Migliaia [0] 15 2 3 2 3" xfId="39696" xr:uid="{00000000-0005-0000-0000-000067420000}"/>
    <cellStyle name="Migliaia [0] 15 2 3 3" xfId="31929" xr:uid="{00000000-0005-0000-0000-000068420000}"/>
    <cellStyle name="Migliaia [0] 15 2 3 4" xfId="37045" xr:uid="{00000000-0005-0000-0000-000069420000}"/>
    <cellStyle name="Migliaia [0] 15 2 4" xfId="15835" xr:uid="{00000000-0005-0000-0000-00006A420000}"/>
    <cellStyle name="Migliaia [0] 15 2 5" xfId="20289" xr:uid="{00000000-0005-0000-0000-00006B420000}"/>
    <cellStyle name="Migliaia [0] 15 3" xfId="3962" xr:uid="{00000000-0005-0000-0000-00006C420000}"/>
    <cellStyle name="Migliaia [0] 15 3 2" xfId="8033" xr:uid="{00000000-0005-0000-0000-00006D420000}"/>
    <cellStyle name="Migliaia [0] 15 3 2 2" xfId="14614" xr:uid="{00000000-0005-0000-0000-00006E420000}"/>
    <cellStyle name="Migliaia [0] 15 3 2 2 2" xfId="18040" xr:uid="{00000000-0005-0000-0000-00006F420000}"/>
    <cellStyle name="Migliaia [0] 15 3 2 2 2 2" xfId="34395" xr:uid="{00000000-0005-0000-0000-000070420000}"/>
    <cellStyle name="Migliaia [0] 15 3 2 2 3" xfId="39697" xr:uid="{00000000-0005-0000-0000-000071420000}"/>
    <cellStyle name="Migliaia [0] 15 3 2 2 4" xfId="29044" xr:uid="{00000000-0005-0000-0000-000072420000}"/>
    <cellStyle name="Migliaia [0] 15 3 2 3" xfId="31930" xr:uid="{00000000-0005-0000-0000-000073420000}"/>
    <cellStyle name="Migliaia [0] 15 3 2 4" xfId="37046" xr:uid="{00000000-0005-0000-0000-000074420000}"/>
    <cellStyle name="Migliaia [0] 15 3 2 5" xfId="43803" xr:uid="{00000000-0005-0000-0000-000075420000}"/>
    <cellStyle name="Migliaia [0] 15 3 2 6" xfId="47046" xr:uid="{00000000-0005-0000-0000-000076420000}"/>
    <cellStyle name="Migliaia [0] 15 3 2 7" xfId="50062" xr:uid="{00000000-0005-0000-0000-000077420000}"/>
    <cellStyle name="Migliaia [0] 15 3 2 8" xfId="13890" xr:uid="{00000000-0005-0000-0000-000078420000}"/>
    <cellStyle name="Migliaia [0] 15 3 3" xfId="8689" xr:uid="{00000000-0005-0000-0000-000079420000}"/>
    <cellStyle name="Migliaia [0] 15 3 4" xfId="6799" xr:uid="{00000000-0005-0000-0000-00007A420000}"/>
    <cellStyle name="Migliaia [0] 15 3 4 2" xfId="17572" xr:uid="{00000000-0005-0000-0000-00007B420000}"/>
    <cellStyle name="Migliaia [0] 15 3 4 3" xfId="43992" xr:uid="{00000000-0005-0000-0000-00007C420000}"/>
    <cellStyle name="Migliaia [0] 15 3 4 4" xfId="46565" xr:uid="{00000000-0005-0000-0000-00007D420000}"/>
    <cellStyle name="Migliaia [0] 15 3 4 5" xfId="49581" xr:uid="{00000000-0005-0000-0000-00007E420000}"/>
    <cellStyle name="Migliaia [0] 15 3 5" xfId="15837" xr:uid="{00000000-0005-0000-0000-00007F420000}"/>
    <cellStyle name="Migliaia [0] 15 3 6" xfId="20291" xr:uid="{00000000-0005-0000-0000-000080420000}"/>
    <cellStyle name="Migliaia [0] 15 4" xfId="3509" xr:uid="{00000000-0005-0000-0000-000081420000}"/>
    <cellStyle name="Migliaia [0] 15 4 2" xfId="13319" xr:uid="{00000000-0005-0000-0000-000082420000}"/>
    <cellStyle name="Migliaia [0] 15 4 2 2" xfId="31360" xr:uid="{00000000-0005-0000-0000-000083420000}"/>
    <cellStyle name="Migliaia [0] 15 4 2 2 2" xfId="36518" xr:uid="{00000000-0005-0000-0000-000084420000}"/>
    <cellStyle name="Migliaia [0] 15 4 2 2 3" xfId="41820" xr:uid="{00000000-0005-0000-0000-000085420000}"/>
    <cellStyle name="Migliaia [0] 15 4 2 3" xfId="33867" xr:uid="{00000000-0005-0000-0000-000086420000}"/>
    <cellStyle name="Migliaia [0] 15 4 2 4" xfId="39169" xr:uid="{00000000-0005-0000-0000-000087420000}"/>
    <cellStyle name="Migliaia [0] 15 4 3" xfId="15838" xr:uid="{00000000-0005-0000-0000-000088420000}"/>
    <cellStyle name="Migliaia [0] 15 4 3 2" xfId="34396" xr:uid="{00000000-0005-0000-0000-000089420000}"/>
    <cellStyle name="Migliaia [0] 15 4 3 3" xfId="39698" xr:uid="{00000000-0005-0000-0000-00008A420000}"/>
    <cellStyle name="Migliaia [0] 15 4 3 4" xfId="29045" xr:uid="{00000000-0005-0000-0000-00008B420000}"/>
    <cellStyle name="Migliaia [0] 15 4 4" xfId="31931" xr:uid="{00000000-0005-0000-0000-00008C420000}"/>
    <cellStyle name="Migliaia [0] 15 4 5" xfId="37047" xr:uid="{00000000-0005-0000-0000-00008D420000}"/>
    <cellStyle name="Migliaia [0] 15 4 6" xfId="12261" xr:uid="{00000000-0005-0000-0000-00008E420000}"/>
    <cellStyle name="Migliaia [0] 15 5" xfId="13388" xr:uid="{00000000-0005-0000-0000-00008F420000}"/>
    <cellStyle name="Migliaia [0] 15 5 2" xfId="29046" xr:uid="{00000000-0005-0000-0000-000090420000}"/>
    <cellStyle name="Migliaia [0] 15 5 2 2" xfId="34397" xr:uid="{00000000-0005-0000-0000-000091420000}"/>
    <cellStyle name="Migliaia [0] 15 5 2 3" xfId="39699" xr:uid="{00000000-0005-0000-0000-000092420000}"/>
    <cellStyle name="Migliaia [0] 15 5 3" xfId="31932" xr:uid="{00000000-0005-0000-0000-000093420000}"/>
    <cellStyle name="Migliaia [0] 15 5 4" xfId="37048" xr:uid="{00000000-0005-0000-0000-000094420000}"/>
    <cellStyle name="Migliaia [0] 15 6" xfId="15834" xr:uid="{00000000-0005-0000-0000-000095420000}"/>
    <cellStyle name="Migliaia [0] 15 6 2" xfId="34393" xr:uid="{00000000-0005-0000-0000-000096420000}"/>
    <cellStyle name="Migliaia [0] 15 6 3" xfId="39695" xr:uid="{00000000-0005-0000-0000-000097420000}"/>
    <cellStyle name="Migliaia [0] 15 6 4" xfId="29042" xr:uid="{00000000-0005-0000-0000-000098420000}"/>
    <cellStyle name="Migliaia [0] 15 7" xfId="31928" xr:uid="{00000000-0005-0000-0000-000099420000}"/>
    <cellStyle name="Migliaia [0] 15 8" xfId="37044" xr:uid="{00000000-0005-0000-0000-00009A420000}"/>
    <cellStyle name="Migliaia [0] 15 9" xfId="1730" xr:uid="{00000000-0005-0000-0000-00009B420000}"/>
    <cellStyle name="Migliaia [0] 16" xfId="317" xr:uid="{00000000-0005-0000-0000-00009C420000}"/>
    <cellStyle name="Migliaia [0] 16 2" xfId="2276" xr:uid="{00000000-0005-0000-0000-00009D420000}"/>
    <cellStyle name="Migliaia [0] 16 2 2" xfId="4250" xr:uid="{00000000-0005-0000-0000-00009E420000}"/>
    <cellStyle name="Migliaia [0] 16 2 2 2" xfId="8034" xr:uid="{00000000-0005-0000-0000-00009F420000}"/>
    <cellStyle name="Migliaia [0] 16 2 2 2 2" xfId="18041" xr:uid="{00000000-0005-0000-0000-0000A0420000}"/>
    <cellStyle name="Migliaia [0] 16 2 2 2 3" xfId="43019" xr:uid="{00000000-0005-0000-0000-0000A1420000}"/>
    <cellStyle name="Migliaia [0] 16 2 2 2 4" xfId="47047" xr:uid="{00000000-0005-0000-0000-0000A2420000}"/>
    <cellStyle name="Migliaia [0] 16 2 2 2 5" xfId="50063" xr:uid="{00000000-0005-0000-0000-0000A3420000}"/>
    <cellStyle name="Migliaia [0] 16 2 2 3" xfId="8659" xr:uid="{00000000-0005-0000-0000-0000A4420000}"/>
    <cellStyle name="Migliaia [0] 16 2 2 4" xfId="6800" xr:uid="{00000000-0005-0000-0000-0000A5420000}"/>
    <cellStyle name="Migliaia [0] 16 2 2 4 2" xfId="17573" xr:uid="{00000000-0005-0000-0000-0000A6420000}"/>
    <cellStyle name="Migliaia [0] 16 2 2 4 3" xfId="42452" xr:uid="{00000000-0005-0000-0000-0000A7420000}"/>
    <cellStyle name="Migliaia [0] 16 2 2 4 4" xfId="46566" xr:uid="{00000000-0005-0000-0000-0000A8420000}"/>
    <cellStyle name="Migliaia [0] 16 2 2 4 5" xfId="49582" xr:uid="{00000000-0005-0000-0000-0000A9420000}"/>
    <cellStyle name="Migliaia [0] 16 2 2 5" xfId="15841" xr:uid="{00000000-0005-0000-0000-0000AA420000}"/>
    <cellStyle name="Migliaia [0] 16 2 2 6" xfId="20293" xr:uid="{00000000-0005-0000-0000-0000AB420000}"/>
    <cellStyle name="Migliaia [0] 16 2 2 7" xfId="45112" xr:uid="{00000000-0005-0000-0000-0000AC420000}"/>
    <cellStyle name="Migliaia [0] 16 2 2 8" xfId="46018" xr:uid="{00000000-0005-0000-0000-0000AD420000}"/>
    <cellStyle name="Migliaia [0] 16 2 3" xfId="8035" xr:uid="{00000000-0005-0000-0000-0000AE420000}"/>
    <cellStyle name="Migliaia [0] 16 2 3 2" xfId="29048" xr:uid="{00000000-0005-0000-0000-0000AF420000}"/>
    <cellStyle name="Migliaia [0] 16 2 3 2 2" xfId="34399" xr:uid="{00000000-0005-0000-0000-0000B0420000}"/>
    <cellStyle name="Migliaia [0] 16 2 3 2 3" xfId="39701" xr:uid="{00000000-0005-0000-0000-0000B1420000}"/>
    <cellStyle name="Migliaia [0] 16 2 3 3" xfId="31934" xr:uid="{00000000-0005-0000-0000-0000B2420000}"/>
    <cellStyle name="Migliaia [0] 16 2 3 4" xfId="37050" xr:uid="{00000000-0005-0000-0000-0000B3420000}"/>
    <cellStyle name="Migliaia [0] 16 2 4" xfId="15840" xr:uid="{00000000-0005-0000-0000-0000B4420000}"/>
    <cellStyle name="Migliaia [0] 16 2 5" xfId="20292" xr:uid="{00000000-0005-0000-0000-0000B5420000}"/>
    <cellStyle name="Migliaia [0] 16 3" xfId="3963" xr:uid="{00000000-0005-0000-0000-0000B6420000}"/>
    <cellStyle name="Migliaia [0] 16 3 2" xfId="8036" xr:uid="{00000000-0005-0000-0000-0000B7420000}"/>
    <cellStyle name="Migliaia [0] 16 3 2 2" xfId="14615" xr:uid="{00000000-0005-0000-0000-0000B8420000}"/>
    <cellStyle name="Migliaia [0] 16 3 2 2 2" xfId="18042" xr:uid="{00000000-0005-0000-0000-0000B9420000}"/>
    <cellStyle name="Migliaia [0] 16 3 2 2 2 2" xfId="34400" xr:uid="{00000000-0005-0000-0000-0000BA420000}"/>
    <cellStyle name="Migliaia [0] 16 3 2 2 3" xfId="39702" xr:uid="{00000000-0005-0000-0000-0000BB420000}"/>
    <cellStyle name="Migliaia [0] 16 3 2 2 4" xfId="29049" xr:uid="{00000000-0005-0000-0000-0000BC420000}"/>
    <cellStyle name="Migliaia [0] 16 3 2 3" xfId="31935" xr:uid="{00000000-0005-0000-0000-0000BD420000}"/>
    <cellStyle name="Migliaia [0] 16 3 2 4" xfId="37051" xr:uid="{00000000-0005-0000-0000-0000BE420000}"/>
    <cellStyle name="Migliaia [0] 16 3 2 5" xfId="44474" xr:uid="{00000000-0005-0000-0000-0000BF420000}"/>
    <cellStyle name="Migliaia [0] 16 3 2 6" xfId="47048" xr:uid="{00000000-0005-0000-0000-0000C0420000}"/>
    <cellStyle name="Migliaia [0] 16 3 2 7" xfId="50064" xr:uid="{00000000-0005-0000-0000-0000C1420000}"/>
    <cellStyle name="Migliaia [0] 16 3 2 8" xfId="13891" xr:uid="{00000000-0005-0000-0000-0000C2420000}"/>
    <cellStyle name="Migliaia [0] 16 3 3" xfId="8519" xr:uid="{00000000-0005-0000-0000-0000C3420000}"/>
    <cellStyle name="Migliaia [0] 16 3 4" xfId="6801" xr:uid="{00000000-0005-0000-0000-0000C4420000}"/>
    <cellStyle name="Migliaia [0] 16 3 4 2" xfId="17574" xr:uid="{00000000-0005-0000-0000-0000C5420000}"/>
    <cellStyle name="Migliaia [0] 16 3 4 3" xfId="44571" xr:uid="{00000000-0005-0000-0000-0000C6420000}"/>
    <cellStyle name="Migliaia [0] 16 3 4 4" xfId="46567" xr:uid="{00000000-0005-0000-0000-0000C7420000}"/>
    <cellStyle name="Migliaia [0] 16 3 4 5" xfId="49583" xr:uid="{00000000-0005-0000-0000-0000C8420000}"/>
    <cellStyle name="Migliaia [0] 16 3 5" xfId="15842" xr:uid="{00000000-0005-0000-0000-0000C9420000}"/>
    <cellStyle name="Migliaia [0] 16 3 6" xfId="20294" xr:uid="{00000000-0005-0000-0000-0000CA420000}"/>
    <cellStyle name="Migliaia [0] 16 4" xfId="3510" xr:uid="{00000000-0005-0000-0000-0000CB420000}"/>
    <cellStyle name="Migliaia [0] 16 4 2" xfId="13320" xr:uid="{00000000-0005-0000-0000-0000CC420000}"/>
    <cellStyle name="Migliaia [0] 16 4 2 2" xfId="31361" xr:uid="{00000000-0005-0000-0000-0000CD420000}"/>
    <cellStyle name="Migliaia [0] 16 4 2 2 2" xfId="36519" xr:uid="{00000000-0005-0000-0000-0000CE420000}"/>
    <cellStyle name="Migliaia [0] 16 4 2 2 3" xfId="41821" xr:uid="{00000000-0005-0000-0000-0000CF420000}"/>
    <cellStyle name="Migliaia [0] 16 4 2 3" xfId="33868" xr:uid="{00000000-0005-0000-0000-0000D0420000}"/>
    <cellStyle name="Migliaia [0] 16 4 2 4" xfId="39170" xr:uid="{00000000-0005-0000-0000-0000D1420000}"/>
    <cellStyle name="Migliaia [0] 16 4 3" xfId="15843" xr:uid="{00000000-0005-0000-0000-0000D2420000}"/>
    <cellStyle name="Migliaia [0] 16 4 3 2" xfId="34401" xr:uid="{00000000-0005-0000-0000-0000D3420000}"/>
    <cellStyle name="Migliaia [0] 16 4 3 3" xfId="39703" xr:uid="{00000000-0005-0000-0000-0000D4420000}"/>
    <cellStyle name="Migliaia [0] 16 4 3 4" xfId="29050" xr:uid="{00000000-0005-0000-0000-0000D5420000}"/>
    <cellStyle name="Migliaia [0] 16 4 4" xfId="31936" xr:uid="{00000000-0005-0000-0000-0000D6420000}"/>
    <cellStyle name="Migliaia [0] 16 4 5" xfId="37052" xr:uid="{00000000-0005-0000-0000-0000D7420000}"/>
    <cellStyle name="Migliaia [0] 16 4 6" xfId="12262" xr:uid="{00000000-0005-0000-0000-0000D8420000}"/>
    <cellStyle name="Migliaia [0] 16 5" xfId="13389" xr:uid="{00000000-0005-0000-0000-0000D9420000}"/>
    <cellStyle name="Migliaia [0] 16 5 2" xfId="29051" xr:uid="{00000000-0005-0000-0000-0000DA420000}"/>
    <cellStyle name="Migliaia [0] 16 5 2 2" xfId="34402" xr:uid="{00000000-0005-0000-0000-0000DB420000}"/>
    <cellStyle name="Migliaia [0] 16 5 2 3" xfId="39704" xr:uid="{00000000-0005-0000-0000-0000DC420000}"/>
    <cellStyle name="Migliaia [0] 16 5 3" xfId="31937" xr:uid="{00000000-0005-0000-0000-0000DD420000}"/>
    <cellStyle name="Migliaia [0] 16 5 4" xfId="37053" xr:uid="{00000000-0005-0000-0000-0000DE420000}"/>
    <cellStyle name="Migliaia [0] 16 6" xfId="15839" xr:uid="{00000000-0005-0000-0000-0000DF420000}"/>
    <cellStyle name="Migliaia [0] 16 6 2" xfId="34398" xr:uid="{00000000-0005-0000-0000-0000E0420000}"/>
    <cellStyle name="Migliaia [0] 16 6 3" xfId="39700" xr:uid="{00000000-0005-0000-0000-0000E1420000}"/>
    <cellStyle name="Migliaia [0] 16 6 4" xfId="29047" xr:uid="{00000000-0005-0000-0000-0000E2420000}"/>
    <cellStyle name="Migliaia [0] 16 7" xfId="31933" xr:uid="{00000000-0005-0000-0000-0000E3420000}"/>
    <cellStyle name="Migliaia [0] 16 8" xfId="37049" xr:uid="{00000000-0005-0000-0000-0000E4420000}"/>
    <cellStyle name="Migliaia [0] 16 9" xfId="1731" xr:uid="{00000000-0005-0000-0000-0000E5420000}"/>
    <cellStyle name="Migliaia [0] 17" xfId="318" xr:uid="{00000000-0005-0000-0000-0000E6420000}"/>
    <cellStyle name="Migliaia [0] 17 2" xfId="2277" xr:uid="{00000000-0005-0000-0000-0000E7420000}"/>
    <cellStyle name="Migliaia [0] 17 2 2" xfId="4251" xr:uid="{00000000-0005-0000-0000-0000E8420000}"/>
    <cellStyle name="Migliaia [0] 17 2 2 2" xfId="8037" xr:uid="{00000000-0005-0000-0000-0000E9420000}"/>
    <cellStyle name="Migliaia [0] 17 2 2 2 2" xfId="18043" xr:uid="{00000000-0005-0000-0000-0000EA420000}"/>
    <cellStyle name="Migliaia [0] 17 2 2 2 3" xfId="42571" xr:uid="{00000000-0005-0000-0000-0000EB420000}"/>
    <cellStyle name="Migliaia [0] 17 2 2 2 4" xfId="47049" xr:uid="{00000000-0005-0000-0000-0000EC420000}"/>
    <cellStyle name="Migliaia [0] 17 2 2 2 5" xfId="50065" xr:uid="{00000000-0005-0000-0000-0000ED420000}"/>
    <cellStyle name="Migliaia [0] 17 2 2 3" xfId="8490" xr:uid="{00000000-0005-0000-0000-0000EE420000}"/>
    <cellStyle name="Migliaia [0] 17 2 2 4" xfId="6802" xr:uid="{00000000-0005-0000-0000-0000EF420000}"/>
    <cellStyle name="Migliaia [0] 17 2 2 4 2" xfId="17575" xr:uid="{00000000-0005-0000-0000-0000F0420000}"/>
    <cellStyle name="Migliaia [0] 17 2 2 4 3" xfId="42453" xr:uid="{00000000-0005-0000-0000-0000F1420000}"/>
    <cellStyle name="Migliaia [0] 17 2 2 4 4" xfId="46568" xr:uid="{00000000-0005-0000-0000-0000F2420000}"/>
    <cellStyle name="Migliaia [0] 17 2 2 4 5" xfId="49584" xr:uid="{00000000-0005-0000-0000-0000F3420000}"/>
    <cellStyle name="Migliaia [0] 17 2 2 5" xfId="15846" xr:uid="{00000000-0005-0000-0000-0000F4420000}"/>
    <cellStyle name="Migliaia [0] 17 2 2 6" xfId="20296" xr:uid="{00000000-0005-0000-0000-0000F5420000}"/>
    <cellStyle name="Migliaia [0] 17 2 2 7" xfId="45113" xr:uid="{00000000-0005-0000-0000-0000F6420000}"/>
    <cellStyle name="Migliaia [0] 17 2 2 8" xfId="46019" xr:uid="{00000000-0005-0000-0000-0000F7420000}"/>
    <cellStyle name="Migliaia [0] 17 2 3" xfId="8038" xr:uid="{00000000-0005-0000-0000-0000F8420000}"/>
    <cellStyle name="Migliaia [0] 17 2 3 2" xfId="29053" xr:uid="{00000000-0005-0000-0000-0000F9420000}"/>
    <cellStyle name="Migliaia [0] 17 2 3 2 2" xfId="34404" xr:uid="{00000000-0005-0000-0000-0000FA420000}"/>
    <cellStyle name="Migliaia [0] 17 2 3 2 3" xfId="39706" xr:uid="{00000000-0005-0000-0000-0000FB420000}"/>
    <cellStyle name="Migliaia [0] 17 2 3 3" xfId="31939" xr:uid="{00000000-0005-0000-0000-0000FC420000}"/>
    <cellStyle name="Migliaia [0] 17 2 3 4" xfId="37055" xr:uid="{00000000-0005-0000-0000-0000FD420000}"/>
    <cellStyle name="Migliaia [0] 17 2 4" xfId="15845" xr:uid="{00000000-0005-0000-0000-0000FE420000}"/>
    <cellStyle name="Migliaia [0] 17 2 5" xfId="20295" xr:uid="{00000000-0005-0000-0000-0000FF420000}"/>
    <cellStyle name="Migliaia [0] 17 3" xfId="3964" xr:uid="{00000000-0005-0000-0000-000000430000}"/>
    <cellStyle name="Migliaia [0] 17 3 2" xfId="8039" xr:uid="{00000000-0005-0000-0000-000001430000}"/>
    <cellStyle name="Migliaia [0] 17 3 2 2" xfId="14616" xr:uid="{00000000-0005-0000-0000-000002430000}"/>
    <cellStyle name="Migliaia [0] 17 3 2 2 2" xfId="18044" xr:uid="{00000000-0005-0000-0000-000003430000}"/>
    <cellStyle name="Migliaia [0] 17 3 2 2 2 2" xfId="34405" xr:uid="{00000000-0005-0000-0000-000004430000}"/>
    <cellStyle name="Migliaia [0] 17 3 2 2 3" xfId="39707" xr:uid="{00000000-0005-0000-0000-000005430000}"/>
    <cellStyle name="Migliaia [0] 17 3 2 2 4" xfId="29054" xr:uid="{00000000-0005-0000-0000-000006430000}"/>
    <cellStyle name="Migliaia [0] 17 3 2 3" xfId="31940" xr:uid="{00000000-0005-0000-0000-000007430000}"/>
    <cellStyle name="Migliaia [0] 17 3 2 4" xfId="37056" xr:uid="{00000000-0005-0000-0000-000008430000}"/>
    <cellStyle name="Migliaia [0] 17 3 2 5" xfId="44384" xr:uid="{00000000-0005-0000-0000-000009430000}"/>
    <cellStyle name="Migliaia [0] 17 3 2 6" xfId="47050" xr:uid="{00000000-0005-0000-0000-00000A430000}"/>
    <cellStyle name="Migliaia [0] 17 3 2 7" xfId="50066" xr:uid="{00000000-0005-0000-0000-00000B430000}"/>
    <cellStyle name="Migliaia [0] 17 3 2 8" xfId="13892" xr:uid="{00000000-0005-0000-0000-00000C430000}"/>
    <cellStyle name="Migliaia [0] 17 3 3" xfId="7466" xr:uid="{00000000-0005-0000-0000-00000D430000}"/>
    <cellStyle name="Migliaia [0] 17 3 4" xfId="6803" xr:uid="{00000000-0005-0000-0000-00000E430000}"/>
    <cellStyle name="Migliaia [0] 17 3 4 2" xfId="17576" xr:uid="{00000000-0005-0000-0000-00000F430000}"/>
    <cellStyle name="Migliaia [0] 17 3 4 3" xfId="44174" xr:uid="{00000000-0005-0000-0000-000010430000}"/>
    <cellStyle name="Migliaia [0] 17 3 4 4" xfId="46569" xr:uid="{00000000-0005-0000-0000-000011430000}"/>
    <cellStyle name="Migliaia [0] 17 3 4 5" xfId="49585" xr:uid="{00000000-0005-0000-0000-000012430000}"/>
    <cellStyle name="Migliaia [0] 17 3 5" xfId="15847" xr:uid="{00000000-0005-0000-0000-000013430000}"/>
    <cellStyle name="Migliaia [0] 17 3 6" xfId="20297" xr:uid="{00000000-0005-0000-0000-000014430000}"/>
    <cellStyle name="Migliaia [0] 17 4" xfId="3511" xr:uid="{00000000-0005-0000-0000-000015430000}"/>
    <cellStyle name="Migliaia [0] 17 4 2" xfId="13321" xr:uid="{00000000-0005-0000-0000-000016430000}"/>
    <cellStyle name="Migliaia [0] 17 4 2 2" xfId="31362" xr:uid="{00000000-0005-0000-0000-000017430000}"/>
    <cellStyle name="Migliaia [0] 17 4 2 2 2" xfId="36520" xr:uid="{00000000-0005-0000-0000-000018430000}"/>
    <cellStyle name="Migliaia [0] 17 4 2 2 3" xfId="41822" xr:uid="{00000000-0005-0000-0000-000019430000}"/>
    <cellStyle name="Migliaia [0] 17 4 2 3" xfId="33869" xr:uid="{00000000-0005-0000-0000-00001A430000}"/>
    <cellStyle name="Migliaia [0] 17 4 2 4" xfId="39171" xr:uid="{00000000-0005-0000-0000-00001B430000}"/>
    <cellStyle name="Migliaia [0] 17 4 3" xfId="15848" xr:uid="{00000000-0005-0000-0000-00001C430000}"/>
    <cellStyle name="Migliaia [0] 17 4 3 2" xfId="34406" xr:uid="{00000000-0005-0000-0000-00001D430000}"/>
    <cellStyle name="Migliaia [0] 17 4 3 3" xfId="39708" xr:uid="{00000000-0005-0000-0000-00001E430000}"/>
    <cellStyle name="Migliaia [0] 17 4 3 4" xfId="29055" xr:uid="{00000000-0005-0000-0000-00001F430000}"/>
    <cellStyle name="Migliaia [0] 17 4 4" xfId="31941" xr:uid="{00000000-0005-0000-0000-000020430000}"/>
    <cellStyle name="Migliaia [0] 17 4 5" xfId="37057" xr:uid="{00000000-0005-0000-0000-000021430000}"/>
    <cellStyle name="Migliaia [0] 17 4 6" xfId="12263" xr:uid="{00000000-0005-0000-0000-000022430000}"/>
    <cellStyle name="Migliaia [0] 17 5" xfId="13390" xr:uid="{00000000-0005-0000-0000-000023430000}"/>
    <cellStyle name="Migliaia [0] 17 5 2" xfId="29056" xr:uid="{00000000-0005-0000-0000-000024430000}"/>
    <cellStyle name="Migliaia [0] 17 5 2 2" xfId="34407" xr:uid="{00000000-0005-0000-0000-000025430000}"/>
    <cellStyle name="Migliaia [0] 17 5 2 3" xfId="39709" xr:uid="{00000000-0005-0000-0000-000026430000}"/>
    <cellStyle name="Migliaia [0] 17 5 3" xfId="31942" xr:uid="{00000000-0005-0000-0000-000027430000}"/>
    <cellStyle name="Migliaia [0] 17 5 4" xfId="37058" xr:uid="{00000000-0005-0000-0000-000028430000}"/>
    <cellStyle name="Migliaia [0] 17 6" xfId="15844" xr:uid="{00000000-0005-0000-0000-000029430000}"/>
    <cellStyle name="Migliaia [0] 17 6 2" xfId="34403" xr:uid="{00000000-0005-0000-0000-00002A430000}"/>
    <cellStyle name="Migliaia [0] 17 6 3" xfId="39705" xr:uid="{00000000-0005-0000-0000-00002B430000}"/>
    <cellStyle name="Migliaia [0] 17 6 4" xfId="29052" xr:uid="{00000000-0005-0000-0000-00002C430000}"/>
    <cellStyle name="Migliaia [0] 17 7" xfId="31938" xr:uid="{00000000-0005-0000-0000-00002D430000}"/>
    <cellStyle name="Migliaia [0] 17 8" xfId="37054" xr:uid="{00000000-0005-0000-0000-00002E430000}"/>
    <cellStyle name="Migliaia [0] 17 9" xfId="1732" xr:uid="{00000000-0005-0000-0000-00002F430000}"/>
    <cellStyle name="Migliaia [0] 18" xfId="319" xr:uid="{00000000-0005-0000-0000-000030430000}"/>
    <cellStyle name="Migliaia [0] 18 2" xfId="2278" xr:uid="{00000000-0005-0000-0000-000031430000}"/>
    <cellStyle name="Migliaia [0] 18 2 2" xfId="4252" xr:uid="{00000000-0005-0000-0000-000032430000}"/>
    <cellStyle name="Migliaia [0] 18 2 2 2" xfId="8040" xr:uid="{00000000-0005-0000-0000-000033430000}"/>
    <cellStyle name="Migliaia [0] 18 2 2 2 2" xfId="18045" xr:uid="{00000000-0005-0000-0000-000034430000}"/>
    <cellStyle name="Migliaia [0] 18 2 2 2 3" xfId="43020" xr:uid="{00000000-0005-0000-0000-000035430000}"/>
    <cellStyle name="Migliaia [0] 18 2 2 2 4" xfId="47051" xr:uid="{00000000-0005-0000-0000-000036430000}"/>
    <cellStyle name="Migliaia [0] 18 2 2 2 5" xfId="50067" xr:uid="{00000000-0005-0000-0000-000037430000}"/>
    <cellStyle name="Migliaia [0] 18 2 2 3" xfId="7852" xr:uid="{00000000-0005-0000-0000-000038430000}"/>
    <cellStyle name="Migliaia [0] 18 2 2 4" xfId="6804" xr:uid="{00000000-0005-0000-0000-000039430000}"/>
    <cellStyle name="Migliaia [0] 18 2 2 4 2" xfId="17577" xr:uid="{00000000-0005-0000-0000-00003A430000}"/>
    <cellStyle name="Migliaia [0] 18 2 2 4 3" xfId="43581" xr:uid="{00000000-0005-0000-0000-00003B430000}"/>
    <cellStyle name="Migliaia [0] 18 2 2 4 4" xfId="46570" xr:uid="{00000000-0005-0000-0000-00003C430000}"/>
    <cellStyle name="Migliaia [0] 18 2 2 4 5" xfId="49586" xr:uid="{00000000-0005-0000-0000-00003D430000}"/>
    <cellStyle name="Migliaia [0] 18 2 2 5" xfId="15851" xr:uid="{00000000-0005-0000-0000-00003E430000}"/>
    <cellStyle name="Migliaia [0] 18 2 2 6" xfId="20299" xr:uid="{00000000-0005-0000-0000-00003F430000}"/>
    <cellStyle name="Migliaia [0] 18 2 2 7" xfId="45114" xr:uid="{00000000-0005-0000-0000-000040430000}"/>
    <cellStyle name="Migliaia [0] 18 2 2 8" xfId="46020" xr:uid="{00000000-0005-0000-0000-000041430000}"/>
    <cellStyle name="Migliaia [0] 18 2 3" xfId="8041" xr:uid="{00000000-0005-0000-0000-000042430000}"/>
    <cellStyle name="Migliaia [0] 18 2 3 2" xfId="29058" xr:uid="{00000000-0005-0000-0000-000043430000}"/>
    <cellStyle name="Migliaia [0] 18 2 3 2 2" xfId="34409" xr:uid="{00000000-0005-0000-0000-000044430000}"/>
    <cellStyle name="Migliaia [0] 18 2 3 2 3" xfId="39711" xr:uid="{00000000-0005-0000-0000-000045430000}"/>
    <cellStyle name="Migliaia [0] 18 2 3 3" xfId="31944" xr:uid="{00000000-0005-0000-0000-000046430000}"/>
    <cellStyle name="Migliaia [0] 18 2 3 4" xfId="37060" xr:uid="{00000000-0005-0000-0000-000047430000}"/>
    <cellStyle name="Migliaia [0] 18 2 4" xfId="15850" xr:uid="{00000000-0005-0000-0000-000048430000}"/>
    <cellStyle name="Migliaia [0] 18 2 5" xfId="20298" xr:uid="{00000000-0005-0000-0000-000049430000}"/>
    <cellStyle name="Migliaia [0] 18 3" xfId="3965" xr:uid="{00000000-0005-0000-0000-00004A430000}"/>
    <cellStyle name="Migliaia [0] 18 3 2" xfId="8042" xr:uid="{00000000-0005-0000-0000-00004B430000}"/>
    <cellStyle name="Migliaia [0] 18 3 2 2" xfId="14617" xr:uid="{00000000-0005-0000-0000-00004C430000}"/>
    <cellStyle name="Migliaia [0] 18 3 2 2 2" xfId="18046" xr:uid="{00000000-0005-0000-0000-00004D430000}"/>
    <cellStyle name="Migliaia [0] 18 3 2 2 2 2" xfId="34410" xr:uid="{00000000-0005-0000-0000-00004E430000}"/>
    <cellStyle name="Migliaia [0] 18 3 2 2 3" xfId="39712" xr:uid="{00000000-0005-0000-0000-00004F430000}"/>
    <cellStyle name="Migliaia [0] 18 3 2 2 4" xfId="29059" xr:uid="{00000000-0005-0000-0000-000050430000}"/>
    <cellStyle name="Migliaia [0] 18 3 2 3" xfId="31945" xr:uid="{00000000-0005-0000-0000-000051430000}"/>
    <cellStyle name="Migliaia [0] 18 3 2 4" xfId="37061" xr:uid="{00000000-0005-0000-0000-000052430000}"/>
    <cellStyle name="Migliaia [0] 18 3 2 5" xfId="32236" xr:uid="{00000000-0005-0000-0000-000053430000}"/>
    <cellStyle name="Migliaia [0] 18 3 2 6" xfId="47052" xr:uid="{00000000-0005-0000-0000-000054430000}"/>
    <cellStyle name="Migliaia [0] 18 3 2 7" xfId="50068" xr:uid="{00000000-0005-0000-0000-000055430000}"/>
    <cellStyle name="Migliaia [0] 18 3 2 8" xfId="13893" xr:uid="{00000000-0005-0000-0000-000056430000}"/>
    <cellStyle name="Migliaia [0] 18 3 3" xfId="7848" xr:uid="{00000000-0005-0000-0000-000057430000}"/>
    <cellStyle name="Migliaia [0] 18 3 4" xfId="6805" xr:uid="{00000000-0005-0000-0000-000058430000}"/>
    <cellStyle name="Migliaia [0] 18 3 4 2" xfId="17578" xr:uid="{00000000-0005-0000-0000-000059430000}"/>
    <cellStyle name="Migliaia [0] 18 3 4 3" xfId="42454" xr:uid="{00000000-0005-0000-0000-00005A430000}"/>
    <cellStyle name="Migliaia [0] 18 3 4 4" xfId="46571" xr:uid="{00000000-0005-0000-0000-00005B430000}"/>
    <cellStyle name="Migliaia [0] 18 3 4 5" xfId="49587" xr:uid="{00000000-0005-0000-0000-00005C430000}"/>
    <cellStyle name="Migliaia [0] 18 3 5" xfId="15852" xr:uid="{00000000-0005-0000-0000-00005D430000}"/>
    <cellStyle name="Migliaia [0] 18 3 6" xfId="20300" xr:uid="{00000000-0005-0000-0000-00005E430000}"/>
    <cellStyle name="Migliaia [0] 18 4" xfId="3512" xr:uid="{00000000-0005-0000-0000-00005F430000}"/>
    <cellStyle name="Migliaia [0] 18 4 2" xfId="13322" xr:uid="{00000000-0005-0000-0000-000060430000}"/>
    <cellStyle name="Migliaia [0] 18 4 2 2" xfId="31363" xr:uid="{00000000-0005-0000-0000-000061430000}"/>
    <cellStyle name="Migliaia [0] 18 4 2 2 2" xfId="36521" xr:uid="{00000000-0005-0000-0000-000062430000}"/>
    <cellStyle name="Migliaia [0] 18 4 2 2 3" xfId="41823" xr:uid="{00000000-0005-0000-0000-000063430000}"/>
    <cellStyle name="Migliaia [0] 18 4 2 3" xfId="33870" xr:uid="{00000000-0005-0000-0000-000064430000}"/>
    <cellStyle name="Migliaia [0] 18 4 2 4" xfId="39172" xr:uid="{00000000-0005-0000-0000-000065430000}"/>
    <cellStyle name="Migliaia [0] 18 4 3" xfId="15853" xr:uid="{00000000-0005-0000-0000-000066430000}"/>
    <cellStyle name="Migliaia [0] 18 4 3 2" xfId="34411" xr:uid="{00000000-0005-0000-0000-000067430000}"/>
    <cellStyle name="Migliaia [0] 18 4 3 3" xfId="39713" xr:uid="{00000000-0005-0000-0000-000068430000}"/>
    <cellStyle name="Migliaia [0] 18 4 3 4" xfId="29060" xr:uid="{00000000-0005-0000-0000-000069430000}"/>
    <cellStyle name="Migliaia [0] 18 4 4" xfId="31946" xr:uid="{00000000-0005-0000-0000-00006A430000}"/>
    <cellStyle name="Migliaia [0] 18 4 5" xfId="37062" xr:uid="{00000000-0005-0000-0000-00006B430000}"/>
    <cellStyle name="Migliaia [0] 18 4 6" xfId="12264" xr:uid="{00000000-0005-0000-0000-00006C430000}"/>
    <cellStyle name="Migliaia [0] 18 5" xfId="13391" xr:uid="{00000000-0005-0000-0000-00006D430000}"/>
    <cellStyle name="Migliaia [0] 18 5 2" xfId="29061" xr:uid="{00000000-0005-0000-0000-00006E430000}"/>
    <cellStyle name="Migliaia [0] 18 5 2 2" xfId="34412" xr:uid="{00000000-0005-0000-0000-00006F430000}"/>
    <cellStyle name="Migliaia [0] 18 5 2 3" xfId="39714" xr:uid="{00000000-0005-0000-0000-000070430000}"/>
    <cellStyle name="Migliaia [0] 18 5 3" xfId="31947" xr:uid="{00000000-0005-0000-0000-000071430000}"/>
    <cellStyle name="Migliaia [0] 18 5 4" xfId="37063" xr:uid="{00000000-0005-0000-0000-000072430000}"/>
    <cellStyle name="Migliaia [0] 18 6" xfId="15849" xr:uid="{00000000-0005-0000-0000-000073430000}"/>
    <cellStyle name="Migliaia [0] 18 6 2" xfId="34408" xr:uid="{00000000-0005-0000-0000-000074430000}"/>
    <cellStyle name="Migliaia [0] 18 6 3" xfId="39710" xr:uid="{00000000-0005-0000-0000-000075430000}"/>
    <cellStyle name="Migliaia [0] 18 6 4" xfId="29057" xr:uid="{00000000-0005-0000-0000-000076430000}"/>
    <cellStyle name="Migliaia [0] 18 7" xfId="31943" xr:uid="{00000000-0005-0000-0000-000077430000}"/>
    <cellStyle name="Migliaia [0] 18 8" xfId="37059" xr:uid="{00000000-0005-0000-0000-000078430000}"/>
    <cellStyle name="Migliaia [0] 18 9" xfId="1733" xr:uid="{00000000-0005-0000-0000-000079430000}"/>
    <cellStyle name="Migliaia [0] 19" xfId="320" xr:uid="{00000000-0005-0000-0000-00007A430000}"/>
    <cellStyle name="Migliaia [0] 19 2" xfId="2279" xr:uid="{00000000-0005-0000-0000-00007B430000}"/>
    <cellStyle name="Migliaia [0] 19 2 2" xfId="4253" xr:uid="{00000000-0005-0000-0000-00007C430000}"/>
    <cellStyle name="Migliaia [0] 19 2 2 2" xfId="8043" xr:uid="{00000000-0005-0000-0000-00007D430000}"/>
    <cellStyle name="Migliaia [0] 19 2 2 2 2" xfId="18047" xr:uid="{00000000-0005-0000-0000-00007E430000}"/>
    <cellStyle name="Migliaia [0] 19 2 2 2 3" xfId="42572" xr:uid="{00000000-0005-0000-0000-00007F430000}"/>
    <cellStyle name="Migliaia [0] 19 2 2 2 4" xfId="47053" xr:uid="{00000000-0005-0000-0000-000080430000}"/>
    <cellStyle name="Migliaia [0] 19 2 2 2 5" xfId="50069" xr:uid="{00000000-0005-0000-0000-000081430000}"/>
    <cellStyle name="Migliaia [0] 19 2 2 3" xfId="8658" xr:uid="{00000000-0005-0000-0000-000082430000}"/>
    <cellStyle name="Migliaia [0] 19 2 2 4" xfId="6806" xr:uid="{00000000-0005-0000-0000-000083430000}"/>
    <cellStyle name="Migliaia [0] 19 2 2 4 2" xfId="17579" xr:uid="{00000000-0005-0000-0000-000084430000}"/>
    <cellStyle name="Migliaia [0] 19 2 2 4 3" xfId="42455" xr:uid="{00000000-0005-0000-0000-000085430000}"/>
    <cellStyle name="Migliaia [0] 19 2 2 4 4" xfId="46572" xr:uid="{00000000-0005-0000-0000-000086430000}"/>
    <cellStyle name="Migliaia [0] 19 2 2 4 5" xfId="49588" xr:uid="{00000000-0005-0000-0000-000087430000}"/>
    <cellStyle name="Migliaia [0] 19 2 2 5" xfId="15856" xr:uid="{00000000-0005-0000-0000-000088430000}"/>
    <cellStyle name="Migliaia [0] 19 2 2 6" xfId="20302" xr:uid="{00000000-0005-0000-0000-000089430000}"/>
    <cellStyle name="Migliaia [0] 19 2 2 7" xfId="45115" xr:uid="{00000000-0005-0000-0000-00008A430000}"/>
    <cellStyle name="Migliaia [0] 19 2 2 8" xfId="46021" xr:uid="{00000000-0005-0000-0000-00008B430000}"/>
    <cellStyle name="Migliaia [0] 19 2 3" xfId="8044" xr:uid="{00000000-0005-0000-0000-00008C430000}"/>
    <cellStyle name="Migliaia [0] 19 2 3 2" xfId="29063" xr:uid="{00000000-0005-0000-0000-00008D430000}"/>
    <cellStyle name="Migliaia [0] 19 2 3 2 2" xfId="34414" xr:uid="{00000000-0005-0000-0000-00008E430000}"/>
    <cellStyle name="Migliaia [0] 19 2 3 2 3" xfId="39716" xr:uid="{00000000-0005-0000-0000-00008F430000}"/>
    <cellStyle name="Migliaia [0] 19 2 3 3" xfId="31949" xr:uid="{00000000-0005-0000-0000-000090430000}"/>
    <cellStyle name="Migliaia [0] 19 2 3 4" xfId="37065" xr:uid="{00000000-0005-0000-0000-000091430000}"/>
    <cellStyle name="Migliaia [0] 19 2 4" xfId="15855" xr:uid="{00000000-0005-0000-0000-000092430000}"/>
    <cellStyle name="Migliaia [0] 19 2 5" xfId="20301" xr:uid="{00000000-0005-0000-0000-000093430000}"/>
    <cellStyle name="Migliaia [0] 19 3" xfId="3966" xr:uid="{00000000-0005-0000-0000-000094430000}"/>
    <cellStyle name="Migliaia [0] 19 3 2" xfId="8045" xr:uid="{00000000-0005-0000-0000-000095430000}"/>
    <cellStyle name="Migliaia [0] 19 3 2 2" xfId="14618" xr:uid="{00000000-0005-0000-0000-000096430000}"/>
    <cellStyle name="Migliaia [0] 19 3 2 2 2" xfId="18048" xr:uid="{00000000-0005-0000-0000-000097430000}"/>
    <cellStyle name="Migliaia [0] 19 3 2 2 2 2" xfId="34415" xr:uid="{00000000-0005-0000-0000-000098430000}"/>
    <cellStyle name="Migliaia [0] 19 3 2 2 3" xfId="39717" xr:uid="{00000000-0005-0000-0000-000099430000}"/>
    <cellStyle name="Migliaia [0] 19 3 2 2 4" xfId="29064" xr:uid="{00000000-0005-0000-0000-00009A430000}"/>
    <cellStyle name="Migliaia [0] 19 3 2 3" xfId="31950" xr:uid="{00000000-0005-0000-0000-00009B430000}"/>
    <cellStyle name="Migliaia [0] 19 3 2 4" xfId="37066" xr:uid="{00000000-0005-0000-0000-00009C430000}"/>
    <cellStyle name="Migliaia [0] 19 3 2 5" xfId="20774" xr:uid="{00000000-0005-0000-0000-00009D430000}"/>
    <cellStyle name="Migliaia [0] 19 3 2 6" xfId="47054" xr:uid="{00000000-0005-0000-0000-00009E430000}"/>
    <cellStyle name="Migliaia [0] 19 3 2 7" xfId="50070" xr:uid="{00000000-0005-0000-0000-00009F430000}"/>
    <cellStyle name="Migliaia [0] 19 3 2 8" xfId="13894" xr:uid="{00000000-0005-0000-0000-0000A0430000}"/>
    <cellStyle name="Migliaia [0] 19 3 3" xfId="7434" xr:uid="{00000000-0005-0000-0000-0000A1430000}"/>
    <cellStyle name="Migliaia [0] 19 3 4" xfId="6807" xr:uid="{00000000-0005-0000-0000-0000A2430000}"/>
    <cellStyle name="Migliaia [0] 19 3 4 2" xfId="17580" xr:uid="{00000000-0005-0000-0000-0000A3430000}"/>
    <cellStyle name="Migliaia [0] 19 3 4 3" xfId="42456" xr:uid="{00000000-0005-0000-0000-0000A4430000}"/>
    <cellStyle name="Migliaia [0] 19 3 4 4" xfId="46573" xr:uid="{00000000-0005-0000-0000-0000A5430000}"/>
    <cellStyle name="Migliaia [0] 19 3 4 5" xfId="49589" xr:uid="{00000000-0005-0000-0000-0000A6430000}"/>
    <cellStyle name="Migliaia [0] 19 3 5" xfId="15857" xr:uid="{00000000-0005-0000-0000-0000A7430000}"/>
    <cellStyle name="Migliaia [0] 19 3 6" xfId="20303" xr:uid="{00000000-0005-0000-0000-0000A8430000}"/>
    <cellStyle name="Migliaia [0] 19 4" xfId="3513" xr:uid="{00000000-0005-0000-0000-0000A9430000}"/>
    <cellStyle name="Migliaia [0] 19 4 2" xfId="13323" xr:uid="{00000000-0005-0000-0000-0000AA430000}"/>
    <cellStyle name="Migliaia [0] 19 4 2 2" xfId="31364" xr:uid="{00000000-0005-0000-0000-0000AB430000}"/>
    <cellStyle name="Migliaia [0] 19 4 2 2 2" xfId="36522" xr:uid="{00000000-0005-0000-0000-0000AC430000}"/>
    <cellStyle name="Migliaia [0] 19 4 2 2 3" xfId="41824" xr:uid="{00000000-0005-0000-0000-0000AD430000}"/>
    <cellStyle name="Migliaia [0] 19 4 2 3" xfId="33871" xr:uid="{00000000-0005-0000-0000-0000AE430000}"/>
    <cellStyle name="Migliaia [0] 19 4 2 4" xfId="39173" xr:uid="{00000000-0005-0000-0000-0000AF430000}"/>
    <cellStyle name="Migliaia [0] 19 4 3" xfId="15858" xr:uid="{00000000-0005-0000-0000-0000B0430000}"/>
    <cellStyle name="Migliaia [0] 19 4 3 2" xfId="34416" xr:uid="{00000000-0005-0000-0000-0000B1430000}"/>
    <cellStyle name="Migliaia [0] 19 4 3 3" xfId="39718" xr:uid="{00000000-0005-0000-0000-0000B2430000}"/>
    <cellStyle name="Migliaia [0] 19 4 3 4" xfId="29065" xr:uid="{00000000-0005-0000-0000-0000B3430000}"/>
    <cellStyle name="Migliaia [0] 19 4 4" xfId="31951" xr:uid="{00000000-0005-0000-0000-0000B4430000}"/>
    <cellStyle name="Migliaia [0] 19 4 5" xfId="37067" xr:uid="{00000000-0005-0000-0000-0000B5430000}"/>
    <cellStyle name="Migliaia [0] 19 4 6" xfId="12265" xr:uid="{00000000-0005-0000-0000-0000B6430000}"/>
    <cellStyle name="Migliaia [0] 19 5" xfId="13392" xr:uid="{00000000-0005-0000-0000-0000B7430000}"/>
    <cellStyle name="Migliaia [0] 19 5 2" xfId="29066" xr:uid="{00000000-0005-0000-0000-0000B8430000}"/>
    <cellStyle name="Migliaia [0] 19 5 2 2" xfId="34417" xr:uid="{00000000-0005-0000-0000-0000B9430000}"/>
    <cellStyle name="Migliaia [0] 19 5 2 3" xfId="39719" xr:uid="{00000000-0005-0000-0000-0000BA430000}"/>
    <cellStyle name="Migliaia [0] 19 5 3" xfId="31952" xr:uid="{00000000-0005-0000-0000-0000BB430000}"/>
    <cellStyle name="Migliaia [0] 19 5 4" xfId="37068" xr:uid="{00000000-0005-0000-0000-0000BC430000}"/>
    <cellStyle name="Migliaia [0] 19 6" xfId="15854" xr:uid="{00000000-0005-0000-0000-0000BD430000}"/>
    <cellStyle name="Migliaia [0] 19 6 2" xfId="34413" xr:uid="{00000000-0005-0000-0000-0000BE430000}"/>
    <cellStyle name="Migliaia [0] 19 6 3" xfId="39715" xr:uid="{00000000-0005-0000-0000-0000BF430000}"/>
    <cellStyle name="Migliaia [0] 19 6 4" xfId="29062" xr:uid="{00000000-0005-0000-0000-0000C0430000}"/>
    <cellStyle name="Migliaia [0] 19 7" xfId="31948" xr:uid="{00000000-0005-0000-0000-0000C1430000}"/>
    <cellStyle name="Migliaia [0] 19 8" xfId="37064" xr:uid="{00000000-0005-0000-0000-0000C2430000}"/>
    <cellStyle name="Migliaia [0] 19 9" xfId="1734" xr:uid="{00000000-0005-0000-0000-0000C3430000}"/>
    <cellStyle name="Migliaia [0] 2" xfId="321" xr:uid="{00000000-0005-0000-0000-0000C4430000}"/>
    <cellStyle name="Migliaia [0] 2 2" xfId="2280" xr:uid="{00000000-0005-0000-0000-0000C5430000}"/>
    <cellStyle name="Migliaia [0] 2 2 2" xfId="4254" xr:uid="{00000000-0005-0000-0000-0000C6430000}"/>
    <cellStyle name="Migliaia [0] 2 2 2 2" xfId="8046" xr:uid="{00000000-0005-0000-0000-0000C7430000}"/>
    <cellStyle name="Migliaia [0] 2 2 2 2 2" xfId="18049" xr:uid="{00000000-0005-0000-0000-0000C8430000}"/>
    <cellStyle name="Migliaia [0] 2 2 2 2 3" xfId="43021" xr:uid="{00000000-0005-0000-0000-0000C9430000}"/>
    <cellStyle name="Migliaia [0] 2 2 2 2 4" xfId="47055" xr:uid="{00000000-0005-0000-0000-0000CA430000}"/>
    <cellStyle name="Migliaia [0] 2 2 2 2 5" xfId="50071" xr:uid="{00000000-0005-0000-0000-0000CB430000}"/>
    <cellStyle name="Migliaia [0] 2 2 2 3" xfId="8657" xr:uid="{00000000-0005-0000-0000-0000CC430000}"/>
    <cellStyle name="Migliaia [0] 2 2 2 4" xfId="6808" xr:uid="{00000000-0005-0000-0000-0000CD430000}"/>
    <cellStyle name="Migliaia [0] 2 2 2 4 2" xfId="17581" xr:uid="{00000000-0005-0000-0000-0000CE430000}"/>
    <cellStyle name="Migliaia [0] 2 2 2 4 3" xfId="42457" xr:uid="{00000000-0005-0000-0000-0000CF430000}"/>
    <cellStyle name="Migliaia [0] 2 2 2 4 4" xfId="46574" xr:uid="{00000000-0005-0000-0000-0000D0430000}"/>
    <cellStyle name="Migliaia [0] 2 2 2 4 5" xfId="49590" xr:uid="{00000000-0005-0000-0000-0000D1430000}"/>
    <cellStyle name="Migliaia [0] 2 2 2 5" xfId="15861" xr:uid="{00000000-0005-0000-0000-0000D2430000}"/>
    <cellStyle name="Migliaia [0] 2 2 2 6" xfId="20305" xr:uid="{00000000-0005-0000-0000-0000D3430000}"/>
    <cellStyle name="Migliaia [0] 2 2 2 7" xfId="45116" xr:uid="{00000000-0005-0000-0000-0000D4430000}"/>
    <cellStyle name="Migliaia [0] 2 2 2 8" xfId="46022" xr:uid="{00000000-0005-0000-0000-0000D5430000}"/>
    <cellStyle name="Migliaia [0] 2 2 3" xfId="8047" xr:uid="{00000000-0005-0000-0000-0000D6430000}"/>
    <cellStyle name="Migliaia [0] 2 2 3 2" xfId="29068" xr:uid="{00000000-0005-0000-0000-0000D7430000}"/>
    <cellStyle name="Migliaia [0] 2 2 3 2 2" xfId="34419" xr:uid="{00000000-0005-0000-0000-0000D8430000}"/>
    <cellStyle name="Migliaia [0] 2 2 3 2 3" xfId="39721" xr:uid="{00000000-0005-0000-0000-0000D9430000}"/>
    <cellStyle name="Migliaia [0] 2 2 3 3" xfId="31954" xr:uid="{00000000-0005-0000-0000-0000DA430000}"/>
    <cellStyle name="Migliaia [0] 2 2 3 4" xfId="37070" xr:uid="{00000000-0005-0000-0000-0000DB430000}"/>
    <cellStyle name="Migliaia [0] 2 2 4" xfId="15860" xr:uid="{00000000-0005-0000-0000-0000DC430000}"/>
    <cellStyle name="Migliaia [0] 2 2 5" xfId="20304" xr:uid="{00000000-0005-0000-0000-0000DD430000}"/>
    <cellStyle name="Migliaia [0] 2 3" xfId="3967" xr:uid="{00000000-0005-0000-0000-0000DE430000}"/>
    <cellStyle name="Migliaia [0] 2 3 2" xfId="8048" xr:uid="{00000000-0005-0000-0000-0000DF430000}"/>
    <cellStyle name="Migliaia [0] 2 3 2 2" xfId="14619" xr:uid="{00000000-0005-0000-0000-0000E0430000}"/>
    <cellStyle name="Migliaia [0] 2 3 2 2 2" xfId="18050" xr:uid="{00000000-0005-0000-0000-0000E1430000}"/>
    <cellStyle name="Migliaia [0] 2 3 2 2 2 2" xfId="34420" xr:uid="{00000000-0005-0000-0000-0000E2430000}"/>
    <cellStyle name="Migliaia [0] 2 3 2 2 3" xfId="39722" xr:uid="{00000000-0005-0000-0000-0000E3430000}"/>
    <cellStyle name="Migliaia [0] 2 3 2 2 4" xfId="29069" xr:uid="{00000000-0005-0000-0000-0000E4430000}"/>
    <cellStyle name="Migliaia [0] 2 3 2 3" xfId="31955" xr:uid="{00000000-0005-0000-0000-0000E5430000}"/>
    <cellStyle name="Migliaia [0] 2 3 2 4" xfId="37071" xr:uid="{00000000-0005-0000-0000-0000E6430000}"/>
    <cellStyle name="Migliaia [0] 2 3 2 5" xfId="43599" xr:uid="{00000000-0005-0000-0000-0000E7430000}"/>
    <cellStyle name="Migliaia [0] 2 3 2 6" xfId="47056" xr:uid="{00000000-0005-0000-0000-0000E8430000}"/>
    <cellStyle name="Migliaia [0] 2 3 2 7" xfId="50072" xr:uid="{00000000-0005-0000-0000-0000E9430000}"/>
    <cellStyle name="Migliaia [0] 2 3 2 8" xfId="13895" xr:uid="{00000000-0005-0000-0000-0000EA430000}"/>
    <cellStyle name="Migliaia [0] 2 3 3" xfId="8688" xr:uid="{00000000-0005-0000-0000-0000EB430000}"/>
    <cellStyle name="Migliaia [0] 2 3 4" xfId="6809" xr:uid="{00000000-0005-0000-0000-0000EC430000}"/>
    <cellStyle name="Migliaia [0] 2 3 4 2" xfId="17582" xr:uid="{00000000-0005-0000-0000-0000ED430000}"/>
    <cellStyle name="Migliaia [0] 2 3 4 3" xfId="44453" xr:uid="{00000000-0005-0000-0000-0000EE430000}"/>
    <cellStyle name="Migliaia [0] 2 3 4 4" xfId="46575" xr:uid="{00000000-0005-0000-0000-0000EF430000}"/>
    <cellStyle name="Migliaia [0] 2 3 4 5" xfId="49591" xr:uid="{00000000-0005-0000-0000-0000F0430000}"/>
    <cellStyle name="Migliaia [0] 2 3 5" xfId="15862" xr:uid="{00000000-0005-0000-0000-0000F1430000}"/>
    <cellStyle name="Migliaia [0] 2 3 6" xfId="20306" xr:uid="{00000000-0005-0000-0000-0000F2430000}"/>
    <cellStyle name="Migliaia [0] 2 4" xfId="3514" xr:uid="{00000000-0005-0000-0000-0000F3430000}"/>
    <cellStyle name="Migliaia [0] 2 4 2" xfId="13324" xr:uid="{00000000-0005-0000-0000-0000F4430000}"/>
    <cellStyle name="Migliaia [0] 2 4 2 2" xfId="31365" xr:uid="{00000000-0005-0000-0000-0000F5430000}"/>
    <cellStyle name="Migliaia [0] 2 4 2 2 2" xfId="36523" xr:uid="{00000000-0005-0000-0000-0000F6430000}"/>
    <cellStyle name="Migliaia [0] 2 4 2 2 3" xfId="41825" xr:uid="{00000000-0005-0000-0000-0000F7430000}"/>
    <cellStyle name="Migliaia [0] 2 4 2 3" xfId="33872" xr:uid="{00000000-0005-0000-0000-0000F8430000}"/>
    <cellStyle name="Migliaia [0] 2 4 2 4" xfId="39174" xr:uid="{00000000-0005-0000-0000-0000F9430000}"/>
    <cellStyle name="Migliaia [0] 2 4 3" xfId="15863" xr:uid="{00000000-0005-0000-0000-0000FA430000}"/>
    <cellStyle name="Migliaia [0] 2 4 3 2" xfId="34421" xr:uid="{00000000-0005-0000-0000-0000FB430000}"/>
    <cellStyle name="Migliaia [0] 2 4 3 3" xfId="39723" xr:uid="{00000000-0005-0000-0000-0000FC430000}"/>
    <cellStyle name="Migliaia [0] 2 4 3 4" xfId="29070" xr:uid="{00000000-0005-0000-0000-0000FD430000}"/>
    <cellStyle name="Migliaia [0] 2 4 4" xfId="31956" xr:uid="{00000000-0005-0000-0000-0000FE430000}"/>
    <cellStyle name="Migliaia [0] 2 4 5" xfId="37072" xr:uid="{00000000-0005-0000-0000-0000FF430000}"/>
    <cellStyle name="Migliaia [0] 2 4 6" xfId="12266" xr:uid="{00000000-0005-0000-0000-000000440000}"/>
    <cellStyle name="Migliaia [0] 2 5" xfId="13393" xr:uid="{00000000-0005-0000-0000-000001440000}"/>
    <cellStyle name="Migliaia [0] 2 5 2" xfId="29071" xr:uid="{00000000-0005-0000-0000-000002440000}"/>
    <cellStyle name="Migliaia [0] 2 5 2 2" xfId="34422" xr:uid="{00000000-0005-0000-0000-000003440000}"/>
    <cellStyle name="Migliaia [0] 2 5 2 3" xfId="39724" xr:uid="{00000000-0005-0000-0000-000004440000}"/>
    <cellStyle name="Migliaia [0] 2 5 3" xfId="31957" xr:uid="{00000000-0005-0000-0000-000005440000}"/>
    <cellStyle name="Migliaia [0] 2 5 4" xfId="37073" xr:uid="{00000000-0005-0000-0000-000006440000}"/>
    <cellStyle name="Migliaia [0] 2 6" xfId="15859" xr:uid="{00000000-0005-0000-0000-000007440000}"/>
    <cellStyle name="Migliaia [0] 2 6 2" xfId="34418" xr:uid="{00000000-0005-0000-0000-000008440000}"/>
    <cellStyle name="Migliaia [0] 2 6 3" xfId="39720" xr:uid="{00000000-0005-0000-0000-000009440000}"/>
    <cellStyle name="Migliaia [0] 2 6 4" xfId="29067" xr:uid="{00000000-0005-0000-0000-00000A440000}"/>
    <cellStyle name="Migliaia [0] 2 7" xfId="31953" xr:uid="{00000000-0005-0000-0000-00000B440000}"/>
    <cellStyle name="Migliaia [0] 2 8" xfId="37069" xr:uid="{00000000-0005-0000-0000-00000C440000}"/>
    <cellStyle name="Migliaia [0] 2 9" xfId="1735" xr:uid="{00000000-0005-0000-0000-00000D440000}"/>
    <cellStyle name="Migliaia [0] 20" xfId="322" xr:uid="{00000000-0005-0000-0000-00000E440000}"/>
    <cellStyle name="Migliaia [0] 20 2" xfId="2281" xr:uid="{00000000-0005-0000-0000-00000F440000}"/>
    <cellStyle name="Migliaia [0] 20 2 2" xfId="4255" xr:uid="{00000000-0005-0000-0000-000010440000}"/>
    <cellStyle name="Migliaia [0] 20 2 2 2" xfId="8049" xr:uid="{00000000-0005-0000-0000-000011440000}"/>
    <cellStyle name="Migliaia [0] 20 2 2 2 2" xfId="18051" xr:uid="{00000000-0005-0000-0000-000012440000}"/>
    <cellStyle name="Migliaia [0] 20 2 2 2 3" xfId="42573" xr:uid="{00000000-0005-0000-0000-000013440000}"/>
    <cellStyle name="Migliaia [0] 20 2 2 2 4" xfId="47057" xr:uid="{00000000-0005-0000-0000-000014440000}"/>
    <cellStyle name="Migliaia [0] 20 2 2 2 5" xfId="50073" xr:uid="{00000000-0005-0000-0000-000015440000}"/>
    <cellStyle name="Migliaia [0] 20 2 2 3" xfId="8656" xr:uid="{00000000-0005-0000-0000-000016440000}"/>
    <cellStyle name="Migliaia [0] 20 2 2 4" xfId="6810" xr:uid="{00000000-0005-0000-0000-000017440000}"/>
    <cellStyle name="Migliaia [0] 20 2 2 4 2" xfId="17583" xr:uid="{00000000-0005-0000-0000-000018440000}"/>
    <cellStyle name="Migliaia [0] 20 2 2 4 3" xfId="44452" xr:uid="{00000000-0005-0000-0000-000019440000}"/>
    <cellStyle name="Migliaia [0] 20 2 2 4 4" xfId="46576" xr:uid="{00000000-0005-0000-0000-00001A440000}"/>
    <cellStyle name="Migliaia [0] 20 2 2 4 5" xfId="49592" xr:uid="{00000000-0005-0000-0000-00001B440000}"/>
    <cellStyle name="Migliaia [0] 20 2 2 5" xfId="15866" xr:uid="{00000000-0005-0000-0000-00001C440000}"/>
    <cellStyle name="Migliaia [0] 20 2 2 6" xfId="20308" xr:uid="{00000000-0005-0000-0000-00001D440000}"/>
    <cellStyle name="Migliaia [0] 20 2 2 7" xfId="45117" xr:uid="{00000000-0005-0000-0000-00001E440000}"/>
    <cellStyle name="Migliaia [0] 20 2 2 8" xfId="46023" xr:uid="{00000000-0005-0000-0000-00001F440000}"/>
    <cellStyle name="Migliaia [0] 20 2 3" xfId="8050" xr:uid="{00000000-0005-0000-0000-000020440000}"/>
    <cellStyle name="Migliaia [0] 20 2 3 2" xfId="29073" xr:uid="{00000000-0005-0000-0000-000021440000}"/>
    <cellStyle name="Migliaia [0] 20 2 3 2 2" xfId="34424" xr:uid="{00000000-0005-0000-0000-000022440000}"/>
    <cellStyle name="Migliaia [0] 20 2 3 2 3" xfId="39726" xr:uid="{00000000-0005-0000-0000-000023440000}"/>
    <cellStyle name="Migliaia [0] 20 2 3 3" xfId="31959" xr:uid="{00000000-0005-0000-0000-000024440000}"/>
    <cellStyle name="Migliaia [0] 20 2 3 4" xfId="37075" xr:uid="{00000000-0005-0000-0000-000025440000}"/>
    <cellStyle name="Migliaia [0] 20 2 4" xfId="15865" xr:uid="{00000000-0005-0000-0000-000026440000}"/>
    <cellStyle name="Migliaia [0] 20 2 5" xfId="20307" xr:uid="{00000000-0005-0000-0000-000027440000}"/>
    <cellStyle name="Migliaia [0] 20 3" xfId="3968" xr:uid="{00000000-0005-0000-0000-000028440000}"/>
    <cellStyle name="Migliaia [0] 20 3 2" xfId="8051" xr:uid="{00000000-0005-0000-0000-000029440000}"/>
    <cellStyle name="Migliaia [0] 20 3 2 2" xfId="14620" xr:uid="{00000000-0005-0000-0000-00002A440000}"/>
    <cellStyle name="Migliaia [0] 20 3 2 2 2" xfId="18052" xr:uid="{00000000-0005-0000-0000-00002B440000}"/>
    <cellStyle name="Migliaia [0] 20 3 2 2 2 2" xfId="34425" xr:uid="{00000000-0005-0000-0000-00002C440000}"/>
    <cellStyle name="Migliaia [0] 20 3 2 2 3" xfId="39727" xr:uid="{00000000-0005-0000-0000-00002D440000}"/>
    <cellStyle name="Migliaia [0] 20 3 2 2 4" xfId="29074" xr:uid="{00000000-0005-0000-0000-00002E440000}"/>
    <cellStyle name="Migliaia [0] 20 3 2 3" xfId="31960" xr:uid="{00000000-0005-0000-0000-00002F440000}"/>
    <cellStyle name="Migliaia [0] 20 3 2 4" xfId="37076" xr:uid="{00000000-0005-0000-0000-000030440000}"/>
    <cellStyle name="Migliaia [0] 20 3 2 5" xfId="43332" xr:uid="{00000000-0005-0000-0000-000031440000}"/>
    <cellStyle name="Migliaia [0] 20 3 2 6" xfId="47058" xr:uid="{00000000-0005-0000-0000-000032440000}"/>
    <cellStyle name="Migliaia [0] 20 3 2 7" xfId="50074" xr:uid="{00000000-0005-0000-0000-000033440000}"/>
    <cellStyle name="Migliaia [0] 20 3 2 8" xfId="13896" xr:uid="{00000000-0005-0000-0000-000034440000}"/>
    <cellStyle name="Migliaia [0] 20 3 3" xfId="8687" xr:uid="{00000000-0005-0000-0000-000035440000}"/>
    <cellStyle name="Migliaia [0] 20 3 4" xfId="6811" xr:uid="{00000000-0005-0000-0000-000036440000}"/>
    <cellStyle name="Migliaia [0] 20 3 4 2" xfId="17584" xr:uid="{00000000-0005-0000-0000-000037440000}"/>
    <cellStyle name="Migliaia [0] 20 3 4 3" xfId="42458" xr:uid="{00000000-0005-0000-0000-000038440000}"/>
    <cellStyle name="Migliaia [0] 20 3 4 4" xfId="46577" xr:uid="{00000000-0005-0000-0000-000039440000}"/>
    <cellStyle name="Migliaia [0] 20 3 4 5" xfId="49593" xr:uid="{00000000-0005-0000-0000-00003A440000}"/>
    <cellStyle name="Migliaia [0] 20 3 5" xfId="15867" xr:uid="{00000000-0005-0000-0000-00003B440000}"/>
    <cellStyle name="Migliaia [0] 20 3 6" xfId="20309" xr:uid="{00000000-0005-0000-0000-00003C440000}"/>
    <cellStyle name="Migliaia [0] 20 4" xfId="3515" xr:uid="{00000000-0005-0000-0000-00003D440000}"/>
    <cellStyle name="Migliaia [0] 20 4 2" xfId="13325" xr:uid="{00000000-0005-0000-0000-00003E440000}"/>
    <cellStyle name="Migliaia [0] 20 4 2 2" xfId="31366" xr:uid="{00000000-0005-0000-0000-00003F440000}"/>
    <cellStyle name="Migliaia [0] 20 4 2 2 2" xfId="36524" xr:uid="{00000000-0005-0000-0000-000040440000}"/>
    <cellStyle name="Migliaia [0] 20 4 2 2 3" xfId="41826" xr:uid="{00000000-0005-0000-0000-000041440000}"/>
    <cellStyle name="Migliaia [0] 20 4 2 3" xfId="33873" xr:uid="{00000000-0005-0000-0000-000042440000}"/>
    <cellStyle name="Migliaia [0] 20 4 2 4" xfId="39175" xr:uid="{00000000-0005-0000-0000-000043440000}"/>
    <cellStyle name="Migliaia [0] 20 4 3" xfId="15868" xr:uid="{00000000-0005-0000-0000-000044440000}"/>
    <cellStyle name="Migliaia [0] 20 4 3 2" xfId="34426" xr:uid="{00000000-0005-0000-0000-000045440000}"/>
    <cellStyle name="Migliaia [0] 20 4 3 3" xfId="39728" xr:uid="{00000000-0005-0000-0000-000046440000}"/>
    <cellStyle name="Migliaia [0] 20 4 3 4" xfId="29075" xr:uid="{00000000-0005-0000-0000-000047440000}"/>
    <cellStyle name="Migliaia [0] 20 4 4" xfId="31961" xr:uid="{00000000-0005-0000-0000-000048440000}"/>
    <cellStyle name="Migliaia [0] 20 4 5" xfId="37077" xr:uid="{00000000-0005-0000-0000-000049440000}"/>
    <cellStyle name="Migliaia [0] 20 4 6" xfId="12267" xr:uid="{00000000-0005-0000-0000-00004A440000}"/>
    <cellStyle name="Migliaia [0] 20 5" xfId="13394" xr:uid="{00000000-0005-0000-0000-00004B440000}"/>
    <cellStyle name="Migliaia [0] 20 5 2" xfId="29076" xr:uid="{00000000-0005-0000-0000-00004C440000}"/>
    <cellStyle name="Migliaia [0] 20 5 2 2" xfId="34427" xr:uid="{00000000-0005-0000-0000-00004D440000}"/>
    <cellStyle name="Migliaia [0] 20 5 2 3" xfId="39729" xr:uid="{00000000-0005-0000-0000-00004E440000}"/>
    <cellStyle name="Migliaia [0] 20 5 3" xfId="31962" xr:uid="{00000000-0005-0000-0000-00004F440000}"/>
    <cellStyle name="Migliaia [0] 20 5 4" xfId="37078" xr:uid="{00000000-0005-0000-0000-000050440000}"/>
    <cellStyle name="Migliaia [0] 20 6" xfId="15864" xr:uid="{00000000-0005-0000-0000-000051440000}"/>
    <cellStyle name="Migliaia [0] 20 6 2" xfId="34423" xr:uid="{00000000-0005-0000-0000-000052440000}"/>
    <cellStyle name="Migliaia [0] 20 6 3" xfId="39725" xr:uid="{00000000-0005-0000-0000-000053440000}"/>
    <cellStyle name="Migliaia [0] 20 6 4" xfId="29072" xr:uid="{00000000-0005-0000-0000-000054440000}"/>
    <cellStyle name="Migliaia [0] 20 7" xfId="31958" xr:uid="{00000000-0005-0000-0000-000055440000}"/>
    <cellStyle name="Migliaia [0] 20 8" xfId="37074" xr:uid="{00000000-0005-0000-0000-000056440000}"/>
    <cellStyle name="Migliaia [0] 20 9" xfId="1736" xr:uid="{00000000-0005-0000-0000-000057440000}"/>
    <cellStyle name="Migliaia [0] 21" xfId="323" xr:uid="{00000000-0005-0000-0000-000058440000}"/>
    <cellStyle name="Migliaia [0] 21 2" xfId="2282" xr:uid="{00000000-0005-0000-0000-000059440000}"/>
    <cellStyle name="Migliaia [0] 21 2 2" xfId="4256" xr:uid="{00000000-0005-0000-0000-00005A440000}"/>
    <cellStyle name="Migliaia [0] 21 2 2 2" xfId="8052" xr:uid="{00000000-0005-0000-0000-00005B440000}"/>
    <cellStyle name="Migliaia [0] 21 2 2 2 2" xfId="18053" xr:uid="{00000000-0005-0000-0000-00005C440000}"/>
    <cellStyle name="Migliaia [0] 21 2 2 2 3" xfId="43022" xr:uid="{00000000-0005-0000-0000-00005D440000}"/>
    <cellStyle name="Migliaia [0] 21 2 2 2 4" xfId="47059" xr:uid="{00000000-0005-0000-0000-00005E440000}"/>
    <cellStyle name="Migliaia [0] 21 2 2 2 5" xfId="50075" xr:uid="{00000000-0005-0000-0000-00005F440000}"/>
    <cellStyle name="Migliaia [0] 21 2 2 3" xfId="8655" xr:uid="{00000000-0005-0000-0000-000060440000}"/>
    <cellStyle name="Migliaia [0] 21 2 2 4" xfId="6812" xr:uid="{00000000-0005-0000-0000-000061440000}"/>
    <cellStyle name="Migliaia [0] 21 2 2 4 2" xfId="17585" xr:uid="{00000000-0005-0000-0000-000062440000}"/>
    <cellStyle name="Migliaia [0] 21 2 2 4 3" xfId="20536" xr:uid="{00000000-0005-0000-0000-000063440000}"/>
    <cellStyle name="Migliaia [0] 21 2 2 4 4" xfId="46578" xr:uid="{00000000-0005-0000-0000-000064440000}"/>
    <cellStyle name="Migliaia [0] 21 2 2 4 5" xfId="49594" xr:uid="{00000000-0005-0000-0000-000065440000}"/>
    <cellStyle name="Migliaia [0] 21 2 2 5" xfId="15871" xr:uid="{00000000-0005-0000-0000-000066440000}"/>
    <cellStyle name="Migliaia [0] 21 2 2 6" xfId="20311" xr:uid="{00000000-0005-0000-0000-000067440000}"/>
    <cellStyle name="Migliaia [0] 21 2 2 7" xfId="45118" xr:uid="{00000000-0005-0000-0000-000068440000}"/>
    <cellStyle name="Migliaia [0] 21 2 2 8" xfId="46024" xr:uid="{00000000-0005-0000-0000-000069440000}"/>
    <cellStyle name="Migliaia [0] 21 2 3" xfId="8053" xr:uid="{00000000-0005-0000-0000-00006A440000}"/>
    <cellStyle name="Migliaia [0] 21 2 3 2" xfId="29078" xr:uid="{00000000-0005-0000-0000-00006B440000}"/>
    <cellStyle name="Migliaia [0] 21 2 3 2 2" xfId="34429" xr:uid="{00000000-0005-0000-0000-00006C440000}"/>
    <cellStyle name="Migliaia [0] 21 2 3 2 3" xfId="39731" xr:uid="{00000000-0005-0000-0000-00006D440000}"/>
    <cellStyle name="Migliaia [0] 21 2 3 3" xfId="31964" xr:uid="{00000000-0005-0000-0000-00006E440000}"/>
    <cellStyle name="Migliaia [0] 21 2 3 4" xfId="37080" xr:uid="{00000000-0005-0000-0000-00006F440000}"/>
    <cellStyle name="Migliaia [0] 21 2 4" xfId="15870" xr:uid="{00000000-0005-0000-0000-000070440000}"/>
    <cellStyle name="Migliaia [0] 21 2 5" xfId="20310" xr:uid="{00000000-0005-0000-0000-000071440000}"/>
    <cellStyle name="Migliaia [0] 21 3" xfId="3969" xr:uid="{00000000-0005-0000-0000-000072440000}"/>
    <cellStyle name="Migliaia [0] 21 3 2" xfId="8054" xr:uid="{00000000-0005-0000-0000-000073440000}"/>
    <cellStyle name="Migliaia [0] 21 3 2 2" xfId="14621" xr:uid="{00000000-0005-0000-0000-000074440000}"/>
    <cellStyle name="Migliaia [0] 21 3 2 2 2" xfId="18054" xr:uid="{00000000-0005-0000-0000-000075440000}"/>
    <cellStyle name="Migliaia [0] 21 3 2 2 2 2" xfId="34430" xr:uid="{00000000-0005-0000-0000-000076440000}"/>
    <cellStyle name="Migliaia [0] 21 3 2 2 3" xfId="39732" xr:uid="{00000000-0005-0000-0000-000077440000}"/>
    <cellStyle name="Migliaia [0] 21 3 2 2 4" xfId="29079" xr:uid="{00000000-0005-0000-0000-000078440000}"/>
    <cellStyle name="Migliaia [0] 21 3 2 3" xfId="31965" xr:uid="{00000000-0005-0000-0000-000079440000}"/>
    <cellStyle name="Migliaia [0] 21 3 2 4" xfId="37081" xr:uid="{00000000-0005-0000-0000-00007A440000}"/>
    <cellStyle name="Migliaia [0] 21 3 2 5" xfId="44194" xr:uid="{00000000-0005-0000-0000-00007B440000}"/>
    <cellStyle name="Migliaia [0] 21 3 2 6" xfId="47060" xr:uid="{00000000-0005-0000-0000-00007C440000}"/>
    <cellStyle name="Migliaia [0] 21 3 2 7" xfId="50076" xr:uid="{00000000-0005-0000-0000-00007D440000}"/>
    <cellStyle name="Migliaia [0] 21 3 2 8" xfId="13897" xr:uid="{00000000-0005-0000-0000-00007E440000}"/>
    <cellStyle name="Migliaia [0] 21 3 3" xfId="7967" xr:uid="{00000000-0005-0000-0000-00007F440000}"/>
    <cellStyle name="Migliaia [0] 21 3 4" xfId="6813" xr:uid="{00000000-0005-0000-0000-000080440000}"/>
    <cellStyle name="Migliaia [0] 21 3 4 2" xfId="17586" xr:uid="{00000000-0005-0000-0000-000081440000}"/>
    <cellStyle name="Migliaia [0] 21 3 4 3" xfId="42459" xr:uid="{00000000-0005-0000-0000-000082440000}"/>
    <cellStyle name="Migliaia [0] 21 3 4 4" xfId="46579" xr:uid="{00000000-0005-0000-0000-000083440000}"/>
    <cellStyle name="Migliaia [0] 21 3 4 5" xfId="49595" xr:uid="{00000000-0005-0000-0000-000084440000}"/>
    <cellStyle name="Migliaia [0] 21 3 5" xfId="15872" xr:uid="{00000000-0005-0000-0000-000085440000}"/>
    <cellStyle name="Migliaia [0] 21 3 6" xfId="20312" xr:uid="{00000000-0005-0000-0000-000086440000}"/>
    <cellStyle name="Migliaia [0] 21 4" xfId="3516" xr:uid="{00000000-0005-0000-0000-000087440000}"/>
    <cellStyle name="Migliaia [0] 21 4 2" xfId="13326" xr:uid="{00000000-0005-0000-0000-000088440000}"/>
    <cellStyle name="Migliaia [0] 21 4 2 2" xfId="31367" xr:uid="{00000000-0005-0000-0000-000089440000}"/>
    <cellStyle name="Migliaia [0] 21 4 2 2 2" xfId="36525" xr:uid="{00000000-0005-0000-0000-00008A440000}"/>
    <cellStyle name="Migliaia [0] 21 4 2 2 3" xfId="41827" xr:uid="{00000000-0005-0000-0000-00008B440000}"/>
    <cellStyle name="Migliaia [0] 21 4 2 3" xfId="33874" xr:uid="{00000000-0005-0000-0000-00008C440000}"/>
    <cellStyle name="Migliaia [0] 21 4 2 4" xfId="39176" xr:uid="{00000000-0005-0000-0000-00008D440000}"/>
    <cellStyle name="Migliaia [0] 21 4 3" xfId="15873" xr:uid="{00000000-0005-0000-0000-00008E440000}"/>
    <cellStyle name="Migliaia [0] 21 4 3 2" xfId="34431" xr:uid="{00000000-0005-0000-0000-00008F440000}"/>
    <cellStyle name="Migliaia [0] 21 4 3 3" xfId="39733" xr:uid="{00000000-0005-0000-0000-000090440000}"/>
    <cellStyle name="Migliaia [0] 21 4 3 4" xfId="29080" xr:uid="{00000000-0005-0000-0000-000091440000}"/>
    <cellStyle name="Migliaia [0] 21 4 4" xfId="31966" xr:uid="{00000000-0005-0000-0000-000092440000}"/>
    <cellStyle name="Migliaia [0] 21 4 5" xfId="37082" xr:uid="{00000000-0005-0000-0000-000093440000}"/>
    <cellStyle name="Migliaia [0] 21 4 6" xfId="12268" xr:uid="{00000000-0005-0000-0000-000094440000}"/>
    <cellStyle name="Migliaia [0] 21 5" xfId="13395" xr:uid="{00000000-0005-0000-0000-000095440000}"/>
    <cellStyle name="Migliaia [0] 21 5 2" xfId="29081" xr:uid="{00000000-0005-0000-0000-000096440000}"/>
    <cellStyle name="Migliaia [0] 21 5 2 2" xfId="34432" xr:uid="{00000000-0005-0000-0000-000097440000}"/>
    <cellStyle name="Migliaia [0] 21 5 2 3" xfId="39734" xr:uid="{00000000-0005-0000-0000-000098440000}"/>
    <cellStyle name="Migliaia [0] 21 5 3" xfId="31967" xr:uid="{00000000-0005-0000-0000-000099440000}"/>
    <cellStyle name="Migliaia [0] 21 5 4" xfId="37083" xr:uid="{00000000-0005-0000-0000-00009A440000}"/>
    <cellStyle name="Migliaia [0] 21 6" xfId="15869" xr:uid="{00000000-0005-0000-0000-00009B440000}"/>
    <cellStyle name="Migliaia [0] 21 6 2" xfId="34428" xr:uid="{00000000-0005-0000-0000-00009C440000}"/>
    <cellStyle name="Migliaia [0] 21 6 3" xfId="39730" xr:uid="{00000000-0005-0000-0000-00009D440000}"/>
    <cellStyle name="Migliaia [0] 21 6 4" xfId="29077" xr:uid="{00000000-0005-0000-0000-00009E440000}"/>
    <cellStyle name="Migliaia [0] 21 7" xfId="31963" xr:uid="{00000000-0005-0000-0000-00009F440000}"/>
    <cellStyle name="Migliaia [0] 21 8" xfId="37079" xr:uid="{00000000-0005-0000-0000-0000A0440000}"/>
    <cellStyle name="Migliaia [0] 21 9" xfId="1737" xr:uid="{00000000-0005-0000-0000-0000A1440000}"/>
    <cellStyle name="Migliaia [0] 22" xfId="324" xr:uid="{00000000-0005-0000-0000-0000A2440000}"/>
    <cellStyle name="Migliaia [0] 22 2" xfId="2283" xr:uid="{00000000-0005-0000-0000-0000A3440000}"/>
    <cellStyle name="Migliaia [0] 22 2 2" xfId="4257" xr:uid="{00000000-0005-0000-0000-0000A4440000}"/>
    <cellStyle name="Migliaia [0] 22 2 2 2" xfId="8055" xr:uid="{00000000-0005-0000-0000-0000A5440000}"/>
    <cellStyle name="Migliaia [0] 22 2 2 2 2" xfId="18055" xr:uid="{00000000-0005-0000-0000-0000A6440000}"/>
    <cellStyle name="Migliaia [0] 22 2 2 2 3" xfId="33794" xr:uid="{00000000-0005-0000-0000-0000A7440000}"/>
    <cellStyle name="Migliaia [0] 22 2 2 2 4" xfId="47061" xr:uid="{00000000-0005-0000-0000-0000A8440000}"/>
    <cellStyle name="Migliaia [0] 22 2 2 2 5" xfId="50077" xr:uid="{00000000-0005-0000-0000-0000A9440000}"/>
    <cellStyle name="Migliaia [0] 22 2 2 3" xfId="8489" xr:uid="{00000000-0005-0000-0000-0000AA440000}"/>
    <cellStyle name="Migliaia [0] 22 2 2 4" xfId="6814" xr:uid="{00000000-0005-0000-0000-0000AB440000}"/>
    <cellStyle name="Migliaia [0] 22 2 2 4 2" xfId="17587" xr:uid="{00000000-0005-0000-0000-0000AC440000}"/>
    <cellStyle name="Migliaia [0] 22 2 2 4 3" xfId="43582" xr:uid="{00000000-0005-0000-0000-0000AD440000}"/>
    <cellStyle name="Migliaia [0] 22 2 2 4 4" xfId="46580" xr:uid="{00000000-0005-0000-0000-0000AE440000}"/>
    <cellStyle name="Migliaia [0] 22 2 2 4 5" xfId="49596" xr:uid="{00000000-0005-0000-0000-0000AF440000}"/>
    <cellStyle name="Migliaia [0] 22 2 2 5" xfId="15876" xr:uid="{00000000-0005-0000-0000-0000B0440000}"/>
    <cellStyle name="Migliaia [0] 22 2 2 6" xfId="20314" xr:uid="{00000000-0005-0000-0000-0000B1440000}"/>
    <cellStyle name="Migliaia [0] 22 2 2 7" xfId="45119" xr:uid="{00000000-0005-0000-0000-0000B2440000}"/>
    <cellStyle name="Migliaia [0] 22 2 2 8" xfId="46025" xr:uid="{00000000-0005-0000-0000-0000B3440000}"/>
    <cellStyle name="Migliaia [0] 22 2 3" xfId="8056" xr:uid="{00000000-0005-0000-0000-0000B4440000}"/>
    <cellStyle name="Migliaia [0] 22 2 3 2" xfId="29083" xr:uid="{00000000-0005-0000-0000-0000B5440000}"/>
    <cellStyle name="Migliaia [0] 22 2 3 2 2" xfId="34434" xr:uid="{00000000-0005-0000-0000-0000B6440000}"/>
    <cellStyle name="Migliaia [0] 22 2 3 2 3" xfId="39736" xr:uid="{00000000-0005-0000-0000-0000B7440000}"/>
    <cellStyle name="Migliaia [0] 22 2 3 3" xfId="31969" xr:uid="{00000000-0005-0000-0000-0000B8440000}"/>
    <cellStyle name="Migliaia [0] 22 2 3 4" xfId="37085" xr:uid="{00000000-0005-0000-0000-0000B9440000}"/>
    <cellStyle name="Migliaia [0] 22 2 4" xfId="15875" xr:uid="{00000000-0005-0000-0000-0000BA440000}"/>
    <cellStyle name="Migliaia [0] 22 2 5" xfId="20313" xr:uid="{00000000-0005-0000-0000-0000BB440000}"/>
    <cellStyle name="Migliaia [0] 22 3" xfId="3970" xr:uid="{00000000-0005-0000-0000-0000BC440000}"/>
    <cellStyle name="Migliaia [0] 22 3 2" xfId="8057" xr:uid="{00000000-0005-0000-0000-0000BD440000}"/>
    <cellStyle name="Migliaia [0] 22 3 2 2" xfId="14622" xr:uid="{00000000-0005-0000-0000-0000BE440000}"/>
    <cellStyle name="Migliaia [0] 22 3 2 2 2" xfId="18056" xr:uid="{00000000-0005-0000-0000-0000BF440000}"/>
    <cellStyle name="Migliaia [0] 22 3 2 2 2 2" xfId="34435" xr:uid="{00000000-0005-0000-0000-0000C0440000}"/>
    <cellStyle name="Migliaia [0] 22 3 2 2 3" xfId="39737" xr:uid="{00000000-0005-0000-0000-0000C1440000}"/>
    <cellStyle name="Migliaia [0] 22 3 2 2 4" xfId="29084" xr:uid="{00000000-0005-0000-0000-0000C2440000}"/>
    <cellStyle name="Migliaia [0] 22 3 2 3" xfId="31970" xr:uid="{00000000-0005-0000-0000-0000C3440000}"/>
    <cellStyle name="Migliaia [0] 22 3 2 4" xfId="37086" xr:uid="{00000000-0005-0000-0000-0000C4440000}"/>
    <cellStyle name="Migliaia [0] 22 3 2 5" xfId="42941" xr:uid="{00000000-0005-0000-0000-0000C5440000}"/>
    <cellStyle name="Migliaia [0] 22 3 2 6" xfId="47062" xr:uid="{00000000-0005-0000-0000-0000C6440000}"/>
    <cellStyle name="Migliaia [0] 22 3 2 7" xfId="50078" xr:uid="{00000000-0005-0000-0000-0000C7440000}"/>
    <cellStyle name="Migliaia [0] 22 3 2 8" xfId="13898" xr:uid="{00000000-0005-0000-0000-0000C8440000}"/>
    <cellStyle name="Migliaia [0] 22 3 3" xfId="8686" xr:uid="{00000000-0005-0000-0000-0000C9440000}"/>
    <cellStyle name="Migliaia [0] 22 3 4" xfId="6815" xr:uid="{00000000-0005-0000-0000-0000CA440000}"/>
    <cellStyle name="Migliaia [0] 22 3 4 2" xfId="17588" xr:uid="{00000000-0005-0000-0000-0000CB440000}"/>
    <cellStyle name="Migliaia [0] 22 3 4 3" xfId="42460" xr:uid="{00000000-0005-0000-0000-0000CC440000}"/>
    <cellStyle name="Migliaia [0] 22 3 4 4" xfId="46581" xr:uid="{00000000-0005-0000-0000-0000CD440000}"/>
    <cellStyle name="Migliaia [0] 22 3 4 5" xfId="49597" xr:uid="{00000000-0005-0000-0000-0000CE440000}"/>
    <cellStyle name="Migliaia [0] 22 3 5" xfId="15877" xr:uid="{00000000-0005-0000-0000-0000CF440000}"/>
    <cellStyle name="Migliaia [0] 22 3 6" xfId="20315" xr:uid="{00000000-0005-0000-0000-0000D0440000}"/>
    <cellStyle name="Migliaia [0] 22 4" xfId="3517" xr:uid="{00000000-0005-0000-0000-0000D1440000}"/>
    <cellStyle name="Migliaia [0] 22 4 2" xfId="13327" xr:uid="{00000000-0005-0000-0000-0000D2440000}"/>
    <cellStyle name="Migliaia [0] 22 4 2 2" xfId="31368" xr:uid="{00000000-0005-0000-0000-0000D3440000}"/>
    <cellStyle name="Migliaia [0] 22 4 2 2 2" xfId="36526" xr:uid="{00000000-0005-0000-0000-0000D4440000}"/>
    <cellStyle name="Migliaia [0] 22 4 2 2 3" xfId="41828" xr:uid="{00000000-0005-0000-0000-0000D5440000}"/>
    <cellStyle name="Migliaia [0] 22 4 2 3" xfId="33875" xr:uid="{00000000-0005-0000-0000-0000D6440000}"/>
    <cellStyle name="Migliaia [0] 22 4 2 4" xfId="39177" xr:uid="{00000000-0005-0000-0000-0000D7440000}"/>
    <cellStyle name="Migliaia [0] 22 4 3" xfId="15878" xr:uid="{00000000-0005-0000-0000-0000D8440000}"/>
    <cellStyle name="Migliaia [0] 22 4 3 2" xfId="34436" xr:uid="{00000000-0005-0000-0000-0000D9440000}"/>
    <cellStyle name="Migliaia [0] 22 4 3 3" xfId="39738" xr:uid="{00000000-0005-0000-0000-0000DA440000}"/>
    <cellStyle name="Migliaia [0] 22 4 3 4" xfId="29085" xr:uid="{00000000-0005-0000-0000-0000DB440000}"/>
    <cellStyle name="Migliaia [0] 22 4 4" xfId="31971" xr:uid="{00000000-0005-0000-0000-0000DC440000}"/>
    <cellStyle name="Migliaia [0] 22 4 5" xfId="37087" xr:uid="{00000000-0005-0000-0000-0000DD440000}"/>
    <cellStyle name="Migliaia [0] 22 4 6" xfId="12269" xr:uid="{00000000-0005-0000-0000-0000DE440000}"/>
    <cellStyle name="Migliaia [0] 22 5" xfId="13396" xr:uid="{00000000-0005-0000-0000-0000DF440000}"/>
    <cellStyle name="Migliaia [0] 22 5 2" xfId="29086" xr:uid="{00000000-0005-0000-0000-0000E0440000}"/>
    <cellStyle name="Migliaia [0] 22 5 2 2" xfId="34437" xr:uid="{00000000-0005-0000-0000-0000E1440000}"/>
    <cellStyle name="Migliaia [0] 22 5 2 3" xfId="39739" xr:uid="{00000000-0005-0000-0000-0000E2440000}"/>
    <cellStyle name="Migliaia [0] 22 5 3" xfId="31972" xr:uid="{00000000-0005-0000-0000-0000E3440000}"/>
    <cellStyle name="Migliaia [0] 22 5 4" xfId="37088" xr:uid="{00000000-0005-0000-0000-0000E4440000}"/>
    <cellStyle name="Migliaia [0] 22 6" xfId="15874" xr:uid="{00000000-0005-0000-0000-0000E5440000}"/>
    <cellStyle name="Migliaia [0] 22 6 2" xfId="34433" xr:uid="{00000000-0005-0000-0000-0000E6440000}"/>
    <cellStyle name="Migliaia [0] 22 6 3" xfId="39735" xr:uid="{00000000-0005-0000-0000-0000E7440000}"/>
    <cellStyle name="Migliaia [0] 22 6 4" xfId="29082" xr:uid="{00000000-0005-0000-0000-0000E8440000}"/>
    <cellStyle name="Migliaia [0] 22 7" xfId="31968" xr:uid="{00000000-0005-0000-0000-0000E9440000}"/>
    <cellStyle name="Migliaia [0] 22 8" xfId="37084" xr:uid="{00000000-0005-0000-0000-0000EA440000}"/>
    <cellStyle name="Migliaia [0] 22 9" xfId="1738" xr:uid="{00000000-0005-0000-0000-0000EB440000}"/>
    <cellStyle name="Migliaia [0] 23" xfId="325" xr:uid="{00000000-0005-0000-0000-0000EC440000}"/>
    <cellStyle name="Migliaia [0] 23 2" xfId="2284" xr:uid="{00000000-0005-0000-0000-0000ED440000}"/>
    <cellStyle name="Migliaia [0] 23 2 2" xfId="4258" xr:uid="{00000000-0005-0000-0000-0000EE440000}"/>
    <cellStyle name="Migliaia [0] 23 2 2 2" xfId="8058" xr:uid="{00000000-0005-0000-0000-0000EF440000}"/>
    <cellStyle name="Migliaia [0] 23 2 2 2 2" xfId="18057" xr:uid="{00000000-0005-0000-0000-0000F0440000}"/>
    <cellStyle name="Migliaia [0] 23 2 2 2 3" xfId="32997" xr:uid="{00000000-0005-0000-0000-0000F1440000}"/>
    <cellStyle name="Migliaia [0] 23 2 2 2 4" xfId="47063" xr:uid="{00000000-0005-0000-0000-0000F2440000}"/>
    <cellStyle name="Migliaia [0] 23 2 2 2 5" xfId="50079" xr:uid="{00000000-0005-0000-0000-0000F3440000}"/>
    <cellStyle name="Migliaia [0] 23 2 2 3" xfId="8474" xr:uid="{00000000-0005-0000-0000-0000F4440000}"/>
    <cellStyle name="Migliaia [0] 23 2 2 4" xfId="6816" xr:uid="{00000000-0005-0000-0000-0000F5440000}"/>
    <cellStyle name="Migliaia [0] 23 2 2 4 2" xfId="17589" xr:uid="{00000000-0005-0000-0000-0000F6440000}"/>
    <cellStyle name="Migliaia [0] 23 2 2 4 3" xfId="44175" xr:uid="{00000000-0005-0000-0000-0000F7440000}"/>
    <cellStyle name="Migliaia [0] 23 2 2 4 4" xfId="46582" xr:uid="{00000000-0005-0000-0000-0000F8440000}"/>
    <cellStyle name="Migliaia [0] 23 2 2 4 5" xfId="49598" xr:uid="{00000000-0005-0000-0000-0000F9440000}"/>
    <cellStyle name="Migliaia [0] 23 2 2 5" xfId="15881" xr:uid="{00000000-0005-0000-0000-0000FA440000}"/>
    <cellStyle name="Migliaia [0] 23 2 2 6" xfId="20317" xr:uid="{00000000-0005-0000-0000-0000FB440000}"/>
    <cellStyle name="Migliaia [0] 23 2 2 7" xfId="45120" xr:uid="{00000000-0005-0000-0000-0000FC440000}"/>
    <cellStyle name="Migliaia [0] 23 2 2 8" xfId="46026" xr:uid="{00000000-0005-0000-0000-0000FD440000}"/>
    <cellStyle name="Migliaia [0] 23 2 3" xfId="8059" xr:uid="{00000000-0005-0000-0000-0000FE440000}"/>
    <cellStyle name="Migliaia [0] 23 2 3 2" xfId="29088" xr:uid="{00000000-0005-0000-0000-0000FF440000}"/>
    <cellStyle name="Migliaia [0] 23 2 3 2 2" xfId="34439" xr:uid="{00000000-0005-0000-0000-000000450000}"/>
    <cellStyle name="Migliaia [0] 23 2 3 2 3" xfId="39741" xr:uid="{00000000-0005-0000-0000-000001450000}"/>
    <cellStyle name="Migliaia [0] 23 2 3 3" xfId="31974" xr:uid="{00000000-0005-0000-0000-000002450000}"/>
    <cellStyle name="Migliaia [0] 23 2 3 4" xfId="37090" xr:uid="{00000000-0005-0000-0000-000003450000}"/>
    <cellStyle name="Migliaia [0] 23 2 4" xfId="15880" xr:uid="{00000000-0005-0000-0000-000004450000}"/>
    <cellStyle name="Migliaia [0] 23 2 5" xfId="20316" xr:uid="{00000000-0005-0000-0000-000005450000}"/>
    <cellStyle name="Migliaia [0] 23 3" xfId="3971" xr:uid="{00000000-0005-0000-0000-000006450000}"/>
    <cellStyle name="Migliaia [0] 23 3 2" xfId="8060" xr:uid="{00000000-0005-0000-0000-000007450000}"/>
    <cellStyle name="Migliaia [0] 23 3 2 2" xfId="14623" xr:uid="{00000000-0005-0000-0000-000008450000}"/>
    <cellStyle name="Migliaia [0] 23 3 2 2 2" xfId="18058" xr:uid="{00000000-0005-0000-0000-000009450000}"/>
    <cellStyle name="Migliaia [0] 23 3 2 2 2 2" xfId="34440" xr:uid="{00000000-0005-0000-0000-00000A450000}"/>
    <cellStyle name="Migliaia [0] 23 3 2 2 3" xfId="39742" xr:uid="{00000000-0005-0000-0000-00000B450000}"/>
    <cellStyle name="Migliaia [0] 23 3 2 2 4" xfId="29089" xr:uid="{00000000-0005-0000-0000-00000C450000}"/>
    <cellStyle name="Migliaia [0] 23 3 2 3" xfId="31975" xr:uid="{00000000-0005-0000-0000-00000D450000}"/>
    <cellStyle name="Migliaia [0] 23 3 2 4" xfId="37091" xr:uid="{00000000-0005-0000-0000-00000E450000}"/>
    <cellStyle name="Migliaia [0] 23 3 2 5" xfId="44296" xr:uid="{00000000-0005-0000-0000-00000F450000}"/>
    <cellStyle name="Migliaia [0] 23 3 2 6" xfId="47064" xr:uid="{00000000-0005-0000-0000-000010450000}"/>
    <cellStyle name="Migliaia [0] 23 3 2 7" xfId="50080" xr:uid="{00000000-0005-0000-0000-000011450000}"/>
    <cellStyle name="Migliaia [0] 23 3 2 8" xfId="13899" xr:uid="{00000000-0005-0000-0000-000012450000}"/>
    <cellStyle name="Migliaia [0] 23 3 3" xfId="8517" xr:uid="{00000000-0005-0000-0000-000013450000}"/>
    <cellStyle name="Migliaia [0] 23 3 4" xfId="6817" xr:uid="{00000000-0005-0000-0000-000014450000}"/>
    <cellStyle name="Migliaia [0] 23 3 4 2" xfId="17590" xr:uid="{00000000-0005-0000-0000-000015450000}"/>
    <cellStyle name="Migliaia [0] 23 3 4 3" xfId="43273" xr:uid="{00000000-0005-0000-0000-000016450000}"/>
    <cellStyle name="Migliaia [0] 23 3 4 4" xfId="46583" xr:uid="{00000000-0005-0000-0000-000017450000}"/>
    <cellStyle name="Migliaia [0] 23 3 4 5" xfId="49599" xr:uid="{00000000-0005-0000-0000-000018450000}"/>
    <cellStyle name="Migliaia [0] 23 3 5" xfId="15882" xr:uid="{00000000-0005-0000-0000-000019450000}"/>
    <cellStyle name="Migliaia [0] 23 3 6" xfId="20318" xr:uid="{00000000-0005-0000-0000-00001A450000}"/>
    <cellStyle name="Migliaia [0] 23 4" xfId="3518" xr:uid="{00000000-0005-0000-0000-00001B450000}"/>
    <cellStyle name="Migliaia [0] 23 4 2" xfId="13328" xr:uid="{00000000-0005-0000-0000-00001C450000}"/>
    <cellStyle name="Migliaia [0] 23 4 2 2" xfId="31369" xr:uid="{00000000-0005-0000-0000-00001D450000}"/>
    <cellStyle name="Migliaia [0] 23 4 2 2 2" xfId="36527" xr:uid="{00000000-0005-0000-0000-00001E450000}"/>
    <cellStyle name="Migliaia [0] 23 4 2 2 3" xfId="41829" xr:uid="{00000000-0005-0000-0000-00001F450000}"/>
    <cellStyle name="Migliaia [0] 23 4 2 3" xfId="33876" xr:uid="{00000000-0005-0000-0000-000020450000}"/>
    <cellStyle name="Migliaia [0] 23 4 2 4" xfId="39178" xr:uid="{00000000-0005-0000-0000-000021450000}"/>
    <cellStyle name="Migliaia [0] 23 4 3" xfId="15883" xr:uid="{00000000-0005-0000-0000-000022450000}"/>
    <cellStyle name="Migliaia [0] 23 4 3 2" xfId="34441" xr:uid="{00000000-0005-0000-0000-000023450000}"/>
    <cellStyle name="Migliaia [0] 23 4 3 3" xfId="39743" xr:uid="{00000000-0005-0000-0000-000024450000}"/>
    <cellStyle name="Migliaia [0] 23 4 3 4" xfId="29090" xr:uid="{00000000-0005-0000-0000-000025450000}"/>
    <cellStyle name="Migliaia [0] 23 4 4" xfId="31976" xr:uid="{00000000-0005-0000-0000-000026450000}"/>
    <cellStyle name="Migliaia [0] 23 4 5" xfId="37092" xr:uid="{00000000-0005-0000-0000-000027450000}"/>
    <cellStyle name="Migliaia [0] 23 4 6" xfId="12270" xr:uid="{00000000-0005-0000-0000-000028450000}"/>
    <cellStyle name="Migliaia [0] 23 5" xfId="13397" xr:uid="{00000000-0005-0000-0000-000029450000}"/>
    <cellStyle name="Migliaia [0] 23 5 2" xfId="29091" xr:uid="{00000000-0005-0000-0000-00002A450000}"/>
    <cellStyle name="Migliaia [0] 23 5 2 2" xfId="34442" xr:uid="{00000000-0005-0000-0000-00002B450000}"/>
    <cellStyle name="Migliaia [0] 23 5 2 3" xfId="39744" xr:uid="{00000000-0005-0000-0000-00002C450000}"/>
    <cellStyle name="Migliaia [0] 23 5 3" xfId="31977" xr:uid="{00000000-0005-0000-0000-00002D450000}"/>
    <cellStyle name="Migliaia [0] 23 5 4" xfId="37093" xr:uid="{00000000-0005-0000-0000-00002E450000}"/>
    <cellStyle name="Migliaia [0] 23 6" xfId="15879" xr:uid="{00000000-0005-0000-0000-00002F450000}"/>
    <cellStyle name="Migliaia [0] 23 6 2" xfId="34438" xr:uid="{00000000-0005-0000-0000-000030450000}"/>
    <cellStyle name="Migliaia [0] 23 6 3" xfId="39740" xr:uid="{00000000-0005-0000-0000-000031450000}"/>
    <cellStyle name="Migliaia [0] 23 6 4" xfId="29087" xr:uid="{00000000-0005-0000-0000-000032450000}"/>
    <cellStyle name="Migliaia [0] 23 7" xfId="31973" xr:uid="{00000000-0005-0000-0000-000033450000}"/>
    <cellStyle name="Migliaia [0] 23 8" xfId="37089" xr:uid="{00000000-0005-0000-0000-000034450000}"/>
    <cellStyle name="Migliaia [0] 23 9" xfId="1739" xr:uid="{00000000-0005-0000-0000-000035450000}"/>
    <cellStyle name="Migliaia [0] 24" xfId="326" xr:uid="{00000000-0005-0000-0000-000036450000}"/>
    <cellStyle name="Migliaia [0] 24 2" xfId="2285" xr:uid="{00000000-0005-0000-0000-000037450000}"/>
    <cellStyle name="Migliaia [0] 24 2 2" xfId="4259" xr:uid="{00000000-0005-0000-0000-000038450000}"/>
    <cellStyle name="Migliaia [0] 24 2 2 2" xfId="8061" xr:uid="{00000000-0005-0000-0000-000039450000}"/>
    <cellStyle name="Migliaia [0] 24 2 2 2 2" xfId="18059" xr:uid="{00000000-0005-0000-0000-00003A450000}"/>
    <cellStyle name="Migliaia [0] 24 2 2 2 3" xfId="42574" xr:uid="{00000000-0005-0000-0000-00003B450000}"/>
    <cellStyle name="Migliaia [0] 24 2 2 2 4" xfId="47065" xr:uid="{00000000-0005-0000-0000-00003C450000}"/>
    <cellStyle name="Migliaia [0] 24 2 2 2 5" xfId="50081" xr:uid="{00000000-0005-0000-0000-00003D450000}"/>
    <cellStyle name="Migliaia [0] 24 2 2 3" xfId="8654" xr:uid="{00000000-0005-0000-0000-00003E450000}"/>
    <cellStyle name="Migliaia [0] 24 2 2 4" xfId="6818" xr:uid="{00000000-0005-0000-0000-00003F450000}"/>
    <cellStyle name="Migliaia [0] 24 2 2 4 2" xfId="17591" xr:uid="{00000000-0005-0000-0000-000040450000}"/>
    <cellStyle name="Migliaia [0] 24 2 2 4 3" xfId="44266" xr:uid="{00000000-0005-0000-0000-000041450000}"/>
    <cellStyle name="Migliaia [0] 24 2 2 4 4" xfId="46584" xr:uid="{00000000-0005-0000-0000-000042450000}"/>
    <cellStyle name="Migliaia [0] 24 2 2 4 5" xfId="49600" xr:uid="{00000000-0005-0000-0000-000043450000}"/>
    <cellStyle name="Migliaia [0] 24 2 2 5" xfId="15886" xr:uid="{00000000-0005-0000-0000-000044450000}"/>
    <cellStyle name="Migliaia [0] 24 2 2 6" xfId="20320" xr:uid="{00000000-0005-0000-0000-000045450000}"/>
    <cellStyle name="Migliaia [0] 24 2 2 7" xfId="45121" xr:uid="{00000000-0005-0000-0000-000046450000}"/>
    <cellStyle name="Migliaia [0] 24 2 2 8" xfId="46027" xr:uid="{00000000-0005-0000-0000-000047450000}"/>
    <cellStyle name="Migliaia [0] 24 2 3" xfId="8062" xr:uid="{00000000-0005-0000-0000-000048450000}"/>
    <cellStyle name="Migliaia [0] 24 2 3 2" xfId="29093" xr:uid="{00000000-0005-0000-0000-000049450000}"/>
    <cellStyle name="Migliaia [0] 24 2 3 2 2" xfId="34444" xr:uid="{00000000-0005-0000-0000-00004A450000}"/>
    <cellStyle name="Migliaia [0] 24 2 3 2 3" xfId="39746" xr:uid="{00000000-0005-0000-0000-00004B450000}"/>
    <cellStyle name="Migliaia [0] 24 2 3 3" xfId="31979" xr:uid="{00000000-0005-0000-0000-00004C450000}"/>
    <cellStyle name="Migliaia [0] 24 2 3 4" xfId="37095" xr:uid="{00000000-0005-0000-0000-00004D450000}"/>
    <cellStyle name="Migliaia [0] 24 2 4" xfId="15885" xr:uid="{00000000-0005-0000-0000-00004E450000}"/>
    <cellStyle name="Migliaia [0] 24 2 5" xfId="20319" xr:uid="{00000000-0005-0000-0000-00004F450000}"/>
    <cellStyle name="Migliaia [0] 24 3" xfId="3972" xr:uid="{00000000-0005-0000-0000-000050450000}"/>
    <cellStyle name="Migliaia [0] 24 3 2" xfId="8063" xr:uid="{00000000-0005-0000-0000-000051450000}"/>
    <cellStyle name="Migliaia [0] 24 3 2 2" xfId="14624" xr:uid="{00000000-0005-0000-0000-000052450000}"/>
    <cellStyle name="Migliaia [0] 24 3 2 2 2" xfId="18060" xr:uid="{00000000-0005-0000-0000-000053450000}"/>
    <cellStyle name="Migliaia [0] 24 3 2 2 2 2" xfId="34445" xr:uid="{00000000-0005-0000-0000-000054450000}"/>
    <cellStyle name="Migliaia [0] 24 3 2 2 3" xfId="39747" xr:uid="{00000000-0005-0000-0000-000055450000}"/>
    <cellStyle name="Migliaia [0] 24 3 2 2 4" xfId="29094" xr:uid="{00000000-0005-0000-0000-000056450000}"/>
    <cellStyle name="Migliaia [0] 24 3 2 3" xfId="31980" xr:uid="{00000000-0005-0000-0000-000057450000}"/>
    <cellStyle name="Migliaia [0] 24 3 2 4" xfId="37096" xr:uid="{00000000-0005-0000-0000-000058450000}"/>
    <cellStyle name="Migliaia [0] 24 3 2 5" xfId="43681" xr:uid="{00000000-0005-0000-0000-000059450000}"/>
    <cellStyle name="Migliaia [0] 24 3 2 6" xfId="47066" xr:uid="{00000000-0005-0000-0000-00005A450000}"/>
    <cellStyle name="Migliaia [0] 24 3 2 7" xfId="50082" xr:uid="{00000000-0005-0000-0000-00005B450000}"/>
    <cellStyle name="Migliaia [0] 24 3 2 8" xfId="13900" xr:uid="{00000000-0005-0000-0000-00005C450000}"/>
    <cellStyle name="Migliaia [0] 24 3 3" xfId="8685" xr:uid="{00000000-0005-0000-0000-00005D450000}"/>
    <cellStyle name="Migliaia [0] 24 3 4" xfId="6819" xr:uid="{00000000-0005-0000-0000-00005E450000}"/>
    <cellStyle name="Migliaia [0] 24 3 4 2" xfId="17592" xr:uid="{00000000-0005-0000-0000-00005F450000}"/>
    <cellStyle name="Migliaia [0] 24 3 4 3" xfId="42919" xr:uid="{00000000-0005-0000-0000-000060450000}"/>
    <cellStyle name="Migliaia [0] 24 3 4 4" xfId="46585" xr:uid="{00000000-0005-0000-0000-000061450000}"/>
    <cellStyle name="Migliaia [0] 24 3 4 5" xfId="49601" xr:uid="{00000000-0005-0000-0000-000062450000}"/>
    <cellStyle name="Migliaia [0] 24 3 5" xfId="15887" xr:uid="{00000000-0005-0000-0000-000063450000}"/>
    <cellStyle name="Migliaia [0] 24 3 6" xfId="20321" xr:uid="{00000000-0005-0000-0000-000064450000}"/>
    <cellStyle name="Migliaia [0] 24 4" xfId="3519" xr:uid="{00000000-0005-0000-0000-000065450000}"/>
    <cellStyle name="Migliaia [0] 24 4 2" xfId="13329" xr:uid="{00000000-0005-0000-0000-000066450000}"/>
    <cellStyle name="Migliaia [0] 24 4 2 2" xfId="31370" xr:uid="{00000000-0005-0000-0000-000067450000}"/>
    <cellStyle name="Migliaia [0] 24 4 2 2 2" xfId="36528" xr:uid="{00000000-0005-0000-0000-000068450000}"/>
    <cellStyle name="Migliaia [0] 24 4 2 2 3" xfId="41830" xr:uid="{00000000-0005-0000-0000-000069450000}"/>
    <cellStyle name="Migliaia [0] 24 4 2 3" xfId="33877" xr:uid="{00000000-0005-0000-0000-00006A450000}"/>
    <cellStyle name="Migliaia [0] 24 4 2 4" xfId="39179" xr:uid="{00000000-0005-0000-0000-00006B450000}"/>
    <cellStyle name="Migliaia [0] 24 4 3" xfId="15888" xr:uid="{00000000-0005-0000-0000-00006C450000}"/>
    <cellStyle name="Migliaia [0] 24 4 3 2" xfId="34446" xr:uid="{00000000-0005-0000-0000-00006D450000}"/>
    <cellStyle name="Migliaia [0] 24 4 3 3" xfId="39748" xr:uid="{00000000-0005-0000-0000-00006E450000}"/>
    <cellStyle name="Migliaia [0] 24 4 3 4" xfId="29095" xr:uid="{00000000-0005-0000-0000-00006F450000}"/>
    <cellStyle name="Migliaia [0] 24 4 4" xfId="31981" xr:uid="{00000000-0005-0000-0000-000070450000}"/>
    <cellStyle name="Migliaia [0] 24 4 5" xfId="37097" xr:uid="{00000000-0005-0000-0000-000071450000}"/>
    <cellStyle name="Migliaia [0] 24 4 6" xfId="12271" xr:uid="{00000000-0005-0000-0000-000072450000}"/>
    <cellStyle name="Migliaia [0] 24 5" xfId="13398" xr:uid="{00000000-0005-0000-0000-000073450000}"/>
    <cellStyle name="Migliaia [0] 24 5 2" xfId="29096" xr:uid="{00000000-0005-0000-0000-000074450000}"/>
    <cellStyle name="Migliaia [0] 24 5 2 2" xfId="34447" xr:uid="{00000000-0005-0000-0000-000075450000}"/>
    <cellStyle name="Migliaia [0] 24 5 2 3" xfId="39749" xr:uid="{00000000-0005-0000-0000-000076450000}"/>
    <cellStyle name="Migliaia [0] 24 5 3" xfId="31982" xr:uid="{00000000-0005-0000-0000-000077450000}"/>
    <cellStyle name="Migliaia [0] 24 5 4" xfId="37098" xr:uid="{00000000-0005-0000-0000-000078450000}"/>
    <cellStyle name="Migliaia [0] 24 6" xfId="15884" xr:uid="{00000000-0005-0000-0000-000079450000}"/>
    <cellStyle name="Migliaia [0] 24 6 2" xfId="34443" xr:uid="{00000000-0005-0000-0000-00007A450000}"/>
    <cellStyle name="Migliaia [0] 24 6 3" xfId="39745" xr:uid="{00000000-0005-0000-0000-00007B450000}"/>
    <cellStyle name="Migliaia [0] 24 6 4" xfId="29092" xr:uid="{00000000-0005-0000-0000-00007C450000}"/>
    <cellStyle name="Migliaia [0] 24 7" xfId="31978" xr:uid="{00000000-0005-0000-0000-00007D450000}"/>
    <cellStyle name="Migliaia [0] 24 8" xfId="37094" xr:uid="{00000000-0005-0000-0000-00007E450000}"/>
    <cellStyle name="Migliaia [0] 24 9" xfId="1740" xr:uid="{00000000-0005-0000-0000-00007F450000}"/>
    <cellStyle name="Migliaia [0] 25" xfId="327" xr:uid="{00000000-0005-0000-0000-000080450000}"/>
    <cellStyle name="Migliaia [0] 25 2" xfId="2286" xr:uid="{00000000-0005-0000-0000-000081450000}"/>
    <cellStyle name="Migliaia [0] 25 2 2" xfId="4260" xr:uid="{00000000-0005-0000-0000-000082450000}"/>
    <cellStyle name="Migliaia [0] 25 2 2 2" xfId="8064" xr:uid="{00000000-0005-0000-0000-000083450000}"/>
    <cellStyle name="Migliaia [0] 25 2 2 2 2" xfId="18061" xr:uid="{00000000-0005-0000-0000-000084450000}"/>
    <cellStyle name="Migliaia [0] 25 2 2 2 3" xfId="43023" xr:uid="{00000000-0005-0000-0000-000085450000}"/>
    <cellStyle name="Migliaia [0] 25 2 2 2 4" xfId="47067" xr:uid="{00000000-0005-0000-0000-000086450000}"/>
    <cellStyle name="Migliaia [0] 25 2 2 2 5" xfId="50083" xr:uid="{00000000-0005-0000-0000-000087450000}"/>
    <cellStyle name="Migliaia [0] 25 2 2 3" xfId="8653" xr:uid="{00000000-0005-0000-0000-000088450000}"/>
    <cellStyle name="Migliaia [0] 25 2 2 4" xfId="6820" xr:uid="{00000000-0005-0000-0000-000089450000}"/>
    <cellStyle name="Migliaia [0] 25 2 2 4 2" xfId="17593" xr:uid="{00000000-0005-0000-0000-00008A450000}"/>
    <cellStyle name="Migliaia [0] 25 2 2 4 3" xfId="44316" xr:uid="{00000000-0005-0000-0000-00008B450000}"/>
    <cellStyle name="Migliaia [0] 25 2 2 4 4" xfId="46586" xr:uid="{00000000-0005-0000-0000-00008C450000}"/>
    <cellStyle name="Migliaia [0] 25 2 2 4 5" xfId="49602" xr:uid="{00000000-0005-0000-0000-00008D450000}"/>
    <cellStyle name="Migliaia [0] 25 2 2 5" xfId="15891" xr:uid="{00000000-0005-0000-0000-00008E450000}"/>
    <cellStyle name="Migliaia [0] 25 2 2 6" xfId="20323" xr:uid="{00000000-0005-0000-0000-00008F450000}"/>
    <cellStyle name="Migliaia [0] 25 2 2 7" xfId="45122" xr:uid="{00000000-0005-0000-0000-000090450000}"/>
    <cellStyle name="Migliaia [0] 25 2 2 8" xfId="46028" xr:uid="{00000000-0005-0000-0000-000091450000}"/>
    <cellStyle name="Migliaia [0] 25 2 3" xfId="8065" xr:uid="{00000000-0005-0000-0000-000092450000}"/>
    <cellStyle name="Migliaia [0] 25 2 3 2" xfId="29098" xr:uid="{00000000-0005-0000-0000-000093450000}"/>
    <cellStyle name="Migliaia [0] 25 2 3 2 2" xfId="34449" xr:uid="{00000000-0005-0000-0000-000094450000}"/>
    <cellStyle name="Migliaia [0] 25 2 3 2 3" xfId="39751" xr:uid="{00000000-0005-0000-0000-000095450000}"/>
    <cellStyle name="Migliaia [0] 25 2 3 3" xfId="31984" xr:uid="{00000000-0005-0000-0000-000096450000}"/>
    <cellStyle name="Migliaia [0] 25 2 3 4" xfId="37100" xr:uid="{00000000-0005-0000-0000-000097450000}"/>
    <cellStyle name="Migliaia [0] 25 2 4" xfId="15890" xr:uid="{00000000-0005-0000-0000-000098450000}"/>
    <cellStyle name="Migliaia [0] 25 2 5" xfId="20322" xr:uid="{00000000-0005-0000-0000-000099450000}"/>
    <cellStyle name="Migliaia [0] 25 3" xfId="3973" xr:uid="{00000000-0005-0000-0000-00009A450000}"/>
    <cellStyle name="Migliaia [0] 25 3 2" xfId="8066" xr:uid="{00000000-0005-0000-0000-00009B450000}"/>
    <cellStyle name="Migliaia [0] 25 3 2 2" xfId="14625" xr:uid="{00000000-0005-0000-0000-00009C450000}"/>
    <cellStyle name="Migliaia [0] 25 3 2 2 2" xfId="18062" xr:uid="{00000000-0005-0000-0000-00009D450000}"/>
    <cellStyle name="Migliaia [0] 25 3 2 2 2 2" xfId="34450" xr:uid="{00000000-0005-0000-0000-00009E450000}"/>
    <cellStyle name="Migliaia [0] 25 3 2 2 3" xfId="39752" xr:uid="{00000000-0005-0000-0000-00009F450000}"/>
    <cellStyle name="Migliaia [0] 25 3 2 2 4" xfId="29099" xr:uid="{00000000-0005-0000-0000-0000A0450000}"/>
    <cellStyle name="Migliaia [0] 25 3 2 3" xfId="31985" xr:uid="{00000000-0005-0000-0000-0000A1450000}"/>
    <cellStyle name="Migliaia [0] 25 3 2 4" xfId="37101" xr:uid="{00000000-0005-0000-0000-0000A2450000}"/>
    <cellStyle name="Migliaia [0] 25 3 2 5" xfId="44768" xr:uid="{00000000-0005-0000-0000-0000A3450000}"/>
    <cellStyle name="Migliaia [0] 25 3 2 6" xfId="47068" xr:uid="{00000000-0005-0000-0000-0000A4450000}"/>
    <cellStyle name="Migliaia [0] 25 3 2 7" xfId="50084" xr:uid="{00000000-0005-0000-0000-0000A5450000}"/>
    <cellStyle name="Migliaia [0] 25 3 2 8" xfId="13901" xr:uid="{00000000-0005-0000-0000-0000A6450000}"/>
    <cellStyle name="Migliaia [0] 25 3 3" xfId="8518" xr:uid="{00000000-0005-0000-0000-0000A7450000}"/>
    <cellStyle name="Migliaia [0] 25 3 4" xfId="6821" xr:uid="{00000000-0005-0000-0000-0000A8450000}"/>
    <cellStyle name="Migliaia [0] 25 3 4 2" xfId="17594" xr:uid="{00000000-0005-0000-0000-0000A9450000}"/>
    <cellStyle name="Migliaia [0] 25 3 4 3" xfId="44424" xr:uid="{00000000-0005-0000-0000-0000AA450000}"/>
    <cellStyle name="Migliaia [0] 25 3 4 4" xfId="46587" xr:uid="{00000000-0005-0000-0000-0000AB450000}"/>
    <cellStyle name="Migliaia [0] 25 3 4 5" xfId="49603" xr:uid="{00000000-0005-0000-0000-0000AC450000}"/>
    <cellStyle name="Migliaia [0] 25 3 5" xfId="15892" xr:uid="{00000000-0005-0000-0000-0000AD450000}"/>
    <cellStyle name="Migliaia [0] 25 3 6" xfId="20324" xr:uid="{00000000-0005-0000-0000-0000AE450000}"/>
    <cellStyle name="Migliaia [0] 25 4" xfId="3520" xr:uid="{00000000-0005-0000-0000-0000AF450000}"/>
    <cellStyle name="Migliaia [0] 25 4 2" xfId="13330" xr:uid="{00000000-0005-0000-0000-0000B0450000}"/>
    <cellStyle name="Migliaia [0] 25 4 2 2" xfId="31371" xr:uid="{00000000-0005-0000-0000-0000B1450000}"/>
    <cellStyle name="Migliaia [0] 25 4 2 2 2" xfId="36529" xr:uid="{00000000-0005-0000-0000-0000B2450000}"/>
    <cellStyle name="Migliaia [0] 25 4 2 2 3" xfId="41831" xr:uid="{00000000-0005-0000-0000-0000B3450000}"/>
    <cellStyle name="Migliaia [0] 25 4 2 3" xfId="33878" xr:uid="{00000000-0005-0000-0000-0000B4450000}"/>
    <cellStyle name="Migliaia [0] 25 4 2 4" xfId="39180" xr:uid="{00000000-0005-0000-0000-0000B5450000}"/>
    <cellStyle name="Migliaia [0] 25 4 3" xfId="15893" xr:uid="{00000000-0005-0000-0000-0000B6450000}"/>
    <cellStyle name="Migliaia [0] 25 4 3 2" xfId="34451" xr:uid="{00000000-0005-0000-0000-0000B7450000}"/>
    <cellStyle name="Migliaia [0] 25 4 3 3" xfId="39753" xr:uid="{00000000-0005-0000-0000-0000B8450000}"/>
    <cellStyle name="Migliaia [0] 25 4 3 4" xfId="29100" xr:uid="{00000000-0005-0000-0000-0000B9450000}"/>
    <cellStyle name="Migliaia [0] 25 4 4" xfId="31986" xr:uid="{00000000-0005-0000-0000-0000BA450000}"/>
    <cellStyle name="Migliaia [0] 25 4 5" xfId="37102" xr:uid="{00000000-0005-0000-0000-0000BB450000}"/>
    <cellStyle name="Migliaia [0] 25 4 6" xfId="12272" xr:uid="{00000000-0005-0000-0000-0000BC450000}"/>
    <cellStyle name="Migliaia [0] 25 5" xfId="13399" xr:uid="{00000000-0005-0000-0000-0000BD450000}"/>
    <cellStyle name="Migliaia [0] 25 5 2" xfId="29101" xr:uid="{00000000-0005-0000-0000-0000BE450000}"/>
    <cellStyle name="Migliaia [0] 25 5 2 2" xfId="34452" xr:uid="{00000000-0005-0000-0000-0000BF450000}"/>
    <cellStyle name="Migliaia [0] 25 5 2 3" xfId="39754" xr:uid="{00000000-0005-0000-0000-0000C0450000}"/>
    <cellStyle name="Migliaia [0] 25 5 3" xfId="31987" xr:uid="{00000000-0005-0000-0000-0000C1450000}"/>
    <cellStyle name="Migliaia [0] 25 5 4" xfId="37103" xr:uid="{00000000-0005-0000-0000-0000C2450000}"/>
    <cellStyle name="Migliaia [0] 25 6" xfId="15889" xr:uid="{00000000-0005-0000-0000-0000C3450000}"/>
    <cellStyle name="Migliaia [0] 25 6 2" xfId="34448" xr:uid="{00000000-0005-0000-0000-0000C4450000}"/>
    <cellStyle name="Migliaia [0] 25 6 3" xfId="39750" xr:uid="{00000000-0005-0000-0000-0000C5450000}"/>
    <cellStyle name="Migliaia [0] 25 6 4" xfId="29097" xr:uid="{00000000-0005-0000-0000-0000C6450000}"/>
    <cellStyle name="Migliaia [0] 25 7" xfId="31983" xr:uid="{00000000-0005-0000-0000-0000C7450000}"/>
    <cellStyle name="Migliaia [0] 25 8" xfId="37099" xr:uid="{00000000-0005-0000-0000-0000C8450000}"/>
    <cellStyle name="Migliaia [0] 25 9" xfId="1741" xr:uid="{00000000-0005-0000-0000-0000C9450000}"/>
    <cellStyle name="Migliaia [0] 26" xfId="328" xr:uid="{00000000-0005-0000-0000-0000CA450000}"/>
    <cellStyle name="Migliaia [0] 26 2" xfId="2287" xr:uid="{00000000-0005-0000-0000-0000CB450000}"/>
    <cellStyle name="Migliaia [0] 26 2 2" xfId="4261" xr:uid="{00000000-0005-0000-0000-0000CC450000}"/>
    <cellStyle name="Migliaia [0] 26 2 2 2" xfId="8067" xr:uid="{00000000-0005-0000-0000-0000CD450000}"/>
    <cellStyle name="Migliaia [0] 26 2 2 2 2" xfId="18063" xr:uid="{00000000-0005-0000-0000-0000CE450000}"/>
    <cellStyle name="Migliaia [0] 26 2 2 2 3" xfId="30818" xr:uid="{00000000-0005-0000-0000-0000CF450000}"/>
    <cellStyle name="Migliaia [0] 26 2 2 2 4" xfId="47069" xr:uid="{00000000-0005-0000-0000-0000D0450000}"/>
    <cellStyle name="Migliaia [0] 26 2 2 2 5" xfId="50085" xr:uid="{00000000-0005-0000-0000-0000D1450000}"/>
    <cellStyle name="Migliaia [0] 26 2 2 3" xfId="8652" xr:uid="{00000000-0005-0000-0000-0000D2450000}"/>
    <cellStyle name="Migliaia [0] 26 2 2 4" xfId="6822" xr:uid="{00000000-0005-0000-0000-0000D3450000}"/>
    <cellStyle name="Migliaia [0] 26 2 2 4 2" xfId="17595" xr:uid="{00000000-0005-0000-0000-0000D4450000}"/>
    <cellStyle name="Migliaia [0] 26 2 2 4 3" xfId="44241" xr:uid="{00000000-0005-0000-0000-0000D5450000}"/>
    <cellStyle name="Migliaia [0] 26 2 2 4 4" xfId="46588" xr:uid="{00000000-0005-0000-0000-0000D6450000}"/>
    <cellStyle name="Migliaia [0] 26 2 2 4 5" xfId="49604" xr:uid="{00000000-0005-0000-0000-0000D7450000}"/>
    <cellStyle name="Migliaia [0] 26 2 2 5" xfId="15896" xr:uid="{00000000-0005-0000-0000-0000D8450000}"/>
    <cellStyle name="Migliaia [0] 26 2 2 6" xfId="20326" xr:uid="{00000000-0005-0000-0000-0000D9450000}"/>
    <cellStyle name="Migliaia [0] 26 2 2 7" xfId="45123" xr:uid="{00000000-0005-0000-0000-0000DA450000}"/>
    <cellStyle name="Migliaia [0] 26 2 2 8" xfId="46029" xr:uid="{00000000-0005-0000-0000-0000DB450000}"/>
    <cellStyle name="Migliaia [0] 26 2 3" xfId="8068" xr:uid="{00000000-0005-0000-0000-0000DC450000}"/>
    <cellStyle name="Migliaia [0] 26 2 3 2" xfId="29103" xr:uid="{00000000-0005-0000-0000-0000DD450000}"/>
    <cellStyle name="Migliaia [0] 26 2 3 2 2" xfId="34454" xr:uid="{00000000-0005-0000-0000-0000DE450000}"/>
    <cellStyle name="Migliaia [0] 26 2 3 2 3" xfId="39756" xr:uid="{00000000-0005-0000-0000-0000DF450000}"/>
    <cellStyle name="Migliaia [0] 26 2 3 3" xfId="31989" xr:uid="{00000000-0005-0000-0000-0000E0450000}"/>
    <cellStyle name="Migliaia [0] 26 2 3 4" xfId="37105" xr:uid="{00000000-0005-0000-0000-0000E1450000}"/>
    <cellStyle name="Migliaia [0] 26 2 4" xfId="15895" xr:uid="{00000000-0005-0000-0000-0000E2450000}"/>
    <cellStyle name="Migliaia [0] 26 2 5" xfId="20325" xr:uid="{00000000-0005-0000-0000-0000E3450000}"/>
    <cellStyle name="Migliaia [0] 26 3" xfId="3974" xr:uid="{00000000-0005-0000-0000-0000E4450000}"/>
    <cellStyle name="Migliaia [0] 26 3 2" xfId="8069" xr:uid="{00000000-0005-0000-0000-0000E5450000}"/>
    <cellStyle name="Migliaia [0] 26 3 2 2" xfId="14626" xr:uid="{00000000-0005-0000-0000-0000E6450000}"/>
    <cellStyle name="Migliaia [0] 26 3 2 2 2" xfId="18064" xr:uid="{00000000-0005-0000-0000-0000E7450000}"/>
    <cellStyle name="Migliaia [0] 26 3 2 2 2 2" xfId="34455" xr:uid="{00000000-0005-0000-0000-0000E8450000}"/>
    <cellStyle name="Migliaia [0] 26 3 2 2 3" xfId="39757" xr:uid="{00000000-0005-0000-0000-0000E9450000}"/>
    <cellStyle name="Migliaia [0] 26 3 2 2 4" xfId="29104" xr:uid="{00000000-0005-0000-0000-0000EA450000}"/>
    <cellStyle name="Migliaia [0] 26 3 2 3" xfId="31990" xr:uid="{00000000-0005-0000-0000-0000EB450000}"/>
    <cellStyle name="Migliaia [0] 26 3 2 4" xfId="37106" xr:uid="{00000000-0005-0000-0000-0000EC450000}"/>
    <cellStyle name="Migliaia [0] 26 3 2 5" xfId="42942" xr:uid="{00000000-0005-0000-0000-0000ED450000}"/>
    <cellStyle name="Migliaia [0] 26 3 2 6" xfId="47070" xr:uid="{00000000-0005-0000-0000-0000EE450000}"/>
    <cellStyle name="Migliaia [0] 26 3 2 7" xfId="50086" xr:uid="{00000000-0005-0000-0000-0000EF450000}"/>
    <cellStyle name="Migliaia [0] 26 3 2 8" xfId="13902" xr:uid="{00000000-0005-0000-0000-0000F0450000}"/>
    <cellStyle name="Migliaia [0] 26 3 3" xfId="7414" xr:uid="{00000000-0005-0000-0000-0000F1450000}"/>
    <cellStyle name="Migliaia [0] 26 3 4" xfId="6823" xr:uid="{00000000-0005-0000-0000-0000F2450000}"/>
    <cellStyle name="Migliaia [0] 26 3 4 2" xfId="17596" xr:uid="{00000000-0005-0000-0000-0000F3450000}"/>
    <cellStyle name="Migliaia [0] 26 3 4 3" xfId="42461" xr:uid="{00000000-0005-0000-0000-0000F4450000}"/>
    <cellStyle name="Migliaia [0] 26 3 4 4" xfId="46589" xr:uid="{00000000-0005-0000-0000-0000F5450000}"/>
    <cellStyle name="Migliaia [0] 26 3 4 5" xfId="49605" xr:uid="{00000000-0005-0000-0000-0000F6450000}"/>
    <cellStyle name="Migliaia [0] 26 3 5" xfId="15897" xr:uid="{00000000-0005-0000-0000-0000F7450000}"/>
    <cellStyle name="Migliaia [0] 26 3 6" xfId="20327" xr:uid="{00000000-0005-0000-0000-0000F8450000}"/>
    <cellStyle name="Migliaia [0] 26 4" xfId="3521" xr:uid="{00000000-0005-0000-0000-0000F9450000}"/>
    <cellStyle name="Migliaia [0] 26 4 2" xfId="13331" xr:uid="{00000000-0005-0000-0000-0000FA450000}"/>
    <cellStyle name="Migliaia [0] 26 4 2 2" xfId="31372" xr:uid="{00000000-0005-0000-0000-0000FB450000}"/>
    <cellStyle name="Migliaia [0] 26 4 2 2 2" xfId="36530" xr:uid="{00000000-0005-0000-0000-0000FC450000}"/>
    <cellStyle name="Migliaia [0] 26 4 2 2 3" xfId="41832" xr:uid="{00000000-0005-0000-0000-0000FD450000}"/>
    <cellStyle name="Migliaia [0] 26 4 2 3" xfId="33879" xr:uid="{00000000-0005-0000-0000-0000FE450000}"/>
    <cellStyle name="Migliaia [0] 26 4 2 4" xfId="39181" xr:uid="{00000000-0005-0000-0000-0000FF450000}"/>
    <cellStyle name="Migliaia [0] 26 4 3" xfId="15898" xr:uid="{00000000-0005-0000-0000-000000460000}"/>
    <cellStyle name="Migliaia [0] 26 4 3 2" xfId="34456" xr:uid="{00000000-0005-0000-0000-000001460000}"/>
    <cellStyle name="Migliaia [0] 26 4 3 3" xfId="39758" xr:uid="{00000000-0005-0000-0000-000002460000}"/>
    <cellStyle name="Migliaia [0] 26 4 3 4" xfId="29105" xr:uid="{00000000-0005-0000-0000-000003460000}"/>
    <cellStyle name="Migliaia [0] 26 4 4" xfId="31991" xr:uid="{00000000-0005-0000-0000-000004460000}"/>
    <cellStyle name="Migliaia [0] 26 4 5" xfId="37107" xr:uid="{00000000-0005-0000-0000-000005460000}"/>
    <cellStyle name="Migliaia [0] 26 4 6" xfId="12273" xr:uid="{00000000-0005-0000-0000-000006460000}"/>
    <cellStyle name="Migliaia [0] 26 5" xfId="13400" xr:uid="{00000000-0005-0000-0000-000007460000}"/>
    <cellStyle name="Migliaia [0] 26 5 2" xfId="29106" xr:uid="{00000000-0005-0000-0000-000008460000}"/>
    <cellStyle name="Migliaia [0] 26 5 2 2" xfId="34457" xr:uid="{00000000-0005-0000-0000-000009460000}"/>
    <cellStyle name="Migliaia [0] 26 5 2 3" xfId="39759" xr:uid="{00000000-0005-0000-0000-00000A460000}"/>
    <cellStyle name="Migliaia [0] 26 5 3" xfId="31992" xr:uid="{00000000-0005-0000-0000-00000B460000}"/>
    <cellStyle name="Migliaia [0] 26 5 4" xfId="37108" xr:uid="{00000000-0005-0000-0000-00000C460000}"/>
    <cellStyle name="Migliaia [0] 26 6" xfId="15894" xr:uid="{00000000-0005-0000-0000-00000D460000}"/>
    <cellStyle name="Migliaia [0] 26 6 2" xfId="34453" xr:uid="{00000000-0005-0000-0000-00000E460000}"/>
    <cellStyle name="Migliaia [0] 26 6 3" xfId="39755" xr:uid="{00000000-0005-0000-0000-00000F460000}"/>
    <cellStyle name="Migliaia [0] 26 6 4" xfId="29102" xr:uid="{00000000-0005-0000-0000-000010460000}"/>
    <cellStyle name="Migliaia [0] 26 7" xfId="31988" xr:uid="{00000000-0005-0000-0000-000011460000}"/>
    <cellStyle name="Migliaia [0] 26 8" xfId="37104" xr:uid="{00000000-0005-0000-0000-000012460000}"/>
    <cellStyle name="Migliaia [0] 26 9" xfId="1742" xr:uid="{00000000-0005-0000-0000-000013460000}"/>
    <cellStyle name="Migliaia [0] 27" xfId="329" xr:uid="{00000000-0005-0000-0000-000014460000}"/>
    <cellStyle name="Migliaia [0] 27 2" xfId="2288" xr:uid="{00000000-0005-0000-0000-000015460000}"/>
    <cellStyle name="Migliaia [0] 27 2 2" xfId="4262" xr:uid="{00000000-0005-0000-0000-000016460000}"/>
    <cellStyle name="Migliaia [0] 27 2 2 2" xfId="8070" xr:uid="{00000000-0005-0000-0000-000017460000}"/>
    <cellStyle name="Migliaia [0] 27 2 2 2 2" xfId="18065" xr:uid="{00000000-0005-0000-0000-000018460000}"/>
    <cellStyle name="Migliaia [0] 27 2 2 2 3" xfId="21039" xr:uid="{00000000-0005-0000-0000-000019460000}"/>
    <cellStyle name="Migliaia [0] 27 2 2 2 4" xfId="47071" xr:uid="{00000000-0005-0000-0000-00001A460000}"/>
    <cellStyle name="Migliaia [0] 27 2 2 2 5" xfId="50087" xr:uid="{00000000-0005-0000-0000-00001B460000}"/>
    <cellStyle name="Migliaia [0] 27 2 2 3" xfId="8651" xr:uid="{00000000-0005-0000-0000-00001C460000}"/>
    <cellStyle name="Migliaia [0] 27 2 2 4" xfId="6824" xr:uid="{00000000-0005-0000-0000-00001D460000}"/>
    <cellStyle name="Migliaia [0] 27 2 2 4 2" xfId="17597" xr:uid="{00000000-0005-0000-0000-00001E460000}"/>
    <cellStyle name="Migliaia [0] 27 2 2 4 3" xfId="43877" xr:uid="{00000000-0005-0000-0000-00001F460000}"/>
    <cellStyle name="Migliaia [0] 27 2 2 4 4" xfId="46590" xr:uid="{00000000-0005-0000-0000-000020460000}"/>
    <cellStyle name="Migliaia [0] 27 2 2 4 5" xfId="49606" xr:uid="{00000000-0005-0000-0000-000021460000}"/>
    <cellStyle name="Migliaia [0] 27 2 2 5" xfId="15901" xr:uid="{00000000-0005-0000-0000-000022460000}"/>
    <cellStyle name="Migliaia [0] 27 2 2 6" xfId="20329" xr:uid="{00000000-0005-0000-0000-000023460000}"/>
    <cellStyle name="Migliaia [0] 27 2 2 7" xfId="45124" xr:uid="{00000000-0005-0000-0000-000024460000}"/>
    <cellStyle name="Migliaia [0] 27 2 2 8" xfId="46030" xr:uid="{00000000-0005-0000-0000-000025460000}"/>
    <cellStyle name="Migliaia [0] 27 2 3" xfId="8071" xr:uid="{00000000-0005-0000-0000-000026460000}"/>
    <cellStyle name="Migliaia [0] 27 2 3 2" xfId="29108" xr:uid="{00000000-0005-0000-0000-000027460000}"/>
    <cellStyle name="Migliaia [0] 27 2 3 2 2" xfId="34459" xr:uid="{00000000-0005-0000-0000-000028460000}"/>
    <cellStyle name="Migliaia [0] 27 2 3 2 3" xfId="39761" xr:uid="{00000000-0005-0000-0000-000029460000}"/>
    <cellStyle name="Migliaia [0] 27 2 3 3" xfId="31994" xr:uid="{00000000-0005-0000-0000-00002A460000}"/>
    <cellStyle name="Migliaia [0] 27 2 3 4" xfId="37110" xr:uid="{00000000-0005-0000-0000-00002B460000}"/>
    <cellStyle name="Migliaia [0] 27 2 4" xfId="15900" xr:uid="{00000000-0005-0000-0000-00002C460000}"/>
    <cellStyle name="Migliaia [0] 27 2 5" xfId="20328" xr:uid="{00000000-0005-0000-0000-00002D460000}"/>
    <cellStyle name="Migliaia [0] 27 3" xfId="3975" xr:uid="{00000000-0005-0000-0000-00002E460000}"/>
    <cellStyle name="Migliaia [0] 27 3 2" xfId="8072" xr:uid="{00000000-0005-0000-0000-00002F460000}"/>
    <cellStyle name="Migliaia [0] 27 3 2 2" xfId="14627" xr:uid="{00000000-0005-0000-0000-000030460000}"/>
    <cellStyle name="Migliaia [0] 27 3 2 2 2" xfId="18066" xr:uid="{00000000-0005-0000-0000-000031460000}"/>
    <cellStyle name="Migliaia [0] 27 3 2 2 2 2" xfId="34460" xr:uid="{00000000-0005-0000-0000-000032460000}"/>
    <cellStyle name="Migliaia [0] 27 3 2 2 3" xfId="39762" xr:uid="{00000000-0005-0000-0000-000033460000}"/>
    <cellStyle name="Migliaia [0] 27 3 2 2 4" xfId="29109" xr:uid="{00000000-0005-0000-0000-000034460000}"/>
    <cellStyle name="Migliaia [0] 27 3 2 3" xfId="31995" xr:uid="{00000000-0005-0000-0000-000035460000}"/>
    <cellStyle name="Migliaia [0] 27 3 2 4" xfId="37111" xr:uid="{00000000-0005-0000-0000-000036460000}"/>
    <cellStyle name="Migliaia [0] 27 3 2 5" xfId="44868" xr:uid="{00000000-0005-0000-0000-000037460000}"/>
    <cellStyle name="Migliaia [0] 27 3 2 6" xfId="47072" xr:uid="{00000000-0005-0000-0000-000038460000}"/>
    <cellStyle name="Migliaia [0] 27 3 2 7" xfId="50088" xr:uid="{00000000-0005-0000-0000-000039460000}"/>
    <cellStyle name="Migliaia [0] 27 3 2 8" xfId="13903" xr:uid="{00000000-0005-0000-0000-00003A460000}"/>
    <cellStyle name="Migliaia [0] 27 3 3" xfId="7968" xr:uid="{00000000-0005-0000-0000-00003B460000}"/>
    <cellStyle name="Migliaia [0] 27 3 4" xfId="6825" xr:uid="{00000000-0005-0000-0000-00003C460000}"/>
    <cellStyle name="Migliaia [0] 27 3 4 2" xfId="17598" xr:uid="{00000000-0005-0000-0000-00003D460000}"/>
    <cellStyle name="Migliaia [0] 27 3 4 3" xfId="43274" xr:uid="{00000000-0005-0000-0000-00003E460000}"/>
    <cellStyle name="Migliaia [0] 27 3 4 4" xfId="46591" xr:uid="{00000000-0005-0000-0000-00003F460000}"/>
    <cellStyle name="Migliaia [0] 27 3 4 5" xfId="49607" xr:uid="{00000000-0005-0000-0000-000040460000}"/>
    <cellStyle name="Migliaia [0] 27 3 5" xfId="15902" xr:uid="{00000000-0005-0000-0000-000041460000}"/>
    <cellStyle name="Migliaia [0] 27 3 6" xfId="20330" xr:uid="{00000000-0005-0000-0000-000042460000}"/>
    <cellStyle name="Migliaia [0] 27 4" xfId="3522" xr:uid="{00000000-0005-0000-0000-000043460000}"/>
    <cellStyle name="Migliaia [0] 27 4 2" xfId="13332" xr:uid="{00000000-0005-0000-0000-000044460000}"/>
    <cellStyle name="Migliaia [0] 27 4 2 2" xfId="31373" xr:uid="{00000000-0005-0000-0000-000045460000}"/>
    <cellStyle name="Migliaia [0] 27 4 2 2 2" xfId="36531" xr:uid="{00000000-0005-0000-0000-000046460000}"/>
    <cellStyle name="Migliaia [0] 27 4 2 2 3" xfId="41833" xr:uid="{00000000-0005-0000-0000-000047460000}"/>
    <cellStyle name="Migliaia [0] 27 4 2 3" xfId="33880" xr:uid="{00000000-0005-0000-0000-000048460000}"/>
    <cellStyle name="Migliaia [0] 27 4 2 4" xfId="39182" xr:uid="{00000000-0005-0000-0000-000049460000}"/>
    <cellStyle name="Migliaia [0] 27 4 3" xfId="15903" xr:uid="{00000000-0005-0000-0000-00004A460000}"/>
    <cellStyle name="Migliaia [0] 27 4 3 2" xfId="34461" xr:uid="{00000000-0005-0000-0000-00004B460000}"/>
    <cellStyle name="Migliaia [0] 27 4 3 3" xfId="39763" xr:uid="{00000000-0005-0000-0000-00004C460000}"/>
    <cellStyle name="Migliaia [0] 27 4 3 4" xfId="29110" xr:uid="{00000000-0005-0000-0000-00004D460000}"/>
    <cellStyle name="Migliaia [0] 27 4 4" xfId="31996" xr:uid="{00000000-0005-0000-0000-00004E460000}"/>
    <cellStyle name="Migliaia [0] 27 4 5" xfId="37112" xr:uid="{00000000-0005-0000-0000-00004F460000}"/>
    <cellStyle name="Migliaia [0] 27 4 6" xfId="12274" xr:uid="{00000000-0005-0000-0000-000050460000}"/>
    <cellStyle name="Migliaia [0] 27 5" xfId="13401" xr:uid="{00000000-0005-0000-0000-000051460000}"/>
    <cellStyle name="Migliaia [0] 27 5 2" xfId="29111" xr:uid="{00000000-0005-0000-0000-000052460000}"/>
    <cellStyle name="Migliaia [0] 27 5 2 2" xfId="34462" xr:uid="{00000000-0005-0000-0000-000053460000}"/>
    <cellStyle name="Migliaia [0] 27 5 2 3" xfId="39764" xr:uid="{00000000-0005-0000-0000-000054460000}"/>
    <cellStyle name="Migliaia [0] 27 5 3" xfId="31997" xr:uid="{00000000-0005-0000-0000-000055460000}"/>
    <cellStyle name="Migliaia [0] 27 5 4" xfId="37113" xr:uid="{00000000-0005-0000-0000-000056460000}"/>
    <cellStyle name="Migliaia [0] 27 6" xfId="15899" xr:uid="{00000000-0005-0000-0000-000057460000}"/>
    <cellStyle name="Migliaia [0] 27 6 2" xfId="34458" xr:uid="{00000000-0005-0000-0000-000058460000}"/>
    <cellStyle name="Migliaia [0] 27 6 3" xfId="39760" xr:uid="{00000000-0005-0000-0000-000059460000}"/>
    <cellStyle name="Migliaia [0] 27 6 4" xfId="29107" xr:uid="{00000000-0005-0000-0000-00005A460000}"/>
    <cellStyle name="Migliaia [0] 27 7" xfId="31993" xr:uid="{00000000-0005-0000-0000-00005B460000}"/>
    <cellStyle name="Migliaia [0] 27 8" xfId="37109" xr:uid="{00000000-0005-0000-0000-00005C460000}"/>
    <cellStyle name="Migliaia [0] 27 9" xfId="1743" xr:uid="{00000000-0005-0000-0000-00005D460000}"/>
    <cellStyle name="Migliaia [0] 28" xfId="330" xr:uid="{00000000-0005-0000-0000-00005E460000}"/>
    <cellStyle name="Migliaia [0] 28 2" xfId="2289" xr:uid="{00000000-0005-0000-0000-00005F460000}"/>
    <cellStyle name="Migliaia [0] 28 2 2" xfId="4263" xr:uid="{00000000-0005-0000-0000-000060460000}"/>
    <cellStyle name="Migliaia [0] 28 2 2 2" xfId="8073" xr:uid="{00000000-0005-0000-0000-000061460000}"/>
    <cellStyle name="Migliaia [0] 28 2 2 2 2" xfId="18067" xr:uid="{00000000-0005-0000-0000-000062460000}"/>
    <cellStyle name="Migliaia [0] 28 2 2 2 3" xfId="44000" xr:uid="{00000000-0005-0000-0000-000063460000}"/>
    <cellStyle name="Migliaia [0] 28 2 2 2 4" xfId="47073" xr:uid="{00000000-0005-0000-0000-000064460000}"/>
    <cellStyle name="Migliaia [0] 28 2 2 2 5" xfId="50089" xr:uid="{00000000-0005-0000-0000-000065460000}"/>
    <cellStyle name="Migliaia [0] 28 2 2 3" xfId="8488" xr:uid="{00000000-0005-0000-0000-000066460000}"/>
    <cellStyle name="Migliaia [0] 28 2 2 4" xfId="6826" xr:uid="{00000000-0005-0000-0000-000067460000}"/>
    <cellStyle name="Migliaia [0] 28 2 2 4 2" xfId="17599" xr:uid="{00000000-0005-0000-0000-000068460000}"/>
    <cellStyle name="Migliaia [0] 28 2 2 4 3" xfId="44836" xr:uid="{00000000-0005-0000-0000-000069460000}"/>
    <cellStyle name="Migliaia [0] 28 2 2 4 4" xfId="46592" xr:uid="{00000000-0005-0000-0000-00006A460000}"/>
    <cellStyle name="Migliaia [0] 28 2 2 4 5" xfId="49608" xr:uid="{00000000-0005-0000-0000-00006B460000}"/>
    <cellStyle name="Migliaia [0] 28 2 2 5" xfId="15906" xr:uid="{00000000-0005-0000-0000-00006C460000}"/>
    <cellStyle name="Migliaia [0] 28 2 2 6" xfId="20332" xr:uid="{00000000-0005-0000-0000-00006D460000}"/>
    <cellStyle name="Migliaia [0] 28 2 2 7" xfId="45125" xr:uid="{00000000-0005-0000-0000-00006E460000}"/>
    <cellStyle name="Migliaia [0] 28 2 2 8" xfId="46031" xr:uid="{00000000-0005-0000-0000-00006F460000}"/>
    <cellStyle name="Migliaia [0] 28 2 3" xfId="8074" xr:uid="{00000000-0005-0000-0000-000070460000}"/>
    <cellStyle name="Migliaia [0] 28 2 3 2" xfId="29113" xr:uid="{00000000-0005-0000-0000-000071460000}"/>
    <cellStyle name="Migliaia [0] 28 2 3 2 2" xfId="34464" xr:uid="{00000000-0005-0000-0000-000072460000}"/>
    <cellStyle name="Migliaia [0] 28 2 3 2 3" xfId="39766" xr:uid="{00000000-0005-0000-0000-000073460000}"/>
    <cellStyle name="Migliaia [0] 28 2 3 3" xfId="31999" xr:uid="{00000000-0005-0000-0000-000074460000}"/>
    <cellStyle name="Migliaia [0] 28 2 3 4" xfId="37115" xr:uid="{00000000-0005-0000-0000-000075460000}"/>
    <cellStyle name="Migliaia [0] 28 2 4" xfId="15905" xr:uid="{00000000-0005-0000-0000-000076460000}"/>
    <cellStyle name="Migliaia [0] 28 2 5" xfId="20331" xr:uid="{00000000-0005-0000-0000-000077460000}"/>
    <cellStyle name="Migliaia [0] 28 3" xfId="3976" xr:uid="{00000000-0005-0000-0000-000078460000}"/>
    <cellStyle name="Migliaia [0] 28 3 2" xfId="8075" xr:uid="{00000000-0005-0000-0000-000079460000}"/>
    <cellStyle name="Migliaia [0] 28 3 2 2" xfId="14628" xr:uid="{00000000-0005-0000-0000-00007A460000}"/>
    <cellStyle name="Migliaia [0] 28 3 2 2 2" xfId="18068" xr:uid="{00000000-0005-0000-0000-00007B460000}"/>
    <cellStyle name="Migliaia [0] 28 3 2 2 2 2" xfId="34465" xr:uid="{00000000-0005-0000-0000-00007C460000}"/>
    <cellStyle name="Migliaia [0] 28 3 2 2 3" xfId="39767" xr:uid="{00000000-0005-0000-0000-00007D460000}"/>
    <cellStyle name="Migliaia [0] 28 3 2 2 4" xfId="29114" xr:uid="{00000000-0005-0000-0000-00007E460000}"/>
    <cellStyle name="Migliaia [0] 28 3 2 3" xfId="32000" xr:uid="{00000000-0005-0000-0000-00007F460000}"/>
    <cellStyle name="Migliaia [0] 28 3 2 4" xfId="37116" xr:uid="{00000000-0005-0000-0000-000080460000}"/>
    <cellStyle name="Migliaia [0] 28 3 2 5" xfId="21411" xr:uid="{00000000-0005-0000-0000-000081460000}"/>
    <cellStyle name="Migliaia [0] 28 3 2 6" xfId="47074" xr:uid="{00000000-0005-0000-0000-000082460000}"/>
    <cellStyle name="Migliaia [0] 28 3 2 7" xfId="50090" xr:uid="{00000000-0005-0000-0000-000083460000}"/>
    <cellStyle name="Migliaia [0] 28 3 2 8" xfId="13904" xr:uid="{00000000-0005-0000-0000-000084460000}"/>
    <cellStyle name="Migliaia [0] 28 3 3" xfId="8684" xr:uid="{00000000-0005-0000-0000-000085460000}"/>
    <cellStyle name="Migliaia [0] 28 3 4" xfId="6827" xr:uid="{00000000-0005-0000-0000-000086460000}"/>
    <cellStyle name="Migliaia [0] 28 3 4 2" xfId="17600" xr:uid="{00000000-0005-0000-0000-000087460000}"/>
    <cellStyle name="Migliaia [0] 28 3 4 3" xfId="42920" xr:uid="{00000000-0005-0000-0000-000088460000}"/>
    <cellStyle name="Migliaia [0] 28 3 4 4" xfId="46593" xr:uid="{00000000-0005-0000-0000-000089460000}"/>
    <cellStyle name="Migliaia [0] 28 3 4 5" xfId="49609" xr:uid="{00000000-0005-0000-0000-00008A460000}"/>
    <cellStyle name="Migliaia [0] 28 3 5" xfId="15907" xr:uid="{00000000-0005-0000-0000-00008B460000}"/>
    <cellStyle name="Migliaia [0] 28 3 6" xfId="20333" xr:uid="{00000000-0005-0000-0000-00008C460000}"/>
    <cellStyle name="Migliaia [0] 28 4" xfId="3523" xr:uid="{00000000-0005-0000-0000-00008D460000}"/>
    <cellStyle name="Migliaia [0] 28 4 2" xfId="13333" xr:uid="{00000000-0005-0000-0000-00008E460000}"/>
    <cellStyle name="Migliaia [0] 28 4 2 2" xfId="31374" xr:uid="{00000000-0005-0000-0000-00008F460000}"/>
    <cellStyle name="Migliaia [0] 28 4 2 2 2" xfId="36532" xr:uid="{00000000-0005-0000-0000-000090460000}"/>
    <cellStyle name="Migliaia [0] 28 4 2 2 3" xfId="41834" xr:uid="{00000000-0005-0000-0000-000091460000}"/>
    <cellStyle name="Migliaia [0] 28 4 2 3" xfId="33881" xr:uid="{00000000-0005-0000-0000-000092460000}"/>
    <cellStyle name="Migliaia [0] 28 4 2 4" xfId="39183" xr:uid="{00000000-0005-0000-0000-000093460000}"/>
    <cellStyle name="Migliaia [0] 28 4 3" xfId="15908" xr:uid="{00000000-0005-0000-0000-000094460000}"/>
    <cellStyle name="Migliaia [0] 28 4 3 2" xfId="34466" xr:uid="{00000000-0005-0000-0000-000095460000}"/>
    <cellStyle name="Migliaia [0] 28 4 3 3" xfId="39768" xr:uid="{00000000-0005-0000-0000-000096460000}"/>
    <cellStyle name="Migliaia [0] 28 4 3 4" xfId="29115" xr:uid="{00000000-0005-0000-0000-000097460000}"/>
    <cellStyle name="Migliaia [0] 28 4 4" xfId="32001" xr:uid="{00000000-0005-0000-0000-000098460000}"/>
    <cellStyle name="Migliaia [0] 28 4 5" xfId="37117" xr:uid="{00000000-0005-0000-0000-000099460000}"/>
    <cellStyle name="Migliaia [0] 28 4 6" xfId="12275" xr:uid="{00000000-0005-0000-0000-00009A460000}"/>
    <cellStyle name="Migliaia [0] 28 5" xfId="13402" xr:uid="{00000000-0005-0000-0000-00009B460000}"/>
    <cellStyle name="Migliaia [0] 28 5 2" xfId="29116" xr:uid="{00000000-0005-0000-0000-00009C460000}"/>
    <cellStyle name="Migliaia [0] 28 5 2 2" xfId="34467" xr:uid="{00000000-0005-0000-0000-00009D460000}"/>
    <cellStyle name="Migliaia [0] 28 5 2 3" xfId="39769" xr:uid="{00000000-0005-0000-0000-00009E460000}"/>
    <cellStyle name="Migliaia [0] 28 5 3" xfId="32002" xr:uid="{00000000-0005-0000-0000-00009F460000}"/>
    <cellStyle name="Migliaia [0] 28 5 4" xfId="37118" xr:uid="{00000000-0005-0000-0000-0000A0460000}"/>
    <cellStyle name="Migliaia [0] 28 6" xfId="15904" xr:uid="{00000000-0005-0000-0000-0000A1460000}"/>
    <cellStyle name="Migliaia [0] 28 6 2" xfId="34463" xr:uid="{00000000-0005-0000-0000-0000A2460000}"/>
    <cellStyle name="Migliaia [0] 28 6 3" xfId="39765" xr:uid="{00000000-0005-0000-0000-0000A3460000}"/>
    <cellStyle name="Migliaia [0] 28 6 4" xfId="29112" xr:uid="{00000000-0005-0000-0000-0000A4460000}"/>
    <cellStyle name="Migliaia [0] 28 7" xfId="31998" xr:uid="{00000000-0005-0000-0000-0000A5460000}"/>
    <cellStyle name="Migliaia [0] 28 8" xfId="37114" xr:uid="{00000000-0005-0000-0000-0000A6460000}"/>
    <cellStyle name="Migliaia [0] 28 9" xfId="1744" xr:uid="{00000000-0005-0000-0000-0000A7460000}"/>
    <cellStyle name="Migliaia [0] 29" xfId="331" xr:uid="{00000000-0005-0000-0000-0000A8460000}"/>
    <cellStyle name="Migliaia [0] 29 2" xfId="2290" xr:uid="{00000000-0005-0000-0000-0000A9460000}"/>
    <cellStyle name="Migliaia [0] 29 2 2" xfId="4264" xr:uid="{00000000-0005-0000-0000-0000AA460000}"/>
    <cellStyle name="Migliaia [0] 29 2 2 2" xfId="8076" xr:uid="{00000000-0005-0000-0000-0000AB460000}"/>
    <cellStyle name="Migliaia [0] 29 2 2 2 2" xfId="18069" xr:uid="{00000000-0005-0000-0000-0000AC460000}"/>
    <cellStyle name="Migliaia [0] 29 2 2 2 3" xfId="43508" xr:uid="{00000000-0005-0000-0000-0000AD460000}"/>
    <cellStyle name="Migliaia [0] 29 2 2 2 4" xfId="47075" xr:uid="{00000000-0005-0000-0000-0000AE460000}"/>
    <cellStyle name="Migliaia [0] 29 2 2 2 5" xfId="50091" xr:uid="{00000000-0005-0000-0000-0000AF460000}"/>
    <cellStyle name="Migliaia [0] 29 2 2 3" xfId="7853" xr:uid="{00000000-0005-0000-0000-0000B0460000}"/>
    <cellStyle name="Migliaia [0] 29 2 2 4" xfId="6828" xr:uid="{00000000-0005-0000-0000-0000B1460000}"/>
    <cellStyle name="Migliaia [0] 29 2 2 4 2" xfId="17601" xr:uid="{00000000-0005-0000-0000-0000B2460000}"/>
    <cellStyle name="Migliaia [0] 29 2 2 4 3" xfId="21042" xr:uid="{00000000-0005-0000-0000-0000B3460000}"/>
    <cellStyle name="Migliaia [0] 29 2 2 4 4" xfId="46594" xr:uid="{00000000-0005-0000-0000-0000B4460000}"/>
    <cellStyle name="Migliaia [0] 29 2 2 4 5" xfId="49610" xr:uid="{00000000-0005-0000-0000-0000B5460000}"/>
    <cellStyle name="Migliaia [0] 29 2 2 5" xfId="15911" xr:uid="{00000000-0005-0000-0000-0000B6460000}"/>
    <cellStyle name="Migliaia [0] 29 2 2 6" xfId="20335" xr:uid="{00000000-0005-0000-0000-0000B7460000}"/>
    <cellStyle name="Migliaia [0] 29 2 2 7" xfId="45126" xr:uid="{00000000-0005-0000-0000-0000B8460000}"/>
    <cellStyle name="Migliaia [0] 29 2 2 8" xfId="46032" xr:uid="{00000000-0005-0000-0000-0000B9460000}"/>
    <cellStyle name="Migliaia [0] 29 2 3" xfId="8077" xr:uid="{00000000-0005-0000-0000-0000BA460000}"/>
    <cellStyle name="Migliaia [0] 29 2 3 2" xfId="29118" xr:uid="{00000000-0005-0000-0000-0000BB460000}"/>
    <cellStyle name="Migliaia [0] 29 2 3 2 2" xfId="34469" xr:uid="{00000000-0005-0000-0000-0000BC460000}"/>
    <cellStyle name="Migliaia [0] 29 2 3 2 3" xfId="39771" xr:uid="{00000000-0005-0000-0000-0000BD460000}"/>
    <cellStyle name="Migliaia [0] 29 2 3 3" xfId="32004" xr:uid="{00000000-0005-0000-0000-0000BE460000}"/>
    <cellStyle name="Migliaia [0] 29 2 3 4" xfId="37120" xr:uid="{00000000-0005-0000-0000-0000BF460000}"/>
    <cellStyle name="Migliaia [0] 29 2 4" xfId="15910" xr:uid="{00000000-0005-0000-0000-0000C0460000}"/>
    <cellStyle name="Migliaia [0] 29 2 5" xfId="20334" xr:uid="{00000000-0005-0000-0000-0000C1460000}"/>
    <cellStyle name="Migliaia [0] 29 3" xfId="3977" xr:uid="{00000000-0005-0000-0000-0000C2460000}"/>
    <cellStyle name="Migliaia [0] 29 3 2" xfId="8078" xr:uid="{00000000-0005-0000-0000-0000C3460000}"/>
    <cellStyle name="Migliaia [0] 29 3 2 2" xfId="14629" xr:uid="{00000000-0005-0000-0000-0000C4460000}"/>
    <cellStyle name="Migliaia [0] 29 3 2 2 2" xfId="18070" xr:uid="{00000000-0005-0000-0000-0000C5460000}"/>
    <cellStyle name="Migliaia [0] 29 3 2 2 2 2" xfId="34470" xr:uid="{00000000-0005-0000-0000-0000C6460000}"/>
    <cellStyle name="Migliaia [0] 29 3 2 2 3" xfId="39772" xr:uid="{00000000-0005-0000-0000-0000C7460000}"/>
    <cellStyle name="Migliaia [0] 29 3 2 2 4" xfId="29119" xr:uid="{00000000-0005-0000-0000-0000C8460000}"/>
    <cellStyle name="Migliaia [0] 29 3 2 3" xfId="32005" xr:uid="{00000000-0005-0000-0000-0000C9460000}"/>
    <cellStyle name="Migliaia [0] 29 3 2 4" xfId="37121" xr:uid="{00000000-0005-0000-0000-0000CA460000}"/>
    <cellStyle name="Migliaia [0] 29 3 2 5" xfId="43747" xr:uid="{00000000-0005-0000-0000-0000CB460000}"/>
    <cellStyle name="Migliaia [0] 29 3 2 6" xfId="47076" xr:uid="{00000000-0005-0000-0000-0000CC460000}"/>
    <cellStyle name="Migliaia [0] 29 3 2 7" xfId="50092" xr:uid="{00000000-0005-0000-0000-0000CD460000}"/>
    <cellStyle name="Migliaia [0] 29 3 2 8" xfId="13905" xr:uid="{00000000-0005-0000-0000-0000CE460000}"/>
    <cellStyle name="Migliaia [0] 29 3 3" xfId="8515" xr:uid="{00000000-0005-0000-0000-0000CF460000}"/>
    <cellStyle name="Migliaia [0] 29 3 4" xfId="6829" xr:uid="{00000000-0005-0000-0000-0000D0460000}"/>
    <cellStyle name="Migliaia [0] 29 3 4 2" xfId="17602" xr:uid="{00000000-0005-0000-0000-0000D1460000}"/>
    <cellStyle name="Migliaia [0] 29 3 4 3" xfId="43347" xr:uid="{00000000-0005-0000-0000-0000D2460000}"/>
    <cellStyle name="Migliaia [0] 29 3 4 4" xfId="46595" xr:uid="{00000000-0005-0000-0000-0000D3460000}"/>
    <cellStyle name="Migliaia [0] 29 3 4 5" xfId="49611" xr:uid="{00000000-0005-0000-0000-0000D4460000}"/>
    <cellStyle name="Migliaia [0] 29 3 5" xfId="15912" xr:uid="{00000000-0005-0000-0000-0000D5460000}"/>
    <cellStyle name="Migliaia [0] 29 3 6" xfId="20336" xr:uid="{00000000-0005-0000-0000-0000D6460000}"/>
    <cellStyle name="Migliaia [0] 29 4" xfId="3524" xr:uid="{00000000-0005-0000-0000-0000D7460000}"/>
    <cellStyle name="Migliaia [0] 29 4 2" xfId="13334" xr:uid="{00000000-0005-0000-0000-0000D8460000}"/>
    <cellStyle name="Migliaia [0] 29 4 2 2" xfId="31375" xr:uid="{00000000-0005-0000-0000-0000D9460000}"/>
    <cellStyle name="Migliaia [0] 29 4 2 2 2" xfId="36533" xr:uid="{00000000-0005-0000-0000-0000DA460000}"/>
    <cellStyle name="Migliaia [0] 29 4 2 2 3" xfId="41835" xr:uid="{00000000-0005-0000-0000-0000DB460000}"/>
    <cellStyle name="Migliaia [0] 29 4 2 3" xfId="33882" xr:uid="{00000000-0005-0000-0000-0000DC460000}"/>
    <cellStyle name="Migliaia [0] 29 4 2 4" xfId="39184" xr:uid="{00000000-0005-0000-0000-0000DD460000}"/>
    <cellStyle name="Migliaia [0] 29 4 3" xfId="15913" xr:uid="{00000000-0005-0000-0000-0000DE460000}"/>
    <cellStyle name="Migliaia [0] 29 4 3 2" xfId="34471" xr:uid="{00000000-0005-0000-0000-0000DF460000}"/>
    <cellStyle name="Migliaia [0] 29 4 3 3" xfId="39773" xr:uid="{00000000-0005-0000-0000-0000E0460000}"/>
    <cellStyle name="Migliaia [0] 29 4 3 4" xfId="29120" xr:uid="{00000000-0005-0000-0000-0000E1460000}"/>
    <cellStyle name="Migliaia [0] 29 4 4" xfId="32006" xr:uid="{00000000-0005-0000-0000-0000E2460000}"/>
    <cellStyle name="Migliaia [0] 29 4 5" xfId="37122" xr:uid="{00000000-0005-0000-0000-0000E3460000}"/>
    <cellStyle name="Migliaia [0] 29 4 6" xfId="12276" xr:uid="{00000000-0005-0000-0000-0000E4460000}"/>
    <cellStyle name="Migliaia [0] 29 5" xfId="13403" xr:uid="{00000000-0005-0000-0000-0000E5460000}"/>
    <cellStyle name="Migliaia [0] 29 5 2" xfId="29121" xr:uid="{00000000-0005-0000-0000-0000E6460000}"/>
    <cellStyle name="Migliaia [0] 29 5 2 2" xfId="34472" xr:uid="{00000000-0005-0000-0000-0000E7460000}"/>
    <cellStyle name="Migliaia [0] 29 5 2 3" xfId="39774" xr:uid="{00000000-0005-0000-0000-0000E8460000}"/>
    <cellStyle name="Migliaia [0] 29 5 3" xfId="32007" xr:uid="{00000000-0005-0000-0000-0000E9460000}"/>
    <cellStyle name="Migliaia [0] 29 5 4" xfId="37123" xr:uid="{00000000-0005-0000-0000-0000EA460000}"/>
    <cellStyle name="Migliaia [0] 29 6" xfId="15909" xr:uid="{00000000-0005-0000-0000-0000EB460000}"/>
    <cellStyle name="Migliaia [0] 29 6 2" xfId="34468" xr:uid="{00000000-0005-0000-0000-0000EC460000}"/>
    <cellStyle name="Migliaia [0] 29 6 3" xfId="39770" xr:uid="{00000000-0005-0000-0000-0000ED460000}"/>
    <cellStyle name="Migliaia [0] 29 6 4" xfId="29117" xr:uid="{00000000-0005-0000-0000-0000EE460000}"/>
    <cellStyle name="Migliaia [0] 29 7" xfId="32003" xr:uid="{00000000-0005-0000-0000-0000EF460000}"/>
    <cellStyle name="Migliaia [0] 29 8" xfId="37119" xr:uid="{00000000-0005-0000-0000-0000F0460000}"/>
    <cellStyle name="Migliaia [0] 29 9" xfId="1745" xr:uid="{00000000-0005-0000-0000-0000F1460000}"/>
    <cellStyle name="Migliaia [0] 3" xfId="332" xr:uid="{00000000-0005-0000-0000-0000F2460000}"/>
    <cellStyle name="Migliaia [0] 3 2" xfId="2291" xr:uid="{00000000-0005-0000-0000-0000F3460000}"/>
    <cellStyle name="Migliaia [0] 3 2 2" xfId="4265" xr:uid="{00000000-0005-0000-0000-0000F4460000}"/>
    <cellStyle name="Migliaia [0] 3 2 2 2" xfId="8079" xr:uid="{00000000-0005-0000-0000-0000F5460000}"/>
    <cellStyle name="Migliaia [0] 3 2 2 2 2" xfId="18071" xr:uid="{00000000-0005-0000-0000-0000F6460000}"/>
    <cellStyle name="Migliaia [0] 3 2 2 2 3" xfId="44195" xr:uid="{00000000-0005-0000-0000-0000F7460000}"/>
    <cellStyle name="Migliaia [0] 3 2 2 2 4" xfId="47077" xr:uid="{00000000-0005-0000-0000-0000F8460000}"/>
    <cellStyle name="Migliaia [0] 3 2 2 2 5" xfId="50093" xr:uid="{00000000-0005-0000-0000-0000F9460000}"/>
    <cellStyle name="Migliaia [0] 3 2 2 3" xfId="8650" xr:uid="{00000000-0005-0000-0000-0000FA460000}"/>
    <cellStyle name="Migliaia [0] 3 2 2 4" xfId="6830" xr:uid="{00000000-0005-0000-0000-0000FB460000}"/>
    <cellStyle name="Migliaia [0] 3 2 2 4 2" xfId="17603" xr:uid="{00000000-0005-0000-0000-0000FC460000}"/>
    <cellStyle name="Migliaia [0] 3 2 2 4 3" xfId="44812" xr:uid="{00000000-0005-0000-0000-0000FD460000}"/>
    <cellStyle name="Migliaia [0] 3 2 2 4 4" xfId="46596" xr:uid="{00000000-0005-0000-0000-0000FE460000}"/>
    <cellStyle name="Migliaia [0] 3 2 2 4 5" xfId="49612" xr:uid="{00000000-0005-0000-0000-0000FF460000}"/>
    <cellStyle name="Migliaia [0] 3 2 2 5" xfId="15916" xr:uid="{00000000-0005-0000-0000-000000470000}"/>
    <cellStyle name="Migliaia [0] 3 2 2 6" xfId="20338" xr:uid="{00000000-0005-0000-0000-000001470000}"/>
    <cellStyle name="Migliaia [0] 3 2 2 7" xfId="45127" xr:uid="{00000000-0005-0000-0000-000002470000}"/>
    <cellStyle name="Migliaia [0] 3 2 2 8" xfId="46033" xr:uid="{00000000-0005-0000-0000-000003470000}"/>
    <cellStyle name="Migliaia [0] 3 2 3" xfId="8080" xr:uid="{00000000-0005-0000-0000-000004470000}"/>
    <cellStyle name="Migliaia [0] 3 2 3 2" xfId="29123" xr:uid="{00000000-0005-0000-0000-000005470000}"/>
    <cellStyle name="Migliaia [0] 3 2 3 2 2" xfId="34474" xr:uid="{00000000-0005-0000-0000-000006470000}"/>
    <cellStyle name="Migliaia [0] 3 2 3 2 3" xfId="39776" xr:uid="{00000000-0005-0000-0000-000007470000}"/>
    <cellStyle name="Migliaia [0] 3 2 3 3" xfId="32009" xr:uid="{00000000-0005-0000-0000-000008470000}"/>
    <cellStyle name="Migliaia [0] 3 2 3 4" xfId="37125" xr:uid="{00000000-0005-0000-0000-000009470000}"/>
    <cellStyle name="Migliaia [0] 3 2 4" xfId="15915" xr:uid="{00000000-0005-0000-0000-00000A470000}"/>
    <cellStyle name="Migliaia [0] 3 2 5" xfId="20337" xr:uid="{00000000-0005-0000-0000-00000B470000}"/>
    <cellStyle name="Migliaia [0] 3 3" xfId="3978" xr:uid="{00000000-0005-0000-0000-00000C470000}"/>
    <cellStyle name="Migliaia [0] 3 3 2" xfId="8081" xr:uid="{00000000-0005-0000-0000-00000D470000}"/>
    <cellStyle name="Migliaia [0] 3 3 2 2" xfId="14630" xr:uid="{00000000-0005-0000-0000-00000E470000}"/>
    <cellStyle name="Migliaia [0] 3 3 2 2 2" xfId="18072" xr:uid="{00000000-0005-0000-0000-00000F470000}"/>
    <cellStyle name="Migliaia [0] 3 3 2 2 2 2" xfId="34475" xr:uid="{00000000-0005-0000-0000-000010470000}"/>
    <cellStyle name="Migliaia [0] 3 3 2 2 3" xfId="39777" xr:uid="{00000000-0005-0000-0000-000011470000}"/>
    <cellStyle name="Migliaia [0] 3 3 2 2 4" xfId="29124" xr:uid="{00000000-0005-0000-0000-000012470000}"/>
    <cellStyle name="Migliaia [0] 3 3 2 3" xfId="32010" xr:uid="{00000000-0005-0000-0000-000013470000}"/>
    <cellStyle name="Migliaia [0] 3 3 2 4" xfId="37126" xr:uid="{00000000-0005-0000-0000-000014470000}"/>
    <cellStyle name="Migliaia [0] 3 3 2 5" xfId="44271" xr:uid="{00000000-0005-0000-0000-000015470000}"/>
    <cellStyle name="Migliaia [0] 3 3 2 6" xfId="47078" xr:uid="{00000000-0005-0000-0000-000016470000}"/>
    <cellStyle name="Migliaia [0] 3 3 2 7" xfId="50094" xr:uid="{00000000-0005-0000-0000-000017470000}"/>
    <cellStyle name="Migliaia [0] 3 3 2 8" xfId="13906" xr:uid="{00000000-0005-0000-0000-000018470000}"/>
    <cellStyle name="Migliaia [0] 3 3 3" xfId="8516" xr:uid="{00000000-0005-0000-0000-000019470000}"/>
    <cellStyle name="Migliaia [0] 3 3 4" xfId="6831" xr:uid="{00000000-0005-0000-0000-00001A470000}"/>
    <cellStyle name="Migliaia [0] 3 3 4 2" xfId="17604" xr:uid="{00000000-0005-0000-0000-00001B470000}"/>
    <cellStyle name="Migliaia [0] 3 3 4 3" xfId="44750" xr:uid="{00000000-0005-0000-0000-00001C470000}"/>
    <cellStyle name="Migliaia [0] 3 3 4 4" xfId="46597" xr:uid="{00000000-0005-0000-0000-00001D470000}"/>
    <cellStyle name="Migliaia [0] 3 3 4 5" xfId="49613" xr:uid="{00000000-0005-0000-0000-00001E470000}"/>
    <cellStyle name="Migliaia [0] 3 3 5" xfId="15917" xr:uid="{00000000-0005-0000-0000-00001F470000}"/>
    <cellStyle name="Migliaia [0] 3 3 6" xfId="20339" xr:uid="{00000000-0005-0000-0000-000020470000}"/>
    <cellStyle name="Migliaia [0] 3 4" xfId="3525" xr:uid="{00000000-0005-0000-0000-000021470000}"/>
    <cellStyle name="Migliaia [0] 3 4 2" xfId="13335" xr:uid="{00000000-0005-0000-0000-000022470000}"/>
    <cellStyle name="Migliaia [0] 3 4 2 2" xfId="31376" xr:uid="{00000000-0005-0000-0000-000023470000}"/>
    <cellStyle name="Migliaia [0] 3 4 2 2 2" xfId="36534" xr:uid="{00000000-0005-0000-0000-000024470000}"/>
    <cellStyle name="Migliaia [0] 3 4 2 2 3" xfId="41836" xr:uid="{00000000-0005-0000-0000-000025470000}"/>
    <cellStyle name="Migliaia [0] 3 4 2 3" xfId="33883" xr:uid="{00000000-0005-0000-0000-000026470000}"/>
    <cellStyle name="Migliaia [0] 3 4 2 4" xfId="39185" xr:uid="{00000000-0005-0000-0000-000027470000}"/>
    <cellStyle name="Migliaia [0] 3 4 3" xfId="15918" xr:uid="{00000000-0005-0000-0000-000028470000}"/>
    <cellStyle name="Migliaia [0] 3 4 3 2" xfId="34476" xr:uid="{00000000-0005-0000-0000-000029470000}"/>
    <cellStyle name="Migliaia [0] 3 4 3 3" xfId="39778" xr:uid="{00000000-0005-0000-0000-00002A470000}"/>
    <cellStyle name="Migliaia [0] 3 4 3 4" xfId="29125" xr:uid="{00000000-0005-0000-0000-00002B470000}"/>
    <cellStyle name="Migliaia [0] 3 4 4" xfId="32011" xr:uid="{00000000-0005-0000-0000-00002C470000}"/>
    <cellStyle name="Migliaia [0] 3 4 5" xfId="37127" xr:uid="{00000000-0005-0000-0000-00002D470000}"/>
    <cellStyle name="Migliaia [0] 3 4 6" xfId="12277" xr:uid="{00000000-0005-0000-0000-00002E470000}"/>
    <cellStyle name="Migliaia [0] 3 5" xfId="13404" xr:uid="{00000000-0005-0000-0000-00002F470000}"/>
    <cellStyle name="Migliaia [0] 3 5 2" xfId="29126" xr:uid="{00000000-0005-0000-0000-000030470000}"/>
    <cellStyle name="Migliaia [0] 3 5 2 2" xfId="34477" xr:uid="{00000000-0005-0000-0000-000031470000}"/>
    <cellStyle name="Migliaia [0] 3 5 2 3" xfId="39779" xr:uid="{00000000-0005-0000-0000-000032470000}"/>
    <cellStyle name="Migliaia [0] 3 5 3" xfId="32012" xr:uid="{00000000-0005-0000-0000-000033470000}"/>
    <cellStyle name="Migliaia [0] 3 5 4" xfId="37128" xr:uid="{00000000-0005-0000-0000-000034470000}"/>
    <cellStyle name="Migliaia [0] 3 6" xfId="15914" xr:uid="{00000000-0005-0000-0000-000035470000}"/>
    <cellStyle name="Migliaia [0] 3 6 2" xfId="34473" xr:uid="{00000000-0005-0000-0000-000036470000}"/>
    <cellStyle name="Migliaia [0] 3 6 3" xfId="39775" xr:uid="{00000000-0005-0000-0000-000037470000}"/>
    <cellStyle name="Migliaia [0] 3 6 4" xfId="29122" xr:uid="{00000000-0005-0000-0000-000038470000}"/>
    <cellStyle name="Migliaia [0] 3 7" xfId="32008" xr:uid="{00000000-0005-0000-0000-000039470000}"/>
    <cellStyle name="Migliaia [0] 3 8" xfId="37124" xr:uid="{00000000-0005-0000-0000-00003A470000}"/>
    <cellStyle name="Migliaia [0] 3 9" xfId="1746" xr:uid="{00000000-0005-0000-0000-00003B470000}"/>
    <cellStyle name="Migliaia [0] 30" xfId="333" xr:uid="{00000000-0005-0000-0000-00003C470000}"/>
    <cellStyle name="Migliaia [0] 30 2" xfId="2292" xr:uid="{00000000-0005-0000-0000-00003D470000}"/>
    <cellStyle name="Migliaia [0] 30 2 2" xfId="4266" xr:uid="{00000000-0005-0000-0000-00003E470000}"/>
    <cellStyle name="Migliaia [0] 30 2 2 2" xfId="8082" xr:uid="{00000000-0005-0000-0000-00003F470000}"/>
    <cellStyle name="Migliaia [0] 30 2 2 2 2" xfId="18073" xr:uid="{00000000-0005-0000-0000-000040470000}"/>
    <cellStyle name="Migliaia [0] 30 2 2 2 3" xfId="43024" xr:uid="{00000000-0005-0000-0000-000041470000}"/>
    <cellStyle name="Migliaia [0] 30 2 2 2 4" xfId="47079" xr:uid="{00000000-0005-0000-0000-000042470000}"/>
    <cellStyle name="Migliaia [0] 30 2 2 2 5" xfId="50095" xr:uid="{00000000-0005-0000-0000-000043470000}"/>
    <cellStyle name="Migliaia [0] 30 2 2 3" xfId="8649" xr:uid="{00000000-0005-0000-0000-000044470000}"/>
    <cellStyle name="Migliaia [0] 30 2 2 4" xfId="6832" xr:uid="{00000000-0005-0000-0000-000045470000}"/>
    <cellStyle name="Migliaia [0] 30 2 2 4 2" xfId="17605" xr:uid="{00000000-0005-0000-0000-000046470000}"/>
    <cellStyle name="Migliaia [0] 30 2 2 4 3" xfId="42462" xr:uid="{00000000-0005-0000-0000-000047470000}"/>
    <cellStyle name="Migliaia [0] 30 2 2 4 4" xfId="46598" xr:uid="{00000000-0005-0000-0000-000048470000}"/>
    <cellStyle name="Migliaia [0] 30 2 2 4 5" xfId="49614" xr:uid="{00000000-0005-0000-0000-000049470000}"/>
    <cellStyle name="Migliaia [0] 30 2 2 5" xfId="15921" xr:uid="{00000000-0005-0000-0000-00004A470000}"/>
    <cellStyle name="Migliaia [0] 30 2 2 6" xfId="20341" xr:uid="{00000000-0005-0000-0000-00004B470000}"/>
    <cellStyle name="Migliaia [0] 30 2 2 7" xfId="45128" xr:uid="{00000000-0005-0000-0000-00004C470000}"/>
    <cellStyle name="Migliaia [0] 30 2 2 8" xfId="46034" xr:uid="{00000000-0005-0000-0000-00004D470000}"/>
    <cellStyle name="Migliaia [0] 30 2 3" xfId="8083" xr:uid="{00000000-0005-0000-0000-00004E470000}"/>
    <cellStyle name="Migliaia [0] 30 2 3 2" xfId="29128" xr:uid="{00000000-0005-0000-0000-00004F470000}"/>
    <cellStyle name="Migliaia [0] 30 2 3 2 2" xfId="34479" xr:uid="{00000000-0005-0000-0000-000050470000}"/>
    <cellStyle name="Migliaia [0] 30 2 3 2 3" xfId="39781" xr:uid="{00000000-0005-0000-0000-000051470000}"/>
    <cellStyle name="Migliaia [0] 30 2 3 3" xfId="32014" xr:uid="{00000000-0005-0000-0000-000052470000}"/>
    <cellStyle name="Migliaia [0] 30 2 3 4" xfId="37130" xr:uid="{00000000-0005-0000-0000-000053470000}"/>
    <cellStyle name="Migliaia [0] 30 2 4" xfId="15920" xr:uid="{00000000-0005-0000-0000-000054470000}"/>
    <cellStyle name="Migliaia [0] 30 2 5" xfId="20340" xr:uid="{00000000-0005-0000-0000-000055470000}"/>
    <cellStyle name="Migliaia [0] 30 3" xfId="3979" xr:uid="{00000000-0005-0000-0000-000056470000}"/>
    <cellStyle name="Migliaia [0] 30 3 2" xfId="8084" xr:uid="{00000000-0005-0000-0000-000057470000}"/>
    <cellStyle name="Migliaia [0] 30 3 2 2" xfId="14631" xr:uid="{00000000-0005-0000-0000-000058470000}"/>
    <cellStyle name="Migliaia [0] 30 3 2 2 2" xfId="18074" xr:uid="{00000000-0005-0000-0000-000059470000}"/>
    <cellStyle name="Migliaia [0] 30 3 2 2 2 2" xfId="34480" xr:uid="{00000000-0005-0000-0000-00005A470000}"/>
    <cellStyle name="Migliaia [0] 30 3 2 2 3" xfId="39782" xr:uid="{00000000-0005-0000-0000-00005B470000}"/>
    <cellStyle name="Migliaia [0] 30 3 2 2 4" xfId="29129" xr:uid="{00000000-0005-0000-0000-00005C470000}"/>
    <cellStyle name="Migliaia [0] 30 3 2 3" xfId="32015" xr:uid="{00000000-0005-0000-0000-00005D470000}"/>
    <cellStyle name="Migliaia [0] 30 3 2 4" xfId="37131" xr:uid="{00000000-0005-0000-0000-00005E470000}"/>
    <cellStyle name="Migliaia [0] 30 3 2 5" xfId="43893" xr:uid="{00000000-0005-0000-0000-00005F470000}"/>
    <cellStyle name="Migliaia [0] 30 3 2 6" xfId="47080" xr:uid="{00000000-0005-0000-0000-000060470000}"/>
    <cellStyle name="Migliaia [0] 30 3 2 7" xfId="50096" xr:uid="{00000000-0005-0000-0000-000061470000}"/>
    <cellStyle name="Migliaia [0] 30 3 2 8" xfId="13907" xr:uid="{00000000-0005-0000-0000-000062470000}"/>
    <cellStyle name="Migliaia [0] 30 3 3" xfId="7415" xr:uid="{00000000-0005-0000-0000-000063470000}"/>
    <cellStyle name="Migliaia [0] 30 3 4" xfId="6833" xr:uid="{00000000-0005-0000-0000-000064470000}"/>
    <cellStyle name="Migliaia [0] 30 3 4 2" xfId="17606" xr:uid="{00000000-0005-0000-0000-000065470000}"/>
    <cellStyle name="Migliaia [0] 30 3 4 3" xfId="42463" xr:uid="{00000000-0005-0000-0000-000066470000}"/>
    <cellStyle name="Migliaia [0] 30 3 4 4" xfId="46599" xr:uid="{00000000-0005-0000-0000-000067470000}"/>
    <cellStyle name="Migliaia [0] 30 3 4 5" xfId="49615" xr:uid="{00000000-0005-0000-0000-000068470000}"/>
    <cellStyle name="Migliaia [0] 30 3 5" xfId="15922" xr:uid="{00000000-0005-0000-0000-000069470000}"/>
    <cellStyle name="Migliaia [0] 30 3 6" xfId="20342" xr:uid="{00000000-0005-0000-0000-00006A470000}"/>
    <cellStyle name="Migliaia [0] 30 4" xfId="3526" xr:uid="{00000000-0005-0000-0000-00006B470000}"/>
    <cellStyle name="Migliaia [0] 30 4 2" xfId="13336" xr:uid="{00000000-0005-0000-0000-00006C470000}"/>
    <cellStyle name="Migliaia [0] 30 4 2 2" xfId="31377" xr:uid="{00000000-0005-0000-0000-00006D470000}"/>
    <cellStyle name="Migliaia [0] 30 4 2 2 2" xfId="36535" xr:uid="{00000000-0005-0000-0000-00006E470000}"/>
    <cellStyle name="Migliaia [0] 30 4 2 2 3" xfId="41837" xr:uid="{00000000-0005-0000-0000-00006F470000}"/>
    <cellStyle name="Migliaia [0] 30 4 2 3" xfId="33884" xr:uid="{00000000-0005-0000-0000-000070470000}"/>
    <cellStyle name="Migliaia [0] 30 4 2 4" xfId="39186" xr:uid="{00000000-0005-0000-0000-000071470000}"/>
    <cellStyle name="Migliaia [0] 30 4 3" xfId="15923" xr:uid="{00000000-0005-0000-0000-000072470000}"/>
    <cellStyle name="Migliaia [0] 30 4 3 2" xfId="34481" xr:uid="{00000000-0005-0000-0000-000073470000}"/>
    <cellStyle name="Migliaia [0] 30 4 3 3" xfId="39783" xr:uid="{00000000-0005-0000-0000-000074470000}"/>
    <cellStyle name="Migliaia [0] 30 4 3 4" xfId="29130" xr:uid="{00000000-0005-0000-0000-000075470000}"/>
    <cellStyle name="Migliaia [0] 30 4 4" xfId="32016" xr:uid="{00000000-0005-0000-0000-000076470000}"/>
    <cellStyle name="Migliaia [0] 30 4 5" xfId="37132" xr:uid="{00000000-0005-0000-0000-000077470000}"/>
    <cellStyle name="Migliaia [0] 30 4 6" xfId="12278" xr:uid="{00000000-0005-0000-0000-000078470000}"/>
    <cellStyle name="Migliaia [0] 30 5" xfId="13405" xr:uid="{00000000-0005-0000-0000-000079470000}"/>
    <cellStyle name="Migliaia [0] 30 5 2" xfId="29131" xr:uid="{00000000-0005-0000-0000-00007A470000}"/>
    <cellStyle name="Migliaia [0] 30 5 2 2" xfId="34482" xr:uid="{00000000-0005-0000-0000-00007B470000}"/>
    <cellStyle name="Migliaia [0] 30 5 2 3" xfId="39784" xr:uid="{00000000-0005-0000-0000-00007C470000}"/>
    <cellStyle name="Migliaia [0] 30 5 3" xfId="32017" xr:uid="{00000000-0005-0000-0000-00007D470000}"/>
    <cellStyle name="Migliaia [0] 30 5 4" xfId="37133" xr:uid="{00000000-0005-0000-0000-00007E470000}"/>
    <cellStyle name="Migliaia [0] 30 6" xfId="15919" xr:uid="{00000000-0005-0000-0000-00007F470000}"/>
    <cellStyle name="Migliaia [0] 30 6 2" xfId="34478" xr:uid="{00000000-0005-0000-0000-000080470000}"/>
    <cellStyle name="Migliaia [0] 30 6 3" xfId="39780" xr:uid="{00000000-0005-0000-0000-000081470000}"/>
    <cellStyle name="Migliaia [0] 30 6 4" xfId="29127" xr:uid="{00000000-0005-0000-0000-000082470000}"/>
    <cellStyle name="Migliaia [0] 30 7" xfId="32013" xr:uid="{00000000-0005-0000-0000-000083470000}"/>
    <cellStyle name="Migliaia [0] 30 8" xfId="37129" xr:uid="{00000000-0005-0000-0000-000084470000}"/>
    <cellStyle name="Migliaia [0] 30 9" xfId="1747" xr:uid="{00000000-0005-0000-0000-000085470000}"/>
    <cellStyle name="Migliaia [0] 31" xfId="334" xr:uid="{00000000-0005-0000-0000-000086470000}"/>
    <cellStyle name="Migliaia [0] 31 2" xfId="2293" xr:uid="{00000000-0005-0000-0000-000087470000}"/>
    <cellStyle name="Migliaia [0] 31 2 2" xfId="4267" xr:uid="{00000000-0005-0000-0000-000088470000}"/>
    <cellStyle name="Migliaia [0] 31 2 2 2" xfId="8085" xr:uid="{00000000-0005-0000-0000-000089470000}"/>
    <cellStyle name="Migliaia [0] 31 2 2 2 2" xfId="18075" xr:uid="{00000000-0005-0000-0000-00008A470000}"/>
    <cellStyle name="Migliaia [0] 31 2 2 2 3" xfId="42575" xr:uid="{00000000-0005-0000-0000-00008B470000}"/>
    <cellStyle name="Migliaia [0] 31 2 2 2 4" xfId="47081" xr:uid="{00000000-0005-0000-0000-00008C470000}"/>
    <cellStyle name="Migliaia [0] 31 2 2 2 5" xfId="50097" xr:uid="{00000000-0005-0000-0000-00008D470000}"/>
    <cellStyle name="Migliaia [0] 31 2 2 3" xfId="8648" xr:uid="{00000000-0005-0000-0000-00008E470000}"/>
    <cellStyle name="Migliaia [0] 31 2 2 4" xfId="6834" xr:uid="{00000000-0005-0000-0000-00008F470000}"/>
    <cellStyle name="Migliaia [0] 31 2 2 4 2" xfId="17607" xr:uid="{00000000-0005-0000-0000-000090470000}"/>
    <cellStyle name="Migliaia [0] 31 2 2 4 3" xfId="42464" xr:uid="{00000000-0005-0000-0000-000091470000}"/>
    <cellStyle name="Migliaia [0] 31 2 2 4 4" xfId="46600" xr:uid="{00000000-0005-0000-0000-000092470000}"/>
    <cellStyle name="Migliaia [0] 31 2 2 4 5" xfId="49616" xr:uid="{00000000-0005-0000-0000-000093470000}"/>
    <cellStyle name="Migliaia [0] 31 2 2 5" xfId="15926" xr:uid="{00000000-0005-0000-0000-000094470000}"/>
    <cellStyle name="Migliaia [0] 31 2 2 6" xfId="20344" xr:uid="{00000000-0005-0000-0000-000095470000}"/>
    <cellStyle name="Migliaia [0] 31 2 2 7" xfId="45129" xr:uid="{00000000-0005-0000-0000-000096470000}"/>
    <cellStyle name="Migliaia [0] 31 2 2 8" xfId="46035" xr:uid="{00000000-0005-0000-0000-000097470000}"/>
    <cellStyle name="Migliaia [0] 31 2 3" xfId="8086" xr:uid="{00000000-0005-0000-0000-000098470000}"/>
    <cellStyle name="Migliaia [0] 31 2 3 2" xfId="29133" xr:uid="{00000000-0005-0000-0000-000099470000}"/>
    <cellStyle name="Migliaia [0] 31 2 3 2 2" xfId="34484" xr:uid="{00000000-0005-0000-0000-00009A470000}"/>
    <cellStyle name="Migliaia [0] 31 2 3 2 3" xfId="39786" xr:uid="{00000000-0005-0000-0000-00009B470000}"/>
    <cellStyle name="Migliaia [0] 31 2 3 3" xfId="32019" xr:uid="{00000000-0005-0000-0000-00009C470000}"/>
    <cellStyle name="Migliaia [0] 31 2 3 4" xfId="37135" xr:uid="{00000000-0005-0000-0000-00009D470000}"/>
    <cellStyle name="Migliaia [0] 31 2 4" xfId="15925" xr:uid="{00000000-0005-0000-0000-00009E470000}"/>
    <cellStyle name="Migliaia [0] 31 2 5" xfId="20343" xr:uid="{00000000-0005-0000-0000-00009F470000}"/>
    <cellStyle name="Migliaia [0] 31 3" xfId="3980" xr:uid="{00000000-0005-0000-0000-0000A0470000}"/>
    <cellStyle name="Migliaia [0] 31 3 2" xfId="8087" xr:uid="{00000000-0005-0000-0000-0000A1470000}"/>
    <cellStyle name="Migliaia [0] 31 3 2 2" xfId="14632" xr:uid="{00000000-0005-0000-0000-0000A2470000}"/>
    <cellStyle name="Migliaia [0] 31 3 2 2 2" xfId="18076" xr:uid="{00000000-0005-0000-0000-0000A3470000}"/>
    <cellStyle name="Migliaia [0] 31 3 2 2 2 2" xfId="34485" xr:uid="{00000000-0005-0000-0000-0000A4470000}"/>
    <cellStyle name="Migliaia [0] 31 3 2 2 3" xfId="39787" xr:uid="{00000000-0005-0000-0000-0000A5470000}"/>
    <cellStyle name="Migliaia [0] 31 3 2 2 4" xfId="29134" xr:uid="{00000000-0005-0000-0000-0000A6470000}"/>
    <cellStyle name="Migliaia [0] 31 3 2 3" xfId="32020" xr:uid="{00000000-0005-0000-0000-0000A7470000}"/>
    <cellStyle name="Migliaia [0] 31 3 2 4" xfId="37136" xr:uid="{00000000-0005-0000-0000-0000A8470000}"/>
    <cellStyle name="Migliaia [0] 31 3 2 5" xfId="44842" xr:uid="{00000000-0005-0000-0000-0000A9470000}"/>
    <cellStyle name="Migliaia [0] 31 3 2 6" xfId="47082" xr:uid="{00000000-0005-0000-0000-0000AA470000}"/>
    <cellStyle name="Migliaia [0] 31 3 2 7" xfId="50098" xr:uid="{00000000-0005-0000-0000-0000AB470000}"/>
    <cellStyle name="Migliaia [0] 31 3 2 8" xfId="13908" xr:uid="{00000000-0005-0000-0000-0000AC470000}"/>
    <cellStyle name="Migliaia [0] 31 3 3" xfId="8683" xr:uid="{00000000-0005-0000-0000-0000AD470000}"/>
    <cellStyle name="Migliaia [0] 31 3 4" xfId="6835" xr:uid="{00000000-0005-0000-0000-0000AE470000}"/>
    <cellStyle name="Migliaia [0] 31 3 4 2" xfId="17608" xr:uid="{00000000-0005-0000-0000-0000AF470000}"/>
    <cellStyle name="Migliaia [0] 31 3 4 3" xfId="32267" xr:uid="{00000000-0005-0000-0000-0000B0470000}"/>
    <cellStyle name="Migliaia [0] 31 3 4 4" xfId="46601" xr:uid="{00000000-0005-0000-0000-0000B1470000}"/>
    <cellStyle name="Migliaia [0] 31 3 4 5" xfId="49617" xr:uid="{00000000-0005-0000-0000-0000B2470000}"/>
    <cellStyle name="Migliaia [0] 31 3 5" xfId="15927" xr:uid="{00000000-0005-0000-0000-0000B3470000}"/>
    <cellStyle name="Migliaia [0] 31 3 6" xfId="20345" xr:uid="{00000000-0005-0000-0000-0000B4470000}"/>
    <cellStyle name="Migliaia [0] 31 4" xfId="3527" xr:uid="{00000000-0005-0000-0000-0000B5470000}"/>
    <cellStyle name="Migliaia [0] 31 4 2" xfId="13337" xr:uid="{00000000-0005-0000-0000-0000B6470000}"/>
    <cellStyle name="Migliaia [0] 31 4 2 2" xfId="31378" xr:uid="{00000000-0005-0000-0000-0000B7470000}"/>
    <cellStyle name="Migliaia [0] 31 4 2 2 2" xfId="36536" xr:uid="{00000000-0005-0000-0000-0000B8470000}"/>
    <cellStyle name="Migliaia [0] 31 4 2 2 3" xfId="41838" xr:uid="{00000000-0005-0000-0000-0000B9470000}"/>
    <cellStyle name="Migliaia [0] 31 4 2 3" xfId="33885" xr:uid="{00000000-0005-0000-0000-0000BA470000}"/>
    <cellStyle name="Migliaia [0] 31 4 2 4" xfId="39187" xr:uid="{00000000-0005-0000-0000-0000BB470000}"/>
    <cellStyle name="Migliaia [0] 31 4 3" xfId="15928" xr:uid="{00000000-0005-0000-0000-0000BC470000}"/>
    <cellStyle name="Migliaia [0] 31 4 3 2" xfId="34486" xr:uid="{00000000-0005-0000-0000-0000BD470000}"/>
    <cellStyle name="Migliaia [0] 31 4 3 3" xfId="39788" xr:uid="{00000000-0005-0000-0000-0000BE470000}"/>
    <cellStyle name="Migliaia [0] 31 4 3 4" xfId="29135" xr:uid="{00000000-0005-0000-0000-0000BF470000}"/>
    <cellStyle name="Migliaia [0] 31 4 4" xfId="32021" xr:uid="{00000000-0005-0000-0000-0000C0470000}"/>
    <cellStyle name="Migliaia [0] 31 4 5" xfId="37137" xr:uid="{00000000-0005-0000-0000-0000C1470000}"/>
    <cellStyle name="Migliaia [0] 31 4 6" xfId="12279" xr:uid="{00000000-0005-0000-0000-0000C2470000}"/>
    <cellStyle name="Migliaia [0] 31 5" xfId="13406" xr:uid="{00000000-0005-0000-0000-0000C3470000}"/>
    <cellStyle name="Migliaia [0] 31 5 2" xfId="29136" xr:uid="{00000000-0005-0000-0000-0000C4470000}"/>
    <cellStyle name="Migliaia [0] 31 5 2 2" xfId="34487" xr:uid="{00000000-0005-0000-0000-0000C5470000}"/>
    <cellStyle name="Migliaia [0] 31 5 2 3" xfId="39789" xr:uid="{00000000-0005-0000-0000-0000C6470000}"/>
    <cellStyle name="Migliaia [0] 31 5 3" xfId="32022" xr:uid="{00000000-0005-0000-0000-0000C7470000}"/>
    <cellStyle name="Migliaia [0] 31 5 4" xfId="37138" xr:uid="{00000000-0005-0000-0000-0000C8470000}"/>
    <cellStyle name="Migliaia [0] 31 6" xfId="15924" xr:uid="{00000000-0005-0000-0000-0000C9470000}"/>
    <cellStyle name="Migliaia [0] 31 6 2" xfId="34483" xr:uid="{00000000-0005-0000-0000-0000CA470000}"/>
    <cellStyle name="Migliaia [0] 31 6 3" xfId="39785" xr:uid="{00000000-0005-0000-0000-0000CB470000}"/>
    <cellStyle name="Migliaia [0] 31 6 4" xfId="29132" xr:uid="{00000000-0005-0000-0000-0000CC470000}"/>
    <cellStyle name="Migliaia [0] 31 7" xfId="32018" xr:uid="{00000000-0005-0000-0000-0000CD470000}"/>
    <cellStyle name="Migliaia [0] 31 8" xfId="37134" xr:uid="{00000000-0005-0000-0000-0000CE470000}"/>
    <cellStyle name="Migliaia [0] 31 9" xfId="1748" xr:uid="{00000000-0005-0000-0000-0000CF470000}"/>
    <cellStyle name="Migliaia [0] 32" xfId="335" xr:uid="{00000000-0005-0000-0000-0000D0470000}"/>
    <cellStyle name="Migliaia [0] 32 2" xfId="2294" xr:uid="{00000000-0005-0000-0000-0000D1470000}"/>
    <cellStyle name="Migliaia [0] 32 2 2" xfId="4268" xr:uid="{00000000-0005-0000-0000-0000D2470000}"/>
    <cellStyle name="Migliaia [0] 32 2 2 2" xfId="8088" xr:uid="{00000000-0005-0000-0000-0000D3470000}"/>
    <cellStyle name="Migliaia [0] 32 2 2 2 2" xfId="18077" xr:uid="{00000000-0005-0000-0000-0000D4470000}"/>
    <cellStyle name="Migliaia [0] 32 2 2 2 3" xfId="43025" xr:uid="{00000000-0005-0000-0000-0000D5470000}"/>
    <cellStyle name="Migliaia [0] 32 2 2 2 4" xfId="47083" xr:uid="{00000000-0005-0000-0000-0000D6470000}"/>
    <cellStyle name="Migliaia [0] 32 2 2 2 5" xfId="50099" xr:uid="{00000000-0005-0000-0000-0000D7470000}"/>
    <cellStyle name="Migliaia [0] 32 2 2 3" xfId="8647" xr:uid="{00000000-0005-0000-0000-0000D8470000}"/>
    <cellStyle name="Migliaia [0] 32 2 2 4" xfId="6836" xr:uid="{00000000-0005-0000-0000-0000D9470000}"/>
    <cellStyle name="Migliaia [0] 32 2 2 4 2" xfId="17609" xr:uid="{00000000-0005-0000-0000-0000DA470000}"/>
    <cellStyle name="Migliaia [0] 32 2 2 4 3" xfId="42465" xr:uid="{00000000-0005-0000-0000-0000DB470000}"/>
    <cellStyle name="Migliaia [0] 32 2 2 4 4" xfId="46602" xr:uid="{00000000-0005-0000-0000-0000DC470000}"/>
    <cellStyle name="Migliaia [0] 32 2 2 4 5" xfId="49618" xr:uid="{00000000-0005-0000-0000-0000DD470000}"/>
    <cellStyle name="Migliaia [0] 32 2 2 5" xfId="15931" xr:uid="{00000000-0005-0000-0000-0000DE470000}"/>
    <cellStyle name="Migliaia [0] 32 2 2 6" xfId="20347" xr:uid="{00000000-0005-0000-0000-0000DF470000}"/>
    <cellStyle name="Migliaia [0] 32 2 2 7" xfId="45130" xr:uid="{00000000-0005-0000-0000-0000E0470000}"/>
    <cellStyle name="Migliaia [0] 32 2 2 8" xfId="46036" xr:uid="{00000000-0005-0000-0000-0000E1470000}"/>
    <cellStyle name="Migliaia [0] 32 2 3" xfId="8089" xr:uid="{00000000-0005-0000-0000-0000E2470000}"/>
    <cellStyle name="Migliaia [0] 32 2 3 2" xfId="29138" xr:uid="{00000000-0005-0000-0000-0000E3470000}"/>
    <cellStyle name="Migliaia [0] 32 2 3 2 2" xfId="34489" xr:uid="{00000000-0005-0000-0000-0000E4470000}"/>
    <cellStyle name="Migliaia [0] 32 2 3 2 3" xfId="39791" xr:uid="{00000000-0005-0000-0000-0000E5470000}"/>
    <cellStyle name="Migliaia [0] 32 2 3 3" xfId="32024" xr:uid="{00000000-0005-0000-0000-0000E6470000}"/>
    <cellStyle name="Migliaia [0] 32 2 3 4" xfId="37140" xr:uid="{00000000-0005-0000-0000-0000E7470000}"/>
    <cellStyle name="Migliaia [0] 32 2 4" xfId="15930" xr:uid="{00000000-0005-0000-0000-0000E8470000}"/>
    <cellStyle name="Migliaia [0] 32 2 5" xfId="20346" xr:uid="{00000000-0005-0000-0000-0000E9470000}"/>
    <cellStyle name="Migliaia [0] 32 3" xfId="3981" xr:uid="{00000000-0005-0000-0000-0000EA470000}"/>
    <cellStyle name="Migliaia [0] 32 3 2" xfId="8090" xr:uid="{00000000-0005-0000-0000-0000EB470000}"/>
    <cellStyle name="Migliaia [0] 32 3 2 2" xfId="14633" xr:uid="{00000000-0005-0000-0000-0000EC470000}"/>
    <cellStyle name="Migliaia [0] 32 3 2 2 2" xfId="18078" xr:uid="{00000000-0005-0000-0000-0000ED470000}"/>
    <cellStyle name="Migliaia [0] 32 3 2 2 2 2" xfId="34490" xr:uid="{00000000-0005-0000-0000-0000EE470000}"/>
    <cellStyle name="Migliaia [0] 32 3 2 2 3" xfId="39792" xr:uid="{00000000-0005-0000-0000-0000EF470000}"/>
    <cellStyle name="Migliaia [0] 32 3 2 2 4" xfId="29139" xr:uid="{00000000-0005-0000-0000-0000F0470000}"/>
    <cellStyle name="Migliaia [0] 32 3 2 3" xfId="32025" xr:uid="{00000000-0005-0000-0000-0000F1470000}"/>
    <cellStyle name="Migliaia [0] 32 3 2 4" xfId="37141" xr:uid="{00000000-0005-0000-0000-0000F2470000}"/>
    <cellStyle name="Migliaia [0] 32 3 2 5" xfId="44475" xr:uid="{00000000-0005-0000-0000-0000F3470000}"/>
    <cellStyle name="Migliaia [0] 32 3 2 6" xfId="47084" xr:uid="{00000000-0005-0000-0000-0000F4470000}"/>
    <cellStyle name="Migliaia [0] 32 3 2 7" xfId="50100" xr:uid="{00000000-0005-0000-0000-0000F5470000}"/>
    <cellStyle name="Migliaia [0] 32 3 2 8" xfId="13909" xr:uid="{00000000-0005-0000-0000-0000F6470000}"/>
    <cellStyle name="Migliaia [0] 32 3 3" xfId="8682" xr:uid="{00000000-0005-0000-0000-0000F7470000}"/>
    <cellStyle name="Migliaia [0] 32 3 4" xfId="6837" xr:uid="{00000000-0005-0000-0000-0000F8470000}"/>
    <cellStyle name="Migliaia [0] 32 3 4 2" xfId="17610" xr:uid="{00000000-0005-0000-0000-0000F9470000}"/>
    <cellStyle name="Migliaia [0] 32 3 4 3" xfId="43583" xr:uid="{00000000-0005-0000-0000-0000FA470000}"/>
    <cellStyle name="Migliaia [0] 32 3 4 4" xfId="46603" xr:uid="{00000000-0005-0000-0000-0000FB470000}"/>
    <cellStyle name="Migliaia [0] 32 3 4 5" xfId="49619" xr:uid="{00000000-0005-0000-0000-0000FC470000}"/>
    <cellStyle name="Migliaia [0] 32 3 5" xfId="15932" xr:uid="{00000000-0005-0000-0000-0000FD470000}"/>
    <cellStyle name="Migliaia [0] 32 3 6" xfId="20348" xr:uid="{00000000-0005-0000-0000-0000FE470000}"/>
    <cellStyle name="Migliaia [0] 32 4" xfId="3528" xr:uid="{00000000-0005-0000-0000-0000FF470000}"/>
    <cellStyle name="Migliaia [0] 32 4 2" xfId="13338" xr:uid="{00000000-0005-0000-0000-000000480000}"/>
    <cellStyle name="Migliaia [0] 32 4 2 2" xfId="31379" xr:uid="{00000000-0005-0000-0000-000001480000}"/>
    <cellStyle name="Migliaia [0] 32 4 2 2 2" xfId="36537" xr:uid="{00000000-0005-0000-0000-000002480000}"/>
    <cellStyle name="Migliaia [0] 32 4 2 2 3" xfId="41839" xr:uid="{00000000-0005-0000-0000-000003480000}"/>
    <cellStyle name="Migliaia [0] 32 4 2 3" xfId="33886" xr:uid="{00000000-0005-0000-0000-000004480000}"/>
    <cellStyle name="Migliaia [0] 32 4 2 4" xfId="39188" xr:uid="{00000000-0005-0000-0000-000005480000}"/>
    <cellStyle name="Migliaia [0] 32 4 3" xfId="15933" xr:uid="{00000000-0005-0000-0000-000006480000}"/>
    <cellStyle name="Migliaia [0] 32 4 3 2" xfId="34491" xr:uid="{00000000-0005-0000-0000-000007480000}"/>
    <cellStyle name="Migliaia [0] 32 4 3 3" xfId="39793" xr:uid="{00000000-0005-0000-0000-000008480000}"/>
    <cellStyle name="Migliaia [0] 32 4 3 4" xfId="29140" xr:uid="{00000000-0005-0000-0000-000009480000}"/>
    <cellStyle name="Migliaia [0] 32 4 4" xfId="32026" xr:uid="{00000000-0005-0000-0000-00000A480000}"/>
    <cellStyle name="Migliaia [0] 32 4 5" xfId="37142" xr:uid="{00000000-0005-0000-0000-00000B480000}"/>
    <cellStyle name="Migliaia [0] 32 4 6" xfId="12280" xr:uid="{00000000-0005-0000-0000-00000C480000}"/>
    <cellStyle name="Migliaia [0] 32 5" xfId="13407" xr:uid="{00000000-0005-0000-0000-00000D480000}"/>
    <cellStyle name="Migliaia [0] 32 5 2" xfId="29141" xr:uid="{00000000-0005-0000-0000-00000E480000}"/>
    <cellStyle name="Migliaia [0] 32 5 2 2" xfId="34492" xr:uid="{00000000-0005-0000-0000-00000F480000}"/>
    <cellStyle name="Migliaia [0] 32 5 2 3" xfId="39794" xr:uid="{00000000-0005-0000-0000-000010480000}"/>
    <cellStyle name="Migliaia [0] 32 5 3" xfId="32027" xr:uid="{00000000-0005-0000-0000-000011480000}"/>
    <cellStyle name="Migliaia [0] 32 5 4" xfId="37143" xr:uid="{00000000-0005-0000-0000-000012480000}"/>
    <cellStyle name="Migliaia [0] 32 6" xfId="15929" xr:uid="{00000000-0005-0000-0000-000013480000}"/>
    <cellStyle name="Migliaia [0] 32 6 2" xfId="34488" xr:uid="{00000000-0005-0000-0000-000014480000}"/>
    <cellStyle name="Migliaia [0] 32 6 3" xfId="39790" xr:uid="{00000000-0005-0000-0000-000015480000}"/>
    <cellStyle name="Migliaia [0] 32 6 4" xfId="29137" xr:uid="{00000000-0005-0000-0000-000016480000}"/>
    <cellStyle name="Migliaia [0] 32 7" xfId="32023" xr:uid="{00000000-0005-0000-0000-000017480000}"/>
    <cellStyle name="Migliaia [0] 32 8" xfId="37139" xr:uid="{00000000-0005-0000-0000-000018480000}"/>
    <cellStyle name="Migliaia [0] 32 9" xfId="1749" xr:uid="{00000000-0005-0000-0000-000019480000}"/>
    <cellStyle name="Migliaia [0] 33" xfId="336" xr:uid="{00000000-0005-0000-0000-00001A480000}"/>
    <cellStyle name="Migliaia [0] 33 2" xfId="2295" xr:uid="{00000000-0005-0000-0000-00001B480000}"/>
    <cellStyle name="Migliaia [0] 33 2 2" xfId="4269" xr:uid="{00000000-0005-0000-0000-00001C480000}"/>
    <cellStyle name="Migliaia [0] 33 2 2 2" xfId="8091" xr:uid="{00000000-0005-0000-0000-00001D480000}"/>
    <cellStyle name="Migliaia [0] 33 2 2 2 2" xfId="18079" xr:uid="{00000000-0005-0000-0000-00001E480000}"/>
    <cellStyle name="Migliaia [0] 33 2 2 2 3" xfId="42576" xr:uid="{00000000-0005-0000-0000-00001F480000}"/>
    <cellStyle name="Migliaia [0] 33 2 2 2 4" xfId="47085" xr:uid="{00000000-0005-0000-0000-000020480000}"/>
    <cellStyle name="Migliaia [0] 33 2 2 2 5" xfId="50101" xr:uid="{00000000-0005-0000-0000-000021480000}"/>
    <cellStyle name="Migliaia [0] 33 2 2 3" xfId="8487" xr:uid="{00000000-0005-0000-0000-000022480000}"/>
    <cellStyle name="Migliaia [0] 33 2 2 4" xfId="6838" xr:uid="{00000000-0005-0000-0000-000023480000}"/>
    <cellStyle name="Migliaia [0] 33 2 2 4 2" xfId="17611" xr:uid="{00000000-0005-0000-0000-000024480000}"/>
    <cellStyle name="Migliaia [0] 33 2 2 4 3" xfId="42466" xr:uid="{00000000-0005-0000-0000-000025480000}"/>
    <cellStyle name="Migliaia [0] 33 2 2 4 4" xfId="46604" xr:uid="{00000000-0005-0000-0000-000026480000}"/>
    <cellStyle name="Migliaia [0] 33 2 2 4 5" xfId="49620" xr:uid="{00000000-0005-0000-0000-000027480000}"/>
    <cellStyle name="Migliaia [0] 33 2 2 5" xfId="15936" xr:uid="{00000000-0005-0000-0000-000028480000}"/>
    <cellStyle name="Migliaia [0] 33 2 2 6" xfId="20350" xr:uid="{00000000-0005-0000-0000-000029480000}"/>
    <cellStyle name="Migliaia [0] 33 2 2 7" xfId="45131" xr:uid="{00000000-0005-0000-0000-00002A480000}"/>
    <cellStyle name="Migliaia [0] 33 2 2 8" xfId="46037" xr:uid="{00000000-0005-0000-0000-00002B480000}"/>
    <cellStyle name="Migliaia [0] 33 2 3" xfId="8092" xr:uid="{00000000-0005-0000-0000-00002C480000}"/>
    <cellStyle name="Migliaia [0] 33 2 3 2" xfId="29143" xr:uid="{00000000-0005-0000-0000-00002D480000}"/>
    <cellStyle name="Migliaia [0] 33 2 3 2 2" xfId="34494" xr:uid="{00000000-0005-0000-0000-00002E480000}"/>
    <cellStyle name="Migliaia [0] 33 2 3 2 3" xfId="39796" xr:uid="{00000000-0005-0000-0000-00002F480000}"/>
    <cellStyle name="Migliaia [0] 33 2 3 3" xfId="32029" xr:uid="{00000000-0005-0000-0000-000030480000}"/>
    <cellStyle name="Migliaia [0] 33 2 3 4" xfId="37145" xr:uid="{00000000-0005-0000-0000-000031480000}"/>
    <cellStyle name="Migliaia [0] 33 2 4" xfId="15935" xr:uid="{00000000-0005-0000-0000-000032480000}"/>
    <cellStyle name="Migliaia [0] 33 2 5" xfId="20349" xr:uid="{00000000-0005-0000-0000-000033480000}"/>
    <cellStyle name="Migliaia [0] 33 3" xfId="3982" xr:uid="{00000000-0005-0000-0000-000034480000}"/>
    <cellStyle name="Migliaia [0] 33 3 2" xfId="8093" xr:uid="{00000000-0005-0000-0000-000035480000}"/>
    <cellStyle name="Migliaia [0] 33 3 2 2" xfId="14634" xr:uid="{00000000-0005-0000-0000-000036480000}"/>
    <cellStyle name="Migliaia [0] 33 3 2 2 2" xfId="18080" xr:uid="{00000000-0005-0000-0000-000037480000}"/>
    <cellStyle name="Migliaia [0] 33 3 2 2 2 2" xfId="34495" xr:uid="{00000000-0005-0000-0000-000038480000}"/>
    <cellStyle name="Migliaia [0] 33 3 2 2 3" xfId="39797" xr:uid="{00000000-0005-0000-0000-000039480000}"/>
    <cellStyle name="Migliaia [0] 33 3 2 2 4" xfId="29144" xr:uid="{00000000-0005-0000-0000-00003A480000}"/>
    <cellStyle name="Migliaia [0] 33 3 2 3" xfId="32030" xr:uid="{00000000-0005-0000-0000-00003B480000}"/>
    <cellStyle name="Migliaia [0] 33 3 2 4" xfId="37146" xr:uid="{00000000-0005-0000-0000-00003C480000}"/>
    <cellStyle name="Migliaia [0] 33 3 2 5" xfId="43976" xr:uid="{00000000-0005-0000-0000-00003D480000}"/>
    <cellStyle name="Migliaia [0] 33 3 2 6" xfId="47086" xr:uid="{00000000-0005-0000-0000-00003E480000}"/>
    <cellStyle name="Migliaia [0] 33 3 2 7" xfId="50102" xr:uid="{00000000-0005-0000-0000-00003F480000}"/>
    <cellStyle name="Migliaia [0] 33 3 2 8" xfId="13910" xr:uid="{00000000-0005-0000-0000-000040480000}"/>
    <cellStyle name="Migliaia [0] 33 3 3" xfId="7969" xr:uid="{00000000-0005-0000-0000-000041480000}"/>
    <cellStyle name="Migliaia [0] 33 3 4" xfId="6839" xr:uid="{00000000-0005-0000-0000-000042480000}"/>
    <cellStyle name="Migliaia [0] 33 3 4 2" xfId="17612" xr:uid="{00000000-0005-0000-0000-000043480000}"/>
    <cellStyle name="Migliaia [0] 33 3 4 3" xfId="44176" xr:uid="{00000000-0005-0000-0000-000044480000}"/>
    <cellStyle name="Migliaia [0] 33 3 4 4" xfId="46605" xr:uid="{00000000-0005-0000-0000-000045480000}"/>
    <cellStyle name="Migliaia [0] 33 3 4 5" xfId="49621" xr:uid="{00000000-0005-0000-0000-000046480000}"/>
    <cellStyle name="Migliaia [0] 33 3 5" xfId="15937" xr:uid="{00000000-0005-0000-0000-000047480000}"/>
    <cellStyle name="Migliaia [0] 33 3 6" xfId="20351" xr:uid="{00000000-0005-0000-0000-000048480000}"/>
    <cellStyle name="Migliaia [0] 33 4" xfId="3529" xr:uid="{00000000-0005-0000-0000-000049480000}"/>
    <cellStyle name="Migliaia [0] 33 4 2" xfId="13339" xr:uid="{00000000-0005-0000-0000-00004A480000}"/>
    <cellStyle name="Migliaia [0] 33 4 2 2" xfId="31380" xr:uid="{00000000-0005-0000-0000-00004B480000}"/>
    <cellStyle name="Migliaia [0] 33 4 2 2 2" xfId="36538" xr:uid="{00000000-0005-0000-0000-00004C480000}"/>
    <cellStyle name="Migliaia [0] 33 4 2 2 3" xfId="41840" xr:uid="{00000000-0005-0000-0000-00004D480000}"/>
    <cellStyle name="Migliaia [0] 33 4 2 3" xfId="33887" xr:uid="{00000000-0005-0000-0000-00004E480000}"/>
    <cellStyle name="Migliaia [0] 33 4 2 4" xfId="39189" xr:uid="{00000000-0005-0000-0000-00004F480000}"/>
    <cellStyle name="Migliaia [0] 33 4 3" xfId="15938" xr:uid="{00000000-0005-0000-0000-000050480000}"/>
    <cellStyle name="Migliaia [0] 33 4 3 2" xfId="34496" xr:uid="{00000000-0005-0000-0000-000051480000}"/>
    <cellStyle name="Migliaia [0] 33 4 3 3" xfId="39798" xr:uid="{00000000-0005-0000-0000-000052480000}"/>
    <cellStyle name="Migliaia [0] 33 4 3 4" xfId="29145" xr:uid="{00000000-0005-0000-0000-000053480000}"/>
    <cellStyle name="Migliaia [0] 33 4 4" xfId="32031" xr:uid="{00000000-0005-0000-0000-000054480000}"/>
    <cellStyle name="Migliaia [0] 33 4 5" xfId="37147" xr:uid="{00000000-0005-0000-0000-000055480000}"/>
    <cellStyle name="Migliaia [0] 33 4 6" xfId="12281" xr:uid="{00000000-0005-0000-0000-000056480000}"/>
    <cellStyle name="Migliaia [0] 33 5" xfId="13408" xr:uid="{00000000-0005-0000-0000-000057480000}"/>
    <cellStyle name="Migliaia [0] 33 5 2" xfId="29146" xr:uid="{00000000-0005-0000-0000-000058480000}"/>
    <cellStyle name="Migliaia [0] 33 5 2 2" xfId="34497" xr:uid="{00000000-0005-0000-0000-000059480000}"/>
    <cellStyle name="Migliaia [0] 33 5 2 3" xfId="39799" xr:uid="{00000000-0005-0000-0000-00005A480000}"/>
    <cellStyle name="Migliaia [0] 33 5 3" xfId="32032" xr:uid="{00000000-0005-0000-0000-00005B480000}"/>
    <cellStyle name="Migliaia [0] 33 5 4" xfId="37148" xr:uid="{00000000-0005-0000-0000-00005C480000}"/>
    <cellStyle name="Migliaia [0] 33 6" xfId="15934" xr:uid="{00000000-0005-0000-0000-00005D480000}"/>
    <cellStyle name="Migliaia [0] 33 6 2" xfId="34493" xr:uid="{00000000-0005-0000-0000-00005E480000}"/>
    <cellStyle name="Migliaia [0] 33 6 3" xfId="39795" xr:uid="{00000000-0005-0000-0000-00005F480000}"/>
    <cellStyle name="Migliaia [0] 33 6 4" xfId="29142" xr:uid="{00000000-0005-0000-0000-000060480000}"/>
    <cellStyle name="Migliaia [0] 33 7" xfId="32028" xr:uid="{00000000-0005-0000-0000-000061480000}"/>
    <cellStyle name="Migliaia [0] 33 8" xfId="37144" xr:uid="{00000000-0005-0000-0000-000062480000}"/>
    <cellStyle name="Migliaia [0] 33 9" xfId="1750" xr:uid="{00000000-0005-0000-0000-000063480000}"/>
    <cellStyle name="Migliaia [0] 34" xfId="337" xr:uid="{00000000-0005-0000-0000-000064480000}"/>
    <cellStyle name="Migliaia [0] 34 2" xfId="2296" xr:uid="{00000000-0005-0000-0000-000065480000}"/>
    <cellStyle name="Migliaia [0] 34 2 2" xfId="4270" xr:uid="{00000000-0005-0000-0000-000066480000}"/>
    <cellStyle name="Migliaia [0] 34 2 2 2" xfId="8094" xr:uid="{00000000-0005-0000-0000-000067480000}"/>
    <cellStyle name="Migliaia [0] 34 2 2 2 2" xfId="18081" xr:uid="{00000000-0005-0000-0000-000068480000}"/>
    <cellStyle name="Migliaia [0] 34 2 2 2 3" xfId="43026" xr:uid="{00000000-0005-0000-0000-000069480000}"/>
    <cellStyle name="Migliaia [0] 34 2 2 2 4" xfId="47087" xr:uid="{00000000-0005-0000-0000-00006A480000}"/>
    <cellStyle name="Migliaia [0] 34 2 2 2 5" xfId="50103" xr:uid="{00000000-0005-0000-0000-00006B480000}"/>
    <cellStyle name="Migliaia [0] 34 2 2 3" xfId="7854" xr:uid="{00000000-0005-0000-0000-00006C480000}"/>
    <cellStyle name="Migliaia [0] 34 2 2 4" xfId="6840" xr:uid="{00000000-0005-0000-0000-00006D480000}"/>
    <cellStyle name="Migliaia [0] 34 2 2 4 2" xfId="17613" xr:uid="{00000000-0005-0000-0000-00006E480000}"/>
    <cellStyle name="Migliaia [0] 34 2 2 4 3" xfId="21640" xr:uid="{00000000-0005-0000-0000-00006F480000}"/>
    <cellStyle name="Migliaia [0] 34 2 2 4 4" xfId="46606" xr:uid="{00000000-0005-0000-0000-000070480000}"/>
    <cellStyle name="Migliaia [0] 34 2 2 4 5" xfId="49622" xr:uid="{00000000-0005-0000-0000-000071480000}"/>
    <cellStyle name="Migliaia [0] 34 2 2 5" xfId="15941" xr:uid="{00000000-0005-0000-0000-000072480000}"/>
    <cellStyle name="Migliaia [0] 34 2 2 6" xfId="20353" xr:uid="{00000000-0005-0000-0000-000073480000}"/>
    <cellStyle name="Migliaia [0] 34 2 2 7" xfId="45132" xr:uid="{00000000-0005-0000-0000-000074480000}"/>
    <cellStyle name="Migliaia [0] 34 2 2 8" xfId="46038" xr:uid="{00000000-0005-0000-0000-000075480000}"/>
    <cellStyle name="Migliaia [0] 34 2 3" xfId="8095" xr:uid="{00000000-0005-0000-0000-000076480000}"/>
    <cellStyle name="Migliaia [0] 34 2 3 2" xfId="29148" xr:uid="{00000000-0005-0000-0000-000077480000}"/>
    <cellStyle name="Migliaia [0] 34 2 3 2 2" xfId="34499" xr:uid="{00000000-0005-0000-0000-000078480000}"/>
    <cellStyle name="Migliaia [0] 34 2 3 2 3" xfId="39801" xr:uid="{00000000-0005-0000-0000-000079480000}"/>
    <cellStyle name="Migliaia [0] 34 2 3 3" xfId="32034" xr:uid="{00000000-0005-0000-0000-00007A480000}"/>
    <cellStyle name="Migliaia [0] 34 2 3 4" xfId="37150" xr:uid="{00000000-0005-0000-0000-00007B480000}"/>
    <cellStyle name="Migliaia [0] 34 2 4" xfId="15940" xr:uid="{00000000-0005-0000-0000-00007C480000}"/>
    <cellStyle name="Migliaia [0] 34 2 5" xfId="20352" xr:uid="{00000000-0005-0000-0000-00007D480000}"/>
    <cellStyle name="Migliaia [0] 34 3" xfId="3983" xr:uid="{00000000-0005-0000-0000-00007E480000}"/>
    <cellStyle name="Migliaia [0] 34 3 2" xfId="8096" xr:uid="{00000000-0005-0000-0000-00007F480000}"/>
    <cellStyle name="Migliaia [0] 34 3 2 2" xfId="14635" xr:uid="{00000000-0005-0000-0000-000080480000}"/>
    <cellStyle name="Migliaia [0] 34 3 2 2 2" xfId="18082" xr:uid="{00000000-0005-0000-0000-000081480000}"/>
    <cellStyle name="Migliaia [0] 34 3 2 2 2 2" xfId="34500" xr:uid="{00000000-0005-0000-0000-000082480000}"/>
    <cellStyle name="Migliaia [0] 34 3 2 2 3" xfId="39802" xr:uid="{00000000-0005-0000-0000-000083480000}"/>
    <cellStyle name="Migliaia [0] 34 3 2 2 4" xfId="29149" xr:uid="{00000000-0005-0000-0000-000084480000}"/>
    <cellStyle name="Migliaia [0] 34 3 2 3" xfId="32035" xr:uid="{00000000-0005-0000-0000-000085480000}"/>
    <cellStyle name="Migliaia [0] 34 3 2 4" xfId="37151" xr:uid="{00000000-0005-0000-0000-000086480000}"/>
    <cellStyle name="Migliaia [0] 34 3 2 5" xfId="29348" xr:uid="{00000000-0005-0000-0000-000087480000}"/>
    <cellStyle name="Migliaia [0] 34 3 2 6" xfId="47088" xr:uid="{00000000-0005-0000-0000-000088480000}"/>
    <cellStyle name="Migliaia [0] 34 3 2 7" xfId="50104" xr:uid="{00000000-0005-0000-0000-000089480000}"/>
    <cellStyle name="Migliaia [0] 34 3 2 8" xfId="13911" xr:uid="{00000000-0005-0000-0000-00008A480000}"/>
    <cellStyle name="Migliaia [0] 34 3 3" xfId="7416" xr:uid="{00000000-0005-0000-0000-00008B480000}"/>
    <cellStyle name="Migliaia [0] 34 3 4" xfId="6841" xr:uid="{00000000-0005-0000-0000-00008C480000}"/>
    <cellStyle name="Migliaia [0] 34 3 4 2" xfId="17614" xr:uid="{00000000-0005-0000-0000-00008D480000}"/>
    <cellStyle name="Migliaia [0] 34 3 4 3" xfId="43968" xr:uid="{00000000-0005-0000-0000-00008E480000}"/>
    <cellStyle name="Migliaia [0] 34 3 4 4" xfId="46607" xr:uid="{00000000-0005-0000-0000-00008F480000}"/>
    <cellStyle name="Migliaia [0] 34 3 4 5" xfId="49623" xr:uid="{00000000-0005-0000-0000-000090480000}"/>
    <cellStyle name="Migliaia [0] 34 3 5" xfId="15942" xr:uid="{00000000-0005-0000-0000-000091480000}"/>
    <cellStyle name="Migliaia [0] 34 3 6" xfId="20354" xr:uid="{00000000-0005-0000-0000-000092480000}"/>
    <cellStyle name="Migliaia [0] 34 4" xfId="3530" xr:uid="{00000000-0005-0000-0000-000093480000}"/>
    <cellStyle name="Migliaia [0] 34 4 2" xfId="13340" xr:uid="{00000000-0005-0000-0000-000094480000}"/>
    <cellStyle name="Migliaia [0] 34 4 2 2" xfId="31381" xr:uid="{00000000-0005-0000-0000-000095480000}"/>
    <cellStyle name="Migliaia [0] 34 4 2 2 2" xfId="36539" xr:uid="{00000000-0005-0000-0000-000096480000}"/>
    <cellStyle name="Migliaia [0] 34 4 2 2 3" xfId="41841" xr:uid="{00000000-0005-0000-0000-000097480000}"/>
    <cellStyle name="Migliaia [0] 34 4 2 3" xfId="33888" xr:uid="{00000000-0005-0000-0000-000098480000}"/>
    <cellStyle name="Migliaia [0] 34 4 2 4" xfId="39190" xr:uid="{00000000-0005-0000-0000-000099480000}"/>
    <cellStyle name="Migliaia [0] 34 4 3" xfId="15943" xr:uid="{00000000-0005-0000-0000-00009A480000}"/>
    <cellStyle name="Migliaia [0] 34 4 3 2" xfId="34501" xr:uid="{00000000-0005-0000-0000-00009B480000}"/>
    <cellStyle name="Migliaia [0] 34 4 3 3" xfId="39803" xr:uid="{00000000-0005-0000-0000-00009C480000}"/>
    <cellStyle name="Migliaia [0] 34 4 3 4" xfId="29150" xr:uid="{00000000-0005-0000-0000-00009D480000}"/>
    <cellStyle name="Migliaia [0] 34 4 4" xfId="32036" xr:uid="{00000000-0005-0000-0000-00009E480000}"/>
    <cellStyle name="Migliaia [0] 34 4 5" xfId="37152" xr:uid="{00000000-0005-0000-0000-00009F480000}"/>
    <cellStyle name="Migliaia [0] 34 4 6" xfId="12282" xr:uid="{00000000-0005-0000-0000-0000A0480000}"/>
    <cellStyle name="Migliaia [0] 34 5" xfId="13409" xr:uid="{00000000-0005-0000-0000-0000A1480000}"/>
    <cellStyle name="Migliaia [0] 34 5 2" xfId="29151" xr:uid="{00000000-0005-0000-0000-0000A2480000}"/>
    <cellStyle name="Migliaia [0] 34 5 2 2" xfId="34502" xr:uid="{00000000-0005-0000-0000-0000A3480000}"/>
    <cellStyle name="Migliaia [0] 34 5 2 3" xfId="39804" xr:uid="{00000000-0005-0000-0000-0000A4480000}"/>
    <cellStyle name="Migliaia [0] 34 5 3" xfId="32037" xr:uid="{00000000-0005-0000-0000-0000A5480000}"/>
    <cellStyle name="Migliaia [0] 34 5 4" xfId="37153" xr:uid="{00000000-0005-0000-0000-0000A6480000}"/>
    <cellStyle name="Migliaia [0] 34 6" xfId="15939" xr:uid="{00000000-0005-0000-0000-0000A7480000}"/>
    <cellStyle name="Migliaia [0] 34 6 2" xfId="34498" xr:uid="{00000000-0005-0000-0000-0000A8480000}"/>
    <cellStyle name="Migliaia [0] 34 6 3" xfId="39800" xr:uid="{00000000-0005-0000-0000-0000A9480000}"/>
    <cellStyle name="Migliaia [0] 34 6 4" xfId="29147" xr:uid="{00000000-0005-0000-0000-0000AA480000}"/>
    <cellStyle name="Migliaia [0] 34 7" xfId="32033" xr:uid="{00000000-0005-0000-0000-0000AB480000}"/>
    <cellStyle name="Migliaia [0] 34 8" xfId="37149" xr:uid="{00000000-0005-0000-0000-0000AC480000}"/>
    <cellStyle name="Migliaia [0] 34 9" xfId="1751" xr:uid="{00000000-0005-0000-0000-0000AD480000}"/>
    <cellStyle name="Migliaia [0] 35" xfId="338" xr:uid="{00000000-0005-0000-0000-0000AE480000}"/>
    <cellStyle name="Migliaia [0] 35 2" xfId="2297" xr:uid="{00000000-0005-0000-0000-0000AF480000}"/>
    <cellStyle name="Migliaia [0] 35 2 2" xfId="4271" xr:uid="{00000000-0005-0000-0000-0000B0480000}"/>
    <cellStyle name="Migliaia [0] 35 2 2 2" xfId="8097" xr:uid="{00000000-0005-0000-0000-0000B1480000}"/>
    <cellStyle name="Migliaia [0] 35 2 2 2 2" xfId="18083" xr:uid="{00000000-0005-0000-0000-0000B2480000}"/>
    <cellStyle name="Migliaia [0] 35 2 2 2 3" xfId="42577" xr:uid="{00000000-0005-0000-0000-0000B3480000}"/>
    <cellStyle name="Migliaia [0] 35 2 2 2 4" xfId="47089" xr:uid="{00000000-0005-0000-0000-0000B4480000}"/>
    <cellStyle name="Migliaia [0] 35 2 2 2 5" xfId="50105" xr:uid="{00000000-0005-0000-0000-0000B5480000}"/>
    <cellStyle name="Migliaia [0] 35 2 2 3" xfId="8646" xr:uid="{00000000-0005-0000-0000-0000B6480000}"/>
    <cellStyle name="Migliaia [0] 35 2 2 4" xfId="6842" xr:uid="{00000000-0005-0000-0000-0000B7480000}"/>
    <cellStyle name="Migliaia [0] 35 2 2 4 2" xfId="17615" xr:uid="{00000000-0005-0000-0000-0000B8480000}"/>
    <cellStyle name="Migliaia [0] 35 2 2 4 3" xfId="42921" xr:uid="{00000000-0005-0000-0000-0000B9480000}"/>
    <cellStyle name="Migliaia [0] 35 2 2 4 4" xfId="46608" xr:uid="{00000000-0005-0000-0000-0000BA480000}"/>
    <cellStyle name="Migliaia [0] 35 2 2 4 5" xfId="49624" xr:uid="{00000000-0005-0000-0000-0000BB480000}"/>
    <cellStyle name="Migliaia [0] 35 2 2 5" xfId="15946" xr:uid="{00000000-0005-0000-0000-0000BC480000}"/>
    <cellStyle name="Migliaia [0] 35 2 2 6" xfId="20356" xr:uid="{00000000-0005-0000-0000-0000BD480000}"/>
    <cellStyle name="Migliaia [0] 35 2 2 7" xfId="45133" xr:uid="{00000000-0005-0000-0000-0000BE480000}"/>
    <cellStyle name="Migliaia [0] 35 2 2 8" xfId="46039" xr:uid="{00000000-0005-0000-0000-0000BF480000}"/>
    <cellStyle name="Migliaia [0] 35 2 3" xfId="8098" xr:uid="{00000000-0005-0000-0000-0000C0480000}"/>
    <cellStyle name="Migliaia [0] 35 2 3 2" xfId="29153" xr:uid="{00000000-0005-0000-0000-0000C1480000}"/>
    <cellStyle name="Migliaia [0] 35 2 3 2 2" xfId="34504" xr:uid="{00000000-0005-0000-0000-0000C2480000}"/>
    <cellStyle name="Migliaia [0] 35 2 3 2 3" xfId="39806" xr:uid="{00000000-0005-0000-0000-0000C3480000}"/>
    <cellStyle name="Migliaia [0] 35 2 3 3" xfId="32039" xr:uid="{00000000-0005-0000-0000-0000C4480000}"/>
    <cellStyle name="Migliaia [0] 35 2 3 4" xfId="37155" xr:uid="{00000000-0005-0000-0000-0000C5480000}"/>
    <cellStyle name="Migliaia [0] 35 2 4" xfId="15945" xr:uid="{00000000-0005-0000-0000-0000C6480000}"/>
    <cellStyle name="Migliaia [0] 35 2 5" xfId="20355" xr:uid="{00000000-0005-0000-0000-0000C7480000}"/>
    <cellStyle name="Migliaia [0] 35 3" xfId="3984" xr:uid="{00000000-0005-0000-0000-0000C8480000}"/>
    <cellStyle name="Migliaia [0] 35 3 2" xfId="8099" xr:uid="{00000000-0005-0000-0000-0000C9480000}"/>
    <cellStyle name="Migliaia [0] 35 3 2 2" xfId="14636" xr:uid="{00000000-0005-0000-0000-0000CA480000}"/>
    <cellStyle name="Migliaia [0] 35 3 2 2 2" xfId="18084" xr:uid="{00000000-0005-0000-0000-0000CB480000}"/>
    <cellStyle name="Migliaia [0] 35 3 2 2 2 2" xfId="34505" xr:uid="{00000000-0005-0000-0000-0000CC480000}"/>
    <cellStyle name="Migliaia [0] 35 3 2 2 3" xfId="39807" xr:uid="{00000000-0005-0000-0000-0000CD480000}"/>
    <cellStyle name="Migliaia [0] 35 3 2 2 4" xfId="29154" xr:uid="{00000000-0005-0000-0000-0000CE480000}"/>
    <cellStyle name="Migliaia [0] 35 3 2 3" xfId="32040" xr:uid="{00000000-0005-0000-0000-0000CF480000}"/>
    <cellStyle name="Migliaia [0] 35 3 2 4" xfId="37156" xr:uid="{00000000-0005-0000-0000-0000D0480000}"/>
    <cellStyle name="Migliaia [0] 35 3 2 5" xfId="44555" xr:uid="{00000000-0005-0000-0000-0000D1480000}"/>
    <cellStyle name="Migliaia [0] 35 3 2 6" xfId="47090" xr:uid="{00000000-0005-0000-0000-0000D2480000}"/>
    <cellStyle name="Migliaia [0] 35 3 2 7" xfId="50106" xr:uid="{00000000-0005-0000-0000-0000D3480000}"/>
    <cellStyle name="Migliaia [0] 35 3 2 8" xfId="13912" xr:uid="{00000000-0005-0000-0000-0000D4480000}"/>
    <cellStyle name="Migliaia [0] 35 3 3" xfId="8681" xr:uid="{00000000-0005-0000-0000-0000D5480000}"/>
    <cellStyle name="Migliaia [0] 35 3 4" xfId="6843" xr:uid="{00000000-0005-0000-0000-0000D6480000}"/>
    <cellStyle name="Migliaia [0] 35 3 4 2" xfId="17616" xr:uid="{00000000-0005-0000-0000-0000D7480000}"/>
    <cellStyle name="Migliaia [0] 35 3 4 3" xfId="33002" xr:uid="{00000000-0005-0000-0000-0000D8480000}"/>
    <cellStyle name="Migliaia [0] 35 3 4 4" xfId="46609" xr:uid="{00000000-0005-0000-0000-0000D9480000}"/>
    <cellStyle name="Migliaia [0] 35 3 4 5" xfId="49625" xr:uid="{00000000-0005-0000-0000-0000DA480000}"/>
    <cellStyle name="Migliaia [0] 35 3 5" xfId="15947" xr:uid="{00000000-0005-0000-0000-0000DB480000}"/>
    <cellStyle name="Migliaia [0] 35 3 6" xfId="20357" xr:uid="{00000000-0005-0000-0000-0000DC480000}"/>
    <cellStyle name="Migliaia [0] 35 4" xfId="3531" xr:uid="{00000000-0005-0000-0000-0000DD480000}"/>
    <cellStyle name="Migliaia [0] 35 4 2" xfId="13341" xr:uid="{00000000-0005-0000-0000-0000DE480000}"/>
    <cellStyle name="Migliaia [0] 35 4 2 2" xfId="31382" xr:uid="{00000000-0005-0000-0000-0000DF480000}"/>
    <cellStyle name="Migliaia [0] 35 4 2 2 2" xfId="36540" xr:uid="{00000000-0005-0000-0000-0000E0480000}"/>
    <cellStyle name="Migliaia [0] 35 4 2 2 3" xfId="41842" xr:uid="{00000000-0005-0000-0000-0000E1480000}"/>
    <cellStyle name="Migliaia [0] 35 4 2 3" xfId="33889" xr:uid="{00000000-0005-0000-0000-0000E2480000}"/>
    <cellStyle name="Migliaia [0] 35 4 2 4" xfId="39191" xr:uid="{00000000-0005-0000-0000-0000E3480000}"/>
    <cellStyle name="Migliaia [0] 35 4 3" xfId="15948" xr:uid="{00000000-0005-0000-0000-0000E4480000}"/>
    <cellStyle name="Migliaia [0] 35 4 3 2" xfId="34506" xr:uid="{00000000-0005-0000-0000-0000E5480000}"/>
    <cellStyle name="Migliaia [0] 35 4 3 3" xfId="39808" xr:uid="{00000000-0005-0000-0000-0000E6480000}"/>
    <cellStyle name="Migliaia [0] 35 4 3 4" xfId="29155" xr:uid="{00000000-0005-0000-0000-0000E7480000}"/>
    <cellStyle name="Migliaia [0] 35 4 4" xfId="32041" xr:uid="{00000000-0005-0000-0000-0000E8480000}"/>
    <cellStyle name="Migliaia [0] 35 4 5" xfId="37157" xr:uid="{00000000-0005-0000-0000-0000E9480000}"/>
    <cellStyle name="Migliaia [0] 35 4 6" xfId="12283" xr:uid="{00000000-0005-0000-0000-0000EA480000}"/>
    <cellStyle name="Migliaia [0] 35 5" xfId="13410" xr:uid="{00000000-0005-0000-0000-0000EB480000}"/>
    <cellStyle name="Migliaia [0] 35 5 2" xfId="29156" xr:uid="{00000000-0005-0000-0000-0000EC480000}"/>
    <cellStyle name="Migliaia [0] 35 5 2 2" xfId="34507" xr:uid="{00000000-0005-0000-0000-0000ED480000}"/>
    <cellStyle name="Migliaia [0] 35 5 2 3" xfId="39809" xr:uid="{00000000-0005-0000-0000-0000EE480000}"/>
    <cellStyle name="Migliaia [0] 35 5 3" xfId="32042" xr:uid="{00000000-0005-0000-0000-0000EF480000}"/>
    <cellStyle name="Migliaia [0] 35 5 4" xfId="37158" xr:uid="{00000000-0005-0000-0000-0000F0480000}"/>
    <cellStyle name="Migliaia [0] 35 6" xfId="15944" xr:uid="{00000000-0005-0000-0000-0000F1480000}"/>
    <cellStyle name="Migliaia [0] 35 6 2" xfId="34503" xr:uid="{00000000-0005-0000-0000-0000F2480000}"/>
    <cellStyle name="Migliaia [0] 35 6 3" xfId="39805" xr:uid="{00000000-0005-0000-0000-0000F3480000}"/>
    <cellStyle name="Migliaia [0] 35 6 4" xfId="29152" xr:uid="{00000000-0005-0000-0000-0000F4480000}"/>
    <cellStyle name="Migliaia [0] 35 7" xfId="32038" xr:uid="{00000000-0005-0000-0000-0000F5480000}"/>
    <cellStyle name="Migliaia [0] 35 8" xfId="37154" xr:uid="{00000000-0005-0000-0000-0000F6480000}"/>
    <cellStyle name="Migliaia [0] 35 9" xfId="1752" xr:uid="{00000000-0005-0000-0000-0000F7480000}"/>
    <cellStyle name="Migliaia [0] 36" xfId="339" xr:uid="{00000000-0005-0000-0000-0000F8480000}"/>
    <cellStyle name="Migliaia [0] 36 2" xfId="2298" xr:uid="{00000000-0005-0000-0000-0000F9480000}"/>
    <cellStyle name="Migliaia [0] 36 2 2" xfId="4272" xr:uid="{00000000-0005-0000-0000-0000FA480000}"/>
    <cellStyle name="Migliaia [0] 36 2 2 2" xfId="8100" xr:uid="{00000000-0005-0000-0000-0000FB480000}"/>
    <cellStyle name="Migliaia [0] 36 2 2 2 2" xfId="18085" xr:uid="{00000000-0005-0000-0000-0000FC480000}"/>
    <cellStyle name="Migliaia [0] 36 2 2 2 3" xfId="43027" xr:uid="{00000000-0005-0000-0000-0000FD480000}"/>
    <cellStyle name="Migliaia [0] 36 2 2 2 4" xfId="47091" xr:uid="{00000000-0005-0000-0000-0000FE480000}"/>
    <cellStyle name="Migliaia [0] 36 2 2 2 5" xfId="50107" xr:uid="{00000000-0005-0000-0000-0000FF480000}"/>
    <cellStyle name="Migliaia [0] 36 2 2 3" xfId="8645" xr:uid="{00000000-0005-0000-0000-000000490000}"/>
    <cellStyle name="Migliaia [0] 36 2 2 4" xfId="6844" xr:uid="{00000000-0005-0000-0000-000001490000}"/>
    <cellStyle name="Migliaia [0] 36 2 2 4 2" xfId="17617" xr:uid="{00000000-0005-0000-0000-000002490000}"/>
    <cellStyle name="Migliaia [0] 36 2 2 4 3" xfId="43691" xr:uid="{00000000-0005-0000-0000-000003490000}"/>
    <cellStyle name="Migliaia [0] 36 2 2 4 4" xfId="46610" xr:uid="{00000000-0005-0000-0000-000004490000}"/>
    <cellStyle name="Migliaia [0] 36 2 2 4 5" xfId="49626" xr:uid="{00000000-0005-0000-0000-000005490000}"/>
    <cellStyle name="Migliaia [0] 36 2 2 5" xfId="15951" xr:uid="{00000000-0005-0000-0000-000006490000}"/>
    <cellStyle name="Migliaia [0] 36 2 2 6" xfId="20359" xr:uid="{00000000-0005-0000-0000-000007490000}"/>
    <cellStyle name="Migliaia [0] 36 2 2 7" xfId="45134" xr:uid="{00000000-0005-0000-0000-000008490000}"/>
    <cellStyle name="Migliaia [0] 36 2 2 8" xfId="46040" xr:uid="{00000000-0005-0000-0000-000009490000}"/>
    <cellStyle name="Migliaia [0] 36 2 3" xfId="8101" xr:uid="{00000000-0005-0000-0000-00000A490000}"/>
    <cellStyle name="Migliaia [0] 36 2 3 2" xfId="29158" xr:uid="{00000000-0005-0000-0000-00000B490000}"/>
    <cellStyle name="Migliaia [0] 36 2 3 2 2" xfId="34509" xr:uid="{00000000-0005-0000-0000-00000C490000}"/>
    <cellStyle name="Migliaia [0] 36 2 3 2 3" xfId="39811" xr:uid="{00000000-0005-0000-0000-00000D490000}"/>
    <cellStyle name="Migliaia [0] 36 2 3 3" xfId="32044" xr:uid="{00000000-0005-0000-0000-00000E490000}"/>
    <cellStyle name="Migliaia [0] 36 2 3 4" xfId="37160" xr:uid="{00000000-0005-0000-0000-00000F490000}"/>
    <cellStyle name="Migliaia [0] 36 2 4" xfId="15950" xr:uid="{00000000-0005-0000-0000-000010490000}"/>
    <cellStyle name="Migliaia [0] 36 2 5" xfId="20358" xr:uid="{00000000-0005-0000-0000-000011490000}"/>
    <cellStyle name="Migliaia [0] 36 3" xfId="3985" xr:uid="{00000000-0005-0000-0000-000012490000}"/>
    <cellStyle name="Migliaia [0] 36 3 2" xfId="8102" xr:uid="{00000000-0005-0000-0000-000013490000}"/>
    <cellStyle name="Migliaia [0] 36 3 2 2" xfId="14637" xr:uid="{00000000-0005-0000-0000-000014490000}"/>
    <cellStyle name="Migliaia [0] 36 3 2 2 2" xfId="18086" xr:uid="{00000000-0005-0000-0000-000015490000}"/>
    <cellStyle name="Migliaia [0] 36 3 2 2 2 2" xfId="34510" xr:uid="{00000000-0005-0000-0000-000016490000}"/>
    <cellStyle name="Migliaia [0] 36 3 2 2 3" xfId="39812" xr:uid="{00000000-0005-0000-0000-000017490000}"/>
    <cellStyle name="Migliaia [0] 36 3 2 2 4" xfId="29159" xr:uid="{00000000-0005-0000-0000-000018490000}"/>
    <cellStyle name="Migliaia [0] 36 3 2 3" xfId="32045" xr:uid="{00000000-0005-0000-0000-000019490000}"/>
    <cellStyle name="Migliaia [0] 36 3 2 4" xfId="37161" xr:uid="{00000000-0005-0000-0000-00001A490000}"/>
    <cellStyle name="Migliaia [0] 36 3 2 5" xfId="43600" xr:uid="{00000000-0005-0000-0000-00001B490000}"/>
    <cellStyle name="Migliaia [0] 36 3 2 6" xfId="47092" xr:uid="{00000000-0005-0000-0000-00001C490000}"/>
    <cellStyle name="Migliaia [0] 36 3 2 7" xfId="50108" xr:uid="{00000000-0005-0000-0000-00001D490000}"/>
    <cellStyle name="Migliaia [0] 36 3 2 8" xfId="13913" xr:uid="{00000000-0005-0000-0000-00001E490000}"/>
    <cellStyle name="Migliaia [0] 36 3 3" xfId="8680" xr:uid="{00000000-0005-0000-0000-00001F490000}"/>
    <cellStyle name="Migliaia [0] 36 3 4" xfId="6845" xr:uid="{00000000-0005-0000-0000-000020490000}"/>
    <cellStyle name="Migliaia [0] 36 3 4 2" xfId="17618" xr:uid="{00000000-0005-0000-0000-000021490000}"/>
    <cellStyle name="Migliaia [0] 36 3 4 3" xfId="43941" xr:uid="{00000000-0005-0000-0000-000022490000}"/>
    <cellStyle name="Migliaia [0] 36 3 4 4" xfId="46611" xr:uid="{00000000-0005-0000-0000-000023490000}"/>
    <cellStyle name="Migliaia [0] 36 3 4 5" xfId="49627" xr:uid="{00000000-0005-0000-0000-000024490000}"/>
    <cellStyle name="Migliaia [0] 36 3 5" xfId="15952" xr:uid="{00000000-0005-0000-0000-000025490000}"/>
    <cellStyle name="Migliaia [0] 36 3 6" xfId="20360" xr:uid="{00000000-0005-0000-0000-000026490000}"/>
    <cellStyle name="Migliaia [0] 36 4" xfId="3532" xr:uid="{00000000-0005-0000-0000-000027490000}"/>
    <cellStyle name="Migliaia [0] 36 4 2" xfId="13342" xr:uid="{00000000-0005-0000-0000-000028490000}"/>
    <cellStyle name="Migliaia [0] 36 4 2 2" xfId="31383" xr:uid="{00000000-0005-0000-0000-000029490000}"/>
    <cellStyle name="Migliaia [0] 36 4 2 2 2" xfId="36541" xr:uid="{00000000-0005-0000-0000-00002A490000}"/>
    <cellStyle name="Migliaia [0] 36 4 2 2 3" xfId="41843" xr:uid="{00000000-0005-0000-0000-00002B490000}"/>
    <cellStyle name="Migliaia [0] 36 4 2 3" xfId="33890" xr:uid="{00000000-0005-0000-0000-00002C490000}"/>
    <cellStyle name="Migliaia [0] 36 4 2 4" xfId="39192" xr:uid="{00000000-0005-0000-0000-00002D490000}"/>
    <cellStyle name="Migliaia [0] 36 4 3" xfId="15953" xr:uid="{00000000-0005-0000-0000-00002E490000}"/>
    <cellStyle name="Migliaia [0] 36 4 3 2" xfId="34511" xr:uid="{00000000-0005-0000-0000-00002F490000}"/>
    <cellStyle name="Migliaia [0] 36 4 3 3" xfId="39813" xr:uid="{00000000-0005-0000-0000-000030490000}"/>
    <cellStyle name="Migliaia [0] 36 4 3 4" xfId="29160" xr:uid="{00000000-0005-0000-0000-000031490000}"/>
    <cellStyle name="Migliaia [0] 36 4 4" xfId="32046" xr:uid="{00000000-0005-0000-0000-000032490000}"/>
    <cellStyle name="Migliaia [0] 36 4 5" xfId="37162" xr:uid="{00000000-0005-0000-0000-000033490000}"/>
    <cellStyle name="Migliaia [0] 36 4 6" xfId="12284" xr:uid="{00000000-0005-0000-0000-000034490000}"/>
    <cellStyle name="Migliaia [0] 36 5" xfId="13411" xr:uid="{00000000-0005-0000-0000-000035490000}"/>
    <cellStyle name="Migliaia [0] 36 5 2" xfId="29161" xr:uid="{00000000-0005-0000-0000-000036490000}"/>
    <cellStyle name="Migliaia [0] 36 5 2 2" xfId="34512" xr:uid="{00000000-0005-0000-0000-000037490000}"/>
    <cellStyle name="Migliaia [0] 36 5 2 3" xfId="39814" xr:uid="{00000000-0005-0000-0000-000038490000}"/>
    <cellStyle name="Migliaia [0] 36 5 3" xfId="32047" xr:uid="{00000000-0005-0000-0000-000039490000}"/>
    <cellStyle name="Migliaia [0] 36 5 4" xfId="37163" xr:uid="{00000000-0005-0000-0000-00003A490000}"/>
    <cellStyle name="Migliaia [0] 36 6" xfId="15949" xr:uid="{00000000-0005-0000-0000-00003B490000}"/>
    <cellStyle name="Migliaia [0] 36 6 2" xfId="34508" xr:uid="{00000000-0005-0000-0000-00003C490000}"/>
    <cellStyle name="Migliaia [0] 36 6 3" xfId="39810" xr:uid="{00000000-0005-0000-0000-00003D490000}"/>
    <cellStyle name="Migliaia [0] 36 6 4" xfId="29157" xr:uid="{00000000-0005-0000-0000-00003E490000}"/>
    <cellStyle name="Migliaia [0] 36 7" xfId="32043" xr:uid="{00000000-0005-0000-0000-00003F490000}"/>
    <cellStyle name="Migliaia [0] 36 8" xfId="37159" xr:uid="{00000000-0005-0000-0000-000040490000}"/>
    <cellStyle name="Migliaia [0] 36 9" xfId="1753" xr:uid="{00000000-0005-0000-0000-000041490000}"/>
    <cellStyle name="Migliaia [0] 37" xfId="340" xr:uid="{00000000-0005-0000-0000-000042490000}"/>
    <cellStyle name="Migliaia [0] 37 2" xfId="2299" xr:uid="{00000000-0005-0000-0000-000043490000}"/>
    <cellStyle name="Migliaia [0] 37 2 2" xfId="4273" xr:uid="{00000000-0005-0000-0000-000044490000}"/>
    <cellStyle name="Migliaia [0] 37 2 2 2" xfId="8103" xr:uid="{00000000-0005-0000-0000-000045490000}"/>
    <cellStyle name="Migliaia [0] 37 2 2 2 2" xfId="18087" xr:uid="{00000000-0005-0000-0000-000046490000}"/>
    <cellStyle name="Migliaia [0] 37 2 2 2 3" xfId="42578" xr:uid="{00000000-0005-0000-0000-000047490000}"/>
    <cellStyle name="Migliaia [0] 37 2 2 2 4" xfId="47093" xr:uid="{00000000-0005-0000-0000-000048490000}"/>
    <cellStyle name="Migliaia [0] 37 2 2 2 5" xfId="50109" xr:uid="{00000000-0005-0000-0000-000049490000}"/>
    <cellStyle name="Migliaia [0] 37 2 2 3" xfId="8644" xr:uid="{00000000-0005-0000-0000-00004A490000}"/>
    <cellStyle name="Migliaia [0] 37 2 2 4" xfId="6846" xr:uid="{00000000-0005-0000-0000-00004B490000}"/>
    <cellStyle name="Migliaia [0] 37 2 2 4 2" xfId="17619" xr:uid="{00000000-0005-0000-0000-00004C490000}"/>
    <cellStyle name="Migliaia [0] 37 2 2 4 3" xfId="42467" xr:uid="{00000000-0005-0000-0000-00004D490000}"/>
    <cellStyle name="Migliaia [0] 37 2 2 4 4" xfId="46612" xr:uid="{00000000-0005-0000-0000-00004E490000}"/>
    <cellStyle name="Migliaia [0] 37 2 2 4 5" xfId="49628" xr:uid="{00000000-0005-0000-0000-00004F490000}"/>
    <cellStyle name="Migliaia [0] 37 2 2 5" xfId="15956" xr:uid="{00000000-0005-0000-0000-000050490000}"/>
    <cellStyle name="Migliaia [0] 37 2 2 6" xfId="20362" xr:uid="{00000000-0005-0000-0000-000051490000}"/>
    <cellStyle name="Migliaia [0] 37 2 2 7" xfId="45135" xr:uid="{00000000-0005-0000-0000-000052490000}"/>
    <cellStyle name="Migliaia [0] 37 2 2 8" xfId="46041" xr:uid="{00000000-0005-0000-0000-000053490000}"/>
    <cellStyle name="Migliaia [0] 37 2 3" xfId="8104" xr:uid="{00000000-0005-0000-0000-000054490000}"/>
    <cellStyle name="Migliaia [0] 37 2 3 2" xfId="29163" xr:uid="{00000000-0005-0000-0000-000055490000}"/>
    <cellStyle name="Migliaia [0] 37 2 3 2 2" xfId="34514" xr:uid="{00000000-0005-0000-0000-000056490000}"/>
    <cellStyle name="Migliaia [0] 37 2 3 2 3" xfId="39816" xr:uid="{00000000-0005-0000-0000-000057490000}"/>
    <cellStyle name="Migliaia [0] 37 2 3 3" xfId="32049" xr:uid="{00000000-0005-0000-0000-000058490000}"/>
    <cellStyle name="Migliaia [0] 37 2 3 4" xfId="37165" xr:uid="{00000000-0005-0000-0000-000059490000}"/>
    <cellStyle name="Migliaia [0] 37 2 4" xfId="15955" xr:uid="{00000000-0005-0000-0000-00005A490000}"/>
    <cellStyle name="Migliaia [0] 37 2 5" xfId="20361" xr:uid="{00000000-0005-0000-0000-00005B490000}"/>
    <cellStyle name="Migliaia [0] 37 3" xfId="3986" xr:uid="{00000000-0005-0000-0000-00005C490000}"/>
    <cellStyle name="Migliaia [0] 37 3 2" xfId="8105" xr:uid="{00000000-0005-0000-0000-00005D490000}"/>
    <cellStyle name="Migliaia [0] 37 3 2 2" xfId="14638" xr:uid="{00000000-0005-0000-0000-00005E490000}"/>
    <cellStyle name="Migliaia [0] 37 3 2 2 2" xfId="18088" xr:uid="{00000000-0005-0000-0000-00005F490000}"/>
    <cellStyle name="Migliaia [0] 37 3 2 2 2 2" xfId="34515" xr:uid="{00000000-0005-0000-0000-000060490000}"/>
    <cellStyle name="Migliaia [0] 37 3 2 2 3" xfId="39817" xr:uid="{00000000-0005-0000-0000-000061490000}"/>
    <cellStyle name="Migliaia [0] 37 3 2 2 4" xfId="29164" xr:uid="{00000000-0005-0000-0000-000062490000}"/>
    <cellStyle name="Migliaia [0] 37 3 2 3" xfId="32050" xr:uid="{00000000-0005-0000-0000-000063490000}"/>
    <cellStyle name="Migliaia [0] 37 3 2 4" xfId="37166" xr:uid="{00000000-0005-0000-0000-000064490000}"/>
    <cellStyle name="Migliaia [0] 37 3 2 5" xfId="21410" xr:uid="{00000000-0005-0000-0000-000065490000}"/>
    <cellStyle name="Migliaia [0] 37 3 2 6" xfId="47094" xr:uid="{00000000-0005-0000-0000-000066490000}"/>
    <cellStyle name="Migliaia [0] 37 3 2 7" xfId="50110" xr:uid="{00000000-0005-0000-0000-000067490000}"/>
    <cellStyle name="Migliaia [0] 37 3 2 8" xfId="13914" xr:uid="{00000000-0005-0000-0000-000068490000}"/>
    <cellStyle name="Migliaia [0] 37 3 3" xfId="8679" xr:uid="{00000000-0005-0000-0000-000069490000}"/>
    <cellStyle name="Migliaia [0] 37 3 4" xfId="6847" xr:uid="{00000000-0005-0000-0000-00006A490000}"/>
    <cellStyle name="Migliaia [0] 37 3 4 2" xfId="17620" xr:uid="{00000000-0005-0000-0000-00006B490000}"/>
    <cellStyle name="Migliaia [0] 37 3 4 3" xfId="44751" xr:uid="{00000000-0005-0000-0000-00006C490000}"/>
    <cellStyle name="Migliaia [0] 37 3 4 4" xfId="46613" xr:uid="{00000000-0005-0000-0000-00006D490000}"/>
    <cellStyle name="Migliaia [0] 37 3 4 5" xfId="49629" xr:uid="{00000000-0005-0000-0000-00006E490000}"/>
    <cellStyle name="Migliaia [0] 37 3 5" xfId="15957" xr:uid="{00000000-0005-0000-0000-00006F490000}"/>
    <cellStyle name="Migliaia [0] 37 3 6" xfId="20363" xr:uid="{00000000-0005-0000-0000-000070490000}"/>
    <cellStyle name="Migliaia [0] 37 4" xfId="3533" xr:uid="{00000000-0005-0000-0000-000071490000}"/>
    <cellStyle name="Migliaia [0] 37 4 2" xfId="13343" xr:uid="{00000000-0005-0000-0000-000072490000}"/>
    <cellStyle name="Migliaia [0] 37 4 2 2" xfId="31384" xr:uid="{00000000-0005-0000-0000-000073490000}"/>
    <cellStyle name="Migliaia [0] 37 4 2 2 2" xfId="36542" xr:uid="{00000000-0005-0000-0000-000074490000}"/>
    <cellStyle name="Migliaia [0] 37 4 2 2 3" xfId="41844" xr:uid="{00000000-0005-0000-0000-000075490000}"/>
    <cellStyle name="Migliaia [0] 37 4 2 3" xfId="33891" xr:uid="{00000000-0005-0000-0000-000076490000}"/>
    <cellStyle name="Migliaia [0] 37 4 2 4" xfId="39193" xr:uid="{00000000-0005-0000-0000-000077490000}"/>
    <cellStyle name="Migliaia [0] 37 4 3" xfId="15958" xr:uid="{00000000-0005-0000-0000-000078490000}"/>
    <cellStyle name="Migliaia [0] 37 4 3 2" xfId="34516" xr:uid="{00000000-0005-0000-0000-000079490000}"/>
    <cellStyle name="Migliaia [0] 37 4 3 3" xfId="39818" xr:uid="{00000000-0005-0000-0000-00007A490000}"/>
    <cellStyle name="Migliaia [0] 37 4 3 4" xfId="29165" xr:uid="{00000000-0005-0000-0000-00007B490000}"/>
    <cellStyle name="Migliaia [0] 37 4 4" xfId="32051" xr:uid="{00000000-0005-0000-0000-00007C490000}"/>
    <cellStyle name="Migliaia [0] 37 4 5" xfId="37167" xr:uid="{00000000-0005-0000-0000-00007D490000}"/>
    <cellStyle name="Migliaia [0] 37 4 6" xfId="12285" xr:uid="{00000000-0005-0000-0000-00007E490000}"/>
    <cellStyle name="Migliaia [0] 37 5" xfId="13412" xr:uid="{00000000-0005-0000-0000-00007F490000}"/>
    <cellStyle name="Migliaia [0] 37 5 2" xfId="29166" xr:uid="{00000000-0005-0000-0000-000080490000}"/>
    <cellStyle name="Migliaia [0] 37 5 2 2" xfId="34517" xr:uid="{00000000-0005-0000-0000-000081490000}"/>
    <cellStyle name="Migliaia [0] 37 5 2 3" xfId="39819" xr:uid="{00000000-0005-0000-0000-000082490000}"/>
    <cellStyle name="Migliaia [0] 37 5 3" xfId="32052" xr:uid="{00000000-0005-0000-0000-000083490000}"/>
    <cellStyle name="Migliaia [0] 37 5 4" xfId="37168" xr:uid="{00000000-0005-0000-0000-000084490000}"/>
    <cellStyle name="Migliaia [0] 37 6" xfId="15954" xr:uid="{00000000-0005-0000-0000-000085490000}"/>
    <cellStyle name="Migliaia [0] 37 6 2" xfId="34513" xr:uid="{00000000-0005-0000-0000-000086490000}"/>
    <cellStyle name="Migliaia [0] 37 6 3" xfId="39815" xr:uid="{00000000-0005-0000-0000-000087490000}"/>
    <cellStyle name="Migliaia [0] 37 6 4" xfId="29162" xr:uid="{00000000-0005-0000-0000-000088490000}"/>
    <cellStyle name="Migliaia [0] 37 7" xfId="32048" xr:uid="{00000000-0005-0000-0000-000089490000}"/>
    <cellStyle name="Migliaia [0] 37 8" xfId="37164" xr:uid="{00000000-0005-0000-0000-00008A490000}"/>
    <cellStyle name="Migliaia [0] 37 9" xfId="1754" xr:uid="{00000000-0005-0000-0000-00008B490000}"/>
    <cellStyle name="Migliaia [0] 38" xfId="341" xr:uid="{00000000-0005-0000-0000-00008C490000}"/>
    <cellStyle name="Migliaia [0] 38 2" xfId="2300" xr:uid="{00000000-0005-0000-0000-00008D490000}"/>
    <cellStyle name="Migliaia [0] 38 2 2" xfId="4274" xr:uid="{00000000-0005-0000-0000-00008E490000}"/>
    <cellStyle name="Migliaia [0] 38 2 2 2" xfId="8106" xr:uid="{00000000-0005-0000-0000-00008F490000}"/>
    <cellStyle name="Migliaia [0] 38 2 2 2 2" xfId="18089" xr:uid="{00000000-0005-0000-0000-000090490000}"/>
    <cellStyle name="Migliaia [0] 38 2 2 2 3" xfId="44098" xr:uid="{00000000-0005-0000-0000-000091490000}"/>
    <cellStyle name="Migliaia [0] 38 2 2 2 4" xfId="47095" xr:uid="{00000000-0005-0000-0000-000092490000}"/>
    <cellStyle name="Migliaia [0] 38 2 2 2 5" xfId="50111" xr:uid="{00000000-0005-0000-0000-000093490000}"/>
    <cellStyle name="Migliaia [0] 38 2 2 3" xfId="8643" xr:uid="{00000000-0005-0000-0000-000094490000}"/>
    <cellStyle name="Migliaia [0] 38 2 2 4" xfId="6848" xr:uid="{00000000-0005-0000-0000-000095490000}"/>
    <cellStyle name="Migliaia [0] 38 2 2 4 2" xfId="17621" xr:uid="{00000000-0005-0000-0000-000096490000}"/>
    <cellStyle name="Migliaia [0] 38 2 2 4 3" xfId="21639" xr:uid="{00000000-0005-0000-0000-000097490000}"/>
    <cellStyle name="Migliaia [0] 38 2 2 4 4" xfId="46614" xr:uid="{00000000-0005-0000-0000-000098490000}"/>
    <cellStyle name="Migliaia [0] 38 2 2 4 5" xfId="49630" xr:uid="{00000000-0005-0000-0000-000099490000}"/>
    <cellStyle name="Migliaia [0] 38 2 2 5" xfId="15961" xr:uid="{00000000-0005-0000-0000-00009A490000}"/>
    <cellStyle name="Migliaia [0] 38 2 2 6" xfId="20365" xr:uid="{00000000-0005-0000-0000-00009B490000}"/>
    <cellStyle name="Migliaia [0] 38 2 2 7" xfId="45136" xr:uid="{00000000-0005-0000-0000-00009C490000}"/>
    <cellStyle name="Migliaia [0] 38 2 2 8" xfId="46042" xr:uid="{00000000-0005-0000-0000-00009D490000}"/>
    <cellStyle name="Migliaia [0] 38 2 3" xfId="8107" xr:uid="{00000000-0005-0000-0000-00009E490000}"/>
    <cellStyle name="Migliaia [0] 38 2 3 2" xfId="29168" xr:uid="{00000000-0005-0000-0000-00009F490000}"/>
    <cellStyle name="Migliaia [0] 38 2 3 2 2" xfId="34519" xr:uid="{00000000-0005-0000-0000-0000A0490000}"/>
    <cellStyle name="Migliaia [0] 38 2 3 2 3" xfId="39821" xr:uid="{00000000-0005-0000-0000-0000A1490000}"/>
    <cellStyle name="Migliaia [0] 38 2 3 3" xfId="32054" xr:uid="{00000000-0005-0000-0000-0000A2490000}"/>
    <cellStyle name="Migliaia [0] 38 2 3 4" xfId="37170" xr:uid="{00000000-0005-0000-0000-0000A3490000}"/>
    <cellStyle name="Migliaia [0] 38 2 4" xfId="15960" xr:uid="{00000000-0005-0000-0000-0000A4490000}"/>
    <cellStyle name="Migliaia [0] 38 2 5" xfId="20364" xr:uid="{00000000-0005-0000-0000-0000A5490000}"/>
    <cellStyle name="Migliaia [0] 38 3" xfId="3987" xr:uid="{00000000-0005-0000-0000-0000A6490000}"/>
    <cellStyle name="Migliaia [0] 38 3 2" xfId="8108" xr:uid="{00000000-0005-0000-0000-0000A7490000}"/>
    <cellStyle name="Migliaia [0] 38 3 2 2" xfId="14639" xr:uid="{00000000-0005-0000-0000-0000A8490000}"/>
    <cellStyle name="Migliaia [0] 38 3 2 2 2" xfId="18090" xr:uid="{00000000-0005-0000-0000-0000A9490000}"/>
    <cellStyle name="Migliaia [0] 38 3 2 2 2 2" xfId="34520" xr:uid="{00000000-0005-0000-0000-0000AA490000}"/>
    <cellStyle name="Migliaia [0] 38 3 2 2 3" xfId="39822" xr:uid="{00000000-0005-0000-0000-0000AB490000}"/>
    <cellStyle name="Migliaia [0] 38 3 2 2 4" xfId="29169" xr:uid="{00000000-0005-0000-0000-0000AC490000}"/>
    <cellStyle name="Migliaia [0] 38 3 2 3" xfId="32055" xr:uid="{00000000-0005-0000-0000-0000AD490000}"/>
    <cellStyle name="Migliaia [0] 38 3 2 4" xfId="37171" xr:uid="{00000000-0005-0000-0000-0000AE490000}"/>
    <cellStyle name="Migliaia [0] 38 3 2 5" xfId="44327" xr:uid="{00000000-0005-0000-0000-0000AF490000}"/>
    <cellStyle name="Migliaia [0] 38 3 2 6" xfId="47096" xr:uid="{00000000-0005-0000-0000-0000B0490000}"/>
    <cellStyle name="Migliaia [0] 38 3 2 7" xfId="50112" xr:uid="{00000000-0005-0000-0000-0000B1490000}"/>
    <cellStyle name="Migliaia [0] 38 3 2 8" xfId="13915" xr:uid="{00000000-0005-0000-0000-0000B2490000}"/>
    <cellStyle name="Migliaia [0] 38 3 3" xfId="8678" xr:uid="{00000000-0005-0000-0000-0000B3490000}"/>
    <cellStyle name="Migliaia [0] 38 3 4" xfId="6849" xr:uid="{00000000-0005-0000-0000-0000B4490000}"/>
    <cellStyle name="Migliaia [0] 38 3 4 2" xfId="17622" xr:uid="{00000000-0005-0000-0000-0000B5490000}"/>
    <cellStyle name="Migliaia [0] 38 3 4 3" xfId="44549" xr:uid="{00000000-0005-0000-0000-0000B6490000}"/>
    <cellStyle name="Migliaia [0] 38 3 4 4" xfId="46615" xr:uid="{00000000-0005-0000-0000-0000B7490000}"/>
    <cellStyle name="Migliaia [0] 38 3 4 5" xfId="49631" xr:uid="{00000000-0005-0000-0000-0000B8490000}"/>
    <cellStyle name="Migliaia [0] 38 3 5" xfId="15962" xr:uid="{00000000-0005-0000-0000-0000B9490000}"/>
    <cellStyle name="Migliaia [0] 38 3 6" xfId="20366" xr:uid="{00000000-0005-0000-0000-0000BA490000}"/>
    <cellStyle name="Migliaia [0] 38 4" xfId="3534" xr:uid="{00000000-0005-0000-0000-0000BB490000}"/>
    <cellStyle name="Migliaia [0] 38 4 2" xfId="13344" xr:uid="{00000000-0005-0000-0000-0000BC490000}"/>
    <cellStyle name="Migliaia [0] 38 4 2 2" xfId="31385" xr:uid="{00000000-0005-0000-0000-0000BD490000}"/>
    <cellStyle name="Migliaia [0] 38 4 2 2 2" xfId="36543" xr:uid="{00000000-0005-0000-0000-0000BE490000}"/>
    <cellStyle name="Migliaia [0] 38 4 2 2 3" xfId="41845" xr:uid="{00000000-0005-0000-0000-0000BF490000}"/>
    <cellStyle name="Migliaia [0] 38 4 2 3" xfId="33892" xr:uid="{00000000-0005-0000-0000-0000C0490000}"/>
    <cellStyle name="Migliaia [0] 38 4 2 4" xfId="39194" xr:uid="{00000000-0005-0000-0000-0000C1490000}"/>
    <cellStyle name="Migliaia [0] 38 4 3" xfId="15963" xr:uid="{00000000-0005-0000-0000-0000C2490000}"/>
    <cellStyle name="Migliaia [0] 38 4 3 2" xfId="34521" xr:uid="{00000000-0005-0000-0000-0000C3490000}"/>
    <cellStyle name="Migliaia [0] 38 4 3 3" xfId="39823" xr:uid="{00000000-0005-0000-0000-0000C4490000}"/>
    <cellStyle name="Migliaia [0] 38 4 3 4" xfId="29170" xr:uid="{00000000-0005-0000-0000-0000C5490000}"/>
    <cellStyle name="Migliaia [0] 38 4 4" xfId="32056" xr:uid="{00000000-0005-0000-0000-0000C6490000}"/>
    <cellStyle name="Migliaia [0] 38 4 5" xfId="37172" xr:uid="{00000000-0005-0000-0000-0000C7490000}"/>
    <cellStyle name="Migliaia [0] 38 4 6" xfId="12286" xr:uid="{00000000-0005-0000-0000-0000C8490000}"/>
    <cellStyle name="Migliaia [0] 38 5" xfId="13413" xr:uid="{00000000-0005-0000-0000-0000C9490000}"/>
    <cellStyle name="Migliaia [0] 38 5 2" xfId="29171" xr:uid="{00000000-0005-0000-0000-0000CA490000}"/>
    <cellStyle name="Migliaia [0] 38 5 2 2" xfId="34522" xr:uid="{00000000-0005-0000-0000-0000CB490000}"/>
    <cellStyle name="Migliaia [0] 38 5 2 3" xfId="39824" xr:uid="{00000000-0005-0000-0000-0000CC490000}"/>
    <cellStyle name="Migliaia [0] 38 5 3" xfId="32057" xr:uid="{00000000-0005-0000-0000-0000CD490000}"/>
    <cellStyle name="Migliaia [0] 38 5 4" xfId="37173" xr:uid="{00000000-0005-0000-0000-0000CE490000}"/>
    <cellStyle name="Migliaia [0] 38 6" xfId="15959" xr:uid="{00000000-0005-0000-0000-0000CF490000}"/>
    <cellStyle name="Migliaia [0] 38 6 2" xfId="34518" xr:uid="{00000000-0005-0000-0000-0000D0490000}"/>
    <cellStyle name="Migliaia [0] 38 6 3" xfId="39820" xr:uid="{00000000-0005-0000-0000-0000D1490000}"/>
    <cellStyle name="Migliaia [0] 38 6 4" xfId="29167" xr:uid="{00000000-0005-0000-0000-0000D2490000}"/>
    <cellStyle name="Migliaia [0] 38 7" xfId="32053" xr:uid="{00000000-0005-0000-0000-0000D3490000}"/>
    <cellStyle name="Migliaia [0] 38 8" xfId="37169" xr:uid="{00000000-0005-0000-0000-0000D4490000}"/>
    <cellStyle name="Migliaia [0] 38 9" xfId="1755" xr:uid="{00000000-0005-0000-0000-0000D5490000}"/>
    <cellStyle name="Migliaia [0] 39" xfId="342" xr:uid="{00000000-0005-0000-0000-0000D6490000}"/>
    <cellStyle name="Migliaia [0] 39 2" xfId="2301" xr:uid="{00000000-0005-0000-0000-0000D7490000}"/>
    <cellStyle name="Migliaia [0] 39 2 2" xfId="4275" xr:uid="{00000000-0005-0000-0000-0000D8490000}"/>
    <cellStyle name="Migliaia [0] 39 2 2 2" xfId="8109" xr:uid="{00000000-0005-0000-0000-0000D9490000}"/>
    <cellStyle name="Migliaia [0] 39 2 2 2 2" xfId="18091" xr:uid="{00000000-0005-0000-0000-0000DA490000}"/>
    <cellStyle name="Migliaia [0] 39 2 2 2 3" xfId="44769" xr:uid="{00000000-0005-0000-0000-0000DB490000}"/>
    <cellStyle name="Migliaia [0] 39 2 2 2 4" xfId="47097" xr:uid="{00000000-0005-0000-0000-0000DC490000}"/>
    <cellStyle name="Migliaia [0] 39 2 2 2 5" xfId="50113" xr:uid="{00000000-0005-0000-0000-0000DD490000}"/>
    <cellStyle name="Migliaia [0] 39 2 2 3" xfId="8486" xr:uid="{00000000-0005-0000-0000-0000DE490000}"/>
    <cellStyle name="Migliaia [0] 39 2 2 4" xfId="6850" xr:uid="{00000000-0005-0000-0000-0000DF490000}"/>
    <cellStyle name="Migliaia [0] 39 2 2 4 2" xfId="17623" xr:uid="{00000000-0005-0000-0000-0000E0490000}"/>
    <cellStyle name="Migliaia [0] 39 2 2 4 3" xfId="42922" xr:uid="{00000000-0005-0000-0000-0000E1490000}"/>
    <cellStyle name="Migliaia [0] 39 2 2 4 4" xfId="46616" xr:uid="{00000000-0005-0000-0000-0000E2490000}"/>
    <cellStyle name="Migliaia [0] 39 2 2 4 5" xfId="49632" xr:uid="{00000000-0005-0000-0000-0000E3490000}"/>
    <cellStyle name="Migliaia [0] 39 2 2 5" xfId="15966" xr:uid="{00000000-0005-0000-0000-0000E4490000}"/>
    <cellStyle name="Migliaia [0] 39 2 2 6" xfId="20368" xr:uid="{00000000-0005-0000-0000-0000E5490000}"/>
    <cellStyle name="Migliaia [0] 39 2 2 7" xfId="45137" xr:uid="{00000000-0005-0000-0000-0000E6490000}"/>
    <cellStyle name="Migliaia [0] 39 2 2 8" xfId="46043" xr:uid="{00000000-0005-0000-0000-0000E7490000}"/>
    <cellStyle name="Migliaia [0] 39 2 3" xfId="8110" xr:uid="{00000000-0005-0000-0000-0000E8490000}"/>
    <cellStyle name="Migliaia [0] 39 2 3 2" xfId="29173" xr:uid="{00000000-0005-0000-0000-0000E9490000}"/>
    <cellStyle name="Migliaia [0] 39 2 3 2 2" xfId="34524" xr:uid="{00000000-0005-0000-0000-0000EA490000}"/>
    <cellStyle name="Migliaia [0] 39 2 3 2 3" xfId="39826" xr:uid="{00000000-0005-0000-0000-0000EB490000}"/>
    <cellStyle name="Migliaia [0] 39 2 3 3" xfId="32059" xr:uid="{00000000-0005-0000-0000-0000EC490000}"/>
    <cellStyle name="Migliaia [0] 39 2 3 4" xfId="37175" xr:uid="{00000000-0005-0000-0000-0000ED490000}"/>
    <cellStyle name="Migliaia [0] 39 2 4" xfId="15965" xr:uid="{00000000-0005-0000-0000-0000EE490000}"/>
    <cellStyle name="Migliaia [0] 39 2 5" xfId="20367" xr:uid="{00000000-0005-0000-0000-0000EF490000}"/>
    <cellStyle name="Migliaia [0] 39 3" xfId="3988" xr:uid="{00000000-0005-0000-0000-0000F0490000}"/>
    <cellStyle name="Migliaia [0] 39 3 2" xfId="8111" xr:uid="{00000000-0005-0000-0000-0000F1490000}"/>
    <cellStyle name="Migliaia [0] 39 3 2 2" xfId="14640" xr:uid="{00000000-0005-0000-0000-0000F2490000}"/>
    <cellStyle name="Migliaia [0] 39 3 2 2 2" xfId="18092" xr:uid="{00000000-0005-0000-0000-0000F3490000}"/>
    <cellStyle name="Migliaia [0] 39 3 2 2 2 2" xfId="34525" xr:uid="{00000000-0005-0000-0000-0000F4490000}"/>
    <cellStyle name="Migliaia [0] 39 3 2 2 3" xfId="39827" xr:uid="{00000000-0005-0000-0000-0000F5490000}"/>
    <cellStyle name="Migliaia [0] 39 3 2 2 4" xfId="29174" xr:uid="{00000000-0005-0000-0000-0000F6490000}"/>
    <cellStyle name="Migliaia [0] 39 3 2 3" xfId="32060" xr:uid="{00000000-0005-0000-0000-0000F7490000}"/>
    <cellStyle name="Migliaia [0] 39 3 2 4" xfId="37176" xr:uid="{00000000-0005-0000-0000-0000F8490000}"/>
    <cellStyle name="Migliaia [0] 39 3 2 5" xfId="21409" xr:uid="{00000000-0005-0000-0000-0000F9490000}"/>
    <cellStyle name="Migliaia [0] 39 3 2 6" xfId="47098" xr:uid="{00000000-0005-0000-0000-0000FA490000}"/>
    <cellStyle name="Migliaia [0] 39 3 2 7" xfId="50114" xr:uid="{00000000-0005-0000-0000-0000FB490000}"/>
    <cellStyle name="Migliaia [0] 39 3 2 8" xfId="13916" xr:uid="{00000000-0005-0000-0000-0000FC490000}"/>
    <cellStyle name="Migliaia [0] 39 3 3" xfId="8493" xr:uid="{00000000-0005-0000-0000-0000FD490000}"/>
    <cellStyle name="Migliaia [0] 39 3 4" xfId="6851" xr:uid="{00000000-0005-0000-0000-0000FE490000}"/>
    <cellStyle name="Migliaia [0] 39 3 4 2" xfId="17624" xr:uid="{00000000-0005-0000-0000-0000FF490000}"/>
    <cellStyle name="Migliaia [0] 39 3 4 3" xfId="43428" xr:uid="{00000000-0005-0000-0000-0000004A0000}"/>
    <cellStyle name="Migliaia [0] 39 3 4 4" xfId="46617" xr:uid="{00000000-0005-0000-0000-0000014A0000}"/>
    <cellStyle name="Migliaia [0] 39 3 4 5" xfId="49633" xr:uid="{00000000-0005-0000-0000-0000024A0000}"/>
    <cellStyle name="Migliaia [0] 39 3 5" xfId="15967" xr:uid="{00000000-0005-0000-0000-0000034A0000}"/>
    <cellStyle name="Migliaia [0] 39 3 6" xfId="20369" xr:uid="{00000000-0005-0000-0000-0000044A0000}"/>
    <cellStyle name="Migliaia [0] 39 4" xfId="3535" xr:uid="{00000000-0005-0000-0000-0000054A0000}"/>
    <cellStyle name="Migliaia [0] 39 4 2" xfId="13345" xr:uid="{00000000-0005-0000-0000-0000064A0000}"/>
    <cellStyle name="Migliaia [0] 39 4 2 2" xfId="31386" xr:uid="{00000000-0005-0000-0000-0000074A0000}"/>
    <cellStyle name="Migliaia [0] 39 4 2 2 2" xfId="36544" xr:uid="{00000000-0005-0000-0000-0000084A0000}"/>
    <cellStyle name="Migliaia [0] 39 4 2 2 3" xfId="41846" xr:uid="{00000000-0005-0000-0000-0000094A0000}"/>
    <cellStyle name="Migliaia [0] 39 4 2 3" xfId="33893" xr:uid="{00000000-0005-0000-0000-00000A4A0000}"/>
    <cellStyle name="Migliaia [0] 39 4 2 4" xfId="39195" xr:uid="{00000000-0005-0000-0000-00000B4A0000}"/>
    <cellStyle name="Migliaia [0] 39 4 3" xfId="15968" xr:uid="{00000000-0005-0000-0000-00000C4A0000}"/>
    <cellStyle name="Migliaia [0] 39 4 3 2" xfId="34526" xr:uid="{00000000-0005-0000-0000-00000D4A0000}"/>
    <cellStyle name="Migliaia [0] 39 4 3 3" xfId="39828" xr:uid="{00000000-0005-0000-0000-00000E4A0000}"/>
    <cellStyle name="Migliaia [0] 39 4 3 4" xfId="29175" xr:uid="{00000000-0005-0000-0000-00000F4A0000}"/>
    <cellStyle name="Migliaia [0] 39 4 4" xfId="32061" xr:uid="{00000000-0005-0000-0000-0000104A0000}"/>
    <cellStyle name="Migliaia [0] 39 4 5" xfId="37177" xr:uid="{00000000-0005-0000-0000-0000114A0000}"/>
    <cellStyle name="Migliaia [0] 39 4 6" xfId="12287" xr:uid="{00000000-0005-0000-0000-0000124A0000}"/>
    <cellStyle name="Migliaia [0] 39 5" xfId="13414" xr:uid="{00000000-0005-0000-0000-0000134A0000}"/>
    <cellStyle name="Migliaia [0] 39 5 2" xfId="29176" xr:uid="{00000000-0005-0000-0000-0000144A0000}"/>
    <cellStyle name="Migliaia [0] 39 5 2 2" xfId="34527" xr:uid="{00000000-0005-0000-0000-0000154A0000}"/>
    <cellStyle name="Migliaia [0] 39 5 2 3" xfId="39829" xr:uid="{00000000-0005-0000-0000-0000164A0000}"/>
    <cellStyle name="Migliaia [0] 39 5 3" xfId="32062" xr:uid="{00000000-0005-0000-0000-0000174A0000}"/>
    <cellStyle name="Migliaia [0] 39 5 4" xfId="37178" xr:uid="{00000000-0005-0000-0000-0000184A0000}"/>
    <cellStyle name="Migliaia [0] 39 6" xfId="15964" xr:uid="{00000000-0005-0000-0000-0000194A0000}"/>
    <cellStyle name="Migliaia [0] 39 6 2" xfId="34523" xr:uid="{00000000-0005-0000-0000-00001A4A0000}"/>
    <cellStyle name="Migliaia [0] 39 6 3" xfId="39825" xr:uid="{00000000-0005-0000-0000-00001B4A0000}"/>
    <cellStyle name="Migliaia [0] 39 6 4" xfId="29172" xr:uid="{00000000-0005-0000-0000-00001C4A0000}"/>
    <cellStyle name="Migliaia [0] 39 7" xfId="32058" xr:uid="{00000000-0005-0000-0000-00001D4A0000}"/>
    <cellStyle name="Migliaia [0] 39 8" xfId="37174" xr:uid="{00000000-0005-0000-0000-00001E4A0000}"/>
    <cellStyle name="Migliaia [0] 39 9" xfId="1756" xr:uid="{00000000-0005-0000-0000-00001F4A0000}"/>
    <cellStyle name="Migliaia [0] 4" xfId="343" xr:uid="{00000000-0005-0000-0000-0000204A0000}"/>
    <cellStyle name="Migliaia [0] 4 2" xfId="2302" xr:uid="{00000000-0005-0000-0000-0000214A0000}"/>
    <cellStyle name="Migliaia [0] 4 2 2" xfId="4276" xr:uid="{00000000-0005-0000-0000-0000224A0000}"/>
    <cellStyle name="Migliaia [0] 4 2 2 2" xfId="8112" xr:uid="{00000000-0005-0000-0000-0000234A0000}"/>
    <cellStyle name="Migliaia [0] 4 2 2 2 2" xfId="18093" xr:uid="{00000000-0005-0000-0000-0000244A0000}"/>
    <cellStyle name="Migliaia [0] 4 2 2 2 3" xfId="44677" xr:uid="{00000000-0005-0000-0000-0000254A0000}"/>
    <cellStyle name="Migliaia [0] 4 2 2 2 4" xfId="47099" xr:uid="{00000000-0005-0000-0000-0000264A0000}"/>
    <cellStyle name="Migliaia [0] 4 2 2 2 5" xfId="50115" xr:uid="{00000000-0005-0000-0000-0000274A0000}"/>
    <cellStyle name="Migliaia [0] 4 2 2 3" xfId="7855" xr:uid="{00000000-0005-0000-0000-0000284A0000}"/>
    <cellStyle name="Migliaia [0] 4 2 2 4" xfId="6852" xr:uid="{00000000-0005-0000-0000-0000294A0000}"/>
    <cellStyle name="Migliaia [0] 4 2 2 4 2" xfId="17625" xr:uid="{00000000-0005-0000-0000-00002A4A0000}"/>
    <cellStyle name="Migliaia [0] 4 2 2 4 3" xfId="44282" xr:uid="{00000000-0005-0000-0000-00002B4A0000}"/>
    <cellStyle name="Migliaia [0] 4 2 2 4 4" xfId="46618" xr:uid="{00000000-0005-0000-0000-00002C4A0000}"/>
    <cellStyle name="Migliaia [0] 4 2 2 4 5" xfId="49634" xr:uid="{00000000-0005-0000-0000-00002D4A0000}"/>
    <cellStyle name="Migliaia [0] 4 2 2 5" xfId="15971" xr:uid="{00000000-0005-0000-0000-00002E4A0000}"/>
    <cellStyle name="Migliaia [0] 4 2 2 6" xfId="20371" xr:uid="{00000000-0005-0000-0000-00002F4A0000}"/>
    <cellStyle name="Migliaia [0] 4 2 2 7" xfId="45138" xr:uid="{00000000-0005-0000-0000-0000304A0000}"/>
    <cellStyle name="Migliaia [0] 4 2 2 8" xfId="46044" xr:uid="{00000000-0005-0000-0000-0000314A0000}"/>
    <cellStyle name="Migliaia [0] 4 2 3" xfId="8113" xr:uid="{00000000-0005-0000-0000-0000324A0000}"/>
    <cellStyle name="Migliaia [0] 4 2 3 2" xfId="29178" xr:uid="{00000000-0005-0000-0000-0000334A0000}"/>
    <cellStyle name="Migliaia [0] 4 2 3 2 2" xfId="34529" xr:uid="{00000000-0005-0000-0000-0000344A0000}"/>
    <cellStyle name="Migliaia [0] 4 2 3 2 3" xfId="39831" xr:uid="{00000000-0005-0000-0000-0000354A0000}"/>
    <cellStyle name="Migliaia [0] 4 2 3 3" xfId="32064" xr:uid="{00000000-0005-0000-0000-0000364A0000}"/>
    <cellStyle name="Migliaia [0] 4 2 3 4" xfId="37180" xr:uid="{00000000-0005-0000-0000-0000374A0000}"/>
    <cellStyle name="Migliaia [0] 4 2 4" xfId="15970" xr:uid="{00000000-0005-0000-0000-0000384A0000}"/>
    <cellStyle name="Migliaia [0] 4 2 5" xfId="20370" xr:uid="{00000000-0005-0000-0000-0000394A0000}"/>
    <cellStyle name="Migliaia [0] 4 3" xfId="3989" xr:uid="{00000000-0005-0000-0000-00003A4A0000}"/>
    <cellStyle name="Migliaia [0] 4 3 2" xfId="8114" xr:uid="{00000000-0005-0000-0000-00003B4A0000}"/>
    <cellStyle name="Migliaia [0] 4 3 2 2" xfId="14641" xr:uid="{00000000-0005-0000-0000-00003C4A0000}"/>
    <cellStyle name="Migliaia [0] 4 3 2 2 2" xfId="18094" xr:uid="{00000000-0005-0000-0000-00003D4A0000}"/>
    <cellStyle name="Migliaia [0] 4 3 2 2 2 2" xfId="34530" xr:uid="{00000000-0005-0000-0000-00003E4A0000}"/>
    <cellStyle name="Migliaia [0] 4 3 2 2 3" xfId="39832" xr:uid="{00000000-0005-0000-0000-00003F4A0000}"/>
    <cellStyle name="Migliaia [0] 4 3 2 2 4" xfId="29179" xr:uid="{00000000-0005-0000-0000-0000404A0000}"/>
    <cellStyle name="Migliaia [0] 4 3 2 3" xfId="32065" xr:uid="{00000000-0005-0000-0000-0000414A0000}"/>
    <cellStyle name="Migliaia [0] 4 3 2 4" xfId="37181" xr:uid="{00000000-0005-0000-0000-0000424A0000}"/>
    <cellStyle name="Migliaia [0] 4 3 2 5" xfId="28655" xr:uid="{00000000-0005-0000-0000-0000434A0000}"/>
    <cellStyle name="Migliaia [0] 4 3 2 6" xfId="47100" xr:uid="{00000000-0005-0000-0000-0000444A0000}"/>
    <cellStyle name="Migliaia [0] 4 3 2 7" xfId="50116" xr:uid="{00000000-0005-0000-0000-0000454A0000}"/>
    <cellStyle name="Migliaia [0] 4 3 2 8" xfId="13917" xr:uid="{00000000-0005-0000-0000-0000464A0000}"/>
    <cellStyle name="Migliaia [0] 4 3 3" xfId="7474" xr:uid="{00000000-0005-0000-0000-0000474A0000}"/>
    <cellStyle name="Migliaia [0] 4 3 4" xfId="6853" xr:uid="{00000000-0005-0000-0000-0000484A0000}"/>
    <cellStyle name="Migliaia [0] 4 3 4 2" xfId="17626" xr:uid="{00000000-0005-0000-0000-0000494A0000}"/>
    <cellStyle name="Migliaia [0] 4 3 4 3" xfId="44521" xr:uid="{00000000-0005-0000-0000-00004A4A0000}"/>
    <cellStyle name="Migliaia [0] 4 3 4 4" xfId="46619" xr:uid="{00000000-0005-0000-0000-00004B4A0000}"/>
    <cellStyle name="Migliaia [0] 4 3 4 5" xfId="49635" xr:uid="{00000000-0005-0000-0000-00004C4A0000}"/>
    <cellStyle name="Migliaia [0] 4 3 5" xfId="15972" xr:uid="{00000000-0005-0000-0000-00004D4A0000}"/>
    <cellStyle name="Migliaia [0] 4 3 6" xfId="20372" xr:uid="{00000000-0005-0000-0000-00004E4A0000}"/>
    <cellStyle name="Migliaia [0] 4 4" xfId="3536" xr:uid="{00000000-0005-0000-0000-00004F4A0000}"/>
    <cellStyle name="Migliaia [0] 4 4 2" xfId="13346" xr:uid="{00000000-0005-0000-0000-0000504A0000}"/>
    <cellStyle name="Migliaia [0] 4 4 2 2" xfId="31387" xr:uid="{00000000-0005-0000-0000-0000514A0000}"/>
    <cellStyle name="Migliaia [0] 4 4 2 2 2" xfId="36545" xr:uid="{00000000-0005-0000-0000-0000524A0000}"/>
    <cellStyle name="Migliaia [0] 4 4 2 2 3" xfId="41847" xr:uid="{00000000-0005-0000-0000-0000534A0000}"/>
    <cellStyle name="Migliaia [0] 4 4 2 3" xfId="33894" xr:uid="{00000000-0005-0000-0000-0000544A0000}"/>
    <cellStyle name="Migliaia [0] 4 4 2 4" xfId="39196" xr:uid="{00000000-0005-0000-0000-0000554A0000}"/>
    <cellStyle name="Migliaia [0] 4 4 3" xfId="15973" xr:uid="{00000000-0005-0000-0000-0000564A0000}"/>
    <cellStyle name="Migliaia [0] 4 4 3 2" xfId="34531" xr:uid="{00000000-0005-0000-0000-0000574A0000}"/>
    <cellStyle name="Migliaia [0] 4 4 3 3" xfId="39833" xr:uid="{00000000-0005-0000-0000-0000584A0000}"/>
    <cellStyle name="Migliaia [0] 4 4 3 4" xfId="29180" xr:uid="{00000000-0005-0000-0000-0000594A0000}"/>
    <cellStyle name="Migliaia [0] 4 4 4" xfId="32066" xr:uid="{00000000-0005-0000-0000-00005A4A0000}"/>
    <cellStyle name="Migliaia [0] 4 4 5" xfId="37182" xr:uid="{00000000-0005-0000-0000-00005B4A0000}"/>
    <cellStyle name="Migliaia [0] 4 4 6" xfId="12288" xr:uid="{00000000-0005-0000-0000-00005C4A0000}"/>
    <cellStyle name="Migliaia [0] 4 5" xfId="13415" xr:uid="{00000000-0005-0000-0000-00005D4A0000}"/>
    <cellStyle name="Migliaia [0] 4 5 2" xfId="29181" xr:uid="{00000000-0005-0000-0000-00005E4A0000}"/>
    <cellStyle name="Migliaia [0] 4 5 2 2" xfId="34532" xr:uid="{00000000-0005-0000-0000-00005F4A0000}"/>
    <cellStyle name="Migliaia [0] 4 5 2 3" xfId="39834" xr:uid="{00000000-0005-0000-0000-0000604A0000}"/>
    <cellStyle name="Migliaia [0] 4 5 3" xfId="32067" xr:uid="{00000000-0005-0000-0000-0000614A0000}"/>
    <cellStyle name="Migliaia [0] 4 5 4" xfId="37183" xr:uid="{00000000-0005-0000-0000-0000624A0000}"/>
    <cellStyle name="Migliaia [0] 4 6" xfId="15969" xr:uid="{00000000-0005-0000-0000-0000634A0000}"/>
    <cellStyle name="Migliaia [0] 4 6 2" xfId="34528" xr:uid="{00000000-0005-0000-0000-0000644A0000}"/>
    <cellStyle name="Migliaia [0] 4 6 3" xfId="39830" xr:uid="{00000000-0005-0000-0000-0000654A0000}"/>
    <cellStyle name="Migliaia [0] 4 6 4" xfId="29177" xr:uid="{00000000-0005-0000-0000-0000664A0000}"/>
    <cellStyle name="Migliaia [0] 4 7" xfId="32063" xr:uid="{00000000-0005-0000-0000-0000674A0000}"/>
    <cellStyle name="Migliaia [0] 4 8" xfId="37179" xr:uid="{00000000-0005-0000-0000-0000684A0000}"/>
    <cellStyle name="Migliaia [0] 4 9" xfId="1757" xr:uid="{00000000-0005-0000-0000-0000694A0000}"/>
    <cellStyle name="Migliaia [0] 40" xfId="344" xr:uid="{00000000-0005-0000-0000-00006A4A0000}"/>
    <cellStyle name="Migliaia [0] 40 2" xfId="2303" xr:uid="{00000000-0005-0000-0000-00006B4A0000}"/>
    <cellStyle name="Migliaia [0] 40 2 2" xfId="4277" xr:uid="{00000000-0005-0000-0000-00006C4A0000}"/>
    <cellStyle name="Migliaia [0] 40 2 2 2" xfId="8115" xr:uid="{00000000-0005-0000-0000-00006D4A0000}"/>
    <cellStyle name="Migliaia [0] 40 2 2 2 2" xfId="18095" xr:uid="{00000000-0005-0000-0000-00006E4A0000}"/>
    <cellStyle name="Migliaia [0] 40 2 2 2 3" xfId="43894" xr:uid="{00000000-0005-0000-0000-00006F4A0000}"/>
    <cellStyle name="Migliaia [0] 40 2 2 2 4" xfId="47101" xr:uid="{00000000-0005-0000-0000-0000704A0000}"/>
    <cellStyle name="Migliaia [0] 40 2 2 2 5" xfId="50117" xr:uid="{00000000-0005-0000-0000-0000714A0000}"/>
    <cellStyle name="Migliaia [0] 40 2 2 3" xfId="8642" xr:uid="{00000000-0005-0000-0000-0000724A0000}"/>
    <cellStyle name="Migliaia [0] 40 2 2 4" xfId="6854" xr:uid="{00000000-0005-0000-0000-0000734A0000}"/>
    <cellStyle name="Migliaia [0] 40 2 2 4 2" xfId="17627" xr:uid="{00000000-0005-0000-0000-0000744A0000}"/>
    <cellStyle name="Migliaia [0] 40 2 2 4 3" xfId="42468" xr:uid="{00000000-0005-0000-0000-0000754A0000}"/>
    <cellStyle name="Migliaia [0] 40 2 2 4 4" xfId="46620" xr:uid="{00000000-0005-0000-0000-0000764A0000}"/>
    <cellStyle name="Migliaia [0] 40 2 2 4 5" xfId="49636" xr:uid="{00000000-0005-0000-0000-0000774A0000}"/>
    <cellStyle name="Migliaia [0] 40 2 2 5" xfId="15976" xr:uid="{00000000-0005-0000-0000-0000784A0000}"/>
    <cellStyle name="Migliaia [0] 40 2 2 6" xfId="20374" xr:uid="{00000000-0005-0000-0000-0000794A0000}"/>
    <cellStyle name="Migliaia [0] 40 2 2 7" xfId="45139" xr:uid="{00000000-0005-0000-0000-00007A4A0000}"/>
    <cellStyle name="Migliaia [0] 40 2 2 8" xfId="46045" xr:uid="{00000000-0005-0000-0000-00007B4A0000}"/>
    <cellStyle name="Migliaia [0] 40 2 3" xfId="8116" xr:uid="{00000000-0005-0000-0000-00007C4A0000}"/>
    <cellStyle name="Migliaia [0] 40 2 3 2" xfId="29183" xr:uid="{00000000-0005-0000-0000-00007D4A0000}"/>
    <cellStyle name="Migliaia [0] 40 2 3 2 2" xfId="34534" xr:uid="{00000000-0005-0000-0000-00007E4A0000}"/>
    <cellStyle name="Migliaia [0] 40 2 3 2 3" xfId="39836" xr:uid="{00000000-0005-0000-0000-00007F4A0000}"/>
    <cellStyle name="Migliaia [0] 40 2 3 3" xfId="32069" xr:uid="{00000000-0005-0000-0000-0000804A0000}"/>
    <cellStyle name="Migliaia [0] 40 2 3 4" xfId="37185" xr:uid="{00000000-0005-0000-0000-0000814A0000}"/>
    <cellStyle name="Migliaia [0] 40 2 4" xfId="15975" xr:uid="{00000000-0005-0000-0000-0000824A0000}"/>
    <cellStyle name="Migliaia [0] 40 2 5" xfId="20373" xr:uid="{00000000-0005-0000-0000-0000834A0000}"/>
    <cellStyle name="Migliaia [0] 40 3" xfId="3990" xr:uid="{00000000-0005-0000-0000-0000844A0000}"/>
    <cellStyle name="Migliaia [0] 40 3 2" xfId="8117" xr:uid="{00000000-0005-0000-0000-0000854A0000}"/>
    <cellStyle name="Migliaia [0] 40 3 2 2" xfId="14642" xr:uid="{00000000-0005-0000-0000-0000864A0000}"/>
    <cellStyle name="Migliaia [0] 40 3 2 2 2" xfId="18096" xr:uid="{00000000-0005-0000-0000-0000874A0000}"/>
    <cellStyle name="Migliaia [0] 40 3 2 2 2 2" xfId="34535" xr:uid="{00000000-0005-0000-0000-0000884A0000}"/>
    <cellStyle name="Migliaia [0] 40 3 2 2 3" xfId="39837" xr:uid="{00000000-0005-0000-0000-0000894A0000}"/>
    <cellStyle name="Migliaia [0] 40 3 2 2 4" xfId="29184" xr:uid="{00000000-0005-0000-0000-00008A4A0000}"/>
    <cellStyle name="Migliaia [0] 40 3 2 3" xfId="32070" xr:uid="{00000000-0005-0000-0000-00008B4A0000}"/>
    <cellStyle name="Migliaia [0] 40 3 2 4" xfId="37186" xr:uid="{00000000-0005-0000-0000-00008C4A0000}"/>
    <cellStyle name="Migliaia [0] 40 3 2 5" xfId="21405" xr:uid="{00000000-0005-0000-0000-00008D4A0000}"/>
    <cellStyle name="Migliaia [0] 40 3 2 6" xfId="47102" xr:uid="{00000000-0005-0000-0000-00008E4A0000}"/>
    <cellStyle name="Migliaia [0] 40 3 2 7" xfId="50118" xr:uid="{00000000-0005-0000-0000-00008F4A0000}"/>
    <cellStyle name="Migliaia [0] 40 3 2 8" xfId="13918" xr:uid="{00000000-0005-0000-0000-0000904A0000}"/>
    <cellStyle name="Migliaia [0] 40 3 3" xfId="8677" xr:uid="{00000000-0005-0000-0000-0000914A0000}"/>
    <cellStyle name="Migliaia [0] 40 3 4" xfId="6855" xr:uid="{00000000-0005-0000-0000-0000924A0000}"/>
    <cellStyle name="Migliaia [0] 40 3 4 2" xfId="17628" xr:uid="{00000000-0005-0000-0000-0000934A0000}"/>
    <cellStyle name="Migliaia [0] 40 3 4 3" xfId="43878" xr:uid="{00000000-0005-0000-0000-0000944A0000}"/>
    <cellStyle name="Migliaia [0] 40 3 4 4" xfId="46621" xr:uid="{00000000-0005-0000-0000-0000954A0000}"/>
    <cellStyle name="Migliaia [0] 40 3 4 5" xfId="49637" xr:uid="{00000000-0005-0000-0000-0000964A0000}"/>
    <cellStyle name="Migliaia [0] 40 3 5" xfId="15977" xr:uid="{00000000-0005-0000-0000-0000974A0000}"/>
    <cellStyle name="Migliaia [0] 40 3 6" xfId="20375" xr:uid="{00000000-0005-0000-0000-0000984A0000}"/>
    <cellStyle name="Migliaia [0] 40 4" xfId="3537" xr:uid="{00000000-0005-0000-0000-0000994A0000}"/>
    <cellStyle name="Migliaia [0] 40 4 2" xfId="13347" xr:uid="{00000000-0005-0000-0000-00009A4A0000}"/>
    <cellStyle name="Migliaia [0] 40 4 2 2" xfId="31388" xr:uid="{00000000-0005-0000-0000-00009B4A0000}"/>
    <cellStyle name="Migliaia [0] 40 4 2 2 2" xfId="36546" xr:uid="{00000000-0005-0000-0000-00009C4A0000}"/>
    <cellStyle name="Migliaia [0] 40 4 2 2 3" xfId="41848" xr:uid="{00000000-0005-0000-0000-00009D4A0000}"/>
    <cellStyle name="Migliaia [0] 40 4 2 3" xfId="33895" xr:uid="{00000000-0005-0000-0000-00009E4A0000}"/>
    <cellStyle name="Migliaia [0] 40 4 2 4" xfId="39197" xr:uid="{00000000-0005-0000-0000-00009F4A0000}"/>
    <cellStyle name="Migliaia [0] 40 4 3" xfId="15978" xr:uid="{00000000-0005-0000-0000-0000A04A0000}"/>
    <cellStyle name="Migliaia [0] 40 4 3 2" xfId="34536" xr:uid="{00000000-0005-0000-0000-0000A14A0000}"/>
    <cellStyle name="Migliaia [0] 40 4 3 3" xfId="39838" xr:uid="{00000000-0005-0000-0000-0000A24A0000}"/>
    <cellStyle name="Migliaia [0] 40 4 3 4" xfId="29185" xr:uid="{00000000-0005-0000-0000-0000A34A0000}"/>
    <cellStyle name="Migliaia [0] 40 4 4" xfId="32071" xr:uid="{00000000-0005-0000-0000-0000A44A0000}"/>
    <cellStyle name="Migliaia [0] 40 4 5" xfId="37187" xr:uid="{00000000-0005-0000-0000-0000A54A0000}"/>
    <cellStyle name="Migliaia [0] 40 4 6" xfId="12289" xr:uid="{00000000-0005-0000-0000-0000A64A0000}"/>
    <cellStyle name="Migliaia [0] 40 5" xfId="13416" xr:uid="{00000000-0005-0000-0000-0000A74A0000}"/>
    <cellStyle name="Migliaia [0] 40 5 2" xfId="29186" xr:uid="{00000000-0005-0000-0000-0000A84A0000}"/>
    <cellStyle name="Migliaia [0] 40 5 2 2" xfId="34537" xr:uid="{00000000-0005-0000-0000-0000A94A0000}"/>
    <cellStyle name="Migliaia [0] 40 5 2 3" xfId="39839" xr:uid="{00000000-0005-0000-0000-0000AA4A0000}"/>
    <cellStyle name="Migliaia [0] 40 5 3" xfId="32072" xr:uid="{00000000-0005-0000-0000-0000AB4A0000}"/>
    <cellStyle name="Migliaia [0] 40 5 4" xfId="37188" xr:uid="{00000000-0005-0000-0000-0000AC4A0000}"/>
    <cellStyle name="Migliaia [0] 40 6" xfId="15974" xr:uid="{00000000-0005-0000-0000-0000AD4A0000}"/>
    <cellStyle name="Migliaia [0] 40 6 2" xfId="34533" xr:uid="{00000000-0005-0000-0000-0000AE4A0000}"/>
    <cellStyle name="Migliaia [0] 40 6 3" xfId="39835" xr:uid="{00000000-0005-0000-0000-0000AF4A0000}"/>
    <cellStyle name="Migliaia [0] 40 6 4" xfId="29182" xr:uid="{00000000-0005-0000-0000-0000B04A0000}"/>
    <cellStyle name="Migliaia [0] 40 7" xfId="32068" xr:uid="{00000000-0005-0000-0000-0000B14A0000}"/>
    <cellStyle name="Migliaia [0] 40 8" xfId="37184" xr:uid="{00000000-0005-0000-0000-0000B24A0000}"/>
    <cellStyle name="Migliaia [0] 40 9" xfId="1758" xr:uid="{00000000-0005-0000-0000-0000B34A0000}"/>
    <cellStyle name="Migliaia [0] 41" xfId="345" xr:uid="{00000000-0005-0000-0000-0000B44A0000}"/>
    <cellStyle name="Migliaia [0] 41 2" xfId="2304" xr:uid="{00000000-0005-0000-0000-0000B54A0000}"/>
    <cellStyle name="Migliaia [0] 41 2 2" xfId="4278" xr:uid="{00000000-0005-0000-0000-0000B64A0000}"/>
    <cellStyle name="Migliaia [0] 41 2 2 2" xfId="8118" xr:uid="{00000000-0005-0000-0000-0000B74A0000}"/>
    <cellStyle name="Migliaia [0] 41 2 2 2 2" xfId="18097" xr:uid="{00000000-0005-0000-0000-0000B84A0000}"/>
    <cellStyle name="Migliaia [0] 41 2 2 2 3" xfId="43804" xr:uid="{00000000-0005-0000-0000-0000B94A0000}"/>
    <cellStyle name="Migliaia [0] 41 2 2 2 4" xfId="47103" xr:uid="{00000000-0005-0000-0000-0000BA4A0000}"/>
    <cellStyle name="Migliaia [0] 41 2 2 2 5" xfId="50119" xr:uid="{00000000-0005-0000-0000-0000BB4A0000}"/>
    <cellStyle name="Migliaia [0] 41 2 2 3" xfId="8641" xr:uid="{00000000-0005-0000-0000-0000BC4A0000}"/>
    <cellStyle name="Migliaia [0] 41 2 2 4" xfId="6856" xr:uid="{00000000-0005-0000-0000-0000BD4A0000}"/>
    <cellStyle name="Migliaia [0] 41 2 2 4 2" xfId="17629" xr:uid="{00000000-0005-0000-0000-0000BE4A0000}"/>
    <cellStyle name="Migliaia [0] 41 2 2 4 3" xfId="30838" xr:uid="{00000000-0005-0000-0000-0000BF4A0000}"/>
    <cellStyle name="Migliaia [0] 41 2 2 4 4" xfId="46622" xr:uid="{00000000-0005-0000-0000-0000C04A0000}"/>
    <cellStyle name="Migliaia [0] 41 2 2 4 5" xfId="49638" xr:uid="{00000000-0005-0000-0000-0000C14A0000}"/>
    <cellStyle name="Migliaia [0] 41 2 2 5" xfId="15981" xr:uid="{00000000-0005-0000-0000-0000C24A0000}"/>
    <cellStyle name="Migliaia [0] 41 2 2 6" xfId="20377" xr:uid="{00000000-0005-0000-0000-0000C34A0000}"/>
    <cellStyle name="Migliaia [0] 41 2 2 7" xfId="45140" xr:uid="{00000000-0005-0000-0000-0000C44A0000}"/>
    <cellStyle name="Migliaia [0] 41 2 2 8" xfId="46046" xr:uid="{00000000-0005-0000-0000-0000C54A0000}"/>
    <cellStyle name="Migliaia [0] 41 2 3" xfId="8119" xr:uid="{00000000-0005-0000-0000-0000C64A0000}"/>
    <cellStyle name="Migliaia [0] 41 2 3 2" xfId="29188" xr:uid="{00000000-0005-0000-0000-0000C74A0000}"/>
    <cellStyle name="Migliaia [0] 41 2 3 2 2" xfId="34539" xr:uid="{00000000-0005-0000-0000-0000C84A0000}"/>
    <cellStyle name="Migliaia [0] 41 2 3 2 3" xfId="39841" xr:uid="{00000000-0005-0000-0000-0000C94A0000}"/>
    <cellStyle name="Migliaia [0] 41 2 3 3" xfId="32074" xr:uid="{00000000-0005-0000-0000-0000CA4A0000}"/>
    <cellStyle name="Migliaia [0] 41 2 3 4" xfId="37190" xr:uid="{00000000-0005-0000-0000-0000CB4A0000}"/>
    <cellStyle name="Migliaia [0] 41 2 4" xfId="15980" xr:uid="{00000000-0005-0000-0000-0000CC4A0000}"/>
    <cellStyle name="Migliaia [0] 41 2 5" xfId="20376" xr:uid="{00000000-0005-0000-0000-0000CD4A0000}"/>
    <cellStyle name="Migliaia [0] 41 3" xfId="3991" xr:uid="{00000000-0005-0000-0000-0000CE4A0000}"/>
    <cellStyle name="Migliaia [0] 41 3 2" xfId="8120" xr:uid="{00000000-0005-0000-0000-0000CF4A0000}"/>
    <cellStyle name="Migliaia [0] 41 3 2 2" xfId="14643" xr:uid="{00000000-0005-0000-0000-0000D04A0000}"/>
    <cellStyle name="Migliaia [0] 41 3 2 2 2" xfId="18098" xr:uid="{00000000-0005-0000-0000-0000D14A0000}"/>
    <cellStyle name="Migliaia [0] 41 3 2 2 2 2" xfId="34540" xr:uid="{00000000-0005-0000-0000-0000D24A0000}"/>
    <cellStyle name="Migliaia [0] 41 3 2 2 3" xfId="39842" xr:uid="{00000000-0005-0000-0000-0000D34A0000}"/>
    <cellStyle name="Migliaia [0] 41 3 2 2 4" xfId="29189" xr:uid="{00000000-0005-0000-0000-0000D44A0000}"/>
    <cellStyle name="Migliaia [0] 41 3 2 3" xfId="32075" xr:uid="{00000000-0005-0000-0000-0000D54A0000}"/>
    <cellStyle name="Migliaia [0] 41 3 2 4" xfId="37191" xr:uid="{00000000-0005-0000-0000-0000D64A0000}"/>
    <cellStyle name="Migliaia [0] 41 3 2 5" xfId="43445" xr:uid="{00000000-0005-0000-0000-0000D74A0000}"/>
    <cellStyle name="Migliaia [0] 41 3 2 6" xfId="47104" xr:uid="{00000000-0005-0000-0000-0000D84A0000}"/>
    <cellStyle name="Migliaia [0] 41 3 2 7" xfId="50120" xr:uid="{00000000-0005-0000-0000-0000D94A0000}"/>
    <cellStyle name="Migliaia [0] 41 3 2 8" xfId="13919" xr:uid="{00000000-0005-0000-0000-0000DA4A0000}"/>
    <cellStyle name="Migliaia [0] 41 3 3" xfId="8676" xr:uid="{00000000-0005-0000-0000-0000DB4A0000}"/>
    <cellStyle name="Migliaia [0] 41 3 4" xfId="6857" xr:uid="{00000000-0005-0000-0000-0000DC4A0000}"/>
    <cellStyle name="Migliaia [0] 41 3 4 2" xfId="17630" xr:uid="{00000000-0005-0000-0000-0000DD4A0000}"/>
    <cellStyle name="Migliaia [0] 41 3 4 3" xfId="43493" xr:uid="{00000000-0005-0000-0000-0000DE4A0000}"/>
    <cellStyle name="Migliaia [0] 41 3 4 4" xfId="46623" xr:uid="{00000000-0005-0000-0000-0000DF4A0000}"/>
    <cellStyle name="Migliaia [0] 41 3 4 5" xfId="49639" xr:uid="{00000000-0005-0000-0000-0000E04A0000}"/>
    <cellStyle name="Migliaia [0] 41 3 5" xfId="15982" xr:uid="{00000000-0005-0000-0000-0000E14A0000}"/>
    <cellStyle name="Migliaia [0] 41 3 6" xfId="20378" xr:uid="{00000000-0005-0000-0000-0000E24A0000}"/>
    <cellStyle name="Migliaia [0] 41 4" xfId="3538" xr:uid="{00000000-0005-0000-0000-0000E34A0000}"/>
    <cellStyle name="Migliaia [0] 41 4 2" xfId="13348" xr:uid="{00000000-0005-0000-0000-0000E44A0000}"/>
    <cellStyle name="Migliaia [0] 41 4 2 2" xfId="31389" xr:uid="{00000000-0005-0000-0000-0000E54A0000}"/>
    <cellStyle name="Migliaia [0] 41 4 2 2 2" xfId="36547" xr:uid="{00000000-0005-0000-0000-0000E64A0000}"/>
    <cellStyle name="Migliaia [0] 41 4 2 2 3" xfId="41849" xr:uid="{00000000-0005-0000-0000-0000E74A0000}"/>
    <cellStyle name="Migliaia [0] 41 4 2 3" xfId="33896" xr:uid="{00000000-0005-0000-0000-0000E84A0000}"/>
    <cellStyle name="Migliaia [0] 41 4 2 4" xfId="39198" xr:uid="{00000000-0005-0000-0000-0000E94A0000}"/>
    <cellStyle name="Migliaia [0] 41 4 3" xfId="15983" xr:uid="{00000000-0005-0000-0000-0000EA4A0000}"/>
    <cellStyle name="Migliaia [0] 41 4 3 2" xfId="34541" xr:uid="{00000000-0005-0000-0000-0000EB4A0000}"/>
    <cellStyle name="Migliaia [0] 41 4 3 3" xfId="39843" xr:uid="{00000000-0005-0000-0000-0000EC4A0000}"/>
    <cellStyle name="Migliaia [0] 41 4 3 4" xfId="29190" xr:uid="{00000000-0005-0000-0000-0000ED4A0000}"/>
    <cellStyle name="Migliaia [0] 41 4 4" xfId="32076" xr:uid="{00000000-0005-0000-0000-0000EE4A0000}"/>
    <cellStyle name="Migliaia [0] 41 4 5" xfId="37192" xr:uid="{00000000-0005-0000-0000-0000EF4A0000}"/>
    <cellStyle name="Migliaia [0] 41 4 6" xfId="12290" xr:uid="{00000000-0005-0000-0000-0000F04A0000}"/>
    <cellStyle name="Migliaia [0] 41 5" xfId="13417" xr:uid="{00000000-0005-0000-0000-0000F14A0000}"/>
    <cellStyle name="Migliaia [0] 41 5 2" xfId="29191" xr:uid="{00000000-0005-0000-0000-0000F24A0000}"/>
    <cellStyle name="Migliaia [0] 41 5 2 2" xfId="34542" xr:uid="{00000000-0005-0000-0000-0000F34A0000}"/>
    <cellStyle name="Migliaia [0] 41 5 2 3" xfId="39844" xr:uid="{00000000-0005-0000-0000-0000F44A0000}"/>
    <cellStyle name="Migliaia [0] 41 5 3" xfId="32077" xr:uid="{00000000-0005-0000-0000-0000F54A0000}"/>
    <cellStyle name="Migliaia [0] 41 5 4" xfId="37193" xr:uid="{00000000-0005-0000-0000-0000F64A0000}"/>
    <cellStyle name="Migliaia [0] 41 6" xfId="15979" xr:uid="{00000000-0005-0000-0000-0000F74A0000}"/>
    <cellStyle name="Migliaia [0] 41 6 2" xfId="34538" xr:uid="{00000000-0005-0000-0000-0000F84A0000}"/>
    <cellStyle name="Migliaia [0] 41 6 3" xfId="39840" xr:uid="{00000000-0005-0000-0000-0000F94A0000}"/>
    <cellStyle name="Migliaia [0] 41 6 4" xfId="29187" xr:uid="{00000000-0005-0000-0000-0000FA4A0000}"/>
    <cellStyle name="Migliaia [0] 41 7" xfId="32073" xr:uid="{00000000-0005-0000-0000-0000FB4A0000}"/>
    <cellStyle name="Migliaia [0] 41 8" xfId="37189" xr:uid="{00000000-0005-0000-0000-0000FC4A0000}"/>
    <cellStyle name="Migliaia [0] 41 9" xfId="1759" xr:uid="{00000000-0005-0000-0000-0000FD4A0000}"/>
    <cellStyle name="Migliaia [0] 42" xfId="346" xr:uid="{00000000-0005-0000-0000-0000FE4A0000}"/>
    <cellStyle name="Migliaia [0] 42 2" xfId="2305" xr:uid="{00000000-0005-0000-0000-0000FF4A0000}"/>
    <cellStyle name="Migliaia [0] 42 2 2" xfId="4279" xr:uid="{00000000-0005-0000-0000-0000004B0000}"/>
    <cellStyle name="Migliaia [0] 42 2 2 2" xfId="8121" xr:uid="{00000000-0005-0000-0000-0000014B0000}"/>
    <cellStyle name="Migliaia [0] 42 2 2 2 2" xfId="18099" xr:uid="{00000000-0005-0000-0000-0000024B0000}"/>
    <cellStyle name="Migliaia [0] 42 2 2 2 3" xfId="44476" xr:uid="{00000000-0005-0000-0000-0000034B0000}"/>
    <cellStyle name="Migliaia [0] 42 2 2 2 4" xfId="47105" xr:uid="{00000000-0005-0000-0000-0000044B0000}"/>
    <cellStyle name="Migliaia [0] 42 2 2 2 5" xfId="50121" xr:uid="{00000000-0005-0000-0000-0000054B0000}"/>
    <cellStyle name="Migliaia [0] 42 2 2 3" xfId="8640" xr:uid="{00000000-0005-0000-0000-0000064B0000}"/>
    <cellStyle name="Migliaia [0] 42 2 2 4" xfId="6858" xr:uid="{00000000-0005-0000-0000-0000074B0000}"/>
    <cellStyle name="Migliaia [0] 42 2 2 4 2" xfId="17631" xr:uid="{00000000-0005-0000-0000-0000084B0000}"/>
    <cellStyle name="Migliaia [0] 42 2 2 4 3" xfId="42923" xr:uid="{00000000-0005-0000-0000-0000094B0000}"/>
    <cellStyle name="Migliaia [0] 42 2 2 4 4" xfId="46624" xr:uid="{00000000-0005-0000-0000-00000A4B0000}"/>
    <cellStyle name="Migliaia [0] 42 2 2 4 5" xfId="49640" xr:uid="{00000000-0005-0000-0000-00000B4B0000}"/>
    <cellStyle name="Migliaia [0] 42 2 2 5" xfId="15986" xr:uid="{00000000-0005-0000-0000-00000C4B0000}"/>
    <cellStyle name="Migliaia [0] 42 2 2 6" xfId="20380" xr:uid="{00000000-0005-0000-0000-00000D4B0000}"/>
    <cellStyle name="Migliaia [0] 42 2 2 7" xfId="45141" xr:uid="{00000000-0005-0000-0000-00000E4B0000}"/>
    <cellStyle name="Migliaia [0] 42 2 2 8" xfId="46047" xr:uid="{00000000-0005-0000-0000-00000F4B0000}"/>
    <cellStyle name="Migliaia [0] 42 2 3" xfId="8122" xr:uid="{00000000-0005-0000-0000-0000104B0000}"/>
    <cellStyle name="Migliaia [0] 42 2 3 2" xfId="29193" xr:uid="{00000000-0005-0000-0000-0000114B0000}"/>
    <cellStyle name="Migliaia [0] 42 2 3 2 2" xfId="34544" xr:uid="{00000000-0005-0000-0000-0000124B0000}"/>
    <cellStyle name="Migliaia [0] 42 2 3 2 3" xfId="39846" xr:uid="{00000000-0005-0000-0000-0000134B0000}"/>
    <cellStyle name="Migliaia [0] 42 2 3 3" xfId="32079" xr:uid="{00000000-0005-0000-0000-0000144B0000}"/>
    <cellStyle name="Migliaia [0] 42 2 3 4" xfId="37195" xr:uid="{00000000-0005-0000-0000-0000154B0000}"/>
    <cellStyle name="Migliaia [0] 42 2 4" xfId="15985" xr:uid="{00000000-0005-0000-0000-0000164B0000}"/>
    <cellStyle name="Migliaia [0] 42 2 5" xfId="20379" xr:uid="{00000000-0005-0000-0000-0000174B0000}"/>
    <cellStyle name="Migliaia [0] 42 3" xfId="3992" xr:uid="{00000000-0005-0000-0000-0000184B0000}"/>
    <cellStyle name="Migliaia [0] 42 3 2" xfId="8123" xr:uid="{00000000-0005-0000-0000-0000194B0000}"/>
    <cellStyle name="Migliaia [0] 42 3 2 2" xfId="14644" xr:uid="{00000000-0005-0000-0000-00001A4B0000}"/>
    <cellStyle name="Migliaia [0] 42 3 2 2 2" xfId="18100" xr:uid="{00000000-0005-0000-0000-00001B4B0000}"/>
    <cellStyle name="Migliaia [0] 42 3 2 2 2 2" xfId="34545" xr:uid="{00000000-0005-0000-0000-00001C4B0000}"/>
    <cellStyle name="Migliaia [0] 42 3 2 2 3" xfId="39847" xr:uid="{00000000-0005-0000-0000-00001D4B0000}"/>
    <cellStyle name="Migliaia [0] 42 3 2 2 4" xfId="29194" xr:uid="{00000000-0005-0000-0000-00001E4B0000}"/>
    <cellStyle name="Migliaia [0] 42 3 2 3" xfId="32080" xr:uid="{00000000-0005-0000-0000-00001F4B0000}"/>
    <cellStyle name="Migliaia [0] 42 3 2 4" xfId="37196" xr:uid="{00000000-0005-0000-0000-0000204B0000}"/>
    <cellStyle name="Migliaia [0] 42 3 2 5" xfId="33478" xr:uid="{00000000-0005-0000-0000-0000214B0000}"/>
    <cellStyle name="Migliaia [0] 42 3 2 6" xfId="47106" xr:uid="{00000000-0005-0000-0000-0000224B0000}"/>
    <cellStyle name="Migliaia [0] 42 3 2 7" xfId="50122" xr:uid="{00000000-0005-0000-0000-0000234B0000}"/>
    <cellStyle name="Migliaia [0] 42 3 2 8" xfId="13920" xr:uid="{00000000-0005-0000-0000-0000244B0000}"/>
    <cellStyle name="Migliaia [0] 42 3 3" xfId="8675" xr:uid="{00000000-0005-0000-0000-0000254B0000}"/>
    <cellStyle name="Migliaia [0] 42 3 4" xfId="6859" xr:uid="{00000000-0005-0000-0000-0000264B0000}"/>
    <cellStyle name="Migliaia [0] 42 3 4 2" xfId="17632" xr:uid="{00000000-0005-0000-0000-0000274B0000}"/>
    <cellStyle name="Migliaia [0] 42 3 4 3" xfId="44021" xr:uid="{00000000-0005-0000-0000-0000284B0000}"/>
    <cellStyle name="Migliaia [0] 42 3 4 4" xfId="46625" xr:uid="{00000000-0005-0000-0000-0000294B0000}"/>
    <cellStyle name="Migliaia [0] 42 3 4 5" xfId="49641" xr:uid="{00000000-0005-0000-0000-00002A4B0000}"/>
    <cellStyle name="Migliaia [0] 42 3 5" xfId="15987" xr:uid="{00000000-0005-0000-0000-00002B4B0000}"/>
    <cellStyle name="Migliaia [0] 42 3 6" xfId="20381" xr:uid="{00000000-0005-0000-0000-00002C4B0000}"/>
    <cellStyle name="Migliaia [0] 42 4" xfId="3539" xr:uid="{00000000-0005-0000-0000-00002D4B0000}"/>
    <cellStyle name="Migliaia [0] 42 4 2" xfId="13349" xr:uid="{00000000-0005-0000-0000-00002E4B0000}"/>
    <cellStyle name="Migliaia [0] 42 4 2 2" xfId="31390" xr:uid="{00000000-0005-0000-0000-00002F4B0000}"/>
    <cellStyle name="Migliaia [0] 42 4 2 2 2" xfId="36548" xr:uid="{00000000-0005-0000-0000-0000304B0000}"/>
    <cellStyle name="Migliaia [0] 42 4 2 2 3" xfId="41850" xr:uid="{00000000-0005-0000-0000-0000314B0000}"/>
    <cellStyle name="Migliaia [0] 42 4 2 3" xfId="33897" xr:uid="{00000000-0005-0000-0000-0000324B0000}"/>
    <cellStyle name="Migliaia [0] 42 4 2 4" xfId="39199" xr:uid="{00000000-0005-0000-0000-0000334B0000}"/>
    <cellStyle name="Migliaia [0] 42 4 3" xfId="15988" xr:uid="{00000000-0005-0000-0000-0000344B0000}"/>
    <cellStyle name="Migliaia [0] 42 4 3 2" xfId="34546" xr:uid="{00000000-0005-0000-0000-0000354B0000}"/>
    <cellStyle name="Migliaia [0] 42 4 3 3" xfId="39848" xr:uid="{00000000-0005-0000-0000-0000364B0000}"/>
    <cellStyle name="Migliaia [0] 42 4 3 4" xfId="29195" xr:uid="{00000000-0005-0000-0000-0000374B0000}"/>
    <cellStyle name="Migliaia [0] 42 4 4" xfId="32081" xr:uid="{00000000-0005-0000-0000-0000384B0000}"/>
    <cellStyle name="Migliaia [0] 42 4 5" xfId="37197" xr:uid="{00000000-0005-0000-0000-0000394B0000}"/>
    <cellStyle name="Migliaia [0] 42 4 6" xfId="12291" xr:uid="{00000000-0005-0000-0000-00003A4B0000}"/>
    <cellStyle name="Migliaia [0] 42 5" xfId="13418" xr:uid="{00000000-0005-0000-0000-00003B4B0000}"/>
    <cellStyle name="Migliaia [0] 42 5 2" xfId="29196" xr:uid="{00000000-0005-0000-0000-00003C4B0000}"/>
    <cellStyle name="Migliaia [0] 42 5 2 2" xfId="34547" xr:uid="{00000000-0005-0000-0000-00003D4B0000}"/>
    <cellStyle name="Migliaia [0] 42 5 2 3" xfId="39849" xr:uid="{00000000-0005-0000-0000-00003E4B0000}"/>
    <cellStyle name="Migliaia [0] 42 5 3" xfId="32082" xr:uid="{00000000-0005-0000-0000-00003F4B0000}"/>
    <cellStyle name="Migliaia [0] 42 5 4" xfId="37198" xr:uid="{00000000-0005-0000-0000-0000404B0000}"/>
    <cellStyle name="Migliaia [0] 42 6" xfId="15984" xr:uid="{00000000-0005-0000-0000-0000414B0000}"/>
    <cellStyle name="Migliaia [0] 42 6 2" xfId="34543" xr:uid="{00000000-0005-0000-0000-0000424B0000}"/>
    <cellStyle name="Migliaia [0] 42 6 3" xfId="39845" xr:uid="{00000000-0005-0000-0000-0000434B0000}"/>
    <cellStyle name="Migliaia [0] 42 6 4" xfId="29192" xr:uid="{00000000-0005-0000-0000-0000444B0000}"/>
    <cellStyle name="Migliaia [0] 42 7" xfId="32078" xr:uid="{00000000-0005-0000-0000-0000454B0000}"/>
    <cellStyle name="Migliaia [0] 42 8" xfId="37194" xr:uid="{00000000-0005-0000-0000-0000464B0000}"/>
    <cellStyle name="Migliaia [0] 42 9" xfId="1760" xr:uid="{00000000-0005-0000-0000-0000474B0000}"/>
    <cellStyle name="Migliaia [0] 43" xfId="347" xr:uid="{00000000-0005-0000-0000-0000484B0000}"/>
    <cellStyle name="Migliaia [0] 43 2" xfId="2306" xr:uid="{00000000-0005-0000-0000-0000494B0000}"/>
    <cellStyle name="Migliaia [0] 43 2 2" xfId="4280" xr:uid="{00000000-0005-0000-0000-00004A4B0000}"/>
    <cellStyle name="Migliaia [0] 43 2 2 2" xfId="8124" xr:uid="{00000000-0005-0000-0000-00004B4B0000}"/>
    <cellStyle name="Migliaia [0] 43 2 2 2 2" xfId="18101" xr:uid="{00000000-0005-0000-0000-00004C4B0000}"/>
    <cellStyle name="Migliaia [0] 43 2 2 2 3" xfId="44385" xr:uid="{00000000-0005-0000-0000-00004D4B0000}"/>
    <cellStyle name="Migliaia [0] 43 2 2 2 4" xfId="47107" xr:uid="{00000000-0005-0000-0000-00004E4B0000}"/>
    <cellStyle name="Migliaia [0] 43 2 2 2 5" xfId="50123" xr:uid="{00000000-0005-0000-0000-00004F4B0000}"/>
    <cellStyle name="Migliaia [0] 43 2 2 3" xfId="8639" xr:uid="{00000000-0005-0000-0000-0000504B0000}"/>
    <cellStyle name="Migliaia [0] 43 2 2 4" xfId="6860" xr:uid="{00000000-0005-0000-0000-0000514B0000}"/>
    <cellStyle name="Migliaia [0] 43 2 2 4 2" xfId="17633" xr:uid="{00000000-0005-0000-0000-0000524B0000}"/>
    <cellStyle name="Migliaia [0] 43 2 2 4 3" xfId="44853" xr:uid="{00000000-0005-0000-0000-0000534B0000}"/>
    <cellStyle name="Migliaia [0] 43 2 2 4 4" xfId="46626" xr:uid="{00000000-0005-0000-0000-0000544B0000}"/>
    <cellStyle name="Migliaia [0] 43 2 2 4 5" xfId="49642" xr:uid="{00000000-0005-0000-0000-0000554B0000}"/>
    <cellStyle name="Migliaia [0] 43 2 2 5" xfId="15991" xr:uid="{00000000-0005-0000-0000-0000564B0000}"/>
    <cellStyle name="Migliaia [0] 43 2 2 6" xfId="20383" xr:uid="{00000000-0005-0000-0000-0000574B0000}"/>
    <cellStyle name="Migliaia [0] 43 2 2 7" xfId="45142" xr:uid="{00000000-0005-0000-0000-0000584B0000}"/>
    <cellStyle name="Migliaia [0] 43 2 2 8" xfId="46048" xr:uid="{00000000-0005-0000-0000-0000594B0000}"/>
    <cellStyle name="Migliaia [0] 43 2 3" xfId="8125" xr:uid="{00000000-0005-0000-0000-00005A4B0000}"/>
    <cellStyle name="Migliaia [0] 43 2 3 2" xfId="29198" xr:uid="{00000000-0005-0000-0000-00005B4B0000}"/>
    <cellStyle name="Migliaia [0] 43 2 3 2 2" xfId="34549" xr:uid="{00000000-0005-0000-0000-00005C4B0000}"/>
    <cellStyle name="Migliaia [0] 43 2 3 2 3" xfId="39851" xr:uid="{00000000-0005-0000-0000-00005D4B0000}"/>
    <cellStyle name="Migliaia [0] 43 2 3 3" xfId="32084" xr:uid="{00000000-0005-0000-0000-00005E4B0000}"/>
    <cellStyle name="Migliaia [0] 43 2 3 4" xfId="37200" xr:uid="{00000000-0005-0000-0000-00005F4B0000}"/>
    <cellStyle name="Migliaia [0] 43 2 4" xfId="15990" xr:uid="{00000000-0005-0000-0000-0000604B0000}"/>
    <cellStyle name="Migliaia [0] 43 2 5" xfId="20382" xr:uid="{00000000-0005-0000-0000-0000614B0000}"/>
    <cellStyle name="Migliaia [0] 43 3" xfId="3993" xr:uid="{00000000-0005-0000-0000-0000624B0000}"/>
    <cellStyle name="Migliaia [0] 43 3 2" xfId="8126" xr:uid="{00000000-0005-0000-0000-0000634B0000}"/>
    <cellStyle name="Migliaia [0] 43 3 2 2" xfId="14645" xr:uid="{00000000-0005-0000-0000-0000644B0000}"/>
    <cellStyle name="Migliaia [0] 43 3 2 2 2" xfId="18102" xr:uid="{00000000-0005-0000-0000-0000654B0000}"/>
    <cellStyle name="Migliaia [0] 43 3 2 2 2 2" xfId="34550" xr:uid="{00000000-0005-0000-0000-0000664B0000}"/>
    <cellStyle name="Migliaia [0] 43 3 2 2 3" xfId="39852" xr:uid="{00000000-0005-0000-0000-0000674B0000}"/>
    <cellStyle name="Migliaia [0] 43 3 2 2 4" xfId="29199" xr:uid="{00000000-0005-0000-0000-0000684B0000}"/>
    <cellStyle name="Migliaia [0] 43 3 2 3" xfId="32085" xr:uid="{00000000-0005-0000-0000-0000694B0000}"/>
    <cellStyle name="Migliaia [0] 43 3 2 4" xfId="37201" xr:uid="{00000000-0005-0000-0000-00006A4B0000}"/>
    <cellStyle name="Migliaia [0] 43 3 2 5" xfId="44038" xr:uid="{00000000-0005-0000-0000-00006B4B0000}"/>
    <cellStyle name="Migliaia [0] 43 3 2 6" xfId="47108" xr:uid="{00000000-0005-0000-0000-00006C4B0000}"/>
    <cellStyle name="Migliaia [0] 43 3 2 7" xfId="50124" xr:uid="{00000000-0005-0000-0000-00006D4B0000}"/>
    <cellStyle name="Migliaia [0] 43 3 2 8" xfId="13921" xr:uid="{00000000-0005-0000-0000-00006E4B0000}"/>
    <cellStyle name="Migliaia [0] 43 3 3" xfId="8674" xr:uid="{00000000-0005-0000-0000-00006F4B0000}"/>
    <cellStyle name="Migliaia [0] 43 3 4" xfId="6861" xr:uid="{00000000-0005-0000-0000-0000704B0000}"/>
    <cellStyle name="Migliaia [0] 43 3 4 2" xfId="17634" xr:uid="{00000000-0005-0000-0000-0000714B0000}"/>
    <cellStyle name="Migliaia [0] 43 3 4 3" xfId="20279" xr:uid="{00000000-0005-0000-0000-0000724B0000}"/>
    <cellStyle name="Migliaia [0] 43 3 4 4" xfId="46627" xr:uid="{00000000-0005-0000-0000-0000734B0000}"/>
    <cellStyle name="Migliaia [0] 43 3 4 5" xfId="49643" xr:uid="{00000000-0005-0000-0000-0000744B0000}"/>
    <cellStyle name="Migliaia [0] 43 3 5" xfId="15992" xr:uid="{00000000-0005-0000-0000-0000754B0000}"/>
    <cellStyle name="Migliaia [0] 43 3 6" xfId="20384" xr:uid="{00000000-0005-0000-0000-0000764B0000}"/>
    <cellStyle name="Migliaia [0] 43 4" xfId="3540" xr:uid="{00000000-0005-0000-0000-0000774B0000}"/>
    <cellStyle name="Migliaia [0] 43 4 2" xfId="13350" xr:uid="{00000000-0005-0000-0000-0000784B0000}"/>
    <cellStyle name="Migliaia [0] 43 4 2 2" xfId="31391" xr:uid="{00000000-0005-0000-0000-0000794B0000}"/>
    <cellStyle name="Migliaia [0] 43 4 2 2 2" xfId="36549" xr:uid="{00000000-0005-0000-0000-00007A4B0000}"/>
    <cellStyle name="Migliaia [0] 43 4 2 2 3" xfId="41851" xr:uid="{00000000-0005-0000-0000-00007B4B0000}"/>
    <cellStyle name="Migliaia [0] 43 4 2 3" xfId="33898" xr:uid="{00000000-0005-0000-0000-00007C4B0000}"/>
    <cellStyle name="Migliaia [0] 43 4 2 4" xfId="39200" xr:uid="{00000000-0005-0000-0000-00007D4B0000}"/>
    <cellStyle name="Migliaia [0] 43 4 3" xfId="15993" xr:uid="{00000000-0005-0000-0000-00007E4B0000}"/>
    <cellStyle name="Migliaia [0] 43 4 3 2" xfId="34551" xr:uid="{00000000-0005-0000-0000-00007F4B0000}"/>
    <cellStyle name="Migliaia [0] 43 4 3 3" xfId="39853" xr:uid="{00000000-0005-0000-0000-0000804B0000}"/>
    <cellStyle name="Migliaia [0] 43 4 3 4" xfId="29200" xr:uid="{00000000-0005-0000-0000-0000814B0000}"/>
    <cellStyle name="Migliaia [0] 43 4 4" xfId="32086" xr:uid="{00000000-0005-0000-0000-0000824B0000}"/>
    <cellStyle name="Migliaia [0] 43 4 5" xfId="37202" xr:uid="{00000000-0005-0000-0000-0000834B0000}"/>
    <cellStyle name="Migliaia [0] 43 4 6" xfId="12292" xr:uid="{00000000-0005-0000-0000-0000844B0000}"/>
    <cellStyle name="Migliaia [0] 43 5" xfId="13419" xr:uid="{00000000-0005-0000-0000-0000854B0000}"/>
    <cellStyle name="Migliaia [0] 43 5 2" xfId="29201" xr:uid="{00000000-0005-0000-0000-0000864B0000}"/>
    <cellStyle name="Migliaia [0] 43 5 2 2" xfId="34552" xr:uid="{00000000-0005-0000-0000-0000874B0000}"/>
    <cellStyle name="Migliaia [0] 43 5 2 3" xfId="39854" xr:uid="{00000000-0005-0000-0000-0000884B0000}"/>
    <cellStyle name="Migliaia [0] 43 5 3" xfId="32087" xr:uid="{00000000-0005-0000-0000-0000894B0000}"/>
    <cellStyle name="Migliaia [0] 43 5 4" xfId="37203" xr:uid="{00000000-0005-0000-0000-00008A4B0000}"/>
    <cellStyle name="Migliaia [0] 43 6" xfId="15989" xr:uid="{00000000-0005-0000-0000-00008B4B0000}"/>
    <cellStyle name="Migliaia [0] 43 6 2" xfId="34548" xr:uid="{00000000-0005-0000-0000-00008C4B0000}"/>
    <cellStyle name="Migliaia [0] 43 6 3" xfId="39850" xr:uid="{00000000-0005-0000-0000-00008D4B0000}"/>
    <cellStyle name="Migliaia [0] 43 6 4" xfId="29197" xr:uid="{00000000-0005-0000-0000-00008E4B0000}"/>
    <cellStyle name="Migliaia [0] 43 7" xfId="32083" xr:uid="{00000000-0005-0000-0000-00008F4B0000}"/>
    <cellStyle name="Migliaia [0] 43 8" xfId="37199" xr:uid="{00000000-0005-0000-0000-0000904B0000}"/>
    <cellStyle name="Migliaia [0] 43 9" xfId="1761" xr:uid="{00000000-0005-0000-0000-0000914B0000}"/>
    <cellStyle name="Migliaia [0] 44" xfId="348" xr:uid="{00000000-0005-0000-0000-0000924B0000}"/>
    <cellStyle name="Migliaia [0] 44 2" xfId="2307" xr:uid="{00000000-0005-0000-0000-0000934B0000}"/>
    <cellStyle name="Migliaia [0] 44 2 2" xfId="4281" xr:uid="{00000000-0005-0000-0000-0000944B0000}"/>
    <cellStyle name="Migliaia [0] 44 2 2 2" xfId="8127" xr:uid="{00000000-0005-0000-0000-0000954B0000}"/>
    <cellStyle name="Migliaia [0] 44 2 2 2 2" xfId="18103" xr:uid="{00000000-0005-0000-0000-0000964B0000}"/>
    <cellStyle name="Migliaia [0] 44 2 2 2 3" xfId="20506" xr:uid="{00000000-0005-0000-0000-0000974B0000}"/>
    <cellStyle name="Migliaia [0] 44 2 2 2 4" xfId="47109" xr:uid="{00000000-0005-0000-0000-0000984B0000}"/>
    <cellStyle name="Migliaia [0] 44 2 2 2 5" xfId="50125" xr:uid="{00000000-0005-0000-0000-0000994B0000}"/>
    <cellStyle name="Migliaia [0] 44 2 2 3" xfId="8485" xr:uid="{00000000-0005-0000-0000-00009A4B0000}"/>
    <cellStyle name="Migliaia [0] 44 2 2 4" xfId="6862" xr:uid="{00000000-0005-0000-0000-00009B4B0000}"/>
    <cellStyle name="Migliaia [0] 44 2 2 4 2" xfId="17635" xr:uid="{00000000-0005-0000-0000-00009C4B0000}"/>
    <cellStyle name="Migliaia [0] 44 2 2 4 3" xfId="43647" xr:uid="{00000000-0005-0000-0000-00009D4B0000}"/>
    <cellStyle name="Migliaia [0] 44 2 2 4 4" xfId="46628" xr:uid="{00000000-0005-0000-0000-00009E4B0000}"/>
    <cellStyle name="Migliaia [0] 44 2 2 4 5" xfId="49644" xr:uid="{00000000-0005-0000-0000-00009F4B0000}"/>
    <cellStyle name="Migliaia [0] 44 2 2 5" xfId="15996" xr:uid="{00000000-0005-0000-0000-0000A04B0000}"/>
    <cellStyle name="Migliaia [0] 44 2 2 6" xfId="20386" xr:uid="{00000000-0005-0000-0000-0000A14B0000}"/>
    <cellStyle name="Migliaia [0] 44 2 2 7" xfId="45143" xr:uid="{00000000-0005-0000-0000-0000A24B0000}"/>
    <cellStyle name="Migliaia [0] 44 2 2 8" xfId="46049" xr:uid="{00000000-0005-0000-0000-0000A34B0000}"/>
    <cellStyle name="Migliaia [0] 44 2 3" xfId="8128" xr:uid="{00000000-0005-0000-0000-0000A44B0000}"/>
    <cellStyle name="Migliaia [0] 44 2 3 2" xfId="29203" xr:uid="{00000000-0005-0000-0000-0000A54B0000}"/>
    <cellStyle name="Migliaia [0] 44 2 3 2 2" xfId="34554" xr:uid="{00000000-0005-0000-0000-0000A64B0000}"/>
    <cellStyle name="Migliaia [0] 44 2 3 2 3" xfId="39856" xr:uid="{00000000-0005-0000-0000-0000A74B0000}"/>
    <cellStyle name="Migliaia [0] 44 2 3 3" xfId="32089" xr:uid="{00000000-0005-0000-0000-0000A84B0000}"/>
    <cellStyle name="Migliaia [0] 44 2 3 4" xfId="37205" xr:uid="{00000000-0005-0000-0000-0000A94B0000}"/>
    <cellStyle name="Migliaia [0] 44 2 4" xfId="15995" xr:uid="{00000000-0005-0000-0000-0000AA4B0000}"/>
    <cellStyle name="Migliaia [0] 44 2 5" xfId="20385" xr:uid="{00000000-0005-0000-0000-0000AB4B0000}"/>
    <cellStyle name="Migliaia [0] 44 3" xfId="3994" xr:uid="{00000000-0005-0000-0000-0000AC4B0000}"/>
    <cellStyle name="Migliaia [0] 44 3 2" xfId="8129" xr:uid="{00000000-0005-0000-0000-0000AD4B0000}"/>
    <cellStyle name="Migliaia [0] 44 3 2 2" xfId="14646" xr:uid="{00000000-0005-0000-0000-0000AE4B0000}"/>
    <cellStyle name="Migliaia [0] 44 3 2 2 2" xfId="18104" xr:uid="{00000000-0005-0000-0000-0000AF4B0000}"/>
    <cellStyle name="Migliaia [0] 44 3 2 2 2 2" xfId="34555" xr:uid="{00000000-0005-0000-0000-0000B04B0000}"/>
    <cellStyle name="Migliaia [0] 44 3 2 2 3" xfId="39857" xr:uid="{00000000-0005-0000-0000-0000B14B0000}"/>
    <cellStyle name="Migliaia [0] 44 3 2 2 4" xfId="29204" xr:uid="{00000000-0005-0000-0000-0000B24B0000}"/>
    <cellStyle name="Migliaia [0] 44 3 2 3" xfId="32090" xr:uid="{00000000-0005-0000-0000-0000B34B0000}"/>
    <cellStyle name="Migliaia [0] 44 3 2 4" xfId="37206" xr:uid="{00000000-0005-0000-0000-0000B44B0000}"/>
    <cellStyle name="Migliaia [0] 44 3 2 5" xfId="43295" xr:uid="{00000000-0005-0000-0000-0000B54B0000}"/>
    <cellStyle name="Migliaia [0] 44 3 2 6" xfId="47110" xr:uid="{00000000-0005-0000-0000-0000B64B0000}"/>
    <cellStyle name="Migliaia [0] 44 3 2 7" xfId="50126" xr:uid="{00000000-0005-0000-0000-0000B74B0000}"/>
    <cellStyle name="Migliaia [0] 44 3 2 8" xfId="13922" xr:uid="{00000000-0005-0000-0000-0000B84B0000}"/>
    <cellStyle name="Migliaia [0] 44 3 3" xfId="8492" xr:uid="{00000000-0005-0000-0000-0000B94B0000}"/>
    <cellStyle name="Migliaia [0] 44 3 4" xfId="6863" xr:uid="{00000000-0005-0000-0000-0000BA4B0000}"/>
    <cellStyle name="Migliaia [0] 44 3 4 2" xfId="17636" xr:uid="{00000000-0005-0000-0000-0000BB4B0000}"/>
    <cellStyle name="Migliaia [0] 44 3 4 3" xfId="42469" xr:uid="{00000000-0005-0000-0000-0000BC4B0000}"/>
    <cellStyle name="Migliaia [0] 44 3 4 4" xfId="46629" xr:uid="{00000000-0005-0000-0000-0000BD4B0000}"/>
    <cellStyle name="Migliaia [0] 44 3 4 5" xfId="49645" xr:uid="{00000000-0005-0000-0000-0000BE4B0000}"/>
    <cellStyle name="Migliaia [0] 44 3 5" xfId="15997" xr:uid="{00000000-0005-0000-0000-0000BF4B0000}"/>
    <cellStyle name="Migliaia [0] 44 3 6" xfId="20387" xr:uid="{00000000-0005-0000-0000-0000C04B0000}"/>
    <cellStyle name="Migliaia [0] 44 4" xfId="3541" xr:uid="{00000000-0005-0000-0000-0000C14B0000}"/>
    <cellStyle name="Migliaia [0] 44 4 2" xfId="13351" xr:uid="{00000000-0005-0000-0000-0000C24B0000}"/>
    <cellStyle name="Migliaia [0] 44 4 2 2" xfId="31392" xr:uid="{00000000-0005-0000-0000-0000C34B0000}"/>
    <cellStyle name="Migliaia [0] 44 4 2 2 2" xfId="36550" xr:uid="{00000000-0005-0000-0000-0000C44B0000}"/>
    <cellStyle name="Migliaia [0] 44 4 2 2 3" xfId="41852" xr:uid="{00000000-0005-0000-0000-0000C54B0000}"/>
    <cellStyle name="Migliaia [0] 44 4 2 3" xfId="33899" xr:uid="{00000000-0005-0000-0000-0000C64B0000}"/>
    <cellStyle name="Migliaia [0] 44 4 2 4" xfId="39201" xr:uid="{00000000-0005-0000-0000-0000C74B0000}"/>
    <cellStyle name="Migliaia [0] 44 4 3" xfId="15998" xr:uid="{00000000-0005-0000-0000-0000C84B0000}"/>
    <cellStyle name="Migliaia [0] 44 4 3 2" xfId="34556" xr:uid="{00000000-0005-0000-0000-0000C94B0000}"/>
    <cellStyle name="Migliaia [0] 44 4 3 3" xfId="39858" xr:uid="{00000000-0005-0000-0000-0000CA4B0000}"/>
    <cellStyle name="Migliaia [0] 44 4 3 4" xfId="29205" xr:uid="{00000000-0005-0000-0000-0000CB4B0000}"/>
    <cellStyle name="Migliaia [0] 44 4 4" xfId="32091" xr:uid="{00000000-0005-0000-0000-0000CC4B0000}"/>
    <cellStyle name="Migliaia [0] 44 4 5" xfId="37207" xr:uid="{00000000-0005-0000-0000-0000CD4B0000}"/>
    <cellStyle name="Migliaia [0] 44 4 6" xfId="12293" xr:uid="{00000000-0005-0000-0000-0000CE4B0000}"/>
    <cellStyle name="Migliaia [0] 44 5" xfId="13420" xr:uid="{00000000-0005-0000-0000-0000CF4B0000}"/>
    <cellStyle name="Migliaia [0] 44 5 2" xfId="29206" xr:uid="{00000000-0005-0000-0000-0000D04B0000}"/>
    <cellStyle name="Migliaia [0] 44 5 2 2" xfId="34557" xr:uid="{00000000-0005-0000-0000-0000D14B0000}"/>
    <cellStyle name="Migliaia [0] 44 5 2 3" xfId="39859" xr:uid="{00000000-0005-0000-0000-0000D24B0000}"/>
    <cellStyle name="Migliaia [0] 44 5 3" xfId="32092" xr:uid="{00000000-0005-0000-0000-0000D34B0000}"/>
    <cellStyle name="Migliaia [0] 44 5 4" xfId="37208" xr:uid="{00000000-0005-0000-0000-0000D44B0000}"/>
    <cellStyle name="Migliaia [0] 44 6" xfId="15994" xr:uid="{00000000-0005-0000-0000-0000D54B0000}"/>
    <cellStyle name="Migliaia [0] 44 6 2" xfId="34553" xr:uid="{00000000-0005-0000-0000-0000D64B0000}"/>
    <cellStyle name="Migliaia [0] 44 6 3" xfId="39855" xr:uid="{00000000-0005-0000-0000-0000D74B0000}"/>
    <cellStyle name="Migliaia [0] 44 6 4" xfId="29202" xr:uid="{00000000-0005-0000-0000-0000D84B0000}"/>
    <cellStyle name="Migliaia [0] 44 7" xfId="32088" xr:uid="{00000000-0005-0000-0000-0000D94B0000}"/>
    <cellStyle name="Migliaia [0] 44 8" xfId="37204" xr:uid="{00000000-0005-0000-0000-0000DA4B0000}"/>
    <cellStyle name="Migliaia [0] 44 9" xfId="1762" xr:uid="{00000000-0005-0000-0000-0000DB4B0000}"/>
    <cellStyle name="Migliaia [0] 45" xfId="349" xr:uid="{00000000-0005-0000-0000-0000DC4B0000}"/>
    <cellStyle name="Migliaia [0] 45 2" xfId="2308" xr:uid="{00000000-0005-0000-0000-0000DD4B0000}"/>
    <cellStyle name="Migliaia [0] 45 2 2" xfId="4282" xr:uid="{00000000-0005-0000-0000-0000DE4B0000}"/>
    <cellStyle name="Migliaia [0] 45 2 2 2" xfId="8130" xr:uid="{00000000-0005-0000-0000-0000DF4B0000}"/>
    <cellStyle name="Migliaia [0] 45 2 2 2 2" xfId="18105" xr:uid="{00000000-0005-0000-0000-0000E04B0000}"/>
    <cellStyle name="Migliaia [0] 45 2 2 2 3" xfId="20771" xr:uid="{00000000-0005-0000-0000-0000E14B0000}"/>
    <cellStyle name="Migliaia [0] 45 2 2 2 4" xfId="47111" xr:uid="{00000000-0005-0000-0000-0000E24B0000}"/>
    <cellStyle name="Migliaia [0] 45 2 2 2 5" xfId="50127" xr:uid="{00000000-0005-0000-0000-0000E34B0000}"/>
    <cellStyle name="Migliaia [0] 45 2 2 3" xfId="7435" xr:uid="{00000000-0005-0000-0000-0000E44B0000}"/>
    <cellStyle name="Migliaia [0] 45 2 2 4" xfId="6864" xr:uid="{00000000-0005-0000-0000-0000E54B0000}"/>
    <cellStyle name="Migliaia [0] 45 2 2 4 2" xfId="17637" xr:uid="{00000000-0005-0000-0000-0000E64B0000}"/>
    <cellStyle name="Migliaia [0] 45 2 2 4 3" xfId="44177" xr:uid="{00000000-0005-0000-0000-0000E74B0000}"/>
    <cellStyle name="Migliaia [0] 45 2 2 4 4" xfId="46630" xr:uid="{00000000-0005-0000-0000-0000E84B0000}"/>
    <cellStyle name="Migliaia [0] 45 2 2 4 5" xfId="49646" xr:uid="{00000000-0005-0000-0000-0000E94B0000}"/>
    <cellStyle name="Migliaia [0] 45 2 2 5" xfId="16001" xr:uid="{00000000-0005-0000-0000-0000EA4B0000}"/>
    <cellStyle name="Migliaia [0] 45 2 2 6" xfId="20389" xr:uid="{00000000-0005-0000-0000-0000EB4B0000}"/>
    <cellStyle name="Migliaia [0] 45 2 2 7" xfId="45144" xr:uid="{00000000-0005-0000-0000-0000EC4B0000}"/>
    <cellStyle name="Migliaia [0] 45 2 2 8" xfId="46050" xr:uid="{00000000-0005-0000-0000-0000ED4B0000}"/>
    <cellStyle name="Migliaia [0] 45 2 3" xfId="8131" xr:uid="{00000000-0005-0000-0000-0000EE4B0000}"/>
    <cellStyle name="Migliaia [0] 45 2 3 2" xfId="29208" xr:uid="{00000000-0005-0000-0000-0000EF4B0000}"/>
    <cellStyle name="Migliaia [0] 45 2 3 2 2" xfId="34559" xr:uid="{00000000-0005-0000-0000-0000F04B0000}"/>
    <cellStyle name="Migliaia [0] 45 2 3 2 3" xfId="39861" xr:uid="{00000000-0005-0000-0000-0000F14B0000}"/>
    <cellStyle name="Migliaia [0] 45 2 3 3" xfId="32094" xr:uid="{00000000-0005-0000-0000-0000F24B0000}"/>
    <cellStyle name="Migliaia [0] 45 2 3 4" xfId="37210" xr:uid="{00000000-0005-0000-0000-0000F34B0000}"/>
    <cellStyle name="Migliaia [0] 45 2 4" xfId="16000" xr:uid="{00000000-0005-0000-0000-0000F44B0000}"/>
    <cellStyle name="Migliaia [0] 45 2 5" xfId="20388" xr:uid="{00000000-0005-0000-0000-0000F54B0000}"/>
    <cellStyle name="Migliaia [0] 45 3" xfId="3995" xr:uid="{00000000-0005-0000-0000-0000F64B0000}"/>
    <cellStyle name="Migliaia [0] 45 3 2" xfId="8132" xr:uid="{00000000-0005-0000-0000-0000F74B0000}"/>
    <cellStyle name="Migliaia [0] 45 3 2 2" xfId="14647" xr:uid="{00000000-0005-0000-0000-0000F84B0000}"/>
    <cellStyle name="Migliaia [0] 45 3 2 2 2" xfId="18106" xr:uid="{00000000-0005-0000-0000-0000F94B0000}"/>
    <cellStyle name="Migliaia [0] 45 3 2 2 2 2" xfId="34560" xr:uid="{00000000-0005-0000-0000-0000FA4B0000}"/>
    <cellStyle name="Migliaia [0] 45 3 2 2 3" xfId="39862" xr:uid="{00000000-0005-0000-0000-0000FB4B0000}"/>
    <cellStyle name="Migliaia [0] 45 3 2 2 4" xfId="29209" xr:uid="{00000000-0005-0000-0000-0000FC4B0000}"/>
    <cellStyle name="Migliaia [0] 45 3 2 3" xfId="32095" xr:uid="{00000000-0005-0000-0000-0000FD4B0000}"/>
    <cellStyle name="Migliaia [0] 45 3 2 4" xfId="37211" xr:uid="{00000000-0005-0000-0000-0000FE4B0000}"/>
    <cellStyle name="Migliaia [0] 45 3 2 5" xfId="44617" xr:uid="{00000000-0005-0000-0000-0000FF4B0000}"/>
    <cellStyle name="Migliaia [0] 45 3 2 6" xfId="47112" xr:uid="{00000000-0005-0000-0000-0000004C0000}"/>
    <cellStyle name="Migliaia [0] 45 3 2 7" xfId="50128" xr:uid="{00000000-0005-0000-0000-0000014C0000}"/>
    <cellStyle name="Migliaia [0] 45 3 2 8" xfId="13923" xr:uid="{00000000-0005-0000-0000-0000024C0000}"/>
    <cellStyle name="Migliaia [0] 45 3 3" xfId="7849" xr:uid="{00000000-0005-0000-0000-0000034C0000}"/>
    <cellStyle name="Migliaia [0] 45 3 4" xfId="6865" xr:uid="{00000000-0005-0000-0000-0000044C0000}"/>
    <cellStyle name="Migliaia [0] 45 3 4 2" xfId="17638" xr:uid="{00000000-0005-0000-0000-0000054C0000}"/>
    <cellStyle name="Migliaia [0] 45 3 4 3" xfId="44454" xr:uid="{00000000-0005-0000-0000-0000064C0000}"/>
    <cellStyle name="Migliaia [0] 45 3 4 4" xfId="46631" xr:uid="{00000000-0005-0000-0000-0000074C0000}"/>
    <cellStyle name="Migliaia [0] 45 3 4 5" xfId="49647" xr:uid="{00000000-0005-0000-0000-0000084C0000}"/>
    <cellStyle name="Migliaia [0] 45 3 5" xfId="16002" xr:uid="{00000000-0005-0000-0000-0000094C0000}"/>
    <cellStyle name="Migliaia [0] 45 3 6" xfId="20390" xr:uid="{00000000-0005-0000-0000-00000A4C0000}"/>
    <cellStyle name="Migliaia [0] 45 4" xfId="3542" xr:uid="{00000000-0005-0000-0000-00000B4C0000}"/>
    <cellStyle name="Migliaia [0] 45 4 2" xfId="13352" xr:uid="{00000000-0005-0000-0000-00000C4C0000}"/>
    <cellStyle name="Migliaia [0] 45 4 2 2" xfId="31393" xr:uid="{00000000-0005-0000-0000-00000D4C0000}"/>
    <cellStyle name="Migliaia [0] 45 4 2 2 2" xfId="36551" xr:uid="{00000000-0005-0000-0000-00000E4C0000}"/>
    <cellStyle name="Migliaia [0] 45 4 2 2 3" xfId="41853" xr:uid="{00000000-0005-0000-0000-00000F4C0000}"/>
    <cellStyle name="Migliaia [0] 45 4 2 3" xfId="33900" xr:uid="{00000000-0005-0000-0000-0000104C0000}"/>
    <cellStyle name="Migliaia [0] 45 4 2 4" xfId="39202" xr:uid="{00000000-0005-0000-0000-0000114C0000}"/>
    <cellStyle name="Migliaia [0] 45 4 3" xfId="16003" xr:uid="{00000000-0005-0000-0000-0000124C0000}"/>
    <cellStyle name="Migliaia [0] 45 4 3 2" xfId="34561" xr:uid="{00000000-0005-0000-0000-0000134C0000}"/>
    <cellStyle name="Migliaia [0] 45 4 3 3" xfId="39863" xr:uid="{00000000-0005-0000-0000-0000144C0000}"/>
    <cellStyle name="Migliaia [0] 45 4 3 4" xfId="29210" xr:uid="{00000000-0005-0000-0000-0000154C0000}"/>
    <cellStyle name="Migliaia [0] 45 4 4" xfId="32096" xr:uid="{00000000-0005-0000-0000-0000164C0000}"/>
    <cellStyle name="Migliaia [0] 45 4 5" xfId="37212" xr:uid="{00000000-0005-0000-0000-0000174C0000}"/>
    <cellStyle name="Migliaia [0] 45 4 6" xfId="12294" xr:uid="{00000000-0005-0000-0000-0000184C0000}"/>
    <cellStyle name="Migliaia [0] 45 5" xfId="13421" xr:uid="{00000000-0005-0000-0000-0000194C0000}"/>
    <cellStyle name="Migliaia [0] 45 5 2" xfId="29211" xr:uid="{00000000-0005-0000-0000-00001A4C0000}"/>
    <cellStyle name="Migliaia [0] 45 5 2 2" xfId="34562" xr:uid="{00000000-0005-0000-0000-00001B4C0000}"/>
    <cellStyle name="Migliaia [0] 45 5 2 3" xfId="39864" xr:uid="{00000000-0005-0000-0000-00001C4C0000}"/>
    <cellStyle name="Migliaia [0] 45 5 3" xfId="32097" xr:uid="{00000000-0005-0000-0000-00001D4C0000}"/>
    <cellStyle name="Migliaia [0] 45 5 4" xfId="37213" xr:uid="{00000000-0005-0000-0000-00001E4C0000}"/>
    <cellStyle name="Migliaia [0] 45 6" xfId="15999" xr:uid="{00000000-0005-0000-0000-00001F4C0000}"/>
    <cellStyle name="Migliaia [0] 45 6 2" xfId="34558" xr:uid="{00000000-0005-0000-0000-0000204C0000}"/>
    <cellStyle name="Migliaia [0] 45 6 3" xfId="39860" xr:uid="{00000000-0005-0000-0000-0000214C0000}"/>
    <cellStyle name="Migliaia [0] 45 6 4" xfId="29207" xr:uid="{00000000-0005-0000-0000-0000224C0000}"/>
    <cellStyle name="Migliaia [0] 45 7" xfId="32093" xr:uid="{00000000-0005-0000-0000-0000234C0000}"/>
    <cellStyle name="Migliaia [0] 45 8" xfId="37209" xr:uid="{00000000-0005-0000-0000-0000244C0000}"/>
    <cellStyle name="Migliaia [0] 45 9" xfId="1763" xr:uid="{00000000-0005-0000-0000-0000254C0000}"/>
    <cellStyle name="Migliaia [0] 46" xfId="350" xr:uid="{00000000-0005-0000-0000-0000264C0000}"/>
    <cellStyle name="Migliaia [0] 46 2" xfId="2309" xr:uid="{00000000-0005-0000-0000-0000274C0000}"/>
    <cellStyle name="Migliaia [0] 46 2 2" xfId="4283" xr:uid="{00000000-0005-0000-0000-0000284C0000}"/>
    <cellStyle name="Migliaia [0] 46 2 2 2" xfId="8133" xr:uid="{00000000-0005-0000-0000-0000294C0000}"/>
    <cellStyle name="Migliaia [0] 46 2 2 2 2" xfId="18107" xr:uid="{00000000-0005-0000-0000-00002A4C0000}"/>
    <cellStyle name="Migliaia [0] 46 2 2 2 3" xfId="43360" xr:uid="{00000000-0005-0000-0000-00002B4C0000}"/>
    <cellStyle name="Migliaia [0] 46 2 2 2 4" xfId="47113" xr:uid="{00000000-0005-0000-0000-00002C4C0000}"/>
    <cellStyle name="Migliaia [0] 46 2 2 2 5" xfId="50129" xr:uid="{00000000-0005-0000-0000-00002D4C0000}"/>
    <cellStyle name="Migliaia [0] 46 2 2 3" xfId="8638" xr:uid="{00000000-0005-0000-0000-00002E4C0000}"/>
    <cellStyle name="Migliaia [0] 46 2 2 4" xfId="6866" xr:uid="{00000000-0005-0000-0000-00002F4C0000}"/>
    <cellStyle name="Migliaia [0] 46 2 2 4 2" xfId="17639" xr:uid="{00000000-0005-0000-0000-0000304C0000}"/>
    <cellStyle name="Migliaia [0] 46 2 2 4 3" xfId="42470" xr:uid="{00000000-0005-0000-0000-0000314C0000}"/>
    <cellStyle name="Migliaia [0] 46 2 2 4 4" xfId="46632" xr:uid="{00000000-0005-0000-0000-0000324C0000}"/>
    <cellStyle name="Migliaia [0] 46 2 2 4 5" xfId="49648" xr:uid="{00000000-0005-0000-0000-0000334C0000}"/>
    <cellStyle name="Migliaia [0] 46 2 2 5" xfId="16006" xr:uid="{00000000-0005-0000-0000-0000344C0000}"/>
    <cellStyle name="Migliaia [0] 46 2 2 6" xfId="20392" xr:uid="{00000000-0005-0000-0000-0000354C0000}"/>
    <cellStyle name="Migliaia [0] 46 2 2 7" xfId="45145" xr:uid="{00000000-0005-0000-0000-0000364C0000}"/>
    <cellStyle name="Migliaia [0] 46 2 2 8" xfId="46051" xr:uid="{00000000-0005-0000-0000-0000374C0000}"/>
    <cellStyle name="Migliaia [0] 46 2 3" xfId="8134" xr:uid="{00000000-0005-0000-0000-0000384C0000}"/>
    <cellStyle name="Migliaia [0] 46 2 3 2" xfId="29213" xr:uid="{00000000-0005-0000-0000-0000394C0000}"/>
    <cellStyle name="Migliaia [0] 46 2 3 2 2" xfId="34564" xr:uid="{00000000-0005-0000-0000-00003A4C0000}"/>
    <cellStyle name="Migliaia [0] 46 2 3 2 3" xfId="39866" xr:uid="{00000000-0005-0000-0000-00003B4C0000}"/>
    <cellStyle name="Migliaia [0] 46 2 3 3" xfId="32099" xr:uid="{00000000-0005-0000-0000-00003C4C0000}"/>
    <cellStyle name="Migliaia [0] 46 2 3 4" xfId="37215" xr:uid="{00000000-0005-0000-0000-00003D4C0000}"/>
    <cellStyle name="Migliaia [0] 46 2 4" xfId="16005" xr:uid="{00000000-0005-0000-0000-00003E4C0000}"/>
    <cellStyle name="Migliaia [0] 46 2 5" xfId="20391" xr:uid="{00000000-0005-0000-0000-00003F4C0000}"/>
    <cellStyle name="Migliaia [0] 46 3" xfId="3996" xr:uid="{00000000-0005-0000-0000-0000404C0000}"/>
    <cellStyle name="Migliaia [0] 46 3 2" xfId="8135" xr:uid="{00000000-0005-0000-0000-0000414C0000}"/>
    <cellStyle name="Migliaia [0] 46 3 2 2" xfId="14648" xr:uid="{00000000-0005-0000-0000-0000424C0000}"/>
    <cellStyle name="Migliaia [0] 46 3 2 2 2" xfId="18108" xr:uid="{00000000-0005-0000-0000-0000434C0000}"/>
    <cellStyle name="Migliaia [0] 46 3 2 2 2 2" xfId="34565" xr:uid="{00000000-0005-0000-0000-0000444C0000}"/>
    <cellStyle name="Migliaia [0] 46 3 2 2 3" xfId="39867" xr:uid="{00000000-0005-0000-0000-0000454C0000}"/>
    <cellStyle name="Migliaia [0] 46 3 2 2 4" xfId="29214" xr:uid="{00000000-0005-0000-0000-0000464C0000}"/>
    <cellStyle name="Migliaia [0] 46 3 2 3" xfId="32100" xr:uid="{00000000-0005-0000-0000-0000474C0000}"/>
    <cellStyle name="Migliaia [0] 46 3 2 4" xfId="37216" xr:uid="{00000000-0005-0000-0000-0000484C0000}"/>
    <cellStyle name="Migliaia [0] 46 3 2 5" xfId="42579" xr:uid="{00000000-0005-0000-0000-0000494C0000}"/>
    <cellStyle name="Migliaia [0] 46 3 2 6" xfId="47114" xr:uid="{00000000-0005-0000-0000-00004A4C0000}"/>
    <cellStyle name="Migliaia [0] 46 3 2 7" xfId="50130" xr:uid="{00000000-0005-0000-0000-00004B4C0000}"/>
    <cellStyle name="Migliaia [0] 46 3 2 8" xfId="13924" xr:uid="{00000000-0005-0000-0000-00004C4C0000}"/>
    <cellStyle name="Migliaia [0] 46 3 3" xfId="7850" xr:uid="{00000000-0005-0000-0000-00004D4C0000}"/>
    <cellStyle name="Migliaia [0] 46 3 4" xfId="6867" xr:uid="{00000000-0005-0000-0000-00004E4C0000}"/>
    <cellStyle name="Migliaia [0] 46 3 4 2" xfId="17640" xr:uid="{00000000-0005-0000-0000-00004F4C0000}"/>
    <cellStyle name="Migliaia [0] 46 3 4 3" xfId="20535" xr:uid="{00000000-0005-0000-0000-0000504C0000}"/>
    <cellStyle name="Migliaia [0] 46 3 4 4" xfId="46633" xr:uid="{00000000-0005-0000-0000-0000514C0000}"/>
    <cellStyle name="Migliaia [0] 46 3 4 5" xfId="49649" xr:uid="{00000000-0005-0000-0000-0000524C0000}"/>
    <cellStyle name="Migliaia [0] 46 3 5" xfId="16007" xr:uid="{00000000-0005-0000-0000-0000534C0000}"/>
    <cellStyle name="Migliaia [0] 46 3 6" xfId="20393" xr:uid="{00000000-0005-0000-0000-0000544C0000}"/>
    <cellStyle name="Migliaia [0] 46 4" xfId="3543" xr:uid="{00000000-0005-0000-0000-0000554C0000}"/>
    <cellStyle name="Migliaia [0] 46 4 2" xfId="13353" xr:uid="{00000000-0005-0000-0000-0000564C0000}"/>
    <cellStyle name="Migliaia [0] 46 4 2 2" xfId="31394" xr:uid="{00000000-0005-0000-0000-0000574C0000}"/>
    <cellStyle name="Migliaia [0] 46 4 2 2 2" xfId="36552" xr:uid="{00000000-0005-0000-0000-0000584C0000}"/>
    <cellStyle name="Migliaia [0] 46 4 2 2 3" xfId="41854" xr:uid="{00000000-0005-0000-0000-0000594C0000}"/>
    <cellStyle name="Migliaia [0] 46 4 2 3" xfId="33901" xr:uid="{00000000-0005-0000-0000-00005A4C0000}"/>
    <cellStyle name="Migliaia [0] 46 4 2 4" xfId="39203" xr:uid="{00000000-0005-0000-0000-00005B4C0000}"/>
    <cellStyle name="Migliaia [0] 46 4 3" xfId="16008" xr:uid="{00000000-0005-0000-0000-00005C4C0000}"/>
    <cellStyle name="Migliaia [0] 46 4 3 2" xfId="34566" xr:uid="{00000000-0005-0000-0000-00005D4C0000}"/>
    <cellStyle name="Migliaia [0] 46 4 3 3" xfId="39868" xr:uid="{00000000-0005-0000-0000-00005E4C0000}"/>
    <cellStyle name="Migliaia [0] 46 4 3 4" xfId="29215" xr:uid="{00000000-0005-0000-0000-00005F4C0000}"/>
    <cellStyle name="Migliaia [0] 46 4 4" xfId="32101" xr:uid="{00000000-0005-0000-0000-0000604C0000}"/>
    <cellStyle name="Migliaia [0] 46 4 5" xfId="37217" xr:uid="{00000000-0005-0000-0000-0000614C0000}"/>
    <cellStyle name="Migliaia [0] 46 4 6" xfId="12295" xr:uid="{00000000-0005-0000-0000-0000624C0000}"/>
    <cellStyle name="Migliaia [0] 46 5" xfId="13422" xr:uid="{00000000-0005-0000-0000-0000634C0000}"/>
    <cellStyle name="Migliaia [0] 46 5 2" xfId="29216" xr:uid="{00000000-0005-0000-0000-0000644C0000}"/>
    <cellStyle name="Migliaia [0] 46 5 2 2" xfId="34567" xr:uid="{00000000-0005-0000-0000-0000654C0000}"/>
    <cellStyle name="Migliaia [0] 46 5 2 3" xfId="39869" xr:uid="{00000000-0005-0000-0000-0000664C0000}"/>
    <cellStyle name="Migliaia [0] 46 5 3" xfId="32102" xr:uid="{00000000-0005-0000-0000-0000674C0000}"/>
    <cellStyle name="Migliaia [0] 46 5 4" xfId="37218" xr:uid="{00000000-0005-0000-0000-0000684C0000}"/>
    <cellStyle name="Migliaia [0] 46 6" xfId="16004" xr:uid="{00000000-0005-0000-0000-0000694C0000}"/>
    <cellStyle name="Migliaia [0] 46 6 2" xfId="34563" xr:uid="{00000000-0005-0000-0000-00006A4C0000}"/>
    <cellStyle name="Migliaia [0] 46 6 3" xfId="39865" xr:uid="{00000000-0005-0000-0000-00006B4C0000}"/>
    <cellStyle name="Migliaia [0] 46 6 4" xfId="29212" xr:uid="{00000000-0005-0000-0000-00006C4C0000}"/>
    <cellStyle name="Migliaia [0] 46 7" xfId="32098" xr:uid="{00000000-0005-0000-0000-00006D4C0000}"/>
    <cellStyle name="Migliaia [0] 46 8" xfId="37214" xr:uid="{00000000-0005-0000-0000-00006E4C0000}"/>
    <cellStyle name="Migliaia [0] 46 9" xfId="1764" xr:uid="{00000000-0005-0000-0000-00006F4C0000}"/>
    <cellStyle name="Migliaia [0] 47" xfId="351" xr:uid="{00000000-0005-0000-0000-0000704C0000}"/>
    <cellStyle name="Migliaia [0] 47 2" xfId="2310" xr:uid="{00000000-0005-0000-0000-0000714C0000}"/>
    <cellStyle name="Migliaia [0] 47 2 2" xfId="4284" xr:uid="{00000000-0005-0000-0000-0000724C0000}"/>
    <cellStyle name="Migliaia [0] 47 2 2 2" xfId="8136" xr:uid="{00000000-0005-0000-0000-0000734C0000}"/>
    <cellStyle name="Migliaia [0] 47 2 2 2 2" xfId="18109" xr:uid="{00000000-0005-0000-0000-0000744C0000}"/>
    <cellStyle name="Migliaia [0] 47 2 2 2 3" xfId="42580" xr:uid="{00000000-0005-0000-0000-0000754C0000}"/>
    <cellStyle name="Migliaia [0] 47 2 2 2 4" xfId="47115" xr:uid="{00000000-0005-0000-0000-0000764C0000}"/>
    <cellStyle name="Migliaia [0] 47 2 2 2 5" xfId="50131" xr:uid="{00000000-0005-0000-0000-0000774C0000}"/>
    <cellStyle name="Migliaia [0] 47 2 2 3" xfId="8637" xr:uid="{00000000-0005-0000-0000-0000784C0000}"/>
    <cellStyle name="Migliaia [0] 47 2 2 4" xfId="6868" xr:uid="{00000000-0005-0000-0000-0000794C0000}"/>
    <cellStyle name="Migliaia [0] 47 2 2 4 2" xfId="17641" xr:uid="{00000000-0005-0000-0000-00007A4C0000}"/>
    <cellStyle name="Migliaia [0] 47 2 2 4 3" xfId="42471" xr:uid="{00000000-0005-0000-0000-00007B4C0000}"/>
    <cellStyle name="Migliaia [0] 47 2 2 4 4" xfId="46634" xr:uid="{00000000-0005-0000-0000-00007C4C0000}"/>
    <cellStyle name="Migliaia [0] 47 2 2 4 5" xfId="49650" xr:uid="{00000000-0005-0000-0000-00007D4C0000}"/>
    <cellStyle name="Migliaia [0] 47 2 2 5" xfId="16011" xr:uid="{00000000-0005-0000-0000-00007E4C0000}"/>
    <cellStyle name="Migliaia [0] 47 2 2 6" xfId="20395" xr:uid="{00000000-0005-0000-0000-00007F4C0000}"/>
    <cellStyle name="Migliaia [0] 47 2 2 7" xfId="45146" xr:uid="{00000000-0005-0000-0000-0000804C0000}"/>
    <cellStyle name="Migliaia [0] 47 2 2 8" xfId="46052" xr:uid="{00000000-0005-0000-0000-0000814C0000}"/>
    <cellStyle name="Migliaia [0] 47 2 3" xfId="8137" xr:uid="{00000000-0005-0000-0000-0000824C0000}"/>
    <cellStyle name="Migliaia [0] 47 2 3 2" xfId="29218" xr:uid="{00000000-0005-0000-0000-0000834C0000}"/>
    <cellStyle name="Migliaia [0] 47 2 3 2 2" xfId="34569" xr:uid="{00000000-0005-0000-0000-0000844C0000}"/>
    <cellStyle name="Migliaia [0] 47 2 3 2 3" xfId="39871" xr:uid="{00000000-0005-0000-0000-0000854C0000}"/>
    <cellStyle name="Migliaia [0] 47 2 3 3" xfId="32104" xr:uid="{00000000-0005-0000-0000-0000864C0000}"/>
    <cellStyle name="Migliaia [0] 47 2 3 4" xfId="37220" xr:uid="{00000000-0005-0000-0000-0000874C0000}"/>
    <cellStyle name="Migliaia [0] 47 2 4" xfId="16010" xr:uid="{00000000-0005-0000-0000-0000884C0000}"/>
    <cellStyle name="Migliaia [0] 47 2 5" xfId="20394" xr:uid="{00000000-0005-0000-0000-0000894C0000}"/>
    <cellStyle name="Migliaia [0] 47 3" xfId="3997" xr:uid="{00000000-0005-0000-0000-00008A4C0000}"/>
    <cellStyle name="Migliaia [0] 47 3 2" xfId="8138" xr:uid="{00000000-0005-0000-0000-00008B4C0000}"/>
    <cellStyle name="Migliaia [0] 47 3 2 2" xfId="14649" xr:uid="{00000000-0005-0000-0000-00008C4C0000}"/>
    <cellStyle name="Migliaia [0] 47 3 2 2 2" xfId="18110" xr:uid="{00000000-0005-0000-0000-00008D4C0000}"/>
    <cellStyle name="Migliaia [0] 47 3 2 2 2 2" xfId="34570" xr:uid="{00000000-0005-0000-0000-00008E4C0000}"/>
    <cellStyle name="Migliaia [0] 47 3 2 2 3" xfId="39872" xr:uid="{00000000-0005-0000-0000-00008F4C0000}"/>
    <cellStyle name="Migliaia [0] 47 3 2 2 4" xfId="29219" xr:uid="{00000000-0005-0000-0000-0000904C0000}"/>
    <cellStyle name="Migliaia [0] 47 3 2 3" xfId="32105" xr:uid="{00000000-0005-0000-0000-0000914C0000}"/>
    <cellStyle name="Migliaia [0] 47 3 2 4" xfId="37221" xr:uid="{00000000-0005-0000-0000-0000924C0000}"/>
    <cellStyle name="Migliaia [0] 47 3 2 5" xfId="30520" xr:uid="{00000000-0005-0000-0000-0000934C0000}"/>
    <cellStyle name="Migliaia [0] 47 3 2 6" xfId="47116" xr:uid="{00000000-0005-0000-0000-0000944C0000}"/>
    <cellStyle name="Migliaia [0] 47 3 2 7" xfId="50132" xr:uid="{00000000-0005-0000-0000-0000954C0000}"/>
    <cellStyle name="Migliaia [0] 47 3 2 8" xfId="13925" xr:uid="{00000000-0005-0000-0000-0000964C0000}"/>
    <cellStyle name="Migliaia [0] 47 3 3" xfId="8673" xr:uid="{00000000-0005-0000-0000-0000974C0000}"/>
    <cellStyle name="Migliaia [0] 47 3 4" xfId="6869" xr:uid="{00000000-0005-0000-0000-0000984C0000}"/>
    <cellStyle name="Migliaia [0] 47 3 4 2" xfId="17642" xr:uid="{00000000-0005-0000-0000-0000994C0000}"/>
    <cellStyle name="Migliaia [0] 47 3 4 3" xfId="20534" xr:uid="{00000000-0005-0000-0000-00009A4C0000}"/>
    <cellStyle name="Migliaia [0] 47 3 4 4" xfId="46635" xr:uid="{00000000-0005-0000-0000-00009B4C0000}"/>
    <cellStyle name="Migliaia [0] 47 3 4 5" xfId="49651" xr:uid="{00000000-0005-0000-0000-00009C4C0000}"/>
    <cellStyle name="Migliaia [0] 47 3 5" xfId="16012" xr:uid="{00000000-0005-0000-0000-00009D4C0000}"/>
    <cellStyle name="Migliaia [0] 47 3 6" xfId="20396" xr:uid="{00000000-0005-0000-0000-00009E4C0000}"/>
    <cellStyle name="Migliaia [0] 47 4" xfId="3544" xr:uid="{00000000-0005-0000-0000-00009F4C0000}"/>
    <cellStyle name="Migliaia [0] 47 4 2" xfId="13354" xr:uid="{00000000-0005-0000-0000-0000A04C0000}"/>
    <cellStyle name="Migliaia [0] 47 4 2 2" xfId="31395" xr:uid="{00000000-0005-0000-0000-0000A14C0000}"/>
    <cellStyle name="Migliaia [0] 47 4 2 2 2" xfId="36553" xr:uid="{00000000-0005-0000-0000-0000A24C0000}"/>
    <cellStyle name="Migliaia [0] 47 4 2 2 3" xfId="41855" xr:uid="{00000000-0005-0000-0000-0000A34C0000}"/>
    <cellStyle name="Migliaia [0] 47 4 2 3" xfId="33902" xr:uid="{00000000-0005-0000-0000-0000A44C0000}"/>
    <cellStyle name="Migliaia [0] 47 4 2 4" xfId="39204" xr:uid="{00000000-0005-0000-0000-0000A54C0000}"/>
    <cellStyle name="Migliaia [0] 47 4 3" xfId="16013" xr:uid="{00000000-0005-0000-0000-0000A64C0000}"/>
    <cellStyle name="Migliaia [0] 47 4 3 2" xfId="34571" xr:uid="{00000000-0005-0000-0000-0000A74C0000}"/>
    <cellStyle name="Migliaia [0] 47 4 3 3" xfId="39873" xr:uid="{00000000-0005-0000-0000-0000A84C0000}"/>
    <cellStyle name="Migliaia [0] 47 4 3 4" xfId="29220" xr:uid="{00000000-0005-0000-0000-0000A94C0000}"/>
    <cellStyle name="Migliaia [0] 47 4 4" xfId="32106" xr:uid="{00000000-0005-0000-0000-0000AA4C0000}"/>
    <cellStyle name="Migliaia [0] 47 4 5" xfId="37222" xr:uid="{00000000-0005-0000-0000-0000AB4C0000}"/>
    <cellStyle name="Migliaia [0] 47 4 6" xfId="12296" xr:uid="{00000000-0005-0000-0000-0000AC4C0000}"/>
    <cellStyle name="Migliaia [0] 47 5" xfId="13423" xr:uid="{00000000-0005-0000-0000-0000AD4C0000}"/>
    <cellStyle name="Migliaia [0] 47 5 2" xfId="29221" xr:uid="{00000000-0005-0000-0000-0000AE4C0000}"/>
    <cellStyle name="Migliaia [0] 47 5 2 2" xfId="34572" xr:uid="{00000000-0005-0000-0000-0000AF4C0000}"/>
    <cellStyle name="Migliaia [0] 47 5 2 3" xfId="39874" xr:uid="{00000000-0005-0000-0000-0000B04C0000}"/>
    <cellStyle name="Migliaia [0] 47 5 3" xfId="32107" xr:uid="{00000000-0005-0000-0000-0000B14C0000}"/>
    <cellStyle name="Migliaia [0] 47 5 4" xfId="37223" xr:uid="{00000000-0005-0000-0000-0000B24C0000}"/>
    <cellStyle name="Migliaia [0] 47 6" xfId="16009" xr:uid="{00000000-0005-0000-0000-0000B34C0000}"/>
    <cellStyle name="Migliaia [0] 47 6 2" xfId="34568" xr:uid="{00000000-0005-0000-0000-0000B44C0000}"/>
    <cellStyle name="Migliaia [0] 47 6 3" xfId="39870" xr:uid="{00000000-0005-0000-0000-0000B54C0000}"/>
    <cellStyle name="Migliaia [0] 47 6 4" xfId="29217" xr:uid="{00000000-0005-0000-0000-0000B64C0000}"/>
    <cellStyle name="Migliaia [0] 47 7" xfId="32103" xr:uid="{00000000-0005-0000-0000-0000B74C0000}"/>
    <cellStyle name="Migliaia [0] 47 8" xfId="37219" xr:uid="{00000000-0005-0000-0000-0000B84C0000}"/>
    <cellStyle name="Migliaia [0] 47 9" xfId="1765" xr:uid="{00000000-0005-0000-0000-0000B94C0000}"/>
    <cellStyle name="Migliaia [0] 48" xfId="352" xr:uid="{00000000-0005-0000-0000-0000BA4C0000}"/>
    <cellStyle name="Migliaia [0] 48 2" xfId="2311" xr:uid="{00000000-0005-0000-0000-0000BB4C0000}"/>
    <cellStyle name="Migliaia [0] 48 2 2" xfId="4285" xr:uid="{00000000-0005-0000-0000-0000BC4C0000}"/>
    <cellStyle name="Migliaia [0] 48 2 2 2" xfId="8139" xr:uid="{00000000-0005-0000-0000-0000BD4C0000}"/>
    <cellStyle name="Migliaia [0] 48 2 2 2 2" xfId="18111" xr:uid="{00000000-0005-0000-0000-0000BE4C0000}"/>
    <cellStyle name="Migliaia [0] 48 2 2 2 3" xfId="43509" xr:uid="{00000000-0005-0000-0000-0000BF4C0000}"/>
    <cellStyle name="Migliaia [0] 48 2 2 2 4" xfId="47117" xr:uid="{00000000-0005-0000-0000-0000C04C0000}"/>
    <cellStyle name="Migliaia [0] 48 2 2 2 5" xfId="50133" xr:uid="{00000000-0005-0000-0000-0000C14C0000}"/>
    <cellStyle name="Migliaia [0] 48 2 2 3" xfId="8636" xr:uid="{00000000-0005-0000-0000-0000C24C0000}"/>
    <cellStyle name="Migliaia [0] 48 2 2 4" xfId="6870" xr:uid="{00000000-0005-0000-0000-0000C34C0000}"/>
    <cellStyle name="Migliaia [0] 48 2 2 4 2" xfId="17643" xr:uid="{00000000-0005-0000-0000-0000C44C0000}"/>
    <cellStyle name="Migliaia [0] 48 2 2 4 3" xfId="42472" xr:uid="{00000000-0005-0000-0000-0000C54C0000}"/>
    <cellStyle name="Migliaia [0] 48 2 2 4 4" xfId="46636" xr:uid="{00000000-0005-0000-0000-0000C64C0000}"/>
    <cellStyle name="Migliaia [0] 48 2 2 4 5" xfId="49652" xr:uid="{00000000-0005-0000-0000-0000C74C0000}"/>
    <cellStyle name="Migliaia [0] 48 2 2 5" xfId="16016" xr:uid="{00000000-0005-0000-0000-0000C84C0000}"/>
    <cellStyle name="Migliaia [0] 48 2 2 6" xfId="20398" xr:uid="{00000000-0005-0000-0000-0000C94C0000}"/>
    <cellStyle name="Migliaia [0] 48 2 2 7" xfId="45147" xr:uid="{00000000-0005-0000-0000-0000CA4C0000}"/>
    <cellStyle name="Migliaia [0] 48 2 2 8" xfId="46053" xr:uid="{00000000-0005-0000-0000-0000CB4C0000}"/>
    <cellStyle name="Migliaia [0] 48 2 3" xfId="8140" xr:uid="{00000000-0005-0000-0000-0000CC4C0000}"/>
    <cellStyle name="Migliaia [0] 48 2 3 2" xfId="29223" xr:uid="{00000000-0005-0000-0000-0000CD4C0000}"/>
    <cellStyle name="Migliaia [0] 48 2 3 2 2" xfId="34574" xr:uid="{00000000-0005-0000-0000-0000CE4C0000}"/>
    <cellStyle name="Migliaia [0] 48 2 3 2 3" xfId="39876" xr:uid="{00000000-0005-0000-0000-0000CF4C0000}"/>
    <cellStyle name="Migliaia [0] 48 2 3 3" xfId="32109" xr:uid="{00000000-0005-0000-0000-0000D04C0000}"/>
    <cellStyle name="Migliaia [0] 48 2 3 4" xfId="37225" xr:uid="{00000000-0005-0000-0000-0000D14C0000}"/>
    <cellStyle name="Migliaia [0] 48 2 4" xfId="16015" xr:uid="{00000000-0005-0000-0000-0000D24C0000}"/>
    <cellStyle name="Migliaia [0] 48 2 5" xfId="20397" xr:uid="{00000000-0005-0000-0000-0000D34C0000}"/>
    <cellStyle name="Migliaia [0] 48 3" xfId="3998" xr:uid="{00000000-0005-0000-0000-0000D44C0000}"/>
    <cellStyle name="Migliaia [0] 48 3 2" xfId="8141" xr:uid="{00000000-0005-0000-0000-0000D54C0000}"/>
    <cellStyle name="Migliaia [0] 48 3 2 2" xfId="14650" xr:uid="{00000000-0005-0000-0000-0000D64C0000}"/>
    <cellStyle name="Migliaia [0] 48 3 2 2 2" xfId="18112" xr:uid="{00000000-0005-0000-0000-0000D74C0000}"/>
    <cellStyle name="Migliaia [0] 48 3 2 2 2 2" xfId="34575" xr:uid="{00000000-0005-0000-0000-0000D84C0000}"/>
    <cellStyle name="Migliaia [0] 48 3 2 2 3" xfId="39877" xr:uid="{00000000-0005-0000-0000-0000D94C0000}"/>
    <cellStyle name="Migliaia [0] 48 3 2 2 4" xfId="29224" xr:uid="{00000000-0005-0000-0000-0000DA4C0000}"/>
    <cellStyle name="Migliaia [0] 48 3 2 3" xfId="32110" xr:uid="{00000000-0005-0000-0000-0000DB4C0000}"/>
    <cellStyle name="Migliaia [0] 48 3 2 4" xfId="37226" xr:uid="{00000000-0005-0000-0000-0000DC4C0000}"/>
    <cellStyle name="Migliaia [0] 48 3 2 5" xfId="43748" xr:uid="{00000000-0005-0000-0000-0000DD4C0000}"/>
    <cellStyle name="Migliaia [0] 48 3 2 6" xfId="47118" xr:uid="{00000000-0005-0000-0000-0000DE4C0000}"/>
    <cellStyle name="Migliaia [0] 48 3 2 7" xfId="50134" xr:uid="{00000000-0005-0000-0000-0000DF4C0000}"/>
    <cellStyle name="Migliaia [0] 48 3 2 8" xfId="13926" xr:uid="{00000000-0005-0000-0000-0000E04C0000}"/>
    <cellStyle name="Migliaia [0] 48 3 3" xfId="8672" xr:uid="{00000000-0005-0000-0000-0000E14C0000}"/>
    <cellStyle name="Migliaia [0] 48 3 4" xfId="6871" xr:uid="{00000000-0005-0000-0000-0000E24C0000}"/>
    <cellStyle name="Migliaia [0] 48 3 4 2" xfId="17644" xr:uid="{00000000-0005-0000-0000-0000E34C0000}"/>
    <cellStyle name="Migliaia [0] 48 3 4 3" xfId="20529" xr:uid="{00000000-0005-0000-0000-0000E44C0000}"/>
    <cellStyle name="Migliaia [0] 48 3 4 4" xfId="46637" xr:uid="{00000000-0005-0000-0000-0000E54C0000}"/>
    <cellStyle name="Migliaia [0] 48 3 4 5" xfId="49653" xr:uid="{00000000-0005-0000-0000-0000E64C0000}"/>
    <cellStyle name="Migliaia [0] 48 3 5" xfId="16017" xr:uid="{00000000-0005-0000-0000-0000E74C0000}"/>
    <cellStyle name="Migliaia [0] 48 3 6" xfId="20399" xr:uid="{00000000-0005-0000-0000-0000E84C0000}"/>
    <cellStyle name="Migliaia [0] 48 4" xfId="3545" xr:uid="{00000000-0005-0000-0000-0000E94C0000}"/>
    <cellStyle name="Migliaia [0] 48 4 2" xfId="13355" xr:uid="{00000000-0005-0000-0000-0000EA4C0000}"/>
    <cellStyle name="Migliaia [0] 48 4 2 2" xfId="31396" xr:uid="{00000000-0005-0000-0000-0000EB4C0000}"/>
    <cellStyle name="Migliaia [0] 48 4 2 2 2" xfId="36554" xr:uid="{00000000-0005-0000-0000-0000EC4C0000}"/>
    <cellStyle name="Migliaia [0] 48 4 2 2 3" xfId="41856" xr:uid="{00000000-0005-0000-0000-0000ED4C0000}"/>
    <cellStyle name="Migliaia [0] 48 4 2 3" xfId="33903" xr:uid="{00000000-0005-0000-0000-0000EE4C0000}"/>
    <cellStyle name="Migliaia [0] 48 4 2 4" xfId="39205" xr:uid="{00000000-0005-0000-0000-0000EF4C0000}"/>
    <cellStyle name="Migliaia [0] 48 4 3" xfId="16018" xr:uid="{00000000-0005-0000-0000-0000F04C0000}"/>
    <cellStyle name="Migliaia [0] 48 4 3 2" xfId="34576" xr:uid="{00000000-0005-0000-0000-0000F14C0000}"/>
    <cellStyle name="Migliaia [0] 48 4 3 3" xfId="39878" xr:uid="{00000000-0005-0000-0000-0000F24C0000}"/>
    <cellStyle name="Migliaia [0] 48 4 3 4" xfId="29225" xr:uid="{00000000-0005-0000-0000-0000F34C0000}"/>
    <cellStyle name="Migliaia [0] 48 4 4" xfId="32111" xr:uid="{00000000-0005-0000-0000-0000F44C0000}"/>
    <cellStyle name="Migliaia [0] 48 4 5" xfId="37227" xr:uid="{00000000-0005-0000-0000-0000F54C0000}"/>
    <cellStyle name="Migliaia [0] 48 4 6" xfId="12297" xr:uid="{00000000-0005-0000-0000-0000F64C0000}"/>
    <cellStyle name="Migliaia [0] 48 5" xfId="13424" xr:uid="{00000000-0005-0000-0000-0000F74C0000}"/>
    <cellStyle name="Migliaia [0] 48 5 2" xfId="29226" xr:uid="{00000000-0005-0000-0000-0000F84C0000}"/>
    <cellStyle name="Migliaia [0] 48 5 2 2" xfId="34577" xr:uid="{00000000-0005-0000-0000-0000F94C0000}"/>
    <cellStyle name="Migliaia [0] 48 5 2 3" xfId="39879" xr:uid="{00000000-0005-0000-0000-0000FA4C0000}"/>
    <cellStyle name="Migliaia [0] 48 5 3" xfId="32112" xr:uid="{00000000-0005-0000-0000-0000FB4C0000}"/>
    <cellStyle name="Migliaia [0] 48 5 4" xfId="37228" xr:uid="{00000000-0005-0000-0000-0000FC4C0000}"/>
    <cellStyle name="Migliaia [0] 48 6" xfId="16014" xr:uid="{00000000-0005-0000-0000-0000FD4C0000}"/>
    <cellStyle name="Migliaia [0] 48 6 2" xfId="34573" xr:uid="{00000000-0005-0000-0000-0000FE4C0000}"/>
    <cellStyle name="Migliaia [0] 48 6 3" xfId="39875" xr:uid="{00000000-0005-0000-0000-0000FF4C0000}"/>
    <cellStyle name="Migliaia [0] 48 6 4" xfId="29222" xr:uid="{00000000-0005-0000-0000-0000004D0000}"/>
    <cellStyle name="Migliaia [0] 48 7" xfId="32108" xr:uid="{00000000-0005-0000-0000-0000014D0000}"/>
    <cellStyle name="Migliaia [0] 48 8" xfId="37224" xr:uid="{00000000-0005-0000-0000-0000024D0000}"/>
    <cellStyle name="Migliaia [0] 48 9" xfId="1766" xr:uid="{00000000-0005-0000-0000-0000034D0000}"/>
    <cellStyle name="Migliaia [0] 49" xfId="353" xr:uid="{00000000-0005-0000-0000-0000044D0000}"/>
    <cellStyle name="Migliaia [0] 49 2" xfId="2312" xr:uid="{00000000-0005-0000-0000-0000054D0000}"/>
    <cellStyle name="Migliaia [0] 49 2 2" xfId="4286" xr:uid="{00000000-0005-0000-0000-0000064D0000}"/>
    <cellStyle name="Migliaia [0] 49 2 2 2" xfId="8142" xr:uid="{00000000-0005-0000-0000-0000074D0000}"/>
    <cellStyle name="Migliaia [0] 49 2 2 2 2" xfId="18113" xr:uid="{00000000-0005-0000-0000-0000084D0000}"/>
    <cellStyle name="Migliaia [0] 49 2 2 2 3" xfId="43361" xr:uid="{00000000-0005-0000-0000-0000094D0000}"/>
    <cellStyle name="Migliaia [0] 49 2 2 2 4" xfId="47119" xr:uid="{00000000-0005-0000-0000-00000A4D0000}"/>
    <cellStyle name="Migliaia [0] 49 2 2 2 5" xfId="50135" xr:uid="{00000000-0005-0000-0000-00000B4D0000}"/>
    <cellStyle name="Migliaia [0] 49 2 2 3" xfId="8635" xr:uid="{00000000-0005-0000-0000-00000C4D0000}"/>
    <cellStyle name="Migliaia [0] 49 2 2 4" xfId="6872" xr:uid="{00000000-0005-0000-0000-00000D4D0000}"/>
    <cellStyle name="Migliaia [0] 49 2 2 4 2" xfId="17645" xr:uid="{00000000-0005-0000-0000-00000E4D0000}"/>
    <cellStyle name="Migliaia [0] 49 2 2 4 3" xfId="42473" xr:uid="{00000000-0005-0000-0000-00000F4D0000}"/>
    <cellStyle name="Migliaia [0] 49 2 2 4 4" xfId="46638" xr:uid="{00000000-0005-0000-0000-0000104D0000}"/>
    <cellStyle name="Migliaia [0] 49 2 2 4 5" xfId="49654" xr:uid="{00000000-0005-0000-0000-0000114D0000}"/>
    <cellStyle name="Migliaia [0] 49 2 2 5" xfId="16021" xr:uid="{00000000-0005-0000-0000-0000124D0000}"/>
    <cellStyle name="Migliaia [0] 49 2 2 6" xfId="20401" xr:uid="{00000000-0005-0000-0000-0000134D0000}"/>
    <cellStyle name="Migliaia [0] 49 2 2 7" xfId="45148" xr:uid="{00000000-0005-0000-0000-0000144D0000}"/>
    <cellStyle name="Migliaia [0] 49 2 2 8" xfId="46054" xr:uid="{00000000-0005-0000-0000-0000154D0000}"/>
    <cellStyle name="Migliaia [0] 49 2 3" xfId="8143" xr:uid="{00000000-0005-0000-0000-0000164D0000}"/>
    <cellStyle name="Migliaia [0] 49 2 3 2" xfId="29228" xr:uid="{00000000-0005-0000-0000-0000174D0000}"/>
    <cellStyle name="Migliaia [0] 49 2 3 2 2" xfId="34579" xr:uid="{00000000-0005-0000-0000-0000184D0000}"/>
    <cellStyle name="Migliaia [0] 49 2 3 2 3" xfId="39881" xr:uid="{00000000-0005-0000-0000-0000194D0000}"/>
    <cellStyle name="Migliaia [0] 49 2 3 3" xfId="32114" xr:uid="{00000000-0005-0000-0000-00001A4D0000}"/>
    <cellStyle name="Migliaia [0] 49 2 3 4" xfId="37230" xr:uid="{00000000-0005-0000-0000-00001B4D0000}"/>
    <cellStyle name="Migliaia [0] 49 2 4" xfId="16020" xr:uid="{00000000-0005-0000-0000-00001C4D0000}"/>
    <cellStyle name="Migliaia [0] 49 2 5" xfId="20400" xr:uid="{00000000-0005-0000-0000-00001D4D0000}"/>
    <cellStyle name="Migliaia [0] 49 3" xfId="3999" xr:uid="{00000000-0005-0000-0000-00001E4D0000}"/>
    <cellStyle name="Migliaia [0] 49 3 2" xfId="8144" xr:uid="{00000000-0005-0000-0000-00001F4D0000}"/>
    <cellStyle name="Migliaia [0] 49 3 2 2" xfId="14651" xr:uid="{00000000-0005-0000-0000-0000204D0000}"/>
    <cellStyle name="Migliaia [0] 49 3 2 2 2" xfId="18114" xr:uid="{00000000-0005-0000-0000-0000214D0000}"/>
    <cellStyle name="Migliaia [0] 49 3 2 2 2 2" xfId="34580" xr:uid="{00000000-0005-0000-0000-0000224D0000}"/>
    <cellStyle name="Migliaia [0] 49 3 2 2 3" xfId="39882" xr:uid="{00000000-0005-0000-0000-0000234D0000}"/>
    <cellStyle name="Migliaia [0] 49 3 2 2 4" xfId="29229" xr:uid="{00000000-0005-0000-0000-0000244D0000}"/>
    <cellStyle name="Migliaia [0] 49 3 2 3" xfId="32115" xr:uid="{00000000-0005-0000-0000-0000254D0000}"/>
    <cellStyle name="Migliaia [0] 49 3 2 4" xfId="37231" xr:uid="{00000000-0005-0000-0000-0000264D0000}"/>
    <cellStyle name="Migliaia [0] 49 3 2 5" xfId="21404" xr:uid="{00000000-0005-0000-0000-0000274D0000}"/>
    <cellStyle name="Migliaia [0] 49 3 2 6" xfId="47120" xr:uid="{00000000-0005-0000-0000-0000284D0000}"/>
    <cellStyle name="Migliaia [0] 49 3 2 7" xfId="50136" xr:uid="{00000000-0005-0000-0000-0000294D0000}"/>
    <cellStyle name="Migliaia [0] 49 3 2 8" xfId="13927" xr:uid="{00000000-0005-0000-0000-00002A4D0000}"/>
    <cellStyle name="Migliaia [0] 49 3 3" xfId="7970" xr:uid="{00000000-0005-0000-0000-00002B4D0000}"/>
    <cellStyle name="Migliaia [0] 49 3 4" xfId="6873" xr:uid="{00000000-0005-0000-0000-00002C4D0000}"/>
    <cellStyle name="Migliaia [0] 49 3 4 2" xfId="17646" xr:uid="{00000000-0005-0000-0000-00002D4D0000}"/>
    <cellStyle name="Migliaia [0] 49 3 4 3" xfId="43584" xr:uid="{00000000-0005-0000-0000-00002E4D0000}"/>
    <cellStyle name="Migliaia [0] 49 3 4 4" xfId="46639" xr:uid="{00000000-0005-0000-0000-00002F4D0000}"/>
    <cellStyle name="Migliaia [0] 49 3 4 5" xfId="49655" xr:uid="{00000000-0005-0000-0000-0000304D0000}"/>
    <cellStyle name="Migliaia [0] 49 3 5" xfId="16022" xr:uid="{00000000-0005-0000-0000-0000314D0000}"/>
    <cellStyle name="Migliaia [0] 49 3 6" xfId="20402" xr:uid="{00000000-0005-0000-0000-0000324D0000}"/>
    <cellStyle name="Migliaia [0] 49 4" xfId="3546" xr:uid="{00000000-0005-0000-0000-0000334D0000}"/>
    <cellStyle name="Migliaia [0] 49 4 2" xfId="13356" xr:uid="{00000000-0005-0000-0000-0000344D0000}"/>
    <cellStyle name="Migliaia [0] 49 4 2 2" xfId="31397" xr:uid="{00000000-0005-0000-0000-0000354D0000}"/>
    <cellStyle name="Migliaia [0] 49 4 2 2 2" xfId="36555" xr:uid="{00000000-0005-0000-0000-0000364D0000}"/>
    <cellStyle name="Migliaia [0] 49 4 2 2 3" xfId="41857" xr:uid="{00000000-0005-0000-0000-0000374D0000}"/>
    <cellStyle name="Migliaia [0] 49 4 2 3" xfId="33904" xr:uid="{00000000-0005-0000-0000-0000384D0000}"/>
    <cellStyle name="Migliaia [0] 49 4 2 4" xfId="39206" xr:uid="{00000000-0005-0000-0000-0000394D0000}"/>
    <cellStyle name="Migliaia [0] 49 4 3" xfId="16023" xr:uid="{00000000-0005-0000-0000-00003A4D0000}"/>
    <cellStyle name="Migliaia [0] 49 4 3 2" xfId="34581" xr:uid="{00000000-0005-0000-0000-00003B4D0000}"/>
    <cellStyle name="Migliaia [0] 49 4 3 3" xfId="39883" xr:uid="{00000000-0005-0000-0000-00003C4D0000}"/>
    <cellStyle name="Migliaia [0] 49 4 3 4" xfId="29230" xr:uid="{00000000-0005-0000-0000-00003D4D0000}"/>
    <cellStyle name="Migliaia [0] 49 4 4" xfId="32116" xr:uid="{00000000-0005-0000-0000-00003E4D0000}"/>
    <cellStyle name="Migliaia [0] 49 4 5" xfId="37232" xr:uid="{00000000-0005-0000-0000-00003F4D0000}"/>
    <cellStyle name="Migliaia [0] 49 4 6" xfId="12298" xr:uid="{00000000-0005-0000-0000-0000404D0000}"/>
    <cellStyle name="Migliaia [0] 49 5" xfId="13425" xr:uid="{00000000-0005-0000-0000-0000414D0000}"/>
    <cellStyle name="Migliaia [0] 49 5 2" xfId="29231" xr:uid="{00000000-0005-0000-0000-0000424D0000}"/>
    <cellStyle name="Migliaia [0] 49 5 2 2" xfId="34582" xr:uid="{00000000-0005-0000-0000-0000434D0000}"/>
    <cellStyle name="Migliaia [0] 49 5 2 3" xfId="39884" xr:uid="{00000000-0005-0000-0000-0000444D0000}"/>
    <cellStyle name="Migliaia [0] 49 5 3" xfId="32117" xr:uid="{00000000-0005-0000-0000-0000454D0000}"/>
    <cellStyle name="Migliaia [0] 49 5 4" xfId="37233" xr:uid="{00000000-0005-0000-0000-0000464D0000}"/>
    <cellStyle name="Migliaia [0] 49 6" xfId="16019" xr:uid="{00000000-0005-0000-0000-0000474D0000}"/>
    <cellStyle name="Migliaia [0] 49 6 2" xfId="34578" xr:uid="{00000000-0005-0000-0000-0000484D0000}"/>
    <cellStyle name="Migliaia [0] 49 6 3" xfId="39880" xr:uid="{00000000-0005-0000-0000-0000494D0000}"/>
    <cellStyle name="Migliaia [0] 49 6 4" xfId="29227" xr:uid="{00000000-0005-0000-0000-00004A4D0000}"/>
    <cellStyle name="Migliaia [0] 49 7" xfId="32113" xr:uid="{00000000-0005-0000-0000-00004B4D0000}"/>
    <cellStyle name="Migliaia [0] 49 8" xfId="37229" xr:uid="{00000000-0005-0000-0000-00004C4D0000}"/>
    <cellStyle name="Migliaia [0] 49 9" xfId="1767" xr:uid="{00000000-0005-0000-0000-00004D4D0000}"/>
    <cellStyle name="Migliaia [0] 5" xfId="354" xr:uid="{00000000-0005-0000-0000-00004E4D0000}"/>
    <cellStyle name="Migliaia [0] 5 2" xfId="2313" xr:uid="{00000000-0005-0000-0000-00004F4D0000}"/>
    <cellStyle name="Migliaia [0] 5 2 2" xfId="4287" xr:uid="{00000000-0005-0000-0000-0000504D0000}"/>
    <cellStyle name="Migliaia [0] 5 2 2 2" xfId="8145" xr:uid="{00000000-0005-0000-0000-0000514D0000}"/>
    <cellStyle name="Migliaia [0] 5 2 2 2 2" xfId="18115" xr:uid="{00000000-0005-0000-0000-0000524D0000}"/>
    <cellStyle name="Migliaia [0] 5 2 2 2 3" xfId="44099" xr:uid="{00000000-0005-0000-0000-0000534D0000}"/>
    <cellStyle name="Migliaia [0] 5 2 2 2 4" xfId="47121" xr:uid="{00000000-0005-0000-0000-0000544D0000}"/>
    <cellStyle name="Migliaia [0] 5 2 2 2 5" xfId="50137" xr:uid="{00000000-0005-0000-0000-0000554D0000}"/>
    <cellStyle name="Migliaia [0] 5 2 2 3" xfId="8484" xr:uid="{00000000-0005-0000-0000-0000564D0000}"/>
    <cellStyle name="Migliaia [0] 5 2 2 4" xfId="6874" xr:uid="{00000000-0005-0000-0000-0000574D0000}"/>
    <cellStyle name="Migliaia [0] 5 2 2 4 2" xfId="17647" xr:uid="{00000000-0005-0000-0000-0000584D0000}"/>
    <cellStyle name="Migliaia [0] 5 2 2 4 3" xfId="42474" xr:uid="{00000000-0005-0000-0000-0000594D0000}"/>
    <cellStyle name="Migliaia [0] 5 2 2 4 4" xfId="46640" xr:uid="{00000000-0005-0000-0000-00005A4D0000}"/>
    <cellStyle name="Migliaia [0] 5 2 2 4 5" xfId="49656" xr:uid="{00000000-0005-0000-0000-00005B4D0000}"/>
    <cellStyle name="Migliaia [0] 5 2 2 5" xfId="16026" xr:uid="{00000000-0005-0000-0000-00005C4D0000}"/>
    <cellStyle name="Migliaia [0] 5 2 2 6" xfId="20404" xr:uid="{00000000-0005-0000-0000-00005D4D0000}"/>
    <cellStyle name="Migliaia [0] 5 2 2 7" xfId="45149" xr:uid="{00000000-0005-0000-0000-00005E4D0000}"/>
    <cellStyle name="Migliaia [0] 5 2 2 8" xfId="46055" xr:uid="{00000000-0005-0000-0000-00005F4D0000}"/>
    <cellStyle name="Migliaia [0] 5 2 3" xfId="8146" xr:uid="{00000000-0005-0000-0000-0000604D0000}"/>
    <cellStyle name="Migliaia [0] 5 2 3 2" xfId="29233" xr:uid="{00000000-0005-0000-0000-0000614D0000}"/>
    <cellStyle name="Migliaia [0] 5 2 3 2 2" xfId="34584" xr:uid="{00000000-0005-0000-0000-0000624D0000}"/>
    <cellStyle name="Migliaia [0] 5 2 3 2 3" xfId="39886" xr:uid="{00000000-0005-0000-0000-0000634D0000}"/>
    <cellStyle name="Migliaia [0] 5 2 3 3" xfId="32119" xr:uid="{00000000-0005-0000-0000-0000644D0000}"/>
    <cellStyle name="Migliaia [0] 5 2 3 4" xfId="37235" xr:uid="{00000000-0005-0000-0000-0000654D0000}"/>
    <cellStyle name="Migliaia [0] 5 2 4" xfId="16025" xr:uid="{00000000-0005-0000-0000-0000664D0000}"/>
    <cellStyle name="Migliaia [0] 5 2 5" xfId="20403" xr:uid="{00000000-0005-0000-0000-0000674D0000}"/>
    <cellStyle name="Migliaia [0] 5 3" xfId="4000" xr:uid="{00000000-0005-0000-0000-0000684D0000}"/>
    <cellStyle name="Migliaia [0] 5 3 2" xfId="8147" xr:uid="{00000000-0005-0000-0000-0000694D0000}"/>
    <cellStyle name="Migliaia [0] 5 3 2 2" xfId="14652" xr:uid="{00000000-0005-0000-0000-00006A4D0000}"/>
    <cellStyle name="Migliaia [0] 5 3 2 2 2" xfId="18116" xr:uid="{00000000-0005-0000-0000-00006B4D0000}"/>
    <cellStyle name="Migliaia [0] 5 3 2 2 2 2" xfId="34585" xr:uid="{00000000-0005-0000-0000-00006C4D0000}"/>
    <cellStyle name="Migliaia [0] 5 3 2 2 3" xfId="39887" xr:uid="{00000000-0005-0000-0000-00006D4D0000}"/>
    <cellStyle name="Migliaia [0] 5 3 2 2 4" xfId="29234" xr:uid="{00000000-0005-0000-0000-00006E4D0000}"/>
    <cellStyle name="Migliaia [0] 5 3 2 3" xfId="32120" xr:uid="{00000000-0005-0000-0000-00006F4D0000}"/>
    <cellStyle name="Migliaia [0] 5 3 2 4" xfId="37236" xr:uid="{00000000-0005-0000-0000-0000704D0000}"/>
    <cellStyle name="Migliaia [0] 5 3 2 5" xfId="44328" xr:uid="{00000000-0005-0000-0000-0000714D0000}"/>
    <cellStyle name="Migliaia [0] 5 3 2 6" xfId="47122" xr:uid="{00000000-0005-0000-0000-0000724D0000}"/>
    <cellStyle name="Migliaia [0] 5 3 2 7" xfId="50138" xr:uid="{00000000-0005-0000-0000-0000734D0000}"/>
    <cellStyle name="Migliaia [0] 5 3 2 8" xfId="13928" xr:uid="{00000000-0005-0000-0000-0000744D0000}"/>
    <cellStyle name="Migliaia [0] 5 3 3" xfId="8671" xr:uid="{00000000-0005-0000-0000-0000754D0000}"/>
    <cellStyle name="Migliaia [0] 5 3 4" xfId="6875" xr:uid="{00000000-0005-0000-0000-0000764D0000}"/>
    <cellStyle name="Migliaia [0] 5 3 4 2" xfId="17648" xr:uid="{00000000-0005-0000-0000-0000774D0000}"/>
    <cellStyle name="Migliaia [0] 5 3 4 3" xfId="42475" xr:uid="{00000000-0005-0000-0000-0000784D0000}"/>
    <cellStyle name="Migliaia [0] 5 3 4 4" xfId="46641" xr:uid="{00000000-0005-0000-0000-0000794D0000}"/>
    <cellStyle name="Migliaia [0] 5 3 4 5" xfId="49657" xr:uid="{00000000-0005-0000-0000-00007A4D0000}"/>
    <cellStyle name="Migliaia [0] 5 3 5" xfId="16027" xr:uid="{00000000-0005-0000-0000-00007B4D0000}"/>
    <cellStyle name="Migliaia [0] 5 3 6" xfId="20405" xr:uid="{00000000-0005-0000-0000-00007C4D0000}"/>
    <cellStyle name="Migliaia [0] 5 4" xfId="3547" xr:uid="{00000000-0005-0000-0000-00007D4D0000}"/>
    <cellStyle name="Migliaia [0] 5 4 2" xfId="13357" xr:uid="{00000000-0005-0000-0000-00007E4D0000}"/>
    <cellStyle name="Migliaia [0] 5 4 2 2" xfId="31398" xr:uid="{00000000-0005-0000-0000-00007F4D0000}"/>
    <cellStyle name="Migliaia [0] 5 4 2 2 2" xfId="36556" xr:uid="{00000000-0005-0000-0000-0000804D0000}"/>
    <cellStyle name="Migliaia [0] 5 4 2 2 3" xfId="41858" xr:uid="{00000000-0005-0000-0000-0000814D0000}"/>
    <cellStyle name="Migliaia [0] 5 4 2 3" xfId="33905" xr:uid="{00000000-0005-0000-0000-0000824D0000}"/>
    <cellStyle name="Migliaia [0] 5 4 2 4" xfId="39207" xr:uid="{00000000-0005-0000-0000-0000834D0000}"/>
    <cellStyle name="Migliaia [0] 5 4 3" xfId="16028" xr:uid="{00000000-0005-0000-0000-0000844D0000}"/>
    <cellStyle name="Migliaia [0] 5 4 3 2" xfId="34586" xr:uid="{00000000-0005-0000-0000-0000854D0000}"/>
    <cellStyle name="Migliaia [0] 5 4 3 3" xfId="39888" xr:uid="{00000000-0005-0000-0000-0000864D0000}"/>
    <cellStyle name="Migliaia [0] 5 4 3 4" xfId="29235" xr:uid="{00000000-0005-0000-0000-0000874D0000}"/>
    <cellStyle name="Migliaia [0] 5 4 4" xfId="32121" xr:uid="{00000000-0005-0000-0000-0000884D0000}"/>
    <cellStyle name="Migliaia [0] 5 4 5" xfId="37237" xr:uid="{00000000-0005-0000-0000-0000894D0000}"/>
    <cellStyle name="Migliaia [0] 5 4 6" xfId="12299" xr:uid="{00000000-0005-0000-0000-00008A4D0000}"/>
    <cellStyle name="Migliaia [0] 5 5" xfId="13426" xr:uid="{00000000-0005-0000-0000-00008B4D0000}"/>
    <cellStyle name="Migliaia [0] 5 5 2" xfId="29236" xr:uid="{00000000-0005-0000-0000-00008C4D0000}"/>
    <cellStyle name="Migliaia [0] 5 5 2 2" xfId="34587" xr:uid="{00000000-0005-0000-0000-00008D4D0000}"/>
    <cellStyle name="Migliaia [0] 5 5 2 3" xfId="39889" xr:uid="{00000000-0005-0000-0000-00008E4D0000}"/>
    <cellStyle name="Migliaia [0] 5 5 3" xfId="32122" xr:uid="{00000000-0005-0000-0000-00008F4D0000}"/>
    <cellStyle name="Migliaia [0] 5 5 4" xfId="37238" xr:uid="{00000000-0005-0000-0000-0000904D0000}"/>
    <cellStyle name="Migliaia [0] 5 6" xfId="16024" xr:uid="{00000000-0005-0000-0000-0000914D0000}"/>
    <cellStyle name="Migliaia [0] 5 6 2" xfId="34583" xr:uid="{00000000-0005-0000-0000-0000924D0000}"/>
    <cellStyle name="Migliaia [0] 5 6 3" xfId="39885" xr:uid="{00000000-0005-0000-0000-0000934D0000}"/>
    <cellStyle name="Migliaia [0] 5 6 4" xfId="29232" xr:uid="{00000000-0005-0000-0000-0000944D0000}"/>
    <cellStyle name="Migliaia [0] 5 7" xfId="32118" xr:uid="{00000000-0005-0000-0000-0000954D0000}"/>
    <cellStyle name="Migliaia [0] 5 8" xfId="37234" xr:uid="{00000000-0005-0000-0000-0000964D0000}"/>
    <cellStyle name="Migliaia [0] 5 9" xfId="1768" xr:uid="{00000000-0005-0000-0000-0000974D0000}"/>
    <cellStyle name="Migliaia [0] 50" xfId="355" xr:uid="{00000000-0005-0000-0000-0000984D0000}"/>
    <cellStyle name="Migliaia [0] 50 2" xfId="2314" xr:uid="{00000000-0005-0000-0000-0000994D0000}"/>
    <cellStyle name="Migliaia [0] 50 2 2" xfId="4288" xr:uid="{00000000-0005-0000-0000-00009A4D0000}"/>
    <cellStyle name="Migliaia [0] 50 2 2 2" xfId="8148" xr:uid="{00000000-0005-0000-0000-00009B4D0000}"/>
    <cellStyle name="Migliaia [0] 50 2 2 2 2" xfId="18117" xr:uid="{00000000-0005-0000-0000-00009C4D0000}"/>
    <cellStyle name="Migliaia [0] 50 2 2 2 3" xfId="43700" xr:uid="{00000000-0005-0000-0000-00009D4D0000}"/>
    <cellStyle name="Migliaia [0] 50 2 2 2 4" xfId="47123" xr:uid="{00000000-0005-0000-0000-00009E4D0000}"/>
    <cellStyle name="Migliaia [0] 50 2 2 2 5" xfId="50139" xr:uid="{00000000-0005-0000-0000-00009F4D0000}"/>
    <cellStyle name="Migliaia [0] 50 2 2 3" xfId="7475" xr:uid="{00000000-0005-0000-0000-0000A04D0000}"/>
    <cellStyle name="Migliaia [0] 50 2 2 4" xfId="6876" xr:uid="{00000000-0005-0000-0000-0000A14D0000}"/>
    <cellStyle name="Migliaia [0] 50 2 2 4 2" xfId="17649" xr:uid="{00000000-0005-0000-0000-0000A24D0000}"/>
    <cellStyle name="Migliaia [0] 50 2 2 4 3" xfId="44572" xr:uid="{00000000-0005-0000-0000-0000A34D0000}"/>
    <cellStyle name="Migliaia [0] 50 2 2 4 4" xfId="46642" xr:uid="{00000000-0005-0000-0000-0000A44D0000}"/>
    <cellStyle name="Migliaia [0] 50 2 2 4 5" xfId="49658" xr:uid="{00000000-0005-0000-0000-0000A54D0000}"/>
    <cellStyle name="Migliaia [0] 50 2 2 5" xfId="16031" xr:uid="{00000000-0005-0000-0000-0000A64D0000}"/>
    <cellStyle name="Migliaia [0] 50 2 2 6" xfId="20407" xr:uid="{00000000-0005-0000-0000-0000A74D0000}"/>
    <cellStyle name="Migliaia [0] 50 2 2 7" xfId="45150" xr:uid="{00000000-0005-0000-0000-0000A84D0000}"/>
    <cellStyle name="Migliaia [0] 50 2 2 8" xfId="46056" xr:uid="{00000000-0005-0000-0000-0000A94D0000}"/>
    <cellStyle name="Migliaia [0] 50 2 3" xfId="8149" xr:uid="{00000000-0005-0000-0000-0000AA4D0000}"/>
    <cellStyle name="Migliaia [0] 50 2 3 2" xfId="29238" xr:uid="{00000000-0005-0000-0000-0000AB4D0000}"/>
    <cellStyle name="Migliaia [0] 50 2 3 2 2" xfId="34589" xr:uid="{00000000-0005-0000-0000-0000AC4D0000}"/>
    <cellStyle name="Migliaia [0] 50 2 3 2 3" xfId="39891" xr:uid="{00000000-0005-0000-0000-0000AD4D0000}"/>
    <cellStyle name="Migliaia [0] 50 2 3 3" xfId="32124" xr:uid="{00000000-0005-0000-0000-0000AE4D0000}"/>
    <cellStyle name="Migliaia [0] 50 2 3 4" xfId="37240" xr:uid="{00000000-0005-0000-0000-0000AF4D0000}"/>
    <cellStyle name="Migliaia [0] 50 2 4" xfId="16030" xr:uid="{00000000-0005-0000-0000-0000B04D0000}"/>
    <cellStyle name="Migliaia [0] 50 2 5" xfId="20406" xr:uid="{00000000-0005-0000-0000-0000B14D0000}"/>
    <cellStyle name="Migliaia [0] 50 3" xfId="4001" xr:uid="{00000000-0005-0000-0000-0000B24D0000}"/>
    <cellStyle name="Migliaia [0] 50 3 2" xfId="8150" xr:uid="{00000000-0005-0000-0000-0000B34D0000}"/>
    <cellStyle name="Migliaia [0] 50 3 2 2" xfId="14653" xr:uid="{00000000-0005-0000-0000-0000B44D0000}"/>
    <cellStyle name="Migliaia [0] 50 3 2 2 2" xfId="18118" xr:uid="{00000000-0005-0000-0000-0000B54D0000}"/>
    <cellStyle name="Migliaia [0] 50 3 2 2 2 2" xfId="34590" xr:uid="{00000000-0005-0000-0000-0000B64D0000}"/>
    <cellStyle name="Migliaia [0] 50 3 2 2 3" xfId="39892" xr:uid="{00000000-0005-0000-0000-0000B74D0000}"/>
    <cellStyle name="Migliaia [0] 50 3 2 2 4" xfId="29239" xr:uid="{00000000-0005-0000-0000-0000B84D0000}"/>
    <cellStyle name="Migliaia [0] 50 3 2 3" xfId="32125" xr:uid="{00000000-0005-0000-0000-0000B94D0000}"/>
    <cellStyle name="Migliaia [0] 50 3 2 4" xfId="37241" xr:uid="{00000000-0005-0000-0000-0000BA4D0000}"/>
    <cellStyle name="Migliaia [0] 50 3 2 5" xfId="28722" xr:uid="{00000000-0005-0000-0000-0000BB4D0000}"/>
    <cellStyle name="Migliaia [0] 50 3 2 6" xfId="47124" xr:uid="{00000000-0005-0000-0000-0000BC4D0000}"/>
    <cellStyle name="Migliaia [0] 50 3 2 7" xfId="50140" xr:uid="{00000000-0005-0000-0000-0000BD4D0000}"/>
    <cellStyle name="Migliaia [0] 50 3 2 8" xfId="13929" xr:uid="{00000000-0005-0000-0000-0000BE4D0000}"/>
    <cellStyle name="Migliaia [0] 50 3 3" xfId="8513" xr:uid="{00000000-0005-0000-0000-0000BF4D0000}"/>
    <cellStyle name="Migliaia [0] 50 3 4" xfId="6877" xr:uid="{00000000-0005-0000-0000-0000C04D0000}"/>
    <cellStyle name="Migliaia [0] 50 3 4 2" xfId="17650" xr:uid="{00000000-0005-0000-0000-0000C14D0000}"/>
    <cellStyle name="Migliaia [0] 50 3 4 3" xfId="44752" xr:uid="{00000000-0005-0000-0000-0000C24D0000}"/>
    <cellStyle name="Migliaia [0] 50 3 4 4" xfId="46643" xr:uid="{00000000-0005-0000-0000-0000C34D0000}"/>
    <cellStyle name="Migliaia [0] 50 3 4 5" xfId="49659" xr:uid="{00000000-0005-0000-0000-0000C44D0000}"/>
    <cellStyle name="Migliaia [0] 50 3 5" xfId="16032" xr:uid="{00000000-0005-0000-0000-0000C54D0000}"/>
    <cellStyle name="Migliaia [0] 50 3 6" xfId="20408" xr:uid="{00000000-0005-0000-0000-0000C64D0000}"/>
    <cellStyle name="Migliaia [0] 50 4" xfId="3548" xr:uid="{00000000-0005-0000-0000-0000C74D0000}"/>
    <cellStyle name="Migliaia [0] 50 4 2" xfId="13358" xr:uid="{00000000-0005-0000-0000-0000C84D0000}"/>
    <cellStyle name="Migliaia [0] 50 4 2 2" xfId="31399" xr:uid="{00000000-0005-0000-0000-0000C94D0000}"/>
    <cellStyle name="Migliaia [0] 50 4 2 2 2" xfId="36557" xr:uid="{00000000-0005-0000-0000-0000CA4D0000}"/>
    <cellStyle name="Migliaia [0] 50 4 2 2 3" xfId="41859" xr:uid="{00000000-0005-0000-0000-0000CB4D0000}"/>
    <cellStyle name="Migliaia [0] 50 4 2 3" xfId="33906" xr:uid="{00000000-0005-0000-0000-0000CC4D0000}"/>
    <cellStyle name="Migliaia [0] 50 4 2 4" xfId="39208" xr:uid="{00000000-0005-0000-0000-0000CD4D0000}"/>
    <cellStyle name="Migliaia [0] 50 4 3" xfId="16033" xr:uid="{00000000-0005-0000-0000-0000CE4D0000}"/>
    <cellStyle name="Migliaia [0] 50 4 3 2" xfId="34591" xr:uid="{00000000-0005-0000-0000-0000CF4D0000}"/>
    <cellStyle name="Migliaia [0] 50 4 3 3" xfId="39893" xr:uid="{00000000-0005-0000-0000-0000D04D0000}"/>
    <cellStyle name="Migliaia [0] 50 4 3 4" xfId="29240" xr:uid="{00000000-0005-0000-0000-0000D14D0000}"/>
    <cellStyle name="Migliaia [0] 50 4 4" xfId="32126" xr:uid="{00000000-0005-0000-0000-0000D24D0000}"/>
    <cellStyle name="Migliaia [0] 50 4 5" xfId="37242" xr:uid="{00000000-0005-0000-0000-0000D34D0000}"/>
    <cellStyle name="Migliaia [0] 50 4 6" xfId="12300" xr:uid="{00000000-0005-0000-0000-0000D44D0000}"/>
    <cellStyle name="Migliaia [0] 50 5" xfId="13427" xr:uid="{00000000-0005-0000-0000-0000D54D0000}"/>
    <cellStyle name="Migliaia [0] 50 5 2" xfId="29241" xr:uid="{00000000-0005-0000-0000-0000D64D0000}"/>
    <cellStyle name="Migliaia [0] 50 5 2 2" xfId="34592" xr:uid="{00000000-0005-0000-0000-0000D74D0000}"/>
    <cellStyle name="Migliaia [0] 50 5 2 3" xfId="39894" xr:uid="{00000000-0005-0000-0000-0000D84D0000}"/>
    <cellStyle name="Migliaia [0] 50 5 3" xfId="32127" xr:uid="{00000000-0005-0000-0000-0000D94D0000}"/>
    <cellStyle name="Migliaia [0] 50 5 4" xfId="37243" xr:uid="{00000000-0005-0000-0000-0000DA4D0000}"/>
    <cellStyle name="Migliaia [0] 50 6" xfId="16029" xr:uid="{00000000-0005-0000-0000-0000DB4D0000}"/>
    <cellStyle name="Migliaia [0] 50 6 2" xfId="34588" xr:uid="{00000000-0005-0000-0000-0000DC4D0000}"/>
    <cellStyle name="Migliaia [0] 50 6 3" xfId="39890" xr:uid="{00000000-0005-0000-0000-0000DD4D0000}"/>
    <cellStyle name="Migliaia [0] 50 6 4" xfId="29237" xr:uid="{00000000-0005-0000-0000-0000DE4D0000}"/>
    <cellStyle name="Migliaia [0] 50 7" xfId="32123" xr:uid="{00000000-0005-0000-0000-0000DF4D0000}"/>
    <cellStyle name="Migliaia [0] 50 8" xfId="37239" xr:uid="{00000000-0005-0000-0000-0000E04D0000}"/>
    <cellStyle name="Migliaia [0] 50 9" xfId="1769" xr:uid="{00000000-0005-0000-0000-0000E14D0000}"/>
    <cellStyle name="Migliaia [0] 51" xfId="356" xr:uid="{00000000-0005-0000-0000-0000E24D0000}"/>
    <cellStyle name="Migliaia [0] 51 2" xfId="2315" xr:uid="{00000000-0005-0000-0000-0000E34D0000}"/>
    <cellStyle name="Migliaia [0] 51 2 2" xfId="4289" xr:uid="{00000000-0005-0000-0000-0000E44D0000}"/>
    <cellStyle name="Migliaia [0] 51 2 2 2" xfId="8151" xr:uid="{00000000-0005-0000-0000-0000E54D0000}"/>
    <cellStyle name="Migliaia [0] 51 2 2 2 2" xfId="18119" xr:uid="{00000000-0005-0000-0000-0000E64D0000}"/>
    <cellStyle name="Migliaia [0] 51 2 2 2 3" xfId="44678" xr:uid="{00000000-0005-0000-0000-0000E74D0000}"/>
    <cellStyle name="Migliaia [0] 51 2 2 2 4" xfId="47125" xr:uid="{00000000-0005-0000-0000-0000E84D0000}"/>
    <cellStyle name="Migliaia [0] 51 2 2 2 5" xfId="50141" xr:uid="{00000000-0005-0000-0000-0000E94D0000}"/>
    <cellStyle name="Migliaia [0] 51 2 2 3" xfId="8634" xr:uid="{00000000-0005-0000-0000-0000EA4D0000}"/>
    <cellStyle name="Migliaia [0] 51 2 2 4" xfId="6878" xr:uid="{00000000-0005-0000-0000-0000EB4D0000}"/>
    <cellStyle name="Migliaia [0] 51 2 2 4 2" xfId="17651" xr:uid="{00000000-0005-0000-0000-0000EC4D0000}"/>
    <cellStyle name="Migliaia [0] 51 2 2 4 3" xfId="42476" xr:uid="{00000000-0005-0000-0000-0000ED4D0000}"/>
    <cellStyle name="Migliaia [0] 51 2 2 4 4" xfId="46644" xr:uid="{00000000-0005-0000-0000-0000EE4D0000}"/>
    <cellStyle name="Migliaia [0] 51 2 2 4 5" xfId="49660" xr:uid="{00000000-0005-0000-0000-0000EF4D0000}"/>
    <cellStyle name="Migliaia [0] 51 2 2 5" xfId="16036" xr:uid="{00000000-0005-0000-0000-0000F04D0000}"/>
    <cellStyle name="Migliaia [0] 51 2 2 6" xfId="20410" xr:uid="{00000000-0005-0000-0000-0000F14D0000}"/>
    <cellStyle name="Migliaia [0] 51 2 2 7" xfId="45151" xr:uid="{00000000-0005-0000-0000-0000F24D0000}"/>
    <cellStyle name="Migliaia [0] 51 2 2 8" xfId="46057" xr:uid="{00000000-0005-0000-0000-0000F34D0000}"/>
    <cellStyle name="Migliaia [0] 51 2 3" xfId="8152" xr:uid="{00000000-0005-0000-0000-0000F44D0000}"/>
    <cellStyle name="Migliaia [0] 51 2 3 2" xfId="29243" xr:uid="{00000000-0005-0000-0000-0000F54D0000}"/>
    <cellStyle name="Migliaia [0] 51 2 3 2 2" xfId="34594" xr:uid="{00000000-0005-0000-0000-0000F64D0000}"/>
    <cellStyle name="Migliaia [0] 51 2 3 2 3" xfId="39896" xr:uid="{00000000-0005-0000-0000-0000F74D0000}"/>
    <cellStyle name="Migliaia [0] 51 2 3 3" xfId="32129" xr:uid="{00000000-0005-0000-0000-0000F84D0000}"/>
    <cellStyle name="Migliaia [0] 51 2 3 4" xfId="37245" xr:uid="{00000000-0005-0000-0000-0000F94D0000}"/>
    <cellStyle name="Migliaia [0] 51 2 4" xfId="16035" xr:uid="{00000000-0005-0000-0000-0000FA4D0000}"/>
    <cellStyle name="Migliaia [0] 51 2 5" xfId="20409" xr:uid="{00000000-0005-0000-0000-0000FB4D0000}"/>
    <cellStyle name="Migliaia [0] 51 3" xfId="4002" xr:uid="{00000000-0005-0000-0000-0000FC4D0000}"/>
    <cellStyle name="Migliaia [0] 51 3 2" xfId="8153" xr:uid="{00000000-0005-0000-0000-0000FD4D0000}"/>
    <cellStyle name="Migliaia [0] 51 3 2 2" xfId="14654" xr:uid="{00000000-0005-0000-0000-0000FE4D0000}"/>
    <cellStyle name="Migliaia [0] 51 3 2 2 2" xfId="18120" xr:uid="{00000000-0005-0000-0000-0000FF4D0000}"/>
    <cellStyle name="Migliaia [0] 51 3 2 2 2 2" xfId="34595" xr:uid="{00000000-0005-0000-0000-0000004E0000}"/>
    <cellStyle name="Migliaia [0] 51 3 2 2 3" xfId="39897" xr:uid="{00000000-0005-0000-0000-0000014E0000}"/>
    <cellStyle name="Migliaia [0] 51 3 2 2 4" xfId="29244" xr:uid="{00000000-0005-0000-0000-0000024E0000}"/>
    <cellStyle name="Migliaia [0] 51 3 2 3" xfId="32130" xr:uid="{00000000-0005-0000-0000-0000034E0000}"/>
    <cellStyle name="Migliaia [0] 51 3 2 4" xfId="37246" xr:uid="{00000000-0005-0000-0000-0000044E0000}"/>
    <cellStyle name="Migliaia [0] 51 3 2 5" xfId="43444" xr:uid="{00000000-0005-0000-0000-0000054E0000}"/>
    <cellStyle name="Migliaia [0] 51 3 2 6" xfId="47126" xr:uid="{00000000-0005-0000-0000-0000064E0000}"/>
    <cellStyle name="Migliaia [0] 51 3 2 7" xfId="50142" xr:uid="{00000000-0005-0000-0000-0000074E0000}"/>
    <cellStyle name="Migliaia [0] 51 3 2 8" xfId="13930" xr:uid="{00000000-0005-0000-0000-0000084E0000}"/>
    <cellStyle name="Migliaia [0] 51 3 3" xfId="8670" xr:uid="{00000000-0005-0000-0000-0000094E0000}"/>
    <cellStyle name="Migliaia [0] 51 3 4" xfId="6879" xr:uid="{00000000-0005-0000-0000-00000A4E0000}"/>
    <cellStyle name="Migliaia [0] 51 3 4 2" xfId="17652" xr:uid="{00000000-0005-0000-0000-00000B4E0000}"/>
    <cellStyle name="Migliaia [0] 51 3 4 3" xfId="43879" xr:uid="{00000000-0005-0000-0000-00000C4E0000}"/>
    <cellStyle name="Migliaia [0] 51 3 4 4" xfId="46645" xr:uid="{00000000-0005-0000-0000-00000D4E0000}"/>
    <cellStyle name="Migliaia [0] 51 3 4 5" xfId="49661" xr:uid="{00000000-0005-0000-0000-00000E4E0000}"/>
    <cellStyle name="Migliaia [0] 51 3 5" xfId="16037" xr:uid="{00000000-0005-0000-0000-00000F4E0000}"/>
    <cellStyle name="Migliaia [0] 51 3 6" xfId="20411" xr:uid="{00000000-0005-0000-0000-0000104E0000}"/>
    <cellStyle name="Migliaia [0] 51 4" xfId="3549" xr:uid="{00000000-0005-0000-0000-0000114E0000}"/>
    <cellStyle name="Migliaia [0] 51 4 2" xfId="13359" xr:uid="{00000000-0005-0000-0000-0000124E0000}"/>
    <cellStyle name="Migliaia [0] 51 4 2 2" xfId="31400" xr:uid="{00000000-0005-0000-0000-0000134E0000}"/>
    <cellStyle name="Migliaia [0] 51 4 2 2 2" xfId="36558" xr:uid="{00000000-0005-0000-0000-0000144E0000}"/>
    <cellStyle name="Migliaia [0] 51 4 2 2 3" xfId="41860" xr:uid="{00000000-0005-0000-0000-0000154E0000}"/>
    <cellStyle name="Migliaia [0] 51 4 2 3" xfId="33907" xr:uid="{00000000-0005-0000-0000-0000164E0000}"/>
    <cellStyle name="Migliaia [0] 51 4 2 4" xfId="39209" xr:uid="{00000000-0005-0000-0000-0000174E0000}"/>
    <cellStyle name="Migliaia [0] 51 4 3" xfId="16038" xr:uid="{00000000-0005-0000-0000-0000184E0000}"/>
    <cellStyle name="Migliaia [0] 51 4 3 2" xfId="34596" xr:uid="{00000000-0005-0000-0000-0000194E0000}"/>
    <cellStyle name="Migliaia [0] 51 4 3 3" xfId="39898" xr:uid="{00000000-0005-0000-0000-00001A4E0000}"/>
    <cellStyle name="Migliaia [0] 51 4 3 4" xfId="29245" xr:uid="{00000000-0005-0000-0000-00001B4E0000}"/>
    <cellStyle name="Migliaia [0] 51 4 4" xfId="32131" xr:uid="{00000000-0005-0000-0000-00001C4E0000}"/>
    <cellStyle name="Migliaia [0] 51 4 5" xfId="37247" xr:uid="{00000000-0005-0000-0000-00001D4E0000}"/>
    <cellStyle name="Migliaia [0] 51 4 6" xfId="12301" xr:uid="{00000000-0005-0000-0000-00001E4E0000}"/>
    <cellStyle name="Migliaia [0] 51 5" xfId="13428" xr:uid="{00000000-0005-0000-0000-00001F4E0000}"/>
    <cellStyle name="Migliaia [0] 51 5 2" xfId="29246" xr:uid="{00000000-0005-0000-0000-0000204E0000}"/>
    <cellStyle name="Migliaia [0] 51 5 2 2" xfId="34597" xr:uid="{00000000-0005-0000-0000-0000214E0000}"/>
    <cellStyle name="Migliaia [0] 51 5 2 3" xfId="39899" xr:uid="{00000000-0005-0000-0000-0000224E0000}"/>
    <cellStyle name="Migliaia [0] 51 5 3" xfId="32132" xr:uid="{00000000-0005-0000-0000-0000234E0000}"/>
    <cellStyle name="Migliaia [0] 51 5 4" xfId="37248" xr:uid="{00000000-0005-0000-0000-0000244E0000}"/>
    <cellStyle name="Migliaia [0] 51 6" xfId="16034" xr:uid="{00000000-0005-0000-0000-0000254E0000}"/>
    <cellStyle name="Migliaia [0] 51 6 2" xfId="34593" xr:uid="{00000000-0005-0000-0000-0000264E0000}"/>
    <cellStyle name="Migliaia [0] 51 6 3" xfId="39895" xr:uid="{00000000-0005-0000-0000-0000274E0000}"/>
    <cellStyle name="Migliaia [0] 51 6 4" xfId="29242" xr:uid="{00000000-0005-0000-0000-0000284E0000}"/>
    <cellStyle name="Migliaia [0] 51 7" xfId="32128" xr:uid="{00000000-0005-0000-0000-0000294E0000}"/>
    <cellStyle name="Migliaia [0] 51 8" xfId="37244" xr:uid="{00000000-0005-0000-0000-00002A4E0000}"/>
    <cellStyle name="Migliaia [0] 51 9" xfId="1770" xr:uid="{00000000-0005-0000-0000-00002B4E0000}"/>
    <cellStyle name="Migliaia [0] 52" xfId="357" xr:uid="{00000000-0005-0000-0000-00002C4E0000}"/>
    <cellStyle name="Migliaia [0] 52 2" xfId="2316" xr:uid="{00000000-0005-0000-0000-00002D4E0000}"/>
    <cellStyle name="Migliaia [0] 52 2 2" xfId="4290" xr:uid="{00000000-0005-0000-0000-00002E4E0000}"/>
    <cellStyle name="Migliaia [0] 52 2 2 2" xfId="8154" xr:uid="{00000000-0005-0000-0000-00002F4E0000}"/>
    <cellStyle name="Migliaia [0] 52 2 2 2 2" xfId="18121" xr:uid="{00000000-0005-0000-0000-0000304E0000}"/>
    <cellStyle name="Migliaia [0] 52 2 2 2 3" xfId="44291" xr:uid="{00000000-0005-0000-0000-0000314E0000}"/>
    <cellStyle name="Migliaia [0] 52 2 2 2 4" xfId="47127" xr:uid="{00000000-0005-0000-0000-0000324E0000}"/>
    <cellStyle name="Migliaia [0] 52 2 2 2 5" xfId="50143" xr:uid="{00000000-0005-0000-0000-0000334E0000}"/>
    <cellStyle name="Migliaia [0] 52 2 2 3" xfId="8633" xr:uid="{00000000-0005-0000-0000-0000344E0000}"/>
    <cellStyle name="Migliaia [0] 52 2 2 4" xfId="6880" xr:uid="{00000000-0005-0000-0000-0000354E0000}"/>
    <cellStyle name="Migliaia [0] 52 2 2 4 2" xfId="17653" xr:uid="{00000000-0005-0000-0000-0000364E0000}"/>
    <cellStyle name="Migliaia [0] 52 2 2 4 3" xfId="42477" xr:uid="{00000000-0005-0000-0000-0000374E0000}"/>
    <cellStyle name="Migliaia [0] 52 2 2 4 4" xfId="46646" xr:uid="{00000000-0005-0000-0000-0000384E0000}"/>
    <cellStyle name="Migliaia [0] 52 2 2 4 5" xfId="49662" xr:uid="{00000000-0005-0000-0000-0000394E0000}"/>
    <cellStyle name="Migliaia [0] 52 2 2 5" xfId="16041" xr:uid="{00000000-0005-0000-0000-00003A4E0000}"/>
    <cellStyle name="Migliaia [0] 52 2 2 6" xfId="20413" xr:uid="{00000000-0005-0000-0000-00003B4E0000}"/>
    <cellStyle name="Migliaia [0] 52 2 2 7" xfId="45152" xr:uid="{00000000-0005-0000-0000-00003C4E0000}"/>
    <cellStyle name="Migliaia [0] 52 2 2 8" xfId="46058" xr:uid="{00000000-0005-0000-0000-00003D4E0000}"/>
    <cellStyle name="Migliaia [0] 52 2 3" xfId="8155" xr:uid="{00000000-0005-0000-0000-00003E4E0000}"/>
    <cellStyle name="Migliaia [0] 52 2 3 2" xfId="29248" xr:uid="{00000000-0005-0000-0000-00003F4E0000}"/>
    <cellStyle name="Migliaia [0] 52 2 3 2 2" xfId="34599" xr:uid="{00000000-0005-0000-0000-0000404E0000}"/>
    <cellStyle name="Migliaia [0] 52 2 3 2 3" xfId="39901" xr:uid="{00000000-0005-0000-0000-0000414E0000}"/>
    <cellStyle name="Migliaia [0] 52 2 3 3" xfId="32134" xr:uid="{00000000-0005-0000-0000-0000424E0000}"/>
    <cellStyle name="Migliaia [0] 52 2 3 4" xfId="37250" xr:uid="{00000000-0005-0000-0000-0000434E0000}"/>
    <cellStyle name="Migliaia [0] 52 2 4" xfId="16040" xr:uid="{00000000-0005-0000-0000-0000444E0000}"/>
    <cellStyle name="Migliaia [0] 52 2 5" xfId="20412" xr:uid="{00000000-0005-0000-0000-0000454E0000}"/>
    <cellStyle name="Migliaia [0] 52 3" xfId="4003" xr:uid="{00000000-0005-0000-0000-0000464E0000}"/>
    <cellStyle name="Migliaia [0] 52 3 2" xfId="8156" xr:uid="{00000000-0005-0000-0000-0000474E0000}"/>
    <cellStyle name="Migliaia [0] 52 3 2 2" xfId="14655" xr:uid="{00000000-0005-0000-0000-0000484E0000}"/>
    <cellStyle name="Migliaia [0] 52 3 2 2 2" xfId="18122" xr:uid="{00000000-0005-0000-0000-0000494E0000}"/>
    <cellStyle name="Migliaia [0] 52 3 2 2 2 2" xfId="34600" xr:uid="{00000000-0005-0000-0000-00004A4E0000}"/>
    <cellStyle name="Migliaia [0] 52 3 2 2 3" xfId="39902" xr:uid="{00000000-0005-0000-0000-00004B4E0000}"/>
    <cellStyle name="Migliaia [0] 52 3 2 2 4" xfId="29249" xr:uid="{00000000-0005-0000-0000-00004C4E0000}"/>
    <cellStyle name="Migliaia [0] 52 3 2 3" xfId="32135" xr:uid="{00000000-0005-0000-0000-00004D4E0000}"/>
    <cellStyle name="Migliaia [0] 52 3 2 4" xfId="37251" xr:uid="{00000000-0005-0000-0000-00004E4E0000}"/>
    <cellStyle name="Migliaia [0] 52 3 2 5" xfId="21403" xr:uid="{00000000-0005-0000-0000-00004F4E0000}"/>
    <cellStyle name="Migliaia [0] 52 3 2 6" xfId="47128" xr:uid="{00000000-0005-0000-0000-0000504E0000}"/>
    <cellStyle name="Migliaia [0] 52 3 2 7" xfId="50144" xr:uid="{00000000-0005-0000-0000-0000514E0000}"/>
    <cellStyle name="Migliaia [0] 52 3 2 8" xfId="13931" xr:uid="{00000000-0005-0000-0000-0000524E0000}"/>
    <cellStyle name="Migliaia [0] 52 3 3" xfId="8514" xr:uid="{00000000-0005-0000-0000-0000534E0000}"/>
    <cellStyle name="Migliaia [0] 52 3 4" xfId="6881" xr:uid="{00000000-0005-0000-0000-0000544E0000}"/>
    <cellStyle name="Migliaia [0] 52 3 4 2" xfId="17654" xr:uid="{00000000-0005-0000-0000-0000554E0000}"/>
    <cellStyle name="Migliaia [0] 52 3 4 3" xfId="44455" xr:uid="{00000000-0005-0000-0000-0000564E0000}"/>
    <cellStyle name="Migliaia [0] 52 3 4 4" xfId="46647" xr:uid="{00000000-0005-0000-0000-0000574E0000}"/>
    <cellStyle name="Migliaia [0] 52 3 4 5" xfId="49663" xr:uid="{00000000-0005-0000-0000-0000584E0000}"/>
    <cellStyle name="Migliaia [0] 52 3 5" xfId="16042" xr:uid="{00000000-0005-0000-0000-0000594E0000}"/>
    <cellStyle name="Migliaia [0] 52 3 6" xfId="20414" xr:uid="{00000000-0005-0000-0000-00005A4E0000}"/>
    <cellStyle name="Migliaia [0] 52 4" xfId="3550" xr:uid="{00000000-0005-0000-0000-00005B4E0000}"/>
    <cellStyle name="Migliaia [0] 52 4 2" xfId="13360" xr:uid="{00000000-0005-0000-0000-00005C4E0000}"/>
    <cellStyle name="Migliaia [0] 52 4 2 2" xfId="31401" xr:uid="{00000000-0005-0000-0000-00005D4E0000}"/>
    <cellStyle name="Migliaia [0] 52 4 2 2 2" xfId="36559" xr:uid="{00000000-0005-0000-0000-00005E4E0000}"/>
    <cellStyle name="Migliaia [0] 52 4 2 2 3" xfId="41861" xr:uid="{00000000-0005-0000-0000-00005F4E0000}"/>
    <cellStyle name="Migliaia [0] 52 4 2 3" xfId="33908" xr:uid="{00000000-0005-0000-0000-0000604E0000}"/>
    <cellStyle name="Migliaia [0] 52 4 2 4" xfId="39210" xr:uid="{00000000-0005-0000-0000-0000614E0000}"/>
    <cellStyle name="Migliaia [0] 52 4 3" xfId="16043" xr:uid="{00000000-0005-0000-0000-0000624E0000}"/>
    <cellStyle name="Migliaia [0] 52 4 3 2" xfId="34601" xr:uid="{00000000-0005-0000-0000-0000634E0000}"/>
    <cellStyle name="Migliaia [0] 52 4 3 3" xfId="39903" xr:uid="{00000000-0005-0000-0000-0000644E0000}"/>
    <cellStyle name="Migliaia [0] 52 4 3 4" xfId="29250" xr:uid="{00000000-0005-0000-0000-0000654E0000}"/>
    <cellStyle name="Migliaia [0] 52 4 4" xfId="32136" xr:uid="{00000000-0005-0000-0000-0000664E0000}"/>
    <cellStyle name="Migliaia [0] 52 4 5" xfId="37252" xr:uid="{00000000-0005-0000-0000-0000674E0000}"/>
    <cellStyle name="Migliaia [0] 52 4 6" xfId="12302" xr:uid="{00000000-0005-0000-0000-0000684E0000}"/>
    <cellStyle name="Migliaia [0] 52 5" xfId="13429" xr:uid="{00000000-0005-0000-0000-0000694E0000}"/>
    <cellStyle name="Migliaia [0] 52 5 2" xfId="29251" xr:uid="{00000000-0005-0000-0000-00006A4E0000}"/>
    <cellStyle name="Migliaia [0] 52 5 2 2" xfId="34602" xr:uid="{00000000-0005-0000-0000-00006B4E0000}"/>
    <cellStyle name="Migliaia [0] 52 5 2 3" xfId="39904" xr:uid="{00000000-0005-0000-0000-00006C4E0000}"/>
    <cellStyle name="Migliaia [0] 52 5 3" xfId="32137" xr:uid="{00000000-0005-0000-0000-00006D4E0000}"/>
    <cellStyle name="Migliaia [0] 52 5 4" xfId="37253" xr:uid="{00000000-0005-0000-0000-00006E4E0000}"/>
    <cellStyle name="Migliaia [0] 52 6" xfId="16039" xr:uid="{00000000-0005-0000-0000-00006F4E0000}"/>
    <cellStyle name="Migliaia [0] 52 6 2" xfId="34598" xr:uid="{00000000-0005-0000-0000-0000704E0000}"/>
    <cellStyle name="Migliaia [0] 52 6 3" xfId="39900" xr:uid="{00000000-0005-0000-0000-0000714E0000}"/>
    <cellStyle name="Migliaia [0] 52 6 4" xfId="29247" xr:uid="{00000000-0005-0000-0000-0000724E0000}"/>
    <cellStyle name="Migliaia [0] 52 7" xfId="32133" xr:uid="{00000000-0005-0000-0000-0000734E0000}"/>
    <cellStyle name="Migliaia [0] 52 8" xfId="37249" xr:uid="{00000000-0005-0000-0000-0000744E0000}"/>
    <cellStyle name="Migliaia [0] 52 9" xfId="1771" xr:uid="{00000000-0005-0000-0000-0000754E0000}"/>
    <cellStyle name="Migliaia [0] 53" xfId="358" xr:uid="{00000000-0005-0000-0000-0000764E0000}"/>
    <cellStyle name="Migliaia [0] 53 2" xfId="2317" xr:uid="{00000000-0005-0000-0000-0000774E0000}"/>
    <cellStyle name="Migliaia [0] 53 2 2" xfId="4291" xr:uid="{00000000-0005-0000-0000-0000784E0000}"/>
    <cellStyle name="Migliaia [0] 53 2 2 2" xfId="8157" xr:uid="{00000000-0005-0000-0000-0000794E0000}"/>
    <cellStyle name="Migliaia [0] 53 2 2 2 2" xfId="18123" xr:uid="{00000000-0005-0000-0000-00007A4E0000}"/>
    <cellStyle name="Migliaia [0] 53 2 2 2 3" xfId="43805" xr:uid="{00000000-0005-0000-0000-00007B4E0000}"/>
    <cellStyle name="Migliaia [0] 53 2 2 2 4" xfId="47129" xr:uid="{00000000-0005-0000-0000-00007C4E0000}"/>
    <cellStyle name="Migliaia [0] 53 2 2 2 5" xfId="50145" xr:uid="{00000000-0005-0000-0000-00007D4E0000}"/>
    <cellStyle name="Migliaia [0] 53 2 2 3" xfId="8632" xr:uid="{00000000-0005-0000-0000-00007E4E0000}"/>
    <cellStyle name="Migliaia [0] 53 2 2 4" xfId="6882" xr:uid="{00000000-0005-0000-0000-00007F4E0000}"/>
    <cellStyle name="Migliaia [0] 53 2 2 4 2" xfId="17655" xr:uid="{00000000-0005-0000-0000-0000804E0000}"/>
    <cellStyle name="Migliaia [0] 53 2 2 4 3" xfId="42478" xr:uid="{00000000-0005-0000-0000-0000814E0000}"/>
    <cellStyle name="Migliaia [0] 53 2 2 4 4" xfId="46648" xr:uid="{00000000-0005-0000-0000-0000824E0000}"/>
    <cellStyle name="Migliaia [0] 53 2 2 4 5" xfId="49664" xr:uid="{00000000-0005-0000-0000-0000834E0000}"/>
    <cellStyle name="Migliaia [0] 53 2 2 5" xfId="16046" xr:uid="{00000000-0005-0000-0000-0000844E0000}"/>
    <cellStyle name="Migliaia [0] 53 2 2 6" xfId="20416" xr:uid="{00000000-0005-0000-0000-0000854E0000}"/>
    <cellStyle name="Migliaia [0] 53 2 2 7" xfId="45153" xr:uid="{00000000-0005-0000-0000-0000864E0000}"/>
    <cellStyle name="Migliaia [0] 53 2 2 8" xfId="46059" xr:uid="{00000000-0005-0000-0000-0000874E0000}"/>
    <cellStyle name="Migliaia [0] 53 2 3" xfId="8158" xr:uid="{00000000-0005-0000-0000-0000884E0000}"/>
    <cellStyle name="Migliaia [0] 53 2 3 2" xfId="29253" xr:uid="{00000000-0005-0000-0000-0000894E0000}"/>
    <cellStyle name="Migliaia [0] 53 2 3 2 2" xfId="34604" xr:uid="{00000000-0005-0000-0000-00008A4E0000}"/>
    <cellStyle name="Migliaia [0] 53 2 3 2 3" xfId="39906" xr:uid="{00000000-0005-0000-0000-00008B4E0000}"/>
    <cellStyle name="Migliaia [0] 53 2 3 3" xfId="32139" xr:uid="{00000000-0005-0000-0000-00008C4E0000}"/>
    <cellStyle name="Migliaia [0] 53 2 3 4" xfId="37255" xr:uid="{00000000-0005-0000-0000-00008D4E0000}"/>
    <cellStyle name="Migliaia [0] 53 2 4" xfId="16045" xr:uid="{00000000-0005-0000-0000-00008E4E0000}"/>
    <cellStyle name="Migliaia [0] 53 2 5" xfId="20415" xr:uid="{00000000-0005-0000-0000-00008F4E0000}"/>
    <cellStyle name="Migliaia [0] 53 3" xfId="4004" xr:uid="{00000000-0005-0000-0000-0000904E0000}"/>
    <cellStyle name="Migliaia [0] 53 3 2" xfId="8159" xr:uid="{00000000-0005-0000-0000-0000914E0000}"/>
    <cellStyle name="Migliaia [0] 53 3 2 2" xfId="14656" xr:uid="{00000000-0005-0000-0000-0000924E0000}"/>
    <cellStyle name="Migliaia [0] 53 3 2 2 2" xfId="18124" xr:uid="{00000000-0005-0000-0000-0000934E0000}"/>
    <cellStyle name="Migliaia [0] 53 3 2 2 2 2" xfId="34605" xr:uid="{00000000-0005-0000-0000-0000944E0000}"/>
    <cellStyle name="Migliaia [0] 53 3 2 2 3" xfId="39907" xr:uid="{00000000-0005-0000-0000-0000954E0000}"/>
    <cellStyle name="Migliaia [0] 53 3 2 2 4" xfId="29254" xr:uid="{00000000-0005-0000-0000-0000964E0000}"/>
    <cellStyle name="Migliaia [0] 53 3 2 3" xfId="32140" xr:uid="{00000000-0005-0000-0000-0000974E0000}"/>
    <cellStyle name="Migliaia [0] 53 3 2 4" xfId="37256" xr:uid="{00000000-0005-0000-0000-0000984E0000}"/>
    <cellStyle name="Migliaia [0] 53 3 2 5" xfId="44036" xr:uid="{00000000-0005-0000-0000-0000994E0000}"/>
    <cellStyle name="Migliaia [0] 53 3 2 6" xfId="47130" xr:uid="{00000000-0005-0000-0000-00009A4E0000}"/>
    <cellStyle name="Migliaia [0] 53 3 2 7" xfId="50146" xr:uid="{00000000-0005-0000-0000-00009B4E0000}"/>
    <cellStyle name="Migliaia [0] 53 3 2 8" xfId="13932" xr:uid="{00000000-0005-0000-0000-00009C4E0000}"/>
    <cellStyle name="Migliaia [0] 53 3 3" xfId="7417" xr:uid="{00000000-0005-0000-0000-00009D4E0000}"/>
    <cellStyle name="Migliaia [0] 53 3 4" xfId="6883" xr:uid="{00000000-0005-0000-0000-00009E4E0000}"/>
    <cellStyle name="Migliaia [0] 53 3 4 2" xfId="17656" xr:uid="{00000000-0005-0000-0000-00009F4E0000}"/>
    <cellStyle name="Migliaia [0] 53 3 4 3" xfId="43356" xr:uid="{00000000-0005-0000-0000-0000A04E0000}"/>
    <cellStyle name="Migliaia [0] 53 3 4 4" xfId="46649" xr:uid="{00000000-0005-0000-0000-0000A14E0000}"/>
    <cellStyle name="Migliaia [0] 53 3 4 5" xfId="49665" xr:uid="{00000000-0005-0000-0000-0000A24E0000}"/>
    <cellStyle name="Migliaia [0] 53 3 5" xfId="16047" xr:uid="{00000000-0005-0000-0000-0000A34E0000}"/>
    <cellStyle name="Migliaia [0] 53 3 6" xfId="20417" xr:uid="{00000000-0005-0000-0000-0000A44E0000}"/>
    <cellStyle name="Migliaia [0] 53 4" xfId="3551" xr:uid="{00000000-0005-0000-0000-0000A54E0000}"/>
    <cellStyle name="Migliaia [0] 53 4 2" xfId="13361" xr:uid="{00000000-0005-0000-0000-0000A64E0000}"/>
    <cellStyle name="Migliaia [0] 53 4 2 2" xfId="31402" xr:uid="{00000000-0005-0000-0000-0000A74E0000}"/>
    <cellStyle name="Migliaia [0] 53 4 2 2 2" xfId="36560" xr:uid="{00000000-0005-0000-0000-0000A84E0000}"/>
    <cellStyle name="Migliaia [0] 53 4 2 2 3" xfId="41862" xr:uid="{00000000-0005-0000-0000-0000A94E0000}"/>
    <cellStyle name="Migliaia [0] 53 4 2 3" xfId="33909" xr:uid="{00000000-0005-0000-0000-0000AA4E0000}"/>
    <cellStyle name="Migliaia [0] 53 4 2 4" xfId="39211" xr:uid="{00000000-0005-0000-0000-0000AB4E0000}"/>
    <cellStyle name="Migliaia [0] 53 4 3" xfId="16048" xr:uid="{00000000-0005-0000-0000-0000AC4E0000}"/>
    <cellStyle name="Migliaia [0] 53 4 3 2" xfId="34606" xr:uid="{00000000-0005-0000-0000-0000AD4E0000}"/>
    <cellStyle name="Migliaia [0] 53 4 3 3" xfId="39908" xr:uid="{00000000-0005-0000-0000-0000AE4E0000}"/>
    <cellStyle name="Migliaia [0] 53 4 3 4" xfId="29255" xr:uid="{00000000-0005-0000-0000-0000AF4E0000}"/>
    <cellStyle name="Migliaia [0] 53 4 4" xfId="32141" xr:uid="{00000000-0005-0000-0000-0000B04E0000}"/>
    <cellStyle name="Migliaia [0] 53 4 5" xfId="37257" xr:uid="{00000000-0005-0000-0000-0000B14E0000}"/>
    <cellStyle name="Migliaia [0] 53 4 6" xfId="12303" xr:uid="{00000000-0005-0000-0000-0000B24E0000}"/>
    <cellStyle name="Migliaia [0] 53 5" xfId="13430" xr:uid="{00000000-0005-0000-0000-0000B34E0000}"/>
    <cellStyle name="Migliaia [0] 53 5 2" xfId="29256" xr:uid="{00000000-0005-0000-0000-0000B44E0000}"/>
    <cellStyle name="Migliaia [0] 53 5 2 2" xfId="34607" xr:uid="{00000000-0005-0000-0000-0000B54E0000}"/>
    <cellStyle name="Migliaia [0] 53 5 2 3" xfId="39909" xr:uid="{00000000-0005-0000-0000-0000B64E0000}"/>
    <cellStyle name="Migliaia [0] 53 5 3" xfId="32142" xr:uid="{00000000-0005-0000-0000-0000B74E0000}"/>
    <cellStyle name="Migliaia [0] 53 5 4" xfId="37258" xr:uid="{00000000-0005-0000-0000-0000B84E0000}"/>
    <cellStyle name="Migliaia [0] 53 6" xfId="16044" xr:uid="{00000000-0005-0000-0000-0000B94E0000}"/>
    <cellStyle name="Migliaia [0] 53 6 2" xfId="34603" xr:uid="{00000000-0005-0000-0000-0000BA4E0000}"/>
    <cellStyle name="Migliaia [0] 53 6 3" xfId="39905" xr:uid="{00000000-0005-0000-0000-0000BB4E0000}"/>
    <cellStyle name="Migliaia [0] 53 6 4" xfId="29252" xr:uid="{00000000-0005-0000-0000-0000BC4E0000}"/>
    <cellStyle name="Migliaia [0] 53 7" xfId="32138" xr:uid="{00000000-0005-0000-0000-0000BD4E0000}"/>
    <cellStyle name="Migliaia [0] 53 8" xfId="37254" xr:uid="{00000000-0005-0000-0000-0000BE4E0000}"/>
    <cellStyle name="Migliaia [0] 53 9" xfId="1772" xr:uid="{00000000-0005-0000-0000-0000BF4E0000}"/>
    <cellStyle name="Migliaia [0] 54" xfId="359" xr:uid="{00000000-0005-0000-0000-0000C04E0000}"/>
    <cellStyle name="Migliaia [0] 54 2" xfId="2318" xr:uid="{00000000-0005-0000-0000-0000C14E0000}"/>
    <cellStyle name="Migliaia [0] 54 2 2" xfId="4292" xr:uid="{00000000-0005-0000-0000-0000C24E0000}"/>
    <cellStyle name="Migliaia [0] 54 2 2 2" xfId="8160" xr:uid="{00000000-0005-0000-0000-0000C34E0000}"/>
    <cellStyle name="Migliaia [0] 54 2 2 2 2" xfId="18125" xr:uid="{00000000-0005-0000-0000-0000C44E0000}"/>
    <cellStyle name="Migliaia [0] 54 2 2 2 3" xfId="44861" xr:uid="{00000000-0005-0000-0000-0000C54E0000}"/>
    <cellStyle name="Migliaia [0] 54 2 2 2 4" xfId="47131" xr:uid="{00000000-0005-0000-0000-0000C64E0000}"/>
    <cellStyle name="Migliaia [0] 54 2 2 2 5" xfId="50147" xr:uid="{00000000-0005-0000-0000-0000C74E0000}"/>
    <cellStyle name="Migliaia [0] 54 2 2 3" xfId="8631" xr:uid="{00000000-0005-0000-0000-0000C84E0000}"/>
    <cellStyle name="Migliaia [0] 54 2 2 4" xfId="6884" xr:uid="{00000000-0005-0000-0000-0000C94E0000}"/>
    <cellStyle name="Migliaia [0] 54 2 2 4 2" xfId="17657" xr:uid="{00000000-0005-0000-0000-0000CA4E0000}"/>
    <cellStyle name="Migliaia [0] 54 2 2 4 3" xfId="42479" xr:uid="{00000000-0005-0000-0000-0000CB4E0000}"/>
    <cellStyle name="Migliaia [0] 54 2 2 4 4" xfId="46650" xr:uid="{00000000-0005-0000-0000-0000CC4E0000}"/>
    <cellStyle name="Migliaia [0] 54 2 2 4 5" xfId="49666" xr:uid="{00000000-0005-0000-0000-0000CD4E0000}"/>
    <cellStyle name="Migliaia [0] 54 2 2 5" xfId="16051" xr:uid="{00000000-0005-0000-0000-0000CE4E0000}"/>
    <cellStyle name="Migliaia [0] 54 2 2 6" xfId="20419" xr:uid="{00000000-0005-0000-0000-0000CF4E0000}"/>
    <cellStyle name="Migliaia [0] 54 2 2 7" xfId="45154" xr:uid="{00000000-0005-0000-0000-0000D04E0000}"/>
    <cellStyle name="Migliaia [0] 54 2 2 8" xfId="46060" xr:uid="{00000000-0005-0000-0000-0000D14E0000}"/>
    <cellStyle name="Migliaia [0] 54 2 3" xfId="8161" xr:uid="{00000000-0005-0000-0000-0000D24E0000}"/>
    <cellStyle name="Migliaia [0] 54 2 3 2" xfId="29258" xr:uid="{00000000-0005-0000-0000-0000D34E0000}"/>
    <cellStyle name="Migliaia [0] 54 2 3 2 2" xfId="34609" xr:uid="{00000000-0005-0000-0000-0000D44E0000}"/>
    <cellStyle name="Migliaia [0] 54 2 3 2 3" xfId="39911" xr:uid="{00000000-0005-0000-0000-0000D54E0000}"/>
    <cellStyle name="Migliaia [0] 54 2 3 3" xfId="32144" xr:uid="{00000000-0005-0000-0000-0000D64E0000}"/>
    <cellStyle name="Migliaia [0] 54 2 3 4" xfId="37260" xr:uid="{00000000-0005-0000-0000-0000D74E0000}"/>
    <cellStyle name="Migliaia [0] 54 2 4" xfId="16050" xr:uid="{00000000-0005-0000-0000-0000D84E0000}"/>
    <cellStyle name="Migliaia [0] 54 2 5" xfId="20418" xr:uid="{00000000-0005-0000-0000-0000D94E0000}"/>
    <cellStyle name="Migliaia [0] 54 3" xfId="4005" xr:uid="{00000000-0005-0000-0000-0000DA4E0000}"/>
    <cellStyle name="Migliaia [0] 54 3 2" xfId="8162" xr:uid="{00000000-0005-0000-0000-0000DB4E0000}"/>
    <cellStyle name="Migliaia [0] 54 3 2 2" xfId="14657" xr:uid="{00000000-0005-0000-0000-0000DC4E0000}"/>
    <cellStyle name="Migliaia [0] 54 3 2 2 2" xfId="18126" xr:uid="{00000000-0005-0000-0000-0000DD4E0000}"/>
    <cellStyle name="Migliaia [0] 54 3 2 2 2 2" xfId="34610" xr:uid="{00000000-0005-0000-0000-0000DE4E0000}"/>
    <cellStyle name="Migliaia [0] 54 3 2 2 3" xfId="39912" xr:uid="{00000000-0005-0000-0000-0000DF4E0000}"/>
    <cellStyle name="Migliaia [0] 54 3 2 2 4" xfId="29259" xr:uid="{00000000-0005-0000-0000-0000E04E0000}"/>
    <cellStyle name="Migliaia [0] 54 3 2 3" xfId="32145" xr:uid="{00000000-0005-0000-0000-0000E14E0000}"/>
    <cellStyle name="Migliaia [0] 54 3 2 4" xfId="37261" xr:uid="{00000000-0005-0000-0000-0000E24E0000}"/>
    <cellStyle name="Migliaia [0] 54 3 2 5" xfId="43496" xr:uid="{00000000-0005-0000-0000-0000E34E0000}"/>
    <cellStyle name="Migliaia [0] 54 3 2 6" xfId="47132" xr:uid="{00000000-0005-0000-0000-0000E44E0000}"/>
    <cellStyle name="Migliaia [0] 54 3 2 7" xfId="50148" xr:uid="{00000000-0005-0000-0000-0000E54E0000}"/>
    <cellStyle name="Migliaia [0] 54 3 2 8" xfId="13933" xr:uid="{00000000-0005-0000-0000-0000E64E0000}"/>
    <cellStyle name="Migliaia [0] 54 3 3" xfId="7971" xr:uid="{00000000-0005-0000-0000-0000E74E0000}"/>
    <cellStyle name="Migliaia [0] 54 3 4" xfId="6885" xr:uid="{00000000-0005-0000-0000-0000E84E0000}"/>
    <cellStyle name="Migliaia [0] 54 3 4 2" xfId="17658" xr:uid="{00000000-0005-0000-0000-0000E94E0000}"/>
    <cellStyle name="Migliaia [0] 54 3 4 3" xfId="43696" xr:uid="{00000000-0005-0000-0000-0000EA4E0000}"/>
    <cellStyle name="Migliaia [0] 54 3 4 4" xfId="46651" xr:uid="{00000000-0005-0000-0000-0000EB4E0000}"/>
    <cellStyle name="Migliaia [0] 54 3 4 5" xfId="49667" xr:uid="{00000000-0005-0000-0000-0000EC4E0000}"/>
    <cellStyle name="Migliaia [0] 54 3 5" xfId="16052" xr:uid="{00000000-0005-0000-0000-0000ED4E0000}"/>
    <cellStyle name="Migliaia [0] 54 3 6" xfId="20420" xr:uid="{00000000-0005-0000-0000-0000EE4E0000}"/>
    <cellStyle name="Migliaia [0] 54 4" xfId="3552" xr:uid="{00000000-0005-0000-0000-0000EF4E0000}"/>
    <cellStyle name="Migliaia [0] 54 4 2" xfId="13362" xr:uid="{00000000-0005-0000-0000-0000F04E0000}"/>
    <cellStyle name="Migliaia [0] 54 4 2 2" xfId="31403" xr:uid="{00000000-0005-0000-0000-0000F14E0000}"/>
    <cellStyle name="Migliaia [0] 54 4 2 2 2" xfId="36561" xr:uid="{00000000-0005-0000-0000-0000F24E0000}"/>
    <cellStyle name="Migliaia [0] 54 4 2 2 3" xfId="41863" xr:uid="{00000000-0005-0000-0000-0000F34E0000}"/>
    <cellStyle name="Migliaia [0] 54 4 2 3" xfId="33910" xr:uid="{00000000-0005-0000-0000-0000F44E0000}"/>
    <cellStyle name="Migliaia [0] 54 4 2 4" xfId="39212" xr:uid="{00000000-0005-0000-0000-0000F54E0000}"/>
    <cellStyle name="Migliaia [0] 54 4 3" xfId="16053" xr:uid="{00000000-0005-0000-0000-0000F64E0000}"/>
    <cellStyle name="Migliaia [0] 54 4 3 2" xfId="34611" xr:uid="{00000000-0005-0000-0000-0000F74E0000}"/>
    <cellStyle name="Migliaia [0] 54 4 3 3" xfId="39913" xr:uid="{00000000-0005-0000-0000-0000F84E0000}"/>
    <cellStyle name="Migliaia [0] 54 4 3 4" xfId="29260" xr:uid="{00000000-0005-0000-0000-0000F94E0000}"/>
    <cellStyle name="Migliaia [0] 54 4 4" xfId="32146" xr:uid="{00000000-0005-0000-0000-0000FA4E0000}"/>
    <cellStyle name="Migliaia [0] 54 4 5" xfId="37262" xr:uid="{00000000-0005-0000-0000-0000FB4E0000}"/>
    <cellStyle name="Migliaia [0] 54 4 6" xfId="12304" xr:uid="{00000000-0005-0000-0000-0000FC4E0000}"/>
    <cellStyle name="Migliaia [0] 54 5" xfId="13431" xr:uid="{00000000-0005-0000-0000-0000FD4E0000}"/>
    <cellStyle name="Migliaia [0] 54 5 2" xfId="29261" xr:uid="{00000000-0005-0000-0000-0000FE4E0000}"/>
    <cellStyle name="Migliaia [0] 54 5 2 2" xfId="34612" xr:uid="{00000000-0005-0000-0000-0000FF4E0000}"/>
    <cellStyle name="Migliaia [0] 54 5 2 3" xfId="39914" xr:uid="{00000000-0005-0000-0000-0000004F0000}"/>
    <cellStyle name="Migliaia [0] 54 5 3" xfId="32147" xr:uid="{00000000-0005-0000-0000-0000014F0000}"/>
    <cellStyle name="Migliaia [0] 54 5 4" xfId="37263" xr:uid="{00000000-0005-0000-0000-0000024F0000}"/>
    <cellStyle name="Migliaia [0] 54 6" xfId="16049" xr:uid="{00000000-0005-0000-0000-0000034F0000}"/>
    <cellStyle name="Migliaia [0] 54 6 2" xfId="34608" xr:uid="{00000000-0005-0000-0000-0000044F0000}"/>
    <cellStyle name="Migliaia [0] 54 6 3" xfId="39910" xr:uid="{00000000-0005-0000-0000-0000054F0000}"/>
    <cellStyle name="Migliaia [0] 54 6 4" xfId="29257" xr:uid="{00000000-0005-0000-0000-0000064F0000}"/>
    <cellStyle name="Migliaia [0] 54 7" xfId="32143" xr:uid="{00000000-0005-0000-0000-0000074F0000}"/>
    <cellStyle name="Migliaia [0] 54 8" xfId="37259" xr:uid="{00000000-0005-0000-0000-0000084F0000}"/>
    <cellStyle name="Migliaia [0] 54 9" xfId="1773" xr:uid="{00000000-0005-0000-0000-0000094F0000}"/>
    <cellStyle name="Migliaia [0] 55" xfId="360" xr:uid="{00000000-0005-0000-0000-00000A4F0000}"/>
    <cellStyle name="Migliaia [0] 55 2" xfId="2319" xr:uid="{00000000-0005-0000-0000-00000B4F0000}"/>
    <cellStyle name="Migliaia [0] 55 2 2" xfId="4293" xr:uid="{00000000-0005-0000-0000-00000C4F0000}"/>
    <cellStyle name="Migliaia [0] 55 2 2 2" xfId="8163" xr:uid="{00000000-0005-0000-0000-00000D4F0000}"/>
    <cellStyle name="Migliaia [0] 55 2 2 2 2" xfId="18127" xr:uid="{00000000-0005-0000-0000-00000E4F0000}"/>
    <cellStyle name="Migliaia [0] 55 2 2 2 3" xfId="42943" xr:uid="{00000000-0005-0000-0000-00000F4F0000}"/>
    <cellStyle name="Migliaia [0] 55 2 2 2 4" xfId="47133" xr:uid="{00000000-0005-0000-0000-0000104F0000}"/>
    <cellStyle name="Migliaia [0] 55 2 2 2 5" xfId="50149" xr:uid="{00000000-0005-0000-0000-0000114F0000}"/>
    <cellStyle name="Migliaia [0] 55 2 2 3" xfId="7981" xr:uid="{00000000-0005-0000-0000-0000124F0000}"/>
    <cellStyle name="Migliaia [0] 55 2 2 4" xfId="6886" xr:uid="{00000000-0005-0000-0000-0000134F0000}"/>
    <cellStyle name="Migliaia [0] 55 2 2 4 2" xfId="17659" xr:uid="{00000000-0005-0000-0000-0000144F0000}"/>
    <cellStyle name="Migliaia [0] 55 2 2 4 3" xfId="42480" xr:uid="{00000000-0005-0000-0000-0000154F0000}"/>
    <cellStyle name="Migliaia [0] 55 2 2 4 4" xfId="46652" xr:uid="{00000000-0005-0000-0000-0000164F0000}"/>
    <cellStyle name="Migliaia [0] 55 2 2 4 5" xfId="49668" xr:uid="{00000000-0005-0000-0000-0000174F0000}"/>
    <cellStyle name="Migliaia [0] 55 2 2 5" xfId="16056" xr:uid="{00000000-0005-0000-0000-0000184F0000}"/>
    <cellStyle name="Migliaia [0] 55 2 2 6" xfId="20422" xr:uid="{00000000-0005-0000-0000-0000194F0000}"/>
    <cellStyle name="Migliaia [0] 55 2 2 7" xfId="45155" xr:uid="{00000000-0005-0000-0000-00001A4F0000}"/>
    <cellStyle name="Migliaia [0] 55 2 2 8" xfId="46061" xr:uid="{00000000-0005-0000-0000-00001B4F0000}"/>
    <cellStyle name="Migliaia [0] 55 2 3" xfId="8164" xr:uid="{00000000-0005-0000-0000-00001C4F0000}"/>
    <cellStyle name="Migliaia [0] 55 2 3 2" xfId="29263" xr:uid="{00000000-0005-0000-0000-00001D4F0000}"/>
    <cellStyle name="Migliaia [0] 55 2 3 2 2" xfId="34614" xr:uid="{00000000-0005-0000-0000-00001E4F0000}"/>
    <cellStyle name="Migliaia [0] 55 2 3 2 3" xfId="39916" xr:uid="{00000000-0005-0000-0000-00001F4F0000}"/>
    <cellStyle name="Migliaia [0] 55 2 3 3" xfId="32149" xr:uid="{00000000-0005-0000-0000-0000204F0000}"/>
    <cellStyle name="Migliaia [0] 55 2 3 4" xfId="37265" xr:uid="{00000000-0005-0000-0000-0000214F0000}"/>
    <cellStyle name="Migliaia [0] 55 2 4" xfId="16055" xr:uid="{00000000-0005-0000-0000-0000224F0000}"/>
    <cellStyle name="Migliaia [0] 55 2 5" xfId="20421" xr:uid="{00000000-0005-0000-0000-0000234F0000}"/>
    <cellStyle name="Migliaia [0] 55 3" xfId="4006" xr:uid="{00000000-0005-0000-0000-0000244F0000}"/>
    <cellStyle name="Migliaia [0] 55 3 2" xfId="8165" xr:uid="{00000000-0005-0000-0000-0000254F0000}"/>
    <cellStyle name="Migliaia [0] 55 3 2 2" xfId="14658" xr:uid="{00000000-0005-0000-0000-0000264F0000}"/>
    <cellStyle name="Migliaia [0] 55 3 2 2 2" xfId="18128" xr:uid="{00000000-0005-0000-0000-0000274F0000}"/>
    <cellStyle name="Migliaia [0] 55 3 2 2 2 2" xfId="34615" xr:uid="{00000000-0005-0000-0000-0000284F0000}"/>
    <cellStyle name="Migliaia [0] 55 3 2 2 3" xfId="39917" xr:uid="{00000000-0005-0000-0000-0000294F0000}"/>
    <cellStyle name="Migliaia [0] 55 3 2 2 4" xfId="29264" xr:uid="{00000000-0005-0000-0000-00002A4F0000}"/>
    <cellStyle name="Migliaia [0] 55 3 2 3" xfId="32150" xr:uid="{00000000-0005-0000-0000-00002B4F0000}"/>
    <cellStyle name="Migliaia [0] 55 3 2 4" xfId="37266" xr:uid="{00000000-0005-0000-0000-00002C4F0000}"/>
    <cellStyle name="Migliaia [0] 55 3 2 5" xfId="44142" xr:uid="{00000000-0005-0000-0000-00002D4F0000}"/>
    <cellStyle name="Migliaia [0] 55 3 2 6" xfId="47134" xr:uid="{00000000-0005-0000-0000-00002E4F0000}"/>
    <cellStyle name="Migliaia [0] 55 3 2 7" xfId="50150" xr:uid="{00000000-0005-0000-0000-00002F4F0000}"/>
    <cellStyle name="Migliaia [0] 55 3 2 8" xfId="13934" xr:uid="{00000000-0005-0000-0000-0000304F0000}"/>
    <cellStyle name="Migliaia [0] 55 3 3" xfId="8669" xr:uid="{00000000-0005-0000-0000-0000314F0000}"/>
    <cellStyle name="Migliaia [0] 55 3 4" xfId="6887" xr:uid="{00000000-0005-0000-0000-0000324F0000}"/>
    <cellStyle name="Migliaia [0] 55 3 4 2" xfId="17660" xr:uid="{00000000-0005-0000-0000-0000334F0000}"/>
    <cellStyle name="Migliaia [0] 55 3 4 3" xfId="43993" xr:uid="{00000000-0005-0000-0000-0000344F0000}"/>
    <cellStyle name="Migliaia [0] 55 3 4 4" xfId="46653" xr:uid="{00000000-0005-0000-0000-0000354F0000}"/>
    <cellStyle name="Migliaia [0] 55 3 4 5" xfId="49669" xr:uid="{00000000-0005-0000-0000-0000364F0000}"/>
    <cellStyle name="Migliaia [0] 55 3 5" xfId="16057" xr:uid="{00000000-0005-0000-0000-0000374F0000}"/>
    <cellStyle name="Migliaia [0] 55 3 6" xfId="20423" xr:uid="{00000000-0005-0000-0000-0000384F0000}"/>
    <cellStyle name="Migliaia [0] 55 4" xfId="3553" xr:uid="{00000000-0005-0000-0000-0000394F0000}"/>
    <cellStyle name="Migliaia [0] 55 4 2" xfId="13363" xr:uid="{00000000-0005-0000-0000-00003A4F0000}"/>
    <cellStyle name="Migliaia [0] 55 4 2 2" xfId="31404" xr:uid="{00000000-0005-0000-0000-00003B4F0000}"/>
    <cellStyle name="Migliaia [0] 55 4 2 2 2" xfId="36562" xr:uid="{00000000-0005-0000-0000-00003C4F0000}"/>
    <cellStyle name="Migliaia [0] 55 4 2 2 3" xfId="41864" xr:uid="{00000000-0005-0000-0000-00003D4F0000}"/>
    <cellStyle name="Migliaia [0] 55 4 2 3" xfId="33911" xr:uid="{00000000-0005-0000-0000-00003E4F0000}"/>
    <cellStyle name="Migliaia [0] 55 4 2 4" xfId="39213" xr:uid="{00000000-0005-0000-0000-00003F4F0000}"/>
    <cellStyle name="Migliaia [0] 55 4 3" xfId="16058" xr:uid="{00000000-0005-0000-0000-0000404F0000}"/>
    <cellStyle name="Migliaia [0] 55 4 3 2" xfId="34616" xr:uid="{00000000-0005-0000-0000-0000414F0000}"/>
    <cellStyle name="Migliaia [0] 55 4 3 3" xfId="39918" xr:uid="{00000000-0005-0000-0000-0000424F0000}"/>
    <cellStyle name="Migliaia [0] 55 4 3 4" xfId="29265" xr:uid="{00000000-0005-0000-0000-0000434F0000}"/>
    <cellStyle name="Migliaia [0] 55 4 4" xfId="32151" xr:uid="{00000000-0005-0000-0000-0000444F0000}"/>
    <cellStyle name="Migliaia [0] 55 4 5" xfId="37267" xr:uid="{00000000-0005-0000-0000-0000454F0000}"/>
    <cellStyle name="Migliaia [0] 55 4 6" xfId="12305" xr:uid="{00000000-0005-0000-0000-0000464F0000}"/>
    <cellStyle name="Migliaia [0] 55 5" xfId="13432" xr:uid="{00000000-0005-0000-0000-0000474F0000}"/>
    <cellStyle name="Migliaia [0] 55 5 2" xfId="29266" xr:uid="{00000000-0005-0000-0000-0000484F0000}"/>
    <cellStyle name="Migliaia [0] 55 5 2 2" xfId="34617" xr:uid="{00000000-0005-0000-0000-0000494F0000}"/>
    <cellStyle name="Migliaia [0] 55 5 2 3" xfId="39919" xr:uid="{00000000-0005-0000-0000-00004A4F0000}"/>
    <cellStyle name="Migliaia [0] 55 5 3" xfId="32152" xr:uid="{00000000-0005-0000-0000-00004B4F0000}"/>
    <cellStyle name="Migliaia [0] 55 5 4" xfId="37268" xr:uid="{00000000-0005-0000-0000-00004C4F0000}"/>
    <cellStyle name="Migliaia [0] 55 6" xfId="16054" xr:uid="{00000000-0005-0000-0000-00004D4F0000}"/>
    <cellStyle name="Migliaia [0] 55 6 2" xfId="34613" xr:uid="{00000000-0005-0000-0000-00004E4F0000}"/>
    <cellStyle name="Migliaia [0] 55 6 3" xfId="39915" xr:uid="{00000000-0005-0000-0000-00004F4F0000}"/>
    <cellStyle name="Migliaia [0] 55 6 4" xfId="29262" xr:uid="{00000000-0005-0000-0000-0000504F0000}"/>
    <cellStyle name="Migliaia [0] 55 7" xfId="32148" xr:uid="{00000000-0005-0000-0000-0000514F0000}"/>
    <cellStyle name="Migliaia [0] 55 8" xfId="37264" xr:uid="{00000000-0005-0000-0000-0000524F0000}"/>
    <cellStyle name="Migliaia [0] 55 9" xfId="1774" xr:uid="{00000000-0005-0000-0000-0000534F0000}"/>
    <cellStyle name="Migliaia [0] 56" xfId="361" xr:uid="{00000000-0005-0000-0000-0000544F0000}"/>
    <cellStyle name="Migliaia [0] 56 2" xfId="2320" xr:uid="{00000000-0005-0000-0000-0000554F0000}"/>
    <cellStyle name="Migliaia [0] 56 2 2" xfId="4294" xr:uid="{00000000-0005-0000-0000-0000564F0000}"/>
    <cellStyle name="Migliaia [0] 56 2 2 2" xfId="8166" xr:uid="{00000000-0005-0000-0000-0000574F0000}"/>
    <cellStyle name="Migliaia [0] 56 2 2 2 2" xfId="18129" xr:uid="{00000000-0005-0000-0000-0000584F0000}"/>
    <cellStyle name="Migliaia [0] 56 2 2 2 3" xfId="44581" xr:uid="{00000000-0005-0000-0000-0000594F0000}"/>
    <cellStyle name="Migliaia [0] 56 2 2 2 4" xfId="47135" xr:uid="{00000000-0005-0000-0000-00005A4F0000}"/>
    <cellStyle name="Migliaia [0] 56 2 2 2 5" xfId="50151" xr:uid="{00000000-0005-0000-0000-00005B4F0000}"/>
    <cellStyle name="Migliaia [0] 56 2 2 3" xfId="7856" xr:uid="{00000000-0005-0000-0000-00005C4F0000}"/>
    <cellStyle name="Migliaia [0] 56 2 2 4" xfId="6888" xr:uid="{00000000-0005-0000-0000-00005D4F0000}"/>
    <cellStyle name="Migliaia [0] 56 2 2 4 2" xfId="17661" xr:uid="{00000000-0005-0000-0000-00005E4F0000}"/>
    <cellStyle name="Migliaia [0] 56 2 2 4 3" xfId="44288" xr:uid="{00000000-0005-0000-0000-00005F4F0000}"/>
    <cellStyle name="Migliaia [0] 56 2 2 4 4" xfId="46654" xr:uid="{00000000-0005-0000-0000-0000604F0000}"/>
    <cellStyle name="Migliaia [0] 56 2 2 4 5" xfId="49670" xr:uid="{00000000-0005-0000-0000-0000614F0000}"/>
    <cellStyle name="Migliaia [0] 56 2 2 5" xfId="16061" xr:uid="{00000000-0005-0000-0000-0000624F0000}"/>
    <cellStyle name="Migliaia [0] 56 2 2 6" xfId="20425" xr:uid="{00000000-0005-0000-0000-0000634F0000}"/>
    <cellStyle name="Migliaia [0] 56 2 2 7" xfId="45156" xr:uid="{00000000-0005-0000-0000-0000644F0000}"/>
    <cellStyle name="Migliaia [0] 56 2 2 8" xfId="46062" xr:uid="{00000000-0005-0000-0000-0000654F0000}"/>
    <cellStyle name="Migliaia [0] 56 2 3" xfId="8167" xr:uid="{00000000-0005-0000-0000-0000664F0000}"/>
    <cellStyle name="Migliaia [0] 56 2 3 2" xfId="29268" xr:uid="{00000000-0005-0000-0000-0000674F0000}"/>
    <cellStyle name="Migliaia [0] 56 2 3 2 2" xfId="34619" xr:uid="{00000000-0005-0000-0000-0000684F0000}"/>
    <cellStyle name="Migliaia [0] 56 2 3 2 3" xfId="39921" xr:uid="{00000000-0005-0000-0000-0000694F0000}"/>
    <cellStyle name="Migliaia [0] 56 2 3 3" xfId="32154" xr:uid="{00000000-0005-0000-0000-00006A4F0000}"/>
    <cellStyle name="Migliaia [0] 56 2 3 4" xfId="37270" xr:uid="{00000000-0005-0000-0000-00006B4F0000}"/>
    <cellStyle name="Migliaia [0] 56 2 4" xfId="16060" xr:uid="{00000000-0005-0000-0000-00006C4F0000}"/>
    <cellStyle name="Migliaia [0] 56 2 5" xfId="20424" xr:uid="{00000000-0005-0000-0000-00006D4F0000}"/>
    <cellStyle name="Migliaia [0] 56 3" xfId="4007" xr:uid="{00000000-0005-0000-0000-00006E4F0000}"/>
    <cellStyle name="Migliaia [0] 56 3 2" xfId="8168" xr:uid="{00000000-0005-0000-0000-00006F4F0000}"/>
    <cellStyle name="Migliaia [0] 56 3 2 2" xfId="14659" xr:uid="{00000000-0005-0000-0000-0000704F0000}"/>
    <cellStyle name="Migliaia [0] 56 3 2 2 2" xfId="18130" xr:uid="{00000000-0005-0000-0000-0000714F0000}"/>
    <cellStyle name="Migliaia [0] 56 3 2 2 2 2" xfId="34620" xr:uid="{00000000-0005-0000-0000-0000724F0000}"/>
    <cellStyle name="Migliaia [0] 56 3 2 2 3" xfId="39922" xr:uid="{00000000-0005-0000-0000-0000734F0000}"/>
    <cellStyle name="Migliaia [0] 56 3 2 2 4" xfId="29269" xr:uid="{00000000-0005-0000-0000-0000744F0000}"/>
    <cellStyle name="Migliaia [0] 56 3 2 3" xfId="32155" xr:uid="{00000000-0005-0000-0000-0000754F0000}"/>
    <cellStyle name="Migliaia [0] 56 3 2 4" xfId="37271" xr:uid="{00000000-0005-0000-0000-0000764F0000}"/>
    <cellStyle name="Migliaia [0] 56 3 2 5" xfId="21620" xr:uid="{00000000-0005-0000-0000-0000774F0000}"/>
    <cellStyle name="Migliaia [0] 56 3 2 6" xfId="47136" xr:uid="{00000000-0005-0000-0000-0000784F0000}"/>
    <cellStyle name="Migliaia [0] 56 3 2 7" xfId="50152" xr:uid="{00000000-0005-0000-0000-0000794F0000}"/>
    <cellStyle name="Migliaia [0] 56 3 2 8" xfId="13935" xr:uid="{00000000-0005-0000-0000-00007A4F0000}"/>
    <cellStyle name="Migliaia [0] 56 3 3" xfId="8511" xr:uid="{00000000-0005-0000-0000-00007B4F0000}"/>
    <cellStyle name="Migliaia [0] 56 3 4" xfId="6889" xr:uid="{00000000-0005-0000-0000-00007C4F0000}"/>
    <cellStyle name="Migliaia [0] 56 3 4 2" xfId="17662" xr:uid="{00000000-0005-0000-0000-00007D4F0000}"/>
    <cellStyle name="Migliaia [0] 56 3 4 3" xfId="42481" xr:uid="{00000000-0005-0000-0000-00007E4F0000}"/>
    <cellStyle name="Migliaia [0] 56 3 4 4" xfId="46655" xr:uid="{00000000-0005-0000-0000-00007F4F0000}"/>
    <cellStyle name="Migliaia [0] 56 3 4 5" xfId="49671" xr:uid="{00000000-0005-0000-0000-0000804F0000}"/>
    <cellStyle name="Migliaia [0] 56 3 5" xfId="16062" xr:uid="{00000000-0005-0000-0000-0000814F0000}"/>
    <cellStyle name="Migliaia [0] 56 3 6" xfId="20426" xr:uid="{00000000-0005-0000-0000-0000824F0000}"/>
    <cellStyle name="Migliaia [0] 56 4" xfId="3554" xr:uid="{00000000-0005-0000-0000-0000834F0000}"/>
    <cellStyle name="Migliaia [0] 56 4 2" xfId="13364" xr:uid="{00000000-0005-0000-0000-0000844F0000}"/>
    <cellStyle name="Migliaia [0] 56 4 2 2" xfId="31405" xr:uid="{00000000-0005-0000-0000-0000854F0000}"/>
    <cellStyle name="Migliaia [0] 56 4 2 2 2" xfId="36563" xr:uid="{00000000-0005-0000-0000-0000864F0000}"/>
    <cellStyle name="Migliaia [0] 56 4 2 2 3" xfId="41865" xr:uid="{00000000-0005-0000-0000-0000874F0000}"/>
    <cellStyle name="Migliaia [0] 56 4 2 3" xfId="33912" xr:uid="{00000000-0005-0000-0000-0000884F0000}"/>
    <cellStyle name="Migliaia [0] 56 4 2 4" xfId="39214" xr:uid="{00000000-0005-0000-0000-0000894F0000}"/>
    <cellStyle name="Migliaia [0] 56 4 3" xfId="16063" xr:uid="{00000000-0005-0000-0000-00008A4F0000}"/>
    <cellStyle name="Migliaia [0] 56 4 3 2" xfId="34621" xr:uid="{00000000-0005-0000-0000-00008B4F0000}"/>
    <cellStyle name="Migliaia [0] 56 4 3 3" xfId="39923" xr:uid="{00000000-0005-0000-0000-00008C4F0000}"/>
    <cellStyle name="Migliaia [0] 56 4 3 4" xfId="29270" xr:uid="{00000000-0005-0000-0000-00008D4F0000}"/>
    <cellStyle name="Migliaia [0] 56 4 4" xfId="32156" xr:uid="{00000000-0005-0000-0000-00008E4F0000}"/>
    <cellStyle name="Migliaia [0] 56 4 5" xfId="37272" xr:uid="{00000000-0005-0000-0000-00008F4F0000}"/>
    <cellStyle name="Migliaia [0] 56 4 6" xfId="12306" xr:uid="{00000000-0005-0000-0000-0000904F0000}"/>
    <cellStyle name="Migliaia [0] 56 5" xfId="13433" xr:uid="{00000000-0005-0000-0000-0000914F0000}"/>
    <cellStyle name="Migliaia [0] 56 5 2" xfId="29271" xr:uid="{00000000-0005-0000-0000-0000924F0000}"/>
    <cellStyle name="Migliaia [0] 56 5 2 2" xfId="34622" xr:uid="{00000000-0005-0000-0000-0000934F0000}"/>
    <cellStyle name="Migliaia [0] 56 5 2 3" xfId="39924" xr:uid="{00000000-0005-0000-0000-0000944F0000}"/>
    <cellStyle name="Migliaia [0] 56 5 3" xfId="32157" xr:uid="{00000000-0005-0000-0000-0000954F0000}"/>
    <cellStyle name="Migliaia [0] 56 5 4" xfId="37273" xr:uid="{00000000-0005-0000-0000-0000964F0000}"/>
    <cellStyle name="Migliaia [0] 56 6" xfId="16059" xr:uid="{00000000-0005-0000-0000-0000974F0000}"/>
    <cellStyle name="Migliaia [0] 56 6 2" xfId="34618" xr:uid="{00000000-0005-0000-0000-0000984F0000}"/>
    <cellStyle name="Migliaia [0] 56 6 3" xfId="39920" xr:uid="{00000000-0005-0000-0000-0000994F0000}"/>
    <cellStyle name="Migliaia [0] 56 6 4" xfId="29267" xr:uid="{00000000-0005-0000-0000-00009A4F0000}"/>
    <cellStyle name="Migliaia [0] 56 7" xfId="32153" xr:uid="{00000000-0005-0000-0000-00009B4F0000}"/>
    <cellStyle name="Migliaia [0] 56 8" xfId="37269" xr:uid="{00000000-0005-0000-0000-00009C4F0000}"/>
    <cellStyle name="Migliaia [0] 56 9" xfId="1775" xr:uid="{00000000-0005-0000-0000-00009D4F0000}"/>
    <cellStyle name="Migliaia [0] 57" xfId="362" xr:uid="{00000000-0005-0000-0000-00009E4F0000}"/>
    <cellStyle name="Migliaia [0] 57 2" xfId="2321" xr:uid="{00000000-0005-0000-0000-00009F4F0000}"/>
    <cellStyle name="Migliaia [0] 57 2 2" xfId="4295" xr:uid="{00000000-0005-0000-0000-0000A04F0000}"/>
    <cellStyle name="Migliaia [0] 57 2 2 2" xfId="8169" xr:uid="{00000000-0005-0000-0000-0000A14F0000}"/>
    <cellStyle name="Migliaia [0] 57 2 2 2 2" xfId="18131" xr:uid="{00000000-0005-0000-0000-0000A24F0000}"/>
    <cellStyle name="Migliaia [0] 57 2 2 2 3" xfId="44089" xr:uid="{00000000-0005-0000-0000-0000A34F0000}"/>
    <cellStyle name="Migliaia [0] 57 2 2 2 4" xfId="47137" xr:uid="{00000000-0005-0000-0000-0000A44F0000}"/>
    <cellStyle name="Migliaia [0] 57 2 2 2 5" xfId="50153" xr:uid="{00000000-0005-0000-0000-0000A54F0000}"/>
    <cellStyle name="Migliaia [0] 57 2 2 3" xfId="8630" xr:uid="{00000000-0005-0000-0000-0000A64F0000}"/>
    <cellStyle name="Migliaia [0] 57 2 2 4" xfId="6890" xr:uid="{00000000-0005-0000-0000-0000A74F0000}"/>
    <cellStyle name="Migliaia [0] 57 2 2 4 2" xfId="17663" xr:uid="{00000000-0005-0000-0000-0000A84F0000}"/>
    <cellStyle name="Migliaia [0] 57 2 2 4 3" xfId="44859" xr:uid="{00000000-0005-0000-0000-0000A94F0000}"/>
    <cellStyle name="Migliaia [0] 57 2 2 4 4" xfId="46656" xr:uid="{00000000-0005-0000-0000-0000AA4F0000}"/>
    <cellStyle name="Migliaia [0] 57 2 2 4 5" xfId="49672" xr:uid="{00000000-0005-0000-0000-0000AB4F0000}"/>
    <cellStyle name="Migliaia [0] 57 2 2 5" xfId="16066" xr:uid="{00000000-0005-0000-0000-0000AC4F0000}"/>
    <cellStyle name="Migliaia [0] 57 2 2 6" xfId="20428" xr:uid="{00000000-0005-0000-0000-0000AD4F0000}"/>
    <cellStyle name="Migliaia [0] 57 2 2 7" xfId="45157" xr:uid="{00000000-0005-0000-0000-0000AE4F0000}"/>
    <cellStyle name="Migliaia [0] 57 2 2 8" xfId="46063" xr:uid="{00000000-0005-0000-0000-0000AF4F0000}"/>
    <cellStyle name="Migliaia [0] 57 2 3" xfId="8170" xr:uid="{00000000-0005-0000-0000-0000B04F0000}"/>
    <cellStyle name="Migliaia [0] 57 2 3 2" xfId="29273" xr:uid="{00000000-0005-0000-0000-0000B14F0000}"/>
    <cellStyle name="Migliaia [0] 57 2 3 2 2" xfId="34624" xr:uid="{00000000-0005-0000-0000-0000B24F0000}"/>
    <cellStyle name="Migliaia [0] 57 2 3 2 3" xfId="39926" xr:uid="{00000000-0005-0000-0000-0000B34F0000}"/>
    <cellStyle name="Migliaia [0] 57 2 3 3" xfId="32159" xr:uid="{00000000-0005-0000-0000-0000B44F0000}"/>
    <cellStyle name="Migliaia [0] 57 2 3 4" xfId="37275" xr:uid="{00000000-0005-0000-0000-0000B54F0000}"/>
    <cellStyle name="Migliaia [0] 57 2 4" xfId="16065" xr:uid="{00000000-0005-0000-0000-0000B64F0000}"/>
    <cellStyle name="Migliaia [0] 57 2 5" xfId="20427" xr:uid="{00000000-0005-0000-0000-0000B74F0000}"/>
    <cellStyle name="Migliaia [0] 57 3" xfId="4008" xr:uid="{00000000-0005-0000-0000-0000B84F0000}"/>
    <cellStyle name="Migliaia [0] 57 3 2" xfId="8171" xr:uid="{00000000-0005-0000-0000-0000B94F0000}"/>
    <cellStyle name="Migliaia [0] 57 3 2 2" xfId="14660" xr:uid="{00000000-0005-0000-0000-0000BA4F0000}"/>
    <cellStyle name="Migliaia [0] 57 3 2 2 2" xfId="18132" xr:uid="{00000000-0005-0000-0000-0000BB4F0000}"/>
    <cellStyle name="Migliaia [0] 57 3 2 2 2 2" xfId="34625" xr:uid="{00000000-0005-0000-0000-0000BC4F0000}"/>
    <cellStyle name="Migliaia [0] 57 3 2 2 3" xfId="39927" xr:uid="{00000000-0005-0000-0000-0000BD4F0000}"/>
    <cellStyle name="Migliaia [0] 57 3 2 2 4" xfId="29274" xr:uid="{00000000-0005-0000-0000-0000BE4F0000}"/>
    <cellStyle name="Migliaia [0] 57 3 2 3" xfId="32160" xr:uid="{00000000-0005-0000-0000-0000BF4F0000}"/>
    <cellStyle name="Migliaia [0] 57 3 2 4" xfId="37276" xr:uid="{00000000-0005-0000-0000-0000C04F0000}"/>
    <cellStyle name="Migliaia [0] 57 3 2 5" xfId="44025" xr:uid="{00000000-0005-0000-0000-0000C14F0000}"/>
    <cellStyle name="Migliaia [0] 57 3 2 6" xfId="47138" xr:uid="{00000000-0005-0000-0000-0000C24F0000}"/>
    <cellStyle name="Migliaia [0] 57 3 2 7" xfId="50154" xr:uid="{00000000-0005-0000-0000-0000C34F0000}"/>
    <cellStyle name="Migliaia [0] 57 3 2 8" xfId="13936" xr:uid="{00000000-0005-0000-0000-0000C44F0000}"/>
    <cellStyle name="Migliaia [0] 57 3 3" xfId="8512" xr:uid="{00000000-0005-0000-0000-0000C54F0000}"/>
    <cellStyle name="Migliaia [0] 57 3 4" xfId="6891" xr:uid="{00000000-0005-0000-0000-0000C64F0000}"/>
    <cellStyle name="Migliaia [0] 57 3 4 2" xfId="17664" xr:uid="{00000000-0005-0000-0000-0000C74F0000}"/>
    <cellStyle name="Migliaia [0] 57 3 4 3" xfId="42482" xr:uid="{00000000-0005-0000-0000-0000C84F0000}"/>
    <cellStyle name="Migliaia [0] 57 3 4 4" xfId="46657" xr:uid="{00000000-0005-0000-0000-0000C94F0000}"/>
    <cellStyle name="Migliaia [0] 57 3 4 5" xfId="49673" xr:uid="{00000000-0005-0000-0000-0000CA4F0000}"/>
    <cellStyle name="Migliaia [0] 57 3 5" xfId="16067" xr:uid="{00000000-0005-0000-0000-0000CB4F0000}"/>
    <cellStyle name="Migliaia [0] 57 3 6" xfId="20429" xr:uid="{00000000-0005-0000-0000-0000CC4F0000}"/>
    <cellStyle name="Migliaia [0] 57 4" xfId="3555" xr:uid="{00000000-0005-0000-0000-0000CD4F0000}"/>
    <cellStyle name="Migliaia [0] 57 4 2" xfId="13365" xr:uid="{00000000-0005-0000-0000-0000CE4F0000}"/>
    <cellStyle name="Migliaia [0] 57 4 2 2" xfId="31406" xr:uid="{00000000-0005-0000-0000-0000CF4F0000}"/>
    <cellStyle name="Migliaia [0] 57 4 2 2 2" xfId="36564" xr:uid="{00000000-0005-0000-0000-0000D04F0000}"/>
    <cellStyle name="Migliaia [0] 57 4 2 2 3" xfId="41866" xr:uid="{00000000-0005-0000-0000-0000D14F0000}"/>
    <cellStyle name="Migliaia [0] 57 4 2 3" xfId="33913" xr:uid="{00000000-0005-0000-0000-0000D24F0000}"/>
    <cellStyle name="Migliaia [0] 57 4 2 4" xfId="39215" xr:uid="{00000000-0005-0000-0000-0000D34F0000}"/>
    <cellStyle name="Migliaia [0] 57 4 3" xfId="16068" xr:uid="{00000000-0005-0000-0000-0000D44F0000}"/>
    <cellStyle name="Migliaia [0] 57 4 3 2" xfId="34626" xr:uid="{00000000-0005-0000-0000-0000D54F0000}"/>
    <cellStyle name="Migliaia [0] 57 4 3 3" xfId="39928" xr:uid="{00000000-0005-0000-0000-0000D64F0000}"/>
    <cellStyle name="Migliaia [0] 57 4 3 4" xfId="29275" xr:uid="{00000000-0005-0000-0000-0000D74F0000}"/>
    <cellStyle name="Migliaia [0] 57 4 4" xfId="32161" xr:uid="{00000000-0005-0000-0000-0000D84F0000}"/>
    <cellStyle name="Migliaia [0] 57 4 5" xfId="37277" xr:uid="{00000000-0005-0000-0000-0000D94F0000}"/>
    <cellStyle name="Migliaia [0] 57 4 6" xfId="12307" xr:uid="{00000000-0005-0000-0000-0000DA4F0000}"/>
    <cellStyle name="Migliaia [0] 57 5" xfId="13434" xr:uid="{00000000-0005-0000-0000-0000DB4F0000}"/>
    <cellStyle name="Migliaia [0] 57 5 2" xfId="29276" xr:uid="{00000000-0005-0000-0000-0000DC4F0000}"/>
    <cellStyle name="Migliaia [0] 57 5 2 2" xfId="34627" xr:uid="{00000000-0005-0000-0000-0000DD4F0000}"/>
    <cellStyle name="Migliaia [0] 57 5 2 3" xfId="39929" xr:uid="{00000000-0005-0000-0000-0000DE4F0000}"/>
    <cellStyle name="Migliaia [0] 57 5 3" xfId="32162" xr:uid="{00000000-0005-0000-0000-0000DF4F0000}"/>
    <cellStyle name="Migliaia [0] 57 5 4" xfId="37278" xr:uid="{00000000-0005-0000-0000-0000E04F0000}"/>
    <cellStyle name="Migliaia [0] 57 6" xfId="16064" xr:uid="{00000000-0005-0000-0000-0000E14F0000}"/>
    <cellStyle name="Migliaia [0] 57 6 2" xfId="34623" xr:uid="{00000000-0005-0000-0000-0000E24F0000}"/>
    <cellStyle name="Migliaia [0] 57 6 3" xfId="39925" xr:uid="{00000000-0005-0000-0000-0000E34F0000}"/>
    <cellStyle name="Migliaia [0] 57 6 4" xfId="29272" xr:uid="{00000000-0005-0000-0000-0000E44F0000}"/>
    <cellStyle name="Migliaia [0] 57 7" xfId="32158" xr:uid="{00000000-0005-0000-0000-0000E54F0000}"/>
    <cellStyle name="Migliaia [0] 57 8" xfId="37274" xr:uid="{00000000-0005-0000-0000-0000E64F0000}"/>
    <cellStyle name="Migliaia [0] 57 9" xfId="1776" xr:uid="{00000000-0005-0000-0000-0000E74F0000}"/>
    <cellStyle name="Migliaia [0] 58" xfId="363" xr:uid="{00000000-0005-0000-0000-0000E84F0000}"/>
    <cellStyle name="Migliaia [0] 58 2" xfId="2322" xr:uid="{00000000-0005-0000-0000-0000E94F0000}"/>
    <cellStyle name="Migliaia [0] 58 2 2" xfId="4296" xr:uid="{00000000-0005-0000-0000-0000EA4F0000}"/>
    <cellStyle name="Migliaia [0] 58 2 2 2" xfId="8172" xr:uid="{00000000-0005-0000-0000-0000EB4F0000}"/>
    <cellStyle name="Migliaia [0] 58 2 2 2 2" xfId="18133" xr:uid="{00000000-0005-0000-0000-0000EC4F0000}"/>
    <cellStyle name="Migliaia [0] 58 2 2 2 3" xfId="44720" xr:uid="{00000000-0005-0000-0000-0000ED4F0000}"/>
    <cellStyle name="Migliaia [0] 58 2 2 2 4" xfId="47139" xr:uid="{00000000-0005-0000-0000-0000EE4F0000}"/>
    <cellStyle name="Migliaia [0] 58 2 2 2 5" xfId="50155" xr:uid="{00000000-0005-0000-0000-0000EF4F0000}"/>
    <cellStyle name="Migliaia [0] 58 2 2 3" xfId="8629" xr:uid="{00000000-0005-0000-0000-0000F04F0000}"/>
    <cellStyle name="Migliaia [0] 58 2 2 4" xfId="6892" xr:uid="{00000000-0005-0000-0000-0000F14F0000}"/>
    <cellStyle name="Migliaia [0] 58 2 2 4 2" xfId="17665" xr:uid="{00000000-0005-0000-0000-0000F24F0000}"/>
    <cellStyle name="Migliaia [0] 58 2 2 4 3" xfId="42483" xr:uid="{00000000-0005-0000-0000-0000F34F0000}"/>
    <cellStyle name="Migliaia [0] 58 2 2 4 4" xfId="46658" xr:uid="{00000000-0005-0000-0000-0000F44F0000}"/>
    <cellStyle name="Migliaia [0] 58 2 2 4 5" xfId="49674" xr:uid="{00000000-0005-0000-0000-0000F54F0000}"/>
    <cellStyle name="Migliaia [0] 58 2 2 5" xfId="16071" xr:uid="{00000000-0005-0000-0000-0000F64F0000}"/>
    <cellStyle name="Migliaia [0] 58 2 2 6" xfId="20431" xr:uid="{00000000-0005-0000-0000-0000F74F0000}"/>
    <cellStyle name="Migliaia [0] 58 2 2 7" xfId="45158" xr:uid="{00000000-0005-0000-0000-0000F84F0000}"/>
    <cellStyle name="Migliaia [0] 58 2 2 8" xfId="46064" xr:uid="{00000000-0005-0000-0000-0000F94F0000}"/>
    <cellStyle name="Migliaia [0] 58 2 3" xfId="8173" xr:uid="{00000000-0005-0000-0000-0000FA4F0000}"/>
    <cellStyle name="Migliaia [0] 58 2 3 2" xfId="29278" xr:uid="{00000000-0005-0000-0000-0000FB4F0000}"/>
    <cellStyle name="Migliaia [0] 58 2 3 2 2" xfId="34629" xr:uid="{00000000-0005-0000-0000-0000FC4F0000}"/>
    <cellStyle name="Migliaia [0] 58 2 3 2 3" xfId="39931" xr:uid="{00000000-0005-0000-0000-0000FD4F0000}"/>
    <cellStyle name="Migliaia [0] 58 2 3 3" xfId="32164" xr:uid="{00000000-0005-0000-0000-0000FE4F0000}"/>
    <cellStyle name="Migliaia [0] 58 2 3 4" xfId="37280" xr:uid="{00000000-0005-0000-0000-0000FF4F0000}"/>
    <cellStyle name="Migliaia [0] 58 2 4" xfId="16070" xr:uid="{00000000-0005-0000-0000-000000500000}"/>
    <cellStyle name="Migliaia [0] 58 2 5" xfId="20430" xr:uid="{00000000-0005-0000-0000-000001500000}"/>
    <cellStyle name="Migliaia [0] 58 3" xfId="4009" xr:uid="{00000000-0005-0000-0000-000002500000}"/>
    <cellStyle name="Migliaia [0] 58 3 2" xfId="8174" xr:uid="{00000000-0005-0000-0000-000003500000}"/>
    <cellStyle name="Migliaia [0] 58 3 2 2" xfId="14661" xr:uid="{00000000-0005-0000-0000-000004500000}"/>
    <cellStyle name="Migliaia [0] 58 3 2 2 2" xfId="18134" xr:uid="{00000000-0005-0000-0000-000005500000}"/>
    <cellStyle name="Migliaia [0] 58 3 2 2 2 2" xfId="34630" xr:uid="{00000000-0005-0000-0000-000006500000}"/>
    <cellStyle name="Migliaia [0] 58 3 2 2 3" xfId="39932" xr:uid="{00000000-0005-0000-0000-000007500000}"/>
    <cellStyle name="Migliaia [0] 58 3 2 2 4" xfId="29279" xr:uid="{00000000-0005-0000-0000-000008500000}"/>
    <cellStyle name="Migliaia [0] 58 3 2 3" xfId="32165" xr:uid="{00000000-0005-0000-0000-000009500000}"/>
    <cellStyle name="Migliaia [0] 58 3 2 4" xfId="37281" xr:uid="{00000000-0005-0000-0000-00000A500000}"/>
    <cellStyle name="Migliaia [0] 58 3 2 5" xfId="28721" xr:uid="{00000000-0005-0000-0000-00000B500000}"/>
    <cellStyle name="Migliaia [0] 58 3 2 6" xfId="47140" xr:uid="{00000000-0005-0000-0000-00000C500000}"/>
    <cellStyle name="Migliaia [0] 58 3 2 7" xfId="50156" xr:uid="{00000000-0005-0000-0000-00000D500000}"/>
    <cellStyle name="Migliaia [0] 58 3 2 8" xfId="13937" xr:uid="{00000000-0005-0000-0000-00000E500000}"/>
    <cellStyle name="Migliaia [0] 58 3 3" xfId="7418" xr:uid="{00000000-0005-0000-0000-00000F500000}"/>
    <cellStyle name="Migliaia [0] 58 3 4" xfId="6893" xr:uid="{00000000-0005-0000-0000-000010500000}"/>
    <cellStyle name="Migliaia [0] 58 3 4 2" xfId="17666" xr:uid="{00000000-0005-0000-0000-000011500000}"/>
    <cellStyle name="Migliaia [0] 58 3 4 3" xfId="42484" xr:uid="{00000000-0005-0000-0000-000012500000}"/>
    <cellStyle name="Migliaia [0] 58 3 4 4" xfId="46659" xr:uid="{00000000-0005-0000-0000-000013500000}"/>
    <cellStyle name="Migliaia [0] 58 3 4 5" xfId="49675" xr:uid="{00000000-0005-0000-0000-000014500000}"/>
    <cellStyle name="Migliaia [0] 58 3 5" xfId="16072" xr:uid="{00000000-0005-0000-0000-000015500000}"/>
    <cellStyle name="Migliaia [0] 58 3 6" xfId="20432" xr:uid="{00000000-0005-0000-0000-000016500000}"/>
    <cellStyle name="Migliaia [0] 58 4" xfId="3556" xr:uid="{00000000-0005-0000-0000-000017500000}"/>
    <cellStyle name="Migliaia [0] 58 4 2" xfId="13366" xr:uid="{00000000-0005-0000-0000-000018500000}"/>
    <cellStyle name="Migliaia [0] 58 4 2 2" xfId="31407" xr:uid="{00000000-0005-0000-0000-000019500000}"/>
    <cellStyle name="Migliaia [0] 58 4 2 2 2" xfId="36565" xr:uid="{00000000-0005-0000-0000-00001A500000}"/>
    <cellStyle name="Migliaia [0] 58 4 2 2 3" xfId="41867" xr:uid="{00000000-0005-0000-0000-00001B500000}"/>
    <cellStyle name="Migliaia [0] 58 4 2 3" xfId="33914" xr:uid="{00000000-0005-0000-0000-00001C500000}"/>
    <cellStyle name="Migliaia [0] 58 4 2 4" xfId="39216" xr:uid="{00000000-0005-0000-0000-00001D500000}"/>
    <cellStyle name="Migliaia [0] 58 4 3" xfId="16073" xr:uid="{00000000-0005-0000-0000-00001E500000}"/>
    <cellStyle name="Migliaia [0] 58 4 3 2" xfId="34631" xr:uid="{00000000-0005-0000-0000-00001F500000}"/>
    <cellStyle name="Migliaia [0] 58 4 3 3" xfId="39933" xr:uid="{00000000-0005-0000-0000-000020500000}"/>
    <cellStyle name="Migliaia [0] 58 4 3 4" xfId="29280" xr:uid="{00000000-0005-0000-0000-000021500000}"/>
    <cellStyle name="Migliaia [0] 58 4 4" xfId="32166" xr:uid="{00000000-0005-0000-0000-000022500000}"/>
    <cellStyle name="Migliaia [0] 58 4 5" xfId="37282" xr:uid="{00000000-0005-0000-0000-000023500000}"/>
    <cellStyle name="Migliaia [0] 58 4 6" xfId="12308" xr:uid="{00000000-0005-0000-0000-000024500000}"/>
    <cellStyle name="Migliaia [0] 58 5" xfId="13435" xr:uid="{00000000-0005-0000-0000-000025500000}"/>
    <cellStyle name="Migliaia [0] 58 5 2" xfId="29281" xr:uid="{00000000-0005-0000-0000-000026500000}"/>
    <cellStyle name="Migliaia [0] 58 5 2 2" xfId="34632" xr:uid="{00000000-0005-0000-0000-000027500000}"/>
    <cellStyle name="Migliaia [0] 58 5 2 3" xfId="39934" xr:uid="{00000000-0005-0000-0000-000028500000}"/>
    <cellStyle name="Migliaia [0] 58 5 3" xfId="32167" xr:uid="{00000000-0005-0000-0000-000029500000}"/>
    <cellStyle name="Migliaia [0] 58 5 4" xfId="37283" xr:uid="{00000000-0005-0000-0000-00002A500000}"/>
    <cellStyle name="Migliaia [0] 58 6" xfId="16069" xr:uid="{00000000-0005-0000-0000-00002B500000}"/>
    <cellStyle name="Migliaia [0] 58 6 2" xfId="34628" xr:uid="{00000000-0005-0000-0000-00002C500000}"/>
    <cellStyle name="Migliaia [0] 58 6 3" xfId="39930" xr:uid="{00000000-0005-0000-0000-00002D500000}"/>
    <cellStyle name="Migliaia [0] 58 6 4" xfId="29277" xr:uid="{00000000-0005-0000-0000-00002E500000}"/>
    <cellStyle name="Migliaia [0] 58 7" xfId="32163" xr:uid="{00000000-0005-0000-0000-00002F500000}"/>
    <cellStyle name="Migliaia [0] 58 8" xfId="37279" xr:uid="{00000000-0005-0000-0000-000030500000}"/>
    <cellStyle name="Migliaia [0] 58 9" xfId="1777" xr:uid="{00000000-0005-0000-0000-000031500000}"/>
    <cellStyle name="Migliaia [0] 59" xfId="364" xr:uid="{00000000-0005-0000-0000-000032500000}"/>
    <cellStyle name="Migliaia [0] 59 2" xfId="2323" xr:uid="{00000000-0005-0000-0000-000033500000}"/>
    <cellStyle name="Migliaia [0] 59 2 2" xfId="4297" xr:uid="{00000000-0005-0000-0000-000034500000}"/>
    <cellStyle name="Migliaia [0] 59 2 2 2" xfId="8175" xr:uid="{00000000-0005-0000-0000-000035500000}"/>
    <cellStyle name="Migliaia [0] 59 2 2 2 2" xfId="18135" xr:uid="{00000000-0005-0000-0000-000036500000}"/>
    <cellStyle name="Migliaia [0] 59 2 2 2 3" xfId="44386" xr:uid="{00000000-0005-0000-0000-000037500000}"/>
    <cellStyle name="Migliaia [0] 59 2 2 2 4" xfId="47141" xr:uid="{00000000-0005-0000-0000-000038500000}"/>
    <cellStyle name="Migliaia [0] 59 2 2 2 5" xfId="50157" xr:uid="{00000000-0005-0000-0000-000039500000}"/>
    <cellStyle name="Migliaia [0] 59 2 2 3" xfId="8628" xr:uid="{00000000-0005-0000-0000-00003A500000}"/>
    <cellStyle name="Migliaia [0] 59 2 2 4" xfId="6894" xr:uid="{00000000-0005-0000-0000-00003B500000}"/>
    <cellStyle name="Migliaia [0] 59 2 2 4 2" xfId="17667" xr:uid="{00000000-0005-0000-0000-00003C500000}"/>
    <cellStyle name="Migliaia [0] 59 2 2 4 3" xfId="44457" xr:uid="{00000000-0005-0000-0000-00003D500000}"/>
    <cellStyle name="Migliaia [0] 59 2 2 4 4" xfId="46660" xr:uid="{00000000-0005-0000-0000-00003E500000}"/>
    <cellStyle name="Migliaia [0] 59 2 2 4 5" xfId="49676" xr:uid="{00000000-0005-0000-0000-00003F500000}"/>
    <cellStyle name="Migliaia [0] 59 2 2 5" xfId="16076" xr:uid="{00000000-0005-0000-0000-000040500000}"/>
    <cellStyle name="Migliaia [0] 59 2 2 6" xfId="20434" xr:uid="{00000000-0005-0000-0000-000041500000}"/>
    <cellStyle name="Migliaia [0] 59 2 2 7" xfId="45159" xr:uid="{00000000-0005-0000-0000-000042500000}"/>
    <cellStyle name="Migliaia [0] 59 2 2 8" xfId="46065" xr:uid="{00000000-0005-0000-0000-000043500000}"/>
    <cellStyle name="Migliaia [0] 59 2 3" xfId="8176" xr:uid="{00000000-0005-0000-0000-000044500000}"/>
    <cellStyle name="Migliaia [0] 59 2 3 2" xfId="29283" xr:uid="{00000000-0005-0000-0000-000045500000}"/>
    <cellStyle name="Migliaia [0] 59 2 3 2 2" xfId="34634" xr:uid="{00000000-0005-0000-0000-000046500000}"/>
    <cellStyle name="Migliaia [0] 59 2 3 2 3" xfId="39936" xr:uid="{00000000-0005-0000-0000-000047500000}"/>
    <cellStyle name="Migliaia [0] 59 2 3 3" xfId="32169" xr:uid="{00000000-0005-0000-0000-000048500000}"/>
    <cellStyle name="Migliaia [0] 59 2 3 4" xfId="37285" xr:uid="{00000000-0005-0000-0000-000049500000}"/>
    <cellStyle name="Migliaia [0] 59 2 4" xfId="16075" xr:uid="{00000000-0005-0000-0000-00004A500000}"/>
    <cellStyle name="Migliaia [0] 59 2 5" xfId="20433" xr:uid="{00000000-0005-0000-0000-00004B500000}"/>
    <cellStyle name="Migliaia [0] 59 3" xfId="4010" xr:uid="{00000000-0005-0000-0000-00004C500000}"/>
    <cellStyle name="Migliaia [0] 59 3 2" xfId="8177" xr:uid="{00000000-0005-0000-0000-00004D500000}"/>
    <cellStyle name="Migliaia [0] 59 3 2 2" xfId="14662" xr:uid="{00000000-0005-0000-0000-00004E500000}"/>
    <cellStyle name="Migliaia [0] 59 3 2 2 2" xfId="18136" xr:uid="{00000000-0005-0000-0000-00004F500000}"/>
    <cellStyle name="Migliaia [0] 59 3 2 2 2 2" xfId="34635" xr:uid="{00000000-0005-0000-0000-000050500000}"/>
    <cellStyle name="Migliaia [0] 59 3 2 2 3" xfId="39937" xr:uid="{00000000-0005-0000-0000-000051500000}"/>
    <cellStyle name="Migliaia [0] 59 3 2 2 4" xfId="29284" xr:uid="{00000000-0005-0000-0000-000052500000}"/>
    <cellStyle name="Migliaia [0] 59 3 2 3" xfId="32170" xr:uid="{00000000-0005-0000-0000-000053500000}"/>
    <cellStyle name="Migliaia [0] 59 3 2 4" xfId="37286" xr:uid="{00000000-0005-0000-0000-000054500000}"/>
    <cellStyle name="Migliaia [0] 59 3 2 5" xfId="44616" xr:uid="{00000000-0005-0000-0000-000055500000}"/>
    <cellStyle name="Migliaia [0] 59 3 2 6" xfId="47142" xr:uid="{00000000-0005-0000-0000-000056500000}"/>
    <cellStyle name="Migliaia [0] 59 3 2 7" xfId="50158" xr:uid="{00000000-0005-0000-0000-000057500000}"/>
    <cellStyle name="Migliaia [0] 59 3 2 8" xfId="13938" xr:uid="{00000000-0005-0000-0000-000058500000}"/>
    <cellStyle name="Migliaia [0] 59 3 3" xfId="8668" xr:uid="{00000000-0005-0000-0000-000059500000}"/>
    <cellStyle name="Migliaia [0] 59 3 4" xfId="6895" xr:uid="{00000000-0005-0000-0000-00005A500000}"/>
    <cellStyle name="Migliaia [0] 59 3 4 2" xfId="17668" xr:uid="{00000000-0005-0000-0000-00005B500000}"/>
    <cellStyle name="Migliaia [0] 59 3 4 3" xfId="32263" xr:uid="{00000000-0005-0000-0000-00005C500000}"/>
    <cellStyle name="Migliaia [0] 59 3 4 4" xfId="46661" xr:uid="{00000000-0005-0000-0000-00005D500000}"/>
    <cellStyle name="Migliaia [0] 59 3 4 5" xfId="49677" xr:uid="{00000000-0005-0000-0000-00005E500000}"/>
    <cellStyle name="Migliaia [0] 59 3 5" xfId="16077" xr:uid="{00000000-0005-0000-0000-00005F500000}"/>
    <cellStyle name="Migliaia [0] 59 3 6" xfId="20435" xr:uid="{00000000-0005-0000-0000-000060500000}"/>
    <cellStyle name="Migliaia [0] 59 4" xfId="3557" xr:uid="{00000000-0005-0000-0000-000061500000}"/>
    <cellStyle name="Migliaia [0] 59 4 2" xfId="13367" xr:uid="{00000000-0005-0000-0000-000062500000}"/>
    <cellStyle name="Migliaia [0] 59 4 2 2" xfId="31408" xr:uid="{00000000-0005-0000-0000-000063500000}"/>
    <cellStyle name="Migliaia [0] 59 4 2 2 2" xfId="36566" xr:uid="{00000000-0005-0000-0000-000064500000}"/>
    <cellStyle name="Migliaia [0] 59 4 2 2 3" xfId="41868" xr:uid="{00000000-0005-0000-0000-000065500000}"/>
    <cellStyle name="Migliaia [0] 59 4 2 3" xfId="33915" xr:uid="{00000000-0005-0000-0000-000066500000}"/>
    <cellStyle name="Migliaia [0] 59 4 2 4" xfId="39217" xr:uid="{00000000-0005-0000-0000-000067500000}"/>
    <cellStyle name="Migliaia [0] 59 4 3" xfId="16078" xr:uid="{00000000-0005-0000-0000-000068500000}"/>
    <cellStyle name="Migliaia [0] 59 4 3 2" xfId="34636" xr:uid="{00000000-0005-0000-0000-000069500000}"/>
    <cellStyle name="Migliaia [0] 59 4 3 3" xfId="39938" xr:uid="{00000000-0005-0000-0000-00006A500000}"/>
    <cellStyle name="Migliaia [0] 59 4 3 4" xfId="29285" xr:uid="{00000000-0005-0000-0000-00006B500000}"/>
    <cellStyle name="Migliaia [0] 59 4 4" xfId="32171" xr:uid="{00000000-0005-0000-0000-00006C500000}"/>
    <cellStyle name="Migliaia [0] 59 4 5" xfId="37287" xr:uid="{00000000-0005-0000-0000-00006D500000}"/>
    <cellStyle name="Migliaia [0] 59 4 6" xfId="12309" xr:uid="{00000000-0005-0000-0000-00006E500000}"/>
    <cellStyle name="Migliaia [0] 59 5" xfId="13436" xr:uid="{00000000-0005-0000-0000-00006F500000}"/>
    <cellStyle name="Migliaia [0] 59 5 2" xfId="29286" xr:uid="{00000000-0005-0000-0000-000070500000}"/>
    <cellStyle name="Migliaia [0] 59 5 2 2" xfId="34637" xr:uid="{00000000-0005-0000-0000-000071500000}"/>
    <cellStyle name="Migliaia [0] 59 5 2 3" xfId="39939" xr:uid="{00000000-0005-0000-0000-000072500000}"/>
    <cellStyle name="Migliaia [0] 59 5 3" xfId="32172" xr:uid="{00000000-0005-0000-0000-000073500000}"/>
    <cellStyle name="Migliaia [0] 59 5 4" xfId="37288" xr:uid="{00000000-0005-0000-0000-000074500000}"/>
    <cellStyle name="Migliaia [0] 59 6" xfId="16074" xr:uid="{00000000-0005-0000-0000-000075500000}"/>
    <cellStyle name="Migliaia [0] 59 6 2" xfId="34633" xr:uid="{00000000-0005-0000-0000-000076500000}"/>
    <cellStyle name="Migliaia [0] 59 6 3" xfId="39935" xr:uid="{00000000-0005-0000-0000-000077500000}"/>
    <cellStyle name="Migliaia [0] 59 6 4" xfId="29282" xr:uid="{00000000-0005-0000-0000-000078500000}"/>
    <cellStyle name="Migliaia [0] 59 7" xfId="32168" xr:uid="{00000000-0005-0000-0000-000079500000}"/>
    <cellStyle name="Migliaia [0] 59 8" xfId="37284" xr:uid="{00000000-0005-0000-0000-00007A500000}"/>
    <cellStyle name="Migliaia [0] 59 9" xfId="1778" xr:uid="{00000000-0005-0000-0000-00007B500000}"/>
    <cellStyle name="Migliaia [0] 6" xfId="365" xr:uid="{00000000-0005-0000-0000-00007C500000}"/>
    <cellStyle name="Migliaia [0] 6 2" xfId="2324" xr:uid="{00000000-0005-0000-0000-00007D500000}"/>
    <cellStyle name="Migliaia [0] 6 2 2" xfId="4298" xr:uid="{00000000-0005-0000-0000-00007E500000}"/>
    <cellStyle name="Migliaia [0] 6 2 2 2" xfId="8178" xr:uid="{00000000-0005-0000-0000-00007F500000}"/>
    <cellStyle name="Migliaia [0] 6 2 2 2 2" xfId="18137" xr:uid="{00000000-0005-0000-0000-000080500000}"/>
    <cellStyle name="Migliaia [0] 6 2 2 2 3" xfId="43995" xr:uid="{00000000-0005-0000-0000-000081500000}"/>
    <cellStyle name="Migliaia [0] 6 2 2 2 4" xfId="47143" xr:uid="{00000000-0005-0000-0000-000082500000}"/>
    <cellStyle name="Migliaia [0] 6 2 2 2 5" xfId="50159" xr:uid="{00000000-0005-0000-0000-000083500000}"/>
    <cellStyle name="Migliaia [0] 6 2 2 3" xfId="8627" xr:uid="{00000000-0005-0000-0000-000084500000}"/>
    <cellStyle name="Migliaia [0] 6 2 2 4" xfId="6896" xr:uid="{00000000-0005-0000-0000-000085500000}"/>
    <cellStyle name="Migliaia [0] 6 2 2 4 2" xfId="17669" xr:uid="{00000000-0005-0000-0000-000086500000}"/>
    <cellStyle name="Migliaia [0] 6 2 2 4 3" xfId="42485" xr:uid="{00000000-0005-0000-0000-000087500000}"/>
    <cellStyle name="Migliaia [0] 6 2 2 4 4" xfId="46662" xr:uid="{00000000-0005-0000-0000-000088500000}"/>
    <cellStyle name="Migliaia [0] 6 2 2 4 5" xfId="49678" xr:uid="{00000000-0005-0000-0000-000089500000}"/>
    <cellStyle name="Migliaia [0] 6 2 2 5" xfId="16081" xr:uid="{00000000-0005-0000-0000-00008A500000}"/>
    <cellStyle name="Migliaia [0] 6 2 2 6" xfId="20439" xr:uid="{00000000-0005-0000-0000-00008B500000}"/>
    <cellStyle name="Migliaia [0] 6 2 2 7" xfId="45160" xr:uid="{00000000-0005-0000-0000-00008C500000}"/>
    <cellStyle name="Migliaia [0] 6 2 2 8" xfId="46066" xr:uid="{00000000-0005-0000-0000-00008D500000}"/>
    <cellStyle name="Migliaia [0] 6 2 3" xfId="8179" xr:uid="{00000000-0005-0000-0000-00008E500000}"/>
    <cellStyle name="Migliaia [0] 6 2 3 2" xfId="29288" xr:uid="{00000000-0005-0000-0000-00008F500000}"/>
    <cellStyle name="Migliaia [0] 6 2 3 2 2" xfId="34639" xr:uid="{00000000-0005-0000-0000-000090500000}"/>
    <cellStyle name="Migliaia [0] 6 2 3 2 3" xfId="39941" xr:uid="{00000000-0005-0000-0000-000091500000}"/>
    <cellStyle name="Migliaia [0] 6 2 3 3" xfId="32174" xr:uid="{00000000-0005-0000-0000-000092500000}"/>
    <cellStyle name="Migliaia [0] 6 2 3 4" xfId="37290" xr:uid="{00000000-0005-0000-0000-000093500000}"/>
    <cellStyle name="Migliaia [0] 6 2 4" xfId="16080" xr:uid="{00000000-0005-0000-0000-000094500000}"/>
    <cellStyle name="Migliaia [0] 6 2 5" xfId="20438" xr:uid="{00000000-0005-0000-0000-000095500000}"/>
    <cellStyle name="Migliaia [0] 6 3" xfId="4011" xr:uid="{00000000-0005-0000-0000-000096500000}"/>
    <cellStyle name="Migliaia [0] 6 3 2" xfId="8180" xr:uid="{00000000-0005-0000-0000-000097500000}"/>
    <cellStyle name="Migliaia [0] 6 3 2 2" xfId="14663" xr:uid="{00000000-0005-0000-0000-000098500000}"/>
    <cellStyle name="Migliaia [0] 6 3 2 2 2" xfId="18138" xr:uid="{00000000-0005-0000-0000-000099500000}"/>
    <cellStyle name="Migliaia [0] 6 3 2 2 2 2" xfId="34640" xr:uid="{00000000-0005-0000-0000-00009A500000}"/>
    <cellStyle name="Migliaia [0] 6 3 2 2 3" xfId="39942" xr:uid="{00000000-0005-0000-0000-00009B500000}"/>
    <cellStyle name="Migliaia [0] 6 3 2 2 4" xfId="29289" xr:uid="{00000000-0005-0000-0000-00009C500000}"/>
    <cellStyle name="Migliaia [0] 6 3 2 3" xfId="32175" xr:uid="{00000000-0005-0000-0000-00009D500000}"/>
    <cellStyle name="Migliaia [0] 6 3 2 4" xfId="37291" xr:uid="{00000000-0005-0000-0000-00009E500000}"/>
    <cellStyle name="Migliaia [0] 6 3 2 5" xfId="42581" xr:uid="{00000000-0005-0000-0000-00009F500000}"/>
    <cellStyle name="Migliaia [0] 6 3 2 6" xfId="47144" xr:uid="{00000000-0005-0000-0000-0000A0500000}"/>
    <cellStyle name="Migliaia [0] 6 3 2 7" xfId="50160" xr:uid="{00000000-0005-0000-0000-0000A1500000}"/>
    <cellStyle name="Migliaia [0] 6 3 2 8" xfId="13939" xr:uid="{00000000-0005-0000-0000-0000A2500000}"/>
    <cellStyle name="Migliaia [0] 6 3 3" xfId="8667" xr:uid="{00000000-0005-0000-0000-0000A3500000}"/>
    <cellStyle name="Migliaia [0] 6 3 4" xfId="6897" xr:uid="{00000000-0005-0000-0000-0000A4500000}"/>
    <cellStyle name="Migliaia [0] 6 3 4 2" xfId="17670" xr:uid="{00000000-0005-0000-0000-0000A5500000}"/>
    <cellStyle name="Migliaia [0] 6 3 4 3" xfId="43357" xr:uid="{00000000-0005-0000-0000-0000A6500000}"/>
    <cellStyle name="Migliaia [0] 6 3 4 4" xfId="46663" xr:uid="{00000000-0005-0000-0000-0000A7500000}"/>
    <cellStyle name="Migliaia [0] 6 3 4 5" xfId="49679" xr:uid="{00000000-0005-0000-0000-0000A8500000}"/>
    <cellStyle name="Migliaia [0] 6 3 5" xfId="16082" xr:uid="{00000000-0005-0000-0000-0000A9500000}"/>
    <cellStyle name="Migliaia [0] 6 3 6" xfId="20441" xr:uid="{00000000-0005-0000-0000-0000AA500000}"/>
    <cellStyle name="Migliaia [0] 6 4" xfId="3558" xr:uid="{00000000-0005-0000-0000-0000AB500000}"/>
    <cellStyle name="Migliaia [0] 6 4 2" xfId="13368" xr:uid="{00000000-0005-0000-0000-0000AC500000}"/>
    <cellStyle name="Migliaia [0] 6 4 2 2" xfId="31409" xr:uid="{00000000-0005-0000-0000-0000AD500000}"/>
    <cellStyle name="Migliaia [0] 6 4 2 2 2" xfId="36567" xr:uid="{00000000-0005-0000-0000-0000AE500000}"/>
    <cellStyle name="Migliaia [0] 6 4 2 2 3" xfId="41869" xr:uid="{00000000-0005-0000-0000-0000AF500000}"/>
    <cellStyle name="Migliaia [0] 6 4 2 3" xfId="33916" xr:uid="{00000000-0005-0000-0000-0000B0500000}"/>
    <cellStyle name="Migliaia [0] 6 4 2 4" xfId="39218" xr:uid="{00000000-0005-0000-0000-0000B1500000}"/>
    <cellStyle name="Migliaia [0] 6 4 3" xfId="16083" xr:uid="{00000000-0005-0000-0000-0000B2500000}"/>
    <cellStyle name="Migliaia [0] 6 4 3 2" xfId="34641" xr:uid="{00000000-0005-0000-0000-0000B3500000}"/>
    <cellStyle name="Migliaia [0] 6 4 3 3" xfId="39943" xr:uid="{00000000-0005-0000-0000-0000B4500000}"/>
    <cellStyle name="Migliaia [0] 6 4 3 4" xfId="29290" xr:uid="{00000000-0005-0000-0000-0000B5500000}"/>
    <cellStyle name="Migliaia [0] 6 4 4" xfId="32176" xr:uid="{00000000-0005-0000-0000-0000B6500000}"/>
    <cellStyle name="Migliaia [0] 6 4 5" xfId="37292" xr:uid="{00000000-0005-0000-0000-0000B7500000}"/>
    <cellStyle name="Migliaia [0] 6 4 6" xfId="12310" xr:uid="{00000000-0005-0000-0000-0000B8500000}"/>
    <cellStyle name="Migliaia [0] 6 5" xfId="13437" xr:uid="{00000000-0005-0000-0000-0000B9500000}"/>
    <cellStyle name="Migliaia [0] 6 5 2" xfId="29291" xr:uid="{00000000-0005-0000-0000-0000BA500000}"/>
    <cellStyle name="Migliaia [0] 6 5 2 2" xfId="34642" xr:uid="{00000000-0005-0000-0000-0000BB500000}"/>
    <cellStyle name="Migliaia [0] 6 5 2 3" xfId="39944" xr:uid="{00000000-0005-0000-0000-0000BC500000}"/>
    <cellStyle name="Migliaia [0] 6 5 3" xfId="32177" xr:uid="{00000000-0005-0000-0000-0000BD500000}"/>
    <cellStyle name="Migliaia [0] 6 5 4" xfId="37293" xr:uid="{00000000-0005-0000-0000-0000BE500000}"/>
    <cellStyle name="Migliaia [0] 6 6" xfId="16079" xr:uid="{00000000-0005-0000-0000-0000BF500000}"/>
    <cellStyle name="Migliaia [0] 6 6 2" xfId="34638" xr:uid="{00000000-0005-0000-0000-0000C0500000}"/>
    <cellStyle name="Migliaia [0] 6 6 3" xfId="39940" xr:uid="{00000000-0005-0000-0000-0000C1500000}"/>
    <cellStyle name="Migliaia [0] 6 6 4" xfId="29287" xr:uid="{00000000-0005-0000-0000-0000C2500000}"/>
    <cellStyle name="Migliaia [0] 6 7" xfId="32173" xr:uid="{00000000-0005-0000-0000-0000C3500000}"/>
    <cellStyle name="Migliaia [0] 6 8" xfId="37289" xr:uid="{00000000-0005-0000-0000-0000C4500000}"/>
    <cellStyle name="Migliaia [0] 6 9" xfId="1779" xr:uid="{00000000-0005-0000-0000-0000C5500000}"/>
    <cellStyle name="Migliaia [0] 7" xfId="366" xr:uid="{00000000-0005-0000-0000-0000C6500000}"/>
    <cellStyle name="Migliaia [0] 7 2" xfId="2325" xr:uid="{00000000-0005-0000-0000-0000C7500000}"/>
    <cellStyle name="Migliaia [0] 7 2 2" xfId="4299" xr:uid="{00000000-0005-0000-0000-0000C8500000}"/>
    <cellStyle name="Migliaia [0] 7 2 2 2" xfId="8181" xr:uid="{00000000-0005-0000-0000-0000C9500000}"/>
    <cellStyle name="Migliaia [0] 7 2 2 2 2" xfId="18139" xr:uid="{00000000-0005-0000-0000-0000CA500000}"/>
    <cellStyle name="Migliaia [0] 7 2 2 2 3" xfId="42582" xr:uid="{00000000-0005-0000-0000-0000CB500000}"/>
    <cellStyle name="Migliaia [0] 7 2 2 2 4" xfId="47145" xr:uid="{00000000-0005-0000-0000-0000CC500000}"/>
    <cellStyle name="Migliaia [0] 7 2 2 2 5" xfId="50161" xr:uid="{00000000-0005-0000-0000-0000CD500000}"/>
    <cellStyle name="Migliaia [0] 7 2 2 3" xfId="7982" xr:uid="{00000000-0005-0000-0000-0000CE500000}"/>
    <cellStyle name="Migliaia [0] 7 2 2 4" xfId="6898" xr:uid="{00000000-0005-0000-0000-0000CF500000}"/>
    <cellStyle name="Migliaia [0] 7 2 2 4 2" xfId="17671" xr:uid="{00000000-0005-0000-0000-0000D0500000}"/>
    <cellStyle name="Migliaia [0] 7 2 2 4 3" xfId="42486" xr:uid="{00000000-0005-0000-0000-0000D1500000}"/>
    <cellStyle name="Migliaia [0] 7 2 2 4 4" xfId="46664" xr:uid="{00000000-0005-0000-0000-0000D2500000}"/>
    <cellStyle name="Migliaia [0] 7 2 2 4 5" xfId="49680" xr:uid="{00000000-0005-0000-0000-0000D3500000}"/>
    <cellStyle name="Migliaia [0] 7 2 2 5" xfId="16086" xr:uid="{00000000-0005-0000-0000-0000D4500000}"/>
    <cellStyle name="Migliaia [0] 7 2 2 6" xfId="20447" xr:uid="{00000000-0005-0000-0000-0000D5500000}"/>
    <cellStyle name="Migliaia [0] 7 2 2 7" xfId="45161" xr:uid="{00000000-0005-0000-0000-0000D6500000}"/>
    <cellStyle name="Migliaia [0] 7 2 2 8" xfId="46067" xr:uid="{00000000-0005-0000-0000-0000D7500000}"/>
    <cellStyle name="Migliaia [0] 7 2 3" xfId="8182" xr:uid="{00000000-0005-0000-0000-0000D8500000}"/>
    <cellStyle name="Migliaia [0] 7 2 3 2" xfId="29293" xr:uid="{00000000-0005-0000-0000-0000D9500000}"/>
    <cellStyle name="Migliaia [0] 7 2 3 2 2" xfId="34644" xr:uid="{00000000-0005-0000-0000-0000DA500000}"/>
    <cellStyle name="Migliaia [0] 7 2 3 2 3" xfId="39946" xr:uid="{00000000-0005-0000-0000-0000DB500000}"/>
    <cellStyle name="Migliaia [0] 7 2 3 3" xfId="32179" xr:uid="{00000000-0005-0000-0000-0000DC500000}"/>
    <cellStyle name="Migliaia [0] 7 2 3 4" xfId="37295" xr:uid="{00000000-0005-0000-0000-0000DD500000}"/>
    <cellStyle name="Migliaia [0] 7 2 4" xfId="16085" xr:uid="{00000000-0005-0000-0000-0000DE500000}"/>
    <cellStyle name="Migliaia [0] 7 2 5" xfId="20446" xr:uid="{00000000-0005-0000-0000-0000DF500000}"/>
    <cellStyle name="Migliaia [0] 7 3" xfId="4012" xr:uid="{00000000-0005-0000-0000-0000E0500000}"/>
    <cellStyle name="Migliaia [0] 7 3 2" xfId="8183" xr:uid="{00000000-0005-0000-0000-0000E1500000}"/>
    <cellStyle name="Migliaia [0] 7 3 2 2" xfId="14664" xr:uid="{00000000-0005-0000-0000-0000E2500000}"/>
    <cellStyle name="Migliaia [0] 7 3 2 2 2" xfId="18140" xr:uid="{00000000-0005-0000-0000-0000E3500000}"/>
    <cellStyle name="Migliaia [0] 7 3 2 2 2 2" xfId="34645" xr:uid="{00000000-0005-0000-0000-0000E4500000}"/>
    <cellStyle name="Migliaia [0] 7 3 2 2 3" xfId="39947" xr:uid="{00000000-0005-0000-0000-0000E5500000}"/>
    <cellStyle name="Migliaia [0] 7 3 2 2 4" xfId="29294" xr:uid="{00000000-0005-0000-0000-0000E6500000}"/>
    <cellStyle name="Migliaia [0] 7 3 2 3" xfId="32180" xr:uid="{00000000-0005-0000-0000-0000E7500000}"/>
    <cellStyle name="Migliaia [0] 7 3 2 4" xfId="37296" xr:uid="{00000000-0005-0000-0000-0000E8500000}"/>
    <cellStyle name="Migliaia [0] 7 3 2 5" xfId="32606" xr:uid="{00000000-0005-0000-0000-0000E9500000}"/>
    <cellStyle name="Migliaia [0] 7 3 2 6" xfId="47146" xr:uid="{00000000-0005-0000-0000-0000EA500000}"/>
    <cellStyle name="Migliaia [0] 7 3 2 7" xfId="50162" xr:uid="{00000000-0005-0000-0000-0000EB500000}"/>
    <cellStyle name="Migliaia [0] 7 3 2 8" xfId="13940" xr:uid="{00000000-0005-0000-0000-0000EC500000}"/>
    <cellStyle name="Migliaia [0] 7 3 3" xfId="7972" xr:uid="{00000000-0005-0000-0000-0000ED500000}"/>
    <cellStyle name="Migliaia [0] 7 3 4" xfId="6899" xr:uid="{00000000-0005-0000-0000-0000EE500000}"/>
    <cellStyle name="Migliaia [0] 7 3 4 2" xfId="17672" xr:uid="{00000000-0005-0000-0000-0000EF500000}"/>
    <cellStyle name="Migliaia [0] 7 3 4 3" xfId="43697" xr:uid="{00000000-0005-0000-0000-0000F0500000}"/>
    <cellStyle name="Migliaia [0] 7 3 4 4" xfId="46665" xr:uid="{00000000-0005-0000-0000-0000F1500000}"/>
    <cellStyle name="Migliaia [0] 7 3 4 5" xfId="49681" xr:uid="{00000000-0005-0000-0000-0000F2500000}"/>
    <cellStyle name="Migliaia [0] 7 3 5" xfId="16087" xr:uid="{00000000-0005-0000-0000-0000F3500000}"/>
    <cellStyle name="Migliaia [0] 7 3 6" xfId="20449" xr:uid="{00000000-0005-0000-0000-0000F4500000}"/>
    <cellStyle name="Migliaia [0] 7 4" xfId="3559" xr:uid="{00000000-0005-0000-0000-0000F5500000}"/>
    <cellStyle name="Migliaia [0] 7 4 2" xfId="13369" xr:uid="{00000000-0005-0000-0000-0000F6500000}"/>
    <cellStyle name="Migliaia [0] 7 4 2 2" xfId="31410" xr:uid="{00000000-0005-0000-0000-0000F7500000}"/>
    <cellStyle name="Migliaia [0] 7 4 2 2 2" xfId="36568" xr:uid="{00000000-0005-0000-0000-0000F8500000}"/>
    <cellStyle name="Migliaia [0] 7 4 2 2 3" xfId="41870" xr:uid="{00000000-0005-0000-0000-0000F9500000}"/>
    <cellStyle name="Migliaia [0] 7 4 2 3" xfId="33917" xr:uid="{00000000-0005-0000-0000-0000FA500000}"/>
    <cellStyle name="Migliaia [0] 7 4 2 4" xfId="39219" xr:uid="{00000000-0005-0000-0000-0000FB500000}"/>
    <cellStyle name="Migliaia [0] 7 4 3" xfId="16088" xr:uid="{00000000-0005-0000-0000-0000FC500000}"/>
    <cellStyle name="Migliaia [0] 7 4 3 2" xfId="34646" xr:uid="{00000000-0005-0000-0000-0000FD500000}"/>
    <cellStyle name="Migliaia [0] 7 4 3 3" xfId="39948" xr:uid="{00000000-0005-0000-0000-0000FE500000}"/>
    <cellStyle name="Migliaia [0] 7 4 3 4" xfId="29295" xr:uid="{00000000-0005-0000-0000-0000FF500000}"/>
    <cellStyle name="Migliaia [0] 7 4 4" xfId="32181" xr:uid="{00000000-0005-0000-0000-000000510000}"/>
    <cellStyle name="Migliaia [0] 7 4 5" xfId="37297" xr:uid="{00000000-0005-0000-0000-000001510000}"/>
    <cellStyle name="Migliaia [0] 7 4 6" xfId="12311" xr:uid="{00000000-0005-0000-0000-000002510000}"/>
    <cellStyle name="Migliaia [0] 7 5" xfId="13438" xr:uid="{00000000-0005-0000-0000-000003510000}"/>
    <cellStyle name="Migliaia [0] 7 5 2" xfId="29296" xr:uid="{00000000-0005-0000-0000-000004510000}"/>
    <cellStyle name="Migliaia [0] 7 5 2 2" xfId="34647" xr:uid="{00000000-0005-0000-0000-000005510000}"/>
    <cellStyle name="Migliaia [0] 7 5 2 3" xfId="39949" xr:uid="{00000000-0005-0000-0000-000006510000}"/>
    <cellStyle name="Migliaia [0] 7 5 3" xfId="32182" xr:uid="{00000000-0005-0000-0000-000007510000}"/>
    <cellStyle name="Migliaia [0] 7 5 4" xfId="37298" xr:uid="{00000000-0005-0000-0000-000008510000}"/>
    <cellStyle name="Migliaia [0] 7 6" xfId="16084" xr:uid="{00000000-0005-0000-0000-000009510000}"/>
    <cellStyle name="Migliaia [0] 7 6 2" xfId="34643" xr:uid="{00000000-0005-0000-0000-00000A510000}"/>
    <cellStyle name="Migliaia [0] 7 6 3" xfId="39945" xr:uid="{00000000-0005-0000-0000-00000B510000}"/>
    <cellStyle name="Migliaia [0] 7 6 4" xfId="29292" xr:uid="{00000000-0005-0000-0000-00000C510000}"/>
    <cellStyle name="Migliaia [0] 7 7" xfId="32178" xr:uid="{00000000-0005-0000-0000-00000D510000}"/>
    <cellStyle name="Migliaia [0] 7 8" xfId="37294" xr:uid="{00000000-0005-0000-0000-00000E510000}"/>
    <cellStyle name="Migliaia [0] 7 9" xfId="1780" xr:uid="{00000000-0005-0000-0000-00000F510000}"/>
    <cellStyle name="Migliaia [0] 8" xfId="367" xr:uid="{00000000-0005-0000-0000-000010510000}"/>
    <cellStyle name="Migliaia [0] 8 2" xfId="2326" xr:uid="{00000000-0005-0000-0000-000011510000}"/>
    <cellStyle name="Migliaia [0] 8 2 2" xfId="4300" xr:uid="{00000000-0005-0000-0000-000012510000}"/>
    <cellStyle name="Migliaia [0] 8 2 2 2" xfId="8184" xr:uid="{00000000-0005-0000-0000-000013510000}"/>
    <cellStyle name="Migliaia [0] 8 2 2 2 2" xfId="18141" xr:uid="{00000000-0005-0000-0000-000014510000}"/>
    <cellStyle name="Migliaia [0] 8 2 2 2 3" xfId="43028" xr:uid="{00000000-0005-0000-0000-000015510000}"/>
    <cellStyle name="Migliaia [0] 8 2 2 2 4" xfId="47147" xr:uid="{00000000-0005-0000-0000-000016510000}"/>
    <cellStyle name="Migliaia [0] 8 2 2 2 5" xfId="50163" xr:uid="{00000000-0005-0000-0000-000017510000}"/>
    <cellStyle name="Migliaia [0] 8 2 2 3" xfId="7857" xr:uid="{00000000-0005-0000-0000-000018510000}"/>
    <cellStyle name="Migliaia [0] 8 2 2 4" xfId="6900" xr:uid="{00000000-0005-0000-0000-000019510000}"/>
    <cellStyle name="Migliaia [0] 8 2 2 4 2" xfId="17673" xr:uid="{00000000-0005-0000-0000-00001A510000}"/>
    <cellStyle name="Migliaia [0] 8 2 2 4 3" xfId="42487" xr:uid="{00000000-0005-0000-0000-00001B510000}"/>
    <cellStyle name="Migliaia [0] 8 2 2 4 4" xfId="46666" xr:uid="{00000000-0005-0000-0000-00001C510000}"/>
    <cellStyle name="Migliaia [0] 8 2 2 4 5" xfId="49682" xr:uid="{00000000-0005-0000-0000-00001D510000}"/>
    <cellStyle name="Migliaia [0] 8 2 2 5" xfId="16091" xr:uid="{00000000-0005-0000-0000-00001E510000}"/>
    <cellStyle name="Migliaia [0] 8 2 2 6" xfId="20455" xr:uid="{00000000-0005-0000-0000-00001F510000}"/>
    <cellStyle name="Migliaia [0] 8 2 2 7" xfId="45162" xr:uid="{00000000-0005-0000-0000-000020510000}"/>
    <cellStyle name="Migliaia [0] 8 2 2 8" xfId="46068" xr:uid="{00000000-0005-0000-0000-000021510000}"/>
    <cellStyle name="Migliaia [0] 8 2 3" xfId="8185" xr:uid="{00000000-0005-0000-0000-000022510000}"/>
    <cellStyle name="Migliaia [0] 8 2 3 2" xfId="29298" xr:uid="{00000000-0005-0000-0000-000023510000}"/>
    <cellStyle name="Migliaia [0] 8 2 3 2 2" xfId="34649" xr:uid="{00000000-0005-0000-0000-000024510000}"/>
    <cellStyle name="Migliaia [0] 8 2 3 2 3" xfId="39951" xr:uid="{00000000-0005-0000-0000-000025510000}"/>
    <cellStyle name="Migliaia [0] 8 2 3 3" xfId="32184" xr:uid="{00000000-0005-0000-0000-000026510000}"/>
    <cellStyle name="Migliaia [0] 8 2 3 4" xfId="37300" xr:uid="{00000000-0005-0000-0000-000027510000}"/>
    <cellStyle name="Migliaia [0] 8 2 4" xfId="16090" xr:uid="{00000000-0005-0000-0000-000028510000}"/>
    <cellStyle name="Migliaia [0] 8 2 5" xfId="20454" xr:uid="{00000000-0005-0000-0000-000029510000}"/>
    <cellStyle name="Migliaia [0] 8 3" xfId="4013" xr:uid="{00000000-0005-0000-0000-00002A510000}"/>
    <cellStyle name="Migliaia [0] 8 3 2" xfId="8186" xr:uid="{00000000-0005-0000-0000-00002B510000}"/>
    <cellStyle name="Migliaia [0] 8 3 2 2" xfId="14665" xr:uid="{00000000-0005-0000-0000-00002C510000}"/>
    <cellStyle name="Migliaia [0] 8 3 2 2 2" xfId="18142" xr:uid="{00000000-0005-0000-0000-00002D510000}"/>
    <cellStyle name="Migliaia [0] 8 3 2 2 2 2" xfId="34650" xr:uid="{00000000-0005-0000-0000-00002E510000}"/>
    <cellStyle name="Migliaia [0] 8 3 2 2 3" xfId="39952" xr:uid="{00000000-0005-0000-0000-00002F510000}"/>
    <cellStyle name="Migliaia [0] 8 3 2 2 4" xfId="29299" xr:uid="{00000000-0005-0000-0000-000030510000}"/>
    <cellStyle name="Migliaia [0] 8 3 2 3" xfId="32185" xr:uid="{00000000-0005-0000-0000-000031510000}"/>
    <cellStyle name="Migliaia [0] 8 3 2 4" xfId="37301" xr:uid="{00000000-0005-0000-0000-000032510000}"/>
    <cellStyle name="Migliaia [0] 8 3 2 5" xfId="44574" xr:uid="{00000000-0005-0000-0000-000033510000}"/>
    <cellStyle name="Migliaia [0] 8 3 2 6" xfId="47148" xr:uid="{00000000-0005-0000-0000-000034510000}"/>
    <cellStyle name="Migliaia [0] 8 3 2 7" xfId="50164" xr:uid="{00000000-0005-0000-0000-000035510000}"/>
    <cellStyle name="Migliaia [0] 8 3 2 8" xfId="13941" xr:uid="{00000000-0005-0000-0000-000036510000}"/>
    <cellStyle name="Migliaia [0] 8 3 3" xfId="7419" xr:uid="{00000000-0005-0000-0000-000037510000}"/>
    <cellStyle name="Migliaia [0] 8 3 4" xfId="6901" xr:uid="{00000000-0005-0000-0000-000038510000}"/>
    <cellStyle name="Migliaia [0] 8 3 4 2" xfId="17674" xr:uid="{00000000-0005-0000-0000-000039510000}"/>
    <cellStyle name="Migliaia [0] 8 3 4 3" xfId="44289" xr:uid="{00000000-0005-0000-0000-00003A510000}"/>
    <cellStyle name="Migliaia [0] 8 3 4 4" xfId="46667" xr:uid="{00000000-0005-0000-0000-00003B510000}"/>
    <cellStyle name="Migliaia [0] 8 3 4 5" xfId="49683" xr:uid="{00000000-0005-0000-0000-00003C510000}"/>
    <cellStyle name="Migliaia [0] 8 3 5" xfId="16092" xr:uid="{00000000-0005-0000-0000-00003D510000}"/>
    <cellStyle name="Migliaia [0] 8 3 6" xfId="20457" xr:uid="{00000000-0005-0000-0000-00003E510000}"/>
    <cellStyle name="Migliaia [0] 8 4" xfId="3560" xr:uid="{00000000-0005-0000-0000-00003F510000}"/>
    <cellStyle name="Migliaia [0] 8 4 2" xfId="13370" xr:uid="{00000000-0005-0000-0000-000040510000}"/>
    <cellStyle name="Migliaia [0] 8 4 2 2" xfId="31411" xr:uid="{00000000-0005-0000-0000-000041510000}"/>
    <cellStyle name="Migliaia [0] 8 4 2 2 2" xfId="36569" xr:uid="{00000000-0005-0000-0000-000042510000}"/>
    <cellStyle name="Migliaia [0] 8 4 2 2 3" xfId="41871" xr:uid="{00000000-0005-0000-0000-000043510000}"/>
    <cellStyle name="Migliaia [0] 8 4 2 3" xfId="33918" xr:uid="{00000000-0005-0000-0000-000044510000}"/>
    <cellStyle name="Migliaia [0] 8 4 2 4" xfId="39220" xr:uid="{00000000-0005-0000-0000-000045510000}"/>
    <cellStyle name="Migliaia [0] 8 4 3" xfId="16093" xr:uid="{00000000-0005-0000-0000-000046510000}"/>
    <cellStyle name="Migliaia [0] 8 4 3 2" xfId="34651" xr:uid="{00000000-0005-0000-0000-000047510000}"/>
    <cellStyle name="Migliaia [0] 8 4 3 3" xfId="39953" xr:uid="{00000000-0005-0000-0000-000048510000}"/>
    <cellStyle name="Migliaia [0] 8 4 3 4" xfId="29300" xr:uid="{00000000-0005-0000-0000-000049510000}"/>
    <cellStyle name="Migliaia [0] 8 4 4" xfId="32186" xr:uid="{00000000-0005-0000-0000-00004A510000}"/>
    <cellStyle name="Migliaia [0] 8 4 5" xfId="37302" xr:uid="{00000000-0005-0000-0000-00004B510000}"/>
    <cellStyle name="Migliaia [0] 8 4 6" xfId="12312" xr:uid="{00000000-0005-0000-0000-00004C510000}"/>
    <cellStyle name="Migliaia [0] 8 5" xfId="13439" xr:uid="{00000000-0005-0000-0000-00004D510000}"/>
    <cellStyle name="Migliaia [0] 8 5 2" xfId="29301" xr:uid="{00000000-0005-0000-0000-00004E510000}"/>
    <cellStyle name="Migliaia [0] 8 5 2 2" xfId="34652" xr:uid="{00000000-0005-0000-0000-00004F510000}"/>
    <cellStyle name="Migliaia [0] 8 5 2 3" xfId="39954" xr:uid="{00000000-0005-0000-0000-000050510000}"/>
    <cellStyle name="Migliaia [0] 8 5 3" xfId="32187" xr:uid="{00000000-0005-0000-0000-000051510000}"/>
    <cellStyle name="Migliaia [0] 8 5 4" xfId="37303" xr:uid="{00000000-0005-0000-0000-000052510000}"/>
    <cellStyle name="Migliaia [0] 8 6" xfId="16089" xr:uid="{00000000-0005-0000-0000-000053510000}"/>
    <cellStyle name="Migliaia [0] 8 6 2" xfId="34648" xr:uid="{00000000-0005-0000-0000-000054510000}"/>
    <cellStyle name="Migliaia [0] 8 6 3" xfId="39950" xr:uid="{00000000-0005-0000-0000-000055510000}"/>
    <cellStyle name="Migliaia [0] 8 6 4" xfId="29297" xr:uid="{00000000-0005-0000-0000-000056510000}"/>
    <cellStyle name="Migliaia [0] 8 7" xfId="32183" xr:uid="{00000000-0005-0000-0000-000057510000}"/>
    <cellStyle name="Migliaia [0] 8 8" xfId="37299" xr:uid="{00000000-0005-0000-0000-000058510000}"/>
    <cellStyle name="Migliaia [0] 8 9" xfId="1781" xr:uid="{00000000-0005-0000-0000-000059510000}"/>
    <cellStyle name="Migliaia [0] 9" xfId="368" xr:uid="{00000000-0005-0000-0000-00005A510000}"/>
    <cellStyle name="Migliaia [0] 9 2" xfId="2327" xr:uid="{00000000-0005-0000-0000-00005B510000}"/>
    <cellStyle name="Migliaia [0] 9 2 2" xfId="4301" xr:uid="{00000000-0005-0000-0000-00005C510000}"/>
    <cellStyle name="Migliaia [0] 9 2 2 2" xfId="8187" xr:uid="{00000000-0005-0000-0000-00005D510000}"/>
    <cellStyle name="Migliaia [0] 9 2 2 2 2" xfId="18143" xr:uid="{00000000-0005-0000-0000-00005E510000}"/>
    <cellStyle name="Migliaia [0] 9 2 2 2 3" xfId="42583" xr:uid="{00000000-0005-0000-0000-00005F510000}"/>
    <cellStyle name="Migliaia [0] 9 2 2 2 4" xfId="47149" xr:uid="{00000000-0005-0000-0000-000060510000}"/>
    <cellStyle name="Migliaia [0] 9 2 2 2 5" xfId="50165" xr:uid="{00000000-0005-0000-0000-000061510000}"/>
    <cellStyle name="Migliaia [0] 9 2 2 3" xfId="8626" xr:uid="{00000000-0005-0000-0000-000062510000}"/>
    <cellStyle name="Migliaia [0] 9 2 2 4" xfId="6902" xr:uid="{00000000-0005-0000-0000-000063510000}"/>
    <cellStyle name="Migliaia [0] 9 2 2 4 2" xfId="17675" xr:uid="{00000000-0005-0000-0000-000064510000}"/>
    <cellStyle name="Migliaia [0] 9 2 2 4 3" xfId="21638" xr:uid="{00000000-0005-0000-0000-000065510000}"/>
    <cellStyle name="Migliaia [0] 9 2 2 4 4" xfId="46668" xr:uid="{00000000-0005-0000-0000-000066510000}"/>
    <cellStyle name="Migliaia [0] 9 2 2 4 5" xfId="49684" xr:uid="{00000000-0005-0000-0000-000067510000}"/>
    <cellStyle name="Migliaia [0] 9 2 2 5" xfId="16096" xr:uid="{00000000-0005-0000-0000-000068510000}"/>
    <cellStyle name="Migliaia [0] 9 2 2 6" xfId="20463" xr:uid="{00000000-0005-0000-0000-000069510000}"/>
    <cellStyle name="Migliaia [0] 9 2 2 7" xfId="45163" xr:uid="{00000000-0005-0000-0000-00006A510000}"/>
    <cellStyle name="Migliaia [0] 9 2 2 8" xfId="46069" xr:uid="{00000000-0005-0000-0000-00006B510000}"/>
    <cellStyle name="Migliaia [0] 9 2 3" xfId="8188" xr:uid="{00000000-0005-0000-0000-00006C510000}"/>
    <cellStyle name="Migliaia [0] 9 2 3 2" xfId="29303" xr:uid="{00000000-0005-0000-0000-00006D510000}"/>
    <cellStyle name="Migliaia [0] 9 2 3 2 2" xfId="34654" xr:uid="{00000000-0005-0000-0000-00006E510000}"/>
    <cellStyle name="Migliaia [0] 9 2 3 2 3" xfId="39956" xr:uid="{00000000-0005-0000-0000-00006F510000}"/>
    <cellStyle name="Migliaia [0] 9 2 3 3" xfId="32189" xr:uid="{00000000-0005-0000-0000-000070510000}"/>
    <cellStyle name="Migliaia [0] 9 2 3 4" xfId="37305" xr:uid="{00000000-0005-0000-0000-000071510000}"/>
    <cellStyle name="Migliaia [0] 9 2 4" xfId="16095" xr:uid="{00000000-0005-0000-0000-000072510000}"/>
    <cellStyle name="Migliaia [0] 9 2 5" xfId="20462" xr:uid="{00000000-0005-0000-0000-000073510000}"/>
    <cellStyle name="Migliaia [0] 9 3" xfId="4014" xr:uid="{00000000-0005-0000-0000-000074510000}"/>
    <cellStyle name="Migliaia [0] 9 3 2" xfId="8189" xr:uid="{00000000-0005-0000-0000-000075510000}"/>
    <cellStyle name="Migliaia [0] 9 3 2 2" xfId="14666" xr:uid="{00000000-0005-0000-0000-000076510000}"/>
    <cellStyle name="Migliaia [0] 9 3 2 2 2" xfId="18144" xr:uid="{00000000-0005-0000-0000-000077510000}"/>
    <cellStyle name="Migliaia [0] 9 3 2 2 2 2" xfId="34655" xr:uid="{00000000-0005-0000-0000-000078510000}"/>
    <cellStyle name="Migliaia [0] 9 3 2 2 3" xfId="39957" xr:uid="{00000000-0005-0000-0000-000079510000}"/>
    <cellStyle name="Migliaia [0] 9 3 2 2 4" xfId="29304" xr:uid="{00000000-0005-0000-0000-00007A510000}"/>
    <cellStyle name="Migliaia [0] 9 3 2 3" xfId="32190" xr:uid="{00000000-0005-0000-0000-00007B510000}"/>
    <cellStyle name="Migliaia [0] 9 3 2 4" xfId="37306" xr:uid="{00000000-0005-0000-0000-00007C510000}"/>
    <cellStyle name="Migliaia [0] 9 3 2 5" xfId="43510" xr:uid="{00000000-0005-0000-0000-00007D510000}"/>
    <cellStyle name="Migliaia [0] 9 3 2 6" xfId="47150" xr:uid="{00000000-0005-0000-0000-00007E510000}"/>
    <cellStyle name="Migliaia [0] 9 3 2 7" xfId="50166" xr:uid="{00000000-0005-0000-0000-00007F510000}"/>
    <cellStyle name="Migliaia [0] 9 3 2 8" xfId="13942" xr:uid="{00000000-0005-0000-0000-000080510000}"/>
    <cellStyle name="Migliaia [0] 9 3 3" xfId="8666" xr:uid="{00000000-0005-0000-0000-000081510000}"/>
    <cellStyle name="Migliaia [0] 9 3 4" xfId="6903" xr:uid="{00000000-0005-0000-0000-000082510000}"/>
    <cellStyle name="Migliaia [0] 9 3 4 2" xfId="17676" xr:uid="{00000000-0005-0000-0000-000083510000}"/>
    <cellStyle name="Migliaia [0] 9 3 4 3" xfId="44085" xr:uid="{00000000-0005-0000-0000-000084510000}"/>
    <cellStyle name="Migliaia [0] 9 3 4 4" xfId="46669" xr:uid="{00000000-0005-0000-0000-000085510000}"/>
    <cellStyle name="Migliaia [0] 9 3 4 5" xfId="49685" xr:uid="{00000000-0005-0000-0000-000086510000}"/>
    <cellStyle name="Migliaia [0] 9 3 5" xfId="16097" xr:uid="{00000000-0005-0000-0000-000087510000}"/>
    <cellStyle name="Migliaia [0] 9 3 6" xfId="20465" xr:uid="{00000000-0005-0000-0000-000088510000}"/>
    <cellStyle name="Migliaia [0] 9 4" xfId="3561" xr:uid="{00000000-0005-0000-0000-000089510000}"/>
    <cellStyle name="Migliaia [0] 9 4 2" xfId="13882" xr:uid="{00000000-0005-0000-0000-00008A510000}"/>
    <cellStyle name="Migliaia [0] 9 4 2 2" xfId="31412" xr:uid="{00000000-0005-0000-0000-00008B510000}"/>
    <cellStyle name="Migliaia [0] 9 4 2 2 2" xfId="36570" xr:uid="{00000000-0005-0000-0000-00008C510000}"/>
    <cellStyle name="Migliaia [0] 9 4 2 2 3" xfId="41872" xr:uid="{00000000-0005-0000-0000-00008D510000}"/>
    <cellStyle name="Migliaia [0] 9 4 2 3" xfId="33919" xr:uid="{00000000-0005-0000-0000-00008E510000}"/>
    <cellStyle name="Migliaia [0] 9 4 2 4" xfId="39221" xr:uid="{00000000-0005-0000-0000-00008F510000}"/>
    <cellStyle name="Migliaia [0] 9 4 3" xfId="16098" xr:uid="{00000000-0005-0000-0000-000090510000}"/>
    <cellStyle name="Migliaia [0] 9 4 3 2" xfId="34656" xr:uid="{00000000-0005-0000-0000-000091510000}"/>
    <cellStyle name="Migliaia [0] 9 4 3 3" xfId="39958" xr:uid="{00000000-0005-0000-0000-000092510000}"/>
    <cellStyle name="Migliaia [0] 9 4 3 4" xfId="29305" xr:uid="{00000000-0005-0000-0000-000093510000}"/>
    <cellStyle name="Migliaia [0] 9 4 4" xfId="32191" xr:uid="{00000000-0005-0000-0000-000094510000}"/>
    <cellStyle name="Migliaia [0] 9 4 5" xfId="37307" xr:uid="{00000000-0005-0000-0000-000095510000}"/>
    <cellStyle name="Migliaia [0] 9 4 6" xfId="12313" xr:uid="{00000000-0005-0000-0000-000096510000}"/>
    <cellStyle name="Migliaia [0] 9 5" xfId="13440" xr:uid="{00000000-0005-0000-0000-000097510000}"/>
    <cellStyle name="Migliaia [0] 9 5 2" xfId="29306" xr:uid="{00000000-0005-0000-0000-000098510000}"/>
    <cellStyle name="Migliaia [0] 9 5 2 2" xfId="34657" xr:uid="{00000000-0005-0000-0000-000099510000}"/>
    <cellStyle name="Migliaia [0] 9 5 2 3" xfId="39959" xr:uid="{00000000-0005-0000-0000-00009A510000}"/>
    <cellStyle name="Migliaia [0] 9 5 3" xfId="32192" xr:uid="{00000000-0005-0000-0000-00009B510000}"/>
    <cellStyle name="Migliaia [0] 9 5 4" xfId="37308" xr:uid="{00000000-0005-0000-0000-00009C510000}"/>
    <cellStyle name="Migliaia [0] 9 6" xfId="16094" xr:uid="{00000000-0005-0000-0000-00009D510000}"/>
    <cellStyle name="Migliaia [0] 9 6 2" xfId="34653" xr:uid="{00000000-0005-0000-0000-00009E510000}"/>
    <cellStyle name="Migliaia [0] 9 6 3" xfId="39955" xr:uid="{00000000-0005-0000-0000-00009F510000}"/>
    <cellStyle name="Migliaia [0] 9 6 4" xfId="29302" xr:uid="{00000000-0005-0000-0000-0000A0510000}"/>
    <cellStyle name="Migliaia [0] 9 7" xfId="32188" xr:uid="{00000000-0005-0000-0000-0000A1510000}"/>
    <cellStyle name="Migliaia [0] 9 8" xfId="37304" xr:uid="{00000000-0005-0000-0000-0000A2510000}"/>
    <cellStyle name="Migliaia [0] 9 9" xfId="1782" xr:uid="{00000000-0005-0000-0000-0000A3510000}"/>
    <cellStyle name="Migliaia 10" xfId="369" xr:uid="{00000000-0005-0000-0000-0000A4510000}"/>
    <cellStyle name="Migliaia 10 10" xfId="16099" xr:uid="{00000000-0005-0000-0000-0000A5510000}"/>
    <cellStyle name="Migliaia 10 10 2" xfId="34658" xr:uid="{00000000-0005-0000-0000-0000A6510000}"/>
    <cellStyle name="Migliaia 10 10 3" xfId="39960" xr:uid="{00000000-0005-0000-0000-0000A7510000}"/>
    <cellStyle name="Migliaia 10 10 4" xfId="29307" xr:uid="{00000000-0005-0000-0000-0000A8510000}"/>
    <cellStyle name="Migliaia 10 11" xfId="32193" xr:uid="{00000000-0005-0000-0000-0000A9510000}"/>
    <cellStyle name="Migliaia 10 12" xfId="37309" xr:uid="{00000000-0005-0000-0000-0000AA510000}"/>
    <cellStyle name="Migliaia 10 13" xfId="1783" xr:uid="{00000000-0005-0000-0000-0000AB510000}"/>
    <cellStyle name="Migliaia 10 2" xfId="370" xr:uid="{00000000-0005-0000-0000-0000AC510000}"/>
    <cellStyle name="Migliaia 10 2 2" xfId="2329" xr:uid="{00000000-0005-0000-0000-0000AD510000}"/>
    <cellStyle name="Migliaia 10 2 2 2" xfId="4303" xr:uid="{00000000-0005-0000-0000-0000AE510000}"/>
    <cellStyle name="Migliaia 10 2 2 2 2" xfId="10667" xr:uid="{00000000-0005-0000-0000-0000AF510000}"/>
    <cellStyle name="Migliaia 10 2 2 2 2 2" xfId="34659" xr:uid="{00000000-0005-0000-0000-0000B0510000}"/>
    <cellStyle name="Migliaia 10 2 2 2 2 3" xfId="39961" xr:uid="{00000000-0005-0000-0000-0000B1510000}"/>
    <cellStyle name="Migliaia 10 2 2 2 3" xfId="14667" xr:uid="{00000000-0005-0000-0000-0000B2510000}"/>
    <cellStyle name="Migliaia 10 2 2 2 4" xfId="16102" xr:uid="{00000000-0005-0000-0000-0000B3510000}"/>
    <cellStyle name="Migliaia 10 2 2 2 4 2" xfId="37310" xr:uid="{00000000-0005-0000-0000-0000B4510000}"/>
    <cellStyle name="Migliaia 10 2 2 2 5" xfId="12314" xr:uid="{00000000-0005-0000-0000-0000B5510000}"/>
    <cellStyle name="Migliaia 10 2 2 3" xfId="7894" xr:uid="{00000000-0005-0000-0000-0000B6510000}"/>
    <cellStyle name="Migliaia 10 2 2 3 2" xfId="31413" xr:uid="{00000000-0005-0000-0000-0000B7510000}"/>
    <cellStyle name="Migliaia 10 2 2 3 2 2" xfId="36571" xr:uid="{00000000-0005-0000-0000-0000B8510000}"/>
    <cellStyle name="Migliaia 10 2 2 3 2 3" xfId="41873" xr:uid="{00000000-0005-0000-0000-0000B9510000}"/>
    <cellStyle name="Migliaia 10 2 2 3 3" xfId="33920" xr:uid="{00000000-0005-0000-0000-0000BA510000}"/>
    <cellStyle name="Migliaia 10 2 2 3 4" xfId="39222" xr:uid="{00000000-0005-0000-0000-0000BB510000}"/>
    <cellStyle name="Migliaia 10 2 2 4" xfId="6904" xr:uid="{00000000-0005-0000-0000-0000BC510000}"/>
    <cellStyle name="Migliaia 10 2 2 4 2" xfId="17677" xr:uid="{00000000-0005-0000-0000-0000BD510000}"/>
    <cellStyle name="Migliaia 10 2 2 4 3" xfId="42924" xr:uid="{00000000-0005-0000-0000-0000BE510000}"/>
    <cellStyle name="Migliaia 10 2 2 4 4" xfId="46670" xr:uid="{00000000-0005-0000-0000-0000BF510000}"/>
    <cellStyle name="Migliaia 10 2 2 4 5" xfId="49686" xr:uid="{00000000-0005-0000-0000-0000C0510000}"/>
    <cellStyle name="Migliaia 10 2 2 5" xfId="16101" xr:uid="{00000000-0005-0000-0000-0000C1510000}"/>
    <cellStyle name="Migliaia 10 2 2 6" xfId="20471" xr:uid="{00000000-0005-0000-0000-0000C2510000}"/>
    <cellStyle name="Migliaia 10 2 3" xfId="4016" xr:uid="{00000000-0005-0000-0000-0000C3510000}"/>
    <cellStyle name="Migliaia 10 2 3 2" xfId="10486" xr:uid="{00000000-0005-0000-0000-0000C4510000}"/>
    <cellStyle name="Migliaia 10 2 3 2 2" xfId="31414" xr:uid="{00000000-0005-0000-0000-0000C5510000}"/>
    <cellStyle name="Migliaia 10 2 3 2 2 2" xfId="36572" xr:uid="{00000000-0005-0000-0000-0000C6510000}"/>
    <cellStyle name="Migliaia 10 2 3 2 2 3" xfId="41874" xr:uid="{00000000-0005-0000-0000-0000C7510000}"/>
    <cellStyle name="Migliaia 10 2 3 2 3" xfId="33921" xr:uid="{00000000-0005-0000-0000-0000C8510000}"/>
    <cellStyle name="Migliaia 10 2 3 2 4" xfId="39223" xr:uid="{00000000-0005-0000-0000-0000C9510000}"/>
    <cellStyle name="Migliaia 10 2 3 3" xfId="16103" xr:uid="{00000000-0005-0000-0000-0000CA510000}"/>
    <cellStyle name="Migliaia 10 2 3 3 2" xfId="34660" xr:uid="{00000000-0005-0000-0000-0000CB510000}"/>
    <cellStyle name="Migliaia 10 2 3 3 3" xfId="39962" xr:uid="{00000000-0005-0000-0000-0000CC510000}"/>
    <cellStyle name="Migliaia 10 2 3 3 4" xfId="29309" xr:uid="{00000000-0005-0000-0000-0000CD510000}"/>
    <cellStyle name="Migliaia 10 2 3 4" xfId="32195" xr:uid="{00000000-0005-0000-0000-0000CE510000}"/>
    <cellStyle name="Migliaia 10 2 3 5" xfId="37311" xr:uid="{00000000-0005-0000-0000-0000CF510000}"/>
    <cellStyle name="Migliaia 10 2 3 6" xfId="12315" xr:uid="{00000000-0005-0000-0000-0000D0510000}"/>
    <cellStyle name="Migliaia 10 2 4" xfId="3563" xr:uid="{00000000-0005-0000-0000-0000D1510000}"/>
    <cellStyle name="Migliaia 10 2 4 2" xfId="10189" xr:uid="{00000000-0005-0000-0000-0000D2510000}"/>
    <cellStyle name="Migliaia 10 2 4 2 2" xfId="34661" xr:uid="{00000000-0005-0000-0000-0000D3510000}"/>
    <cellStyle name="Migliaia 10 2 4 2 3" xfId="39963" xr:uid="{00000000-0005-0000-0000-0000D4510000}"/>
    <cellStyle name="Migliaia 10 2 4 3" xfId="15036" xr:uid="{00000000-0005-0000-0000-0000D5510000}"/>
    <cellStyle name="Migliaia 10 2 4 4" xfId="16104" xr:uid="{00000000-0005-0000-0000-0000D6510000}"/>
    <cellStyle name="Migliaia 10 2 4 4 2" xfId="37312" xr:uid="{00000000-0005-0000-0000-0000D7510000}"/>
    <cellStyle name="Migliaia 10 2 4 5" xfId="12316" xr:uid="{00000000-0005-0000-0000-0000D8510000}"/>
    <cellStyle name="Migliaia 10 2 5" xfId="9407" xr:uid="{00000000-0005-0000-0000-0000D9510000}"/>
    <cellStyle name="Migliaia 10 2 5 2" xfId="29311" xr:uid="{00000000-0005-0000-0000-0000DA510000}"/>
    <cellStyle name="Migliaia 10 2 5 2 2" xfId="34662" xr:uid="{00000000-0005-0000-0000-0000DB510000}"/>
    <cellStyle name="Migliaia 10 2 5 2 3" xfId="39964" xr:uid="{00000000-0005-0000-0000-0000DC510000}"/>
    <cellStyle name="Migliaia 10 2 5 3" xfId="32196" xr:uid="{00000000-0005-0000-0000-0000DD510000}"/>
    <cellStyle name="Migliaia 10 2 5 4" xfId="37313" xr:uid="{00000000-0005-0000-0000-0000DE510000}"/>
    <cellStyle name="Migliaia 10 2 6" xfId="16100" xr:uid="{00000000-0005-0000-0000-0000DF510000}"/>
    <cellStyle name="Migliaia 10 2 6 2" xfId="29312" xr:uid="{00000000-0005-0000-0000-0000E0510000}"/>
    <cellStyle name="Migliaia 10 2 6 2 2" xfId="34663" xr:uid="{00000000-0005-0000-0000-0000E1510000}"/>
    <cellStyle name="Migliaia 10 2 6 2 3" xfId="39965" xr:uid="{00000000-0005-0000-0000-0000E2510000}"/>
    <cellStyle name="Migliaia 10 2 6 3" xfId="32197" xr:uid="{00000000-0005-0000-0000-0000E3510000}"/>
    <cellStyle name="Migliaia 10 2 6 4" xfId="37314" xr:uid="{00000000-0005-0000-0000-0000E4510000}"/>
    <cellStyle name="Migliaia 10 2 6 5" xfId="20475" xr:uid="{00000000-0005-0000-0000-0000E5510000}"/>
    <cellStyle name="Migliaia 10 2 7" xfId="20470" xr:uid="{00000000-0005-0000-0000-0000E6510000}"/>
    <cellStyle name="Migliaia 10 2 8" xfId="1784" xr:uid="{00000000-0005-0000-0000-0000E7510000}"/>
    <cellStyle name="Migliaia 10 3" xfId="371" xr:uid="{00000000-0005-0000-0000-0000E8510000}"/>
    <cellStyle name="Migliaia 10 3 10" xfId="20476" xr:uid="{00000000-0005-0000-0000-0000E9510000}"/>
    <cellStyle name="Migliaia 10 3 11" xfId="12317" xr:uid="{00000000-0005-0000-0000-0000EA510000}"/>
    <cellStyle name="Migliaia 10 3 12" xfId="1785" xr:uid="{00000000-0005-0000-0000-0000EB510000}"/>
    <cellStyle name="Migliaia 10 3 2" xfId="372" xr:uid="{00000000-0005-0000-0000-0000EC510000}"/>
    <cellStyle name="Migliaia 10 3 2 2" xfId="4305" xr:uid="{00000000-0005-0000-0000-0000ED510000}"/>
    <cellStyle name="Migliaia 10 3 2 2 2" xfId="8190" xr:uid="{00000000-0005-0000-0000-0000EE510000}"/>
    <cellStyle name="Migliaia 10 3 2 2 2 2" xfId="14668" xr:uid="{00000000-0005-0000-0000-0000EF510000}"/>
    <cellStyle name="Migliaia 10 3 2 2 2 2 2" xfId="18145" xr:uid="{00000000-0005-0000-0000-0000F0510000}"/>
    <cellStyle name="Migliaia 10 3 2 2 2 2 2 2" xfId="34664" xr:uid="{00000000-0005-0000-0000-0000F1510000}"/>
    <cellStyle name="Migliaia 10 3 2 2 2 2 3" xfId="39966" xr:uid="{00000000-0005-0000-0000-0000F2510000}"/>
    <cellStyle name="Migliaia 10 3 2 2 2 2 4" xfId="29313" xr:uid="{00000000-0005-0000-0000-0000F3510000}"/>
    <cellStyle name="Migliaia 10 3 2 2 2 3" xfId="32198" xr:uid="{00000000-0005-0000-0000-0000F4510000}"/>
    <cellStyle name="Migliaia 10 3 2 2 2 4" xfId="37315" xr:uid="{00000000-0005-0000-0000-0000F5510000}"/>
    <cellStyle name="Migliaia 10 3 2 2 2 5" xfId="43029" xr:uid="{00000000-0005-0000-0000-0000F6510000}"/>
    <cellStyle name="Migliaia 10 3 2 2 2 6" xfId="47151" xr:uid="{00000000-0005-0000-0000-0000F7510000}"/>
    <cellStyle name="Migliaia 10 3 2 2 2 7" xfId="50167" xr:uid="{00000000-0005-0000-0000-0000F8510000}"/>
    <cellStyle name="Migliaia 10 3 2 2 2 8" xfId="13946" xr:uid="{00000000-0005-0000-0000-0000F9510000}"/>
    <cellStyle name="Migliaia 10 3 2 2 3" xfId="7983" xr:uid="{00000000-0005-0000-0000-0000FA510000}"/>
    <cellStyle name="Migliaia 10 3 2 2 4" xfId="6905" xr:uid="{00000000-0005-0000-0000-0000FB510000}"/>
    <cellStyle name="Migliaia 10 3 2 2 4 2" xfId="17678" xr:uid="{00000000-0005-0000-0000-0000FC510000}"/>
    <cellStyle name="Migliaia 10 3 2 2 4 3" xfId="44600" xr:uid="{00000000-0005-0000-0000-0000FD510000}"/>
    <cellStyle name="Migliaia 10 3 2 2 4 4" xfId="46671" xr:uid="{00000000-0005-0000-0000-0000FE510000}"/>
    <cellStyle name="Migliaia 10 3 2 2 4 5" xfId="49687" xr:uid="{00000000-0005-0000-0000-0000FF510000}"/>
    <cellStyle name="Migliaia 10 3 2 2 5" xfId="16107" xr:uid="{00000000-0005-0000-0000-000000520000}"/>
    <cellStyle name="Migliaia 10 3 2 2 6" xfId="20478" xr:uid="{00000000-0005-0000-0000-000001520000}"/>
    <cellStyle name="Migliaia 10 3 2 3" xfId="3565" xr:uid="{00000000-0005-0000-0000-000002520000}"/>
    <cellStyle name="Migliaia 10 3 2 3 2" xfId="7957" xr:uid="{00000000-0005-0000-0000-000003520000}"/>
    <cellStyle name="Migliaia 10 3 2 3 2 2" xfId="34665" xr:uid="{00000000-0005-0000-0000-000004520000}"/>
    <cellStyle name="Migliaia 10 3 2 3 2 3" xfId="39967" xr:uid="{00000000-0005-0000-0000-000005520000}"/>
    <cellStyle name="Migliaia 10 3 2 3 2 4" xfId="29314" xr:uid="{00000000-0005-0000-0000-000006520000}"/>
    <cellStyle name="Migliaia 10 3 2 3 3" xfId="8191" xr:uid="{00000000-0005-0000-0000-000007520000}"/>
    <cellStyle name="Migliaia 10 3 2 3 4" xfId="16108" xr:uid="{00000000-0005-0000-0000-000008520000}"/>
    <cellStyle name="Migliaia 10 3 2 3 4 2" xfId="37316" xr:uid="{00000000-0005-0000-0000-000009520000}"/>
    <cellStyle name="Migliaia 10 3 2 3 5" xfId="12318" xr:uid="{00000000-0005-0000-0000-00000A520000}"/>
    <cellStyle name="Migliaia 10 3 2 4" xfId="7541" xr:uid="{00000000-0005-0000-0000-00000B520000}"/>
    <cellStyle name="Migliaia 10 3 2 4 2" xfId="14365" xr:uid="{00000000-0005-0000-0000-00000C520000}"/>
    <cellStyle name="Migliaia 10 3 2 4 2 2" xfId="34666" xr:uid="{00000000-0005-0000-0000-00000D520000}"/>
    <cellStyle name="Migliaia 10 3 2 4 2 3" xfId="39968" xr:uid="{00000000-0005-0000-0000-00000E520000}"/>
    <cellStyle name="Migliaia 10 3 2 4 3" xfId="32199" xr:uid="{00000000-0005-0000-0000-00000F520000}"/>
    <cellStyle name="Migliaia 10 3 2 4 4" xfId="37317" xr:uid="{00000000-0005-0000-0000-000010520000}"/>
    <cellStyle name="Migliaia 10 3 2 4 5" xfId="13442" xr:uid="{00000000-0005-0000-0000-000011520000}"/>
    <cellStyle name="Migliaia 10 3 2 5" xfId="13727" xr:uid="{00000000-0005-0000-0000-000012520000}"/>
    <cellStyle name="Migliaia 10 3 2 5 2" xfId="29315" xr:uid="{00000000-0005-0000-0000-000013520000}"/>
    <cellStyle name="Migliaia 10 3 2 5 2 2" xfId="34667" xr:uid="{00000000-0005-0000-0000-000014520000}"/>
    <cellStyle name="Migliaia 10 3 2 5 2 3" xfId="39969" xr:uid="{00000000-0005-0000-0000-000015520000}"/>
    <cellStyle name="Migliaia 10 3 2 5 3" xfId="32200" xr:uid="{00000000-0005-0000-0000-000016520000}"/>
    <cellStyle name="Migliaia 10 3 2 5 4" xfId="37318" xr:uid="{00000000-0005-0000-0000-000017520000}"/>
    <cellStyle name="Migliaia 10 3 2 6" xfId="16106" xr:uid="{00000000-0005-0000-0000-000018520000}"/>
    <cellStyle name="Migliaia 10 3 2 6 2" xfId="29316" xr:uid="{00000000-0005-0000-0000-000019520000}"/>
    <cellStyle name="Migliaia 10 3 2 6 2 2" xfId="34668" xr:uid="{00000000-0005-0000-0000-00001A520000}"/>
    <cellStyle name="Migliaia 10 3 2 6 2 3" xfId="39970" xr:uid="{00000000-0005-0000-0000-00001B520000}"/>
    <cellStyle name="Migliaia 10 3 2 6 3" xfId="32201" xr:uid="{00000000-0005-0000-0000-00001C520000}"/>
    <cellStyle name="Migliaia 10 3 2 6 4" xfId="37319" xr:uid="{00000000-0005-0000-0000-00001D520000}"/>
    <cellStyle name="Migliaia 10 3 2 6 5" xfId="20479" xr:uid="{00000000-0005-0000-0000-00001E520000}"/>
    <cellStyle name="Migliaia 10 3 2 7" xfId="20477" xr:uid="{00000000-0005-0000-0000-00001F520000}"/>
    <cellStyle name="Migliaia 10 3 2 8" xfId="2331" xr:uid="{00000000-0005-0000-0000-000020520000}"/>
    <cellStyle name="Migliaia 10 3 3" xfId="2330" xr:uid="{00000000-0005-0000-0000-000021520000}"/>
    <cellStyle name="Migliaia 10 3 3 2" xfId="4304" xr:uid="{00000000-0005-0000-0000-000022520000}"/>
    <cellStyle name="Migliaia 10 3 3 2 2" xfId="5992" xr:uid="{00000000-0005-0000-0000-000023520000}"/>
    <cellStyle name="Migliaia 10 3 3 2 2 2" xfId="34670" xr:uid="{00000000-0005-0000-0000-000024520000}"/>
    <cellStyle name="Migliaia 10 3 3 2 2 3" xfId="39972" xr:uid="{00000000-0005-0000-0000-000025520000}"/>
    <cellStyle name="Migliaia 10 3 3 2 3" xfId="14471" xr:uid="{00000000-0005-0000-0000-000026520000}"/>
    <cellStyle name="Migliaia 10 3 3 2 4" xfId="16110" xr:uid="{00000000-0005-0000-0000-000027520000}"/>
    <cellStyle name="Migliaia 10 3 3 2 4 2" xfId="37321" xr:uid="{00000000-0005-0000-0000-000028520000}"/>
    <cellStyle name="Migliaia 10 3 3 2 5" xfId="12320" xr:uid="{00000000-0005-0000-0000-000029520000}"/>
    <cellStyle name="Migliaia 10 3 3 3" xfId="5744" xr:uid="{00000000-0005-0000-0000-00002A520000}"/>
    <cellStyle name="Migliaia 10 3 3 3 2" xfId="29318" xr:uid="{00000000-0005-0000-0000-00002B520000}"/>
    <cellStyle name="Migliaia 10 3 3 3 2 2" xfId="34671" xr:uid="{00000000-0005-0000-0000-00002C520000}"/>
    <cellStyle name="Migliaia 10 3 3 3 2 3" xfId="39973" xr:uid="{00000000-0005-0000-0000-00002D520000}"/>
    <cellStyle name="Migliaia 10 3 3 3 3" xfId="32203" xr:uid="{00000000-0005-0000-0000-00002E520000}"/>
    <cellStyle name="Migliaia 10 3 3 3 4" xfId="37322" xr:uid="{00000000-0005-0000-0000-00002F520000}"/>
    <cellStyle name="Migliaia 10 3 3 4" xfId="16109" xr:uid="{00000000-0005-0000-0000-000030520000}"/>
    <cellStyle name="Migliaia 10 3 3 4 2" xfId="29319" xr:uid="{00000000-0005-0000-0000-000031520000}"/>
    <cellStyle name="Migliaia 10 3 3 4 2 2" xfId="34672" xr:uid="{00000000-0005-0000-0000-000032520000}"/>
    <cellStyle name="Migliaia 10 3 3 4 2 3" xfId="39974" xr:uid="{00000000-0005-0000-0000-000033520000}"/>
    <cellStyle name="Migliaia 10 3 3 4 3" xfId="32204" xr:uid="{00000000-0005-0000-0000-000034520000}"/>
    <cellStyle name="Migliaia 10 3 3 4 4" xfId="37323" xr:uid="{00000000-0005-0000-0000-000035520000}"/>
    <cellStyle name="Migliaia 10 3 3 4 5" xfId="20480" xr:uid="{00000000-0005-0000-0000-000036520000}"/>
    <cellStyle name="Migliaia 10 3 3 5" xfId="20481" xr:uid="{00000000-0005-0000-0000-000037520000}"/>
    <cellStyle name="Migliaia 10 3 3 5 2" xfId="29320" xr:uid="{00000000-0005-0000-0000-000038520000}"/>
    <cellStyle name="Migliaia 10 3 3 5 2 2" xfId="34673" xr:uid="{00000000-0005-0000-0000-000039520000}"/>
    <cellStyle name="Migliaia 10 3 3 5 2 3" xfId="39975" xr:uid="{00000000-0005-0000-0000-00003A520000}"/>
    <cellStyle name="Migliaia 10 3 3 5 3" xfId="32205" xr:uid="{00000000-0005-0000-0000-00003B520000}"/>
    <cellStyle name="Migliaia 10 3 3 5 4" xfId="37324" xr:uid="{00000000-0005-0000-0000-00003C520000}"/>
    <cellStyle name="Migliaia 10 3 3 6" xfId="29317" xr:uid="{00000000-0005-0000-0000-00003D520000}"/>
    <cellStyle name="Migliaia 10 3 3 6 2" xfId="34669" xr:uid="{00000000-0005-0000-0000-00003E520000}"/>
    <cellStyle name="Migliaia 10 3 3 6 3" xfId="39971" xr:uid="{00000000-0005-0000-0000-00003F520000}"/>
    <cellStyle name="Migliaia 10 3 3 7" xfId="32202" xr:uid="{00000000-0005-0000-0000-000040520000}"/>
    <cellStyle name="Migliaia 10 3 3 8" xfId="37320" xr:uid="{00000000-0005-0000-0000-000041520000}"/>
    <cellStyle name="Migliaia 10 3 3 9" xfId="12319" xr:uid="{00000000-0005-0000-0000-000042520000}"/>
    <cellStyle name="Migliaia 10 3 4" xfId="3266" xr:uid="{00000000-0005-0000-0000-000043520000}"/>
    <cellStyle name="Migliaia 10 3 4 2" xfId="4776" xr:uid="{00000000-0005-0000-0000-000044520000}"/>
    <cellStyle name="Migliaia 10 3 4 2 2" xfId="10728" xr:uid="{00000000-0005-0000-0000-000045520000}"/>
    <cellStyle name="Migliaia 10 3 4 2 3" xfId="14899" xr:uid="{00000000-0005-0000-0000-000046520000}"/>
    <cellStyle name="Migliaia 10 3 4 2 4" xfId="16112" xr:uid="{00000000-0005-0000-0000-000047520000}"/>
    <cellStyle name="Migliaia 10 3 4 2 5" xfId="28572" xr:uid="{00000000-0005-0000-0000-000048520000}"/>
    <cellStyle name="Migliaia 10 3 4 2 6" xfId="12322" xr:uid="{00000000-0005-0000-0000-000049520000}"/>
    <cellStyle name="Migliaia 10 3 4 3" xfId="9976" xr:uid="{00000000-0005-0000-0000-00004A520000}"/>
    <cellStyle name="Migliaia 10 3 4 3 2" xfId="31415" xr:uid="{00000000-0005-0000-0000-00004B520000}"/>
    <cellStyle name="Migliaia 10 3 4 3 2 2" xfId="36573" xr:uid="{00000000-0005-0000-0000-00004C520000}"/>
    <cellStyle name="Migliaia 10 3 4 3 2 3" xfId="41875" xr:uid="{00000000-0005-0000-0000-00004D520000}"/>
    <cellStyle name="Migliaia 10 3 4 3 3" xfId="33922" xr:uid="{00000000-0005-0000-0000-00004E520000}"/>
    <cellStyle name="Migliaia 10 3 4 3 4" xfId="39224" xr:uid="{00000000-0005-0000-0000-00004F520000}"/>
    <cellStyle name="Migliaia 10 3 4 4" xfId="16111" xr:uid="{00000000-0005-0000-0000-000050520000}"/>
    <cellStyle name="Migliaia 10 3 4 4 2" xfId="34674" xr:uid="{00000000-0005-0000-0000-000051520000}"/>
    <cellStyle name="Migliaia 10 3 4 4 3" xfId="39976" xr:uid="{00000000-0005-0000-0000-000052520000}"/>
    <cellStyle name="Migliaia 10 3 4 4 4" xfId="29321" xr:uid="{00000000-0005-0000-0000-000053520000}"/>
    <cellStyle name="Migliaia 10 3 4 5" xfId="32206" xr:uid="{00000000-0005-0000-0000-000054520000}"/>
    <cellStyle name="Migliaia 10 3 4 6" xfId="37325" xr:uid="{00000000-0005-0000-0000-000055520000}"/>
    <cellStyle name="Migliaia 10 3 4 7" xfId="12321" xr:uid="{00000000-0005-0000-0000-000056520000}"/>
    <cellStyle name="Migliaia 10 3 5" xfId="4017" xr:uid="{00000000-0005-0000-0000-000057520000}"/>
    <cellStyle name="Migliaia 10 3 5 2" xfId="10487" xr:uid="{00000000-0005-0000-0000-000058520000}"/>
    <cellStyle name="Migliaia 10 3 5 2 2" xfId="31416" xr:uid="{00000000-0005-0000-0000-000059520000}"/>
    <cellStyle name="Migliaia 10 3 5 2 2 2" xfId="36574" xr:uid="{00000000-0005-0000-0000-00005A520000}"/>
    <cellStyle name="Migliaia 10 3 5 2 2 3" xfId="41876" xr:uid="{00000000-0005-0000-0000-00005B520000}"/>
    <cellStyle name="Migliaia 10 3 5 2 3" xfId="33923" xr:uid="{00000000-0005-0000-0000-00005C520000}"/>
    <cellStyle name="Migliaia 10 3 5 2 4" xfId="39225" xr:uid="{00000000-0005-0000-0000-00005D520000}"/>
    <cellStyle name="Migliaia 10 3 5 3" xfId="16113" xr:uid="{00000000-0005-0000-0000-00005E520000}"/>
    <cellStyle name="Migliaia 10 3 5 3 2" xfId="34675" xr:uid="{00000000-0005-0000-0000-00005F520000}"/>
    <cellStyle name="Migliaia 10 3 5 3 3" xfId="39977" xr:uid="{00000000-0005-0000-0000-000060520000}"/>
    <cellStyle name="Migliaia 10 3 5 3 4" xfId="29322" xr:uid="{00000000-0005-0000-0000-000061520000}"/>
    <cellStyle name="Migliaia 10 3 5 4" xfId="32207" xr:uid="{00000000-0005-0000-0000-000062520000}"/>
    <cellStyle name="Migliaia 10 3 5 5" xfId="37326" xr:uid="{00000000-0005-0000-0000-000063520000}"/>
    <cellStyle name="Migliaia 10 3 5 6" xfId="12323" xr:uid="{00000000-0005-0000-0000-000064520000}"/>
    <cellStyle name="Migliaia 10 3 6" xfId="3564" xr:uid="{00000000-0005-0000-0000-000065520000}"/>
    <cellStyle name="Migliaia 10 3 6 2" xfId="10190" xr:uid="{00000000-0005-0000-0000-000066520000}"/>
    <cellStyle name="Migliaia 10 3 6 2 2" xfId="34676" xr:uid="{00000000-0005-0000-0000-000067520000}"/>
    <cellStyle name="Migliaia 10 3 6 2 3" xfId="39978" xr:uid="{00000000-0005-0000-0000-000068520000}"/>
    <cellStyle name="Migliaia 10 3 6 3" xfId="14319" xr:uid="{00000000-0005-0000-0000-000069520000}"/>
    <cellStyle name="Migliaia 10 3 6 4" xfId="16114" xr:uid="{00000000-0005-0000-0000-00006A520000}"/>
    <cellStyle name="Migliaia 10 3 6 4 2" xfId="37327" xr:uid="{00000000-0005-0000-0000-00006B520000}"/>
    <cellStyle name="Migliaia 10 3 6 5" xfId="12324" xr:uid="{00000000-0005-0000-0000-00006C520000}"/>
    <cellStyle name="Migliaia 10 3 7" xfId="8580" xr:uid="{00000000-0005-0000-0000-00006D520000}"/>
    <cellStyle name="Migliaia 10 3 7 2" xfId="29323" xr:uid="{00000000-0005-0000-0000-00006E520000}"/>
    <cellStyle name="Migliaia 10 3 7 2 2" xfId="34677" xr:uid="{00000000-0005-0000-0000-00006F520000}"/>
    <cellStyle name="Migliaia 10 3 7 2 3" xfId="39979" xr:uid="{00000000-0005-0000-0000-000070520000}"/>
    <cellStyle name="Migliaia 10 3 7 3" xfId="32208" xr:uid="{00000000-0005-0000-0000-000071520000}"/>
    <cellStyle name="Migliaia 10 3 7 4" xfId="37328" xr:uid="{00000000-0005-0000-0000-000072520000}"/>
    <cellStyle name="Migliaia 10 3 8" xfId="13728" xr:uid="{00000000-0005-0000-0000-000073520000}"/>
    <cellStyle name="Migliaia 10 3 8 2" xfId="29324" xr:uid="{00000000-0005-0000-0000-000074520000}"/>
    <cellStyle name="Migliaia 10 3 8 2 2" xfId="34678" xr:uid="{00000000-0005-0000-0000-000075520000}"/>
    <cellStyle name="Migliaia 10 3 8 2 3" xfId="39980" xr:uid="{00000000-0005-0000-0000-000076520000}"/>
    <cellStyle name="Migliaia 10 3 8 3" xfId="32209" xr:uid="{00000000-0005-0000-0000-000077520000}"/>
    <cellStyle name="Migliaia 10 3 8 4" xfId="37329" xr:uid="{00000000-0005-0000-0000-000078520000}"/>
    <cellStyle name="Migliaia 10 3 8 5" xfId="20482" xr:uid="{00000000-0005-0000-0000-000079520000}"/>
    <cellStyle name="Migliaia 10 3 9" xfId="16105" xr:uid="{00000000-0005-0000-0000-00007A520000}"/>
    <cellStyle name="Migliaia 10 4" xfId="373" xr:uid="{00000000-0005-0000-0000-00007B520000}"/>
    <cellStyle name="Migliaia 10 4 2" xfId="4306" xr:uid="{00000000-0005-0000-0000-00007C520000}"/>
    <cellStyle name="Migliaia 10 4 2 2" xfId="5091" xr:uid="{00000000-0005-0000-0000-00007D520000}"/>
    <cellStyle name="Migliaia 10 4 2 2 2" xfId="29325" xr:uid="{00000000-0005-0000-0000-00007E520000}"/>
    <cellStyle name="Migliaia 10 4 2 2 2 2" xfId="34679" xr:uid="{00000000-0005-0000-0000-00007F520000}"/>
    <cellStyle name="Migliaia 10 4 2 2 2 3" xfId="39981" xr:uid="{00000000-0005-0000-0000-000080520000}"/>
    <cellStyle name="Migliaia 10 4 2 2 3" xfId="32210" xr:uid="{00000000-0005-0000-0000-000081520000}"/>
    <cellStyle name="Migliaia 10 4 2 2 4" xfId="37330" xr:uid="{00000000-0005-0000-0000-000082520000}"/>
    <cellStyle name="Migliaia 10 4 2 3" xfId="8192" xr:uid="{00000000-0005-0000-0000-000083520000}"/>
    <cellStyle name="Migliaia 10 4 2 3 2" xfId="29326" xr:uid="{00000000-0005-0000-0000-000084520000}"/>
    <cellStyle name="Migliaia 10 4 2 3 2 2" xfId="34680" xr:uid="{00000000-0005-0000-0000-000085520000}"/>
    <cellStyle name="Migliaia 10 4 2 3 2 3" xfId="39982" xr:uid="{00000000-0005-0000-0000-000086520000}"/>
    <cellStyle name="Migliaia 10 4 2 3 3" xfId="32211" xr:uid="{00000000-0005-0000-0000-000087520000}"/>
    <cellStyle name="Migliaia 10 4 2 3 4" xfId="37331" xr:uid="{00000000-0005-0000-0000-000088520000}"/>
    <cellStyle name="Migliaia 10 4 2 4" xfId="7543" xr:uid="{00000000-0005-0000-0000-000089520000}"/>
    <cellStyle name="Migliaia 10 4 2 5" xfId="6907" xr:uid="{00000000-0005-0000-0000-00008A520000}"/>
    <cellStyle name="Migliaia 10 4 2 5 2" xfId="17680" xr:uid="{00000000-0005-0000-0000-00008B520000}"/>
    <cellStyle name="Migliaia 10 4 2 5 3" xfId="44242" xr:uid="{00000000-0005-0000-0000-00008C520000}"/>
    <cellStyle name="Migliaia 10 4 2 5 4" xfId="46673" xr:uid="{00000000-0005-0000-0000-00008D520000}"/>
    <cellStyle name="Migliaia 10 4 2 5 5" xfId="49689" xr:uid="{00000000-0005-0000-0000-00008E520000}"/>
    <cellStyle name="Migliaia 10 4 2 6" xfId="16116" xr:uid="{00000000-0005-0000-0000-00008F520000}"/>
    <cellStyle name="Migliaia 10 4 2 7" xfId="20484" xr:uid="{00000000-0005-0000-0000-000090520000}"/>
    <cellStyle name="Migliaia 10 4 3" xfId="5092" xr:uid="{00000000-0005-0000-0000-000091520000}"/>
    <cellStyle name="Migliaia 10 4 3 2" xfId="14472" xr:uid="{00000000-0005-0000-0000-000092520000}"/>
    <cellStyle name="Migliaia 10 4 3 2 2" xfId="34681" xr:uid="{00000000-0005-0000-0000-000093520000}"/>
    <cellStyle name="Migliaia 10 4 3 2 3" xfId="39983" xr:uid="{00000000-0005-0000-0000-000094520000}"/>
    <cellStyle name="Migliaia 10 4 3 3" xfId="32212" xr:uid="{00000000-0005-0000-0000-000095520000}"/>
    <cellStyle name="Migliaia 10 4 3 4" xfId="37332" xr:uid="{00000000-0005-0000-0000-000096520000}"/>
    <cellStyle name="Migliaia 10 4 3 5" xfId="13726" xr:uid="{00000000-0005-0000-0000-000097520000}"/>
    <cellStyle name="Migliaia 10 4 4" xfId="8193" xr:uid="{00000000-0005-0000-0000-000098520000}"/>
    <cellStyle name="Migliaia 10 4 4 2" xfId="29327" xr:uid="{00000000-0005-0000-0000-000099520000}"/>
    <cellStyle name="Migliaia 10 4 4 2 2" xfId="34682" xr:uid="{00000000-0005-0000-0000-00009A520000}"/>
    <cellStyle name="Migliaia 10 4 4 2 3" xfId="39984" xr:uid="{00000000-0005-0000-0000-00009B520000}"/>
    <cellStyle name="Migliaia 10 4 4 3" xfId="32213" xr:uid="{00000000-0005-0000-0000-00009C520000}"/>
    <cellStyle name="Migliaia 10 4 4 4" xfId="37333" xr:uid="{00000000-0005-0000-0000-00009D520000}"/>
    <cellStyle name="Migliaia 10 4 5" xfId="7542" xr:uid="{00000000-0005-0000-0000-00009E520000}"/>
    <cellStyle name="Migliaia 10 4 5 2" xfId="29328" xr:uid="{00000000-0005-0000-0000-00009F520000}"/>
    <cellStyle name="Migliaia 10 4 5 2 2" xfId="34683" xr:uid="{00000000-0005-0000-0000-0000A0520000}"/>
    <cellStyle name="Migliaia 10 4 5 2 3" xfId="39985" xr:uid="{00000000-0005-0000-0000-0000A1520000}"/>
    <cellStyle name="Migliaia 10 4 5 3" xfId="32214" xr:uid="{00000000-0005-0000-0000-0000A2520000}"/>
    <cellStyle name="Migliaia 10 4 5 4" xfId="37334" xr:uid="{00000000-0005-0000-0000-0000A3520000}"/>
    <cellStyle name="Migliaia 10 4 6" xfId="6906" xr:uid="{00000000-0005-0000-0000-0000A4520000}"/>
    <cellStyle name="Migliaia 10 4 6 2" xfId="17679" xr:uid="{00000000-0005-0000-0000-0000A5520000}"/>
    <cellStyle name="Migliaia 10 4 6 2 2" xfId="34684" xr:uid="{00000000-0005-0000-0000-0000A6520000}"/>
    <cellStyle name="Migliaia 10 4 6 2 3" xfId="39986" xr:uid="{00000000-0005-0000-0000-0000A7520000}"/>
    <cellStyle name="Migliaia 10 4 6 2 4" xfId="29329" xr:uid="{00000000-0005-0000-0000-0000A8520000}"/>
    <cellStyle name="Migliaia 10 4 6 3" xfId="32215" xr:uid="{00000000-0005-0000-0000-0000A9520000}"/>
    <cellStyle name="Migliaia 10 4 6 4" xfId="37335" xr:uid="{00000000-0005-0000-0000-0000AA520000}"/>
    <cellStyle name="Migliaia 10 4 6 5" xfId="20485" xr:uid="{00000000-0005-0000-0000-0000AB520000}"/>
    <cellStyle name="Migliaia 10 4 6 6" xfId="43986" xr:uid="{00000000-0005-0000-0000-0000AC520000}"/>
    <cellStyle name="Migliaia 10 4 6 7" xfId="46672" xr:uid="{00000000-0005-0000-0000-0000AD520000}"/>
    <cellStyle name="Migliaia 10 4 6 8" xfId="49688" xr:uid="{00000000-0005-0000-0000-0000AE520000}"/>
    <cellStyle name="Migliaia 10 4 7" xfId="16115" xr:uid="{00000000-0005-0000-0000-0000AF520000}"/>
    <cellStyle name="Migliaia 10 4 7 2" xfId="29330" xr:uid="{00000000-0005-0000-0000-0000B0520000}"/>
    <cellStyle name="Migliaia 10 4 7 2 2" xfId="34685" xr:uid="{00000000-0005-0000-0000-0000B1520000}"/>
    <cellStyle name="Migliaia 10 4 7 2 3" xfId="39987" xr:uid="{00000000-0005-0000-0000-0000B2520000}"/>
    <cellStyle name="Migliaia 10 4 7 3" xfId="32216" xr:uid="{00000000-0005-0000-0000-0000B3520000}"/>
    <cellStyle name="Migliaia 10 4 7 4" xfId="37336" xr:uid="{00000000-0005-0000-0000-0000B4520000}"/>
    <cellStyle name="Migliaia 10 4 7 5" xfId="20486" xr:uid="{00000000-0005-0000-0000-0000B5520000}"/>
    <cellStyle name="Migliaia 10 4 8" xfId="20483" xr:uid="{00000000-0005-0000-0000-0000B6520000}"/>
    <cellStyle name="Migliaia 10 4 9" xfId="2332" xr:uid="{00000000-0005-0000-0000-0000B7520000}"/>
    <cellStyle name="Migliaia 10 5" xfId="374" xr:uid="{00000000-0005-0000-0000-0000B8520000}"/>
    <cellStyle name="Migliaia 10 5 2" xfId="4307" xr:uid="{00000000-0005-0000-0000-0000B9520000}"/>
    <cellStyle name="Migliaia 10 5 2 2" xfId="14669" xr:uid="{00000000-0005-0000-0000-0000BA520000}"/>
    <cellStyle name="Migliaia 10 5 2 2 2" xfId="34686" xr:uid="{00000000-0005-0000-0000-0000BB520000}"/>
    <cellStyle name="Migliaia 10 5 2 2 3" xfId="39988" xr:uid="{00000000-0005-0000-0000-0000BC520000}"/>
    <cellStyle name="Migliaia 10 5 2 3" xfId="16118" xr:uid="{00000000-0005-0000-0000-0000BD520000}"/>
    <cellStyle name="Migliaia 10 5 2 3 2" xfId="32217" xr:uid="{00000000-0005-0000-0000-0000BE520000}"/>
    <cellStyle name="Migliaia 10 5 2 4" xfId="37337" xr:uid="{00000000-0005-0000-0000-0000BF520000}"/>
    <cellStyle name="Migliaia 10 5 2 5" xfId="12325" xr:uid="{00000000-0005-0000-0000-0000C0520000}"/>
    <cellStyle name="Migliaia 10 5 3" xfId="7544" xr:uid="{00000000-0005-0000-0000-0000C1520000}"/>
    <cellStyle name="Migliaia 10 5 3 2" xfId="29331" xr:uid="{00000000-0005-0000-0000-0000C2520000}"/>
    <cellStyle name="Migliaia 10 5 3 2 2" xfId="34687" xr:uid="{00000000-0005-0000-0000-0000C3520000}"/>
    <cellStyle name="Migliaia 10 5 3 2 3" xfId="39989" xr:uid="{00000000-0005-0000-0000-0000C4520000}"/>
    <cellStyle name="Migliaia 10 5 3 3" xfId="32218" xr:uid="{00000000-0005-0000-0000-0000C5520000}"/>
    <cellStyle name="Migliaia 10 5 3 4" xfId="37338" xr:uid="{00000000-0005-0000-0000-0000C6520000}"/>
    <cellStyle name="Migliaia 10 5 4" xfId="6908" xr:uid="{00000000-0005-0000-0000-0000C7520000}"/>
    <cellStyle name="Migliaia 10 5 4 2" xfId="17681" xr:uid="{00000000-0005-0000-0000-0000C8520000}"/>
    <cellStyle name="Migliaia 10 5 4 2 2" xfId="34688" xr:uid="{00000000-0005-0000-0000-0000C9520000}"/>
    <cellStyle name="Migliaia 10 5 4 2 3" xfId="39990" xr:uid="{00000000-0005-0000-0000-0000CA520000}"/>
    <cellStyle name="Migliaia 10 5 4 2 4" xfId="29332" xr:uid="{00000000-0005-0000-0000-0000CB520000}"/>
    <cellStyle name="Migliaia 10 5 4 3" xfId="32219" xr:uid="{00000000-0005-0000-0000-0000CC520000}"/>
    <cellStyle name="Migliaia 10 5 4 4" xfId="37339" xr:uid="{00000000-0005-0000-0000-0000CD520000}"/>
    <cellStyle name="Migliaia 10 5 4 5" xfId="20488" xr:uid="{00000000-0005-0000-0000-0000CE520000}"/>
    <cellStyle name="Migliaia 10 5 4 6" xfId="42488" xr:uid="{00000000-0005-0000-0000-0000CF520000}"/>
    <cellStyle name="Migliaia 10 5 4 7" xfId="46674" xr:uid="{00000000-0005-0000-0000-0000D0520000}"/>
    <cellStyle name="Migliaia 10 5 4 8" xfId="49690" xr:uid="{00000000-0005-0000-0000-0000D1520000}"/>
    <cellStyle name="Migliaia 10 5 5" xfId="16117" xr:uid="{00000000-0005-0000-0000-0000D2520000}"/>
    <cellStyle name="Migliaia 10 5 5 2" xfId="29333" xr:uid="{00000000-0005-0000-0000-0000D3520000}"/>
    <cellStyle name="Migliaia 10 5 5 2 2" xfId="34689" xr:uid="{00000000-0005-0000-0000-0000D4520000}"/>
    <cellStyle name="Migliaia 10 5 5 2 3" xfId="39991" xr:uid="{00000000-0005-0000-0000-0000D5520000}"/>
    <cellStyle name="Migliaia 10 5 5 3" xfId="32220" xr:uid="{00000000-0005-0000-0000-0000D6520000}"/>
    <cellStyle name="Migliaia 10 5 5 4" xfId="37340" xr:uid="{00000000-0005-0000-0000-0000D7520000}"/>
    <cellStyle name="Migliaia 10 5 5 5" xfId="20489" xr:uid="{00000000-0005-0000-0000-0000D8520000}"/>
    <cellStyle name="Migliaia 10 5 6" xfId="20490" xr:uid="{00000000-0005-0000-0000-0000D9520000}"/>
    <cellStyle name="Migliaia 10 5 6 2" xfId="29334" xr:uid="{00000000-0005-0000-0000-0000DA520000}"/>
    <cellStyle name="Migliaia 10 5 6 2 2" xfId="34690" xr:uid="{00000000-0005-0000-0000-0000DB520000}"/>
    <cellStyle name="Migliaia 10 5 6 2 3" xfId="39992" xr:uid="{00000000-0005-0000-0000-0000DC520000}"/>
    <cellStyle name="Migliaia 10 5 6 3" xfId="32221" xr:uid="{00000000-0005-0000-0000-0000DD520000}"/>
    <cellStyle name="Migliaia 10 5 6 4" xfId="37341" xr:uid="{00000000-0005-0000-0000-0000DE520000}"/>
    <cellStyle name="Migliaia 10 5 7" xfId="20487" xr:uid="{00000000-0005-0000-0000-0000DF520000}"/>
    <cellStyle name="Migliaia 10 5 8" xfId="2333" xr:uid="{00000000-0005-0000-0000-0000E0520000}"/>
    <cellStyle name="Migliaia 10 6" xfId="2328" xr:uid="{00000000-0005-0000-0000-0000E1520000}"/>
    <cellStyle name="Migliaia 10 6 2" xfId="4302" xr:uid="{00000000-0005-0000-0000-0000E2520000}"/>
    <cellStyle name="Migliaia 10 6 2 2" xfId="5991" xr:uid="{00000000-0005-0000-0000-0000E3520000}"/>
    <cellStyle name="Migliaia 10 6 2 3" xfId="14986" xr:uid="{00000000-0005-0000-0000-0000E4520000}"/>
    <cellStyle name="Migliaia 10 6 2 4" xfId="16120" xr:uid="{00000000-0005-0000-0000-0000E5520000}"/>
    <cellStyle name="Migliaia 10 6 2 5" xfId="28573" xr:uid="{00000000-0005-0000-0000-0000E6520000}"/>
    <cellStyle name="Migliaia 10 6 2 6" xfId="12327" xr:uid="{00000000-0005-0000-0000-0000E7520000}"/>
    <cellStyle name="Migliaia 10 6 3" xfId="5743" xr:uid="{00000000-0005-0000-0000-0000E8520000}"/>
    <cellStyle name="Migliaia 10 6 3 2" xfId="31417" xr:uid="{00000000-0005-0000-0000-0000E9520000}"/>
    <cellStyle name="Migliaia 10 6 3 2 2" xfId="36575" xr:uid="{00000000-0005-0000-0000-0000EA520000}"/>
    <cellStyle name="Migliaia 10 6 3 2 3" xfId="41877" xr:uid="{00000000-0005-0000-0000-0000EB520000}"/>
    <cellStyle name="Migliaia 10 6 3 3" xfId="33924" xr:uid="{00000000-0005-0000-0000-0000EC520000}"/>
    <cellStyle name="Migliaia 10 6 3 4" xfId="39226" xr:uid="{00000000-0005-0000-0000-0000ED520000}"/>
    <cellStyle name="Migliaia 10 6 4" xfId="16119" xr:uid="{00000000-0005-0000-0000-0000EE520000}"/>
    <cellStyle name="Migliaia 10 6 4 2" xfId="34691" xr:uid="{00000000-0005-0000-0000-0000EF520000}"/>
    <cellStyle name="Migliaia 10 6 4 3" xfId="39993" xr:uid="{00000000-0005-0000-0000-0000F0520000}"/>
    <cellStyle name="Migliaia 10 6 4 4" xfId="29335" xr:uid="{00000000-0005-0000-0000-0000F1520000}"/>
    <cellStyle name="Migliaia 10 6 5" xfId="32222" xr:uid="{00000000-0005-0000-0000-0000F2520000}"/>
    <cellStyle name="Migliaia 10 6 6" xfId="37342" xr:uid="{00000000-0005-0000-0000-0000F3520000}"/>
    <cellStyle name="Migliaia 10 6 7" xfId="12326" xr:uid="{00000000-0005-0000-0000-0000F4520000}"/>
    <cellStyle name="Migliaia 10 7" xfId="4015" xr:uid="{00000000-0005-0000-0000-0000F5520000}"/>
    <cellStyle name="Migliaia 10 7 2" xfId="10485" xr:uid="{00000000-0005-0000-0000-0000F6520000}"/>
    <cellStyle name="Migliaia 10 7 2 2" xfId="31418" xr:uid="{00000000-0005-0000-0000-0000F7520000}"/>
    <cellStyle name="Migliaia 10 7 2 2 2" xfId="36576" xr:uid="{00000000-0005-0000-0000-0000F8520000}"/>
    <cellStyle name="Migliaia 10 7 2 2 3" xfId="41878" xr:uid="{00000000-0005-0000-0000-0000F9520000}"/>
    <cellStyle name="Migliaia 10 7 2 3" xfId="33925" xr:uid="{00000000-0005-0000-0000-0000FA520000}"/>
    <cellStyle name="Migliaia 10 7 2 4" xfId="39227" xr:uid="{00000000-0005-0000-0000-0000FB520000}"/>
    <cellStyle name="Migliaia 10 7 3" xfId="16121" xr:uid="{00000000-0005-0000-0000-0000FC520000}"/>
    <cellStyle name="Migliaia 10 7 3 2" xfId="34692" xr:uid="{00000000-0005-0000-0000-0000FD520000}"/>
    <cellStyle name="Migliaia 10 7 3 3" xfId="39994" xr:uid="{00000000-0005-0000-0000-0000FE520000}"/>
    <cellStyle name="Migliaia 10 7 3 4" xfId="29336" xr:uid="{00000000-0005-0000-0000-0000FF520000}"/>
    <cellStyle name="Migliaia 10 7 4" xfId="32223" xr:uid="{00000000-0005-0000-0000-000000530000}"/>
    <cellStyle name="Migliaia 10 7 5" xfId="37343" xr:uid="{00000000-0005-0000-0000-000001530000}"/>
    <cellStyle name="Migliaia 10 7 6" xfId="12328" xr:uid="{00000000-0005-0000-0000-000002530000}"/>
    <cellStyle name="Migliaia 10 8" xfId="3562" xr:uid="{00000000-0005-0000-0000-000003530000}"/>
    <cellStyle name="Migliaia 10 8 2" xfId="10188" xr:uid="{00000000-0005-0000-0000-000004530000}"/>
    <cellStyle name="Migliaia 10 8 2 2" xfId="31419" xr:uid="{00000000-0005-0000-0000-000005530000}"/>
    <cellStyle name="Migliaia 10 8 2 2 2" xfId="36577" xr:uid="{00000000-0005-0000-0000-000006530000}"/>
    <cellStyle name="Migliaia 10 8 2 2 3" xfId="41879" xr:uid="{00000000-0005-0000-0000-000007530000}"/>
    <cellStyle name="Migliaia 10 8 2 3" xfId="33926" xr:uid="{00000000-0005-0000-0000-000008530000}"/>
    <cellStyle name="Migliaia 10 8 2 4" xfId="39228" xr:uid="{00000000-0005-0000-0000-000009530000}"/>
    <cellStyle name="Migliaia 10 8 3" xfId="16122" xr:uid="{00000000-0005-0000-0000-00000A530000}"/>
    <cellStyle name="Migliaia 10 8 3 2" xfId="34693" xr:uid="{00000000-0005-0000-0000-00000B530000}"/>
    <cellStyle name="Migliaia 10 8 3 3" xfId="39995" xr:uid="{00000000-0005-0000-0000-00000C530000}"/>
    <cellStyle name="Migliaia 10 8 3 4" xfId="29337" xr:uid="{00000000-0005-0000-0000-00000D530000}"/>
    <cellStyle name="Migliaia 10 8 4" xfId="32224" xr:uid="{00000000-0005-0000-0000-00000E530000}"/>
    <cellStyle name="Migliaia 10 8 5" xfId="37344" xr:uid="{00000000-0005-0000-0000-00000F530000}"/>
    <cellStyle name="Migliaia 10 8 6" xfId="12329" xr:uid="{00000000-0005-0000-0000-000010530000}"/>
    <cellStyle name="Migliaia 10 9" xfId="13441" xr:uid="{00000000-0005-0000-0000-000011530000}"/>
    <cellStyle name="Migliaia 10 9 2" xfId="29338" xr:uid="{00000000-0005-0000-0000-000012530000}"/>
    <cellStyle name="Migliaia 10 9 2 2" xfId="34694" xr:uid="{00000000-0005-0000-0000-000013530000}"/>
    <cellStyle name="Migliaia 10 9 2 3" xfId="39996" xr:uid="{00000000-0005-0000-0000-000014530000}"/>
    <cellStyle name="Migliaia 10 9 3" xfId="32225" xr:uid="{00000000-0005-0000-0000-000015530000}"/>
    <cellStyle name="Migliaia 10 9 4" xfId="37345" xr:uid="{00000000-0005-0000-0000-000016530000}"/>
    <cellStyle name="Migliaia 11" xfId="375" xr:uid="{00000000-0005-0000-0000-000017530000}"/>
    <cellStyle name="Migliaia 11 10" xfId="16123" xr:uid="{00000000-0005-0000-0000-000018530000}"/>
    <cellStyle name="Migliaia 11 10 2" xfId="34695" xr:uid="{00000000-0005-0000-0000-000019530000}"/>
    <cellStyle name="Migliaia 11 10 3" xfId="39997" xr:uid="{00000000-0005-0000-0000-00001A530000}"/>
    <cellStyle name="Migliaia 11 10 4" xfId="29339" xr:uid="{00000000-0005-0000-0000-00001B530000}"/>
    <cellStyle name="Migliaia 11 11" xfId="32226" xr:uid="{00000000-0005-0000-0000-00001C530000}"/>
    <cellStyle name="Migliaia 11 12" xfId="37346" xr:uid="{00000000-0005-0000-0000-00001D530000}"/>
    <cellStyle name="Migliaia 11 13" xfId="1786" xr:uid="{00000000-0005-0000-0000-00001E530000}"/>
    <cellStyle name="Migliaia 11 2" xfId="376" xr:uid="{00000000-0005-0000-0000-00001F530000}"/>
    <cellStyle name="Migliaia 11 2 2" xfId="2335" xr:uid="{00000000-0005-0000-0000-000020530000}"/>
    <cellStyle name="Migliaia 11 2 2 2" xfId="4309" xr:uid="{00000000-0005-0000-0000-000021530000}"/>
    <cellStyle name="Migliaia 11 2 2 2 2" xfId="10668" xr:uid="{00000000-0005-0000-0000-000022530000}"/>
    <cellStyle name="Migliaia 11 2 2 2 2 2" xfId="34696" xr:uid="{00000000-0005-0000-0000-000023530000}"/>
    <cellStyle name="Migliaia 11 2 2 2 2 3" xfId="39998" xr:uid="{00000000-0005-0000-0000-000024530000}"/>
    <cellStyle name="Migliaia 11 2 2 2 3" xfId="14670" xr:uid="{00000000-0005-0000-0000-000025530000}"/>
    <cellStyle name="Migliaia 11 2 2 2 4" xfId="16126" xr:uid="{00000000-0005-0000-0000-000026530000}"/>
    <cellStyle name="Migliaia 11 2 2 2 4 2" xfId="37347" xr:uid="{00000000-0005-0000-0000-000027530000}"/>
    <cellStyle name="Migliaia 11 2 2 2 5" xfId="12330" xr:uid="{00000000-0005-0000-0000-000028530000}"/>
    <cellStyle name="Migliaia 11 2 2 3" xfId="7895" xr:uid="{00000000-0005-0000-0000-000029530000}"/>
    <cellStyle name="Migliaia 11 2 2 3 2" xfId="31420" xr:uid="{00000000-0005-0000-0000-00002A530000}"/>
    <cellStyle name="Migliaia 11 2 2 3 2 2" xfId="36578" xr:uid="{00000000-0005-0000-0000-00002B530000}"/>
    <cellStyle name="Migliaia 11 2 2 3 2 3" xfId="41880" xr:uid="{00000000-0005-0000-0000-00002C530000}"/>
    <cellStyle name="Migliaia 11 2 2 3 3" xfId="33927" xr:uid="{00000000-0005-0000-0000-00002D530000}"/>
    <cellStyle name="Migliaia 11 2 2 3 4" xfId="39229" xr:uid="{00000000-0005-0000-0000-00002E530000}"/>
    <cellStyle name="Migliaia 11 2 2 4" xfId="6909" xr:uid="{00000000-0005-0000-0000-00002F530000}"/>
    <cellStyle name="Migliaia 11 2 2 4 2" xfId="17682" xr:uid="{00000000-0005-0000-0000-000030530000}"/>
    <cellStyle name="Migliaia 11 2 2 4 3" xfId="44860" xr:uid="{00000000-0005-0000-0000-000031530000}"/>
    <cellStyle name="Migliaia 11 2 2 4 4" xfId="46675" xr:uid="{00000000-0005-0000-0000-000032530000}"/>
    <cellStyle name="Migliaia 11 2 2 4 5" xfId="49691" xr:uid="{00000000-0005-0000-0000-000033530000}"/>
    <cellStyle name="Migliaia 11 2 2 5" xfId="16125" xr:uid="{00000000-0005-0000-0000-000034530000}"/>
    <cellStyle name="Migliaia 11 2 2 6" xfId="20497" xr:uid="{00000000-0005-0000-0000-000035530000}"/>
    <cellStyle name="Migliaia 11 2 3" xfId="4019" xr:uid="{00000000-0005-0000-0000-000036530000}"/>
    <cellStyle name="Migliaia 11 2 3 2" xfId="10489" xr:uid="{00000000-0005-0000-0000-000037530000}"/>
    <cellStyle name="Migliaia 11 2 3 2 2" xfId="31421" xr:uid="{00000000-0005-0000-0000-000038530000}"/>
    <cellStyle name="Migliaia 11 2 3 2 2 2" xfId="36579" xr:uid="{00000000-0005-0000-0000-000039530000}"/>
    <cellStyle name="Migliaia 11 2 3 2 2 3" xfId="41881" xr:uid="{00000000-0005-0000-0000-00003A530000}"/>
    <cellStyle name="Migliaia 11 2 3 2 3" xfId="33928" xr:uid="{00000000-0005-0000-0000-00003B530000}"/>
    <cellStyle name="Migliaia 11 2 3 2 4" xfId="39230" xr:uid="{00000000-0005-0000-0000-00003C530000}"/>
    <cellStyle name="Migliaia 11 2 3 3" xfId="16127" xr:uid="{00000000-0005-0000-0000-00003D530000}"/>
    <cellStyle name="Migliaia 11 2 3 3 2" xfId="34697" xr:uid="{00000000-0005-0000-0000-00003E530000}"/>
    <cellStyle name="Migliaia 11 2 3 3 3" xfId="39999" xr:uid="{00000000-0005-0000-0000-00003F530000}"/>
    <cellStyle name="Migliaia 11 2 3 3 4" xfId="29340" xr:uid="{00000000-0005-0000-0000-000040530000}"/>
    <cellStyle name="Migliaia 11 2 3 4" xfId="32228" xr:uid="{00000000-0005-0000-0000-000041530000}"/>
    <cellStyle name="Migliaia 11 2 3 5" xfId="37348" xr:uid="{00000000-0005-0000-0000-000042530000}"/>
    <cellStyle name="Migliaia 11 2 3 6" xfId="12331" xr:uid="{00000000-0005-0000-0000-000043530000}"/>
    <cellStyle name="Migliaia 11 2 4" xfId="3567" xr:uid="{00000000-0005-0000-0000-000044530000}"/>
    <cellStyle name="Migliaia 11 2 4 2" xfId="10192" xr:uid="{00000000-0005-0000-0000-000045530000}"/>
    <cellStyle name="Migliaia 11 2 4 2 2" xfId="34698" xr:uid="{00000000-0005-0000-0000-000046530000}"/>
    <cellStyle name="Migliaia 11 2 4 2 3" xfId="40000" xr:uid="{00000000-0005-0000-0000-000047530000}"/>
    <cellStyle name="Migliaia 11 2 4 3" xfId="15035" xr:uid="{00000000-0005-0000-0000-000048530000}"/>
    <cellStyle name="Migliaia 11 2 4 4" xfId="16128" xr:uid="{00000000-0005-0000-0000-000049530000}"/>
    <cellStyle name="Migliaia 11 2 4 4 2" xfId="37349" xr:uid="{00000000-0005-0000-0000-00004A530000}"/>
    <cellStyle name="Migliaia 11 2 4 5" xfId="12332" xr:uid="{00000000-0005-0000-0000-00004B530000}"/>
    <cellStyle name="Migliaia 11 2 5" xfId="9408" xr:uid="{00000000-0005-0000-0000-00004C530000}"/>
    <cellStyle name="Migliaia 11 2 5 2" xfId="29341" xr:uid="{00000000-0005-0000-0000-00004D530000}"/>
    <cellStyle name="Migliaia 11 2 5 2 2" xfId="34699" xr:uid="{00000000-0005-0000-0000-00004E530000}"/>
    <cellStyle name="Migliaia 11 2 5 2 3" xfId="40001" xr:uid="{00000000-0005-0000-0000-00004F530000}"/>
    <cellStyle name="Migliaia 11 2 5 3" xfId="32229" xr:uid="{00000000-0005-0000-0000-000050530000}"/>
    <cellStyle name="Migliaia 11 2 5 4" xfId="37350" xr:uid="{00000000-0005-0000-0000-000051530000}"/>
    <cellStyle name="Migliaia 11 2 6" xfId="16124" xr:uid="{00000000-0005-0000-0000-000052530000}"/>
    <cellStyle name="Migliaia 11 2 6 2" xfId="29342" xr:uid="{00000000-0005-0000-0000-000053530000}"/>
    <cellStyle name="Migliaia 11 2 6 2 2" xfId="34700" xr:uid="{00000000-0005-0000-0000-000054530000}"/>
    <cellStyle name="Migliaia 11 2 6 2 3" xfId="40002" xr:uid="{00000000-0005-0000-0000-000055530000}"/>
    <cellStyle name="Migliaia 11 2 6 3" xfId="32230" xr:uid="{00000000-0005-0000-0000-000056530000}"/>
    <cellStyle name="Migliaia 11 2 6 4" xfId="37351" xr:uid="{00000000-0005-0000-0000-000057530000}"/>
    <cellStyle name="Migliaia 11 2 6 5" xfId="20501" xr:uid="{00000000-0005-0000-0000-000058530000}"/>
    <cellStyle name="Migliaia 11 2 7" xfId="20496" xr:uid="{00000000-0005-0000-0000-000059530000}"/>
    <cellStyle name="Migliaia 11 2 8" xfId="1787" xr:uid="{00000000-0005-0000-0000-00005A530000}"/>
    <cellStyle name="Migliaia 11 3" xfId="377" xr:uid="{00000000-0005-0000-0000-00005B530000}"/>
    <cellStyle name="Migliaia 11 3 10" xfId="20502" xr:uid="{00000000-0005-0000-0000-00005C530000}"/>
    <cellStyle name="Migliaia 11 3 11" xfId="12333" xr:uid="{00000000-0005-0000-0000-00005D530000}"/>
    <cellStyle name="Migliaia 11 3 12" xfId="1788" xr:uid="{00000000-0005-0000-0000-00005E530000}"/>
    <cellStyle name="Migliaia 11 3 2" xfId="378" xr:uid="{00000000-0005-0000-0000-00005F530000}"/>
    <cellStyle name="Migliaia 11 3 2 2" xfId="4311" xr:uid="{00000000-0005-0000-0000-000060530000}"/>
    <cellStyle name="Migliaia 11 3 2 2 2" xfId="8194" xr:uid="{00000000-0005-0000-0000-000061530000}"/>
    <cellStyle name="Migliaia 11 3 2 2 2 2" xfId="14671" xr:uid="{00000000-0005-0000-0000-000062530000}"/>
    <cellStyle name="Migliaia 11 3 2 2 2 2 2" xfId="18146" xr:uid="{00000000-0005-0000-0000-000063530000}"/>
    <cellStyle name="Migliaia 11 3 2 2 2 2 2 2" xfId="34701" xr:uid="{00000000-0005-0000-0000-000064530000}"/>
    <cellStyle name="Migliaia 11 3 2 2 2 2 3" xfId="40003" xr:uid="{00000000-0005-0000-0000-000065530000}"/>
    <cellStyle name="Migliaia 11 3 2 2 2 2 4" xfId="29343" xr:uid="{00000000-0005-0000-0000-000066530000}"/>
    <cellStyle name="Migliaia 11 3 2 2 2 3" xfId="32231" xr:uid="{00000000-0005-0000-0000-000067530000}"/>
    <cellStyle name="Migliaia 11 3 2 2 2 4" xfId="37352" xr:uid="{00000000-0005-0000-0000-000068530000}"/>
    <cellStyle name="Migliaia 11 3 2 2 2 5" xfId="33472" xr:uid="{00000000-0005-0000-0000-000069530000}"/>
    <cellStyle name="Migliaia 11 3 2 2 2 6" xfId="47152" xr:uid="{00000000-0005-0000-0000-00006A530000}"/>
    <cellStyle name="Migliaia 11 3 2 2 2 7" xfId="50168" xr:uid="{00000000-0005-0000-0000-00006B530000}"/>
    <cellStyle name="Migliaia 11 3 2 2 2 8" xfId="13947" xr:uid="{00000000-0005-0000-0000-00006C530000}"/>
    <cellStyle name="Migliaia 11 3 2 2 3" xfId="7984" xr:uid="{00000000-0005-0000-0000-00006D530000}"/>
    <cellStyle name="Migliaia 11 3 2 2 4" xfId="6910" xr:uid="{00000000-0005-0000-0000-00006E530000}"/>
    <cellStyle name="Migliaia 11 3 2 2 4 2" xfId="17683" xr:uid="{00000000-0005-0000-0000-00006F530000}"/>
    <cellStyle name="Migliaia 11 3 2 2 4 3" xfId="21637" xr:uid="{00000000-0005-0000-0000-000070530000}"/>
    <cellStyle name="Migliaia 11 3 2 2 4 4" xfId="46676" xr:uid="{00000000-0005-0000-0000-000071530000}"/>
    <cellStyle name="Migliaia 11 3 2 2 4 5" xfId="49692" xr:uid="{00000000-0005-0000-0000-000072530000}"/>
    <cellStyle name="Migliaia 11 3 2 2 5" xfId="16131" xr:uid="{00000000-0005-0000-0000-000073530000}"/>
    <cellStyle name="Migliaia 11 3 2 2 6" xfId="20504" xr:uid="{00000000-0005-0000-0000-000074530000}"/>
    <cellStyle name="Migliaia 11 3 2 3" xfId="3569" xr:uid="{00000000-0005-0000-0000-000075530000}"/>
    <cellStyle name="Migliaia 11 3 2 3 2" xfId="7814" xr:uid="{00000000-0005-0000-0000-000076530000}"/>
    <cellStyle name="Migliaia 11 3 2 3 2 2" xfId="34702" xr:uid="{00000000-0005-0000-0000-000077530000}"/>
    <cellStyle name="Migliaia 11 3 2 3 2 3" xfId="40004" xr:uid="{00000000-0005-0000-0000-000078530000}"/>
    <cellStyle name="Migliaia 11 3 2 3 2 4" xfId="29344" xr:uid="{00000000-0005-0000-0000-000079530000}"/>
    <cellStyle name="Migliaia 11 3 2 3 3" xfId="8195" xr:uid="{00000000-0005-0000-0000-00007A530000}"/>
    <cellStyle name="Migliaia 11 3 2 3 4" xfId="16132" xr:uid="{00000000-0005-0000-0000-00007B530000}"/>
    <cellStyle name="Migliaia 11 3 2 3 4 2" xfId="37353" xr:uid="{00000000-0005-0000-0000-00007C530000}"/>
    <cellStyle name="Migliaia 11 3 2 3 5" xfId="12334" xr:uid="{00000000-0005-0000-0000-00007D530000}"/>
    <cellStyle name="Migliaia 11 3 2 4" xfId="7545" xr:uid="{00000000-0005-0000-0000-00007E530000}"/>
    <cellStyle name="Migliaia 11 3 2 4 2" xfId="14366" xr:uid="{00000000-0005-0000-0000-00007F530000}"/>
    <cellStyle name="Migliaia 11 3 2 4 2 2" xfId="34703" xr:uid="{00000000-0005-0000-0000-000080530000}"/>
    <cellStyle name="Migliaia 11 3 2 4 2 3" xfId="40005" xr:uid="{00000000-0005-0000-0000-000081530000}"/>
    <cellStyle name="Migliaia 11 3 2 4 3" xfId="32232" xr:uid="{00000000-0005-0000-0000-000082530000}"/>
    <cellStyle name="Migliaia 11 3 2 4 4" xfId="37354" xr:uid="{00000000-0005-0000-0000-000083530000}"/>
    <cellStyle name="Migliaia 11 3 2 4 5" xfId="13444" xr:uid="{00000000-0005-0000-0000-000084530000}"/>
    <cellStyle name="Migliaia 11 3 2 5" xfId="13724" xr:uid="{00000000-0005-0000-0000-000085530000}"/>
    <cellStyle name="Migliaia 11 3 2 5 2" xfId="29345" xr:uid="{00000000-0005-0000-0000-000086530000}"/>
    <cellStyle name="Migliaia 11 3 2 5 2 2" xfId="34704" xr:uid="{00000000-0005-0000-0000-000087530000}"/>
    <cellStyle name="Migliaia 11 3 2 5 2 3" xfId="40006" xr:uid="{00000000-0005-0000-0000-000088530000}"/>
    <cellStyle name="Migliaia 11 3 2 5 3" xfId="32233" xr:uid="{00000000-0005-0000-0000-000089530000}"/>
    <cellStyle name="Migliaia 11 3 2 5 4" xfId="37355" xr:uid="{00000000-0005-0000-0000-00008A530000}"/>
    <cellStyle name="Migliaia 11 3 2 6" xfId="16130" xr:uid="{00000000-0005-0000-0000-00008B530000}"/>
    <cellStyle name="Migliaia 11 3 2 6 2" xfId="29346" xr:uid="{00000000-0005-0000-0000-00008C530000}"/>
    <cellStyle name="Migliaia 11 3 2 6 2 2" xfId="34705" xr:uid="{00000000-0005-0000-0000-00008D530000}"/>
    <cellStyle name="Migliaia 11 3 2 6 2 3" xfId="40007" xr:uid="{00000000-0005-0000-0000-00008E530000}"/>
    <cellStyle name="Migliaia 11 3 2 6 3" xfId="32234" xr:uid="{00000000-0005-0000-0000-00008F530000}"/>
    <cellStyle name="Migliaia 11 3 2 6 4" xfId="37356" xr:uid="{00000000-0005-0000-0000-000090530000}"/>
    <cellStyle name="Migliaia 11 3 2 6 5" xfId="20505" xr:uid="{00000000-0005-0000-0000-000091530000}"/>
    <cellStyle name="Migliaia 11 3 2 7" xfId="20503" xr:uid="{00000000-0005-0000-0000-000092530000}"/>
    <cellStyle name="Migliaia 11 3 2 8" xfId="2337" xr:uid="{00000000-0005-0000-0000-000093530000}"/>
    <cellStyle name="Migliaia 11 3 3" xfId="2336" xr:uid="{00000000-0005-0000-0000-000094530000}"/>
    <cellStyle name="Migliaia 11 3 3 2" xfId="4310" xr:uid="{00000000-0005-0000-0000-000095530000}"/>
    <cellStyle name="Migliaia 11 3 3 2 2" xfId="5994" xr:uid="{00000000-0005-0000-0000-000096530000}"/>
    <cellStyle name="Migliaia 11 3 3 2 2 2" xfId="34707" xr:uid="{00000000-0005-0000-0000-000097530000}"/>
    <cellStyle name="Migliaia 11 3 3 2 2 3" xfId="40009" xr:uid="{00000000-0005-0000-0000-000098530000}"/>
    <cellStyle name="Migliaia 11 3 3 2 3" xfId="14473" xr:uid="{00000000-0005-0000-0000-000099530000}"/>
    <cellStyle name="Migliaia 11 3 3 2 4" xfId="16134" xr:uid="{00000000-0005-0000-0000-00009A530000}"/>
    <cellStyle name="Migliaia 11 3 3 2 4 2" xfId="37358" xr:uid="{00000000-0005-0000-0000-00009B530000}"/>
    <cellStyle name="Migliaia 11 3 3 2 5" xfId="12336" xr:uid="{00000000-0005-0000-0000-00009C530000}"/>
    <cellStyle name="Migliaia 11 3 3 3" xfId="5746" xr:uid="{00000000-0005-0000-0000-00009D530000}"/>
    <cellStyle name="Migliaia 11 3 3 3 2" xfId="29349" xr:uid="{00000000-0005-0000-0000-00009E530000}"/>
    <cellStyle name="Migliaia 11 3 3 3 2 2" xfId="34708" xr:uid="{00000000-0005-0000-0000-00009F530000}"/>
    <cellStyle name="Migliaia 11 3 3 3 2 3" xfId="40010" xr:uid="{00000000-0005-0000-0000-0000A0530000}"/>
    <cellStyle name="Migliaia 11 3 3 3 3" xfId="32237" xr:uid="{00000000-0005-0000-0000-0000A1530000}"/>
    <cellStyle name="Migliaia 11 3 3 3 4" xfId="37359" xr:uid="{00000000-0005-0000-0000-0000A2530000}"/>
    <cellStyle name="Migliaia 11 3 3 4" xfId="16133" xr:uid="{00000000-0005-0000-0000-0000A3530000}"/>
    <cellStyle name="Migliaia 11 3 3 4 2" xfId="29350" xr:uid="{00000000-0005-0000-0000-0000A4530000}"/>
    <cellStyle name="Migliaia 11 3 3 4 2 2" xfId="34709" xr:uid="{00000000-0005-0000-0000-0000A5530000}"/>
    <cellStyle name="Migliaia 11 3 3 4 2 3" xfId="40011" xr:uid="{00000000-0005-0000-0000-0000A6530000}"/>
    <cellStyle name="Migliaia 11 3 3 4 3" xfId="32238" xr:uid="{00000000-0005-0000-0000-0000A7530000}"/>
    <cellStyle name="Migliaia 11 3 3 4 4" xfId="37360" xr:uid="{00000000-0005-0000-0000-0000A8530000}"/>
    <cellStyle name="Migliaia 11 3 3 4 5" xfId="20508" xr:uid="{00000000-0005-0000-0000-0000A9530000}"/>
    <cellStyle name="Migliaia 11 3 3 5" xfId="20509" xr:uid="{00000000-0005-0000-0000-0000AA530000}"/>
    <cellStyle name="Migliaia 11 3 3 5 2" xfId="29351" xr:uid="{00000000-0005-0000-0000-0000AB530000}"/>
    <cellStyle name="Migliaia 11 3 3 5 2 2" xfId="34710" xr:uid="{00000000-0005-0000-0000-0000AC530000}"/>
    <cellStyle name="Migliaia 11 3 3 5 2 3" xfId="40012" xr:uid="{00000000-0005-0000-0000-0000AD530000}"/>
    <cellStyle name="Migliaia 11 3 3 5 3" xfId="32239" xr:uid="{00000000-0005-0000-0000-0000AE530000}"/>
    <cellStyle name="Migliaia 11 3 3 5 4" xfId="37361" xr:uid="{00000000-0005-0000-0000-0000AF530000}"/>
    <cellStyle name="Migliaia 11 3 3 6" xfId="29347" xr:uid="{00000000-0005-0000-0000-0000B0530000}"/>
    <cellStyle name="Migliaia 11 3 3 6 2" xfId="34706" xr:uid="{00000000-0005-0000-0000-0000B1530000}"/>
    <cellStyle name="Migliaia 11 3 3 6 3" xfId="40008" xr:uid="{00000000-0005-0000-0000-0000B2530000}"/>
    <cellStyle name="Migliaia 11 3 3 7" xfId="32235" xr:uid="{00000000-0005-0000-0000-0000B3530000}"/>
    <cellStyle name="Migliaia 11 3 3 8" xfId="37357" xr:uid="{00000000-0005-0000-0000-0000B4530000}"/>
    <cellStyle name="Migliaia 11 3 3 9" xfId="12335" xr:uid="{00000000-0005-0000-0000-0000B5530000}"/>
    <cellStyle name="Migliaia 11 3 4" xfId="3267" xr:uid="{00000000-0005-0000-0000-0000B6530000}"/>
    <cellStyle name="Migliaia 11 3 4 2" xfId="4777" xr:uid="{00000000-0005-0000-0000-0000B7530000}"/>
    <cellStyle name="Migliaia 11 3 4 2 2" xfId="10729" xr:uid="{00000000-0005-0000-0000-0000B8530000}"/>
    <cellStyle name="Migliaia 11 3 4 2 3" xfId="14900" xr:uid="{00000000-0005-0000-0000-0000B9530000}"/>
    <cellStyle name="Migliaia 11 3 4 2 4" xfId="16136" xr:uid="{00000000-0005-0000-0000-0000BA530000}"/>
    <cellStyle name="Migliaia 11 3 4 2 5" xfId="28578" xr:uid="{00000000-0005-0000-0000-0000BB530000}"/>
    <cellStyle name="Migliaia 11 3 4 2 6" xfId="12338" xr:uid="{00000000-0005-0000-0000-0000BC530000}"/>
    <cellStyle name="Migliaia 11 3 4 3" xfId="9977" xr:uid="{00000000-0005-0000-0000-0000BD530000}"/>
    <cellStyle name="Migliaia 11 3 4 3 2" xfId="31422" xr:uid="{00000000-0005-0000-0000-0000BE530000}"/>
    <cellStyle name="Migliaia 11 3 4 3 2 2" xfId="36580" xr:uid="{00000000-0005-0000-0000-0000BF530000}"/>
    <cellStyle name="Migliaia 11 3 4 3 2 3" xfId="41882" xr:uid="{00000000-0005-0000-0000-0000C0530000}"/>
    <cellStyle name="Migliaia 11 3 4 3 3" xfId="33929" xr:uid="{00000000-0005-0000-0000-0000C1530000}"/>
    <cellStyle name="Migliaia 11 3 4 3 4" xfId="39231" xr:uid="{00000000-0005-0000-0000-0000C2530000}"/>
    <cellStyle name="Migliaia 11 3 4 4" xfId="16135" xr:uid="{00000000-0005-0000-0000-0000C3530000}"/>
    <cellStyle name="Migliaia 11 3 4 4 2" xfId="34711" xr:uid="{00000000-0005-0000-0000-0000C4530000}"/>
    <cellStyle name="Migliaia 11 3 4 4 3" xfId="40013" xr:uid="{00000000-0005-0000-0000-0000C5530000}"/>
    <cellStyle name="Migliaia 11 3 4 4 4" xfId="29352" xr:uid="{00000000-0005-0000-0000-0000C6530000}"/>
    <cellStyle name="Migliaia 11 3 4 5" xfId="32240" xr:uid="{00000000-0005-0000-0000-0000C7530000}"/>
    <cellStyle name="Migliaia 11 3 4 6" xfId="37362" xr:uid="{00000000-0005-0000-0000-0000C8530000}"/>
    <cellStyle name="Migliaia 11 3 4 7" xfId="12337" xr:uid="{00000000-0005-0000-0000-0000C9530000}"/>
    <cellStyle name="Migliaia 11 3 5" xfId="4020" xr:uid="{00000000-0005-0000-0000-0000CA530000}"/>
    <cellStyle name="Migliaia 11 3 5 2" xfId="10490" xr:uid="{00000000-0005-0000-0000-0000CB530000}"/>
    <cellStyle name="Migliaia 11 3 5 2 2" xfId="31423" xr:uid="{00000000-0005-0000-0000-0000CC530000}"/>
    <cellStyle name="Migliaia 11 3 5 2 2 2" xfId="36581" xr:uid="{00000000-0005-0000-0000-0000CD530000}"/>
    <cellStyle name="Migliaia 11 3 5 2 2 3" xfId="41883" xr:uid="{00000000-0005-0000-0000-0000CE530000}"/>
    <cellStyle name="Migliaia 11 3 5 2 3" xfId="33930" xr:uid="{00000000-0005-0000-0000-0000CF530000}"/>
    <cellStyle name="Migliaia 11 3 5 2 4" xfId="39232" xr:uid="{00000000-0005-0000-0000-0000D0530000}"/>
    <cellStyle name="Migliaia 11 3 5 3" xfId="16137" xr:uid="{00000000-0005-0000-0000-0000D1530000}"/>
    <cellStyle name="Migliaia 11 3 5 3 2" xfId="34712" xr:uid="{00000000-0005-0000-0000-0000D2530000}"/>
    <cellStyle name="Migliaia 11 3 5 3 3" xfId="40014" xr:uid="{00000000-0005-0000-0000-0000D3530000}"/>
    <cellStyle name="Migliaia 11 3 5 3 4" xfId="29353" xr:uid="{00000000-0005-0000-0000-0000D4530000}"/>
    <cellStyle name="Migliaia 11 3 5 4" xfId="32241" xr:uid="{00000000-0005-0000-0000-0000D5530000}"/>
    <cellStyle name="Migliaia 11 3 5 5" xfId="37363" xr:uid="{00000000-0005-0000-0000-0000D6530000}"/>
    <cellStyle name="Migliaia 11 3 5 6" xfId="12339" xr:uid="{00000000-0005-0000-0000-0000D7530000}"/>
    <cellStyle name="Migliaia 11 3 6" xfId="3568" xr:uid="{00000000-0005-0000-0000-0000D8530000}"/>
    <cellStyle name="Migliaia 11 3 6 2" xfId="10193" xr:uid="{00000000-0005-0000-0000-0000D9530000}"/>
    <cellStyle name="Migliaia 11 3 6 2 2" xfId="34713" xr:uid="{00000000-0005-0000-0000-0000DA530000}"/>
    <cellStyle name="Migliaia 11 3 6 2 3" xfId="40015" xr:uid="{00000000-0005-0000-0000-0000DB530000}"/>
    <cellStyle name="Migliaia 11 3 6 3" xfId="14929" xr:uid="{00000000-0005-0000-0000-0000DC530000}"/>
    <cellStyle name="Migliaia 11 3 6 4" xfId="16138" xr:uid="{00000000-0005-0000-0000-0000DD530000}"/>
    <cellStyle name="Migliaia 11 3 6 4 2" xfId="37364" xr:uid="{00000000-0005-0000-0000-0000DE530000}"/>
    <cellStyle name="Migliaia 11 3 6 5" xfId="12340" xr:uid="{00000000-0005-0000-0000-0000DF530000}"/>
    <cellStyle name="Migliaia 11 3 7" xfId="7524" xr:uid="{00000000-0005-0000-0000-0000E0530000}"/>
    <cellStyle name="Migliaia 11 3 7 2" xfId="29354" xr:uid="{00000000-0005-0000-0000-0000E1530000}"/>
    <cellStyle name="Migliaia 11 3 7 2 2" xfId="34714" xr:uid="{00000000-0005-0000-0000-0000E2530000}"/>
    <cellStyle name="Migliaia 11 3 7 2 3" xfId="40016" xr:uid="{00000000-0005-0000-0000-0000E3530000}"/>
    <cellStyle name="Migliaia 11 3 7 3" xfId="32242" xr:uid="{00000000-0005-0000-0000-0000E4530000}"/>
    <cellStyle name="Migliaia 11 3 7 4" xfId="37365" xr:uid="{00000000-0005-0000-0000-0000E5530000}"/>
    <cellStyle name="Migliaia 11 3 8" xfId="13725" xr:uid="{00000000-0005-0000-0000-0000E6530000}"/>
    <cellStyle name="Migliaia 11 3 8 2" xfId="29355" xr:uid="{00000000-0005-0000-0000-0000E7530000}"/>
    <cellStyle name="Migliaia 11 3 8 2 2" xfId="34715" xr:uid="{00000000-0005-0000-0000-0000E8530000}"/>
    <cellStyle name="Migliaia 11 3 8 2 3" xfId="40017" xr:uid="{00000000-0005-0000-0000-0000E9530000}"/>
    <cellStyle name="Migliaia 11 3 8 3" xfId="32243" xr:uid="{00000000-0005-0000-0000-0000EA530000}"/>
    <cellStyle name="Migliaia 11 3 8 4" xfId="37366" xr:uid="{00000000-0005-0000-0000-0000EB530000}"/>
    <cellStyle name="Migliaia 11 3 8 5" xfId="20510" xr:uid="{00000000-0005-0000-0000-0000EC530000}"/>
    <cellStyle name="Migliaia 11 3 9" xfId="16129" xr:uid="{00000000-0005-0000-0000-0000ED530000}"/>
    <cellStyle name="Migliaia 11 4" xfId="379" xr:uid="{00000000-0005-0000-0000-0000EE530000}"/>
    <cellStyle name="Migliaia 11 4 2" xfId="4312" xr:uid="{00000000-0005-0000-0000-0000EF530000}"/>
    <cellStyle name="Migliaia 11 4 2 2" xfId="5093" xr:uid="{00000000-0005-0000-0000-0000F0530000}"/>
    <cellStyle name="Migliaia 11 4 2 2 2" xfId="29356" xr:uid="{00000000-0005-0000-0000-0000F1530000}"/>
    <cellStyle name="Migliaia 11 4 2 2 2 2" xfId="34716" xr:uid="{00000000-0005-0000-0000-0000F2530000}"/>
    <cellStyle name="Migliaia 11 4 2 2 2 3" xfId="40018" xr:uid="{00000000-0005-0000-0000-0000F3530000}"/>
    <cellStyle name="Migliaia 11 4 2 2 3" xfId="32244" xr:uid="{00000000-0005-0000-0000-0000F4530000}"/>
    <cellStyle name="Migliaia 11 4 2 2 4" xfId="37367" xr:uid="{00000000-0005-0000-0000-0000F5530000}"/>
    <cellStyle name="Migliaia 11 4 2 3" xfId="8196" xr:uid="{00000000-0005-0000-0000-0000F6530000}"/>
    <cellStyle name="Migliaia 11 4 2 3 2" xfId="29357" xr:uid="{00000000-0005-0000-0000-0000F7530000}"/>
    <cellStyle name="Migliaia 11 4 2 3 2 2" xfId="34717" xr:uid="{00000000-0005-0000-0000-0000F8530000}"/>
    <cellStyle name="Migliaia 11 4 2 3 2 3" xfId="40019" xr:uid="{00000000-0005-0000-0000-0000F9530000}"/>
    <cellStyle name="Migliaia 11 4 2 3 3" xfId="32245" xr:uid="{00000000-0005-0000-0000-0000FA530000}"/>
    <cellStyle name="Migliaia 11 4 2 3 4" xfId="37368" xr:uid="{00000000-0005-0000-0000-0000FB530000}"/>
    <cellStyle name="Migliaia 11 4 2 4" xfId="7547" xr:uid="{00000000-0005-0000-0000-0000FC530000}"/>
    <cellStyle name="Migliaia 11 4 2 5" xfId="6912" xr:uid="{00000000-0005-0000-0000-0000FD530000}"/>
    <cellStyle name="Migliaia 11 4 2 5 2" xfId="17685" xr:uid="{00000000-0005-0000-0000-0000FE530000}"/>
    <cellStyle name="Migliaia 11 4 2 5 3" xfId="42925" xr:uid="{00000000-0005-0000-0000-0000FF530000}"/>
    <cellStyle name="Migliaia 11 4 2 5 4" xfId="46678" xr:uid="{00000000-0005-0000-0000-000000540000}"/>
    <cellStyle name="Migliaia 11 4 2 5 5" xfId="49694" xr:uid="{00000000-0005-0000-0000-000001540000}"/>
    <cellStyle name="Migliaia 11 4 2 6" xfId="16140" xr:uid="{00000000-0005-0000-0000-000002540000}"/>
    <cellStyle name="Migliaia 11 4 2 7" xfId="20512" xr:uid="{00000000-0005-0000-0000-000003540000}"/>
    <cellStyle name="Migliaia 11 4 3" xfId="5094" xr:uid="{00000000-0005-0000-0000-000004540000}"/>
    <cellStyle name="Migliaia 11 4 3 2" xfId="14474" xr:uid="{00000000-0005-0000-0000-000005540000}"/>
    <cellStyle name="Migliaia 11 4 3 2 2" xfId="34718" xr:uid="{00000000-0005-0000-0000-000006540000}"/>
    <cellStyle name="Migliaia 11 4 3 2 3" xfId="40020" xr:uid="{00000000-0005-0000-0000-000007540000}"/>
    <cellStyle name="Migliaia 11 4 3 3" xfId="32246" xr:uid="{00000000-0005-0000-0000-000008540000}"/>
    <cellStyle name="Migliaia 11 4 3 4" xfId="37369" xr:uid="{00000000-0005-0000-0000-000009540000}"/>
    <cellStyle name="Migliaia 11 4 3 5" xfId="13723" xr:uid="{00000000-0005-0000-0000-00000A540000}"/>
    <cellStyle name="Migliaia 11 4 4" xfId="8197" xr:uid="{00000000-0005-0000-0000-00000B540000}"/>
    <cellStyle name="Migliaia 11 4 4 2" xfId="29358" xr:uid="{00000000-0005-0000-0000-00000C540000}"/>
    <cellStyle name="Migliaia 11 4 4 2 2" xfId="34719" xr:uid="{00000000-0005-0000-0000-00000D540000}"/>
    <cellStyle name="Migliaia 11 4 4 2 3" xfId="40021" xr:uid="{00000000-0005-0000-0000-00000E540000}"/>
    <cellStyle name="Migliaia 11 4 4 3" xfId="32247" xr:uid="{00000000-0005-0000-0000-00000F540000}"/>
    <cellStyle name="Migliaia 11 4 4 4" xfId="37370" xr:uid="{00000000-0005-0000-0000-000010540000}"/>
    <cellStyle name="Migliaia 11 4 5" xfId="7546" xr:uid="{00000000-0005-0000-0000-000011540000}"/>
    <cellStyle name="Migliaia 11 4 5 2" xfId="29359" xr:uid="{00000000-0005-0000-0000-000012540000}"/>
    <cellStyle name="Migliaia 11 4 5 2 2" xfId="34720" xr:uid="{00000000-0005-0000-0000-000013540000}"/>
    <cellStyle name="Migliaia 11 4 5 2 3" xfId="40022" xr:uid="{00000000-0005-0000-0000-000014540000}"/>
    <cellStyle name="Migliaia 11 4 5 3" xfId="32248" xr:uid="{00000000-0005-0000-0000-000015540000}"/>
    <cellStyle name="Migliaia 11 4 5 4" xfId="37371" xr:uid="{00000000-0005-0000-0000-000016540000}"/>
    <cellStyle name="Migliaia 11 4 6" xfId="6911" xr:uid="{00000000-0005-0000-0000-000017540000}"/>
    <cellStyle name="Migliaia 11 4 6 2" xfId="17684" xr:uid="{00000000-0005-0000-0000-000018540000}"/>
    <cellStyle name="Migliaia 11 4 6 2 2" xfId="34721" xr:uid="{00000000-0005-0000-0000-000019540000}"/>
    <cellStyle name="Migliaia 11 4 6 2 3" xfId="40023" xr:uid="{00000000-0005-0000-0000-00001A540000}"/>
    <cellStyle name="Migliaia 11 4 6 2 4" xfId="29360" xr:uid="{00000000-0005-0000-0000-00001B540000}"/>
    <cellStyle name="Migliaia 11 4 6 3" xfId="32249" xr:uid="{00000000-0005-0000-0000-00001C540000}"/>
    <cellStyle name="Migliaia 11 4 6 4" xfId="37372" xr:uid="{00000000-0005-0000-0000-00001D540000}"/>
    <cellStyle name="Migliaia 11 4 6 5" xfId="20513" xr:uid="{00000000-0005-0000-0000-00001E540000}"/>
    <cellStyle name="Migliaia 11 4 6 6" xfId="44663" xr:uid="{00000000-0005-0000-0000-00001F540000}"/>
    <cellStyle name="Migliaia 11 4 6 7" xfId="46677" xr:uid="{00000000-0005-0000-0000-000020540000}"/>
    <cellStyle name="Migliaia 11 4 6 8" xfId="49693" xr:uid="{00000000-0005-0000-0000-000021540000}"/>
    <cellStyle name="Migliaia 11 4 7" xfId="16139" xr:uid="{00000000-0005-0000-0000-000022540000}"/>
    <cellStyle name="Migliaia 11 4 7 2" xfId="29361" xr:uid="{00000000-0005-0000-0000-000023540000}"/>
    <cellStyle name="Migliaia 11 4 7 2 2" xfId="34722" xr:uid="{00000000-0005-0000-0000-000024540000}"/>
    <cellStyle name="Migliaia 11 4 7 2 3" xfId="40024" xr:uid="{00000000-0005-0000-0000-000025540000}"/>
    <cellStyle name="Migliaia 11 4 7 3" xfId="32250" xr:uid="{00000000-0005-0000-0000-000026540000}"/>
    <cellStyle name="Migliaia 11 4 7 4" xfId="37373" xr:uid="{00000000-0005-0000-0000-000027540000}"/>
    <cellStyle name="Migliaia 11 4 7 5" xfId="20514" xr:uid="{00000000-0005-0000-0000-000028540000}"/>
    <cellStyle name="Migliaia 11 4 8" xfId="20511" xr:uid="{00000000-0005-0000-0000-000029540000}"/>
    <cellStyle name="Migliaia 11 4 9" xfId="2338" xr:uid="{00000000-0005-0000-0000-00002A540000}"/>
    <cellStyle name="Migliaia 11 5" xfId="380" xr:uid="{00000000-0005-0000-0000-00002B540000}"/>
    <cellStyle name="Migliaia 11 5 2" xfId="4313" xr:uid="{00000000-0005-0000-0000-00002C540000}"/>
    <cellStyle name="Migliaia 11 5 2 2" xfId="14672" xr:uid="{00000000-0005-0000-0000-00002D540000}"/>
    <cellStyle name="Migliaia 11 5 2 2 2" xfId="34723" xr:uid="{00000000-0005-0000-0000-00002E540000}"/>
    <cellStyle name="Migliaia 11 5 2 2 3" xfId="40025" xr:uid="{00000000-0005-0000-0000-00002F540000}"/>
    <cellStyle name="Migliaia 11 5 2 3" xfId="16142" xr:uid="{00000000-0005-0000-0000-000030540000}"/>
    <cellStyle name="Migliaia 11 5 2 3 2" xfId="32251" xr:uid="{00000000-0005-0000-0000-000031540000}"/>
    <cellStyle name="Migliaia 11 5 2 4" xfId="37374" xr:uid="{00000000-0005-0000-0000-000032540000}"/>
    <cellStyle name="Migliaia 11 5 2 5" xfId="12341" xr:uid="{00000000-0005-0000-0000-000033540000}"/>
    <cellStyle name="Migliaia 11 5 3" xfId="7548" xr:uid="{00000000-0005-0000-0000-000034540000}"/>
    <cellStyle name="Migliaia 11 5 3 2" xfId="29363" xr:uid="{00000000-0005-0000-0000-000035540000}"/>
    <cellStyle name="Migliaia 11 5 3 2 2" xfId="34724" xr:uid="{00000000-0005-0000-0000-000036540000}"/>
    <cellStyle name="Migliaia 11 5 3 2 3" xfId="40026" xr:uid="{00000000-0005-0000-0000-000037540000}"/>
    <cellStyle name="Migliaia 11 5 3 3" xfId="32252" xr:uid="{00000000-0005-0000-0000-000038540000}"/>
    <cellStyle name="Migliaia 11 5 3 4" xfId="37375" xr:uid="{00000000-0005-0000-0000-000039540000}"/>
    <cellStyle name="Migliaia 11 5 4" xfId="6913" xr:uid="{00000000-0005-0000-0000-00003A540000}"/>
    <cellStyle name="Migliaia 11 5 4 2" xfId="17686" xr:uid="{00000000-0005-0000-0000-00003B540000}"/>
    <cellStyle name="Migliaia 11 5 4 2 2" xfId="34725" xr:uid="{00000000-0005-0000-0000-00003C540000}"/>
    <cellStyle name="Migliaia 11 5 4 2 3" xfId="40027" xr:uid="{00000000-0005-0000-0000-00003D540000}"/>
    <cellStyle name="Migliaia 11 5 4 2 4" xfId="29364" xr:uid="{00000000-0005-0000-0000-00003E540000}"/>
    <cellStyle name="Migliaia 11 5 4 3" xfId="32253" xr:uid="{00000000-0005-0000-0000-00003F540000}"/>
    <cellStyle name="Migliaia 11 5 4 4" xfId="37376" xr:uid="{00000000-0005-0000-0000-000040540000}"/>
    <cellStyle name="Migliaia 11 5 4 5" xfId="20516" xr:uid="{00000000-0005-0000-0000-000041540000}"/>
    <cellStyle name="Migliaia 11 5 4 6" xfId="43732" xr:uid="{00000000-0005-0000-0000-000042540000}"/>
    <cellStyle name="Migliaia 11 5 4 7" xfId="46679" xr:uid="{00000000-0005-0000-0000-000043540000}"/>
    <cellStyle name="Migliaia 11 5 4 8" xfId="49695" xr:uid="{00000000-0005-0000-0000-000044540000}"/>
    <cellStyle name="Migliaia 11 5 5" xfId="16141" xr:uid="{00000000-0005-0000-0000-000045540000}"/>
    <cellStyle name="Migliaia 11 5 5 2" xfId="29365" xr:uid="{00000000-0005-0000-0000-000046540000}"/>
    <cellStyle name="Migliaia 11 5 5 2 2" xfId="34726" xr:uid="{00000000-0005-0000-0000-000047540000}"/>
    <cellStyle name="Migliaia 11 5 5 2 3" xfId="40028" xr:uid="{00000000-0005-0000-0000-000048540000}"/>
    <cellStyle name="Migliaia 11 5 5 3" xfId="32254" xr:uid="{00000000-0005-0000-0000-000049540000}"/>
    <cellStyle name="Migliaia 11 5 5 4" xfId="37377" xr:uid="{00000000-0005-0000-0000-00004A540000}"/>
    <cellStyle name="Migliaia 11 5 5 5" xfId="20517" xr:uid="{00000000-0005-0000-0000-00004B540000}"/>
    <cellStyle name="Migliaia 11 5 6" xfId="20518" xr:uid="{00000000-0005-0000-0000-00004C540000}"/>
    <cellStyle name="Migliaia 11 5 6 2" xfId="29366" xr:uid="{00000000-0005-0000-0000-00004D540000}"/>
    <cellStyle name="Migliaia 11 5 6 2 2" xfId="34727" xr:uid="{00000000-0005-0000-0000-00004E540000}"/>
    <cellStyle name="Migliaia 11 5 6 2 3" xfId="40029" xr:uid="{00000000-0005-0000-0000-00004F540000}"/>
    <cellStyle name="Migliaia 11 5 6 3" xfId="32255" xr:uid="{00000000-0005-0000-0000-000050540000}"/>
    <cellStyle name="Migliaia 11 5 6 4" xfId="37378" xr:uid="{00000000-0005-0000-0000-000051540000}"/>
    <cellStyle name="Migliaia 11 5 7" xfId="20515" xr:uid="{00000000-0005-0000-0000-000052540000}"/>
    <cellStyle name="Migliaia 11 5 8" xfId="2339" xr:uid="{00000000-0005-0000-0000-000053540000}"/>
    <cellStyle name="Migliaia 11 6" xfId="2334" xr:uid="{00000000-0005-0000-0000-000054540000}"/>
    <cellStyle name="Migliaia 11 6 2" xfId="4308" xr:uid="{00000000-0005-0000-0000-000055540000}"/>
    <cellStyle name="Migliaia 11 6 2 2" xfId="5993" xr:uid="{00000000-0005-0000-0000-000056540000}"/>
    <cellStyle name="Migliaia 11 6 2 3" xfId="14985" xr:uid="{00000000-0005-0000-0000-000057540000}"/>
    <cellStyle name="Migliaia 11 6 2 4" xfId="16144" xr:uid="{00000000-0005-0000-0000-000058540000}"/>
    <cellStyle name="Migliaia 11 6 2 5" xfId="28579" xr:uid="{00000000-0005-0000-0000-000059540000}"/>
    <cellStyle name="Migliaia 11 6 2 6" xfId="12343" xr:uid="{00000000-0005-0000-0000-00005A540000}"/>
    <cellStyle name="Migliaia 11 6 3" xfId="5745" xr:uid="{00000000-0005-0000-0000-00005B540000}"/>
    <cellStyle name="Migliaia 11 6 3 2" xfId="31424" xr:uid="{00000000-0005-0000-0000-00005C540000}"/>
    <cellStyle name="Migliaia 11 6 3 2 2" xfId="36582" xr:uid="{00000000-0005-0000-0000-00005D540000}"/>
    <cellStyle name="Migliaia 11 6 3 2 3" xfId="41884" xr:uid="{00000000-0005-0000-0000-00005E540000}"/>
    <cellStyle name="Migliaia 11 6 3 3" xfId="33931" xr:uid="{00000000-0005-0000-0000-00005F540000}"/>
    <cellStyle name="Migliaia 11 6 3 4" xfId="39233" xr:uid="{00000000-0005-0000-0000-000060540000}"/>
    <cellStyle name="Migliaia 11 6 4" xfId="16143" xr:uid="{00000000-0005-0000-0000-000061540000}"/>
    <cellStyle name="Migliaia 11 6 4 2" xfId="34728" xr:uid="{00000000-0005-0000-0000-000062540000}"/>
    <cellStyle name="Migliaia 11 6 4 3" xfId="40030" xr:uid="{00000000-0005-0000-0000-000063540000}"/>
    <cellStyle name="Migliaia 11 6 4 4" xfId="29367" xr:uid="{00000000-0005-0000-0000-000064540000}"/>
    <cellStyle name="Migliaia 11 6 5" xfId="32256" xr:uid="{00000000-0005-0000-0000-000065540000}"/>
    <cellStyle name="Migliaia 11 6 6" xfId="37379" xr:uid="{00000000-0005-0000-0000-000066540000}"/>
    <cellStyle name="Migliaia 11 6 7" xfId="12342" xr:uid="{00000000-0005-0000-0000-000067540000}"/>
    <cellStyle name="Migliaia 11 7" xfId="4018" xr:uid="{00000000-0005-0000-0000-000068540000}"/>
    <cellStyle name="Migliaia 11 7 2" xfId="10488" xr:uid="{00000000-0005-0000-0000-000069540000}"/>
    <cellStyle name="Migliaia 11 7 2 2" xfId="31425" xr:uid="{00000000-0005-0000-0000-00006A540000}"/>
    <cellStyle name="Migliaia 11 7 2 2 2" xfId="36583" xr:uid="{00000000-0005-0000-0000-00006B540000}"/>
    <cellStyle name="Migliaia 11 7 2 2 3" xfId="41885" xr:uid="{00000000-0005-0000-0000-00006C540000}"/>
    <cellStyle name="Migliaia 11 7 2 3" xfId="33932" xr:uid="{00000000-0005-0000-0000-00006D540000}"/>
    <cellStyle name="Migliaia 11 7 2 4" xfId="39234" xr:uid="{00000000-0005-0000-0000-00006E540000}"/>
    <cellStyle name="Migliaia 11 7 3" xfId="16145" xr:uid="{00000000-0005-0000-0000-00006F540000}"/>
    <cellStyle name="Migliaia 11 7 3 2" xfId="34729" xr:uid="{00000000-0005-0000-0000-000070540000}"/>
    <cellStyle name="Migliaia 11 7 3 3" xfId="40031" xr:uid="{00000000-0005-0000-0000-000071540000}"/>
    <cellStyle name="Migliaia 11 7 3 4" xfId="29368" xr:uid="{00000000-0005-0000-0000-000072540000}"/>
    <cellStyle name="Migliaia 11 7 4" xfId="32257" xr:uid="{00000000-0005-0000-0000-000073540000}"/>
    <cellStyle name="Migliaia 11 7 5" xfId="37380" xr:uid="{00000000-0005-0000-0000-000074540000}"/>
    <cellStyle name="Migliaia 11 7 6" xfId="12344" xr:uid="{00000000-0005-0000-0000-000075540000}"/>
    <cellStyle name="Migliaia 11 8" xfId="3566" xr:uid="{00000000-0005-0000-0000-000076540000}"/>
    <cellStyle name="Migliaia 11 8 2" xfId="10191" xr:uid="{00000000-0005-0000-0000-000077540000}"/>
    <cellStyle name="Migliaia 11 8 2 2" xfId="31426" xr:uid="{00000000-0005-0000-0000-000078540000}"/>
    <cellStyle name="Migliaia 11 8 2 2 2" xfId="36584" xr:uid="{00000000-0005-0000-0000-000079540000}"/>
    <cellStyle name="Migliaia 11 8 2 2 3" xfId="41886" xr:uid="{00000000-0005-0000-0000-00007A540000}"/>
    <cellStyle name="Migliaia 11 8 2 3" xfId="33933" xr:uid="{00000000-0005-0000-0000-00007B540000}"/>
    <cellStyle name="Migliaia 11 8 2 4" xfId="39235" xr:uid="{00000000-0005-0000-0000-00007C540000}"/>
    <cellStyle name="Migliaia 11 8 3" xfId="16146" xr:uid="{00000000-0005-0000-0000-00007D540000}"/>
    <cellStyle name="Migliaia 11 8 3 2" xfId="34730" xr:uid="{00000000-0005-0000-0000-00007E540000}"/>
    <cellStyle name="Migliaia 11 8 3 3" xfId="40032" xr:uid="{00000000-0005-0000-0000-00007F540000}"/>
    <cellStyle name="Migliaia 11 8 3 4" xfId="29369" xr:uid="{00000000-0005-0000-0000-000080540000}"/>
    <cellStyle name="Migliaia 11 8 4" xfId="32258" xr:uid="{00000000-0005-0000-0000-000081540000}"/>
    <cellStyle name="Migliaia 11 8 5" xfId="37381" xr:uid="{00000000-0005-0000-0000-000082540000}"/>
    <cellStyle name="Migliaia 11 8 6" xfId="12345" xr:uid="{00000000-0005-0000-0000-000083540000}"/>
    <cellStyle name="Migliaia 11 9" xfId="13443" xr:uid="{00000000-0005-0000-0000-000084540000}"/>
    <cellStyle name="Migliaia 11 9 2" xfId="29370" xr:uid="{00000000-0005-0000-0000-000085540000}"/>
    <cellStyle name="Migliaia 11 9 2 2" xfId="34731" xr:uid="{00000000-0005-0000-0000-000086540000}"/>
    <cellStyle name="Migliaia 11 9 2 3" xfId="40033" xr:uid="{00000000-0005-0000-0000-000087540000}"/>
    <cellStyle name="Migliaia 11 9 3" xfId="32259" xr:uid="{00000000-0005-0000-0000-000088540000}"/>
    <cellStyle name="Migliaia 11 9 4" xfId="37382" xr:uid="{00000000-0005-0000-0000-000089540000}"/>
    <cellStyle name="Migliaia 12" xfId="381" xr:uid="{00000000-0005-0000-0000-00008A540000}"/>
    <cellStyle name="Migliaia 12 10" xfId="16147" xr:uid="{00000000-0005-0000-0000-00008B540000}"/>
    <cellStyle name="Migliaia 12 10 2" xfId="34732" xr:uid="{00000000-0005-0000-0000-00008C540000}"/>
    <cellStyle name="Migliaia 12 10 3" xfId="40034" xr:uid="{00000000-0005-0000-0000-00008D540000}"/>
    <cellStyle name="Migliaia 12 10 4" xfId="29371" xr:uid="{00000000-0005-0000-0000-00008E540000}"/>
    <cellStyle name="Migliaia 12 11" xfId="32260" xr:uid="{00000000-0005-0000-0000-00008F540000}"/>
    <cellStyle name="Migliaia 12 12" xfId="37383" xr:uid="{00000000-0005-0000-0000-000090540000}"/>
    <cellStyle name="Migliaia 12 13" xfId="1789" xr:uid="{00000000-0005-0000-0000-000091540000}"/>
    <cellStyle name="Migliaia 12 2" xfId="382" xr:uid="{00000000-0005-0000-0000-000092540000}"/>
    <cellStyle name="Migliaia 12 2 2" xfId="2341" xr:uid="{00000000-0005-0000-0000-000093540000}"/>
    <cellStyle name="Migliaia 12 2 2 2" xfId="4315" xr:uid="{00000000-0005-0000-0000-000094540000}"/>
    <cellStyle name="Migliaia 12 2 2 2 2" xfId="10669" xr:uid="{00000000-0005-0000-0000-000095540000}"/>
    <cellStyle name="Migliaia 12 2 2 2 2 2" xfId="34733" xr:uid="{00000000-0005-0000-0000-000096540000}"/>
    <cellStyle name="Migliaia 12 2 2 2 2 3" xfId="40035" xr:uid="{00000000-0005-0000-0000-000097540000}"/>
    <cellStyle name="Migliaia 12 2 2 2 3" xfId="14673" xr:uid="{00000000-0005-0000-0000-000098540000}"/>
    <cellStyle name="Migliaia 12 2 2 2 4" xfId="16150" xr:uid="{00000000-0005-0000-0000-000099540000}"/>
    <cellStyle name="Migliaia 12 2 2 2 4 2" xfId="37384" xr:uid="{00000000-0005-0000-0000-00009A540000}"/>
    <cellStyle name="Migliaia 12 2 2 2 5" xfId="12346" xr:uid="{00000000-0005-0000-0000-00009B540000}"/>
    <cellStyle name="Migliaia 12 2 2 3" xfId="7896" xr:uid="{00000000-0005-0000-0000-00009C540000}"/>
    <cellStyle name="Migliaia 12 2 2 3 2" xfId="31427" xr:uid="{00000000-0005-0000-0000-00009D540000}"/>
    <cellStyle name="Migliaia 12 2 2 3 2 2" xfId="36585" xr:uid="{00000000-0005-0000-0000-00009E540000}"/>
    <cellStyle name="Migliaia 12 2 2 3 2 3" xfId="41887" xr:uid="{00000000-0005-0000-0000-00009F540000}"/>
    <cellStyle name="Migliaia 12 2 2 3 3" xfId="33934" xr:uid="{00000000-0005-0000-0000-0000A0540000}"/>
    <cellStyle name="Migliaia 12 2 2 3 4" xfId="39236" xr:uid="{00000000-0005-0000-0000-0000A1540000}"/>
    <cellStyle name="Migliaia 12 2 2 4" xfId="6914" xr:uid="{00000000-0005-0000-0000-0000A2540000}"/>
    <cellStyle name="Migliaia 12 2 2 4 2" xfId="17687" xr:uid="{00000000-0005-0000-0000-0000A3540000}"/>
    <cellStyle name="Migliaia 12 2 2 4 3" xfId="44566" xr:uid="{00000000-0005-0000-0000-0000A4540000}"/>
    <cellStyle name="Migliaia 12 2 2 4 4" xfId="46680" xr:uid="{00000000-0005-0000-0000-0000A5540000}"/>
    <cellStyle name="Migliaia 12 2 2 4 5" xfId="49696" xr:uid="{00000000-0005-0000-0000-0000A6540000}"/>
    <cellStyle name="Migliaia 12 2 2 5" xfId="16149" xr:uid="{00000000-0005-0000-0000-0000A7540000}"/>
    <cellStyle name="Migliaia 12 2 2 6" xfId="20525" xr:uid="{00000000-0005-0000-0000-0000A8540000}"/>
    <cellStyle name="Migliaia 12 2 3" xfId="4022" xr:uid="{00000000-0005-0000-0000-0000A9540000}"/>
    <cellStyle name="Migliaia 12 2 3 2" xfId="10492" xr:uid="{00000000-0005-0000-0000-0000AA540000}"/>
    <cellStyle name="Migliaia 12 2 3 2 2" xfId="31428" xr:uid="{00000000-0005-0000-0000-0000AB540000}"/>
    <cellStyle name="Migliaia 12 2 3 2 2 2" xfId="36586" xr:uid="{00000000-0005-0000-0000-0000AC540000}"/>
    <cellStyle name="Migliaia 12 2 3 2 2 3" xfId="41888" xr:uid="{00000000-0005-0000-0000-0000AD540000}"/>
    <cellStyle name="Migliaia 12 2 3 2 3" xfId="33935" xr:uid="{00000000-0005-0000-0000-0000AE540000}"/>
    <cellStyle name="Migliaia 12 2 3 2 4" xfId="39237" xr:uid="{00000000-0005-0000-0000-0000AF540000}"/>
    <cellStyle name="Migliaia 12 2 3 3" xfId="16151" xr:uid="{00000000-0005-0000-0000-0000B0540000}"/>
    <cellStyle name="Migliaia 12 2 3 3 2" xfId="34734" xr:uid="{00000000-0005-0000-0000-0000B1540000}"/>
    <cellStyle name="Migliaia 12 2 3 3 3" xfId="40036" xr:uid="{00000000-0005-0000-0000-0000B2540000}"/>
    <cellStyle name="Migliaia 12 2 3 3 4" xfId="29373" xr:uid="{00000000-0005-0000-0000-0000B3540000}"/>
    <cellStyle name="Migliaia 12 2 3 4" xfId="32262" xr:uid="{00000000-0005-0000-0000-0000B4540000}"/>
    <cellStyle name="Migliaia 12 2 3 5" xfId="37385" xr:uid="{00000000-0005-0000-0000-0000B5540000}"/>
    <cellStyle name="Migliaia 12 2 3 6" xfId="12347" xr:uid="{00000000-0005-0000-0000-0000B6540000}"/>
    <cellStyle name="Migliaia 12 2 4" xfId="3571" xr:uid="{00000000-0005-0000-0000-0000B7540000}"/>
    <cellStyle name="Migliaia 12 2 4 2" xfId="10195" xr:uid="{00000000-0005-0000-0000-0000B8540000}"/>
    <cellStyle name="Migliaia 12 2 4 2 2" xfId="34735" xr:uid="{00000000-0005-0000-0000-0000B9540000}"/>
    <cellStyle name="Migliaia 12 2 4 2 3" xfId="40037" xr:uid="{00000000-0005-0000-0000-0000BA540000}"/>
    <cellStyle name="Migliaia 12 2 4 3" xfId="15034" xr:uid="{00000000-0005-0000-0000-0000BB540000}"/>
    <cellStyle name="Migliaia 12 2 4 4" xfId="16152" xr:uid="{00000000-0005-0000-0000-0000BC540000}"/>
    <cellStyle name="Migliaia 12 2 4 4 2" xfId="37386" xr:uid="{00000000-0005-0000-0000-0000BD540000}"/>
    <cellStyle name="Migliaia 12 2 4 5" xfId="12348" xr:uid="{00000000-0005-0000-0000-0000BE540000}"/>
    <cellStyle name="Migliaia 12 2 5" xfId="9409" xr:uid="{00000000-0005-0000-0000-0000BF540000}"/>
    <cellStyle name="Migliaia 12 2 5 2" xfId="29375" xr:uid="{00000000-0005-0000-0000-0000C0540000}"/>
    <cellStyle name="Migliaia 12 2 5 2 2" xfId="34736" xr:uid="{00000000-0005-0000-0000-0000C1540000}"/>
    <cellStyle name="Migliaia 12 2 5 2 3" xfId="40038" xr:uid="{00000000-0005-0000-0000-0000C2540000}"/>
    <cellStyle name="Migliaia 12 2 5 3" xfId="32264" xr:uid="{00000000-0005-0000-0000-0000C3540000}"/>
    <cellStyle name="Migliaia 12 2 5 4" xfId="37387" xr:uid="{00000000-0005-0000-0000-0000C4540000}"/>
    <cellStyle name="Migliaia 12 2 6" xfId="16148" xr:uid="{00000000-0005-0000-0000-0000C5540000}"/>
    <cellStyle name="Migliaia 12 2 6 2" xfId="29376" xr:uid="{00000000-0005-0000-0000-0000C6540000}"/>
    <cellStyle name="Migliaia 12 2 6 2 2" xfId="34737" xr:uid="{00000000-0005-0000-0000-0000C7540000}"/>
    <cellStyle name="Migliaia 12 2 6 2 3" xfId="40039" xr:uid="{00000000-0005-0000-0000-0000C8540000}"/>
    <cellStyle name="Migliaia 12 2 6 3" xfId="32265" xr:uid="{00000000-0005-0000-0000-0000C9540000}"/>
    <cellStyle name="Migliaia 12 2 6 4" xfId="37388" xr:uid="{00000000-0005-0000-0000-0000CA540000}"/>
    <cellStyle name="Migliaia 12 2 6 5" xfId="20530" xr:uid="{00000000-0005-0000-0000-0000CB540000}"/>
    <cellStyle name="Migliaia 12 2 7" xfId="20524" xr:uid="{00000000-0005-0000-0000-0000CC540000}"/>
    <cellStyle name="Migliaia 12 2 8" xfId="1790" xr:uid="{00000000-0005-0000-0000-0000CD540000}"/>
    <cellStyle name="Migliaia 12 3" xfId="383" xr:uid="{00000000-0005-0000-0000-0000CE540000}"/>
    <cellStyle name="Migliaia 12 3 10" xfId="20531" xr:uid="{00000000-0005-0000-0000-0000CF540000}"/>
    <cellStyle name="Migliaia 12 3 11" xfId="12349" xr:uid="{00000000-0005-0000-0000-0000D0540000}"/>
    <cellStyle name="Migliaia 12 3 12" xfId="1791" xr:uid="{00000000-0005-0000-0000-0000D1540000}"/>
    <cellStyle name="Migliaia 12 3 2" xfId="384" xr:uid="{00000000-0005-0000-0000-0000D2540000}"/>
    <cellStyle name="Migliaia 12 3 2 2" xfId="4317" xr:uid="{00000000-0005-0000-0000-0000D3540000}"/>
    <cellStyle name="Migliaia 12 3 2 2 2" xfId="8198" xr:uid="{00000000-0005-0000-0000-0000D4540000}"/>
    <cellStyle name="Migliaia 12 3 2 2 2 2" xfId="14674" xr:uid="{00000000-0005-0000-0000-0000D5540000}"/>
    <cellStyle name="Migliaia 12 3 2 2 2 2 2" xfId="18147" xr:uid="{00000000-0005-0000-0000-0000D6540000}"/>
    <cellStyle name="Migliaia 12 3 2 2 2 2 2 2" xfId="34738" xr:uid="{00000000-0005-0000-0000-0000D7540000}"/>
    <cellStyle name="Migliaia 12 3 2 2 2 2 3" xfId="40040" xr:uid="{00000000-0005-0000-0000-0000D8540000}"/>
    <cellStyle name="Migliaia 12 3 2 2 2 2 4" xfId="29377" xr:uid="{00000000-0005-0000-0000-0000D9540000}"/>
    <cellStyle name="Migliaia 12 3 2 2 2 3" xfId="32266" xr:uid="{00000000-0005-0000-0000-0000DA540000}"/>
    <cellStyle name="Migliaia 12 3 2 2 2 4" xfId="37389" xr:uid="{00000000-0005-0000-0000-0000DB540000}"/>
    <cellStyle name="Migliaia 12 3 2 2 2 5" xfId="44196" xr:uid="{00000000-0005-0000-0000-0000DC540000}"/>
    <cellStyle name="Migliaia 12 3 2 2 2 6" xfId="47153" xr:uid="{00000000-0005-0000-0000-0000DD540000}"/>
    <cellStyle name="Migliaia 12 3 2 2 2 7" xfId="50169" xr:uid="{00000000-0005-0000-0000-0000DE540000}"/>
    <cellStyle name="Migliaia 12 3 2 2 2 8" xfId="13948" xr:uid="{00000000-0005-0000-0000-0000DF540000}"/>
    <cellStyle name="Migliaia 12 3 2 2 3" xfId="7985" xr:uid="{00000000-0005-0000-0000-0000E0540000}"/>
    <cellStyle name="Migliaia 12 3 2 2 4" xfId="6915" xr:uid="{00000000-0005-0000-0000-0000E1540000}"/>
    <cellStyle name="Migliaia 12 3 2 2 4 2" xfId="17688" xr:uid="{00000000-0005-0000-0000-0000E2540000}"/>
    <cellStyle name="Migliaia 12 3 2 2 4 3" xfId="44813" xr:uid="{00000000-0005-0000-0000-0000E3540000}"/>
    <cellStyle name="Migliaia 12 3 2 2 4 4" xfId="46681" xr:uid="{00000000-0005-0000-0000-0000E4540000}"/>
    <cellStyle name="Migliaia 12 3 2 2 4 5" xfId="49697" xr:uid="{00000000-0005-0000-0000-0000E5540000}"/>
    <cellStyle name="Migliaia 12 3 2 2 5" xfId="16155" xr:uid="{00000000-0005-0000-0000-0000E6540000}"/>
    <cellStyle name="Migliaia 12 3 2 2 6" xfId="20533" xr:uid="{00000000-0005-0000-0000-0000E7540000}"/>
    <cellStyle name="Migliaia 12 3 2 3" xfId="3573" xr:uid="{00000000-0005-0000-0000-0000E8540000}"/>
    <cellStyle name="Migliaia 12 3 2 3 2" xfId="7956" xr:uid="{00000000-0005-0000-0000-0000E9540000}"/>
    <cellStyle name="Migliaia 12 3 2 3 2 2" xfId="34739" xr:uid="{00000000-0005-0000-0000-0000EA540000}"/>
    <cellStyle name="Migliaia 12 3 2 3 2 3" xfId="40041" xr:uid="{00000000-0005-0000-0000-0000EB540000}"/>
    <cellStyle name="Migliaia 12 3 2 3 2 4" xfId="29378" xr:uid="{00000000-0005-0000-0000-0000EC540000}"/>
    <cellStyle name="Migliaia 12 3 2 3 3" xfId="8199" xr:uid="{00000000-0005-0000-0000-0000ED540000}"/>
    <cellStyle name="Migliaia 12 3 2 3 4" xfId="16156" xr:uid="{00000000-0005-0000-0000-0000EE540000}"/>
    <cellStyle name="Migliaia 12 3 2 3 4 2" xfId="37390" xr:uid="{00000000-0005-0000-0000-0000EF540000}"/>
    <cellStyle name="Migliaia 12 3 2 3 5" xfId="12350" xr:uid="{00000000-0005-0000-0000-0000F0540000}"/>
    <cellStyle name="Migliaia 12 3 2 4" xfId="7549" xr:uid="{00000000-0005-0000-0000-0000F1540000}"/>
    <cellStyle name="Migliaia 12 3 2 4 2" xfId="14367" xr:uid="{00000000-0005-0000-0000-0000F2540000}"/>
    <cellStyle name="Migliaia 12 3 2 4 2 2" xfId="34740" xr:uid="{00000000-0005-0000-0000-0000F3540000}"/>
    <cellStyle name="Migliaia 12 3 2 4 2 3" xfId="40042" xr:uid="{00000000-0005-0000-0000-0000F4540000}"/>
    <cellStyle name="Migliaia 12 3 2 4 3" xfId="32268" xr:uid="{00000000-0005-0000-0000-0000F5540000}"/>
    <cellStyle name="Migliaia 12 3 2 4 4" xfId="37391" xr:uid="{00000000-0005-0000-0000-0000F6540000}"/>
    <cellStyle name="Migliaia 12 3 2 4 5" xfId="13446" xr:uid="{00000000-0005-0000-0000-0000F7540000}"/>
    <cellStyle name="Migliaia 12 3 2 5" xfId="13721" xr:uid="{00000000-0005-0000-0000-0000F8540000}"/>
    <cellStyle name="Migliaia 12 3 2 5 2" xfId="29380" xr:uid="{00000000-0005-0000-0000-0000F9540000}"/>
    <cellStyle name="Migliaia 12 3 2 5 2 2" xfId="34741" xr:uid="{00000000-0005-0000-0000-0000FA540000}"/>
    <cellStyle name="Migliaia 12 3 2 5 2 3" xfId="40043" xr:uid="{00000000-0005-0000-0000-0000FB540000}"/>
    <cellStyle name="Migliaia 12 3 2 5 3" xfId="32269" xr:uid="{00000000-0005-0000-0000-0000FC540000}"/>
    <cellStyle name="Migliaia 12 3 2 5 4" xfId="37392" xr:uid="{00000000-0005-0000-0000-0000FD540000}"/>
    <cellStyle name="Migliaia 12 3 2 6" xfId="16154" xr:uid="{00000000-0005-0000-0000-0000FE540000}"/>
    <cellStyle name="Migliaia 12 3 2 6 2" xfId="29381" xr:uid="{00000000-0005-0000-0000-0000FF540000}"/>
    <cellStyle name="Migliaia 12 3 2 6 2 2" xfId="34742" xr:uid="{00000000-0005-0000-0000-000000550000}"/>
    <cellStyle name="Migliaia 12 3 2 6 2 3" xfId="40044" xr:uid="{00000000-0005-0000-0000-000001550000}"/>
    <cellStyle name="Migliaia 12 3 2 6 3" xfId="32270" xr:uid="{00000000-0005-0000-0000-000002550000}"/>
    <cellStyle name="Migliaia 12 3 2 6 4" xfId="37393" xr:uid="{00000000-0005-0000-0000-000003550000}"/>
    <cellStyle name="Migliaia 12 3 2 6 5" xfId="20537" xr:uid="{00000000-0005-0000-0000-000004550000}"/>
    <cellStyle name="Migliaia 12 3 2 7" xfId="20532" xr:uid="{00000000-0005-0000-0000-000005550000}"/>
    <cellStyle name="Migliaia 12 3 2 8" xfId="2343" xr:uid="{00000000-0005-0000-0000-000006550000}"/>
    <cellStyle name="Migliaia 12 3 3" xfId="2342" xr:uid="{00000000-0005-0000-0000-000007550000}"/>
    <cellStyle name="Migliaia 12 3 3 2" xfId="4316" xr:uid="{00000000-0005-0000-0000-000008550000}"/>
    <cellStyle name="Migliaia 12 3 3 2 2" xfId="5996" xr:uid="{00000000-0005-0000-0000-000009550000}"/>
    <cellStyle name="Migliaia 12 3 3 2 2 2" xfId="34744" xr:uid="{00000000-0005-0000-0000-00000A550000}"/>
    <cellStyle name="Migliaia 12 3 3 2 2 3" xfId="40046" xr:uid="{00000000-0005-0000-0000-00000B550000}"/>
    <cellStyle name="Migliaia 12 3 3 2 3" xfId="14475" xr:uid="{00000000-0005-0000-0000-00000C550000}"/>
    <cellStyle name="Migliaia 12 3 3 2 4" xfId="16158" xr:uid="{00000000-0005-0000-0000-00000D550000}"/>
    <cellStyle name="Migliaia 12 3 3 2 4 2" xfId="37395" xr:uid="{00000000-0005-0000-0000-00000E550000}"/>
    <cellStyle name="Migliaia 12 3 3 2 5" xfId="12352" xr:uid="{00000000-0005-0000-0000-00000F550000}"/>
    <cellStyle name="Migliaia 12 3 3 3" xfId="5748" xr:uid="{00000000-0005-0000-0000-000010550000}"/>
    <cellStyle name="Migliaia 12 3 3 3 2" xfId="29383" xr:uid="{00000000-0005-0000-0000-000011550000}"/>
    <cellStyle name="Migliaia 12 3 3 3 2 2" xfId="34745" xr:uid="{00000000-0005-0000-0000-000012550000}"/>
    <cellStyle name="Migliaia 12 3 3 3 2 3" xfId="40047" xr:uid="{00000000-0005-0000-0000-000013550000}"/>
    <cellStyle name="Migliaia 12 3 3 3 3" xfId="32273" xr:uid="{00000000-0005-0000-0000-000014550000}"/>
    <cellStyle name="Migliaia 12 3 3 3 4" xfId="37396" xr:uid="{00000000-0005-0000-0000-000015550000}"/>
    <cellStyle name="Migliaia 12 3 3 4" xfId="16157" xr:uid="{00000000-0005-0000-0000-000016550000}"/>
    <cellStyle name="Migliaia 12 3 3 4 2" xfId="29384" xr:uid="{00000000-0005-0000-0000-000017550000}"/>
    <cellStyle name="Migliaia 12 3 3 4 2 2" xfId="34746" xr:uid="{00000000-0005-0000-0000-000018550000}"/>
    <cellStyle name="Migliaia 12 3 3 4 2 3" xfId="40048" xr:uid="{00000000-0005-0000-0000-000019550000}"/>
    <cellStyle name="Migliaia 12 3 3 4 3" xfId="32274" xr:uid="{00000000-0005-0000-0000-00001A550000}"/>
    <cellStyle name="Migliaia 12 3 3 4 4" xfId="37397" xr:uid="{00000000-0005-0000-0000-00001B550000}"/>
    <cellStyle name="Migliaia 12 3 3 4 5" xfId="20541" xr:uid="{00000000-0005-0000-0000-00001C550000}"/>
    <cellStyle name="Migliaia 12 3 3 5" xfId="20542" xr:uid="{00000000-0005-0000-0000-00001D550000}"/>
    <cellStyle name="Migliaia 12 3 3 5 2" xfId="29385" xr:uid="{00000000-0005-0000-0000-00001E550000}"/>
    <cellStyle name="Migliaia 12 3 3 5 2 2" xfId="34747" xr:uid="{00000000-0005-0000-0000-00001F550000}"/>
    <cellStyle name="Migliaia 12 3 3 5 2 3" xfId="40049" xr:uid="{00000000-0005-0000-0000-000020550000}"/>
    <cellStyle name="Migliaia 12 3 3 5 3" xfId="32275" xr:uid="{00000000-0005-0000-0000-000021550000}"/>
    <cellStyle name="Migliaia 12 3 3 5 4" xfId="37398" xr:uid="{00000000-0005-0000-0000-000022550000}"/>
    <cellStyle name="Migliaia 12 3 3 6" xfId="29382" xr:uid="{00000000-0005-0000-0000-000023550000}"/>
    <cellStyle name="Migliaia 12 3 3 6 2" xfId="34743" xr:uid="{00000000-0005-0000-0000-000024550000}"/>
    <cellStyle name="Migliaia 12 3 3 6 3" xfId="40045" xr:uid="{00000000-0005-0000-0000-000025550000}"/>
    <cellStyle name="Migliaia 12 3 3 7" xfId="32271" xr:uid="{00000000-0005-0000-0000-000026550000}"/>
    <cellStyle name="Migliaia 12 3 3 8" xfId="37394" xr:uid="{00000000-0005-0000-0000-000027550000}"/>
    <cellStyle name="Migliaia 12 3 3 9" xfId="12351" xr:uid="{00000000-0005-0000-0000-000028550000}"/>
    <cellStyle name="Migliaia 12 3 4" xfId="3268" xr:uid="{00000000-0005-0000-0000-000029550000}"/>
    <cellStyle name="Migliaia 12 3 4 2" xfId="4778" xr:uid="{00000000-0005-0000-0000-00002A550000}"/>
    <cellStyle name="Migliaia 12 3 4 2 2" xfId="10730" xr:uid="{00000000-0005-0000-0000-00002B550000}"/>
    <cellStyle name="Migliaia 12 3 4 2 3" xfId="14430" xr:uid="{00000000-0005-0000-0000-00002C550000}"/>
    <cellStyle name="Migliaia 12 3 4 2 4" xfId="16160" xr:uid="{00000000-0005-0000-0000-00002D550000}"/>
    <cellStyle name="Migliaia 12 3 4 2 5" xfId="28585" xr:uid="{00000000-0005-0000-0000-00002E550000}"/>
    <cellStyle name="Migliaia 12 3 4 2 6" xfId="12354" xr:uid="{00000000-0005-0000-0000-00002F550000}"/>
    <cellStyle name="Migliaia 12 3 4 3" xfId="9978" xr:uid="{00000000-0005-0000-0000-000030550000}"/>
    <cellStyle name="Migliaia 12 3 4 3 2" xfId="31429" xr:uid="{00000000-0005-0000-0000-000031550000}"/>
    <cellStyle name="Migliaia 12 3 4 3 2 2" xfId="36587" xr:uid="{00000000-0005-0000-0000-000032550000}"/>
    <cellStyle name="Migliaia 12 3 4 3 2 3" xfId="41889" xr:uid="{00000000-0005-0000-0000-000033550000}"/>
    <cellStyle name="Migliaia 12 3 4 3 3" xfId="33936" xr:uid="{00000000-0005-0000-0000-000034550000}"/>
    <cellStyle name="Migliaia 12 3 4 3 4" xfId="39238" xr:uid="{00000000-0005-0000-0000-000035550000}"/>
    <cellStyle name="Migliaia 12 3 4 4" xfId="16159" xr:uid="{00000000-0005-0000-0000-000036550000}"/>
    <cellStyle name="Migliaia 12 3 4 4 2" xfId="34748" xr:uid="{00000000-0005-0000-0000-000037550000}"/>
    <cellStyle name="Migliaia 12 3 4 4 3" xfId="40050" xr:uid="{00000000-0005-0000-0000-000038550000}"/>
    <cellStyle name="Migliaia 12 3 4 4 4" xfId="29386" xr:uid="{00000000-0005-0000-0000-000039550000}"/>
    <cellStyle name="Migliaia 12 3 4 5" xfId="32276" xr:uid="{00000000-0005-0000-0000-00003A550000}"/>
    <cellStyle name="Migliaia 12 3 4 6" xfId="37399" xr:uid="{00000000-0005-0000-0000-00003B550000}"/>
    <cellStyle name="Migliaia 12 3 4 7" xfId="12353" xr:uid="{00000000-0005-0000-0000-00003C550000}"/>
    <cellStyle name="Migliaia 12 3 5" xfId="4023" xr:uid="{00000000-0005-0000-0000-00003D550000}"/>
    <cellStyle name="Migliaia 12 3 5 2" xfId="10493" xr:uid="{00000000-0005-0000-0000-00003E550000}"/>
    <cellStyle name="Migliaia 12 3 5 2 2" xfId="31430" xr:uid="{00000000-0005-0000-0000-00003F550000}"/>
    <cellStyle name="Migliaia 12 3 5 2 2 2" xfId="36588" xr:uid="{00000000-0005-0000-0000-000040550000}"/>
    <cellStyle name="Migliaia 12 3 5 2 2 3" xfId="41890" xr:uid="{00000000-0005-0000-0000-000041550000}"/>
    <cellStyle name="Migliaia 12 3 5 2 3" xfId="33937" xr:uid="{00000000-0005-0000-0000-000042550000}"/>
    <cellStyle name="Migliaia 12 3 5 2 4" xfId="39239" xr:uid="{00000000-0005-0000-0000-000043550000}"/>
    <cellStyle name="Migliaia 12 3 5 3" xfId="16161" xr:uid="{00000000-0005-0000-0000-000044550000}"/>
    <cellStyle name="Migliaia 12 3 5 3 2" xfId="34749" xr:uid="{00000000-0005-0000-0000-000045550000}"/>
    <cellStyle name="Migliaia 12 3 5 3 3" xfId="40051" xr:uid="{00000000-0005-0000-0000-000046550000}"/>
    <cellStyle name="Migliaia 12 3 5 3 4" xfId="29387" xr:uid="{00000000-0005-0000-0000-000047550000}"/>
    <cellStyle name="Migliaia 12 3 5 4" xfId="32277" xr:uid="{00000000-0005-0000-0000-000048550000}"/>
    <cellStyle name="Migliaia 12 3 5 5" xfId="37400" xr:uid="{00000000-0005-0000-0000-000049550000}"/>
    <cellStyle name="Migliaia 12 3 5 6" xfId="12355" xr:uid="{00000000-0005-0000-0000-00004A550000}"/>
    <cellStyle name="Migliaia 12 3 6" xfId="3572" xr:uid="{00000000-0005-0000-0000-00004B550000}"/>
    <cellStyle name="Migliaia 12 3 6 2" xfId="10196" xr:uid="{00000000-0005-0000-0000-00004C550000}"/>
    <cellStyle name="Migliaia 12 3 6 2 2" xfId="34750" xr:uid="{00000000-0005-0000-0000-00004D550000}"/>
    <cellStyle name="Migliaia 12 3 6 2 3" xfId="40052" xr:uid="{00000000-0005-0000-0000-00004E550000}"/>
    <cellStyle name="Migliaia 12 3 6 3" xfId="15033" xr:uid="{00000000-0005-0000-0000-00004F550000}"/>
    <cellStyle name="Migliaia 12 3 6 4" xfId="16162" xr:uid="{00000000-0005-0000-0000-000050550000}"/>
    <cellStyle name="Migliaia 12 3 6 4 2" xfId="37401" xr:uid="{00000000-0005-0000-0000-000051550000}"/>
    <cellStyle name="Migliaia 12 3 6 5" xfId="12356" xr:uid="{00000000-0005-0000-0000-000052550000}"/>
    <cellStyle name="Migliaia 12 3 7" xfId="7837" xr:uid="{00000000-0005-0000-0000-000053550000}"/>
    <cellStyle name="Migliaia 12 3 7 2" xfId="29388" xr:uid="{00000000-0005-0000-0000-000054550000}"/>
    <cellStyle name="Migliaia 12 3 7 2 2" xfId="34751" xr:uid="{00000000-0005-0000-0000-000055550000}"/>
    <cellStyle name="Migliaia 12 3 7 2 3" xfId="40053" xr:uid="{00000000-0005-0000-0000-000056550000}"/>
    <cellStyle name="Migliaia 12 3 7 3" xfId="32279" xr:uid="{00000000-0005-0000-0000-000057550000}"/>
    <cellStyle name="Migliaia 12 3 7 4" xfId="37402" xr:uid="{00000000-0005-0000-0000-000058550000}"/>
    <cellStyle name="Migliaia 12 3 8" xfId="13722" xr:uid="{00000000-0005-0000-0000-000059550000}"/>
    <cellStyle name="Migliaia 12 3 8 2" xfId="29389" xr:uid="{00000000-0005-0000-0000-00005A550000}"/>
    <cellStyle name="Migliaia 12 3 8 2 2" xfId="34752" xr:uid="{00000000-0005-0000-0000-00005B550000}"/>
    <cellStyle name="Migliaia 12 3 8 2 3" xfId="40054" xr:uid="{00000000-0005-0000-0000-00005C550000}"/>
    <cellStyle name="Migliaia 12 3 8 3" xfId="32280" xr:uid="{00000000-0005-0000-0000-00005D550000}"/>
    <cellStyle name="Migliaia 12 3 8 4" xfId="37403" xr:uid="{00000000-0005-0000-0000-00005E550000}"/>
    <cellStyle name="Migliaia 12 3 8 5" xfId="20546" xr:uid="{00000000-0005-0000-0000-00005F550000}"/>
    <cellStyle name="Migliaia 12 3 9" xfId="16153" xr:uid="{00000000-0005-0000-0000-000060550000}"/>
    <cellStyle name="Migliaia 12 4" xfId="385" xr:uid="{00000000-0005-0000-0000-000061550000}"/>
    <cellStyle name="Migliaia 12 4 2" xfId="4318" xr:uid="{00000000-0005-0000-0000-000062550000}"/>
    <cellStyle name="Migliaia 12 4 2 2" xfId="5095" xr:uid="{00000000-0005-0000-0000-000063550000}"/>
    <cellStyle name="Migliaia 12 4 2 2 2" xfId="29390" xr:uid="{00000000-0005-0000-0000-000064550000}"/>
    <cellStyle name="Migliaia 12 4 2 2 2 2" xfId="34753" xr:uid="{00000000-0005-0000-0000-000065550000}"/>
    <cellStyle name="Migliaia 12 4 2 2 2 3" xfId="40055" xr:uid="{00000000-0005-0000-0000-000066550000}"/>
    <cellStyle name="Migliaia 12 4 2 2 3" xfId="32281" xr:uid="{00000000-0005-0000-0000-000067550000}"/>
    <cellStyle name="Migliaia 12 4 2 2 4" xfId="37404" xr:uid="{00000000-0005-0000-0000-000068550000}"/>
    <cellStyle name="Migliaia 12 4 2 3" xfId="8200" xr:uid="{00000000-0005-0000-0000-000069550000}"/>
    <cellStyle name="Migliaia 12 4 2 3 2" xfId="29391" xr:uid="{00000000-0005-0000-0000-00006A550000}"/>
    <cellStyle name="Migliaia 12 4 2 3 2 2" xfId="34754" xr:uid="{00000000-0005-0000-0000-00006B550000}"/>
    <cellStyle name="Migliaia 12 4 2 3 2 3" xfId="40056" xr:uid="{00000000-0005-0000-0000-00006C550000}"/>
    <cellStyle name="Migliaia 12 4 2 3 3" xfId="32282" xr:uid="{00000000-0005-0000-0000-00006D550000}"/>
    <cellStyle name="Migliaia 12 4 2 3 4" xfId="37405" xr:uid="{00000000-0005-0000-0000-00006E550000}"/>
    <cellStyle name="Migliaia 12 4 2 4" xfId="7551" xr:uid="{00000000-0005-0000-0000-00006F550000}"/>
    <cellStyle name="Migliaia 12 4 2 5" xfId="6917" xr:uid="{00000000-0005-0000-0000-000070550000}"/>
    <cellStyle name="Migliaia 12 4 2 5 2" xfId="17690" xr:uid="{00000000-0005-0000-0000-000071550000}"/>
    <cellStyle name="Migliaia 12 4 2 5 3" xfId="42489" xr:uid="{00000000-0005-0000-0000-000072550000}"/>
    <cellStyle name="Migliaia 12 4 2 5 4" xfId="46683" xr:uid="{00000000-0005-0000-0000-000073550000}"/>
    <cellStyle name="Migliaia 12 4 2 5 5" xfId="49699" xr:uid="{00000000-0005-0000-0000-000074550000}"/>
    <cellStyle name="Migliaia 12 4 2 6" xfId="16164" xr:uid="{00000000-0005-0000-0000-000075550000}"/>
    <cellStyle name="Migliaia 12 4 2 7" xfId="20548" xr:uid="{00000000-0005-0000-0000-000076550000}"/>
    <cellStyle name="Migliaia 12 4 3" xfId="5096" xr:uid="{00000000-0005-0000-0000-000077550000}"/>
    <cellStyle name="Migliaia 12 4 3 2" xfId="14476" xr:uid="{00000000-0005-0000-0000-000078550000}"/>
    <cellStyle name="Migliaia 12 4 3 2 2" xfId="34755" xr:uid="{00000000-0005-0000-0000-000079550000}"/>
    <cellStyle name="Migliaia 12 4 3 2 3" xfId="40057" xr:uid="{00000000-0005-0000-0000-00007A550000}"/>
    <cellStyle name="Migliaia 12 4 3 3" xfId="32283" xr:uid="{00000000-0005-0000-0000-00007B550000}"/>
    <cellStyle name="Migliaia 12 4 3 4" xfId="37406" xr:uid="{00000000-0005-0000-0000-00007C550000}"/>
    <cellStyle name="Migliaia 12 4 3 5" xfId="13720" xr:uid="{00000000-0005-0000-0000-00007D550000}"/>
    <cellStyle name="Migliaia 12 4 4" xfId="8201" xr:uid="{00000000-0005-0000-0000-00007E550000}"/>
    <cellStyle name="Migliaia 12 4 4 2" xfId="29393" xr:uid="{00000000-0005-0000-0000-00007F550000}"/>
    <cellStyle name="Migliaia 12 4 4 2 2" xfId="34756" xr:uid="{00000000-0005-0000-0000-000080550000}"/>
    <cellStyle name="Migliaia 12 4 4 2 3" xfId="40058" xr:uid="{00000000-0005-0000-0000-000081550000}"/>
    <cellStyle name="Migliaia 12 4 4 3" xfId="32284" xr:uid="{00000000-0005-0000-0000-000082550000}"/>
    <cellStyle name="Migliaia 12 4 4 4" xfId="37407" xr:uid="{00000000-0005-0000-0000-000083550000}"/>
    <cellStyle name="Migliaia 12 4 5" xfId="7550" xr:uid="{00000000-0005-0000-0000-000084550000}"/>
    <cellStyle name="Migliaia 12 4 5 2" xfId="29394" xr:uid="{00000000-0005-0000-0000-000085550000}"/>
    <cellStyle name="Migliaia 12 4 5 2 2" xfId="34757" xr:uid="{00000000-0005-0000-0000-000086550000}"/>
    <cellStyle name="Migliaia 12 4 5 2 3" xfId="40059" xr:uid="{00000000-0005-0000-0000-000087550000}"/>
    <cellStyle name="Migliaia 12 4 5 3" xfId="32285" xr:uid="{00000000-0005-0000-0000-000088550000}"/>
    <cellStyle name="Migliaia 12 4 5 4" xfId="37408" xr:uid="{00000000-0005-0000-0000-000089550000}"/>
    <cellStyle name="Migliaia 12 4 6" xfId="6916" xr:uid="{00000000-0005-0000-0000-00008A550000}"/>
    <cellStyle name="Migliaia 12 4 6 2" xfId="17689" xr:uid="{00000000-0005-0000-0000-00008B550000}"/>
    <cellStyle name="Migliaia 12 4 6 2 2" xfId="34758" xr:uid="{00000000-0005-0000-0000-00008C550000}"/>
    <cellStyle name="Migliaia 12 4 6 2 3" xfId="40060" xr:uid="{00000000-0005-0000-0000-00008D550000}"/>
    <cellStyle name="Migliaia 12 4 6 2 4" xfId="29395" xr:uid="{00000000-0005-0000-0000-00008E550000}"/>
    <cellStyle name="Migliaia 12 4 6 3" xfId="32286" xr:uid="{00000000-0005-0000-0000-00008F550000}"/>
    <cellStyle name="Migliaia 12 4 6 4" xfId="37409" xr:uid="{00000000-0005-0000-0000-000090550000}"/>
    <cellStyle name="Migliaia 12 4 6 5" xfId="20552" xr:uid="{00000000-0005-0000-0000-000091550000}"/>
    <cellStyle name="Migliaia 12 4 6 6" xfId="43942" xr:uid="{00000000-0005-0000-0000-000092550000}"/>
    <cellStyle name="Migliaia 12 4 6 7" xfId="46682" xr:uid="{00000000-0005-0000-0000-000093550000}"/>
    <cellStyle name="Migliaia 12 4 6 8" xfId="49698" xr:uid="{00000000-0005-0000-0000-000094550000}"/>
    <cellStyle name="Migliaia 12 4 7" xfId="16163" xr:uid="{00000000-0005-0000-0000-000095550000}"/>
    <cellStyle name="Migliaia 12 4 7 2" xfId="29396" xr:uid="{00000000-0005-0000-0000-000096550000}"/>
    <cellStyle name="Migliaia 12 4 7 2 2" xfId="34759" xr:uid="{00000000-0005-0000-0000-000097550000}"/>
    <cellStyle name="Migliaia 12 4 7 2 3" xfId="40061" xr:uid="{00000000-0005-0000-0000-000098550000}"/>
    <cellStyle name="Migliaia 12 4 7 3" xfId="32287" xr:uid="{00000000-0005-0000-0000-000099550000}"/>
    <cellStyle name="Migliaia 12 4 7 4" xfId="37410" xr:uid="{00000000-0005-0000-0000-00009A550000}"/>
    <cellStyle name="Migliaia 12 4 7 5" xfId="20553" xr:uid="{00000000-0005-0000-0000-00009B550000}"/>
    <cellStyle name="Migliaia 12 4 8" xfId="20547" xr:uid="{00000000-0005-0000-0000-00009C550000}"/>
    <cellStyle name="Migliaia 12 4 9" xfId="2344" xr:uid="{00000000-0005-0000-0000-00009D550000}"/>
    <cellStyle name="Migliaia 12 5" xfId="386" xr:uid="{00000000-0005-0000-0000-00009E550000}"/>
    <cellStyle name="Migliaia 12 5 2" xfId="4319" xr:uid="{00000000-0005-0000-0000-00009F550000}"/>
    <cellStyle name="Migliaia 12 5 2 2" xfId="14675" xr:uid="{00000000-0005-0000-0000-0000A0550000}"/>
    <cellStyle name="Migliaia 12 5 2 2 2" xfId="34760" xr:uid="{00000000-0005-0000-0000-0000A1550000}"/>
    <cellStyle name="Migliaia 12 5 2 2 3" xfId="40062" xr:uid="{00000000-0005-0000-0000-0000A2550000}"/>
    <cellStyle name="Migliaia 12 5 2 3" xfId="16166" xr:uid="{00000000-0005-0000-0000-0000A3550000}"/>
    <cellStyle name="Migliaia 12 5 2 3 2" xfId="32288" xr:uid="{00000000-0005-0000-0000-0000A4550000}"/>
    <cellStyle name="Migliaia 12 5 2 4" xfId="37411" xr:uid="{00000000-0005-0000-0000-0000A5550000}"/>
    <cellStyle name="Migliaia 12 5 2 5" xfId="12357" xr:uid="{00000000-0005-0000-0000-0000A6550000}"/>
    <cellStyle name="Migliaia 12 5 3" xfId="7552" xr:uid="{00000000-0005-0000-0000-0000A7550000}"/>
    <cellStyle name="Migliaia 12 5 3 2" xfId="29397" xr:uid="{00000000-0005-0000-0000-0000A8550000}"/>
    <cellStyle name="Migliaia 12 5 3 2 2" xfId="34761" xr:uid="{00000000-0005-0000-0000-0000A9550000}"/>
    <cellStyle name="Migliaia 12 5 3 2 3" xfId="40063" xr:uid="{00000000-0005-0000-0000-0000AA550000}"/>
    <cellStyle name="Migliaia 12 5 3 3" xfId="32289" xr:uid="{00000000-0005-0000-0000-0000AB550000}"/>
    <cellStyle name="Migliaia 12 5 3 4" xfId="37412" xr:uid="{00000000-0005-0000-0000-0000AC550000}"/>
    <cellStyle name="Migliaia 12 5 4" xfId="6918" xr:uid="{00000000-0005-0000-0000-0000AD550000}"/>
    <cellStyle name="Migliaia 12 5 4 2" xfId="17691" xr:uid="{00000000-0005-0000-0000-0000AE550000}"/>
    <cellStyle name="Migliaia 12 5 4 2 2" xfId="34762" xr:uid="{00000000-0005-0000-0000-0000AF550000}"/>
    <cellStyle name="Migliaia 12 5 4 2 3" xfId="40064" xr:uid="{00000000-0005-0000-0000-0000B0550000}"/>
    <cellStyle name="Migliaia 12 5 4 2 4" xfId="29398" xr:uid="{00000000-0005-0000-0000-0000B1550000}"/>
    <cellStyle name="Migliaia 12 5 4 3" xfId="32290" xr:uid="{00000000-0005-0000-0000-0000B2550000}"/>
    <cellStyle name="Migliaia 12 5 4 4" xfId="37413" xr:uid="{00000000-0005-0000-0000-0000B3550000}"/>
    <cellStyle name="Migliaia 12 5 4 5" xfId="20556" xr:uid="{00000000-0005-0000-0000-0000B4550000}"/>
    <cellStyle name="Migliaia 12 5 4 6" xfId="44753" xr:uid="{00000000-0005-0000-0000-0000B5550000}"/>
    <cellStyle name="Migliaia 12 5 4 7" xfId="46684" xr:uid="{00000000-0005-0000-0000-0000B6550000}"/>
    <cellStyle name="Migliaia 12 5 4 8" xfId="49700" xr:uid="{00000000-0005-0000-0000-0000B7550000}"/>
    <cellStyle name="Migliaia 12 5 5" xfId="16165" xr:uid="{00000000-0005-0000-0000-0000B8550000}"/>
    <cellStyle name="Migliaia 12 5 5 2" xfId="29399" xr:uid="{00000000-0005-0000-0000-0000B9550000}"/>
    <cellStyle name="Migliaia 12 5 5 2 2" xfId="34763" xr:uid="{00000000-0005-0000-0000-0000BA550000}"/>
    <cellStyle name="Migliaia 12 5 5 2 3" xfId="40065" xr:uid="{00000000-0005-0000-0000-0000BB550000}"/>
    <cellStyle name="Migliaia 12 5 5 3" xfId="32291" xr:uid="{00000000-0005-0000-0000-0000BC550000}"/>
    <cellStyle name="Migliaia 12 5 5 4" xfId="37414" xr:uid="{00000000-0005-0000-0000-0000BD550000}"/>
    <cellStyle name="Migliaia 12 5 5 5" xfId="20557" xr:uid="{00000000-0005-0000-0000-0000BE550000}"/>
    <cellStyle name="Migliaia 12 5 6" xfId="20558" xr:uid="{00000000-0005-0000-0000-0000BF550000}"/>
    <cellStyle name="Migliaia 12 5 6 2" xfId="29400" xr:uid="{00000000-0005-0000-0000-0000C0550000}"/>
    <cellStyle name="Migliaia 12 5 6 2 2" xfId="34764" xr:uid="{00000000-0005-0000-0000-0000C1550000}"/>
    <cellStyle name="Migliaia 12 5 6 2 3" xfId="40066" xr:uid="{00000000-0005-0000-0000-0000C2550000}"/>
    <cellStyle name="Migliaia 12 5 6 3" xfId="32292" xr:uid="{00000000-0005-0000-0000-0000C3550000}"/>
    <cellStyle name="Migliaia 12 5 6 4" xfId="37415" xr:uid="{00000000-0005-0000-0000-0000C4550000}"/>
    <cellStyle name="Migliaia 12 5 7" xfId="20554" xr:uid="{00000000-0005-0000-0000-0000C5550000}"/>
    <cellStyle name="Migliaia 12 5 8" xfId="2345" xr:uid="{00000000-0005-0000-0000-0000C6550000}"/>
    <cellStyle name="Migliaia 12 6" xfId="2340" xr:uid="{00000000-0005-0000-0000-0000C7550000}"/>
    <cellStyle name="Migliaia 12 6 2" xfId="4314" xr:uid="{00000000-0005-0000-0000-0000C8550000}"/>
    <cellStyle name="Migliaia 12 6 2 2" xfId="5995" xr:uid="{00000000-0005-0000-0000-0000C9550000}"/>
    <cellStyle name="Migliaia 12 6 2 3" xfId="14984" xr:uid="{00000000-0005-0000-0000-0000CA550000}"/>
    <cellStyle name="Migliaia 12 6 2 4" xfId="16168" xr:uid="{00000000-0005-0000-0000-0000CB550000}"/>
    <cellStyle name="Migliaia 12 6 2 5" xfId="28587" xr:uid="{00000000-0005-0000-0000-0000CC550000}"/>
    <cellStyle name="Migliaia 12 6 2 6" xfId="12359" xr:uid="{00000000-0005-0000-0000-0000CD550000}"/>
    <cellStyle name="Migliaia 12 6 3" xfId="5747" xr:uid="{00000000-0005-0000-0000-0000CE550000}"/>
    <cellStyle name="Migliaia 12 6 3 2" xfId="31431" xr:uid="{00000000-0005-0000-0000-0000CF550000}"/>
    <cellStyle name="Migliaia 12 6 3 2 2" xfId="36589" xr:uid="{00000000-0005-0000-0000-0000D0550000}"/>
    <cellStyle name="Migliaia 12 6 3 2 3" xfId="41891" xr:uid="{00000000-0005-0000-0000-0000D1550000}"/>
    <cellStyle name="Migliaia 12 6 3 3" xfId="33938" xr:uid="{00000000-0005-0000-0000-0000D2550000}"/>
    <cellStyle name="Migliaia 12 6 3 4" xfId="39240" xr:uid="{00000000-0005-0000-0000-0000D3550000}"/>
    <cellStyle name="Migliaia 12 6 4" xfId="16167" xr:uid="{00000000-0005-0000-0000-0000D4550000}"/>
    <cellStyle name="Migliaia 12 6 4 2" xfId="34765" xr:uid="{00000000-0005-0000-0000-0000D5550000}"/>
    <cellStyle name="Migliaia 12 6 4 3" xfId="40067" xr:uid="{00000000-0005-0000-0000-0000D6550000}"/>
    <cellStyle name="Migliaia 12 6 4 4" xfId="29401" xr:uid="{00000000-0005-0000-0000-0000D7550000}"/>
    <cellStyle name="Migliaia 12 6 5" xfId="32293" xr:uid="{00000000-0005-0000-0000-0000D8550000}"/>
    <cellStyle name="Migliaia 12 6 6" xfId="37416" xr:uid="{00000000-0005-0000-0000-0000D9550000}"/>
    <cellStyle name="Migliaia 12 6 7" xfId="12358" xr:uid="{00000000-0005-0000-0000-0000DA550000}"/>
    <cellStyle name="Migliaia 12 7" xfId="4021" xr:uid="{00000000-0005-0000-0000-0000DB550000}"/>
    <cellStyle name="Migliaia 12 7 2" xfId="10491" xr:uid="{00000000-0005-0000-0000-0000DC550000}"/>
    <cellStyle name="Migliaia 12 7 2 2" xfId="31432" xr:uid="{00000000-0005-0000-0000-0000DD550000}"/>
    <cellStyle name="Migliaia 12 7 2 2 2" xfId="36590" xr:uid="{00000000-0005-0000-0000-0000DE550000}"/>
    <cellStyle name="Migliaia 12 7 2 2 3" xfId="41892" xr:uid="{00000000-0005-0000-0000-0000DF550000}"/>
    <cellStyle name="Migliaia 12 7 2 3" xfId="33939" xr:uid="{00000000-0005-0000-0000-0000E0550000}"/>
    <cellStyle name="Migliaia 12 7 2 4" xfId="39241" xr:uid="{00000000-0005-0000-0000-0000E1550000}"/>
    <cellStyle name="Migliaia 12 7 3" xfId="16169" xr:uid="{00000000-0005-0000-0000-0000E2550000}"/>
    <cellStyle name="Migliaia 12 7 3 2" xfId="34766" xr:uid="{00000000-0005-0000-0000-0000E3550000}"/>
    <cellStyle name="Migliaia 12 7 3 3" xfId="40068" xr:uid="{00000000-0005-0000-0000-0000E4550000}"/>
    <cellStyle name="Migliaia 12 7 3 4" xfId="29402" xr:uid="{00000000-0005-0000-0000-0000E5550000}"/>
    <cellStyle name="Migliaia 12 7 4" xfId="32294" xr:uid="{00000000-0005-0000-0000-0000E6550000}"/>
    <cellStyle name="Migliaia 12 7 5" xfId="37417" xr:uid="{00000000-0005-0000-0000-0000E7550000}"/>
    <cellStyle name="Migliaia 12 7 6" xfId="12360" xr:uid="{00000000-0005-0000-0000-0000E8550000}"/>
    <cellStyle name="Migliaia 12 8" xfId="3570" xr:uid="{00000000-0005-0000-0000-0000E9550000}"/>
    <cellStyle name="Migliaia 12 8 2" xfId="10194" xr:uid="{00000000-0005-0000-0000-0000EA550000}"/>
    <cellStyle name="Migliaia 12 8 2 2" xfId="31433" xr:uid="{00000000-0005-0000-0000-0000EB550000}"/>
    <cellStyle name="Migliaia 12 8 2 2 2" xfId="36591" xr:uid="{00000000-0005-0000-0000-0000EC550000}"/>
    <cellStyle name="Migliaia 12 8 2 2 3" xfId="41893" xr:uid="{00000000-0005-0000-0000-0000ED550000}"/>
    <cellStyle name="Migliaia 12 8 2 3" xfId="33940" xr:uid="{00000000-0005-0000-0000-0000EE550000}"/>
    <cellStyle name="Migliaia 12 8 2 4" xfId="39242" xr:uid="{00000000-0005-0000-0000-0000EF550000}"/>
    <cellStyle name="Migliaia 12 8 3" xfId="16170" xr:uid="{00000000-0005-0000-0000-0000F0550000}"/>
    <cellStyle name="Migliaia 12 8 3 2" xfId="34767" xr:uid="{00000000-0005-0000-0000-0000F1550000}"/>
    <cellStyle name="Migliaia 12 8 3 3" xfId="40069" xr:uid="{00000000-0005-0000-0000-0000F2550000}"/>
    <cellStyle name="Migliaia 12 8 3 4" xfId="29403" xr:uid="{00000000-0005-0000-0000-0000F3550000}"/>
    <cellStyle name="Migliaia 12 8 4" xfId="32295" xr:uid="{00000000-0005-0000-0000-0000F4550000}"/>
    <cellStyle name="Migliaia 12 8 5" xfId="37418" xr:uid="{00000000-0005-0000-0000-0000F5550000}"/>
    <cellStyle name="Migliaia 12 8 6" xfId="12361" xr:uid="{00000000-0005-0000-0000-0000F6550000}"/>
    <cellStyle name="Migliaia 12 9" xfId="13445" xr:uid="{00000000-0005-0000-0000-0000F7550000}"/>
    <cellStyle name="Migliaia 12 9 2" xfId="29404" xr:uid="{00000000-0005-0000-0000-0000F8550000}"/>
    <cellStyle name="Migliaia 12 9 2 2" xfId="34768" xr:uid="{00000000-0005-0000-0000-0000F9550000}"/>
    <cellStyle name="Migliaia 12 9 2 3" xfId="40070" xr:uid="{00000000-0005-0000-0000-0000FA550000}"/>
    <cellStyle name="Migliaia 12 9 3" xfId="32296" xr:uid="{00000000-0005-0000-0000-0000FB550000}"/>
    <cellStyle name="Migliaia 12 9 4" xfId="37419" xr:uid="{00000000-0005-0000-0000-0000FC550000}"/>
    <cellStyle name="Migliaia 13" xfId="387" xr:uid="{00000000-0005-0000-0000-0000FD550000}"/>
    <cellStyle name="Migliaia 13 10" xfId="16171" xr:uid="{00000000-0005-0000-0000-0000FE550000}"/>
    <cellStyle name="Migliaia 13 10 2" xfId="34769" xr:uid="{00000000-0005-0000-0000-0000FF550000}"/>
    <cellStyle name="Migliaia 13 10 3" xfId="40071" xr:uid="{00000000-0005-0000-0000-000000560000}"/>
    <cellStyle name="Migliaia 13 10 4" xfId="29405" xr:uid="{00000000-0005-0000-0000-000001560000}"/>
    <cellStyle name="Migliaia 13 11" xfId="32297" xr:uid="{00000000-0005-0000-0000-000002560000}"/>
    <cellStyle name="Migliaia 13 12" xfId="37420" xr:uid="{00000000-0005-0000-0000-000003560000}"/>
    <cellStyle name="Migliaia 13 13" xfId="1792" xr:uid="{00000000-0005-0000-0000-000004560000}"/>
    <cellStyle name="Migliaia 13 2" xfId="388" xr:uid="{00000000-0005-0000-0000-000005560000}"/>
    <cellStyle name="Migliaia 13 2 2" xfId="2347" xr:uid="{00000000-0005-0000-0000-000006560000}"/>
    <cellStyle name="Migliaia 13 2 2 2" xfId="4321" xr:uid="{00000000-0005-0000-0000-000007560000}"/>
    <cellStyle name="Migliaia 13 2 2 2 2" xfId="10670" xr:uid="{00000000-0005-0000-0000-000008560000}"/>
    <cellStyle name="Migliaia 13 2 2 2 2 2" xfId="34770" xr:uid="{00000000-0005-0000-0000-000009560000}"/>
    <cellStyle name="Migliaia 13 2 2 2 2 3" xfId="40072" xr:uid="{00000000-0005-0000-0000-00000A560000}"/>
    <cellStyle name="Migliaia 13 2 2 2 3" xfId="14676" xr:uid="{00000000-0005-0000-0000-00000B560000}"/>
    <cellStyle name="Migliaia 13 2 2 2 4" xfId="16174" xr:uid="{00000000-0005-0000-0000-00000C560000}"/>
    <cellStyle name="Migliaia 13 2 2 2 4 2" xfId="37421" xr:uid="{00000000-0005-0000-0000-00000D560000}"/>
    <cellStyle name="Migliaia 13 2 2 2 5" xfId="12362" xr:uid="{00000000-0005-0000-0000-00000E560000}"/>
    <cellStyle name="Migliaia 13 2 2 3" xfId="7897" xr:uid="{00000000-0005-0000-0000-00000F560000}"/>
    <cellStyle name="Migliaia 13 2 2 3 2" xfId="31434" xr:uid="{00000000-0005-0000-0000-000010560000}"/>
    <cellStyle name="Migliaia 13 2 2 3 2 2" xfId="36592" xr:uid="{00000000-0005-0000-0000-000011560000}"/>
    <cellStyle name="Migliaia 13 2 2 3 2 3" xfId="41894" xr:uid="{00000000-0005-0000-0000-000012560000}"/>
    <cellStyle name="Migliaia 13 2 2 3 3" xfId="33941" xr:uid="{00000000-0005-0000-0000-000013560000}"/>
    <cellStyle name="Migliaia 13 2 2 3 4" xfId="39243" xr:uid="{00000000-0005-0000-0000-000014560000}"/>
    <cellStyle name="Migliaia 13 2 2 4" xfId="6919" xr:uid="{00000000-0005-0000-0000-000015560000}"/>
    <cellStyle name="Migliaia 13 2 2 4 2" xfId="17692" xr:uid="{00000000-0005-0000-0000-000016560000}"/>
    <cellStyle name="Migliaia 13 2 2 4 3" xfId="43994" xr:uid="{00000000-0005-0000-0000-000017560000}"/>
    <cellStyle name="Migliaia 13 2 2 4 4" xfId="46685" xr:uid="{00000000-0005-0000-0000-000018560000}"/>
    <cellStyle name="Migliaia 13 2 2 4 5" xfId="49701" xr:uid="{00000000-0005-0000-0000-000019560000}"/>
    <cellStyle name="Migliaia 13 2 2 5" xfId="16173" xr:uid="{00000000-0005-0000-0000-00001A560000}"/>
    <cellStyle name="Migliaia 13 2 2 6" xfId="20562" xr:uid="{00000000-0005-0000-0000-00001B560000}"/>
    <cellStyle name="Migliaia 13 2 3" xfId="4025" xr:uid="{00000000-0005-0000-0000-00001C560000}"/>
    <cellStyle name="Migliaia 13 2 3 2" xfId="10495" xr:uid="{00000000-0005-0000-0000-00001D560000}"/>
    <cellStyle name="Migliaia 13 2 3 2 2" xfId="31435" xr:uid="{00000000-0005-0000-0000-00001E560000}"/>
    <cellStyle name="Migliaia 13 2 3 2 2 2" xfId="36593" xr:uid="{00000000-0005-0000-0000-00001F560000}"/>
    <cellStyle name="Migliaia 13 2 3 2 2 3" xfId="41895" xr:uid="{00000000-0005-0000-0000-000020560000}"/>
    <cellStyle name="Migliaia 13 2 3 2 3" xfId="33942" xr:uid="{00000000-0005-0000-0000-000021560000}"/>
    <cellStyle name="Migliaia 13 2 3 2 4" xfId="39244" xr:uid="{00000000-0005-0000-0000-000022560000}"/>
    <cellStyle name="Migliaia 13 2 3 3" xfId="16175" xr:uid="{00000000-0005-0000-0000-000023560000}"/>
    <cellStyle name="Migliaia 13 2 3 3 2" xfId="34771" xr:uid="{00000000-0005-0000-0000-000024560000}"/>
    <cellStyle name="Migliaia 13 2 3 3 3" xfId="40073" xr:uid="{00000000-0005-0000-0000-000025560000}"/>
    <cellStyle name="Migliaia 13 2 3 3 4" xfId="29406" xr:uid="{00000000-0005-0000-0000-000026560000}"/>
    <cellStyle name="Migliaia 13 2 3 4" xfId="32298" xr:uid="{00000000-0005-0000-0000-000027560000}"/>
    <cellStyle name="Migliaia 13 2 3 5" xfId="37422" xr:uid="{00000000-0005-0000-0000-000028560000}"/>
    <cellStyle name="Migliaia 13 2 3 6" xfId="12363" xr:uid="{00000000-0005-0000-0000-000029560000}"/>
    <cellStyle name="Migliaia 13 2 4" xfId="3575" xr:uid="{00000000-0005-0000-0000-00002A560000}"/>
    <cellStyle name="Migliaia 13 2 4 2" xfId="10198" xr:uid="{00000000-0005-0000-0000-00002B560000}"/>
    <cellStyle name="Migliaia 13 2 4 2 2" xfId="34772" xr:uid="{00000000-0005-0000-0000-00002C560000}"/>
    <cellStyle name="Migliaia 13 2 4 2 3" xfId="40074" xr:uid="{00000000-0005-0000-0000-00002D560000}"/>
    <cellStyle name="Migliaia 13 2 4 3" xfId="14928" xr:uid="{00000000-0005-0000-0000-00002E560000}"/>
    <cellStyle name="Migliaia 13 2 4 4" xfId="16176" xr:uid="{00000000-0005-0000-0000-00002F560000}"/>
    <cellStyle name="Migliaia 13 2 4 4 2" xfId="37423" xr:uid="{00000000-0005-0000-0000-000030560000}"/>
    <cellStyle name="Migliaia 13 2 4 5" xfId="12364" xr:uid="{00000000-0005-0000-0000-000031560000}"/>
    <cellStyle name="Migliaia 13 2 5" xfId="9410" xr:uid="{00000000-0005-0000-0000-000032560000}"/>
    <cellStyle name="Migliaia 13 2 5 2" xfId="29407" xr:uid="{00000000-0005-0000-0000-000033560000}"/>
    <cellStyle name="Migliaia 13 2 5 2 2" xfId="34773" xr:uid="{00000000-0005-0000-0000-000034560000}"/>
    <cellStyle name="Migliaia 13 2 5 2 3" xfId="40075" xr:uid="{00000000-0005-0000-0000-000035560000}"/>
    <cellStyle name="Migliaia 13 2 5 3" xfId="32299" xr:uid="{00000000-0005-0000-0000-000036560000}"/>
    <cellStyle name="Migliaia 13 2 5 4" xfId="37424" xr:uid="{00000000-0005-0000-0000-000037560000}"/>
    <cellStyle name="Migliaia 13 2 6" xfId="16172" xr:uid="{00000000-0005-0000-0000-000038560000}"/>
    <cellStyle name="Migliaia 13 2 6 2" xfId="29408" xr:uid="{00000000-0005-0000-0000-000039560000}"/>
    <cellStyle name="Migliaia 13 2 6 2 2" xfId="34774" xr:uid="{00000000-0005-0000-0000-00003A560000}"/>
    <cellStyle name="Migliaia 13 2 6 2 3" xfId="40076" xr:uid="{00000000-0005-0000-0000-00003B560000}"/>
    <cellStyle name="Migliaia 13 2 6 3" xfId="32300" xr:uid="{00000000-0005-0000-0000-00003C560000}"/>
    <cellStyle name="Migliaia 13 2 6 4" xfId="37425" xr:uid="{00000000-0005-0000-0000-00003D560000}"/>
    <cellStyle name="Migliaia 13 2 6 5" xfId="20564" xr:uid="{00000000-0005-0000-0000-00003E560000}"/>
    <cellStyle name="Migliaia 13 2 7" xfId="20561" xr:uid="{00000000-0005-0000-0000-00003F560000}"/>
    <cellStyle name="Migliaia 13 2 8" xfId="1793" xr:uid="{00000000-0005-0000-0000-000040560000}"/>
    <cellStyle name="Migliaia 13 3" xfId="389" xr:uid="{00000000-0005-0000-0000-000041560000}"/>
    <cellStyle name="Migliaia 13 3 10" xfId="20565" xr:uid="{00000000-0005-0000-0000-000042560000}"/>
    <cellStyle name="Migliaia 13 3 11" xfId="12365" xr:uid="{00000000-0005-0000-0000-000043560000}"/>
    <cellStyle name="Migliaia 13 3 12" xfId="1794" xr:uid="{00000000-0005-0000-0000-000044560000}"/>
    <cellStyle name="Migliaia 13 3 2" xfId="390" xr:uid="{00000000-0005-0000-0000-000045560000}"/>
    <cellStyle name="Migliaia 13 3 2 2" xfId="4323" xr:uid="{00000000-0005-0000-0000-000046560000}"/>
    <cellStyle name="Migliaia 13 3 2 2 2" xfId="8202" xr:uid="{00000000-0005-0000-0000-000047560000}"/>
    <cellStyle name="Migliaia 13 3 2 2 2 2" xfId="14677" xr:uid="{00000000-0005-0000-0000-000048560000}"/>
    <cellStyle name="Migliaia 13 3 2 2 2 2 2" xfId="18148" xr:uid="{00000000-0005-0000-0000-000049560000}"/>
    <cellStyle name="Migliaia 13 3 2 2 2 2 2 2" xfId="34775" xr:uid="{00000000-0005-0000-0000-00004A560000}"/>
    <cellStyle name="Migliaia 13 3 2 2 2 2 3" xfId="40077" xr:uid="{00000000-0005-0000-0000-00004B560000}"/>
    <cellStyle name="Migliaia 13 3 2 2 2 2 4" xfId="29409" xr:uid="{00000000-0005-0000-0000-00004C560000}"/>
    <cellStyle name="Migliaia 13 3 2 2 2 3" xfId="32301" xr:uid="{00000000-0005-0000-0000-00004D560000}"/>
    <cellStyle name="Migliaia 13 3 2 2 2 4" xfId="37426" xr:uid="{00000000-0005-0000-0000-00004E560000}"/>
    <cellStyle name="Migliaia 13 3 2 2 2 5" xfId="44604" xr:uid="{00000000-0005-0000-0000-00004F560000}"/>
    <cellStyle name="Migliaia 13 3 2 2 2 6" xfId="47154" xr:uid="{00000000-0005-0000-0000-000050560000}"/>
    <cellStyle name="Migliaia 13 3 2 2 2 7" xfId="50170" xr:uid="{00000000-0005-0000-0000-000051560000}"/>
    <cellStyle name="Migliaia 13 3 2 2 2 8" xfId="13949" xr:uid="{00000000-0005-0000-0000-000052560000}"/>
    <cellStyle name="Migliaia 13 3 2 2 3" xfId="7986" xr:uid="{00000000-0005-0000-0000-000053560000}"/>
    <cellStyle name="Migliaia 13 3 2 2 4" xfId="6920" xr:uid="{00000000-0005-0000-0000-000054560000}"/>
    <cellStyle name="Migliaia 13 3 2 2 4 2" xfId="17693" xr:uid="{00000000-0005-0000-0000-000055560000}"/>
    <cellStyle name="Migliaia 13 3 2 2 4 3" xfId="42490" xr:uid="{00000000-0005-0000-0000-000056560000}"/>
    <cellStyle name="Migliaia 13 3 2 2 4 4" xfId="46686" xr:uid="{00000000-0005-0000-0000-000057560000}"/>
    <cellStyle name="Migliaia 13 3 2 2 4 5" xfId="49702" xr:uid="{00000000-0005-0000-0000-000058560000}"/>
    <cellStyle name="Migliaia 13 3 2 2 5" xfId="16179" xr:uid="{00000000-0005-0000-0000-000059560000}"/>
    <cellStyle name="Migliaia 13 3 2 2 6" xfId="20567" xr:uid="{00000000-0005-0000-0000-00005A560000}"/>
    <cellStyle name="Migliaia 13 3 2 3" xfId="3577" xr:uid="{00000000-0005-0000-0000-00005B560000}"/>
    <cellStyle name="Migliaia 13 3 2 3 2" xfId="8534" xr:uid="{00000000-0005-0000-0000-00005C560000}"/>
    <cellStyle name="Migliaia 13 3 2 3 2 2" xfId="34776" xr:uid="{00000000-0005-0000-0000-00005D560000}"/>
    <cellStyle name="Migliaia 13 3 2 3 2 3" xfId="40078" xr:uid="{00000000-0005-0000-0000-00005E560000}"/>
    <cellStyle name="Migliaia 13 3 2 3 2 4" xfId="29410" xr:uid="{00000000-0005-0000-0000-00005F560000}"/>
    <cellStyle name="Migliaia 13 3 2 3 3" xfId="8203" xr:uid="{00000000-0005-0000-0000-000060560000}"/>
    <cellStyle name="Migliaia 13 3 2 3 4" xfId="16180" xr:uid="{00000000-0005-0000-0000-000061560000}"/>
    <cellStyle name="Migliaia 13 3 2 3 4 2" xfId="37427" xr:uid="{00000000-0005-0000-0000-000062560000}"/>
    <cellStyle name="Migliaia 13 3 2 3 5" xfId="12366" xr:uid="{00000000-0005-0000-0000-000063560000}"/>
    <cellStyle name="Migliaia 13 3 2 4" xfId="7553" xr:uid="{00000000-0005-0000-0000-000064560000}"/>
    <cellStyle name="Migliaia 13 3 2 4 2" xfId="14368" xr:uid="{00000000-0005-0000-0000-000065560000}"/>
    <cellStyle name="Migliaia 13 3 2 4 2 2" xfId="34777" xr:uid="{00000000-0005-0000-0000-000066560000}"/>
    <cellStyle name="Migliaia 13 3 2 4 2 3" xfId="40079" xr:uid="{00000000-0005-0000-0000-000067560000}"/>
    <cellStyle name="Migliaia 13 3 2 4 3" xfId="32302" xr:uid="{00000000-0005-0000-0000-000068560000}"/>
    <cellStyle name="Migliaia 13 3 2 4 4" xfId="37428" xr:uid="{00000000-0005-0000-0000-000069560000}"/>
    <cellStyle name="Migliaia 13 3 2 4 5" xfId="13448" xr:uid="{00000000-0005-0000-0000-00006A560000}"/>
    <cellStyle name="Migliaia 13 3 2 5" xfId="13718" xr:uid="{00000000-0005-0000-0000-00006B560000}"/>
    <cellStyle name="Migliaia 13 3 2 5 2" xfId="29411" xr:uid="{00000000-0005-0000-0000-00006C560000}"/>
    <cellStyle name="Migliaia 13 3 2 5 2 2" xfId="34778" xr:uid="{00000000-0005-0000-0000-00006D560000}"/>
    <cellStyle name="Migliaia 13 3 2 5 2 3" xfId="40080" xr:uid="{00000000-0005-0000-0000-00006E560000}"/>
    <cellStyle name="Migliaia 13 3 2 5 3" xfId="32303" xr:uid="{00000000-0005-0000-0000-00006F560000}"/>
    <cellStyle name="Migliaia 13 3 2 5 4" xfId="37429" xr:uid="{00000000-0005-0000-0000-000070560000}"/>
    <cellStyle name="Migliaia 13 3 2 6" xfId="16178" xr:uid="{00000000-0005-0000-0000-000071560000}"/>
    <cellStyle name="Migliaia 13 3 2 6 2" xfId="29412" xr:uid="{00000000-0005-0000-0000-000072560000}"/>
    <cellStyle name="Migliaia 13 3 2 6 2 2" xfId="34779" xr:uid="{00000000-0005-0000-0000-000073560000}"/>
    <cellStyle name="Migliaia 13 3 2 6 2 3" xfId="40081" xr:uid="{00000000-0005-0000-0000-000074560000}"/>
    <cellStyle name="Migliaia 13 3 2 6 3" xfId="32304" xr:uid="{00000000-0005-0000-0000-000075560000}"/>
    <cellStyle name="Migliaia 13 3 2 6 4" xfId="37430" xr:uid="{00000000-0005-0000-0000-000076560000}"/>
    <cellStyle name="Migliaia 13 3 2 6 5" xfId="20568" xr:uid="{00000000-0005-0000-0000-000077560000}"/>
    <cellStyle name="Migliaia 13 3 2 7" xfId="20566" xr:uid="{00000000-0005-0000-0000-000078560000}"/>
    <cellStyle name="Migliaia 13 3 2 8" xfId="2349" xr:uid="{00000000-0005-0000-0000-000079560000}"/>
    <cellStyle name="Migliaia 13 3 3" xfId="2348" xr:uid="{00000000-0005-0000-0000-00007A560000}"/>
    <cellStyle name="Migliaia 13 3 3 2" xfId="4322" xr:uid="{00000000-0005-0000-0000-00007B560000}"/>
    <cellStyle name="Migliaia 13 3 3 2 2" xfId="5998" xr:uid="{00000000-0005-0000-0000-00007C560000}"/>
    <cellStyle name="Migliaia 13 3 3 2 2 2" xfId="34781" xr:uid="{00000000-0005-0000-0000-00007D560000}"/>
    <cellStyle name="Migliaia 13 3 3 2 2 3" xfId="40083" xr:uid="{00000000-0005-0000-0000-00007E560000}"/>
    <cellStyle name="Migliaia 13 3 3 2 3" xfId="14477" xr:uid="{00000000-0005-0000-0000-00007F560000}"/>
    <cellStyle name="Migliaia 13 3 3 2 4" xfId="16182" xr:uid="{00000000-0005-0000-0000-000080560000}"/>
    <cellStyle name="Migliaia 13 3 3 2 4 2" xfId="37432" xr:uid="{00000000-0005-0000-0000-000081560000}"/>
    <cellStyle name="Migliaia 13 3 3 2 5" xfId="12368" xr:uid="{00000000-0005-0000-0000-000082560000}"/>
    <cellStyle name="Migliaia 13 3 3 3" xfId="5750" xr:uid="{00000000-0005-0000-0000-000083560000}"/>
    <cellStyle name="Migliaia 13 3 3 3 2" xfId="29414" xr:uid="{00000000-0005-0000-0000-000084560000}"/>
    <cellStyle name="Migliaia 13 3 3 3 2 2" xfId="34782" xr:uid="{00000000-0005-0000-0000-000085560000}"/>
    <cellStyle name="Migliaia 13 3 3 3 2 3" xfId="40084" xr:uid="{00000000-0005-0000-0000-000086560000}"/>
    <cellStyle name="Migliaia 13 3 3 3 3" xfId="32306" xr:uid="{00000000-0005-0000-0000-000087560000}"/>
    <cellStyle name="Migliaia 13 3 3 3 4" xfId="37433" xr:uid="{00000000-0005-0000-0000-000088560000}"/>
    <cellStyle name="Migliaia 13 3 3 4" xfId="16181" xr:uid="{00000000-0005-0000-0000-000089560000}"/>
    <cellStyle name="Migliaia 13 3 3 4 2" xfId="29415" xr:uid="{00000000-0005-0000-0000-00008A560000}"/>
    <cellStyle name="Migliaia 13 3 3 4 2 2" xfId="34783" xr:uid="{00000000-0005-0000-0000-00008B560000}"/>
    <cellStyle name="Migliaia 13 3 3 4 2 3" xfId="40085" xr:uid="{00000000-0005-0000-0000-00008C560000}"/>
    <cellStyle name="Migliaia 13 3 3 4 3" xfId="32307" xr:uid="{00000000-0005-0000-0000-00008D560000}"/>
    <cellStyle name="Migliaia 13 3 3 4 4" xfId="37434" xr:uid="{00000000-0005-0000-0000-00008E560000}"/>
    <cellStyle name="Migliaia 13 3 3 4 5" xfId="20569" xr:uid="{00000000-0005-0000-0000-00008F560000}"/>
    <cellStyle name="Migliaia 13 3 3 5" xfId="20570" xr:uid="{00000000-0005-0000-0000-000090560000}"/>
    <cellStyle name="Migliaia 13 3 3 5 2" xfId="29416" xr:uid="{00000000-0005-0000-0000-000091560000}"/>
    <cellStyle name="Migliaia 13 3 3 5 2 2" xfId="34784" xr:uid="{00000000-0005-0000-0000-000092560000}"/>
    <cellStyle name="Migliaia 13 3 3 5 2 3" xfId="40086" xr:uid="{00000000-0005-0000-0000-000093560000}"/>
    <cellStyle name="Migliaia 13 3 3 5 3" xfId="32308" xr:uid="{00000000-0005-0000-0000-000094560000}"/>
    <cellStyle name="Migliaia 13 3 3 5 4" xfId="37435" xr:uid="{00000000-0005-0000-0000-000095560000}"/>
    <cellStyle name="Migliaia 13 3 3 6" xfId="29413" xr:uid="{00000000-0005-0000-0000-000096560000}"/>
    <cellStyle name="Migliaia 13 3 3 6 2" xfId="34780" xr:uid="{00000000-0005-0000-0000-000097560000}"/>
    <cellStyle name="Migliaia 13 3 3 6 3" xfId="40082" xr:uid="{00000000-0005-0000-0000-000098560000}"/>
    <cellStyle name="Migliaia 13 3 3 7" xfId="32305" xr:uid="{00000000-0005-0000-0000-000099560000}"/>
    <cellStyle name="Migliaia 13 3 3 8" xfId="37431" xr:uid="{00000000-0005-0000-0000-00009A560000}"/>
    <cellStyle name="Migliaia 13 3 3 9" xfId="12367" xr:uid="{00000000-0005-0000-0000-00009B560000}"/>
    <cellStyle name="Migliaia 13 3 4" xfId="3269" xr:uid="{00000000-0005-0000-0000-00009C560000}"/>
    <cellStyle name="Migliaia 13 3 4 2" xfId="4779" xr:uid="{00000000-0005-0000-0000-00009D560000}"/>
    <cellStyle name="Migliaia 13 3 4 2 2" xfId="10731" xr:uid="{00000000-0005-0000-0000-00009E560000}"/>
    <cellStyle name="Migliaia 13 3 4 2 3" xfId="14431" xr:uid="{00000000-0005-0000-0000-00009F560000}"/>
    <cellStyle name="Migliaia 13 3 4 2 4" xfId="16184" xr:uid="{00000000-0005-0000-0000-0000A0560000}"/>
    <cellStyle name="Migliaia 13 3 4 2 5" xfId="28591" xr:uid="{00000000-0005-0000-0000-0000A1560000}"/>
    <cellStyle name="Migliaia 13 3 4 2 6" xfId="12370" xr:uid="{00000000-0005-0000-0000-0000A2560000}"/>
    <cellStyle name="Migliaia 13 3 4 3" xfId="9979" xr:uid="{00000000-0005-0000-0000-0000A3560000}"/>
    <cellStyle name="Migliaia 13 3 4 3 2" xfId="31436" xr:uid="{00000000-0005-0000-0000-0000A4560000}"/>
    <cellStyle name="Migliaia 13 3 4 3 2 2" xfId="36594" xr:uid="{00000000-0005-0000-0000-0000A5560000}"/>
    <cellStyle name="Migliaia 13 3 4 3 2 3" xfId="41896" xr:uid="{00000000-0005-0000-0000-0000A6560000}"/>
    <cellStyle name="Migliaia 13 3 4 3 3" xfId="33943" xr:uid="{00000000-0005-0000-0000-0000A7560000}"/>
    <cellStyle name="Migliaia 13 3 4 3 4" xfId="39245" xr:uid="{00000000-0005-0000-0000-0000A8560000}"/>
    <cellStyle name="Migliaia 13 3 4 4" xfId="16183" xr:uid="{00000000-0005-0000-0000-0000A9560000}"/>
    <cellStyle name="Migliaia 13 3 4 4 2" xfId="34785" xr:uid="{00000000-0005-0000-0000-0000AA560000}"/>
    <cellStyle name="Migliaia 13 3 4 4 3" xfId="40087" xr:uid="{00000000-0005-0000-0000-0000AB560000}"/>
    <cellStyle name="Migliaia 13 3 4 4 4" xfId="29417" xr:uid="{00000000-0005-0000-0000-0000AC560000}"/>
    <cellStyle name="Migliaia 13 3 4 5" xfId="32309" xr:uid="{00000000-0005-0000-0000-0000AD560000}"/>
    <cellStyle name="Migliaia 13 3 4 6" xfId="37436" xr:uid="{00000000-0005-0000-0000-0000AE560000}"/>
    <cellStyle name="Migliaia 13 3 4 7" xfId="12369" xr:uid="{00000000-0005-0000-0000-0000AF560000}"/>
    <cellStyle name="Migliaia 13 3 5" xfId="4026" xr:uid="{00000000-0005-0000-0000-0000B0560000}"/>
    <cellStyle name="Migliaia 13 3 5 2" xfId="10496" xr:uid="{00000000-0005-0000-0000-0000B1560000}"/>
    <cellStyle name="Migliaia 13 3 5 2 2" xfId="31437" xr:uid="{00000000-0005-0000-0000-0000B2560000}"/>
    <cellStyle name="Migliaia 13 3 5 2 2 2" xfId="36595" xr:uid="{00000000-0005-0000-0000-0000B3560000}"/>
    <cellStyle name="Migliaia 13 3 5 2 2 3" xfId="41897" xr:uid="{00000000-0005-0000-0000-0000B4560000}"/>
    <cellStyle name="Migliaia 13 3 5 2 3" xfId="33944" xr:uid="{00000000-0005-0000-0000-0000B5560000}"/>
    <cellStyle name="Migliaia 13 3 5 2 4" xfId="39246" xr:uid="{00000000-0005-0000-0000-0000B6560000}"/>
    <cellStyle name="Migliaia 13 3 5 3" xfId="16185" xr:uid="{00000000-0005-0000-0000-0000B7560000}"/>
    <cellStyle name="Migliaia 13 3 5 3 2" xfId="34786" xr:uid="{00000000-0005-0000-0000-0000B8560000}"/>
    <cellStyle name="Migliaia 13 3 5 3 3" xfId="40088" xr:uid="{00000000-0005-0000-0000-0000B9560000}"/>
    <cellStyle name="Migliaia 13 3 5 3 4" xfId="29418" xr:uid="{00000000-0005-0000-0000-0000BA560000}"/>
    <cellStyle name="Migliaia 13 3 5 4" xfId="32310" xr:uid="{00000000-0005-0000-0000-0000BB560000}"/>
    <cellStyle name="Migliaia 13 3 5 5" xfId="37437" xr:uid="{00000000-0005-0000-0000-0000BC560000}"/>
    <cellStyle name="Migliaia 13 3 5 6" xfId="12371" xr:uid="{00000000-0005-0000-0000-0000BD560000}"/>
    <cellStyle name="Migliaia 13 3 6" xfId="3576" xr:uid="{00000000-0005-0000-0000-0000BE560000}"/>
    <cellStyle name="Migliaia 13 3 6 2" xfId="10199" xr:uid="{00000000-0005-0000-0000-0000BF560000}"/>
    <cellStyle name="Migliaia 13 3 6 2 2" xfId="34787" xr:uid="{00000000-0005-0000-0000-0000C0560000}"/>
    <cellStyle name="Migliaia 13 3 6 2 3" xfId="40089" xr:uid="{00000000-0005-0000-0000-0000C1560000}"/>
    <cellStyle name="Migliaia 13 3 6 3" xfId="15032" xr:uid="{00000000-0005-0000-0000-0000C2560000}"/>
    <cellStyle name="Migliaia 13 3 6 4" xfId="16186" xr:uid="{00000000-0005-0000-0000-0000C3560000}"/>
    <cellStyle name="Migliaia 13 3 6 4 2" xfId="37438" xr:uid="{00000000-0005-0000-0000-0000C4560000}"/>
    <cellStyle name="Migliaia 13 3 6 5" xfId="12372" xr:uid="{00000000-0005-0000-0000-0000C5560000}"/>
    <cellStyle name="Migliaia 13 3 7" xfId="7838" xr:uid="{00000000-0005-0000-0000-0000C6560000}"/>
    <cellStyle name="Migliaia 13 3 7 2" xfId="29419" xr:uid="{00000000-0005-0000-0000-0000C7560000}"/>
    <cellStyle name="Migliaia 13 3 7 2 2" xfId="34788" xr:uid="{00000000-0005-0000-0000-0000C8560000}"/>
    <cellStyle name="Migliaia 13 3 7 2 3" xfId="40090" xr:uid="{00000000-0005-0000-0000-0000C9560000}"/>
    <cellStyle name="Migliaia 13 3 7 3" xfId="32311" xr:uid="{00000000-0005-0000-0000-0000CA560000}"/>
    <cellStyle name="Migliaia 13 3 7 4" xfId="37439" xr:uid="{00000000-0005-0000-0000-0000CB560000}"/>
    <cellStyle name="Migliaia 13 3 8" xfId="13719" xr:uid="{00000000-0005-0000-0000-0000CC560000}"/>
    <cellStyle name="Migliaia 13 3 8 2" xfId="29420" xr:uid="{00000000-0005-0000-0000-0000CD560000}"/>
    <cellStyle name="Migliaia 13 3 8 2 2" xfId="34789" xr:uid="{00000000-0005-0000-0000-0000CE560000}"/>
    <cellStyle name="Migliaia 13 3 8 2 3" xfId="40091" xr:uid="{00000000-0005-0000-0000-0000CF560000}"/>
    <cellStyle name="Migliaia 13 3 8 3" xfId="32312" xr:uid="{00000000-0005-0000-0000-0000D0560000}"/>
    <cellStyle name="Migliaia 13 3 8 4" xfId="37440" xr:uid="{00000000-0005-0000-0000-0000D1560000}"/>
    <cellStyle name="Migliaia 13 3 8 5" xfId="20571" xr:uid="{00000000-0005-0000-0000-0000D2560000}"/>
    <cellStyle name="Migliaia 13 3 9" xfId="16177" xr:uid="{00000000-0005-0000-0000-0000D3560000}"/>
    <cellStyle name="Migliaia 13 4" xfId="391" xr:uid="{00000000-0005-0000-0000-0000D4560000}"/>
    <cellStyle name="Migliaia 13 4 2" xfId="4324" xr:uid="{00000000-0005-0000-0000-0000D5560000}"/>
    <cellStyle name="Migliaia 13 4 2 2" xfId="5097" xr:uid="{00000000-0005-0000-0000-0000D6560000}"/>
    <cellStyle name="Migliaia 13 4 2 2 2" xfId="29421" xr:uid="{00000000-0005-0000-0000-0000D7560000}"/>
    <cellStyle name="Migliaia 13 4 2 2 2 2" xfId="34790" xr:uid="{00000000-0005-0000-0000-0000D8560000}"/>
    <cellStyle name="Migliaia 13 4 2 2 2 3" xfId="40092" xr:uid="{00000000-0005-0000-0000-0000D9560000}"/>
    <cellStyle name="Migliaia 13 4 2 2 3" xfId="32313" xr:uid="{00000000-0005-0000-0000-0000DA560000}"/>
    <cellStyle name="Migliaia 13 4 2 2 4" xfId="37441" xr:uid="{00000000-0005-0000-0000-0000DB560000}"/>
    <cellStyle name="Migliaia 13 4 2 3" xfId="8204" xr:uid="{00000000-0005-0000-0000-0000DC560000}"/>
    <cellStyle name="Migliaia 13 4 2 3 2" xfId="29422" xr:uid="{00000000-0005-0000-0000-0000DD560000}"/>
    <cellStyle name="Migliaia 13 4 2 3 2 2" xfId="34791" xr:uid="{00000000-0005-0000-0000-0000DE560000}"/>
    <cellStyle name="Migliaia 13 4 2 3 2 3" xfId="40093" xr:uid="{00000000-0005-0000-0000-0000DF560000}"/>
    <cellStyle name="Migliaia 13 4 2 3 3" xfId="32314" xr:uid="{00000000-0005-0000-0000-0000E0560000}"/>
    <cellStyle name="Migliaia 13 4 2 3 4" xfId="37442" xr:uid="{00000000-0005-0000-0000-0000E1560000}"/>
    <cellStyle name="Migliaia 13 4 2 4" xfId="7555" xr:uid="{00000000-0005-0000-0000-0000E2560000}"/>
    <cellStyle name="Migliaia 13 4 2 5" xfId="6922" xr:uid="{00000000-0005-0000-0000-0000E3560000}"/>
    <cellStyle name="Migliaia 13 4 2 5 2" xfId="17695" xr:uid="{00000000-0005-0000-0000-0000E4560000}"/>
    <cellStyle name="Migliaia 13 4 2 5 3" xfId="42491" xr:uid="{00000000-0005-0000-0000-0000E5560000}"/>
    <cellStyle name="Migliaia 13 4 2 5 4" xfId="46688" xr:uid="{00000000-0005-0000-0000-0000E6560000}"/>
    <cellStyle name="Migliaia 13 4 2 5 5" xfId="49704" xr:uid="{00000000-0005-0000-0000-0000E7560000}"/>
    <cellStyle name="Migliaia 13 4 2 6" xfId="16188" xr:uid="{00000000-0005-0000-0000-0000E8560000}"/>
    <cellStyle name="Migliaia 13 4 2 7" xfId="20573" xr:uid="{00000000-0005-0000-0000-0000E9560000}"/>
    <cellStyle name="Migliaia 13 4 3" xfId="5098" xr:uid="{00000000-0005-0000-0000-0000EA560000}"/>
    <cellStyle name="Migliaia 13 4 3 2" xfId="14478" xr:uid="{00000000-0005-0000-0000-0000EB560000}"/>
    <cellStyle name="Migliaia 13 4 3 2 2" xfId="34792" xr:uid="{00000000-0005-0000-0000-0000EC560000}"/>
    <cellStyle name="Migliaia 13 4 3 2 3" xfId="40094" xr:uid="{00000000-0005-0000-0000-0000ED560000}"/>
    <cellStyle name="Migliaia 13 4 3 3" xfId="32315" xr:uid="{00000000-0005-0000-0000-0000EE560000}"/>
    <cellStyle name="Migliaia 13 4 3 4" xfId="37443" xr:uid="{00000000-0005-0000-0000-0000EF560000}"/>
    <cellStyle name="Migliaia 13 4 3 5" xfId="13717" xr:uid="{00000000-0005-0000-0000-0000F0560000}"/>
    <cellStyle name="Migliaia 13 4 4" xfId="8205" xr:uid="{00000000-0005-0000-0000-0000F1560000}"/>
    <cellStyle name="Migliaia 13 4 4 2" xfId="29423" xr:uid="{00000000-0005-0000-0000-0000F2560000}"/>
    <cellStyle name="Migliaia 13 4 4 2 2" xfId="34793" xr:uid="{00000000-0005-0000-0000-0000F3560000}"/>
    <cellStyle name="Migliaia 13 4 4 2 3" xfId="40095" xr:uid="{00000000-0005-0000-0000-0000F4560000}"/>
    <cellStyle name="Migliaia 13 4 4 3" xfId="32316" xr:uid="{00000000-0005-0000-0000-0000F5560000}"/>
    <cellStyle name="Migliaia 13 4 4 4" xfId="37444" xr:uid="{00000000-0005-0000-0000-0000F6560000}"/>
    <cellStyle name="Migliaia 13 4 5" xfId="7554" xr:uid="{00000000-0005-0000-0000-0000F7560000}"/>
    <cellStyle name="Migliaia 13 4 5 2" xfId="29424" xr:uid="{00000000-0005-0000-0000-0000F8560000}"/>
    <cellStyle name="Migliaia 13 4 5 2 2" xfId="34794" xr:uid="{00000000-0005-0000-0000-0000F9560000}"/>
    <cellStyle name="Migliaia 13 4 5 2 3" xfId="40096" xr:uid="{00000000-0005-0000-0000-0000FA560000}"/>
    <cellStyle name="Migliaia 13 4 5 3" xfId="32317" xr:uid="{00000000-0005-0000-0000-0000FB560000}"/>
    <cellStyle name="Migliaia 13 4 5 4" xfId="37445" xr:uid="{00000000-0005-0000-0000-0000FC560000}"/>
    <cellStyle name="Migliaia 13 4 6" xfId="6921" xr:uid="{00000000-0005-0000-0000-0000FD560000}"/>
    <cellStyle name="Migliaia 13 4 6 2" xfId="17694" xr:uid="{00000000-0005-0000-0000-0000FE560000}"/>
    <cellStyle name="Migliaia 13 4 6 2 2" xfId="34795" xr:uid="{00000000-0005-0000-0000-0000FF560000}"/>
    <cellStyle name="Migliaia 13 4 6 2 3" xfId="40097" xr:uid="{00000000-0005-0000-0000-000000570000}"/>
    <cellStyle name="Migliaia 13 4 6 2 4" xfId="29425" xr:uid="{00000000-0005-0000-0000-000001570000}"/>
    <cellStyle name="Migliaia 13 4 6 3" xfId="32318" xr:uid="{00000000-0005-0000-0000-000002570000}"/>
    <cellStyle name="Migliaia 13 4 6 4" xfId="37446" xr:uid="{00000000-0005-0000-0000-000003570000}"/>
    <cellStyle name="Migliaia 13 4 6 5" xfId="20574" xr:uid="{00000000-0005-0000-0000-000004570000}"/>
    <cellStyle name="Migliaia 13 4 6 6" xfId="44573" xr:uid="{00000000-0005-0000-0000-000005570000}"/>
    <cellStyle name="Migliaia 13 4 6 7" xfId="46687" xr:uid="{00000000-0005-0000-0000-000006570000}"/>
    <cellStyle name="Migliaia 13 4 6 8" xfId="49703" xr:uid="{00000000-0005-0000-0000-000007570000}"/>
    <cellStyle name="Migliaia 13 4 7" xfId="16187" xr:uid="{00000000-0005-0000-0000-000008570000}"/>
    <cellStyle name="Migliaia 13 4 7 2" xfId="29426" xr:uid="{00000000-0005-0000-0000-000009570000}"/>
    <cellStyle name="Migliaia 13 4 7 2 2" xfId="34796" xr:uid="{00000000-0005-0000-0000-00000A570000}"/>
    <cellStyle name="Migliaia 13 4 7 2 3" xfId="40098" xr:uid="{00000000-0005-0000-0000-00000B570000}"/>
    <cellStyle name="Migliaia 13 4 7 3" xfId="32319" xr:uid="{00000000-0005-0000-0000-00000C570000}"/>
    <cellStyle name="Migliaia 13 4 7 4" xfId="37447" xr:uid="{00000000-0005-0000-0000-00000D570000}"/>
    <cellStyle name="Migliaia 13 4 7 5" xfId="20575" xr:uid="{00000000-0005-0000-0000-00000E570000}"/>
    <cellStyle name="Migliaia 13 4 8" xfId="20572" xr:uid="{00000000-0005-0000-0000-00000F570000}"/>
    <cellStyle name="Migliaia 13 4 9" xfId="2350" xr:uid="{00000000-0005-0000-0000-000010570000}"/>
    <cellStyle name="Migliaia 13 5" xfId="392" xr:uid="{00000000-0005-0000-0000-000011570000}"/>
    <cellStyle name="Migliaia 13 5 2" xfId="4325" xr:uid="{00000000-0005-0000-0000-000012570000}"/>
    <cellStyle name="Migliaia 13 5 2 2" xfId="14678" xr:uid="{00000000-0005-0000-0000-000013570000}"/>
    <cellStyle name="Migliaia 13 5 2 2 2" xfId="34797" xr:uid="{00000000-0005-0000-0000-000014570000}"/>
    <cellStyle name="Migliaia 13 5 2 2 3" xfId="40099" xr:uid="{00000000-0005-0000-0000-000015570000}"/>
    <cellStyle name="Migliaia 13 5 2 3" xfId="16190" xr:uid="{00000000-0005-0000-0000-000016570000}"/>
    <cellStyle name="Migliaia 13 5 2 3 2" xfId="32320" xr:uid="{00000000-0005-0000-0000-000017570000}"/>
    <cellStyle name="Migliaia 13 5 2 4" xfId="37448" xr:uid="{00000000-0005-0000-0000-000018570000}"/>
    <cellStyle name="Migliaia 13 5 2 5" xfId="12373" xr:uid="{00000000-0005-0000-0000-000019570000}"/>
    <cellStyle name="Migliaia 13 5 3" xfId="7556" xr:uid="{00000000-0005-0000-0000-00001A570000}"/>
    <cellStyle name="Migliaia 13 5 3 2" xfId="29427" xr:uid="{00000000-0005-0000-0000-00001B570000}"/>
    <cellStyle name="Migliaia 13 5 3 2 2" xfId="34798" xr:uid="{00000000-0005-0000-0000-00001C570000}"/>
    <cellStyle name="Migliaia 13 5 3 2 3" xfId="40100" xr:uid="{00000000-0005-0000-0000-00001D570000}"/>
    <cellStyle name="Migliaia 13 5 3 3" xfId="32321" xr:uid="{00000000-0005-0000-0000-00001E570000}"/>
    <cellStyle name="Migliaia 13 5 3 4" xfId="37449" xr:uid="{00000000-0005-0000-0000-00001F570000}"/>
    <cellStyle name="Migliaia 13 5 4" xfId="6923" xr:uid="{00000000-0005-0000-0000-000020570000}"/>
    <cellStyle name="Migliaia 13 5 4 2" xfId="17696" xr:uid="{00000000-0005-0000-0000-000021570000}"/>
    <cellStyle name="Migliaia 13 5 4 2 2" xfId="34799" xr:uid="{00000000-0005-0000-0000-000022570000}"/>
    <cellStyle name="Migliaia 13 5 4 2 3" xfId="40101" xr:uid="{00000000-0005-0000-0000-000023570000}"/>
    <cellStyle name="Migliaia 13 5 4 2 4" xfId="29428" xr:uid="{00000000-0005-0000-0000-000024570000}"/>
    <cellStyle name="Migliaia 13 5 4 3" xfId="32322" xr:uid="{00000000-0005-0000-0000-000025570000}"/>
    <cellStyle name="Migliaia 13 5 4 4" xfId="37450" xr:uid="{00000000-0005-0000-0000-000026570000}"/>
    <cellStyle name="Migliaia 13 5 4 5" xfId="20577" xr:uid="{00000000-0005-0000-0000-000027570000}"/>
    <cellStyle name="Migliaia 13 5 4 6" xfId="43585" xr:uid="{00000000-0005-0000-0000-000028570000}"/>
    <cellStyle name="Migliaia 13 5 4 7" xfId="46689" xr:uid="{00000000-0005-0000-0000-000029570000}"/>
    <cellStyle name="Migliaia 13 5 4 8" xfId="49705" xr:uid="{00000000-0005-0000-0000-00002A570000}"/>
    <cellStyle name="Migliaia 13 5 5" xfId="16189" xr:uid="{00000000-0005-0000-0000-00002B570000}"/>
    <cellStyle name="Migliaia 13 5 5 2" xfId="29429" xr:uid="{00000000-0005-0000-0000-00002C570000}"/>
    <cellStyle name="Migliaia 13 5 5 2 2" xfId="34800" xr:uid="{00000000-0005-0000-0000-00002D570000}"/>
    <cellStyle name="Migliaia 13 5 5 2 3" xfId="40102" xr:uid="{00000000-0005-0000-0000-00002E570000}"/>
    <cellStyle name="Migliaia 13 5 5 3" xfId="32323" xr:uid="{00000000-0005-0000-0000-00002F570000}"/>
    <cellStyle name="Migliaia 13 5 5 4" xfId="37451" xr:uid="{00000000-0005-0000-0000-000030570000}"/>
    <cellStyle name="Migliaia 13 5 5 5" xfId="20578" xr:uid="{00000000-0005-0000-0000-000031570000}"/>
    <cellStyle name="Migliaia 13 5 6" xfId="20579" xr:uid="{00000000-0005-0000-0000-000032570000}"/>
    <cellStyle name="Migliaia 13 5 6 2" xfId="29430" xr:uid="{00000000-0005-0000-0000-000033570000}"/>
    <cellStyle name="Migliaia 13 5 6 2 2" xfId="34801" xr:uid="{00000000-0005-0000-0000-000034570000}"/>
    <cellStyle name="Migliaia 13 5 6 2 3" xfId="40103" xr:uid="{00000000-0005-0000-0000-000035570000}"/>
    <cellStyle name="Migliaia 13 5 6 3" xfId="32324" xr:uid="{00000000-0005-0000-0000-000036570000}"/>
    <cellStyle name="Migliaia 13 5 6 4" xfId="37452" xr:uid="{00000000-0005-0000-0000-000037570000}"/>
    <cellStyle name="Migliaia 13 5 7" xfId="20576" xr:uid="{00000000-0005-0000-0000-000038570000}"/>
    <cellStyle name="Migliaia 13 5 8" xfId="2351" xr:uid="{00000000-0005-0000-0000-000039570000}"/>
    <cellStyle name="Migliaia 13 6" xfId="2346" xr:uid="{00000000-0005-0000-0000-00003A570000}"/>
    <cellStyle name="Migliaia 13 6 2" xfId="4320" xr:uid="{00000000-0005-0000-0000-00003B570000}"/>
    <cellStyle name="Migliaia 13 6 2 2" xfId="5997" xr:uid="{00000000-0005-0000-0000-00003C570000}"/>
    <cellStyle name="Migliaia 13 6 2 3" xfId="14983" xr:uid="{00000000-0005-0000-0000-00003D570000}"/>
    <cellStyle name="Migliaia 13 6 2 4" xfId="16192" xr:uid="{00000000-0005-0000-0000-00003E570000}"/>
    <cellStyle name="Migliaia 13 6 2 5" xfId="28592" xr:uid="{00000000-0005-0000-0000-00003F570000}"/>
    <cellStyle name="Migliaia 13 6 2 6" xfId="12375" xr:uid="{00000000-0005-0000-0000-000040570000}"/>
    <cellStyle name="Migliaia 13 6 3" xfId="5749" xr:uid="{00000000-0005-0000-0000-000041570000}"/>
    <cellStyle name="Migliaia 13 6 3 2" xfId="31438" xr:uid="{00000000-0005-0000-0000-000042570000}"/>
    <cellStyle name="Migliaia 13 6 3 2 2" xfId="36596" xr:uid="{00000000-0005-0000-0000-000043570000}"/>
    <cellStyle name="Migliaia 13 6 3 2 3" xfId="41898" xr:uid="{00000000-0005-0000-0000-000044570000}"/>
    <cellStyle name="Migliaia 13 6 3 3" xfId="33945" xr:uid="{00000000-0005-0000-0000-000045570000}"/>
    <cellStyle name="Migliaia 13 6 3 4" xfId="39247" xr:uid="{00000000-0005-0000-0000-000046570000}"/>
    <cellStyle name="Migliaia 13 6 4" xfId="16191" xr:uid="{00000000-0005-0000-0000-000047570000}"/>
    <cellStyle name="Migliaia 13 6 4 2" xfId="34802" xr:uid="{00000000-0005-0000-0000-000048570000}"/>
    <cellStyle name="Migliaia 13 6 4 3" xfId="40104" xr:uid="{00000000-0005-0000-0000-000049570000}"/>
    <cellStyle name="Migliaia 13 6 4 4" xfId="29431" xr:uid="{00000000-0005-0000-0000-00004A570000}"/>
    <cellStyle name="Migliaia 13 6 5" xfId="32325" xr:uid="{00000000-0005-0000-0000-00004B570000}"/>
    <cellStyle name="Migliaia 13 6 6" xfId="37453" xr:uid="{00000000-0005-0000-0000-00004C570000}"/>
    <cellStyle name="Migliaia 13 6 7" xfId="12374" xr:uid="{00000000-0005-0000-0000-00004D570000}"/>
    <cellStyle name="Migliaia 13 7" xfId="4024" xr:uid="{00000000-0005-0000-0000-00004E570000}"/>
    <cellStyle name="Migliaia 13 7 2" xfId="10494" xr:uid="{00000000-0005-0000-0000-00004F570000}"/>
    <cellStyle name="Migliaia 13 7 2 2" xfId="31439" xr:uid="{00000000-0005-0000-0000-000050570000}"/>
    <cellStyle name="Migliaia 13 7 2 2 2" xfId="36597" xr:uid="{00000000-0005-0000-0000-000051570000}"/>
    <cellStyle name="Migliaia 13 7 2 2 3" xfId="41899" xr:uid="{00000000-0005-0000-0000-000052570000}"/>
    <cellStyle name="Migliaia 13 7 2 3" xfId="33946" xr:uid="{00000000-0005-0000-0000-000053570000}"/>
    <cellStyle name="Migliaia 13 7 2 4" xfId="39248" xr:uid="{00000000-0005-0000-0000-000054570000}"/>
    <cellStyle name="Migliaia 13 7 3" xfId="16193" xr:uid="{00000000-0005-0000-0000-000055570000}"/>
    <cellStyle name="Migliaia 13 7 3 2" xfId="34803" xr:uid="{00000000-0005-0000-0000-000056570000}"/>
    <cellStyle name="Migliaia 13 7 3 3" xfId="40105" xr:uid="{00000000-0005-0000-0000-000057570000}"/>
    <cellStyle name="Migliaia 13 7 3 4" xfId="29432" xr:uid="{00000000-0005-0000-0000-000058570000}"/>
    <cellStyle name="Migliaia 13 7 4" xfId="32326" xr:uid="{00000000-0005-0000-0000-000059570000}"/>
    <cellStyle name="Migliaia 13 7 5" xfId="37454" xr:uid="{00000000-0005-0000-0000-00005A570000}"/>
    <cellStyle name="Migliaia 13 7 6" xfId="12376" xr:uid="{00000000-0005-0000-0000-00005B570000}"/>
    <cellStyle name="Migliaia 13 8" xfId="3574" xr:uid="{00000000-0005-0000-0000-00005C570000}"/>
    <cellStyle name="Migliaia 13 8 2" xfId="10197" xr:uid="{00000000-0005-0000-0000-00005D570000}"/>
    <cellStyle name="Migliaia 13 8 2 2" xfId="31440" xr:uid="{00000000-0005-0000-0000-00005E570000}"/>
    <cellStyle name="Migliaia 13 8 2 2 2" xfId="36598" xr:uid="{00000000-0005-0000-0000-00005F570000}"/>
    <cellStyle name="Migliaia 13 8 2 2 3" xfId="41900" xr:uid="{00000000-0005-0000-0000-000060570000}"/>
    <cellStyle name="Migliaia 13 8 2 3" xfId="33947" xr:uid="{00000000-0005-0000-0000-000061570000}"/>
    <cellStyle name="Migliaia 13 8 2 4" xfId="39249" xr:uid="{00000000-0005-0000-0000-000062570000}"/>
    <cellStyle name="Migliaia 13 8 3" xfId="16194" xr:uid="{00000000-0005-0000-0000-000063570000}"/>
    <cellStyle name="Migliaia 13 8 3 2" xfId="34804" xr:uid="{00000000-0005-0000-0000-000064570000}"/>
    <cellStyle name="Migliaia 13 8 3 3" xfId="40106" xr:uid="{00000000-0005-0000-0000-000065570000}"/>
    <cellStyle name="Migliaia 13 8 3 4" xfId="29433" xr:uid="{00000000-0005-0000-0000-000066570000}"/>
    <cellStyle name="Migliaia 13 8 4" xfId="32327" xr:uid="{00000000-0005-0000-0000-000067570000}"/>
    <cellStyle name="Migliaia 13 8 5" xfId="37455" xr:uid="{00000000-0005-0000-0000-000068570000}"/>
    <cellStyle name="Migliaia 13 8 6" xfId="12377" xr:uid="{00000000-0005-0000-0000-000069570000}"/>
    <cellStyle name="Migliaia 13 9" xfId="13447" xr:uid="{00000000-0005-0000-0000-00006A570000}"/>
    <cellStyle name="Migliaia 13 9 2" xfId="29434" xr:uid="{00000000-0005-0000-0000-00006B570000}"/>
    <cellStyle name="Migliaia 13 9 2 2" xfId="34805" xr:uid="{00000000-0005-0000-0000-00006C570000}"/>
    <cellStyle name="Migliaia 13 9 2 3" xfId="40107" xr:uid="{00000000-0005-0000-0000-00006D570000}"/>
    <cellStyle name="Migliaia 13 9 3" xfId="32328" xr:uid="{00000000-0005-0000-0000-00006E570000}"/>
    <cellStyle name="Migliaia 13 9 4" xfId="37456" xr:uid="{00000000-0005-0000-0000-00006F570000}"/>
    <cellStyle name="Migliaia 14" xfId="393" xr:uid="{00000000-0005-0000-0000-000070570000}"/>
    <cellStyle name="Migliaia 14 10" xfId="16195" xr:uid="{00000000-0005-0000-0000-000071570000}"/>
    <cellStyle name="Migliaia 14 10 2" xfId="34806" xr:uid="{00000000-0005-0000-0000-000072570000}"/>
    <cellStyle name="Migliaia 14 10 3" xfId="40108" xr:uid="{00000000-0005-0000-0000-000073570000}"/>
    <cellStyle name="Migliaia 14 10 4" xfId="29435" xr:uid="{00000000-0005-0000-0000-000074570000}"/>
    <cellStyle name="Migliaia 14 11" xfId="32329" xr:uid="{00000000-0005-0000-0000-000075570000}"/>
    <cellStyle name="Migliaia 14 12" xfId="37457" xr:uid="{00000000-0005-0000-0000-000076570000}"/>
    <cellStyle name="Migliaia 14 13" xfId="1795" xr:uid="{00000000-0005-0000-0000-000077570000}"/>
    <cellStyle name="Migliaia 14 2" xfId="394" xr:uid="{00000000-0005-0000-0000-000078570000}"/>
    <cellStyle name="Migliaia 14 2 2" xfId="2353" xr:uid="{00000000-0005-0000-0000-000079570000}"/>
    <cellStyle name="Migliaia 14 2 2 2" xfId="4327" xr:uid="{00000000-0005-0000-0000-00007A570000}"/>
    <cellStyle name="Migliaia 14 2 2 2 2" xfId="10671" xr:uid="{00000000-0005-0000-0000-00007B570000}"/>
    <cellStyle name="Migliaia 14 2 2 2 2 2" xfId="34807" xr:uid="{00000000-0005-0000-0000-00007C570000}"/>
    <cellStyle name="Migliaia 14 2 2 2 2 3" xfId="40109" xr:uid="{00000000-0005-0000-0000-00007D570000}"/>
    <cellStyle name="Migliaia 14 2 2 2 3" xfId="14679" xr:uid="{00000000-0005-0000-0000-00007E570000}"/>
    <cellStyle name="Migliaia 14 2 2 2 4" xfId="16198" xr:uid="{00000000-0005-0000-0000-00007F570000}"/>
    <cellStyle name="Migliaia 14 2 2 2 4 2" xfId="37458" xr:uid="{00000000-0005-0000-0000-000080570000}"/>
    <cellStyle name="Migliaia 14 2 2 2 5" xfId="12378" xr:uid="{00000000-0005-0000-0000-000081570000}"/>
    <cellStyle name="Migliaia 14 2 2 3" xfId="7898" xr:uid="{00000000-0005-0000-0000-000082570000}"/>
    <cellStyle name="Migliaia 14 2 2 3 2" xfId="31441" xr:uid="{00000000-0005-0000-0000-000083570000}"/>
    <cellStyle name="Migliaia 14 2 2 3 2 2" xfId="36599" xr:uid="{00000000-0005-0000-0000-000084570000}"/>
    <cellStyle name="Migliaia 14 2 2 3 2 3" xfId="41901" xr:uid="{00000000-0005-0000-0000-000085570000}"/>
    <cellStyle name="Migliaia 14 2 2 3 3" xfId="33948" xr:uid="{00000000-0005-0000-0000-000086570000}"/>
    <cellStyle name="Migliaia 14 2 2 3 4" xfId="39250" xr:uid="{00000000-0005-0000-0000-000087570000}"/>
    <cellStyle name="Migliaia 14 2 2 4" xfId="6924" xr:uid="{00000000-0005-0000-0000-000088570000}"/>
    <cellStyle name="Migliaia 14 2 2 4 2" xfId="17697" xr:uid="{00000000-0005-0000-0000-000089570000}"/>
    <cellStyle name="Migliaia 14 2 2 4 3" xfId="42492" xr:uid="{00000000-0005-0000-0000-00008A570000}"/>
    <cellStyle name="Migliaia 14 2 2 4 4" xfId="46690" xr:uid="{00000000-0005-0000-0000-00008B570000}"/>
    <cellStyle name="Migliaia 14 2 2 4 5" xfId="49706" xr:uid="{00000000-0005-0000-0000-00008C570000}"/>
    <cellStyle name="Migliaia 14 2 2 5" xfId="16197" xr:uid="{00000000-0005-0000-0000-00008D570000}"/>
    <cellStyle name="Migliaia 14 2 2 6" xfId="20581" xr:uid="{00000000-0005-0000-0000-00008E570000}"/>
    <cellStyle name="Migliaia 14 2 3" xfId="4028" xr:uid="{00000000-0005-0000-0000-00008F570000}"/>
    <cellStyle name="Migliaia 14 2 3 2" xfId="10498" xr:uid="{00000000-0005-0000-0000-000090570000}"/>
    <cellStyle name="Migliaia 14 2 3 2 2" xfId="31442" xr:uid="{00000000-0005-0000-0000-000091570000}"/>
    <cellStyle name="Migliaia 14 2 3 2 2 2" xfId="36600" xr:uid="{00000000-0005-0000-0000-000092570000}"/>
    <cellStyle name="Migliaia 14 2 3 2 2 3" xfId="41902" xr:uid="{00000000-0005-0000-0000-000093570000}"/>
    <cellStyle name="Migliaia 14 2 3 2 3" xfId="33949" xr:uid="{00000000-0005-0000-0000-000094570000}"/>
    <cellStyle name="Migliaia 14 2 3 2 4" xfId="39251" xr:uid="{00000000-0005-0000-0000-000095570000}"/>
    <cellStyle name="Migliaia 14 2 3 3" xfId="16199" xr:uid="{00000000-0005-0000-0000-000096570000}"/>
    <cellStyle name="Migliaia 14 2 3 3 2" xfId="34808" xr:uid="{00000000-0005-0000-0000-000097570000}"/>
    <cellStyle name="Migliaia 14 2 3 3 3" xfId="40110" xr:uid="{00000000-0005-0000-0000-000098570000}"/>
    <cellStyle name="Migliaia 14 2 3 3 4" xfId="29436" xr:uid="{00000000-0005-0000-0000-000099570000}"/>
    <cellStyle name="Migliaia 14 2 3 4" xfId="32330" xr:uid="{00000000-0005-0000-0000-00009A570000}"/>
    <cellStyle name="Migliaia 14 2 3 5" xfId="37459" xr:uid="{00000000-0005-0000-0000-00009B570000}"/>
    <cellStyle name="Migliaia 14 2 3 6" xfId="12379" xr:uid="{00000000-0005-0000-0000-00009C570000}"/>
    <cellStyle name="Migliaia 14 2 4" xfId="3579" xr:uid="{00000000-0005-0000-0000-00009D570000}"/>
    <cellStyle name="Migliaia 14 2 4 2" xfId="10201" xr:uid="{00000000-0005-0000-0000-00009E570000}"/>
    <cellStyle name="Migliaia 14 2 4 2 2" xfId="34809" xr:uid="{00000000-0005-0000-0000-00009F570000}"/>
    <cellStyle name="Migliaia 14 2 4 2 3" xfId="40111" xr:uid="{00000000-0005-0000-0000-0000A0570000}"/>
    <cellStyle name="Migliaia 14 2 4 3" xfId="14320" xr:uid="{00000000-0005-0000-0000-0000A1570000}"/>
    <cellStyle name="Migliaia 14 2 4 4" xfId="16200" xr:uid="{00000000-0005-0000-0000-0000A2570000}"/>
    <cellStyle name="Migliaia 14 2 4 4 2" xfId="37460" xr:uid="{00000000-0005-0000-0000-0000A3570000}"/>
    <cellStyle name="Migliaia 14 2 4 5" xfId="12380" xr:uid="{00000000-0005-0000-0000-0000A4570000}"/>
    <cellStyle name="Migliaia 14 2 5" xfId="9411" xr:uid="{00000000-0005-0000-0000-0000A5570000}"/>
    <cellStyle name="Migliaia 14 2 5 2" xfId="29437" xr:uid="{00000000-0005-0000-0000-0000A6570000}"/>
    <cellStyle name="Migliaia 14 2 5 2 2" xfId="34810" xr:uid="{00000000-0005-0000-0000-0000A7570000}"/>
    <cellStyle name="Migliaia 14 2 5 2 3" xfId="40112" xr:uid="{00000000-0005-0000-0000-0000A8570000}"/>
    <cellStyle name="Migliaia 14 2 5 3" xfId="32331" xr:uid="{00000000-0005-0000-0000-0000A9570000}"/>
    <cellStyle name="Migliaia 14 2 5 4" xfId="37461" xr:uid="{00000000-0005-0000-0000-0000AA570000}"/>
    <cellStyle name="Migliaia 14 2 6" xfId="16196" xr:uid="{00000000-0005-0000-0000-0000AB570000}"/>
    <cellStyle name="Migliaia 14 2 6 2" xfId="29438" xr:uid="{00000000-0005-0000-0000-0000AC570000}"/>
    <cellStyle name="Migliaia 14 2 6 2 2" xfId="34811" xr:uid="{00000000-0005-0000-0000-0000AD570000}"/>
    <cellStyle name="Migliaia 14 2 6 2 3" xfId="40113" xr:uid="{00000000-0005-0000-0000-0000AE570000}"/>
    <cellStyle name="Migliaia 14 2 6 3" xfId="32332" xr:uid="{00000000-0005-0000-0000-0000AF570000}"/>
    <cellStyle name="Migliaia 14 2 6 4" xfId="37462" xr:uid="{00000000-0005-0000-0000-0000B0570000}"/>
    <cellStyle name="Migliaia 14 2 6 5" xfId="20582" xr:uid="{00000000-0005-0000-0000-0000B1570000}"/>
    <cellStyle name="Migliaia 14 2 7" xfId="20580" xr:uid="{00000000-0005-0000-0000-0000B2570000}"/>
    <cellStyle name="Migliaia 14 2 8" xfId="1796" xr:uid="{00000000-0005-0000-0000-0000B3570000}"/>
    <cellStyle name="Migliaia 14 3" xfId="395" xr:uid="{00000000-0005-0000-0000-0000B4570000}"/>
    <cellStyle name="Migliaia 14 3 10" xfId="20583" xr:uid="{00000000-0005-0000-0000-0000B5570000}"/>
    <cellStyle name="Migliaia 14 3 11" xfId="12381" xr:uid="{00000000-0005-0000-0000-0000B6570000}"/>
    <cellStyle name="Migliaia 14 3 12" xfId="1797" xr:uid="{00000000-0005-0000-0000-0000B7570000}"/>
    <cellStyle name="Migliaia 14 3 2" xfId="396" xr:uid="{00000000-0005-0000-0000-0000B8570000}"/>
    <cellStyle name="Migliaia 14 3 2 2" xfId="4329" xr:uid="{00000000-0005-0000-0000-0000B9570000}"/>
    <cellStyle name="Migliaia 14 3 2 2 2" xfId="8206" xr:uid="{00000000-0005-0000-0000-0000BA570000}"/>
    <cellStyle name="Migliaia 14 3 2 2 2 2" xfId="14680" xr:uid="{00000000-0005-0000-0000-0000BB570000}"/>
    <cellStyle name="Migliaia 14 3 2 2 2 2 2" xfId="18149" xr:uid="{00000000-0005-0000-0000-0000BC570000}"/>
    <cellStyle name="Migliaia 14 3 2 2 2 2 2 2" xfId="34812" xr:uid="{00000000-0005-0000-0000-0000BD570000}"/>
    <cellStyle name="Migliaia 14 3 2 2 2 2 3" xfId="40114" xr:uid="{00000000-0005-0000-0000-0000BE570000}"/>
    <cellStyle name="Migliaia 14 3 2 2 2 2 4" xfId="29439" xr:uid="{00000000-0005-0000-0000-0000BF570000}"/>
    <cellStyle name="Migliaia 14 3 2 2 2 3" xfId="32333" xr:uid="{00000000-0005-0000-0000-0000C0570000}"/>
    <cellStyle name="Migliaia 14 3 2 2 2 4" xfId="37463" xr:uid="{00000000-0005-0000-0000-0000C1570000}"/>
    <cellStyle name="Migliaia 14 3 2 2 2 5" xfId="43296" xr:uid="{00000000-0005-0000-0000-0000C2570000}"/>
    <cellStyle name="Migliaia 14 3 2 2 2 6" xfId="47155" xr:uid="{00000000-0005-0000-0000-0000C3570000}"/>
    <cellStyle name="Migliaia 14 3 2 2 2 7" xfId="50171" xr:uid="{00000000-0005-0000-0000-0000C4570000}"/>
    <cellStyle name="Migliaia 14 3 2 2 2 8" xfId="13950" xr:uid="{00000000-0005-0000-0000-0000C5570000}"/>
    <cellStyle name="Migliaia 14 3 2 2 3" xfId="7987" xr:uid="{00000000-0005-0000-0000-0000C6570000}"/>
    <cellStyle name="Migliaia 14 3 2 2 4" xfId="6925" xr:uid="{00000000-0005-0000-0000-0000C7570000}"/>
    <cellStyle name="Migliaia 14 3 2 2 4 2" xfId="17698" xr:uid="{00000000-0005-0000-0000-0000C8570000}"/>
    <cellStyle name="Migliaia 14 3 2 2 4 3" xfId="44178" xr:uid="{00000000-0005-0000-0000-0000C9570000}"/>
    <cellStyle name="Migliaia 14 3 2 2 4 4" xfId="46691" xr:uid="{00000000-0005-0000-0000-0000CA570000}"/>
    <cellStyle name="Migliaia 14 3 2 2 4 5" xfId="49707" xr:uid="{00000000-0005-0000-0000-0000CB570000}"/>
    <cellStyle name="Migliaia 14 3 2 2 5" xfId="16203" xr:uid="{00000000-0005-0000-0000-0000CC570000}"/>
    <cellStyle name="Migliaia 14 3 2 2 6" xfId="20585" xr:uid="{00000000-0005-0000-0000-0000CD570000}"/>
    <cellStyle name="Migliaia 14 3 2 3" xfId="3581" xr:uid="{00000000-0005-0000-0000-0000CE570000}"/>
    <cellStyle name="Migliaia 14 3 2 3 2" xfId="8533" xr:uid="{00000000-0005-0000-0000-0000CF570000}"/>
    <cellStyle name="Migliaia 14 3 2 3 2 2" xfId="34813" xr:uid="{00000000-0005-0000-0000-0000D0570000}"/>
    <cellStyle name="Migliaia 14 3 2 3 2 3" xfId="40115" xr:uid="{00000000-0005-0000-0000-0000D1570000}"/>
    <cellStyle name="Migliaia 14 3 2 3 2 4" xfId="29440" xr:uid="{00000000-0005-0000-0000-0000D2570000}"/>
    <cellStyle name="Migliaia 14 3 2 3 3" xfId="8207" xr:uid="{00000000-0005-0000-0000-0000D3570000}"/>
    <cellStyle name="Migliaia 14 3 2 3 4" xfId="16204" xr:uid="{00000000-0005-0000-0000-0000D4570000}"/>
    <cellStyle name="Migliaia 14 3 2 3 4 2" xfId="37464" xr:uid="{00000000-0005-0000-0000-0000D5570000}"/>
    <cellStyle name="Migliaia 14 3 2 3 5" xfId="12382" xr:uid="{00000000-0005-0000-0000-0000D6570000}"/>
    <cellStyle name="Migliaia 14 3 2 4" xfId="7557" xr:uid="{00000000-0005-0000-0000-0000D7570000}"/>
    <cellStyle name="Migliaia 14 3 2 4 2" xfId="14369" xr:uid="{00000000-0005-0000-0000-0000D8570000}"/>
    <cellStyle name="Migliaia 14 3 2 4 2 2" xfId="34814" xr:uid="{00000000-0005-0000-0000-0000D9570000}"/>
    <cellStyle name="Migliaia 14 3 2 4 2 3" xfId="40116" xr:uid="{00000000-0005-0000-0000-0000DA570000}"/>
    <cellStyle name="Migliaia 14 3 2 4 3" xfId="32334" xr:uid="{00000000-0005-0000-0000-0000DB570000}"/>
    <cellStyle name="Migliaia 14 3 2 4 4" xfId="37465" xr:uid="{00000000-0005-0000-0000-0000DC570000}"/>
    <cellStyle name="Migliaia 14 3 2 4 5" xfId="13450" xr:uid="{00000000-0005-0000-0000-0000DD570000}"/>
    <cellStyle name="Migliaia 14 3 2 5" xfId="13715" xr:uid="{00000000-0005-0000-0000-0000DE570000}"/>
    <cellStyle name="Migliaia 14 3 2 5 2" xfId="29441" xr:uid="{00000000-0005-0000-0000-0000DF570000}"/>
    <cellStyle name="Migliaia 14 3 2 5 2 2" xfId="34815" xr:uid="{00000000-0005-0000-0000-0000E0570000}"/>
    <cellStyle name="Migliaia 14 3 2 5 2 3" xfId="40117" xr:uid="{00000000-0005-0000-0000-0000E1570000}"/>
    <cellStyle name="Migliaia 14 3 2 5 3" xfId="32335" xr:uid="{00000000-0005-0000-0000-0000E2570000}"/>
    <cellStyle name="Migliaia 14 3 2 5 4" xfId="37466" xr:uid="{00000000-0005-0000-0000-0000E3570000}"/>
    <cellStyle name="Migliaia 14 3 2 6" xfId="16202" xr:uid="{00000000-0005-0000-0000-0000E4570000}"/>
    <cellStyle name="Migliaia 14 3 2 6 2" xfId="29442" xr:uid="{00000000-0005-0000-0000-0000E5570000}"/>
    <cellStyle name="Migliaia 14 3 2 6 2 2" xfId="34816" xr:uid="{00000000-0005-0000-0000-0000E6570000}"/>
    <cellStyle name="Migliaia 14 3 2 6 2 3" xfId="40118" xr:uid="{00000000-0005-0000-0000-0000E7570000}"/>
    <cellStyle name="Migliaia 14 3 2 6 3" xfId="32336" xr:uid="{00000000-0005-0000-0000-0000E8570000}"/>
    <cellStyle name="Migliaia 14 3 2 6 4" xfId="37467" xr:uid="{00000000-0005-0000-0000-0000E9570000}"/>
    <cellStyle name="Migliaia 14 3 2 6 5" xfId="20586" xr:uid="{00000000-0005-0000-0000-0000EA570000}"/>
    <cellStyle name="Migliaia 14 3 2 7" xfId="20584" xr:uid="{00000000-0005-0000-0000-0000EB570000}"/>
    <cellStyle name="Migliaia 14 3 2 8" xfId="2355" xr:uid="{00000000-0005-0000-0000-0000EC570000}"/>
    <cellStyle name="Migliaia 14 3 3" xfId="2354" xr:uid="{00000000-0005-0000-0000-0000ED570000}"/>
    <cellStyle name="Migliaia 14 3 3 2" xfId="4328" xr:uid="{00000000-0005-0000-0000-0000EE570000}"/>
    <cellStyle name="Migliaia 14 3 3 2 2" xfId="6000" xr:uid="{00000000-0005-0000-0000-0000EF570000}"/>
    <cellStyle name="Migliaia 14 3 3 2 2 2" xfId="34818" xr:uid="{00000000-0005-0000-0000-0000F0570000}"/>
    <cellStyle name="Migliaia 14 3 3 2 2 3" xfId="40120" xr:uid="{00000000-0005-0000-0000-0000F1570000}"/>
    <cellStyle name="Migliaia 14 3 3 2 3" xfId="14479" xr:uid="{00000000-0005-0000-0000-0000F2570000}"/>
    <cellStyle name="Migliaia 14 3 3 2 4" xfId="16206" xr:uid="{00000000-0005-0000-0000-0000F3570000}"/>
    <cellStyle name="Migliaia 14 3 3 2 4 2" xfId="37469" xr:uid="{00000000-0005-0000-0000-0000F4570000}"/>
    <cellStyle name="Migliaia 14 3 3 2 5" xfId="12384" xr:uid="{00000000-0005-0000-0000-0000F5570000}"/>
    <cellStyle name="Migliaia 14 3 3 3" xfId="5752" xr:uid="{00000000-0005-0000-0000-0000F6570000}"/>
    <cellStyle name="Migliaia 14 3 3 3 2" xfId="29444" xr:uid="{00000000-0005-0000-0000-0000F7570000}"/>
    <cellStyle name="Migliaia 14 3 3 3 2 2" xfId="34819" xr:uid="{00000000-0005-0000-0000-0000F8570000}"/>
    <cellStyle name="Migliaia 14 3 3 3 2 3" xfId="40121" xr:uid="{00000000-0005-0000-0000-0000F9570000}"/>
    <cellStyle name="Migliaia 14 3 3 3 3" xfId="32338" xr:uid="{00000000-0005-0000-0000-0000FA570000}"/>
    <cellStyle name="Migliaia 14 3 3 3 4" xfId="37470" xr:uid="{00000000-0005-0000-0000-0000FB570000}"/>
    <cellStyle name="Migliaia 14 3 3 4" xfId="16205" xr:uid="{00000000-0005-0000-0000-0000FC570000}"/>
    <cellStyle name="Migliaia 14 3 3 4 2" xfId="29445" xr:uid="{00000000-0005-0000-0000-0000FD570000}"/>
    <cellStyle name="Migliaia 14 3 3 4 2 2" xfId="34820" xr:uid="{00000000-0005-0000-0000-0000FE570000}"/>
    <cellStyle name="Migliaia 14 3 3 4 2 3" xfId="40122" xr:uid="{00000000-0005-0000-0000-0000FF570000}"/>
    <cellStyle name="Migliaia 14 3 3 4 3" xfId="32339" xr:uid="{00000000-0005-0000-0000-000000580000}"/>
    <cellStyle name="Migliaia 14 3 3 4 4" xfId="37471" xr:uid="{00000000-0005-0000-0000-000001580000}"/>
    <cellStyle name="Migliaia 14 3 3 4 5" xfId="20587" xr:uid="{00000000-0005-0000-0000-000002580000}"/>
    <cellStyle name="Migliaia 14 3 3 5" xfId="20588" xr:uid="{00000000-0005-0000-0000-000003580000}"/>
    <cellStyle name="Migliaia 14 3 3 5 2" xfId="29446" xr:uid="{00000000-0005-0000-0000-000004580000}"/>
    <cellStyle name="Migliaia 14 3 3 5 2 2" xfId="34821" xr:uid="{00000000-0005-0000-0000-000005580000}"/>
    <cellStyle name="Migliaia 14 3 3 5 2 3" xfId="40123" xr:uid="{00000000-0005-0000-0000-000006580000}"/>
    <cellStyle name="Migliaia 14 3 3 5 3" xfId="32340" xr:uid="{00000000-0005-0000-0000-000007580000}"/>
    <cellStyle name="Migliaia 14 3 3 5 4" xfId="37472" xr:uid="{00000000-0005-0000-0000-000008580000}"/>
    <cellStyle name="Migliaia 14 3 3 6" xfId="29443" xr:uid="{00000000-0005-0000-0000-000009580000}"/>
    <cellStyle name="Migliaia 14 3 3 6 2" xfId="34817" xr:uid="{00000000-0005-0000-0000-00000A580000}"/>
    <cellStyle name="Migliaia 14 3 3 6 3" xfId="40119" xr:uid="{00000000-0005-0000-0000-00000B580000}"/>
    <cellStyle name="Migliaia 14 3 3 7" xfId="32337" xr:uid="{00000000-0005-0000-0000-00000C580000}"/>
    <cellStyle name="Migliaia 14 3 3 8" xfId="37468" xr:uid="{00000000-0005-0000-0000-00000D580000}"/>
    <cellStyle name="Migliaia 14 3 3 9" xfId="12383" xr:uid="{00000000-0005-0000-0000-00000E580000}"/>
    <cellStyle name="Migliaia 14 3 4" xfId="3270" xr:uid="{00000000-0005-0000-0000-00000F580000}"/>
    <cellStyle name="Migliaia 14 3 4 2" xfId="4780" xr:uid="{00000000-0005-0000-0000-000010580000}"/>
    <cellStyle name="Migliaia 14 3 4 2 2" xfId="10732" xr:uid="{00000000-0005-0000-0000-000011580000}"/>
    <cellStyle name="Migliaia 14 3 4 2 3" xfId="14897" xr:uid="{00000000-0005-0000-0000-000012580000}"/>
    <cellStyle name="Migliaia 14 3 4 2 4" xfId="16208" xr:uid="{00000000-0005-0000-0000-000013580000}"/>
    <cellStyle name="Migliaia 14 3 4 2 5" xfId="28593" xr:uid="{00000000-0005-0000-0000-000014580000}"/>
    <cellStyle name="Migliaia 14 3 4 2 6" xfId="12386" xr:uid="{00000000-0005-0000-0000-000015580000}"/>
    <cellStyle name="Migliaia 14 3 4 3" xfId="9980" xr:uid="{00000000-0005-0000-0000-000016580000}"/>
    <cellStyle name="Migliaia 14 3 4 3 2" xfId="31443" xr:uid="{00000000-0005-0000-0000-000017580000}"/>
    <cellStyle name="Migliaia 14 3 4 3 2 2" xfId="36601" xr:uid="{00000000-0005-0000-0000-000018580000}"/>
    <cellStyle name="Migliaia 14 3 4 3 2 3" xfId="41903" xr:uid="{00000000-0005-0000-0000-000019580000}"/>
    <cellStyle name="Migliaia 14 3 4 3 3" xfId="33950" xr:uid="{00000000-0005-0000-0000-00001A580000}"/>
    <cellStyle name="Migliaia 14 3 4 3 4" xfId="39252" xr:uid="{00000000-0005-0000-0000-00001B580000}"/>
    <cellStyle name="Migliaia 14 3 4 4" xfId="16207" xr:uid="{00000000-0005-0000-0000-00001C580000}"/>
    <cellStyle name="Migliaia 14 3 4 4 2" xfId="34822" xr:uid="{00000000-0005-0000-0000-00001D580000}"/>
    <cellStyle name="Migliaia 14 3 4 4 3" xfId="40124" xr:uid="{00000000-0005-0000-0000-00001E580000}"/>
    <cellStyle name="Migliaia 14 3 4 4 4" xfId="29447" xr:uid="{00000000-0005-0000-0000-00001F580000}"/>
    <cellStyle name="Migliaia 14 3 4 5" xfId="32341" xr:uid="{00000000-0005-0000-0000-000020580000}"/>
    <cellStyle name="Migliaia 14 3 4 6" xfId="37473" xr:uid="{00000000-0005-0000-0000-000021580000}"/>
    <cellStyle name="Migliaia 14 3 4 7" xfId="12385" xr:uid="{00000000-0005-0000-0000-000022580000}"/>
    <cellStyle name="Migliaia 14 3 5" xfId="4029" xr:uid="{00000000-0005-0000-0000-000023580000}"/>
    <cellStyle name="Migliaia 14 3 5 2" xfId="10499" xr:uid="{00000000-0005-0000-0000-000024580000}"/>
    <cellStyle name="Migliaia 14 3 5 2 2" xfId="31444" xr:uid="{00000000-0005-0000-0000-000025580000}"/>
    <cellStyle name="Migliaia 14 3 5 2 2 2" xfId="36602" xr:uid="{00000000-0005-0000-0000-000026580000}"/>
    <cellStyle name="Migliaia 14 3 5 2 2 3" xfId="41904" xr:uid="{00000000-0005-0000-0000-000027580000}"/>
    <cellStyle name="Migliaia 14 3 5 2 3" xfId="33951" xr:uid="{00000000-0005-0000-0000-000028580000}"/>
    <cellStyle name="Migliaia 14 3 5 2 4" xfId="39253" xr:uid="{00000000-0005-0000-0000-000029580000}"/>
    <cellStyle name="Migliaia 14 3 5 3" xfId="16209" xr:uid="{00000000-0005-0000-0000-00002A580000}"/>
    <cellStyle name="Migliaia 14 3 5 3 2" xfId="34823" xr:uid="{00000000-0005-0000-0000-00002B580000}"/>
    <cellStyle name="Migliaia 14 3 5 3 3" xfId="40125" xr:uid="{00000000-0005-0000-0000-00002C580000}"/>
    <cellStyle name="Migliaia 14 3 5 3 4" xfId="29448" xr:uid="{00000000-0005-0000-0000-00002D580000}"/>
    <cellStyle name="Migliaia 14 3 5 4" xfId="32342" xr:uid="{00000000-0005-0000-0000-00002E580000}"/>
    <cellStyle name="Migliaia 14 3 5 5" xfId="37474" xr:uid="{00000000-0005-0000-0000-00002F580000}"/>
    <cellStyle name="Migliaia 14 3 5 6" xfId="12387" xr:uid="{00000000-0005-0000-0000-000030580000}"/>
    <cellStyle name="Migliaia 14 3 6" xfId="3580" xr:uid="{00000000-0005-0000-0000-000031580000}"/>
    <cellStyle name="Migliaia 14 3 6 2" xfId="10202" xr:uid="{00000000-0005-0000-0000-000032580000}"/>
    <cellStyle name="Migliaia 14 3 6 2 2" xfId="34824" xr:uid="{00000000-0005-0000-0000-000033580000}"/>
    <cellStyle name="Migliaia 14 3 6 2 3" xfId="40126" xr:uid="{00000000-0005-0000-0000-000034580000}"/>
    <cellStyle name="Migliaia 14 3 6 3" xfId="15031" xr:uid="{00000000-0005-0000-0000-000035580000}"/>
    <cellStyle name="Migliaia 14 3 6 4" xfId="16210" xr:uid="{00000000-0005-0000-0000-000036580000}"/>
    <cellStyle name="Migliaia 14 3 6 4 2" xfId="37475" xr:uid="{00000000-0005-0000-0000-000037580000}"/>
    <cellStyle name="Migliaia 14 3 6 5" xfId="12388" xr:uid="{00000000-0005-0000-0000-000038580000}"/>
    <cellStyle name="Migliaia 14 3 7" xfId="7523" xr:uid="{00000000-0005-0000-0000-000039580000}"/>
    <cellStyle name="Migliaia 14 3 7 2" xfId="29449" xr:uid="{00000000-0005-0000-0000-00003A580000}"/>
    <cellStyle name="Migliaia 14 3 7 2 2" xfId="34825" xr:uid="{00000000-0005-0000-0000-00003B580000}"/>
    <cellStyle name="Migliaia 14 3 7 2 3" xfId="40127" xr:uid="{00000000-0005-0000-0000-00003C580000}"/>
    <cellStyle name="Migliaia 14 3 7 3" xfId="32344" xr:uid="{00000000-0005-0000-0000-00003D580000}"/>
    <cellStyle name="Migliaia 14 3 7 4" xfId="37476" xr:uid="{00000000-0005-0000-0000-00003E580000}"/>
    <cellStyle name="Migliaia 14 3 8" xfId="13716" xr:uid="{00000000-0005-0000-0000-00003F580000}"/>
    <cellStyle name="Migliaia 14 3 8 2" xfId="29450" xr:uid="{00000000-0005-0000-0000-000040580000}"/>
    <cellStyle name="Migliaia 14 3 8 2 2" xfId="34826" xr:uid="{00000000-0005-0000-0000-000041580000}"/>
    <cellStyle name="Migliaia 14 3 8 2 3" xfId="40128" xr:uid="{00000000-0005-0000-0000-000042580000}"/>
    <cellStyle name="Migliaia 14 3 8 3" xfId="32345" xr:uid="{00000000-0005-0000-0000-000043580000}"/>
    <cellStyle name="Migliaia 14 3 8 4" xfId="37477" xr:uid="{00000000-0005-0000-0000-000044580000}"/>
    <cellStyle name="Migliaia 14 3 8 5" xfId="20590" xr:uid="{00000000-0005-0000-0000-000045580000}"/>
    <cellStyle name="Migliaia 14 3 9" xfId="16201" xr:uid="{00000000-0005-0000-0000-000046580000}"/>
    <cellStyle name="Migliaia 14 4" xfId="397" xr:uid="{00000000-0005-0000-0000-000047580000}"/>
    <cellStyle name="Migliaia 14 4 2" xfId="4330" xr:uid="{00000000-0005-0000-0000-000048580000}"/>
    <cellStyle name="Migliaia 14 4 2 2" xfId="5099" xr:uid="{00000000-0005-0000-0000-000049580000}"/>
    <cellStyle name="Migliaia 14 4 2 2 2" xfId="29451" xr:uid="{00000000-0005-0000-0000-00004A580000}"/>
    <cellStyle name="Migliaia 14 4 2 2 2 2" xfId="34827" xr:uid="{00000000-0005-0000-0000-00004B580000}"/>
    <cellStyle name="Migliaia 14 4 2 2 2 3" xfId="40129" xr:uid="{00000000-0005-0000-0000-00004C580000}"/>
    <cellStyle name="Migliaia 14 4 2 2 3" xfId="32346" xr:uid="{00000000-0005-0000-0000-00004D580000}"/>
    <cellStyle name="Migliaia 14 4 2 2 4" xfId="37478" xr:uid="{00000000-0005-0000-0000-00004E580000}"/>
    <cellStyle name="Migliaia 14 4 2 3" xfId="8208" xr:uid="{00000000-0005-0000-0000-00004F580000}"/>
    <cellStyle name="Migliaia 14 4 2 3 2" xfId="29452" xr:uid="{00000000-0005-0000-0000-000050580000}"/>
    <cellStyle name="Migliaia 14 4 2 3 2 2" xfId="34828" xr:uid="{00000000-0005-0000-0000-000051580000}"/>
    <cellStyle name="Migliaia 14 4 2 3 2 3" xfId="40130" xr:uid="{00000000-0005-0000-0000-000052580000}"/>
    <cellStyle name="Migliaia 14 4 2 3 3" xfId="32347" xr:uid="{00000000-0005-0000-0000-000053580000}"/>
    <cellStyle name="Migliaia 14 4 2 3 4" xfId="37479" xr:uid="{00000000-0005-0000-0000-000054580000}"/>
    <cellStyle name="Migliaia 14 4 2 4" xfId="7559" xr:uid="{00000000-0005-0000-0000-000055580000}"/>
    <cellStyle name="Migliaia 14 4 2 5" xfId="6927" xr:uid="{00000000-0005-0000-0000-000056580000}"/>
    <cellStyle name="Migliaia 14 4 2 5 2" xfId="17700" xr:uid="{00000000-0005-0000-0000-000057580000}"/>
    <cellStyle name="Migliaia 14 4 2 5 3" xfId="42494" xr:uid="{00000000-0005-0000-0000-000058580000}"/>
    <cellStyle name="Migliaia 14 4 2 5 4" xfId="46693" xr:uid="{00000000-0005-0000-0000-000059580000}"/>
    <cellStyle name="Migliaia 14 4 2 5 5" xfId="49709" xr:uid="{00000000-0005-0000-0000-00005A580000}"/>
    <cellStyle name="Migliaia 14 4 2 6" xfId="16212" xr:uid="{00000000-0005-0000-0000-00005B580000}"/>
    <cellStyle name="Migliaia 14 4 2 7" xfId="20592" xr:uid="{00000000-0005-0000-0000-00005C580000}"/>
    <cellStyle name="Migliaia 14 4 3" xfId="5100" xr:uid="{00000000-0005-0000-0000-00005D580000}"/>
    <cellStyle name="Migliaia 14 4 3 2" xfId="14480" xr:uid="{00000000-0005-0000-0000-00005E580000}"/>
    <cellStyle name="Migliaia 14 4 3 2 2" xfId="34829" xr:uid="{00000000-0005-0000-0000-00005F580000}"/>
    <cellStyle name="Migliaia 14 4 3 2 3" xfId="40131" xr:uid="{00000000-0005-0000-0000-000060580000}"/>
    <cellStyle name="Migliaia 14 4 3 3" xfId="32348" xr:uid="{00000000-0005-0000-0000-000061580000}"/>
    <cellStyle name="Migliaia 14 4 3 4" xfId="37480" xr:uid="{00000000-0005-0000-0000-000062580000}"/>
    <cellStyle name="Migliaia 14 4 3 5" xfId="13714" xr:uid="{00000000-0005-0000-0000-000063580000}"/>
    <cellStyle name="Migliaia 14 4 4" xfId="8209" xr:uid="{00000000-0005-0000-0000-000064580000}"/>
    <cellStyle name="Migliaia 14 4 4 2" xfId="29454" xr:uid="{00000000-0005-0000-0000-000065580000}"/>
    <cellStyle name="Migliaia 14 4 4 2 2" xfId="34830" xr:uid="{00000000-0005-0000-0000-000066580000}"/>
    <cellStyle name="Migliaia 14 4 4 2 3" xfId="40132" xr:uid="{00000000-0005-0000-0000-000067580000}"/>
    <cellStyle name="Migliaia 14 4 4 3" xfId="32349" xr:uid="{00000000-0005-0000-0000-000068580000}"/>
    <cellStyle name="Migliaia 14 4 4 4" xfId="37481" xr:uid="{00000000-0005-0000-0000-000069580000}"/>
    <cellStyle name="Migliaia 14 4 5" xfId="7558" xr:uid="{00000000-0005-0000-0000-00006A580000}"/>
    <cellStyle name="Migliaia 14 4 5 2" xfId="29455" xr:uid="{00000000-0005-0000-0000-00006B580000}"/>
    <cellStyle name="Migliaia 14 4 5 2 2" xfId="34831" xr:uid="{00000000-0005-0000-0000-00006C580000}"/>
    <cellStyle name="Migliaia 14 4 5 2 3" xfId="40133" xr:uid="{00000000-0005-0000-0000-00006D580000}"/>
    <cellStyle name="Migliaia 14 4 5 3" xfId="32350" xr:uid="{00000000-0005-0000-0000-00006E580000}"/>
    <cellStyle name="Migliaia 14 4 5 4" xfId="37482" xr:uid="{00000000-0005-0000-0000-00006F580000}"/>
    <cellStyle name="Migliaia 14 4 6" xfId="6926" xr:uid="{00000000-0005-0000-0000-000070580000}"/>
    <cellStyle name="Migliaia 14 4 6 2" xfId="17699" xr:uid="{00000000-0005-0000-0000-000071580000}"/>
    <cellStyle name="Migliaia 14 4 6 2 2" xfId="34832" xr:uid="{00000000-0005-0000-0000-000072580000}"/>
    <cellStyle name="Migliaia 14 4 6 2 3" xfId="40134" xr:uid="{00000000-0005-0000-0000-000073580000}"/>
    <cellStyle name="Migliaia 14 4 6 2 4" xfId="29456" xr:uid="{00000000-0005-0000-0000-000074580000}"/>
    <cellStyle name="Migliaia 14 4 6 3" xfId="32351" xr:uid="{00000000-0005-0000-0000-000075580000}"/>
    <cellStyle name="Migliaia 14 4 6 4" xfId="37483" xr:uid="{00000000-0005-0000-0000-000076580000}"/>
    <cellStyle name="Migliaia 14 4 6 5" xfId="20597" xr:uid="{00000000-0005-0000-0000-000077580000}"/>
    <cellStyle name="Migliaia 14 4 6 6" xfId="42493" xr:uid="{00000000-0005-0000-0000-000078580000}"/>
    <cellStyle name="Migliaia 14 4 6 7" xfId="46692" xr:uid="{00000000-0005-0000-0000-000079580000}"/>
    <cellStyle name="Migliaia 14 4 6 8" xfId="49708" xr:uid="{00000000-0005-0000-0000-00007A580000}"/>
    <cellStyle name="Migliaia 14 4 7" xfId="16211" xr:uid="{00000000-0005-0000-0000-00007B580000}"/>
    <cellStyle name="Migliaia 14 4 7 2" xfId="29457" xr:uid="{00000000-0005-0000-0000-00007C580000}"/>
    <cellStyle name="Migliaia 14 4 7 2 2" xfId="34833" xr:uid="{00000000-0005-0000-0000-00007D580000}"/>
    <cellStyle name="Migliaia 14 4 7 2 3" xfId="40135" xr:uid="{00000000-0005-0000-0000-00007E580000}"/>
    <cellStyle name="Migliaia 14 4 7 3" xfId="32352" xr:uid="{00000000-0005-0000-0000-00007F580000}"/>
    <cellStyle name="Migliaia 14 4 7 4" xfId="37484" xr:uid="{00000000-0005-0000-0000-000080580000}"/>
    <cellStyle name="Migliaia 14 4 7 5" xfId="20598" xr:uid="{00000000-0005-0000-0000-000081580000}"/>
    <cellStyle name="Migliaia 14 4 8" xfId="20591" xr:uid="{00000000-0005-0000-0000-000082580000}"/>
    <cellStyle name="Migliaia 14 4 9" xfId="2356" xr:uid="{00000000-0005-0000-0000-000083580000}"/>
    <cellStyle name="Migliaia 14 5" xfId="398" xr:uid="{00000000-0005-0000-0000-000084580000}"/>
    <cellStyle name="Migliaia 14 5 2" xfId="4331" xr:uid="{00000000-0005-0000-0000-000085580000}"/>
    <cellStyle name="Migliaia 14 5 2 2" xfId="14681" xr:uid="{00000000-0005-0000-0000-000086580000}"/>
    <cellStyle name="Migliaia 14 5 2 2 2" xfId="34834" xr:uid="{00000000-0005-0000-0000-000087580000}"/>
    <cellStyle name="Migliaia 14 5 2 2 3" xfId="40136" xr:uid="{00000000-0005-0000-0000-000088580000}"/>
    <cellStyle name="Migliaia 14 5 2 3" xfId="16214" xr:uid="{00000000-0005-0000-0000-000089580000}"/>
    <cellStyle name="Migliaia 14 5 2 3 2" xfId="32353" xr:uid="{00000000-0005-0000-0000-00008A580000}"/>
    <cellStyle name="Migliaia 14 5 2 4" xfId="37485" xr:uid="{00000000-0005-0000-0000-00008B580000}"/>
    <cellStyle name="Migliaia 14 5 2 5" xfId="12389" xr:uid="{00000000-0005-0000-0000-00008C580000}"/>
    <cellStyle name="Migliaia 14 5 3" xfId="7560" xr:uid="{00000000-0005-0000-0000-00008D580000}"/>
    <cellStyle name="Migliaia 14 5 3 2" xfId="29458" xr:uid="{00000000-0005-0000-0000-00008E580000}"/>
    <cellStyle name="Migliaia 14 5 3 2 2" xfId="34835" xr:uid="{00000000-0005-0000-0000-00008F580000}"/>
    <cellStyle name="Migliaia 14 5 3 2 3" xfId="40137" xr:uid="{00000000-0005-0000-0000-000090580000}"/>
    <cellStyle name="Migliaia 14 5 3 3" xfId="32354" xr:uid="{00000000-0005-0000-0000-000091580000}"/>
    <cellStyle name="Migliaia 14 5 3 4" xfId="37486" xr:uid="{00000000-0005-0000-0000-000092580000}"/>
    <cellStyle name="Migliaia 14 5 4" xfId="6928" xr:uid="{00000000-0005-0000-0000-000093580000}"/>
    <cellStyle name="Migliaia 14 5 4 2" xfId="17701" xr:uid="{00000000-0005-0000-0000-000094580000}"/>
    <cellStyle name="Migliaia 14 5 4 2 2" xfId="34836" xr:uid="{00000000-0005-0000-0000-000095580000}"/>
    <cellStyle name="Migliaia 14 5 4 2 3" xfId="40138" xr:uid="{00000000-0005-0000-0000-000096580000}"/>
    <cellStyle name="Migliaia 14 5 4 2 4" xfId="29459" xr:uid="{00000000-0005-0000-0000-000097580000}"/>
    <cellStyle name="Migliaia 14 5 4 3" xfId="32355" xr:uid="{00000000-0005-0000-0000-000098580000}"/>
    <cellStyle name="Migliaia 14 5 4 4" xfId="37487" xr:uid="{00000000-0005-0000-0000-000099580000}"/>
    <cellStyle name="Migliaia 14 5 4 5" xfId="20600" xr:uid="{00000000-0005-0000-0000-00009A580000}"/>
    <cellStyle name="Migliaia 14 5 4 6" xfId="43881" xr:uid="{00000000-0005-0000-0000-00009B580000}"/>
    <cellStyle name="Migliaia 14 5 4 7" xfId="46694" xr:uid="{00000000-0005-0000-0000-00009C580000}"/>
    <cellStyle name="Migliaia 14 5 4 8" xfId="49710" xr:uid="{00000000-0005-0000-0000-00009D580000}"/>
    <cellStyle name="Migliaia 14 5 5" xfId="16213" xr:uid="{00000000-0005-0000-0000-00009E580000}"/>
    <cellStyle name="Migliaia 14 5 5 2" xfId="29460" xr:uid="{00000000-0005-0000-0000-00009F580000}"/>
    <cellStyle name="Migliaia 14 5 5 2 2" xfId="34837" xr:uid="{00000000-0005-0000-0000-0000A0580000}"/>
    <cellStyle name="Migliaia 14 5 5 2 3" xfId="40139" xr:uid="{00000000-0005-0000-0000-0000A1580000}"/>
    <cellStyle name="Migliaia 14 5 5 3" xfId="32356" xr:uid="{00000000-0005-0000-0000-0000A2580000}"/>
    <cellStyle name="Migliaia 14 5 5 4" xfId="37488" xr:uid="{00000000-0005-0000-0000-0000A3580000}"/>
    <cellStyle name="Migliaia 14 5 5 5" xfId="20601" xr:uid="{00000000-0005-0000-0000-0000A4580000}"/>
    <cellStyle name="Migliaia 14 5 6" xfId="20602" xr:uid="{00000000-0005-0000-0000-0000A5580000}"/>
    <cellStyle name="Migliaia 14 5 6 2" xfId="29461" xr:uid="{00000000-0005-0000-0000-0000A6580000}"/>
    <cellStyle name="Migliaia 14 5 6 2 2" xfId="34838" xr:uid="{00000000-0005-0000-0000-0000A7580000}"/>
    <cellStyle name="Migliaia 14 5 6 2 3" xfId="40140" xr:uid="{00000000-0005-0000-0000-0000A8580000}"/>
    <cellStyle name="Migliaia 14 5 6 3" xfId="32357" xr:uid="{00000000-0005-0000-0000-0000A9580000}"/>
    <cellStyle name="Migliaia 14 5 6 4" xfId="37489" xr:uid="{00000000-0005-0000-0000-0000AA580000}"/>
    <cellStyle name="Migliaia 14 5 7" xfId="20599" xr:uid="{00000000-0005-0000-0000-0000AB580000}"/>
    <cellStyle name="Migliaia 14 5 8" xfId="2357" xr:uid="{00000000-0005-0000-0000-0000AC580000}"/>
    <cellStyle name="Migliaia 14 6" xfId="2352" xr:uid="{00000000-0005-0000-0000-0000AD580000}"/>
    <cellStyle name="Migliaia 14 6 2" xfId="4326" xr:uid="{00000000-0005-0000-0000-0000AE580000}"/>
    <cellStyle name="Migliaia 14 6 2 2" xfId="5999" xr:uid="{00000000-0005-0000-0000-0000AF580000}"/>
    <cellStyle name="Migliaia 14 6 2 3" xfId="14982" xr:uid="{00000000-0005-0000-0000-0000B0580000}"/>
    <cellStyle name="Migliaia 14 6 2 4" xfId="16216" xr:uid="{00000000-0005-0000-0000-0000B1580000}"/>
    <cellStyle name="Migliaia 14 6 2 5" xfId="28594" xr:uid="{00000000-0005-0000-0000-0000B2580000}"/>
    <cellStyle name="Migliaia 14 6 2 6" xfId="12391" xr:uid="{00000000-0005-0000-0000-0000B3580000}"/>
    <cellStyle name="Migliaia 14 6 3" xfId="5751" xr:uid="{00000000-0005-0000-0000-0000B4580000}"/>
    <cellStyle name="Migliaia 14 6 3 2" xfId="31445" xr:uid="{00000000-0005-0000-0000-0000B5580000}"/>
    <cellStyle name="Migliaia 14 6 3 2 2" xfId="36603" xr:uid="{00000000-0005-0000-0000-0000B6580000}"/>
    <cellStyle name="Migliaia 14 6 3 2 3" xfId="41905" xr:uid="{00000000-0005-0000-0000-0000B7580000}"/>
    <cellStyle name="Migliaia 14 6 3 3" xfId="33952" xr:uid="{00000000-0005-0000-0000-0000B8580000}"/>
    <cellStyle name="Migliaia 14 6 3 4" xfId="39254" xr:uid="{00000000-0005-0000-0000-0000B9580000}"/>
    <cellStyle name="Migliaia 14 6 4" xfId="16215" xr:uid="{00000000-0005-0000-0000-0000BA580000}"/>
    <cellStyle name="Migliaia 14 6 4 2" xfId="34839" xr:uid="{00000000-0005-0000-0000-0000BB580000}"/>
    <cellStyle name="Migliaia 14 6 4 3" xfId="40141" xr:uid="{00000000-0005-0000-0000-0000BC580000}"/>
    <cellStyle name="Migliaia 14 6 4 4" xfId="29462" xr:uid="{00000000-0005-0000-0000-0000BD580000}"/>
    <cellStyle name="Migliaia 14 6 5" xfId="32358" xr:uid="{00000000-0005-0000-0000-0000BE580000}"/>
    <cellStyle name="Migliaia 14 6 6" xfId="37490" xr:uid="{00000000-0005-0000-0000-0000BF580000}"/>
    <cellStyle name="Migliaia 14 6 7" xfId="12390" xr:uid="{00000000-0005-0000-0000-0000C0580000}"/>
    <cellStyle name="Migliaia 14 7" xfId="4027" xr:uid="{00000000-0005-0000-0000-0000C1580000}"/>
    <cellStyle name="Migliaia 14 7 2" xfId="10497" xr:uid="{00000000-0005-0000-0000-0000C2580000}"/>
    <cellStyle name="Migliaia 14 7 2 2" xfId="31446" xr:uid="{00000000-0005-0000-0000-0000C3580000}"/>
    <cellStyle name="Migliaia 14 7 2 2 2" xfId="36604" xr:uid="{00000000-0005-0000-0000-0000C4580000}"/>
    <cellStyle name="Migliaia 14 7 2 2 3" xfId="41906" xr:uid="{00000000-0005-0000-0000-0000C5580000}"/>
    <cellStyle name="Migliaia 14 7 2 3" xfId="33953" xr:uid="{00000000-0005-0000-0000-0000C6580000}"/>
    <cellStyle name="Migliaia 14 7 2 4" xfId="39255" xr:uid="{00000000-0005-0000-0000-0000C7580000}"/>
    <cellStyle name="Migliaia 14 7 3" xfId="16217" xr:uid="{00000000-0005-0000-0000-0000C8580000}"/>
    <cellStyle name="Migliaia 14 7 3 2" xfId="34840" xr:uid="{00000000-0005-0000-0000-0000C9580000}"/>
    <cellStyle name="Migliaia 14 7 3 3" xfId="40142" xr:uid="{00000000-0005-0000-0000-0000CA580000}"/>
    <cellStyle name="Migliaia 14 7 3 4" xfId="29463" xr:uid="{00000000-0005-0000-0000-0000CB580000}"/>
    <cellStyle name="Migliaia 14 7 4" xfId="32359" xr:uid="{00000000-0005-0000-0000-0000CC580000}"/>
    <cellStyle name="Migliaia 14 7 5" xfId="37491" xr:uid="{00000000-0005-0000-0000-0000CD580000}"/>
    <cellStyle name="Migliaia 14 7 6" xfId="12392" xr:uid="{00000000-0005-0000-0000-0000CE580000}"/>
    <cellStyle name="Migliaia 14 8" xfId="3578" xr:uid="{00000000-0005-0000-0000-0000CF580000}"/>
    <cellStyle name="Migliaia 14 8 2" xfId="10200" xr:uid="{00000000-0005-0000-0000-0000D0580000}"/>
    <cellStyle name="Migliaia 14 8 2 2" xfId="31447" xr:uid="{00000000-0005-0000-0000-0000D1580000}"/>
    <cellStyle name="Migliaia 14 8 2 2 2" xfId="36605" xr:uid="{00000000-0005-0000-0000-0000D2580000}"/>
    <cellStyle name="Migliaia 14 8 2 2 3" xfId="41907" xr:uid="{00000000-0005-0000-0000-0000D3580000}"/>
    <cellStyle name="Migliaia 14 8 2 3" xfId="33954" xr:uid="{00000000-0005-0000-0000-0000D4580000}"/>
    <cellStyle name="Migliaia 14 8 2 4" xfId="39256" xr:uid="{00000000-0005-0000-0000-0000D5580000}"/>
    <cellStyle name="Migliaia 14 8 3" xfId="16218" xr:uid="{00000000-0005-0000-0000-0000D6580000}"/>
    <cellStyle name="Migliaia 14 8 3 2" xfId="34841" xr:uid="{00000000-0005-0000-0000-0000D7580000}"/>
    <cellStyle name="Migliaia 14 8 3 3" xfId="40143" xr:uid="{00000000-0005-0000-0000-0000D8580000}"/>
    <cellStyle name="Migliaia 14 8 3 4" xfId="29464" xr:uid="{00000000-0005-0000-0000-0000D9580000}"/>
    <cellStyle name="Migliaia 14 8 4" xfId="32360" xr:uid="{00000000-0005-0000-0000-0000DA580000}"/>
    <cellStyle name="Migliaia 14 8 5" xfId="37492" xr:uid="{00000000-0005-0000-0000-0000DB580000}"/>
    <cellStyle name="Migliaia 14 8 6" xfId="12393" xr:uid="{00000000-0005-0000-0000-0000DC580000}"/>
    <cellStyle name="Migliaia 14 9" xfId="13449" xr:uid="{00000000-0005-0000-0000-0000DD580000}"/>
    <cellStyle name="Migliaia 14 9 2" xfId="29465" xr:uid="{00000000-0005-0000-0000-0000DE580000}"/>
    <cellStyle name="Migliaia 14 9 2 2" xfId="34842" xr:uid="{00000000-0005-0000-0000-0000DF580000}"/>
    <cellStyle name="Migliaia 14 9 2 3" xfId="40144" xr:uid="{00000000-0005-0000-0000-0000E0580000}"/>
    <cellStyle name="Migliaia 14 9 3" xfId="32361" xr:uid="{00000000-0005-0000-0000-0000E1580000}"/>
    <cellStyle name="Migliaia 14 9 4" xfId="37493" xr:uid="{00000000-0005-0000-0000-0000E2580000}"/>
    <cellStyle name="Migliaia 15" xfId="399" xr:uid="{00000000-0005-0000-0000-0000E3580000}"/>
    <cellStyle name="Migliaia 15 10" xfId="16219" xr:uid="{00000000-0005-0000-0000-0000E4580000}"/>
    <cellStyle name="Migliaia 15 10 2" xfId="34843" xr:uid="{00000000-0005-0000-0000-0000E5580000}"/>
    <cellStyle name="Migliaia 15 10 3" xfId="40145" xr:uid="{00000000-0005-0000-0000-0000E6580000}"/>
    <cellStyle name="Migliaia 15 10 4" xfId="29466" xr:uid="{00000000-0005-0000-0000-0000E7580000}"/>
    <cellStyle name="Migliaia 15 11" xfId="32362" xr:uid="{00000000-0005-0000-0000-0000E8580000}"/>
    <cellStyle name="Migliaia 15 12" xfId="37494" xr:uid="{00000000-0005-0000-0000-0000E9580000}"/>
    <cellStyle name="Migliaia 15 13" xfId="1798" xr:uid="{00000000-0005-0000-0000-0000EA580000}"/>
    <cellStyle name="Migliaia 15 2" xfId="400" xr:uid="{00000000-0005-0000-0000-0000EB580000}"/>
    <cellStyle name="Migliaia 15 2 2" xfId="2359" xr:uid="{00000000-0005-0000-0000-0000EC580000}"/>
    <cellStyle name="Migliaia 15 2 2 2" xfId="4333" xr:uid="{00000000-0005-0000-0000-0000ED580000}"/>
    <cellStyle name="Migliaia 15 2 2 2 2" xfId="10672" xr:uid="{00000000-0005-0000-0000-0000EE580000}"/>
    <cellStyle name="Migliaia 15 2 2 2 2 2" xfId="34844" xr:uid="{00000000-0005-0000-0000-0000EF580000}"/>
    <cellStyle name="Migliaia 15 2 2 2 2 3" xfId="40146" xr:uid="{00000000-0005-0000-0000-0000F0580000}"/>
    <cellStyle name="Migliaia 15 2 2 2 3" xfId="14682" xr:uid="{00000000-0005-0000-0000-0000F1580000}"/>
    <cellStyle name="Migliaia 15 2 2 2 4" xfId="16222" xr:uid="{00000000-0005-0000-0000-0000F2580000}"/>
    <cellStyle name="Migliaia 15 2 2 2 4 2" xfId="37495" xr:uid="{00000000-0005-0000-0000-0000F3580000}"/>
    <cellStyle name="Migliaia 15 2 2 2 5" xfId="12394" xr:uid="{00000000-0005-0000-0000-0000F4580000}"/>
    <cellStyle name="Migliaia 15 2 2 3" xfId="7899" xr:uid="{00000000-0005-0000-0000-0000F5580000}"/>
    <cellStyle name="Migliaia 15 2 2 3 2" xfId="31448" xr:uid="{00000000-0005-0000-0000-0000F6580000}"/>
    <cellStyle name="Migliaia 15 2 2 3 2 2" xfId="36606" xr:uid="{00000000-0005-0000-0000-0000F7580000}"/>
    <cellStyle name="Migliaia 15 2 2 3 2 3" xfId="41908" xr:uid="{00000000-0005-0000-0000-0000F8580000}"/>
    <cellStyle name="Migliaia 15 2 2 3 3" xfId="33955" xr:uid="{00000000-0005-0000-0000-0000F9580000}"/>
    <cellStyle name="Migliaia 15 2 2 3 4" xfId="39257" xr:uid="{00000000-0005-0000-0000-0000FA580000}"/>
    <cellStyle name="Migliaia 15 2 2 4" xfId="6929" xr:uid="{00000000-0005-0000-0000-0000FB580000}"/>
    <cellStyle name="Migliaia 15 2 2 4 2" xfId="17702" xr:uid="{00000000-0005-0000-0000-0000FC580000}"/>
    <cellStyle name="Migliaia 15 2 2 4 3" xfId="43880" xr:uid="{00000000-0005-0000-0000-0000FD580000}"/>
    <cellStyle name="Migliaia 15 2 2 4 4" xfId="46695" xr:uid="{00000000-0005-0000-0000-0000FE580000}"/>
    <cellStyle name="Migliaia 15 2 2 4 5" xfId="49711" xr:uid="{00000000-0005-0000-0000-0000FF580000}"/>
    <cellStyle name="Migliaia 15 2 2 5" xfId="16221" xr:uid="{00000000-0005-0000-0000-000000590000}"/>
    <cellStyle name="Migliaia 15 2 2 6" xfId="20606" xr:uid="{00000000-0005-0000-0000-000001590000}"/>
    <cellStyle name="Migliaia 15 2 3" xfId="4031" xr:uid="{00000000-0005-0000-0000-000002590000}"/>
    <cellStyle name="Migliaia 15 2 3 2" xfId="10501" xr:uid="{00000000-0005-0000-0000-000003590000}"/>
    <cellStyle name="Migliaia 15 2 3 2 2" xfId="31449" xr:uid="{00000000-0005-0000-0000-000004590000}"/>
    <cellStyle name="Migliaia 15 2 3 2 2 2" xfId="36607" xr:uid="{00000000-0005-0000-0000-000005590000}"/>
    <cellStyle name="Migliaia 15 2 3 2 2 3" xfId="41909" xr:uid="{00000000-0005-0000-0000-000006590000}"/>
    <cellStyle name="Migliaia 15 2 3 2 3" xfId="33956" xr:uid="{00000000-0005-0000-0000-000007590000}"/>
    <cellStyle name="Migliaia 15 2 3 2 4" xfId="39258" xr:uid="{00000000-0005-0000-0000-000008590000}"/>
    <cellStyle name="Migliaia 15 2 3 3" xfId="16223" xr:uid="{00000000-0005-0000-0000-000009590000}"/>
    <cellStyle name="Migliaia 15 2 3 3 2" xfId="34845" xr:uid="{00000000-0005-0000-0000-00000A590000}"/>
    <cellStyle name="Migliaia 15 2 3 3 3" xfId="40147" xr:uid="{00000000-0005-0000-0000-00000B590000}"/>
    <cellStyle name="Migliaia 15 2 3 3 4" xfId="29467" xr:uid="{00000000-0005-0000-0000-00000C590000}"/>
    <cellStyle name="Migliaia 15 2 3 4" xfId="32363" xr:uid="{00000000-0005-0000-0000-00000D590000}"/>
    <cellStyle name="Migliaia 15 2 3 5" xfId="37496" xr:uid="{00000000-0005-0000-0000-00000E590000}"/>
    <cellStyle name="Migliaia 15 2 3 6" xfId="12395" xr:uid="{00000000-0005-0000-0000-00000F590000}"/>
    <cellStyle name="Migliaia 15 2 4" xfId="3583" xr:uid="{00000000-0005-0000-0000-000010590000}"/>
    <cellStyle name="Migliaia 15 2 4 2" xfId="10204" xr:uid="{00000000-0005-0000-0000-000011590000}"/>
    <cellStyle name="Migliaia 15 2 4 2 2" xfId="34846" xr:uid="{00000000-0005-0000-0000-000012590000}"/>
    <cellStyle name="Migliaia 15 2 4 2 3" xfId="40148" xr:uid="{00000000-0005-0000-0000-000013590000}"/>
    <cellStyle name="Migliaia 15 2 4 3" xfId="14321" xr:uid="{00000000-0005-0000-0000-000014590000}"/>
    <cellStyle name="Migliaia 15 2 4 4" xfId="16224" xr:uid="{00000000-0005-0000-0000-000015590000}"/>
    <cellStyle name="Migliaia 15 2 4 4 2" xfId="37497" xr:uid="{00000000-0005-0000-0000-000016590000}"/>
    <cellStyle name="Migliaia 15 2 4 5" xfId="12396" xr:uid="{00000000-0005-0000-0000-000017590000}"/>
    <cellStyle name="Migliaia 15 2 5" xfId="9412" xr:uid="{00000000-0005-0000-0000-000018590000}"/>
    <cellStyle name="Migliaia 15 2 5 2" xfId="29469" xr:uid="{00000000-0005-0000-0000-000019590000}"/>
    <cellStyle name="Migliaia 15 2 5 2 2" xfId="34847" xr:uid="{00000000-0005-0000-0000-00001A590000}"/>
    <cellStyle name="Migliaia 15 2 5 2 3" xfId="40149" xr:uid="{00000000-0005-0000-0000-00001B590000}"/>
    <cellStyle name="Migliaia 15 2 5 3" xfId="32365" xr:uid="{00000000-0005-0000-0000-00001C590000}"/>
    <cellStyle name="Migliaia 15 2 5 4" xfId="37498" xr:uid="{00000000-0005-0000-0000-00001D590000}"/>
    <cellStyle name="Migliaia 15 2 6" xfId="16220" xr:uid="{00000000-0005-0000-0000-00001E590000}"/>
    <cellStyle name="Migliaia 15 2 6 2" xfId="29470" xr:uid="{00000000-0005-0000-0000-00001F590000}"/>
    <cellStyle name="Migliaia 15 2 6 2 2" xfId="34848" xr:uid="{00000000-0005-0000-0000-000020590000}"/>
    <cellStyle name="Migliaia 15 2 6 2 3" xfId="40150" xr:uid="{00000000-0005-0000-0000-000021590000}"/>
    <cellStyle name="Migliaia 15 2 6 3" xfId="32366" xr:uid="{00000000-0005-0000-0000-000022590000}"/>
    <cellStyle name="Migliaia 15 2 6 4" xfId="37499" xr:uid="{00000000-0005-0000-0000-000023590000}"/>
    <cellStyle name="Migliaia 15 2 6 5" xfId="20609" xr:uid="{00000000-0005-0000-0000-000024590000}"/>
    <cellStyle name="Migliaia 15 2 7" xfId="20605" xr:uid="{00000000-0005-0000-0000-000025590000}"/>
    <cellStyle name="Migliaia 15 2 8" xfId="1799" xr:uid="{00000000-0005-0000-0000-000026590000}"/>
    <cellStyle name="Migliaia 15 3" xfId="401" xr:uid="{00000000-0005-0000-0000-000027590000}"/>
    <cellStyle name="Migliaia 15 3 10" xfId="20610" xr:uid="{00000000-0005-0000-0000-000028590000}"/>
    <cellStyle name="Migliaia 15 3 11" xfId="12397" xr:uid="{00000000-0005-0000-0000-000029590000}"/>
    <cellStyle name="Migliaia 15 3 12" xfId="1800" xr:uid="{00000000-0005-0000-0000-00002A590000}"/>
    <cellStyle name="Migliaia 15 3 2" xfId="402" xr:uid="{00000000-0005-0000-0000-00002B590000}"/>
    <cellStyle name="Migliaia 15 3 2 2" xfId="4335" xr:uid="{00000000-0005-0000-0000-00002C590000}"/>
    <cellStyle name="Migliaia 15 3 2 2 2" xfId="8210" xr:uid="{00000000-0005-0000-0000-00002D590000}"/>
    <cellStyle name="Migliaia 15 3 2 2 2 2" xfId="14683" xr:uid="{00000000-0005-0000-0000-00002E590000}"/>
    <cellStyle name="Migliaia 15 3 2 2 2 2 2" xfId="18150" xr:uid="{00000000-0005-0000-0000-00002F590000}"/>
    <cellStyle name="Migliaia 15 3 2 2 2 2 2 2" xfId="34849" xr:uid="{00000000-0005-0000-0000-000030590000}"/>
    <cellStyle name="Migliaia 15 3 2 2 2 2 3" xfId="40151" xr:uid="{00000000-0005-0000-0000-000031590000}"/>
    <cellStyle name="Migliaia 15 3 2 2 2 2 4" xfId="29471" xr:uid="{00000000-0005-0000-0000-000032590000}"/>
    <cellStyle name="Migliaia 15 3 2 2 2 3" xfId="32367" xr:uid="{00000000-0005-0000-0000-000033590000}"/>
    <cellStyle name="Migliaia 15 3 2 2 2 4" xfId="37500" xr:uid="{00000000-0005-0000-0000-000034590000}"/>
    <cellStyle name="Migliaia 15 3 2 2 2 5" xfId="44770" xr:uid="{00000000-0005-0000-0000-000035590000}"/>
    <cellStyle name="Migliaia 15 3 2 2 2 6" xfId="47156" xr:uid="{00000000-0005-0000-0000-000036590000}"/>
    <cellStyle name="Migliaia 15 3 2 2 2 7" xfId="50172" xr:uid="{00000000-0005-0000-0000-000037590000}"/>
    <cellStyle name="Migliaia 15 3 2 2 2 8" xfId="13951" xr:uid="{00000000-0005-0000-0000-000038590000}"/>
    <cellStyle name="Migliaia 15 3 2 2 3" xfId="7988" xr:uid="{00000000-0005-0000-0000-000039590000}"/>
    <cellStyle name="Migliaia 15 3 2 2 4" xfId="6930" xr:uid="{00000000-0005-0000-0000-00003A590000}"/>
    <cellStyle name="Migliaia 15 3 2 2 4 2" xfId="17703" xr:uid="{00000000-0005-0000-0000-00003B590000}"/>
    <cellStyle name="Migliaia 15 3 2 2 4 3" xfId="42495" xr:uid="{00000000-0005-0000-0000-00003C590000}"/>
    <cellStyle name="Migliaia 15 3 2 2 4 4" xfId="46696" xr:uid="{00000000-0005-0000-0000-00003D590000}"/>
    <cellStyle name="Migliaia 15 3 2 2 4 5" xfId="49712" xr:uid="{00000000-0005-0000-0000-00003E590000}"/>
    <cellStyle name="Migliaia 15 3 2 2 5" xfId="16227" xr:uid="{00000000-0005-0000-0000-00003F590000}"/>
    <cellStyle name="Migliaia 15 3 2 2 6" xfId="20612" xr:uid="{00000000-0005-0000-0000-000040590000}"/>
    <cellStyle name="Migliaia 15 3 2 3" xfId="3585" xr:uid="{00000000-0005-0000-0000-000041590000}"/>
    <cellStyle name="Migliaia 15 3 2 3 2" xfId="8726" xr:uid="{00000000-0005-0000-0000-000042590000}"/>
    <cellStyle name="Migliaia 15 3 2 3 2 2" xfId="34850" xr:uid="{00000000-0005-0000-0000-000043590000}"/>
    <cellStyle name="Migliaia 15 3 2 3 2 3" xfId="40152" xr:uid="{00000000-0005-0000-0000-000044590000}"/>
    <cellStyle name="Migliaia 15 3 2 3 2 4" xfId="29472" xr:uid="{00000000-0005-0000-0000-000045590000}"/>
    <cellStyle name="Migliaia 15 3 2 3 3" xfId="8211" xr:uid="{00000000-0005-0000-0000-000046590000}"/>
    <cellStyle name="Migliaia 15 3 2 3 4" xfId="16228" xr:uid="{00000000-0005-0000-0000-000047590000}"/>
    <cellStyle name="Migliaia 15 3 2 3 4 2" xfId="37501" xr:uid="{00000000-0005-0000-0000-000048590000}"/>
    <cellStyle name="Migliaia 15 3 2 3 5" xfId="12398" xr:uid="{00000000-0005-0000-0000-000049590000}"/>
    <cellStyle name="Migliaia 15 3 2 4" xfId="7561" xr:uid="{00000000-0005-0000-0000-00004A590000}"/>
    <cellStyle name="Migliaia 15 3 2 4 2" xfId="14370" xr:uid="{00000000-0005-0000-0000-00004B590000}"/>
    <cellStyle name="Migliaia 15 3 2 4 2 2" xfId="34851" xr:uid="{00000000-0005-0000-0000-00004C590000}"/>
    <cellStyle name="Migliaia 15 3 2 4 2 3" xfId="40153" xr:uid="{00000000-0005-0000-0000-00004D590000}"/>
    <cellStyle name="Migliaia 15 3 2 4 3" xfId="32369" xr:uid="{00000000-0005-0000-0000-00004E590000}"/>
    <cellStyle name="Migliaia 15 3 2 4 4" xfId="37502" xr:uid="{00000000-0005-0000-0000-00004F590000}"/>
    <cellStyle name="Migliaia 15 3 2 4 5" xfId="13452" xr:uid="{00000000-0005-0000-0000-000050590000}"/>
    <cellStyle name="Migliaia 15 3 2 5" xfId="13712" xr:uid="{00000000-0005-0000-0000-000051590000}"/>
    <cellStyle name="Migliaia 15 3 2 5 2" xfId="29473" xr:uid="{00000000-0005-0000-0000-000052590000}"/>
    <cellStyle name="Migliaia 15 3 2 5 2 2" xfId="34852" xr:uid="{00000000-0005-0000-0000-000053590000}"/>
    <cellStyle name="Migliaia 15 3 2 5 2 3" xfId="40154" xr:uid="{00000000-0005-0000-0000-000054590000}"/>
    <cellStyle name="Migliaia 15 3 2 5 3" xfId="32370" xr:uid="{00000000-0005-0000-0000-000055590000}"/>
    <cellStyle name="Migliaia 15 3 2 5 4" xfId="37503" xr:uid="{00000000-0005-0000-0000-000056590000}"/>
    <cellStyle name="Migliaia 15 3 2 6" xfId="16226" xr:uid="{00000000-0005-0000-0000-000057590000}"/>
    <cellStyle name="Migliaia 15 3 2 6 2" xfId="29474" xr:uid="{00000000-0005-0000-0000-000058590000}"/>
    <cellStyle name="Migliaia 15 3 2 6 2 2" xfId="34853" xr:uid="{00000000-0005-0000-0000-000059590000}"/>
    <cellStyle name="Migliaia 15 3 2 6 2 3" xfId="40155" xr:uid="{00000000-0005-0000-0000-00005A590000}"/>
    <cellStyle name="Migliaia 15 3 2 6 3" xfId="32371" xr:uid="{00000000-0005-0000-0000-00005B590000}"/>
    <cellStyle name="Migliaia 15 3 2 6 4" xfId="37504" xr:uid="{00000000-0005-0000-0000-00005C590000}"/>
    <cellStyle name="Migliaia 15 3 2 6 5" xfId="20615" xr:uid="{00000000-0005-0000-0000-00005D590000}"/>
    <cellStyle name="Migliaia 15 3 2 7" xfId="20611" xr:uid="{00000000-0005-0000-0000-00005E590000}"/>
    <cellStyle name="Migliaia 15 3 2 8" xfId="2361" xr:uid="{00000000-0005-0000-0000-00005F590000}"/>
    <cellStyle name="Migliaia 15 3 3" xfId="2360" xr:uid="{00000000-0005-0000-0000-000060590000}"/>
    <cellStyle name="Migliaia 15 3 3 2" xfId="4334" xr:uid="{00000000-0005-0000-0000-000061590000}"/>
    <cellStyle name="Migliaia 15 3 3 2 2" xfId="6002" xr:uid="{00000000-0005-0000-0000-000062590000}"/>
    <cellStyle name="Migliaia 15 3 3 2 2 2" xfId="34855" xr:uid="{00000000-0005-0000-0000-000063590000}"/>
    <cellStyle name="Migliaia 15 3 3 2 2 3" xfId="40157" xr:uid="{00000000-0005-0000-0000-000064590000}"/>
    <cellStyle name="Migliaia 15 3 3 2 3" xfId="14481" xr:uid="{00000000-0005-0000-0000-000065590000}"/>
    <cellStyle name="Migliaia 15 3 3 2 4" xfId="16230" xr:uid="{00000000-0005-0000-0000-000066590000}"/>
    <cellStyle name="Migliaia 15 3 3 2 4 2" xfId="37506" xr:uid="{00000000-0005-0000-0000-000067590000}"/>
    <cellStyle name="Migliaia 15 3 3 2 5" xfId="12400" xr:uid="{00000000-0005-0000-0000-000068590000}"/>
    <cellStyle name="Migliaia 15 3 3 3" xfId="5754" xr:uid="{00000000-0005-0000-0000-000069590000}"/>
    <cellStyle name="Migliaia 15 3 3 3 2" xfId="29476" xr:uid="{00000000-0005-0000-0000-00006A590000}"/>
    <cellStyle name="Migliaia 15 3 3 3 2 2" xfId="34856" xr:uid="{00000000-0005-0000-0000-00006B590000}"/>
    <cellStyle name="Migliaia 15 3 3 3 2 3" xfId="40158" xr:uid="{00000000-0005-0000-0000-00006C590000}"/>
    <cellStyle name="Migliaia 15 3 3 3 3" xfId="32373" xr:uid="{00000000-0005-0000-0000-00006D590000}"/>
    <cellStyle name="Migliaia 15 3 3 3 4" xfId="37507" xr:uid="{00000000-0005-0000-0000-00006E590000}"/>
    <cellStyle name="Migliaia 15 3 3 4" xfId="16229" xr:uid="{00000000-0005-0000-0000-00006F590000}"/>
    <cellStyle name="Migliaia 15 3 3 4 2" xfId="29477" xr:uid="{00000000-0005-0000-0000-000070590000}"/>
    <cellStyle name="Migliaia 15 3 3 4 2 2" xfId="34857" xr:uid="{00000000-0005-0000-0000-000071590000}"/>
    <cellStyle name="Migliaia 15 3 3 4 2 3" xfId="40159" xr:uid="{00000000-0005-0000-0000-000072590000}"/>
    <cellStyle name="Migliaia 15 3 3 4 3" xfId="32374" xr:uid="{00000000-0005-0000-0000-000073590000}"/>
    <cellStyle name="Migliaia 15 3 3 4 4" xfId="37508" xr:uid="{00000000-0005-0000-0000-000074590000}"/>
    <cellStyle name="Migliaia 15 3 3 4 5" xfId="20616" xr:uid="{00000000-0005-0000-0000-000075590000}"/>
    <cellStyle name="Migliaia 15 3 3 5" xfId="20617" xr:uid="{00000000-0005-0000-0000-000076590000}"/>
    <cellStyle name="Migliaia 15 3 3 5 2" xfId="29478" xr:uid="{00000000-0005-0000-0000-000077590000}"/>
    <cellStyle name="Migliaia 15 3 3 5 2 2" xfId="34858" xr:uid="{00000000-0005-0000-0000-000078590000}"/>
    <cellStyle name="Migliaia 15 3 3 5 2 3" xfId="40160" xr:uid="{00000000-0005-0000-0000-000079590000}"/>
    <cellStyle name="Migliaia 15 3 3 5 3" xfId="32375" xr:uid="{00000000-0005-0000-0000-00007A590000}"/>
    <cellStyle name="Migliaia 15 3 3 5 4" xfId="37509" xr:uid="{00000000-0005-0000-0000-00007B590000}"/>
    <cellStyle name="Migliaia 15 3 3 6" xfId="29475" xr:uid="{00000000-0005-0000-0000-00007C590000}"/>
    <cellStyle name="Migliaia 15 3 3 6 2" xfId="34854" xr:uid="{00000000-0005-0000-0000-00007D590000}"/>
    <cellStyle name="Migliaia 15 3 3 6 3" xfId="40156" xr:uid="{00000000-0005-0000-0000-00007E590000}"/>
    <cellStyle name="Migliaia 15 3 3 7" xfId="32372" xr:uid="{00000000-0005-0000-0000-00007F590000}"/>
    <cellStyle name="Migliaia 15 3 3 8" xfId="37505" xr:uid="{00000000-0005-0000-0000-000080590000}"/>
    <cellStyle name="Migliaia 15 3 3 9" xfId="12399" xr:uid="{00000000-0005-0000-0000-000081590000}"/>
    <cellStyle name="Migliaia 15 3 4" xfId="3271" xr:uid="{00000000-0005-0000-0000-000082590000}"/>
    <cellStyle name="Migliaia 15 3 4 2" xfId="4781" xr:uid="{00000000-0005-0000-0000-000083590000}"/>
    <cellStyle name="Migliaia 15 3 4 2 2" xfId="10733" xr:uid="{00000000-0005-0000-0000-000084590000}"/>
    <cellStyle name="Migliaia 15 3 4 2 3" xfId="14898" xr:uid="{00000000-0005-0000-0000-000085590000}"/>
    <cellStyle name="Migliaia 15 3 4 2 4" xfId="16232" xr:uid="{00000000-0005-0000-0000-000086590000}"/>
    <cellStyle name="Migliaia 15 3 4 2 5" xfId="28597" xr:uid="{00000000-0005-0000-0000-000087590000}"/>
    <cellStyle name="Migliaia 15 3 4 2 6" xfId="12402" xr:uid="{00000000-0005-0000-0000-000088590000}"/>
    <cellStyle name="Migliaia 15 3 4 3" xfId="9981" xr:uid="{00000000-0005-0000-0000-000089590000}"/>
    <cellStyle name="Migliaia 15 3 4 3 2" xfId="31450" xr:uid="{00000000-0005-0000-0000-00008A590000}"/>
    <cellStyle name="Migliaia 15 3 4 3 2 2" xfId="36608" xr:uid="{00000000-0005-0000-0000-00008B590000}"/>
    <cellStyle name="Migliaia 15 3 4 3 2 3" xfId="41910" xr:uid="{00000000-0005-0000-0000-00008C590000}"/>
    <cellStyle name="Migliaia 15 3 4 3 3" xfId="33957" xr:uid="{00000000-0005-0000-0000-00008D590000}"/>
    <cellStyle name="Migliaia 15 3 4 3 4" xfId="39259" xr:uid="{00000000-0005-0000-0000-00008E590000}"/>
    <cellStyle name="Migliaia 15 3 4 4" xfId="16231" xr:uid="{00000000-0005-0000-0000-00008F590000}"/>
    <cellStyle name="Migliaia 15 3 4 4 2" xfId="34859" xr:uid="{00000000-0005-0000-0000-000090590000}"/>
    <cellStyle name="Migliaia 15 3 4 4 3" xfId="40161" xr:uid="{00000000-0005-0000-0000-000091590000}"/>
    <cellStyle name="Migliaia 15 3 4 4 4" xfId="29479" xr:uid="{00000000-0005-0000-0000-000092590000}"/>
    <cellStyle name="Migliaia 15 3 4 5" xfId="32376" xr:uid="{00000000-0005-0000-0000-000093590000}"/>
    <cellStyle name="Migliaia 15 3 4 6" xfId="37510" xr:uid="{00000000-0005-0000-0000-000094590000}"/>
    <cellStyle name="Migliaia 15 3 4 7" xfId="12401" xr:uid="{00000000-0005-0000-0000-000095590000}"/>
    <cellStyle name="Migliaia 15 3 5" xfId="4032" xr:uid="{00000000-0005-0000-0000-000096590000}"/>
    <cellStyle name="Migliaia 15 3 5 2" xfId="10502" xr:uid="{00000000-0005-0000-0000-000097590000}"/>
    <cellStyle name="Migliaia 15 3 5 2 2" xfId="31451" xr:uid="{00000000-0005-0000-0000-000098590000}"/>
    <cellStyle name="Migliaia 15 3 5 2 2 2" xfId="36609" xr:uid="{00000000-0005-0000-0000-000099590000}"/>
    <cellStyle name="Migliaia 15 3 5 2 2 3" xfId="41911" xr:uid="{00000000-0005-0000-0000-00009A590000}"/>
    <cellStyle name="Migliaia 15 3 5 2 3" xfId="33958" xr:uid="{00000000-0005-0000-0000-00009B590000}"/>
    <cellStyle name="Migliaia 15 3 5 2 4" xfId="39260" xr:uid="{00000000-0005-0000-0000-00009C590000}"/>
    <cellStyle name="Migliaia 15 3 5 3" xfId="16233" xr:uid="{00000000-0005-0000-0000-00009D590000}"/>
    <cellStyle name="Migliaia 15 3 5 3 2" xfId="34860" xr:uid="{00000000-0005-0000-0000-00009E590000}"/>
    <cellStyle name="Migliaia 15 3 5 3 3" xfId="40162" xr:uid="{00000000-0005-0000-0000-00009F590000}"/>
    <cellStyle name="Migliaia 15 3 5 3 4" xfId="29480" xr:uid="{00000000-0005-0000-0000-0000A0590000}"/>
    <cellStyle name="Migliaia 15 3 5 4" xfId="32377" xr:uid="{00000000-0005-0000-0000-0000A1590000}"/>
    <cellStyle name="Migliaia 15 3 5 5" xfId="37511" xr:uid="{00000000-0005-0000-0000-0000A2590000}"/>
    <cellStyle name="Migliaia 15 3 5 6" xfId="12403" xr:uid="{00000000-0005-0000-0000-0000A3590000}"/>
    <cellStyle name="Migliaia 15 3 6" xfId="3584" xr:uid="{00000000-0005-0000-0000-0000A4590000}"/>
    <cellStyle name="Migliaia 15 3 6 2" xfId="10205" xr:uid="{00000000-0005-0000-0000-0000A5590000}"/>
    <cellStyle name="Migliaia 15 3 6 2 2" xfId="34861" xr:uid="{00000000-0005-0000-0000-0000A6590000}"/>
    <cellStyle name="Migliaia 15 3 6 2 3" xfId="40163" xr:uid="{00000000-0005-0000-0000-0000A7590000}"/>
    <cellStyle name="Migliaia 15 3 6 3" xfId="15030" xr:uid="{00000000-0005-0000-0000-0000A8590000}"/>
    <cellStyle name="Migliaia 15 3 6 4" xfId="16234" xr:uid="{00000000-0005-0000-0000-0000A9590000}"/>
    <cellStyle name="Migliaia 15 3 6 4 2" xfId="37512" xr:uid="{00000000-0005-0000-0000-0000AA590000}"/>
    <cellStyle name="Migliaia 15 3 6 5" xfId="12404" xr:uid="{00000000-0005-0000-0000-0000AB590000}"/>
    <cellStyle name="Migliaia 15 3 7" xfId="8544" xr:uid="{00000000-0005-0000-0000-0000AC590000}"/>
    <cellStyle name="Migliaia 15 3 7 2" xfId="29481" xr:uid="{00000000-0005-0000-0000-0000AD590000}"/>
    <cellStyle name="Migliaia 15 3 7 2 2" xfId="34862" xr:uid="{00000000-0005-0000-0000-0000AE590000}"/>
    <cellStyle name="Migliaia 15 3 7 2 3" xfId="40164" xr:uid="{00000000-0005-0000-0000-0000AF590000}"/>
    <cellStyle name="Migliaia 15 3 7 3" xfId="32378" xr:uid="{00000000-0005-0000-0000-0000B0590000}"/>
    <cellStyle name="Migliaia 15 3 7 4" xfId="37513" xr:uid="{00000000-0005-0000-0000-0000B1590000}"/>
    <cellStyle name="Migliaia 15 3 8" xfId="13713" xr:uid="{00000000-0005-0000-0000-0000B2590000}"/>
    <cellStyle name="Migliaia 15 3 8 2" xfId="29482" xr:uid="{00000000-0005-0000-0000-0000B3590000}"/>
    <cellStyle name="Migliaia 15 3 8 2 2" xfId="34863" xr:uid="{00000000-0005-0000-0000-0000B4590000}"/>
    <cellStyle name="Migliaia 15 3 8 2 3" xfId="40165" xr:uid="{00000000-0005-0000-0000-0000B5590000}"/>
    <cellStyle name="Migliaia 15 3 8 3" xfId="32379" xr:uid="{00000000-0005-0000-0000-0000B6590000}"/>
    <cellStyle name="Migliaia 15 3 8 4" xfId="37514" xr:uid="{00000000-0005-0000-0000-0000B7590000}"/>
    <cellStyle name="Migliaia 15 3 8 5" xfId="20618" xr:uid="{00000000-0005-0000-0000-0000B8590000}"/>
    <cellStyle name="Migliaia 15 3 9" xfId="16225" xr:uid="{00000000-0005-0000-0000-0000B9590000}"/>
    <cellStyle name="Migliaia 15 4" xfId="403" xr:uid="{00000000-0005-0000-0000-0000BA590000}"/>
    <cellStyle name="Migliaia 15 4 2" xfId="4336" xr:uid="{00000000-0005-0000-0000-0000BB590000}"/>
    <cellStyle name="Migliaia 15 4 2 2" xfId="5101" xr:uid="{00000000-0005-0000-0000-0000BC590000}"/>
    <cellStyle name="Migliaia 15 4 2 2 2" xfId="29483" xr:uid="{00000000-0005-0000-0000-0000BD590000}"/>
    <cellStyle name="Migliaia 15 4 2 2 2 2" xfId="34864" xr:uid="{00000000-0005-0000-0000-0000BE590000}"/>
    <cellStyle name="Migliaia 15 4 2 2 2 3" xfId="40166" xr:uid="{00000000-0005-0000-0000-0000BF590000}"/>
    <cellStyle name="Migliaia 15 4 2 2 3" xfId="32380" xr:uid="{00000000-0005-0000-0000-0000C0590000}"/>
    <cellStyle name="Migliaia 15 4 2 2 4" xfId="37515" xr:uid="{00000000-0005-0000-0000-0000C1590000}"/>
    <cellStyle name="Migliaia 15 4 2 3" xfId="8212" xr:uid="{00000000-0005-0000-0000-0000C2590000}"/>
    <cellStyle name="Migliaia 15 4 2 3 2" xfId="29484" xr:uid="{00000000-0005-0000-0000-0000C3590000}"/>
    <cellStyle name="Migliaia 15 4 2 3 2 2" xfId="34865" xr:uid="{00000000-0005-0000-0000-0000C4590000}"/>
    <cellStyle name="Migliaia 15 4 2 3 2 3" xfId="40167" xr:uid="{00000000-0005-0000-0000-0000C5590000}"/>
    <cellStyle name="Migliaia 15 4 2 3 3" xfId="32381" xr:uid="{00000000-0005-0000-0000-0000C6590000}"/>
    <cellStyle name="Migliaia 15 4 2 3 4" xfId="37516" xr:uid="{00000000-0005-0000-0000-0000C7590000}"/>
    <cellStyle name="Migliaia 15 4 2 4" xfId="7563" xr:uid="{00000000-0005-0000-0000-0000C8590000}"/>
    <cellStyle name="Migliaia 15 4 2 5" xfId="6932" xr:uid="{00000000-0005-0000-0000-0000C9590000}"/>
    <cellStyle name="Migliaia 15 4 2 5 2" xfId="17705" xr:uid="{00000000-0005-0000-0000-0000CA590000}"/>
    <cellStyle name="Migliaia 15 4 2 5 3" xfId="42496" xr:uid="{00000000-0005-0000-0000-0000CB590000}"/>
    <cellStyle name="Migliaia 15 4 2 5 4" xfId="46698" xr:uid="{00000000-0005-0000-0000-0000CC590000}"/>
    <cellStyle name="Migliaia 15 4 2 5 5" xfId="49714" xr:uid="{00000000-0005-0000-0000-0000CD590000}"/>
    <cellStyle name="Migliaia 15 4 2 6" xfId="16236" xr:uid="{00000000-0005-0000-0000-0000CE590000}"/>
    <cellStyle name="Migliaia 15 4 2 7" xfId="20620" xr:uid="{00000000-0005-0000-0000-0000CF590000}"/>
    <cellStyle name="Migliaia 15 4 3" xfId="5102" xr:uid="{00000000-0005-0000-0000-0000D0590000}"/>
    <cellStyle name="Migliaia 15 4 3 2" xfId="14482" xr:uid="{00000000-0005-0000-0000-0000D1590000}"/>
    <cellStyle name="Migliaia 15 4 3 2 2" xfId="34866" xr:uid="{00000000-0005-0000-0000-0000D2590000}"/>
    <cellStyle name="Migliaia 15 4 3 2 3" xfId="40168" xr:uid="{00000000-0005-0000-0000-0000D3590000}"/>
    <cellStyle name="Migliaia 15 4 3 3" xfId="32382" xr:uid="{00000000-0005-0000-0000-0000D4590000}"/>
    <cellStyle name="Migliaia 15 4 3 4" xfId="37517" xr:uid="{00000000-0005-0000-0000-0000D5590000}"/>
    <cellStyle name="Migliaia 15 4 3 5" xfId="13711" xr:uid="{00000000-0005-0000-0000-0000D6590000}"/>
    <cellStyle name="Migliaia 15 4 4" xfId="8213" xr:uid="{00000000-0005-0000-0000-0000D7590000}"/>
    <cellStyle name="Migliaia 15 4 4 2" xfId="29485" xr:uid="{00000000-0005-0000-0000-0000D8590000}"/>
    <cellStyle name="Migliaia 15 4 4 2 2" xfId="34867" xr:uid="{00000000-0005-0000-0000-0000D9590000}"/>
    <cellStyle name="Migliaia 15 4 4 2 3" xfId="40169" xr:uid="{00000000-0005-0000-0000-0000DA590000}"/>
    <cellStyle name="Migliaia 15 4 4 3" xfId="32383" xr:uid="{00000000-0005-0000-0000-0000DB590000}"/>
    <cellStyle name="Migliaia 15 4 4 4" xfId="37518" xr:uid="{00000000-0005-0000-0000-0000DC590000}"/>
    <cellStyle name="Migliaia 15 4 5" xfId="7562" xr:uid="{00000000-0005-0000-0000-0000DD590000}"/>
    <cellStyle name="Migliaia 15 4 5 2" xfId="29486" xr:uid="{00000000-0005-0000-0000-0000DE590000}"/>
    <cellStyle name="Migliaia 15 4 5 2 2" xfId="34868" xr:uid="{00000000-0005-0000-0000-0000DF590000}"/>
    <cellStyle name="Migliaia 15 4 5 2 3" xfId="40170" xr:uid="{00000000-0005-0000-0000-0000E0590000}"/>
    <cellStyle name="Migliaia 15 4 5 3" xfId="32384" xr:uid="{00000000-0005-0000-0000-0000E1590000}"/>
    <cellStyle name="Migliaia 15 4 5 4" xfId="37519" xr:uid="{00000000-0005-0000-0000-0000E2590000}"/>
    <cellStyle name="Migliaia 15 4 6" xfId="6931" xr:uid="{00000000-0005-0000-0000-0000E3590000}"/>
    <cellStyle name="Migliaia 15 4 6 2" xfId="17704" xr:uid="{00000000-0005-0000-0000-0000E4590000}"/>
    <cellStyle name="Migliaia 15 4 6 2 2" xfId="34869" xr:uid="{00000000-0005-0000-0000-0000E5590000}"/>
    <cellStyle name="Migliaia 15 4 6 2 3" xfId="40171" xr:uid="{00000000-0005-0000-0000-0000E6590000}"/>
    <cellStyle name="Migliaia 15 4 6 2 4" xfId="29487" xr:uid="{00000000-0005-0000-0000-0000E7590000}"/>
    <cellStyle name="Migliaia 15 4 6 3" xfId="32385" xr:uid="{00000000-0005-0000-0000-0000E8590000}"/>
    <cellStyle name="Migliaia 15 4 6 4" xfId="37520" xr:uid="{00000000-0005-0000-0000-0000E9590000}"/>
    <cellStyle name="Migliaia 15 4 6 5" xfId="20621" xr:uid="{00000000-0005-0000-0000-0000EA590000}"/>
    <cellStyle name="Migliaia 15 4 6 6" xfId="44456" xr:uid="{00000000-0005-0000-0000-0000EB590000}"/>
    <cellStyle name="Migliaia 15 4 6 7" xfId="46697" xr:uid="{00000000-0005-0000-0000-0000EC590000}"/>
    <cellStyle name="Migliaia 15 4 6 8" xfId="49713" xr:uid="{00000000-0005-0000-0000-0000ED590000}"/>
    <cellStyle name="Migliaia 15 4 7" xfId="16235" xr:uid="{00000000-0005-0000-0000-0000EE590000}"/>
    <cellStyle name="Migliaia 15 4 7 2" xfId="29488" xr:uid="{00000000-0005-0000-0000-0000EF590000}"/>
    <cellStyle name="Migliaia 15 4 7 2 2" xfId="34870" xr:uid="{00000000-0005-0000-0000-0000F0590000}"/>
    <cellStyle name="Migliaia 15 4 7 2 3" xfId="40172" xr:uid="{00000000-0005-0000-0000-0000F1590000}"/>
    <cellStyle name="Migliaia 15 4 7 3" xfId="32386" xr:uid="{00000000-0005-0000-0000-0000F2590000}"/>
    <cellStyle name="Migliaia 15 4 7 4" xfId="37521" xr:uid="{00000000-0005-0000-0000-0000F3590000}"/>
    <cellStyle name="Migliaia 15 4 7 5" xfId="20622" xr:uid="{00000000-0005-0000-0000-0000F4590000}"/>
    <cellStyle name="Migliaia 15 4 8" xfId="20619" xr:uid="{00000000-0005-0000-0000-0000F5590000}"/>
    <cellStyle name="Migliaia 15 4 9" xfId="2362" xr:uid="{00000000-0005-0000-0000-0000F6590000}"/>
    <cellStyle name="Migliaia 15 5" xfId="404" xr:uid="{00000000-0005-0000-0000-0000F7590000}"/>
    <cellStyle name="Migliaia 15 5 2" xfId="4337" xr:uid="{00000000-0005-0000-0000-0000F8590000}"/>
    <cellStyle name="Migliaia 15 5 2 2" xfId="14684" xr:uid="{00000000-0005-0000-0000-0000F9590000}"/>
    <cellStyle name="Migliaia 15 5 2 2 2" xfId="34871" xr:uid="{00000000-0005-0000-0000-0000FA590000}"/>
    <cellStyle name="Migliaia 15 5 2 2 3" xfId="40173" xr:uid="{00000000-0005-0000-0000-0000FB590000}"/>
    <cellStyle name="Migliaia 15 5 2 3" xfId="16238" xr:uid="{00000000-0005-0000-0000-0000FC590000}"/>
    <cellStyle name="Migliaia 15 5 2 3 2" xfId="32387" xr:uid="{00000000-0005-0000-0000-0000FD590000}"/>
    <cellStyle name="Migliaia 15 5 2 4" xfId="37522" xr:uid="{00000000-0005-0000-0000-0000FE590000}"/>
    <cellStyle name="Migliaia 15 5 2 5" xfId="12405" xr:uid="{00000000-0005-0000-0000-0000FF590000}"/>
    <cellStyle name="Migliaia 15 5 3" xfId="7564" xr:uid="{00000000-0005-0000-0000-0000005A0000}"/>
    <cellStyle name="Migliaia 15 5 3 2" xfId="29489" xr:uid="{00000000-0005-0000-0000-0000015A0000}"/>
    <cellStyle name="Migliaia 15 5 3 2 2" xfId="34872" xr:uid="{00000000-0005-0000-0000-0000025A0000}"/>
    <cellStyle name="Migliaia 15 5 3 2 3" xfId="40174" xr:uid="{00000000-0005-0000-0000-0000035A0000}"/>
    <cellStyle name="Migliaia 15 5 3 3" xfId="32388" xr:uid="{00000000-0005-0000-0000-0000045A0000}"/>
    <cellStyle name="Migliaia 15 5 3 4" xfId="37523" xr:uid="{00000000-0005-0000-0000-0000055A0000}"/>
    <cellStyle name="Migliaia 15 5 4" xfId="6933" xr:uid="{00000000-0005-0000-0000-0000065A0000}"/>
    <cellStyle name="Migliaia 15 5 4 2" xfId="17706" xr:uid="{00000000-0005-0000-0000-0000075A0000}"/>
    <cellStyle name="Migliaia 15 5 4 2 2" xfId="34873" xr:uid="{00000000-0005-0000-0000-0000085A0000}"/>
    <cellStyle name="Migliaia 15 5 4 2 3" xfId="40175" xr:uid="{00000000-0005-0000-0000-0000095A0000}"/>
    <cellStyle name="Migliaia 15 5 4 2 4" xfId="29490" xr:uid="{00000000-0005-0000-0000-00000A5A0000}"/>
    <cellStyle name="Migliaia 15 5 4 3" xfId="32389" xr:uid="{00000000-0005-0000-0000-00000B5A0000}"/>
    <cellStyle name="Migliaia 15 5 4 4" xfId="37524" xr:uid="{00000000-0005-0000-0000-00000C5A0000}"/>
    <cellStyle name="Migliaia 15 5 4 5" xfId="20624" xr:uid="{00000000-0005-0000-0000-00000D5A0000}"/>
    <cellStyle name="Migliaia 15 5 4 6" xfId="29374" xr:uid="{00000000-0005-0000-0000-00000E5A0000}"/>
    <cellStyle name="Migliaia 15 5 4 7" xfId="46699" xr:uid="{00000000-0005-0000-0000-00000F5A0000}"/>
    <cellStyle name="Migliaia 15 5 4 8" xfId="49715" xr:uid="{00000000-0005-0000-0000-0000105A0000}"/>
    <cellStyle name="Migliaia 15 5 5" xfId="16237" xr:uid="{00000000-0005-0000-0000-0000115A0000}"/>
    <cellStyle name="Migliaia 15 5 5 2" xfId="29491" xr:uid="{00000000-0005-0000-0000-0000125A0000}"/>
    <cellStyle name="Migliaia 15 5 5 2 2" xfId="34874" xr:uid="{00000000-0005-0000-0000-0000135A0000}"/>
    <cellStyle name="Migliaia 15 5 5 2 3" xfId="40176" xr:uid="{00000000-0005-0000-0000-0000145A0000}"/>
    <cellStyle name="Migliaia 15 5 5 3" xfId="32390" xr:uid="{00000000-0005-0000-0000-0000155A0000}"/>
    <cellStyle name="Migliaia 15 5 5 4" xfId="37525" xr:uid="{00000000-0005-0000-0000-0000165A0000}"/>
    <cellStyle name="Migliaia 15 5 5 5" xfId="20625" xr:uid="{00000000-0005-0000-0000-0000175A0000}"/>
    <cellStyle name="Migliaia 15 5 6" xfId="20626" xr:uid="{00000000-0005-0000-0000-0000185A0000}"/>
    <cellStyle name="Migliaia 15 5 6 2" xfId="29492" xr:uid="{00000000-0005-0000-0000-0000195A0000}"/>
    <cellStyle name="Migliaia 15 5 6 2 2" xfId="34875" xr:uid="{00000000-0005-0000-0000-00001A5A0000}"/>
    <cellStyle name="Migliaia 15 5 6 2 3" xfId="40177" xr:uid="{00000000-0005-0000-0000-00001B5A0000}"/>
    <cellStyle name="Migliaia 15 5 6 3" xfId="32391" xr:uid="{00000000-0005-0000-0000-00001C5A0000}"/>
    <cellStyle name="Migliaia 15 5 6 4" xfId="37526" xr:uid="{00000000-0005-0000-0000-00001D5A0000}"/>
    <cellStyle name="Migliaia 15 5 7" xfId="20623" xr:uid="{00000000-0005-0000-0000-00001E5A0000}"/>
    <cellStyle name="Migliaia 15 5 8" xfId="2363" xr:uid="{00000000-0005-0000-0000-00001F5A0000}"/>
    <cellStyle name="Migliaia 15 6" xfId="2358" xr:uid="{00000000-0005-0000-0000-0000205A0000}"/>
    <cellStyle name="Migliaia 15 6 2" xfId="4332" xr:uid="{00000000-0005-0000-0000-0000215A0000}"/>
    <cellStyle name="Migliaia 15 6 2 2" xfId="6001" xr:uid="{00000000-0005-0000-0000-0000225A0000}"/>
    <cellStyle name="Migliaia 15 6 2 3" xfId="14981" xr:uid="{00000000-0005-0000-0000-0000235A0000}"/>
    <cellStyle name="Migliaia 15 6 2 4" xfId="16240" xr:uid="{00000000-0005-0000-0000-0000245A0000}"/>
    <cellStyle name="Migliaia 15 6 2 5" xfId="28598" xr:uid="{00000000-0005-0000-0000-0000255A0000}"/>
    <cellStyle name="Migliaia 15 6 2 6" xfId="12407" xr:uid="{00000000-0005-0000-0000-0000265A0000}"/>
    <cellStyle name="Migliaia 15 6 3" xfId="5753" xr:uid="{00000000-0005-0000-0000-0000275A0000}"/>
    <cellStyle name="Migliaia 15 6 3 2" xfId="31452" xr:uid="{00000000-0005-0000-0000-0000285A0000}"/>
    <cellStyle name="Migliaia 15 6 3 2 2" xfId="36610" xr:uid="{00000000-0005-0000-0000-0000295A0000}"/>
    <cellStyle name="Migliaia 15 6 3 2 3" xfId="41912" xr:uid="{00000000-0005-0000-0000-00002A5A0000}"/>
    <cellStyle name="Migliaia 15 6 3 3" xfId="33959" xr:uid="{00000000-0005-0000-0000-00002B5A0000}"/>
    <cellStyle name="Migliaia 15 6 3 4" xfId="39261" xr:uid="{00000000-0005-0000-0000-00002C5A0000}"/>
    <cellStyle name="Migliaia 15 6 4" xfId="16239" xr:uid="{00000000-0005-0000-0000-00002D5A0000}"/>
    <cellStyle name="Migliaia 15 6 4 2" xfId="34876" xr:uid="{00000000-0005-0000-0000-00002E5A0000}"/>
    <cellStyle name="Migliaia 15 6 4 3" xfId="40178" xr:uid="{00000000-0005-0000-0000-00002F5A0000}"/>
    <cellStyle name="Migliaia 15 6 4 4" xfId="29493" xr:uid="{00000000-0005-0000-0000-0000305A0000}"/>
    <cellStyle name="Migliaia 15 6 5" xfId="32392" xr:uid="{00000000-0005-0000-0000-0000315A0000}"/>
    <cellStyle name="Migliaia 15 6 6" xfId="37527" xr:uid="{00000000-0005-0000-0000-0000325A0000}"/>
    <cellStyle name="Migliaia 15 6 7" xfId="12406" xr:uid="{00000000-0005-0000-0000-0000335A0000}"/>
    <cellStyle name="Migliaia 15 7" xfId="4030" xr:uid="{00000000-0005-0000-0000-0000345A0000}"/>
    <cellStyle name="Migliaia 15 7 2" xfId="10500" xr:uid="{00000000-0005-0000-0000-0000355A0000}"/>
    <cellStyle name="Migliaia 15 7 2 2" xfId="31453" xr:uid="{00000000-0005-0000-0000-0000365A0000}"/>
    <cellStyle name="Migliaia 15 7 2 2 2" xfId="36611" xr:uid="{00000000-0005-0000-0000-0000375A0000}"/>
    <cellStyle name="Migliaia 15 7 2 2 3" xfId="41913" xr:uid="{00000000-0005-0000-0000-0000385A0000}"/>
    <cellStyle name="Migliaia 15 7 2 3" xfId="33960" xr:uid="{00000000-0005-0000-0000-0000395A0000}"/>
    <cellStyle name="Migliaia 15 7 2 4" xfId="39262" xr:uid="{00000000-0005-0000-0000-00003A5A0000}"/>
    <cellStyle name="Migliaia 15 7 3" xfId="16241" xr:uid="{00000000-0005-0000-0000-00003B5A0000}"/>
    <cellStyle name="Migliaia 15 7 3 2" xfId="34877" xr:uid="{00000000-0005-0000-0000-00003C5A0000}"/>
    <cellStyle name="Migliaia 15 7 3 3" xfId="40179" xr:uid="{00000000-0005-0000-0000-00003D5A0000}"/>
    <cellStyle name="Migliaia 15 7 3 4" xfId="29494" xr:uid="{00000000-0005-0000-0000-00003E5A0000}"/>
    <cellStyle name="Migliaia 15 7 4" xfId="32393" xr:uid="{00000000-0005-0000-0000-00003F5A0000}"/>
    <cellStyle name="Migliaia 15 7 5" xfId="37528" xr:uid="{00000000-0005-0000-0000-0000405A0000}"/>
    <cellStyle name="Migliaia 15 7 6" xfId="12408" xr:uid="{00000000-0005-0000-0000-0000415A0000}"/>
    <cellStyle name="Migliaia 15 8" xfId="3582" xr:uid="{00000000-0005-0000-0000-0000425A0000}"/>
    <cellStyle name="Migliaia 15 8 2" xfId="10203" xr:uid="{00000000-0005-0000-0000-0000435A0000}"/>
    <cellStyle name="Migliaia 15 8 2 2" xfId="31454" xr:uid="{00000000-0005-0000-0000-0000445A0000}"/>
    <cellStyle name="Migliaia 15 8 2 2 2" xfId="36612" xr:uid="{00000000-0005-0000-0000-0000455A0000}"/>
    <cellStyle name="Migliaia 15 8 2 2 3" xfId="41914" xr:uid="{00000000-0005-0000-0000-0000465A0000}"/>
    <cellStyle name="Migliaia 15 8 2 3" xfId="33961" xr:uid="{00000000-0005-0000-0000-0000475A0000}"/>
    <cellStyle name="Migliaia 15 8 2 4" xfId="39263" xr:uid="{00000000-0005-0000-0000-0000485A0000}"/>
    <cellStyle name="Migliaia 15 8 3" xfId="16242" xr:uid="{00000000-0005-0000-0000-0000495A0000}"/>
    <cellStyle name="Migliaia 15 8 3 2" xfId="34878" xr:uid="{00000000-0005-0000-0000-00004A5A0000}"/>
    <cellStyle name="Migliaia 15 8 3 3" xfId="40180" xr:uid="{00000000-0005-0000-0000-00004B5A0000}"/>
    <cellStyle name="Migliaia 15 8 3 4" xfId="29495" xr:uid="{00000000-0005-0000-0000-00004C5A0000}"/>
    <cellStyle name="Migliaia 15 8 4" xfId="32394" xr:uid="{00000000-0005-0000-0000-00004D5A0000}"/>
    <cellStyle name="Migliaia 15 8 5" xfId="37529" xr:uid="{00000000-0005-0000-0000-00004E5A0000}"/>
    <cellStyle name="Migliaia 15 8 6" xfId="12409" xr:uid="{00000000-0005-0000-0000-00004F5A0000}"/>
    <cellStyle name="Migliaia 15 9" xfId="13451" xr:uid="{00000000-0005-0000-0000-0000505A0000}"/>
    <cellStyle name="Migliaia 15 9 2" xfId="29496" xr:uid="{00000000-0005-0000-0000-0000515A0000}"/>
    <cellStyle name="Migliaia 15 9 2 2" xfId="34879" xr:uid="{00000000-0005-0000-0000-0000525A0000}"/>
    <cellStyle name="Migliaia 15 9 2 3" xfId="40181" xr:uid="{00000000-0005-0000-0000-0000535A0000}"/>
    <cellStyle name="Migliaia 15 9 3" xfId="32395" xr:uid="{00000000-0005-0000-0000-0000545A0000}"/>
    <cellStyle name="Migliaia 15 9 4" xfId="37530" xr:uid="{00000000-0005-0000-0000-0000555A0000}"/>
    <cellStyle name="Migliaia 16" xfId="405" xr:uid="{00000000-0005-0000-0000-0000565A0000}"/>
    <cellStyle name="Migliaia 16 10" xfId="16243" xr:uid="{00000000-0005-0000-0000-0000575A0000}"/>
    <cellStyle name="Migliaia 16 10 2" xfId="34880" xr:uid="{00000000-0005-0000-0000-0000585A0000}"/>
    <cellStyle name="Migliaia 16 10 3" xfId="40182" xr:uid="{00000000-0005-0000-0000-0000595A0000}"/>
    <cellStyle name="Migliaia 16 10 4" xfId="29497" xr:uid="{00000000-0005-0000-0000-00005A5A0000}"/>
    <cellStyle name="Migliaia 16 11" xfId="32396" xr:uid="{00000000-0005-0000-0000-00005B5A0000}"/>
    <cellStyle name="Migliaia 16 12" xfId="37531" xr:uid="{00000000-0005-0000-0000-00005C5A0000}"/>
    <cellStyle name="Migliaia 16 13" xfId="1801" xr:uid="{00000000-0005-0000-0000-00005D5A0000}"/>
    <cellStyle name="Migliaia 16 2" xfId="406" xr:uid="{00000000-0005-0000-0000-00005E5A0000}"/>
    <cellStyle name="Migliaia 16 2 2" xfId="2365" xr:uid="{00000000-0005-0000-0000-00005F5A0000}"/>
    <cellStyle name="Migliaia 16 2 2 2" xfId="4339" xr:uid="{00000000-0005-0000-0000-0000605A0000}"/>
    <cellStyle name="Migliaia 16 2 2 2 2" xfId="10673" xr:uid="{00000000-0005-0000-0000-0000615A0000}"/>
    <cellStyle name="Migliaia 16 2 2 2 2 2" xfId="34881" xr:uid="{00000000-0005-0000-0000-0000625A0000}"/>
    <cellStyle name="Migliaia 16 2 2 2 2 3" xfId="40183" xr:uid="{00000000-0005-0000-0000-0000635A0000}"/>
    <cellStyle name="Migliaia 16 2 2 2 3" xfId="14685" xr:uid="{00000000-0005-0000-0000-0000645A0000}"/>
    <cellStyle name="Migliaia 16 2 2 2 4" xfId="16246" xr:uid="{00000000-0005-0000-0000-0000655A0000}"/>
    <cellStyle name="Migliaia 16 2 2 2 4 2" xfId="37532" xr:uid="{00000000-0005-0000-0000-0000665A0000}"/>
    <cellStyle name="Migliaia 16 2 2 2 5" xfId="12410" xr:uid="{00000000-0005-0000-0000-0000675A0000}"/>
    <cellStyle name="Migliaia 16 2 2 3" xfId="7900" xr:uid="{00000000-0005-0000-0000-0000685A0000}"/>
    <cellStyle name="Migliaia 16 2 2 3 2" xfId="31455" xr:uid="{00000000-0005-0000-0000-0000695A0000}"/>
    <cellStyle name="Migliaia 16 2 2 3 2 2" xfId="36613" xr:uid="{00000000-0005-0000-0000-00006A5A0000}"/>
    <cellStyle name="Migliaia 16 2 2 3 2 3" xfId="41915" xr:uid="{00000000-0005-0000-0000-00006B5A0000}"/>
    <cellStyle name="Migliaia 16 2 2 3 3" xfId="33962" xr:uid="{00000000-0005-0000-0000-00006C5A0000}"/>
    <cellStyle name="Migliaia 16 2 2 3 4" xfId="39264" xr:uid="{00000000-0005-0000-0000-00006D5A0000}"/>
    <cellStyle name="Migliaia 16 2 2 4" xfId="6934" xr:uid="{00000000-0005-0000-0000-00006E5A0000}"/>
    <cellStyle name="Migliaia 16 2 2 4 2" xfId="17707" xr:uid="{00000000-0005-0000-0000-00006F5A0000}"/>
    <cellStyle name="Migliaia 16 2 2 4 3" xfId="43400" xr:uid="{00000000-0005-0000-0000-0000705A0000}"/>
    <cellStyle name="Migliaia 16 2 2 4 4" xfId="46700" xr:uid="{00000000-0005-0000-0000-0000715A0000}"/>
    <cellStyle name="Migliaia 16 2 2 4 5" xfId="49716" xr:uid="{00000000-0005-0000-0000-0000725A0000}"/>
    <cellStyle name="Migliaia 16 2 2 5" xfId="16245" xr:uid="{00000000-0005-0000-0000-0000735A0000}"/>
    <cellStyle name="Migliaia 16 2 2 6" xfId="20628" xr:uid="{00000000-0005-0000-0000-0000745A0000}"/>
    <cellStyle name="Migliaia 16 2 3" xfId="4034" xr:uid="{00000000-0005-0000-0000-0000755A0000}"/>
    <cellStyle name="Migliaia 16 2 3 2" xfId="10504" xr:uid="{00000000-0005-0000-0000-0000765A0000}"/>
    <cellStyle name="Migliaia 16 2 3 2 2" xfId="31456" xr:uid="{00000000-0005-0000-0000-0000775A0000}"/>
    <cellStyle name="Migliaia 16 2 3 2 2 2" xfId="36614" xr:uid="{00000000-0005-0000-0000-0000785A0000}"/>
    <cellStyle name="Migliaia 16 2 3 2 2 3" xfId="41916" xr:uid="{00000000-0005-0000-0000-0000795A0000}"/>
    <cellStyle name="Migliaia 16 2 3 2 3" xfId="33963" xr:uid="{00000000-0005-0000-0000-00007A5A0000}"/>
    <cellStyle name="Migliaia 16 2 3 2 4" xfId="39265" xr:uid="{00000000-0005-0000-0000-00007B5A0000}"/>
    <cellStyle name="Migliaia 16 2 3 3" xfId="16247" xr:uid="{00000000-0005-0000-0000-00007C5A0000}"/>
    <cellStyle name="Migliaia 16 2 3 3 2" xfId="34882" xr:uid="{00000000-0005-0000-0000-00007D5A0000}"/>
    <cellStyle name="Migliaia 16 2 3 3 3" xfId="40184" xr:uid="{00000000-0005-0000-0000-00007E5A0000}"/>
    <cellStyle name="Migliaia 16 2 3 3 4" xfId="29498" xr:uid="{00000000-0005-0000-0000-00007F5A0000}"/>
    <cellStyle name="Migliaia 16 2 3 4" xfId="32397" xr:uid="{00000000-0005-0000-0000-0000805A0000}"/>
    <cellStyle name="Migliaia 16 2 3 5" xfId="37533" xr:uid="{00000000-0005-0000-0000-0000815A0000}"/>
    <cellStyle name="Migliaia 16 2 3 6" xfId="12411" xr:uid="{00000000-0005-0000-0000-0000825A0000}"/>
    <cellStyle name="Migliaia 16 2 4" xfId="3587" xr:uid="{00000000-0005-0000-0000-0000835A0000}"/>
    <cellStyle name="Migliaia 16 2 4 2" xfId="10207" xr:uid="{00000000-0005-0000-0000-0000845A0000}"/>
    <cellStyle name="Migliaia 16 2 4 2 2" xfId="34883" xr:uid="{00000000-0005-0000-0000-0000855A0000}"/>
    <cellStyle name="Migliaia 16 2 4 2 3" xfId="40185" xr:uid="{00000000-0005-0000-0000-0000865A0000}"/>
    <cellStyle name="Migliaia 16 2 4 3" xfId="14322" xr:uid="{00000000-0005-0000-0000-0000875A0000}"/>
    <cellStyle name="Migliaia 16 2 4 4" xfId="16248" xr:uid="{00000000-0005-0000-0000-0000885A0000}"/>
    <cellStyle name="Migliaia 16 2 4 4 2" xfId="37534" xr:uid="{00000000-0005-0000-0000-0000895A0000}"/>
    <cellStyle name="Migliaia 16 2 4 5" xfId="12412" xr:uid="{00000000-0005-0000-0000-00008A5A0000}"/>
    <cellStyle name="Migliaia 16 2 5" xfId="9413" xr:uid="{00000000-0005-0000-0000-00008B5A0000}"/>
    <cellStyle name="Migliaia 16 2 5 2" xfId="29499" xr:uid="{00000000-0005-0000-0000-00008C5A0000}"/>
    <cellStyle name="Migliaia 16 2 5 2 2" xfId="34884" xr:uid="{00000000-0005-0000-0000-00008D5A0000}"/>
    <cellStyle name="Migliaia 16 2 5 2 3" xfId="40186" xr:uid="{00000000-0005-0000-0000-00008E5A0000}"/>
    <cellStyle name="Migliaia 16 2 5 3" xfId="32398" xr:uid="{00000000-0005-0000-0000-00008F5A0000}"/>
    <cellStyle name="Migliaia 16 2 5 4" xfId="37535" xr:uid="{00000000-0005-0000-0000-0000905A0000}"/>
    <cellStyle name="Migliaia 16 2 6" xfId="16244" xr:uid="{00000000-0005-0000-0000-0000915A0000}"/>
    <cellStyle name="Migliaia 16 2 6 2" xfId="29500" xr:uid="{00000000-0005-0000-0000-0000925A0000}"/>
    <cellStyle name="Migliaia 16 2 6 2 2" xfId="34885" xr:uid="{00000000-0005-0000-0000-0000935A0000}"/>
    <cellStyle name="Migliaia 16 2 6 2 3" xfId="40187" xr:uid="{00000000-0005-0000-0000-0000945A0000}"/>
    <cellStyle name="Migliaia 16 2 6 3" xfId="32399" xr:uid="{00000000-0005-0000-0000-0000955A0000}"/>
    <cellStyle name="Migliaia 16 2 6 4" xfId="37536" xr:uid="{00000000-0005-0000-0000-0000965A0000}"/>
    <cellStyle name="Migliaia 16 2 6 5" xfId="20629" xr:uid="{00000000-0005-0000-0000-0000975A0000}"/>
    <cellStyle name="Migliaia 16 2 7" xfId="20627" xr:uid="{00000000-0005-0000-0000-0000985A0000}"/>
    <cellStyle name="Migliaia 16 2 8" xfId="1802" xr:uid="{00000000-0005-0000-0000-0000995A0000}"/>
    <cellStyle name="Migliaia 16 3" xfId="407" xr:uid="{00000000-0005-0000-0000-00009A5A0000}"/>
    <cellStyle name="Migliaia 16 3 10" xfId="20630" xr:uid="{00000000-0005-0000-0000-00009B5A0000}"/>
    <cellStyle name="Migliaia 16 3 11" xfId="12413" xr:uid="{00000000-0005-0000-0000-00009C5A0000}"/>
    <cellStyle name="Migliaia 16 3 12" xfId="1803" xr:uid="{00000000-0005-0000-0000-00009D5A0000}"/>
    <cellStyle name="Migliaia 16 3 2" xfId="408" xr:uid="{00000000-0005-0000-0000-00009E5A0000}"/>
    <cellStyle name="Migliaia 16 3 2 2" xfId="4341" xr:uid="{00000000-0005-0000-0000-00009F5A0000}"/>
    <cellStyle name="Migliaia 16 3 2 2 2" xfId="8214" xr:uid="{00000000-0005-0000-0000-0000A05A0000}"/>
    <cellStyle name="Migliaia 16 3 2 2 2 2" xfId="14686" xr:uid="{00000000-0005-0000-0000-0000A15A0000}"/>
    <cellStyle name="Migliaia 16 3 2 2 2 2 2" xfId="18151" xr:uid="{00000000-0005-0000-0000-0000A25A0000}"/>
    <cellStyle name="Migliaia 16 3 2 2 2 2 2 2" xfId="34886" xr:uid="{00000000-0005-0000-0000-0000A35A0000}"/>
    <cellStyle name="Migliaia 16 3 2 2 2 2 3" xfId="40188" xr:uid="{00000000-0005-0000-0000-0000A45A0000}"/>
    <cellStyle name="Migliaia 16 3 2 2 2 2 4" xfId="29501" xr:uid="{00000000-0005-0000-0000-0000A55A0000}"/>
    <cellStyle name="Migliaia 16 3 2 2 2 3" xfId="32400" xr:uid="{00000000-0005-0000-0000-0000A65A0000}"/>
    <cellStyle name="Migliaia 16 3 2 2 2 4" xfId="37537" xr:uid="{00000000-0005-0000-0000-0000A75A0000}"/>
    <cellStyle name="Migliaia 16 3 2 2 2 5" xfId="43735" xr:uid="{00000000-0005-0000-0000-0000A85A0000}"/>
    <cellStyle name="Migliaia 16 3 2 2 2 6" xfId="47157" xr:uid="{00000000-0005-0000-0000-0000A95A0000}"/>
    <cellStyle name="Migliaia 16 3 2 2 2 7" xfId="50173" xr:uid="{00000000-0005-0000-0000-0000AA5A0000}"/>
    <cellStyle name="Migliaia 16 3 2 2 2 8" xfId="13952" xr:uid="{00000000-0005-0000-0000-0000AB5A0000}"/>
    <cellStyle name="Migliaia 16 3 2 2 3" xfId="7989" xr:uid="{00000000-0005-0000-0000-0000AC5A0000}"/>
    <cellStyle name="Migliaia 16 3 2 2 4" xfId="6935" xr:uid="{00000000-0005-0000-0000-0000AD5A0000}"/>
    <cellStyle name="Migliaia 16 3 2 2 4 2" xfId="17708" xr:uid="{00000000-0005-0000-0000-0000AE5A0000}"/>
    <cellStyle name="Migliaia 16 3 2 2 4 3" xfId="43586" xr:uid="{00000000-0005-0000-0000-0000AF5A0000}"/>
    <cellStyle name="Migliaia 16 3 2 2 4 4" xfId="46701" xr:uid="{00000000-0005-0000-0000-0000B05A0000}"/>
    <cellStyle name="Migliaia 16 3 2 2 4 5" xfId="49717" xr:uid="{00000000-0005-0000-0000-0000B15A0000}"/>
    <cellStyle name="Migliaia 16 3 2 2 5" xfId="16251" xr:uid="{00000000-0005-0000-0000-0000B25A0000}"/>
    <cellStyle name="Migliaia 16 3 2 2 6" xfId="20632" xr:uid="{00000000-0005-0000-0000-0000B35A0000}"/>
    <cellStyle name="Migliaia 16 3 2 3" xfId="3589" xr:uid="{00000000-0005-0000-0000-0000B45A0000}"/>
    <cellStyle name="Migliaia 16 3 2 3 2" xfId="8725" xr:uid="{00000000-0005-0000-0000-0000B55A0000}"/>
    <cellStyle name="Migliaia 16 3 2 3 2 2" xfId="34887" xr:uid="{00000000-0005-0000-0000-0000B65A0000}"/>
    <cellStyle name="Migliaia 16 3 2 3 2 3" xfId="40189" xr:uid="{00000000-0005-0000-0000-0000B75A0000}"/>
    <cellStyle name="Migliaia 16 3 2 3 2 4" xfId="29502" xr:uid="{00000000-0005-0000-0000-0000B85A0000}"/>
    <cellStyle name="Migliaia 16 3 2 3 3" xfId="8215" xr:uid="{00000000-0005-0000-0000-0000B95A0000}"/>
    <cellStyle name="Migliaia 16 3 2 3 4" xfId="16252" xr:uid="{00000000-0005-0000-0000-0000BA5A0000}"/>
    <cellStyle name="Migliaia 16 3 2 3 4 2" xfId="37538" xr:uid="{00000000-0005-0000-0000-0000BB5A0000}"/>
    <cellStyle name="Migliaia 16 3 2 3 5" xfId="12414" xr:uid="{00000000-0005-0000-0000-0000BC5A0000}"/>
    <cellStyle name="Migliaia 16 3 2 4" xfId="7565" xr:uid="{00000000-0005-0000-0000-0000BD5A0000}"/>
    <cellStyle name="Migliaia 16 3 2 4 2" xfId="14371" xr:uid="{00000000-0005-0000-0000-0000BE5A0000}"/>
    <cellStyle name="Migliaia 16 3 2 4 2 2" xfId="34888" xr:uid="{00000000-0005-0000-0000-0000BF5A0000}"/>
    <cellStyle name="Migliaia 16 3 2 4 2 3" xfId="40190" xr:uid="{00000000-0005-0000-0000-0000C05A0000}"/>
    <cellStyle name="Migliaia 16 3 2 4 3" xfId="32401" xr:uid="{00000000-0005-0000-0000-0000C15A0000}"/>
    <cellStyle name="Migliaia 16 3 2 4 4" xfId="37539" xr:uid="{00000000-0005-0000-0000-0000C25A0000}"/>
    <cellStyle name="Migliaia 16 3 2 4 5" xfId="13454" xr:uid="{00000000-0005-0000-0000-0000C35A0000}"/>
    <cellStyle name="Migliaia 16 3 2 5" xfId="13709" xr:uid="{00000000-0005-0000-0000-0000C45A0000}"/>
    <cellStyle name="Migliaia 16 3 2 5 2" xfId="29503" xr:uid="{00000000-0005-0000-0000-0000C55A0000}"/>
    <cellStyle name="Migliaia 16 3 2 5 2 2" xfId="34889" xr:uid="{00000000-0005-0000-0000-0000C65A0000}"/>
    <cellStyle name="Migliaia 16 3 2 5 2 3" xfId="40191" xr:uid="{00000000-0005-0000-0000-0000C75A0000}"/>
    <cellStyle name="Migliaia 16 3 2 5 3" xfId="32402" xr:uid="{00000000-0005-0000-0000-0000C85A0000}"/>
    <cellStyle name="Migliaia 16 3 2 5 4" xfId="37540" xr:uid="{00000000-0005-0000-0000-0000C95A0000}"/>
    <cellStyle name="Migliaia 16 3 2 6" xfId="16250" xr:uid="{00000000-0005-0000-0000-0000CA5A0000}"/>
    <cellStyle name="Migliaia 16 3 2 6 2" xfId="29504" xr:uid="{00000000-0005-0000-0000-0000CB5A0000}"/>
    <cellStyle name="Migliaia 16 3 2 6 2 2" xfId="34890" xr:uid="{00000000-0005-0000-0000-0000CC5A0000}"/>
    <cellStyle name="Migliaia 16 3 2 6 2 3" xfId="40192" xr:uid="{00000000-0005-0000-0000-0000CD5A0000}"/>
    <cellStyle name="Migliaia 16 3 2 6 3" xfId="32403" xr:uid="{00000000-0005-0000-0000-0000CE5A0000}"/>
    <cellStyle name="Migliaia 16 3 2 6 4" xfId="37541" xr:uid="{00000000-0005-0000-0000-0000CF5A0000}"/>
    <cellStyle name="Migliaia 16 3 2 6 5" xfId="20633" xr:uid="{00000000-0005-0000-0000-0000D05A0000}"/>
    <cellStyle name="Migliaia 16 3 2 7" xfId="20631" xr:uid="{00000000-0005-0000-0000-0000D15A0000}"/>
    <cellStyle name="Migliaia 16 3 2 8" xfId="2367" xr:uid="{00000000-0005-0000-0000-0000D25A0000}"/>
    <cellStyle name="Migliaia 16 3 3" xfId="2366" xr:uid="{00000000-0005-0000-0000-0000D35A0000}"/>
    <cellStyle name="Migliaia 16 3 3 2" xfId="4340" xr:uid="{00000000-0005-0000-0000-0000D45A0000}"/>
    <cellStyle name="Migliaia 16 3 3 2 2" xfId="6004" xr:uid="{00000000-0005-0000-0000-0000D55A0000}"/>
    <cellStyle name="Migliaia 16 3 3 2 2 2" xfId="34892" xr:uid="{00000000-0005-0000-0000-0000D65A0000}"/>
    <cellStyle name="Migliaia 16 3 3 2 2 3" xfId="40194" xr:uid="{00000000-0005-0000-0000-0000D75A0000}"/>
    <cellStyle name="Migliaia 16 3 3 2 3" xfId="14483" xr:uid="{00000000-0005-0000-0000-0000D85A0000}"/>
    <cellStyle name="Migliaia 16 3 3 2 4" xfId="16254" xr:uid="{00000000-0005-0000-0000-0000D95A0000}"/>
    <cellStyle name="Migliaia 16 3 3 2 4 2" xfId="37543" xr:uid="{00000000-0005-0000-0000-0000DA5A0000}"/>
    <cellStyle name="Migliaia 16 3 3 2 5" xfId="12416" xr:uid="{00000000-0005-0000-0000-0000DB5A0000}"/>
    <cellStyle name="Migliaia 16 3 3 3" xfId="5756" xr:uid="{00000000-0005-0000-0000-0000DC5A0000}"/>
    <cellStyle name="Migliaia 16 3 3 3 2" xfId="29506" xr:uid="{00000000-0005-0000-0000-0000DD5A0000}"/>
    <cellStyle name="Migliaia 16 3 3 3 2 2" xfId="34893" xr:uid="{00000000-0005-0000-0000-0000DE5A0000}"/>
    <cellStyle name="Migliaia 16 3 3 3 2 3" xfId="40195" xr:uid="{00000000-0005-0000-0000-0000DF5A0000}"/>
    <cellStyle name="Migliaia 16 3 3 3 3" xfId="32405" xr:uid="{00000000-0005-0000-0000-0000E05A0000}"/>
    <cellStyle name="Migliaia 16 3 3 3 4" xfId="37544" xr:uid="{00000000-0005-0000-0000-0000E15A0000}"/>
    <cellStyle name="Migliaia 16 3 3 4" xfId="16253" xr:uid="{00000000-0005-0000-0000-0000E25A0000}"/>
    <cellStyle name="Migliaia 16 3 3 4 2" xfId="29507" xr:uid="{00000000-0005-0000-0000-0000E35A0000}"/>
    <cellStyle name="Migliaia 16 3 3 4 2 2" xfId="34894" xr:uid="{00000000-0005-0000-0000-0000E45A0000}"/>
    <cellStyle name="Migliaia 16 3 3 4 2 3" xfId="40196" xr:uid="{00000000-0005-0000-0000-0000E55A0000}"/>
    <cellStyle name="Migliaia 16 3 3 4 3" xfId="32406" xr:uid="{00000000-0005-0000-0000-0000E65A0000}"/>
    <cellStyle name="Migliaia 16 3 3 4 4" xfId="37545" xr:uid="{00000000-0005-0000-0000-0000E75A0000}"/>
    <cellStyle name="Migliaia 16 3 3 4 5" xfId="20634" xr:uid="{00000000-0005-0000-0000-0000E85A0000}"/>
    <cellStyle name="Migliaia 16 3 3 5" xfId="20635" xr:uid="{00000000-0005-0000-0000-0000E95A0000}"/>
    <cellStyle name="Migliaia 16 3 3 5 2" xfId="29508" xr:uid="{00000000-0005-0000-0000-0000EA5A0000}"/>
    <cellStyle name="Migliaia 16 3 3 5 2 2" xfId="34895" xr:uid="{00000000-0005-0000-0000-0000EB5A0000}"/>
    <cellStyle name="Migliaia 16 3 3 5 2 3" xfId="40197" xr:uid="{00000000-0005-0000-0000-0000EC5A0000}"/>
    <cellStyle name="Migliaia 16 3 3 5 3" xfId="32407" xr:uid="{00000000-0005-0000-0000-0000ED5A0000}"/>
    <cellStyle name="Migliaia 16 3 3 5 4" xfId="37546" xr:uid="{00000000-0005-0000-0000-0000EE5A0000}"/>
    <cellStyle name="Migliaia 16 3 3 6" xfId="29505" xr:uid="{00000000-0005-0000-0000-0000EF5A0000}"/>
    <cellStyle name="Migliaia 16 3 3 6 2" xfId="34891" xr:uid="{00000000-0005-0000-0000-0000F05A0000}"/>
    <cellStyle name="Migliaia 16 3 3 6 3" xfId="40193" xr:uid="{00000000-0005-0000-0000-0000F15A0000}"/>
    <cellStyle name="Migliaia 16 3 3 7" xfId="32404" xr:uid="{00000000-0005-0000-0000-0000F25A0000}"/>
    <cellStyle name="Migliaia 16 3 3 8" xfId="37542" xr:uid="{00000000-0005-0000-0000-0000F35A0000}"/>
    <cellStyle name="Migliaia 16 3 3 9" xfId="12415" xr:uid="{00000000-0005-0000-0000-0000F45A0000}"/>
    <cellStyle name="Migliaia 16 3 4" xfId="3272" xr:uid="{00000000-0005-0000-0000-0000F55A0000}"/>
    <cellStyle name="Migliaia 16 3 4 2" xfId="4782" xr:uid="{00000000-0005-0000-0000-0000F65A0000}"/>
    <cellStyle name="Migliaia 16 3 4 2 2" xfId="10734" xr:uid="{00000000-0005-0000-0000-0000F75A0000}"/>
    <cellStyle name="Migliaia 16 3 4 2 3" xfId="14340" xr:uid="{00000000-0005-0000-0000-0000F85A0000}"/>
    <cellStyle name="Migliaia 16 3 4 2 4" xfId="16256" xr:uid="{00000000-0005-0000-0000-0000F95A0000}"/>
    <cellStyle name="Migliaia 16 3 4 2 5" xfId="28599" xr:uid="{00000000-0005-0000-0000-0000FA5A0000}"/>
    <cellStyle name="Migliaia 16 3 4 2 6" xfId="12418" xr:uid="{00000000-0005-0000-0000-0000FB5A0000}"/>
    <cellStyle name="Migliaia 16 3 4 3" xfId="9982" xr:uid="{00000000-0005-0000-0000-0000FC5A0000}"/>
    <cellStyle name="Migliaia 16 3 4 3 2" xfId="31457" xr:uid="{00000000-0005-0000-0000-0000FD5A0000}"/>
    <cellStyle name="Migliaia 16 3 4 3 2 2" xfId="36615" xr:uid="{00000000-0005-0000-0000-0000FE5A0000}"/>
    <cellStyle name="Migliaia 16 3 4 3 2 3" xfId="41917" xr:uid="{00000000-0005-0000-0000-0000FF5A0000}"/>
    <cellStyle name="Migliaia 16 3 4 3 3" xfId="33964" xr:uid="{00000000-0005-0000-0000-0000005B0000}"/>
    <cellStyle name="Migliaia 16 3 4 3 4" xfId="39266" xr:uid="{00000000-0005-0000-0000-0000015B0000}"/>
    <cellStyle name="Migliaia 16 3 4 4" xfId="16255" xr:uid="{00000000-0005-0000-0000-0000025B0000}"/>
    <cellStyle name="Migliaia 16 3 4 4 2" xfId="34896" xr:uid="{00000000-0005-0000-0000-0000035B0000}"/>
    <cellStyle name="Migliaia 16 3 4 4 3" xfId="40198" xr:uid="{00000000-0005-0000-0000-0000045B0000}"/>
    <cellStyle name="Migliaia 16 3 4 4 4" xfId="29509" xr:uid="{00000000-0005-0000-0000-0000055B0000}"/>
    <cellStyle name="Migliaia 16 3 4 5" xfId="32408" xr:uid="{00000000-0005-0000-0000-0000065B0000}"/>
    <cellStyle name="Migliaia 16 3 4 6" xfId="37547" xr:uid="{00000000-0005-0000-0000-0000075B0000}"/>
    <cellStyle name="Migliaia 16 3 4 7" xfId="12417" xr:uid="{00000000-0005-0000-0000-0000085B0000}"/>
    <cellStyle name="Migliaia 16 3 5" xfId="4035" xr:uid="{00000000-0005-0000-0000-0000095B0000}"/>
    <cellStyle name="Migliaia 16 3 5 2" xfId="10505" xr:uid="{00000000-0005-0000-0000-00000A5B0000}"/>
    <cellStyle name="Migliaia 16 3 5 2 2" xfId="31458" xr:uid="{00000000-0005-0000-0000-00000B5B0000}"/>
    <cellStyle name="Migliaia 16 3 5 2 2 2" xfId="36616" xr:uid="{00000000-0005-0000-0000-00000C5B0000}"/>
    <cellStyle name="Migliaia 16 3 5 2 2 3" xfId="41918" xr:uid="{00000000-0005-0000-0000-00000D5B0000}"/>
    <cellStyle name="Migliaia 16 3 5 2 3" xfId="33965" xr:uid="{00000000-0005-0000-0000-00000E5B0000}"/>
    <cellStyle name="Migliaia 16 3 5 2 4" xfId="39267" xr:uid="{00000000-0005-0000-0000-00000F5B0000}"/>
    <cellStyle name="Migliaia 16 3 5 3" xfId="16257" xr:uid="{00000000-0005-0000-0000-0000105B0000}"/>
    <cellStyle name="Migliaia 16 3 5 3 2" xfId="34897" xr:uid="{00000000-0005-0000-0000-0000115B0000}"/>
    <cellStyle name="Migliaia 16 3 5 3 3" xfId="40199" xr:uid="{00000000-0005-0000-0000-0000125B0000}"/>
    <cellStyle name="Migliaia 16 3 5 3 4" xfId="29510" xr:uid="{00000000-0005-0000-0000-0000135B0000}"/>
    <cellStyle name="Migliaia 16 3 5 4" xfId="32409" xr:uid="{00000000-0005-0000-0000-0000145B0000}"/>
    <cellStyle name="Migliaia 16 3 5 5" xfId="37548" xr:uid="{00000000-0005-0000-0000-0000155B0000}"/>
    <cellStyle name="Migliaia 16 3 5 6" xfId="12419" xr:uid="{00000000-0005-0000-0000-0000165B0000}"/>
    <cellStyle name="Migliaia 16 3 6" xfId="3588" xr:uid="{00000000-0005-0000-0000-0000175B0000}"/>
    <cellStyle name="Migliaia 16 3 6 2" xfId="10208" xr:uid="{00000000-0005-0000-0000-0000185B0000}"/>
    <cellStyle name="Migliaia 16 3 6 2 2" xfId="34898" xr:uid="{00000000-0005-0000-0000-0000195B0000}"/>
    <cellStyle name="Migliaia 16 3 6 2 3" xfId="40200" xr:uid="{00000000-0005-0000-0000-00001A5B0000}"/>
    <cellStyle name="Migliaia 16 3 6 3" xfId="15029" xr:uid="{00000000-0005-0000-0000-00001B5B0000}"/>
    <cellStyle name="Migliaia 16 3 6 4" xfId="16258" xr:uid="{00000000-0005-0000-0000-00001C5B0000}"/>
    <cellStyle name="Migliaia 16 3 6 4 2" xfId="37549" xr:uid="{00000000-0005-0000-0000-00001D5B0000}"/>
    <cellStyle name="Migliaia 16 3 6 5" xfId="12420" xr:uid="{00000000-0005-0000-0000-00001E5B0000}"/>
    <cellStyle name="Migliaia 16 3 7" xfId="8583" xr:uid="{00000000-0005-0000-0000-00001F5B0000}"/>
    <cellStyle name="Migliaia 16 3 7 2" xfId="29511" xr:uid="{00000000-0005-0000-0000-0000205B0000}"/>
    <cellStyle name="Migliaia 16 3 7 2 2" xfId="34899" xr:uid="{00000000-0005-0000-0000-0000215B0000}"/>
    <cellStyle name="Migliaia 16 3 7 2 3" xfId="40201" xr:uid="{00000000-0005-0000-0000-0000225B0000}"/>
    <cellStyle name="Migliaia 16 3 7 3" xfId="32410" xr:uid="{00000000-0005-0000-0000-0000235B0000}"/>
    <cellStyle name="Migliaia 16 3 7 4" xfId="37550" xr:uid="{00000000-0005-0000-0000-0000245B0000}"/>
    <cellStyle name="Migliaia 16 3 8" xfId="13710" xr:uid="{00000000-0005-0000-0000-0000255B0000}"/>
    <cellStyle name="Migliaia 16 3 8 2" xfId="29512" xr:uid="{00000000-0005-0000-0000-0000265B0000}"/>
    <cellStyle name="Migliaia 16 3 8 2 2" xfId="34900" xr:uid="{00000000-0005-0000-0000-0000275B0000}"/>
    <cellStyle name="Migliaia 16 3 8 2 3" xfId="40202" xr:uid="{00000000-0005-0000-0000-0000285B0000}"/>
    <cellStyle name="Migliaia 16 3 8 3" xfId="32411" xr:uid="{00000000-0005-0000-0000-0000295B0000}"/>
    <cellStyle name="Migliaia 16 3 8 4" xfId="37551" xr:uid="{00000000-0005-0000-0000-00002A5B0000}"/>
    <cellStyle name="Migliaia 16 3 8 5" xfId="20636" xr:uid="{00000000-0005-0000-0000-00002B5B0000}"/>
    <cellStyle name="Migliaia 16 3 9" xfId="16249" xr:uid="{00000000-0005-0000-0000-00002C5B0000}"/>
    <cellStyle name="Migliaia 16 4" xfId="409" xr:uid="{00000000-0005-0000-0000-00002D5B0000}"/>
    <cellStyle name="Migliaia 16 4 2" xfId="4342" xr:uid="{00000000-0005-0000-0000-00002E5B0000}"/>
    <cellStyle name="Migliaia 16 4 2 2" xfId="5103" xr:uid="{00000000-0005-0000-0000-00002F5B0000}"/>
    <cellStyle name="Migliaia 16 4 2 2 2" xfId="29513" xr:uid="{00000000-0005-0000-0000-0000305B0000}"/>
    <cellStyle name="Migliaia 16 4 2 2 2 2" xfId="34901" xr:uid="{00000000-0005-0000-0000-0000315B0000}"/>
    <cellStyle name="Migliaia 16 4 2 2 2 3" xfId="40203" xr:uid="{00000000-0005-0000-0000-0000325B0000}"/>
    <cellStyle name="Migliaia 16 4 2 2 3" xfId="32412" xr:uid="{00000000-0005-0000-0000-0000335B0000}"/>
    <cellStyle name="Migliaia 16 4 2 2 4" xfId="37552" xr:uid="{00000000-0005-0000-0000-0000345B0000}"/>
    <cellStyle name="Migliaia 16 4 2 3" xfId="8216" xr:uid="{00000000-0005-0000-0000-0000355B0000}"/>
    <cellStyle name="Migliaia 16 4 2 3 2" xfId="29514" xr:uid="{00000000-0005-0000-0000-0000365B0000}"/>
    <cellStyle name="Migliaia 16 4 2 3 2 2" xfId="34902" xr:uid="{00000000-0005-0000-0000-0000375B0000}"/>
    <cellStyle name="Migliaia 16 4 2 3 2 3" xfId="40204" xr:uid="{00000000-0005-0000-0000-0000385B0000}"/>
    <cellStyle name="Migliaia 16 4 2 3 3" xfId="32413" xr:uid="{00000000-0005-0000-0000-0000395B0000}"/>
    <cellStyle name="Migliaia 16 4 2 3 4" xfId="37553" xr:uid="{00000000-0005-0000-0000-00003A5B0000}"/>
    <cellStyle name="Migliaia 16 4 2 4" xfId="7567" xr:uid="{00000000-0005-0000-0000-00003B5B0000}"/>
    <cellStyle name="Migliaia 16 4 2 5" xfId="6937" xr:uid="{00000000-0005-0000-0000-00003C5B0000}"/>
    <cellStyle name="Migliaia 16 4 2 5 2" xfId="17710" xr:uid="{00000000-0005-0000-0000-00003D5B0000}"/>
    <cellStyle name="Migliaia 16 4 2 5 3" xfId="44754" xr:uid="{00000000-0005-0000-0000-00003E5B0000}"/>
    <cellStyle name="Migliaia 16 4 2 5 4" xfId="46703" xr:uid="{00000000-0005-0000-0000-00003F5B0000}"/>
    <cellStyle name="Migliaia 16 4 2 5 5" xfId="49719" xr:uid="{00000000-0005-0000-0000-0000405B0000}"/>
    <cellStyle name="Migliaia 16 4 2 6" xfId="16260" xr:uid="{00000000-0005-0000-0000-0000415B0000}"/>
    <cellStyle name="Migliaia 16 4 2 7" xfId="20638" xr:uid="{00000000-0005-0000-0000-0000425B0000}"/>
    <cellStyle name="Migliaia 16 4 3" xfId="5104" xr:uid="{00000000-0005-0000-0000-0000435B0000}"/>
    <cellStyle name="Migliaia 16 4 3 2" xfId="14484" xr:uid="{00000000-0005-0000-0000-0000445B0000}"/>
    <cellStyle name="Migliaia 16 4 3 2 2" xfId="34903" xr:uid="{00000000-0005-0000-0000-0000455B0000}"/>
    <cellStyle name="Migliaia 16 4 3 2 3" xfId="40205" xr:uid="{00000000-0005-0000-0000-0000465B0000}"/>
    <cellStyle name="Migliaia 16 4 3 3" xfId="32414" xr:uid="{00000000-0005-0000-0000-0000475B0000}"/>
    <cellStyle name="Migliaia 16 4 3 4" xfId="37554" xr:uid="{00000000-0005-0000-0000-0000485B0000}"/>
    <cellStyle name="Migliaia 16 4 3 5" xfId="13708" xr:uid="{00000000-0005-0000-0000-0000495B0000}"/>
    <cellStyle name="Migliaia 16 4 4" xfId="8217" xr:uid="{00000000-0005-0000-0000-00004A5B0000}"/>
    <cellStyle name="Migliaia 16 4 4 2" xfId="29515" xr:uid="{00000000-0005-0000-0000-00004B5B0000}"/>
    <cellStyle name="Migliaia 16 4 4 2 2" xfId="34904" xr:uid="{00000000-0005-0000-0000-00004C5B0000}"/>
    <cellStyle name="Migliaia 16 4 4 2 3" xfId="40206" xr:uid="{00000000-0005-0000-0000-00004D5B0000}"/>
    <cellStyle name="Migliaia 16 4 4 3" xfId="32415" xr:uid="{00000000-0005-0000-0000-00004E5B0000}"/>
    <cellStyle name="Migliaia 16 4 4 4" xfId="37555" xr:uid="{00000000-0005-0000-0000-00004F5B0000}"/>
    <cellStyle name="Migliaia 16 4 5" xfId="7566" xr:uid="{00000000-0005-0000-0000-0000505B0000}"/>
    <cellStyle name="Migliaia 16 4 5 2" xfId="29516" xr:uid="{00000000-0005-0000-0000-0000515B0000}"/>
    <cellStyle name="Migliaia 16 4 5 2 2" xfId="34905" xr:uid="{00000000-0005-0000-0000-0000525B0000}"/>
    <cellStyle name="Migliaia 16 4 5 2 3" xfId="40207" xr:uid="{00000000-0005-0000-0000-0000535B0000}"/>
    <cellStyle name="Migliaia 16 4 5 3" xfId="32416" xr:uid="{00000000-0005-0000-0000-0000545B0000}"/>
    <cellStyle name="Migliaia 16 4 5 4" xfId="37556" xr:uid="{00000000-0005-0000-0000-0000555B0000}"/>
    <cellStyle name="Migliaia 16 4 6" xfId="6936" xr:uid="{00000000-0005-0000-0000-0000565B0000}"/>
    <cellStyle name="Migliaia 16 4 6 2" xfId="17709" xr:uid="{00000000-0005-0000-0000-0000575B0000}"/>
    <cellStyle name="Migliaia 16 4 6 2 2" xfId="34906" xr:uid="{00000000-0005-0000-0000-0000585B0000}"/>
    <cellStyle name="Migliaia 16 4 6 2 3" xfId="40208" xr:uid="{00000000-0005-0000-0000-0000595B0000}"/>
    <cellStyle name="Migliaia 16 4 6 2 4" xfId="29517" xr:uid="{00000000-0005-0000-0000-00005A5B0000}"/>
    <cellStyle name="Migliaia 16 4 6 3" xfId="32417" xr:uid="{00000000-0005-0000-0000-00005B5B0000}"/>
    <cellStyle name="Migliaia 16 4 6 4" xfId="37557" xr:uid="{00000000-0005-0000-0000-00005C5B0000}"/>
    <cellStyle name="Migliaia 16 4 6 5" xfId="20639" xr:uid="{00000000-0005-0000-0000-00005D5B0000}"/>
    <cellStyle name="Migliaia 16 4 6 6" xfId="42497" xr:uid="{00000000-0005-0000-0000-00005E5B0000}"/>
    <cellStyle name="Migliaia 16 4 6 7" xfId="46702" xr:uid="{00000000-0005-0000-0000-00005F5B0000}"/>
    <cellStyle name="Migliaia 16 4 6 8" xfId="49718" xr:uid="{00000000-0005-0000-0000-0000605B0000}"/>
    <cellStyle name="Migliaia 16 4 7" xfId="16259" xr:uid="{00000000-0005-0000-0000-0000615B0000}"/>
    <cellStyle name="Migliaia 16 4 7 2" xfId="29518" xr:uid="{00000000-0005-0000-0000-0000625B0000}"/>
    <cellStyle name="Migliaia 16 4 7 2 2" xfId="34907" xr:uid="{00000000-0005-0000-0000-0000635B0000}"/>
    <cellStyle name="Migliaia 16 4 7 2 3" xfId="40209" xr:uid="{00000000-0005-0000-0000-0000645B0000}"/>
    <cellStyle name="Migliaia 16 4 7 3" xfId="32418" xr:uid="{00000000-0005-0000-0000-0000655B0000}"/>
    <cellStyle name="Migliaia 16 4 7 4" xfId="37558" xr:uid="{00000000-0005-0000-0000-0000665B0000}"/>
    <cellStyle name="Migliaia 16 4 7 5" xfId="20640" xr:uid="{00000000-0005-0000-0000-0000675B0000}"/>
    <cellStyle name="Migliaia 16 4 8" xfId="20637" xr:uid="{00000000-0005-0000-0000-0000685B0000}"/>
    <cellStyle name="Migliaia 16 4 9" xfId="2368" xr:uid="{00000000-0005-0000-0000-0000695B0000}"/>
    <cellStyle name="Migliaia 16 5" xfId="410" xr:uid="{00000000-0005-0000-0000-00006A5B0000}"/>
    <cellStyle name="Migliaia 16 5 2" xfId="4343" xr:uid="{00000000-0005-0000-0000-00006B5B0000}"/>
    <cellStyle name="Migliaia 16 5 2 2" xfId="14687" xr:uid="{00000000-0005-0000-0000-00006C5B0000}"/>
    <cellStyle name="Migliaia 16 5 2 2 2" xfId="34908" xr:uid="{00000000-0005-0000-0000-00006D5B0000}"/>
    <cellStyle name="Migliaia 16 5 2 2 3" xfId="40210" xr:uid="{00000000-0005-0000-0000-00006E5B0000}"/>
    <cellStyle name="Migliaia 16 5 2 3" xfId="16262" xr:uid="{00000000-0005-0000-0000-00006F5B0000}"/>
    <cellStyle name="Migliaia 16 5 2 3 2" xfId="32419" xr:uid="{00000000-0005-0000-0000-0000705B0000}"/>
    <cellStyle name="Migliaia 16 5 2 4" xfId="37559" xr:uid="{00000000-0005-0000-0000-0000715B0000}"/>
    <cellStyle name="Migliaia 16 5 2 5" xfId="12421" xr:uid="{00000000-0005-0000-0000-0000725B0000}"/>
    <cellStyle name="Migliaia 16 5 3" xfId="7568" xr:uid="{00000000-0005-0000-0000-0000735B0000}"/>
    <cellStyle name="Migliaia 16 5 3 2" xfId="29519" xr:uid="{00000000-0005-0000-0000-0000745B0000}"/>
    <cellStyle name="Migliaia 16 5 3 2 2" xfId="34909" xr:uid="{00000000-0005-0000-0000-0000755B0000}"/>
    <cellStyle name="Migliaia 16 5 3 2 3" xfId="40211" xr:uid="{00000000-0005-0000-0000-0000765B0000}"/>
    <cellStyle name="Migliaia 16 5 3 3" xfId="32420" xr:uid="{00000000-0005-0000-0000-0000775B0000}"/>
    <cellStyle name="Migliaia 16 5 3 4" xfId="37560" xr:uid="{00000000-0005-0000-0000-0000785B0000}"/>
    <cellStyle name="Migliaia 16 5 4" xfId="6938" xr:uid="{00000000-0005-0000-0000-0000795B0000}"/>
    <cellStyle name="Migliaia 16 5 4 2" xfId="17711" xr:uid="{00000000-0005-0000-0000-00007A5B0000}"/>
    <cellStyle name="Migliaia 16 5 4 2 2" xfId="34910" xr:uid="{00000000-0005-0000-0000-00007B5B0000}"/>
    <cellStyle name="Migliaia 16 5 4 2 3" xfId="40212" xr:uid="{00000000-0005-0000-0000-00007C5B0000}"/>
    <cellStyle name="Migliaia 16 5 4 2 4" xfId="29520" xr:uid="{00000000-0005-0000-0000-00007D5B0000}"/>
    <cellStyle name="Migliaia 16 5 4 3" xfId="32421" xr:uid="{00000000-0005-0000-0000-00007E5B0000}"/>
    <cellStyle name="Migliaia 16 5 4 4" xfId="37561" xr:uid="{00000000-0005-0000-0000-00007F5B0000}"/>
    <cellStyle name="Migliaia 16 5 4 5" xfId="20642" xr:uid="{00000000-0005-0000-0000-0000805B0000}"/>
    <cellStyle name="Migliaia 16 5 4 6" xfId="44179" xr:uid="{00000000-0005-0000-0000-0000815B0000}"/>
    <cellStyle name="Migliaia 16 5 4 7" xfId="46704" xr:uid="{00000000-0005-0000-0000-0000825B0000}"/>
    <cellStyle name="Migliaia 16 5 4 8" xfId="49720" xr:uid="{00000000-0005-0000-0000-0000835B0000}"/>
    <cellStyle name="Migliaia 16 5 5" xfId="16261" xr:uid="{00000000-0005-0000-0000-0000845B0000}"/>
    <cellStyle name="Migliaia 16 5 5 2" xfId="29521" xr:uid="{00000000-0005-0000-0000-0000855B0000}"/>
    <cellStyle name="Migliaia 16 5 5 2 2" xfId="34911" xr:uid="{00000000-0005-0000-0000-0000865B0000}"/>
    <cellStyle name="Migliaia 16 5 5 2 3" xfId="40213" xr:uid="{00000000-0005-0000-0000-0000875B0000}"/>
    <cellStyle name="Migliaia 16 5 5 3" xfId="32422" xr:uid="{00000000-0005-0000-0000-0000885B0000}"/>
    <cellStyle name="Migliaia 16 5 5 4" xfId="37562" xr:uid="{00000000-0005-0000-0000-0000895B0000}"/>
    <cellStyle name="Migliaia 16 5 5 5" xfId="20643" xr:uid="{00000000-0005-0000-0000-00008A5B0000}"/>
    <cellStyle name="Migliaia 16 5 6" xfId="20644" xr:uid="{00000000-0005-0000-0000-00008B5B0000}"/>
    <cellStyle name="Migliaia 16 5 6 2" xfId="29522" xr:uid="{00000000-0005-0000-0000-00008C5B0000}"/>
    <cellStyle name="Migliaia 16 5 6 2 2" xfId="34912" xr:uid="{00000000-0005-0000-0000-00008D5B0000}"/>
    <cellStyle name="Migliaia 16 5 6 2 3" xfId="40214" xr:uid="{00000000-0005-0000-0000-00008E5B0000}"/>
    <cellStyle name="Migliaia 16 5 6 3" xfId="32423" xr:uid="{00000000-0005-0000-0000-00008F5B0000}"/>
    <cellStyle name="Migliaia 16 5 6 4" xfId="37563" xr:uid="{00000000-0005-0000-0000-0000905B0000}"/>
    <cellStyle name="Migliaia 16 5 7" xfId="20641" xr:uid="{00000000-0005-0000-0000-0000915B0000}"/>
    <cellStyle name="Migliaia 16 5 8" xfId="2369" xr:uid="{00000000-0005-0000-0000-0000925B0000}"/>
    <cellStyle name="Migliaia 16 6" xfId="2364" xr:uid="{00000000-0005-0000-0000-0000935B0000}"/>
    <cellStyle name="Migliaia 16 6 2" xfId="4338" xr:uid="{00000000-0005-0000-0000-0000945B0000}"/>
    <cellStyle name="Migliaia 16 6 2 2" xfId="6003" xr:uid="{00000000-0005-0000-0000-0000955B0000}"/>
    <cellStyle name="Migliaia 16 6 2 3" xfId="14980" xr:uid="{00000000-0005-0000-0000-0000965B0000}"/>
    <cellStyle name="Migliaia 16 6 2 4" xfId="16264" xr:uid="{00000000-0005-0000-0000-0000975B0000}"/>
    <cellStyle name="Migliaia 16 6 2 5" xfId="28600" xr:uid="{00000000-0005-0000-0000-0000985B0000}"/>
    <cellStyle name="Migliaia 16 6 2 6" xfId="12423" xr:uid="{00000000-0005-0000-0000-0000995B0000}"/>
    <cellStyle name="Migliaia 16 6 3" xfId="5755" xr:uid="{00000000-0005-0000-0000-00009A5B0000}"/>
    <cellStyle name="Migliaia 16 6 3 2" xfId="31459" xr:uid="{00000000-0005-0000-0000-00009B5B0000}"/>
    <cellStyle name="Migliaia 16 6 3 2 2" xfId="36617" xr:uid="{00000000-0005-0000-0000-00009C5B0000}"/>
    <cellStyle name="Migliaia 16 6 3 2 3" xfId="41919" xr:uid="{00000000-0005-0000-0000-00009D5B0000}"/>
    <cellStyle name="Migliaia 16 6 3 3" xfId="33966" xr:uid="{00000000-0005-0000-0000-00009E5B0000}"/>
    <cellStyle name="Migliaia 16 6 3 4" xfId="39268" xr:uid="{00000000-0005-0000-0000-00009F5B0000}"/>
    <cellStyle name="Migliaia 16 6 4" xfId="16263" xr:uid="{00000000-0005-0000-0000-0000A05B0000}"/>
    <cellStyle name="Migliaia 16 6 4 2" xfId="34913" xr:uid="{00000000-0005-0000-0000-0000A15B0000}"/>
    <cellStyle name="Migliaia 16 6 4 3" xfId="40215" xr:uid="{00000000-0005-0000-0000-0000A25B0000}"/>
    <cellStyle name="Migliaia 16 6 4 4" xfId="29523" xr:uid="{00000000-0005-0000-0000-0000A35B0000}"/>
    <cellStyle name="Migliaia 16 6 5" xfId="32424" xr:uid="{00000000-0005-0000-0000-0000A45B0000}"/>
    <cellStyle name="Migliaia 16 6 6" xfId="37564" xr:uid="{00000000-0005-0000-0000-0000A55B0000}"/>
    <cellStyle name="Migliaia 16 6 7" xfId="12422" xr:uid="{00000000-0005-0000-0000-0000A65B0000}"/>
    <cellStyle name="Migliaia 16 7" xfId="4033" xr:uid="{00000000-0005-0000-0000-0000A75B0000}"/>
    <cellStyle name="Migliaia 16 7 2" xfId="10503" xr:uid="{00000000-0005-0000-0000-0000A85B0000}"/>
    <cellStyle name="Migliaia 16 7 2 2" xfId="31460" xr:uid="{00000000-0005-0000-0000-0000A95B0000}"/>
    <cellStyle name="Migliaia 16 7 2 2 2" xfId="36618" xr:uid="{00000000-0005-0000-0000-0000AA5B0000}"/>
    <cellStyle name="Migliaia 16 7 2 2 3" xfId="41920" xr:uid="{00000000-0005-0000-0000-0000AB5B0000}"/>
    <cellStyle name="Migliaia 16 7 2 3" xfId="33967" xr:uid="{00000000-0005-0000-0000-0000AC5B0000}"/>
    <cellStyle name="Migliaia 16 7 2 4" xfId="39269" xr:uid="{00000000-0005-0000-0000-0000AD5B0000}"/>
    <cellStyle name="Migliaia 16 7 3" xfId="16265" xr:uid="{00000000-0005-0000-0000-0000AE5B0000}"/>
    <cellStyle name="Migliaia 16 7 3 2" xfId="34914" xr:uid="{00000000-0005-0000-0000-0000AF5B0000}"/>
    <cellStyle name="Migliaia 16 7 3 3" xfId="40216" xr:uid="{00000000-0005-0000-0000-0000B05B0000}"/>
    <cellStyle name="Migliaia 16 7 3 4" xfId="29524" xr:uid="{00000000-0005-0000-0000-0000B15B0000}"/>
    <cellStyle name="Migliaia 16 7 4" xfId="32425" xr:uid="{00000000-0005-0000-0000-0000B25B0000}"/>
    <cellStyle name="Migliaia 16 7 5" xfId="37565" xr:uid="{00000000-0005-0000-0000-0000B35B0000}"/>
    <cellStyle name="Migliaia 16 7 6" xfId="12424" xr:uid="{00000000-0005-0000-0000-0000B45B0000}"/>
    <cellStyle name="Migliaia 16 8" xfId="3586" xr:uid="{00000000-0005-0000-0000-0000B55B0000}"/>
    <cellStyle name="Migliaia 16 8 2" xfId="10206" xr:uid="{00000000-0005-0000-0000-0000B65B0000}"/>
    <cellStyle name="Migliaia 16 8 2 2" xfId="31461" xr:uid="{00000000-0005-0000-0000-0000B75B0000}"/>
    <cellStyle name="Migliaia 16 8 2 2 2" xfId="36619" xr:uid="{00000000-0005-0000-0000-0000B85B0000}"/>
    <cellStyle name="Migliaia 16 8 2 2 3" xfId="41921" xr:uid="{00000000-0005-0000-0000-0000B95B0000}"/>
    <cellStyle name="Migliaia 16 8 2 3" xfId="33968" xr:uid="{00000000-0005-0000-0000-0000BA5B0000}"/>
    <cellStyle name="Migliaia 16 8 2 4" xfId="39270" xr:uid="{00000000-0005-0000-0000-0000BB5B0000}"/>
    <cellStyle name="Migliaia 16 8 3" xfId="16266" xr:uid="{00000000-0005-0000-0000-0000BC5B0000}"/>
    <cellStyle name="Migliaia 16 8 3 2" xfId="34915" xr:uid="{00000000-0005-0000-0000-0000BD5B0000}"/>
    <cellStyle name="Migliaia 16 8 3 3" xfId="40217" xr:uid="{00000000-0005-0000-0000-0000BE5B0000}"/>
    <cellStyle name="Migliaia 16 8 3 4" xfId="29525" xr:uid="{00000000-0005-0000-0000-0000BF5B0000}"/>
    <cellStyle name="Migliaia 16 8 4" xfId="32426" xr:uid="{00000000-0005-0000-0000-0000C05B0000}"/>
    <cellStyle name="Migliaia 16 8 5" xfId="37566" xr:uid="{00000000-0005-0000-0000-0000C15B0000}"/>
    <cellStyle name="Migliaia 16 8 6" xfId="12425" xr:uid="{00000000-0005-0000-0000-0000C25B0000}"/>
    <cellStyle name="Migliaia 16 9" xfId="13453" xr:uid="{00000000-0005-0000-0000-0000C35B0000}"/>
    <cellStyle name="Migliaia 16 9 2" xfId="29526" xr:uid="{00000000-0005-0000-0000-0000C45B0000}"/>
    <cellStyle name="Migliaia 16 9 2 2" xfId="34916" xr:uid="{00000000-0005-0000-0000-0000C55B0000}"/>
    <cellStyle name="Migliaia 16 9 2 3" xfId="40218" xr:uid="{00000000-0005-0000-0000-0000C65B0000}"/>
    <cellStyle name="Migliaia 16 9 3" xfId="32427" xr:uid="{00000000-0005-0000-0000-0000C75B0000}"/>
    <cellStyle name="Migliaia 16 9 4" xfId="37567" xr:uid="{00000000-0005-0000-0000-0000C85B0000}"/>
    <cellStyle name="Migliaia 17" xfId="411" xr:uid="{00000000-0005-0000-0000-0000C95B0000}"/>
    <cellStyle name="Migliaia 17 10" xfId="16267" xr:uid="{00000000-0005-0000-0000-0000CA5B0000}"/>
    <cellStyle name="Migliaia 17 10 2" xfId="34917" xr:uid="{00000000-0005-0000-0000-0000CB5B0000}"/>
    <cellStyle name="Migliaia 17 10 3" xfId="40219" xr:uid="{00000000-0005-0000-0000-0000CC5B0000}"/>
    <cellStyle name="Migliaia 17 10 4" xfId="29527" xr:uid="{00000000-0005-0000-0000-0000CD5B0000}"/>
    <cellStyle name="Migliaia 17 11" xfId="32428" xr:uid="{00000000-0005-0000-0000-0000CE5B0000}"/>
    <cellStyle name="Migliaia 17 12" xfId="37568" xr:uid="{00000000-0005-0000-0000-0000CF5B0000}"/>
    <cellStyle name="Migliaia 17 13" xfId="1804" xr:uid="{00000000-0005-0000-0000-0000D05B0000}"/>
    <cellStyle name="Migliaia 17 2" xfId="412" xr:uid="{00000000-0005-0000-0000-0000D15B0000}"/>
    <cellStyle name="Migliaia 17 2 2" xfId="2371" xr:uid="{00000000-0005-0000-0000-0000D25B0000}"/>
    <cellStyle name="Migliaia 17 2 2 2" xfId="4345" xr:uid="{00000000-0005-0000-0000-0000D35B0000}"/>
    <cellStyle name="Migliaia 17 2 2 2 2" xfId="10674" xr:uid="{00000000-0005-0000-0000-0000D45B0000}"/>
    <cellStyle name="Migliaia 17 2 2 2 2 2" xfId="34918" xr:uid="{00000000-0005-0000-0000-0000D55B0000}"/>
    <cellStyle name="Migliaia 17 2 2 2 2 3" xfId="40220" xr:uid="{00000000-0005-0000-0000-0000D65B0000}"/>
    <cellStyle name="Migliaia 17 2 2 2 3" xfId="14688" xr:uid="{00000000-0005-0000-0000-0000D75B0000}"/>
    <cellStyle name="Migliaia 17 2 2 2 4" xfId="16270" xr:uid="{00000000-0005-0000-0000-0000D85B0000}"/>
    <cellStyle name="Migliaia 17 2 2 2 4 2" xfId="37569" xr:uid="{00000000-0005-0000-0000-0000D95B0000}"/>
    <cellStyle name="Migliaia 17 2 2 2 5" xfId="12426" xr:uid="{00000000-0005-0000-0000-0000DA5B0000}"/>
    <cellStyle name="Migliaia 17 2 2 3" xfId="7901" xr:uid="{00000000-0005-0000-0000-0000DB5B0000}"/>
    <cellStyle name="Migliaia 17 2 2 3 2" xfId="31462" xr:uid="{00000000-0005-0000-0000-0000DC5B0000}"/>
    <cellStyle name="Migliaia 17 2 2 3 2 2" xfId="36620" xr:uid="{00000000-0005-0000-0000-0000DD5B0000}"/>
    <cellStyle name="Migliaia 17 2 2 3 2 3" xfId="41922" xr:uid="{00000000-0005-0000-0000-0000DE5B0000}"/>
    <cellStyle name="Migliaia 17 2 2 3 3" xfId="33969" xr:uid="{00000000-0005-0000-0000-0000DF5B0000}"/>
    <cellStyle name="Migliaia 17 2 2 3 4" xfId="39271" xr:uid="{00000000-0005-0000-0000-0000E05B0000}"/>
    <cellStyle name="Migliaia 17 2 2 4" xfId="6939" xr:uid="{00000000-0005-0000-0000-0000E15B0000}"/>
    <cellStyle name="Migliaia 17 2 2 4 2" xfId="17712" xr:uid="{00000000-0005-0000-0000-0000E25B0000}"/>
    <cellStyle name="Migliaia 17 2 2 4 3" xfId="42498" xr:uid="{00000000-0005-0000-0000-0000E35B0000}"/>
    <cellStyle name="Migliaia 17 2 2 4 4" xfId="46705" xr:uid="{00000000-0005-0000-0000-0000E45B0000}"/>
    <cellStyle name="Migliaia 17 2 2 4 5" xfId="49721" xr:uid="{00000000-0005-0000-0000-0000E55B0000}"/>
    <cellStyle name="Migliaia 17 2 2 5" xfId="16269" xr:uid="{00000000-0005-0000-0000-0000E65B0000}"/>
    <cellStyle name="Migliaia 17 2 2 6" xfId="20646" xr:uid="{00000000-0005-0000-0000-0000E75B0000}"/>
    <cellStyle name="Migliaia 17 2 3" xfId="4037" xr:uid="{00000000-0005-0000-0000-0000E85B0000}"/>
    <cellStyle name="Migliaia 17 2 3 2" xfId="10507" xr:uid="{00000000-0005-0000-0000-0000E95B0000}"/>
    <cellStyle name="Migliaia 17 2 3 2 2" xfId="31463" xr:uid="{00000000-0005-0000-0000-0000EA5B0000}"/>
    <cellStyle name="Migliaia 17 2 3 2 2 2" xfId="36621" xr:uid="{00000000-0005-0000-0000-0000EB5B0000}"/>
    <cellStyle name="Migliaia 17 2 3 2 2 3" xfId="41923" xr:uid="{00000000-0005-0000-0000-0000EC5B0000}"/>
    <cellStyle name="Migliaia 17 2 3 2 3" xfId="33970" xr:uid="{00000000-0005-0000-0000-0000ED5B0000}"/>
    <cellStyle name="Migliaia 17 2 3 2 4" xfId="39272" xr:uid="{00000000-0005-0000-0000-0000EE5B0000}"/>
    <cellStyle name="Migliaia 17 2 3 3" xfId="16271" xr:uid="{00000000-0005-0000-0000-0000EF5B0000}"/>
    <cellStyle name="Migliaia 17 2 3 3 2" xfId="34919" xr:uid="{00000000-0005-0000-0000-0000F05B0000}"/>
    <cellStyle name="Migliaia 17 2 3 3 3" xfId="40221" xr:uid="{00000000-0005-0000-0000-0000F15B0000}"/>
    <cellStyle name="Migliaia 17 2 3 3 4" xfId="29528" xr:uid="{00000000-0005-0000-0000-0000F25B0000}"/>
    <cellStyle name="Migliaia 17 2 3 4" xfId="32429" xr:uid="{00000000-0005-0000-0000-0000F35B0000}"/>
    <cellStyle name="Migliaia 17 2 3 5" xfId="37570" xr:uid="{00000000-0005-0000-0000-0000F45B0000}"/>
    <cellStyle name="Migliaia 17 2 3 6" xfId="12427" xr:uid="{00000000-0005-0000-0000-0000F55B0000}"/>
    <cellStyle name="Migliaia 17 2 4" xfId="3591" xr:uid="{00000000-0005-0000-0000-0000F65B0000}"/>
    <cellStyle name="Migliaia 17 2 4 2" xfId="10210" xr:uid="{00000000-0005-0000-0000-0000F75B0000}"/>
    <cellStyle name="Migliaia 17 2 4 2 2" xfId="34920" xr:uid="{00000000-0005-0000-0000-0000F85B0000}"/>
    <cellStyle name="Migliaia 17 2 4 2 3" xfId="40222" xr:uid="{00000000-0005-0000-0000-0000F95B0000}"/>
    <cellStyle name="Migliaia 17 2 4 3" xfId="14344" xr:uid="{00000000-0005-0000-0000-0000FA5B0000}"/>
    <cellStyle name="Migliaia 17 2 4 4" xfId="16272" xr:uid="{00000000-0005-0000-0000-0000FB5B0000}"/>
    <cellStyle name="Migliaia 17 2 4 4 2" xfId="37571" xr:uid="{00000000-0005-0000-0000-0000FC5B0000}"/>
    <cellStyle name="Migliaia 17 2 4 5" xfId="12428" xr:uid="{00000000-0005-0000-0000-0000FD5B0000}"/>
    <cellStyle name="Migliaia 17 2 5" xfId="9414" xr:uid="{00000000-0005-0000-0000-0000FE5B0000}"/>
    <cellStyle name="Migliaia 17 2 5 2" xfId="29529" xr:uid="{00000000-0005-0000-0000-0000FF5B0000}"/>
    <cellStyle name="Migliaia 17 2 5 2 2" xfId="34921" xr:uid="{00000000-0005-0000-0000-0000005C0000}"/>
    <cellStyle name="Migliaia 17 2 5 2 3" xfId="40223" xr:uid="{00000000-0005-0000-0000-0000015C0000}"/>
    <cellStyle name="Migliaia 17 2 5 3" xfId="32430" xr:uid="{00000000-0005-0000-0000-0000025C0000}"/>
    <cellStyle name="Migliaia 17 2 5 4" xfId="37572" xr:uid="{00000000-0005-0000-0000-0000035C0000}"/>
    <cellStyle name="Migliaia 17 2 6" xfId="16268" xr:uid="{00000000-0005-0000-0000-0000045C0000}"/>
    <cellStyle name="Migliaia 17 2 6 2" xfId="29530" xr:uid="{00000000-0005-0000-0000-0000055C0000}"/>
    <cellStyle name="Migliaia 17 2 6 2 2" xfId="34922" xr:uid="{00000000-0005-0000-0000-0000065C0000}"/>
    <cellStyle name="Migliaia 17 2 6 2 3" xfId="40224" xr:uid="{00000000-0005-0000-0000-0000075C0000}"/>
    <cellStyle name="Migliaia 17 2 6 3" xfId="32431" xr:uid="{00000000-0005-0000-0000-0000085C0000}"/>
    <cellStyle name="Migliaia 17 2 6 4" xfId="37573" xr:uid="{00000000-0005-0000-0000-0000095C0000}"/>
    <cellStyle name="Migliaia 17 2 6 5" xfId="20647" xr:uid="{00000000-0005-0000-0000-00000A5C0000}"/>
    <cellStyle name="Migliaia 17 2 7" xfId="20645" xr:uid="{00000000-0005-0000-0000-00000B5C0000}"/>
    <cellStyle name="Migliaia 17 2 8" xfId="1805" xr:uid="{00000000-0005-0000-0000-00000C5C0000}"/>
    <cellStyle name="Migliaia 17 3" xfId="413" xr:uid="{00000000-0005-0000-0000-00000D5C0000}"/>
    <cellStyle name="Migliaia 17 3 10" xfId="20648" xr:uid="{00000000-0005-0000-0000-00000E5C0000}"/>
    <cellStyle name="Migliaia 17 3 11" xfId="12429" xr:uid="{00000000-0005-0000-0000-00000F5C0000}"/>
    <cellStyle name="Migliaia 17 3 12" xfId="1806" xr:uid="{00000000-0005-0000-0000-0000105C0000}"/>
    <cellStyle name="Migliaia 17 3 2" xfId="414" xr:uid="{00000000-0005-0000-0000-0000115C0000}"/>
    <cellStyle name="Migliaia 17 3 2 2" xfId="4347" xr:uid="{00000000-0005-0000-0000-0000125C0000}"/>
    <cellStyle name="Migliaia 17 3 2 2 2" xfId="8218" xr:uid="{00000000-0005-0000-0000-0000135C0000}"/>
    <cellStyle name="Migliaia 17 3 2 2 2 2" xfId="14689" xr:uid="{00000000-0005-0000-0000-0000145C0000}"/>
    <cellStyle name="Migliaia 17 3 2 2 2 2 2" xfId="18152" xr:uid="{00000000-0005-0000-0000-0000155C0000}"/>
    <cellStyle name="Migliaia 17 3 2 2 2 2 2 2" xfId="34923" xr:uid="{00000000-0005-0000-0000-0000165C0000}"/>
    <cellStyle name="Migliaia 17 3 2 2 2 2 3" xfId="40225" xr:uid="{00000000-0005-0000-0000-0000175C0000}"/>
    <cellStyle name="Migliaia 17 3 2 2 2 2 4" xfId="29531" xr:uid="{00000000-0005-0000-0000-0000185C0000}"/>
    <cellStyle name="Migliaia 17 3 2 2 2 3" xfId="32432" xr:uid="{00000000-0005-0000-0000-0000195C0000}"/>
    <cellStyle name="Migliaia 17 3 2 2 2 4" xfId="37574" xr:uid="{00000000-0005-0000-0000-00001A5C0000}"/>
    <cellStyle name="Migliaia 17 3 2 2 2 5" xfId="43297" xr:uid="{00000000-0005-0000-0000-00001B5C0000}"/>
    <cellStyle name="Migliaia 17 3 2 2 2 6" xfId="47158" xr:uid="{00000000-0005-0000-0000-00001C5C0000}"/>
    <cellStyle name="Migliaia 17 3 2 2 2 7" xfId="50174" xr:uid="{00000000-0005-0000-0000-00001D5C0000}"/>
    <cellStyle name="Migliaia 17 3 2 2 2 8" xfId="13953" xr:uid="{00000000-0005-0000-0000-00001E5C0000}"/>
    <cellStyle name="Migliaia 17 3 2 2 3" xfId="7990" xr:uid="{00000000-0005-0000-0000-00001F5C0000}"/>
    <cellStyle name="Migliaia 17 3 2 2 4" xfId="6940" xr:uid="{00000000-0005-0000-0000-0000205C0000}"/>
    <cellStyle name="Migliaia 17 3 2 2 4 2" xfId="17713" xr:uid="{00000000-0005-0000-0000-0000215C0000}"/>
    <cellStyle name="Migliaia 17 3 2 2 4 3" xfId="42499" xr:uid="{00000000-0005-0000-0000-0000225C0000}"/>
    <cellStyle name="Migliaia 17 3 2 2 4 4" xfId="46706" xr:uid="{00000000-0005-0000-0000-0000235C0000}"/>
    <cellStyle name="Migliaia 17 3 2 2 4 5" xfId="49722" xr:uid="{00000000-0005-0000-0000-0000245C0000}"/>
    <cellStyle name="Migliaia 17 3 2 2 5" xfId="16275" xr:uid="{00000000-0005-0000-0000-0000255C0000}"/>
    <cellStyle name="Migliaia 17 3 2 2 6" xfId="20650" xr:uid="{00000000-0005-0000-0000-0000265C0000}"/>
    <cellStyle name="Migliaia 17 3 2 3" xfId="3593" xr:uid="{00000000-0005-0000-0000-0000275C0000}"/>
    <cellStyle name="Migliaia 17 3 2 3 2" xfId="8724" xr:uid="{00000000-0005-0000-0000-0000285C0000}"/>
    <cellStyle name="Migliaia 17 3 2 3 2 2" xfId="34924" xr:uid="{00000000-0005-0000-0000-0000295C0000}"/>
    <cellStyle name="Migliaia 17 3 2 3 2 3" xfId="40226" xr:uid="{00000000-0005-0000-0000-00002A5C0000}"/>
    <cellStyle name="Migliaia 17 3 2 3 2 4" xfId="29532" xr:uid="{00000000-0005-0000-0000-00002B5C0000}"/>
    <cellStyle name="Migliaia 17 3 2 3 3" xfId="8219" xr:uid="{00000000-0005-0000-0000-00002C5C0000}"/>
    <cellStyle name="Migliaia 17 3 2 3 4" xfId="16276" xr:uid="{00000000-0005-0000-0000-00002D5C0000}"/>
    <cellStyle name="Migliaia 17 3 2 3 4 2" xfId="37575" xr:uid="{00000000-0005-0000-0000-00002E5C0000}"/>
    <cellStyle name="Migliaia 17 3 2 3 5" xfId="12430" xr:uid="{00000000-0005-0000-0000-00002F5C0000}"/>
    <cellStyle name="Migliaia 17 3 2 4" xfId="7569" xr:uid="{00000000-0005-0000-0000-0000305C0000}"/>
    <cellStyle name="Migliaia 17 3 2 4 2" xfId="14372" xr:uid="{00000000-0005-0000-0000-0000315C0000}"/>
    <cellStyle name="Migliaia 17 3 2 4 2 2" xfId="34925" xr:uid="{00000000-0005-0000-0000-0000325C0000}"/>
    <cellStyle name="Migliaia 17 3 2 4 2 3" xfId="40227" xr:uid="{00000000-0005-0000-0000-0000335C0000}"/>
    <cellStyle name="Migliaia 17 3 2 4 3" xfId="32433" xr:uid="{00000000-0005-0000-0000-0000345C0000}"/>
    <cellStyle name="Migliaia 17 3 2 4 4" xfId="37576" xr:uid="{00000000-0005-0000-0000-0000355C0000}"/>
    <cellStyle name="Migliaia 17 3 2 4 5" xfId="13456" xr:uid="{00000000-0005-0000-0000-0000365C0000}"/>
    <cellStyle name="Migliaia 17 3 2 5" xfId="13706" xr:uid="{00000000-0005-0000-0000-0000375C0000}"/>
    <cellStyle name="Migliaia 17 3 2 5 2" xfId="29533" xr:uid="{00000000-0005-0000-0000-0000385C0000}"/>
    <cellStyle name="Migliaia 17 3 2 5 2 2" xfId="34926" xr:uid="{00000000-0005-0000-0000-0000395C0000}"/>
    <cellStyle name="Migliaia 17 3 2 5 2 3" xfId="40228" xr:uid="{00000000-0005-0000-0000-00003A5C0000}"/>
    <cellStyle name="Migliaia 17 3 2 5 3" xfId="32434" xr:uid="{00000000-0005-0000-0000-00003B5C0000}"/>
    <cellStyle name="Migliaia 17 3 2 5 4" xfId="37577" xr:uid="{00000000-0005-0000-0000-00003C5C0000}"/>
    <cellStyle name="Migliaia 17 3 2 6" xfId="16274" xr:uid="{00000000-0005-0000-0000-00003D5C0000}"/>
    <cellStyle name="Migliaia 17 3 2 6 2" xfId="29534" xr:uid="{00000000-0005-0000-0000-00003E5C0000}"/>
    <cellStyle name="Migliaia 17 3 2 6 2 2" xfId="34927" xr:uid="{00000000-0005-0000-0000-00003F5C0000}"/>
    <cellStyle name="Migliaia 17 3 2 6 2 3" xfId="40229" xr:uid="{00000000-0005-0000-0000-0000405C0000}"/>
    <cellStyle name="Migliaia 17 3 2 6 3" xfId="32435" xr:uid="{00000000-0005-0000-0000-0000415C0000}"/>
    <cellStyle name="Migliaia 17 3 2 6 4" xfId="37578" xr:uid="{00000000-0005-0000-0000-0000425C0000}"/>
    <cellStyle name="Migliaia 17 3 2 6 5" xfId="20651" xr:uid="{00000000-0005-0000-0000-0000435C0000}"/>
    <cellStyle name="Migliaia 17 3 2 7" xfId="20649" xr:uid="{00000000-0005-0000-0000-0000445C0000}"/>
    <cellStyle name="Migliaia 17 3 2 8" xfId="2373" xr:uid="{00000000-0005-0000-0000-0000455C0000}"/>
    <cellStyle name="Migliaia 17 3 3" xfId="2372" xr:uid="{00000000-0005-0000-0000-0000465C0000}"/>
    <cellStyle name="Migliaia 17 3 3 2" xfId="4346" xr:uid="{00000000-0005-0000-0000-0000475C0000}"/>
    <cellStyle name="Migliaia 17 3 3 2 2" xfId="6006" xr:uid="{00000000-0005-0000-0000-0000485C0000}"/>
    <cellStyle name="Migliaia 17 3 3 2 2 2" xfId="34929" xr:uid="{00000000-0005-0000-0000-0000495C0000}"/>
    <cellStyle name="Migliaia 17 3 3 2 2 3" xfId="40231" xr:uid="{00000000-0005-0000-0000-00004A5C0000}"/>
    <cellStyle name="Migliaia 17 3 3 2 3" xfId="14485" xr:uid="{00000000-0005-0000-0000-00004B5C0000}"/>
    <cellStyle name="Migliaia 17 3 3 2 4" xfId="16278" xr:uid="{00000000-0005-0000-0000-00004C5C0000}"/>
    <cellStyle name="Migliaia 17 3 3 2 4 2" xfId="37580" xr:uid="{00000000-0005-0000-0000-00004D5C0000}"/>
    <cellStyle name="Migliaia 17 3 3 2 5" xfId="12432" xr:uid="{00000000-0005-0000-0000-00004E5C0000}"/>
    <cellStyle name="Migliaia 17 3 3 3" xfId="5758" xr:uid="{00000000-0005-0000-0000-00004F5C0000}"/>
    <cellStyle name="Migliaia 17 3 3 3 2" xfId="29536" xr:uid="{00000000-0005-0000-0000-0000505C0000}"/>
    <cellStyle name="Migliaia 17 3 3 3 2 2" xfId="34930" xr:uid="{00000000-0005-0000-0000-0000515C0000}"/>
    <cellStyle name="Migliaia 17 3 3 3 2 3" xfId="40232" xr:uid="{00000000-0005-0000-0000-0000525C0000}"/>
    <cellStyle name="Migliaia 17 3 3 3 3" xfId="32437" xr:uid="{00000000-0005-0000-0000-0000535C0000}"/>
    <cellStyle name="Migliaia 17 3 3 3 4" xfId="37581" xr:uid="{00000000-0005-0000-0000-0000545C0000}"/>
    <cellStyle name="Migliaia 17 3 3 4" xfId="16277" xr:uid="{00000000-0005-0000-0000-0000555C0000}"/>
    <cellStyle name="Migliaia 17 3 3 4 2" xfId="29537" xr:uid="{00000000-0005-0000-0000-0000565C0000}"/>
    <cellStyle name="Migliaia 17 3 3 4 2 2" xfId="34931" xr:uid="{00000000-0005-0000-0000-0000575C0000}"/>
    <cellStyle name="Migliaia 17 3 3 4 2 3" xfId="40233" xr:uid="{00000000-0005-0000-0000-0000585C0000}"/>
    <cellStyle name="Migliaia 17 3 3 4 3" xfId="32438" xr:uid="{00000000-0005-0000-0000-0000595C0000}"/>
    <cellStyle name="Migliaia 17 3 3 4 4" xfId="37582" xr:uid="{00000000-0005-0000-0000-00005A5C0000}"/>
    <cellStyle name="Migliaia 17 3 3 4 5" xfId="20652" xr:uid="{00000000-0005-0000-0000-00005B5C0000}"/>
    <cellStyle name="Migliaia 17 3 3 5" xfId="20653" xr:uid="{00000000-0005-0000-0000-00005C5C0000}"/>
    <cellStyle name="Migliaia 17 3 3 5 2" xfId="29538" xr:uid="{00000000-0005-0000-0000-00005D5C0000}"/>
    <cellStyle name="Migliaia 17 3 3 5 2 2" xfId="34932" xr:uid="{00000000-0005-0000-0000-00005E5C0000}"/>
    <cellStyle name="Migliaia 17 3 3 5 2 3" xfId="40234" xr:uid="{00000000-0005-0000-0000-00005F5C0000}"/>
    <cellStyle name="Migliaia 17 3 3 5 3" xfId="32439" xr:uid="{00000000-0005-0000-0000-0000605C0000}"/>
    <cellStyle name="Migliaia 17 3 3 5 4" xfId="37583" xr:uid="{00000000-0005-0000-0000-0000615C0000}"/>
    <cellStyle name="Migliaia 17 3 3 6" xfId="29535" xr:uid="{00000000-0005-0000-0000-0000625C0000}"/>
    <cellStyle name="Migliaia 17 3 3 6 2" xfId="34928" xr:uid="{00000000-0005-0000-0000-0000635C0000}"/>
    <cellStyle name="Migliaia 17 3 3 6 3" xfId="40230" xr:uid="{00000000-0005-0000-0000-0000645C0000}"/>
    <cellStyle name="Migliaia 17 3 3 7" xfId="32436" xr:uid="{00000000-0005-0000-0000-0000655C0000}"/>
    <cellStyle name="Migliaia 17 3 3 8" xfId="37579" xr:uid="{00000000-0005-0000-0000-0000665C0000}"/>
    <cellStyle name="Migliaia 17 3 3 9" xfId="12431" xr:uid="{00000000-0005-0000-0000-0000675C0000}"/>
    <cellStyle name="Migliaia 17 3 4" xfId="3273" xr:uid="{00000000-0005-0000-0000-0000685C0000}"/>
    <cellStyle name="Migliaia 17 3 4 2" xfId="4783" xr:uid="{00000000-0005-0000-0000-0000695C0000}"/>
    <cellStyle name="Migliaia 17 3 4 2 2" xfId="10735" xr:uid="{00000000-0005-0000-0000-00006A5C0000}"/>
    <cellStyle name="Migliaia 17 3 4 2 3" xfId="14937" xr:uid="{00000000-0005-0000-0000-00006B5C0000}"/>
    <cellStyle name="Migliaia 17 3 4 2 4" xfId="16280" xr:uid="{00000000-0005-0000-0000-00006C5C0000}"/>
    <cellStyle name="Migliaia 17 3 4 2 5" xfId="28601" xr:uid="{00000000-0005-0000-0000-00006D5C0000}"/>
    <cellStyle name="Migliaia 17 3 4 2 6" xfId="12434" xr:uid="{00000000-0005-0000-0000-00006E5C0000}"/>
    <cellStyle name="Migliaia 17 3 4 3" xfId="9983" xr:uid="{00000000-0005-0000-0000-00006F5C0000}"/>
    <cellStyle name="Migliaia 17 3 4 3 2" xfId="31464" xr:uid="{00000000-0005-0000-0000-0000705C0000}"/>
    <cellStyle name="Migliaia 17 3 4 3 2 2" xfId="36622" xr:uid="{00000000-0005-0000-0000-0000715C0000}"/>
    <cellStyle name="Migliaia 17 3 4 3 2 3" xfId="41924" xr:uid="{00000000-0005-0000-0000-0000725C0000}"/>
    <cellStyle name="Migliaia 17 3 4 3 3" xfId="33971" xr:uid="{00000000-0005-0000-0000-0000735C0000}"/>
    <cellStyle name="Migliaia 17 3 4 3 4" xfId="39273" xr:uid="{00000000-0005-0000-0000-0000745C0000}"/>
    <cellStyle name="Migliaia 17 3 4 4" xfId="16279" xr:uid="{00000000-0005-0000-0000-0000755C0000}"/>
    <cellStyle name="Migliaia 17 3 4 4 2" xfId="34933" xr:uid="{00000000-0005-0000-0000-0000765C0000}"/>
    <cellStyle name="Migliaia 17 3 4 4 3" xfId="40235" xr:uid="{00000000-0005-0000-0000-0000775C0000}"/>
    <cellStyle name="Migliaia 17 3 4 4 4" xfId="29539" xr:uid="{00000000-0005-0000-0000-0000785C0000}"/>
    <cellStyle name="Migliaia 17 3 4 5" xfId="32440" xr:uid="{00000000-0005-0000-0000-0000795C0000}"/>
    <cellStyle name="Migliaia 17 3 4 6" xfId="37584" xr:uid="{00000000-0005-0000-0000-00007A5C0000}"/>
    <cellStyle name="Migliaia 17 3 4 7" xfId="12433" xr:uid="{00000000-0005-0000-0000-00007B5C0000}"/>
    <cellStyle name="Migliaia 17 3 5" xfId="4038" xr:uid="{00000000-0005-0000-0000-00007C5C0000}"/>
    <cellStyle name="Migliaia 17 3 5 2" xfId="10508" xr:uid="{00000000-0005-0000-0000-00007D5C0000}"/>
    <cellStyle name="Migliaia 17 3 5 2 2" xfId="31465" xr:uid="{00000000-0005-0000-0000-00007E5C0000}"/>
    <cellStyle name="Migliaia 17 3 5 2 2 2" xfId="36623" xr:uid="{00000000-0005-0000-0000-00007F5C0000}"/>
    <cellStyle name="Migliaia 17 3 5 2 2 3" xfId="41925" xr:uid="{00000000-0005-0000-0000-0000805C0000}"/>
    <cellStyle name="Migliaia 17 3 5 2 3" xfId="33972" xr:uid="{00000000-0005-0000-0000-0000815C0000}"/>
    <cellStyle name="Migliaia 17 3 5 2 4" xfId="39274" xr:uid="{00000000-0005-0000-0000-0000825C0000}"/>
    <cellStyle name="Migliaia 17 3 5 3" xfId="16281" xr:uid="{00000000-0005-0000-0000-0000835C0000}"/>
    <cellStyle name="Migliaia 17 3 5 3 2" xfId="34934" xr:uid="{00000000-0005-0000-0000-0000845C0000}"/>
    <cellStyle name="Migliaia 17 3 5 3 3" xfId="40236" xr:uid="{00000000-0005-0000-0000-0000855C0000}"/>
    <cellStyle name="Migliaia 17 3 5 3 4" xfId="29540" xr:uid="{00000000-0005-0000-0000-0000865C0000}"/>
    <cellStyle name="Migliaia 17 3 5 4" xfId="32441" xr:uid="{00000000-0005-0000-0000-0000875C0000}"/>
    <cellStyle name="Migliaia 17 3 5 5" xfId="37585" xr:uid="{00000000-0005-0000-0000-0000885C0000}"/>
    <cellStyle name="Migliaia 17 3 5 6" xfId="12435" xr:uid="{00000000-0005-0000-0000-0000895C0000}"/>
    <cellStyle name="Migliaia 17 3 6" xfId="3592" xr:uid="{00000000-0005-0000-0000-00008A5C0000}"/>
    <cellStyle name="Migliaia 17 3 6 2" xfId="10211" xr:uid="{00000000-0005-0000-0000-00008B5C0000}"/>
    <cellStyle name="Migliaia 17 3 6 2 2" xfId="34935" xr:uid="{00000000-0005-0000-0000-00008C5C0000}"/>
    <cellStyle name="Migliaia 17 3 6 2 3" xfId="40237" xr:uid="{00000000-0005-0000-0000-00008D5C0000}"/>
    <cellStyle name="Migliaia 17 3 6 3" xfId="14458" xr:uid="{00000000-0005-0000-0000-00008E5C0000}"/>
    <cellStyle name="Migliaia 17 3 6 4" xfId="16282" xr:uid="{00000000-0005-0000-0000-00008F5C0000}"/>
    <cellStyle name="Migliaia 17 3 6 4 2" xfId="37586" xr:uid="{00000000-0005-0000-0000-0000905C0000}"/>
    <cellStyle name="Migliaia 17 3 6 5" xfId="12436" xr:uid="{00000000-0005-0000-0000-0000915C0000}"/>
    <cellStyle name="Migliaia 17 3 7" xfId="8582" xr:uid="{00000000-0005-0000-0000-0000925C0000}"/>
    <cellStyle name="Migliaia 17 3 7 2" xfId="29541" xr:uid="{00000000-0005-0000-0000-0000935C0000}"/>
    <cellStyle name="Migliaia 17 3 7 2 2" xfId="34936" xr:uid="{00000000-0005-0000-0000-0000945C0000}"/>
    <cellStyle name="Migliaia 17 3 7 2 3" xfId="40238" xr:uid="{00000000-0005-0000-0000-0000955C0000}"/>
    <cellStyle name="Migliaia 17 3 7 3" xfId="32442" xr:uid="{00000000-0005-0000-0000-0000965C0000}"/>
    <cellStyle name="Migliaia 17 3 7 4" xfId="37587" xr:uid="{00000000-0005-0000-0000-0000975C0000}"/>
    <cellStyle name="Migliaia 17 3 8" xfId="13707" xr:uid="{00000000-0005-0000-0000-0000985C0000}"/>
    <cellStyle name="Migliaia 17 3 8 2" xfId="29542" xr:uid="{00000000-0005-0000-0000-0000995C0000}"/>
    <cellStyle name="Migliaia 17 3 8 2 2" xfId="34937" xr:uid="{00000000-0005-0000-0000-00009A5C0000}"/>
    <cellStyle name="Migliaia 17 3 8 2 3" xfId="40239" xr:uid="{00000000-0005-0000-0000-00009B5C0000}"/>
    <cellStyle name="Migliaia 17 3 8 3" xfId="32443" xr:uid="{00000000-0005-0000-0000-00009C5C0000}"/>
    <cellStyle name="Migliaia 17 3 8 4" xfId="37588" xr:uid="{00000000-0005-0000-0000-00009D5C0000}"/>
    <cellStyle name="Migliaia 17 3 8 5" xfId="20654" xr:uid="{00000000-0005-0000-0000-00009E5C0000}"/>
    <cellStyle name="Migliaia 17 3 9" xfId="16273" xr:uid="{00000000-0005-0000-0000-00009F5C0000}"/>
    <cellStyle name="Migliaia 17 4" xfId="415" xr:uid="{00000000-0005-0000-0000-0000A05C0000}"/>
    <cellStyle name="Migliaia 17 4 2" xfId="4348" xr:uid="{00000000-0005-0000-0000-0000A15C0000}"/>
    <cellStyle name="Migliaia 17 4 2 2" xfId="5105" xr:uid="{00000000-0005-0000-0000-0000A25C0000}"/>
    <cellStyle name="Migliaia 17 4 2 2 2" xfId="29543" xr:uid="{00000000-0005-0000-0000-0000A35C0000}"/>
    <cellStyle name="Migliaia 17 4 2 2 2 2" xfId="34938" xr:uid="{00000000-0005-0000-0000-0000A45C0000}"/>
    <cellStyle name="Migliaia 17 4 2 2 2 3" xfId="40240" xr:uid="{00000000-0005-0000-0000-0000A55C0000}"/>
    <cellStyle name="Migliaia 17 4 2 2 3" xfId="32444" xr:uid="{00000000-0005-0000-0000-0000A65C0000}"/>
    <cellStyle name="Migliaia 17 4 2 2 4" xfId="37589" xr:uid="{00000000-0005-0000-0000-0000A75C0000}"/>
    <cellStyle name="Migliaia 17 4 2 3" xfId="8220" xr:uid="{00000000-0005-0000-0000-0000A85C0000}"/>
    <cellStyle name="Migliaia 17 4 2 3 2" xfId="29544" xr:uid="{00000000-0005-0000-0000-0000A95C0000}"/>
    <cellStyle name="Migliaia 17 4 2 3 2 2" xfId="34939" xr:uid="{00000000-0005-0000-0000-0000AA5C0000}"/>
    <cellStyle name="Migliaia 17 4 2 3 2 3" xfId="40241" xr:uid="{00000000-0005-0000-0000-0000AB5C0000}"/>
    <cellStyle name="Migliaia 17 4 2 3 3" xfId="32445" xr:uid="{00000000-0005-0000-0000-0000AC5C0000}"/>
    <cellStyle name="Migliaia 17 4 2 3 4" xfId="37590" xr:uid="{00000000-0005-0000-0000-0000AD5C0000}"/>
    <cellStyle name="Migliaia 17 4 2 4" xfId="7571" xr:uid="{00000000-0005-0000-0000-0000AE5C0000}"/>
    <cellStyle name="Migliaia 17 4 2 5" xfId="6942" xr:uid="{00000000-0005-0000-0000-0000AF5C0000}"/>
    <cellStyle name="Migliaia 17 4 2 5 2" xfId="17715" xr:uid="{00000000-0005-0000-0000-0000B05C0000}"/>
    <cellStyle name="Migliaia 17 4 2 5 3" xfId="42501" xr:uid="{00000000-0005-0000-0000-0000B15C0000}"/>
    <cellStyle name="Migliaia 17 4 2 5 4" xfId="46708" xr:uid="{00000000-0005-0000-0000-0000B25C0000}"/>
    <cellStyle name="Migliaia 17 4 2 5 5" xfId="49724" xr:uid="{00000000-0005-0000-0000-0000B35C0000}"/>
    <cellStyle name="Migliaia 17 4 2 6" xfId="16284" xr:uid="{00000000-0005-0000-0000-0000B45C0000}"/>
    <cellStyle name="Migliaia 17 4 2 7" xfId="20656" xr:uid="{00000000-0005-0000-0000-0000B55C0000}"/>
    <cellStyle name="Migliaia 17 4 3" xfId="5106" xr:uid="{00000000-0005-0000-0000-0000B65C0000}"/>
    <cellStyle name="Migliaia 17 4 3 2" xfId="14486" xr:uid="{00000000-0005-0000-0000-0000B75C0000}"/>
    <cellStyle name="Migliaia 17 4 3 2 2" xfId="34940" xr:uid="{00000000-0005-0000-0000-0000B85C0000}"/>
    <cellStyle name="Migliaia 17 4 3 2 3" xfId="40242" xr:uid="{00000000-0005-0000-0000-0000B95C0000}"/>
    <cellStyle name="Migliaia 17 4 3 3" xfId="32446" xr:uid="{00000000-0005-0000-0000-0000BA5C0000}"/>
    <cellStyle name="Migliaia 17 4 3 4" xfId="37591" xr:uid="{00000000-0005-0000-0000-0000BB5C0000}"/>
    <cellStyle name="Migliaia 17 4 3 5" xfId="13705" xr:uid="{00000000-0005-0000-0000-0000BC5C0000}"/>
    <cellStyle name="Migliaia 17 4 4" xfId="8221" xr:uid="{00000000-0005-0000-0000-0000BD5C0000}"/>
    <cellStyle name="Migliaia 17 4 4 2" xfId="29545" xr:uid="{00000000-0005-0000-0000-0000BE5C0000}"/>
    <cellStyle name="Migliaia 17 4 4 2 2" xfId="34941" xr:uid="{00000000-0005-0000-0000-0000BF5C0000}"/>
    <cellStyle name="Migliaia 17 4 4 2 3" xfId="40243" xr:uid="{00000000-0005-0000-0000-0000C05C0000}"/>
    <cellStyle name="Migliaia 17 4 4 3" xfId="32447" xr:uid="{00000000-0005-0000-0000-0000C15C0000}"/>
    <cellStyle name="Migliaia 17 4 4 4" xfId="37592" xr:uid="{00000000-0005-0000-0000-0000C25C0000}"/>
    <cellStyle name="Migliaia 17 4 5" xfId="7570" xr:uid="{00000000-0005-0000-0000-0000C35C0000}"/>
    <cellStyle name="Migliaia 17 4 5 2" xfId="29546" xr:uid="{00000000-0005-0000-0000-0000C45C0000}"/>
    <cellStyle name="Migliaia 17 4 5 2 2" xfId="34942" xr:uid="{00000000-0005-0000-0000-0000C55C0000}"/>
    <cellStyle name="Migliaia 17 4 5 2 3" xfId="40244" xr:uid="{00000000-0005-0000-0000-0000C65C0000}"/>
    <cellStyle name="Migliaia 17 4 5 3" xfId="32448" xr:uid="{00000000-0005-0000-0000-0000C75C0000}"/>
    <cellStyle name="Migliaia 17 4 5 4" xfId="37593" xr:uid="{00000000-0005-0000-0000-0000C85C0000}"/>
    <cellStyle name="Migliaia 17 4 6" xfId="6941" xr:uid="{00000000-0005-0000-0000-0000C95C0000}"/>
    <cellStyle name="Migliaia 17 4 6 2" xfId="17714" xr:uid="{00000000-0005-0000-0000-0000CA5C0000}"/>
    <cellStyle name="Migliaia 17 4 6 2 2" xfId="34943" xr:uid="{00000000-0005-0000-0000-0000CB5C0000}"/>
    <cellStyle name="Migliaia 17 4 6 2 3" xfId="40245" xr:uid="{00000000-0005-0000-0000-0000CC5C0000}"/>
    <cellStyle name="Migliaia 17 4 6 2 4" xfId="29547" xr:uid="{00000000-0005-0000-0000-0000CD5C0000}"/>
    <cellStyle name="Migliaia 17 4 6 3" xfId="32449" xr:uid="{00000000-0005-0000-0000-0000CE5C0000}"/>
    <cellStyle name="Migliaia 17 4 6 4" xfId="37594" xr:uid="{00000000-0005-0000-0000-0000CF5C0000}"/>
    <cellStyle name="Migliaia 17 4 6 5" xfId="20657" xr:uid="{00000000-0005-0000-0000-0000D05C0000}"/>
    <cellStyle name="Migliaia 17 4 6 6" xfId="42500" xr:uid="{00000000-0005-0000-0000-0000D15C0000}"/>
    <cellStyle name="Migliaia 17 4 6 7" xfId="46707" xr:uid="{00000000-0005-0000-0000-0000D25C0000}"/>
    <cellStyle name="Migliaia 17 4 6 8" xfId="49723" xr:uid="{00000000-0005-0000-0000-0000D35C0000}"/>
    <cellStyle name="Migliaia 17 4 7" xfId="16283" xr:uid="{00000000-0005-0000-0000-0000D45C0000}"/>
    <cellStyle name="Migliaia 17 4 7 2" xfId="29548" xr:uid="{00000000-0005-0000-0000-0000D55C0000}"/>
    <cellStyle name="Migliaia 17 4 7 2 2" xfId="34944" xr:uid="{00000000-0005-0000-0000-0000D65C0000}"/>
    <cellStyle name="Migliaia 17 4 7 2 3" xfId="40246" xr:uid="{00000000-0005-0000-0000-0000D75C0000}"/>
    <cellStyle name="Migliaia 17 4 7 3" xfId="32450" xr:uid="{00000000-0005-0000-0000-0000D85C0000}"/>
    <cellStyle name="Migliaia 17 4 7 4" xfId="37595" xr:uid="{00000000-0005-0000-0000-0000D95C0000}"/>
    <cellStyle name="Migliaia 17 4 7 5" xfId="20658" xr:uid="{00000000-0005-0000-0000-0000DA5C0000}"/>
    <cellStyle name="Migliaia 17 4 8" xfId="20655" xr:uid="{00000000-0005-0000-0000-0000DB5C0000}"/>
    <cellStyle name="Migliaia 17 4 9" xfId="2374" xr:uid="{00000000-0005-0000-0000-0000DC5C0000}"/>
    <cellStyle name="Migliaia 17 5" xfId="416" xr:uid="{00000000-0005-0000-0000-0000DD5C0000}"/>
    <cellStyle name="Migliaia 17 5 2" xfId="4349" xr:uid="{00000000-0005-0000-0000-0000DE5C0000}"/>
    <cellStyle name="Migliaia 17 5 2 2" xfId="14690" xr:uid="{00000000-0005-0000-0000-0000DF5C0000}"/>
    <cellStyle name="Migliaia 17 5 2 2 2" xfId="34945" xr:uid="{00000000-0005-0000-0000-0000E05C0000}"/>
    <cellStyle name="Migliaia 17 5 2 2 3" xfId="40247" xr:uid="{00000000-0005-0000-0000-0000E15C0000}"/>
    <cellStyle name="Migliaia 17 5 2 3" xfId="16286" xr:uid="{00000000-0005-0000-0000-0000E25C0000}"/>
    <cellStyle name="Migliaia 17 5 2 3 2" xfId="32451" xr:uid="{00000000-0005-0000-0000-0000E35C0000}"/>
    <cellStyle name="Migliaia 17 5 2 4" xfId="37596" xr:uid="{00000000-0005-0000-0000-0000E45C0000}"/>
    <cellStyle name="Migliaia 17 5 2 5" xfId="12437" xr:uid="{00000000-0005-0000-0000-0000E55C0000}"/>
    <cellStyle name="Migliaia 17 5 3" xfId="7572" xr:uid="{00000000-0005-0000-0000-0000E65C0000}"/>
    <cellStyle name="Migliaia 17 5 3 2" xfId="29549" xr:uid="{00000000-0005-0000-0000-0000E75C0000}"/>
    <cellStyle name="Migliaia 17 5 3 2 2" xfId="34946" xr:uid="{00000000-0005-0000-0000-0000E85C0000}"/>
    <cellStyle name="Migliaia 17 5 3 2 3" xfId="40248" xr:uid="{00000000-0005-0000-0000-0000E95C0000}"/>
    <cellStyle name="Migliaia 17 5 3 3" xfId="32452" xr:uid="{00000000-0005-0000-0000-0000EA5C0000}"/>
    <cellStyle name="Migliaia 17 5 3 4" xfId="37597" xr:uid="{00000000-0005-0000-0000-0000EB5C0000}"/>
    <cellStyle name="Migliaia 17 5 4" xfId="6943" xr:uid="{00000000-0005-0000-0000-0000EC5C0000}"/>
    <cellStyle name="Migliaia 17 5 4 2" xfId="17716" xr:uid="{00000000-0005-0000-0000-0000ED5C0000}"/>
    <cellStyle name="Migliaia 17 5 4 2 2" xfId="34947" xr:uid="{00000000-0005-0000-0000-0000EE5C0000}"/>
    <cellStyle name="Migliaia 17 5 4 2 3" xfId="40249" xr:uid="{00000000-0005-0000-0000-0000EF5C0000}"/>
    <cellStyle name="Migliaia 17 5 4 2 4" xfId="29550" xr:uid="{00000000-0005-0000-0000-0000F05C0000}"/>
    <cellStyle name="Migliaia 17 5 4 3" xfId="32453" xr:uid="{00000000-0005-0000-0000-0000F15C0000}"/>
    <cellStyle name="Migliaia 17 5 4 4" xfId="37598" xr:uid="{00000000-0005-0000-0000-0000F25C0000}"/>
    <cellStyle name="Migliaia 17 5 4 5" xfId="20660" xr:uid="{00000000-0005-0000-0000-0000F35C0000}"/>
    <cellStyle name="Migliaia 17 5 4 6" xfId="28584" xr:uid="{00000000-0005-0000-0000-0000F45C0000}"/>
    <cellStyle name="Migliaia 17 5 4 7" xfId="46709" xr:uid="{00000000-0005-0000-0000-0000F55C0000}"/>
    <cellStyle name="Migliaia 17 5 4 8" xfId="49725" xr:uid="{00000000-0005-0000-0000-0000F65C0000}"/>
    <cellStyle name="Migliaia 17 5 5" xfId="16285" xr:uid="{00000000-0005-0000-0000-0000F75C0000}"/>
    <cellStyle name="Migliaia 17 5 5 2" xfId="29551" xr:uid="{00000000-0005-0000-0000-0000F85C0000}"/>
    <cellStyle name="Migliaia 17 5 5 2 2" xfId="34948" xr:uid="{00000000-0005-0000-0000-0000F95C0000}"/>
    <cellStyle name="Migliaia 17 5 5 2 3" xfId="40250" xr:uid="{00000000-0005-0000-0000-0000FA5C0000}"/>
    <cellStyle name="Migliaia 17 5 5 3" xfId="32454" xr:uid="{00000000-0005-0000-0000-0000FB5C0000}"/>
    <cellStyle name="Migliaia 17 5 5 4" xfId="37599" xr:uid="{00000000-0005-0000-0000-0000FC5C0000}"/>
    <cellStyle name="Migliaia 17 5 5 5" xfId="20661" xr:uid="{00000000-0005-0000-0000-0000FD5C0000}"/>
    <cellStyle name="Migliaia 17 5 6" xfId="20662" xr:uid="{00000000-0005-0000-0000-0000FE5C0000}"/>
    <cellStyle name="Migliaia 17 5 6 2" xfId="29552" xr:uid="{00000000-0005-0000-0000-0000FF5C0000}"/>
    <cellStyle name="Migliaia 17 5 6 2 2" xfId="34949" xr:uid="{00000000-0005-0000-0000-0000005D0000}"/>
    <cellStyle name="Migliaia 17 5 6 2 3" xfId="40251" xr:uid="{00000000-0005-0000-0000-0000015D0000}"/>
    <cellStyle name="Migliaia 17 5 6 3" xfId="32455" xr:uid="{00000000-0005-0000-0000-0000025D0000}"/>
    <cellStyle name="Migliaia 17 5 6 4" xfId="37600" xr:uid="{00000000-0005-0000-0000-0000035D0000}"/>
    <cellStyle name="Migliaia 17 5 7" xfId="20659" xr:uid="{00000000-0005-0000-0000-0000045D0000}"/>
    <cellStyle name="Migliaia 17 5 8" xfId="2375" xr:uid="{00000000-0005-0000-0000-0000055D0000}"/>
    <cellStyle name="Migliaia 17 6" xfId="2370" xr:uid="{00000000-0005-0000-0000-0000065D0000}"/>
    <cellStyle name="Migliaia 17 6 2" xfId="4344" xr:uid="{00000000-0005-0000-0000-0000075D0000}"/>
    <cellStyle name="Migliaia 17 6 2 2" xfId="6005" xr:uid="{00000000-0005-0000-0000-0000085D0000}"/>
    <cellStyle name="Migliaia 17 6 2 3" xfId="14979" xr:uid="{00000000-0005-0000-0000-0000095D0000}"/>
    <cellStyle name="Migliaia 17 6 2 4" xfId="16288" xr:uid="{00000000-0005-0000-0000-00000A5D0000}"/>
    <cellStyle name="Migliaia 17 6 2 5" xfId="28602" xr:uid="{00000000-0005-0000-0000-00000B5D0000}"/>
    <cellStyle name="Migliaia 17 6 2 6" xfId="12439" xr:uid="{00000000-0005-0000-0000-00000C5D0000}"/>
    <cellStyle name="Migliaia 17 6 3" xfId="5757" xr:uid="{00000000-0005-0000-0000-00000D5D0000}"/>
    <cellStyle name="Migliaia 17 6 3 2" xfId="31466" xr:uid="{00000000-0005-0000-0000-00000E5D0000}"/>
    <cellStyle name="Migliaia 17 6 3 2 2" xfId="36624" xr:uid="{00000000-0005-0000-0000-00000F5D0000}"/>
    <cellStyle name="Migliaia 17 6 3 2 3" xfId="41926" xr:uid="{00000000-0005-0000-0000-0000105D0000}"/>
    <cellStyle name="Migliaia 17 6 3 3" xfId="33973" xr:uid="{00000000-0005-0000-0000-0000115D0000}"/>
    <cellStyle name="Migliaia 17 6 3 4" xfId="39275" xr:uid="{00000000-0005-0000-0000-0000125D0000}"/>
    <cellStyle name="Migliaia 17 6 4" xfId="16287" xr:uid="{00000000-0005-0000-0000-0000135D0000}"/>
    <cellStyle name="Migliaia 17 6 4 2" xfId="34950" xr:uid="{00000000-0005-0000-0000-0000145D0000}"/>
    <cellStyle name="Migliaia 17 6 4 3" xfId="40252" xr:uid="{00000000-0005-0000-0000-0000155D0000}"/>
    <cellStyle name="Migliaia 17 6 4 4" xfId="29553" xr:uid="{00000000-0005-0000-0000-0000165D0000}"/>
    <cellStyle name="Migliaia 17 6 5" xfId="32456" xr:uid="{00000000-0005-0000-0000-0000175D0000}"/>
    <cellStyle name="Migliaia 17 6 6" xfId="37601" xr:uid="{00000000-0005-0000-0000-0000185D0000}"/>
    <cellStyle name="Migliaia 17 6 7" xfId="12438" xr:uid="{00000000-0005-0000-0000-0000195D0000}"/>
    <cellStyle name="Migliaia 17 7" xfId="4036" xr:uid="{00000000-0005-0000-0000-00001A5D0000}"/>
    <cellStyle name="Migliaia 17 7 2" xfId="10506" xr:uid="{00000000-0005-0000-0000-00001B5D0000}"/>
    <cellStyle name="Migliaia 17 7 2 2" xfId="31467" xr:uid="{00000000-0005-0000-0000-00001C5D0000}"/>
    <cellStyle name="Migliaia 17 7 2 2 2" xfId="36625" xr:uid="{00000000-0005-0000-0000-00001D5D0000}"/>
    <cellStyle name="Migliaia 17 7 2 2 3" xfId="41927" xr:uid="{00000000-0005-0000-0000-00001E5D0000}"/>
    <cellStyle name="Migliaia 17 7 2 3" xfId="33974" xr:uid="{00000000-0005-0000-0000-00001F5D0000}"/>
    <cellStyle name="Migliaia 17 7 2 4" xfId="39276" xr:uid="{00000000-0005-0000-0000-0000205D0000}"/>
    <cellStyle name="Migliaia 17 7 3" xfId="16289" xr:uid="{00000000-0005-0000-0000-0000215D0000}"/>
    <cellStyle name="Migliaia 17 7 3 2" xfId="34951" xr:uid="{00000000-0005-0000-0000-0000225D0000}"/>
    <cellStyle name="Migliaia 17 7 3 3" xfId="40253" xr:uid="{00000000-0005-0000-0000-0000235D0000}"/>
    <cellStyle name="Migliaia 17 7 3 4" xfId="29554" xr:uid="{00000000-0005-0000-0000-0000245D0000}"/>
    <cellStyle name="Migliaia 17 7 4" xfId="32457" xr:uid="{00000000-0005-0000-0000-0000255D0000}"/>
    <cellStyle name="Migliaia 17 7 5" xfId="37602" xr:uid="{00000000-0005-0000-0000-0000265D0000}"/>
    <cellStyle name="Migliaia 17 7 6" xfId="12440" xr:uid="{00000000-0005-0000-0000-0000275D0000}"/>
    <cellStyle name="Migliaia 17 8" xfId="3590" xr:uid="{00000000-0005-0000-0000-0000285D0000}"/>
    <cellStyle name="Migliaia 17 8 2" xfId="10209" xr:uid="{00000000-0005-0000-0000-0000295D0000}"/>
    <cellStyle name="Migliaia 17 8 2 2" xfId="31468" xr:uid="{00000000-0005-0000-0000-00002A5D0000}"/>
    <cellStyle name="Migliaia 17 8 2 2 2" xfId="36626" xr:uid="{00000000-0005-0000-0000-00002B5D0000}"/>
    <cellStyle name="Migliaia 17 8 2 2 3" xfId="41928" xr:uid="{00000000-0005-0000-0000-00002C5D0000}"/>
    <cellStyle name="Migliaia 17 8 2 3" xfId="33975" xr:uid="{00000000-0005-0000-0000-00002D5D0000}"/>
    <cellStyle name="Migliaia 17 8 2 4" xfId="39277" xr:uid="{00000000-0005-0000-0000-00002E5D0000}"/>
    <cellStyle name="Migliaia 17 8 3" xfId="16290" xr:uid="{00000000-0005-0000-0000-00002F5D0000}"/>
    <cellStyle name="Migliaia 17 8 3 2" xfId="34952" xr:uid="{00000000-0005-0000-0000-0000305D0000}"/>
    <cellStyle name="Migliaia 17 8 3 3" xfId="40254" xr:uid="{00000000-0005-0000-0000-0000315D0000}"/>
    <cellStyle name="Migliaia 17 8 3 4" xfId="29555" xr:uid="{00000000-0005-0000-0000-0000325D0000}"/>
    <cellStyle name="Migliaia 17 8 4" xfId="32458" xr:uid="{00000000-0005-0000-0000-0000335D0000}"/>
    <cellStyle name="Migliaia 17 8 5" xfId="37603" xr:uid="{00000000-0005-0000-0000-0000345D0000}"/>
    <cellStyle name="Migliaia 17 8 6" xfId="12441" xr:uid="{00000000-0005-0000-0000-0000355D0000}"/>
    <cellStyle name="Migliaia 17 9" xfId="13455" xr:uid="{00000000-0005-0000-0000-0000365D0000}"/>
    <cellStyle name="Migliaia 17 9 2" xfId="29556" xr:uid="{00000000-0005-0000-0000-0000375D0000}"/>
    <cellStyle name="Migliaia 17 9 2 2" xfId="34953" xr:uid="{00000000-0005-0000-0000-0000385D0000}"/>
    <cellStyle name="Migliaia 17 9 2 3" xfId="40255" xr:uid="{00000000-0005-0000-0000-0000395D0000}"/>
    <cellStyle name="Migliaia 17 9 3" xfId="32459" xr:uid="{00000000-0005-0000-0000-00003A5D0000}"/>
    <cellStyle name="Migliaia 17 9 4" xfId="37604" xr:uid="{00000000-0005-0000-0000-00003B5D0000}"/>
    <cellStyle name="Migliaia 18" xfId="417" xr:uid="{00000000-0005-0000-0000-00003C5D0000}"/>
    <cellStyle name="Migliaia 18 10" xfId="16291" xr:uid="{00000000-0005-0000-0000-00003D5D0000}"/>
    <cellStyle name="Migliaia 18 10 2" xfId="34954" xr:uid="{00000000-0005-0000-0000-00003E5D0000}"/>
    <cellStyle name="Migliaia 18 10 3" xfId="40256" xr:uid="{00000000-0005-0000-0000-00003F5D0000}"/>
    <cellStyle name="Migliaia 18 10 4" xfId="29557" xr:uid="{00000000-0005-0000-0000-0000405D0000}"/>
    <cellStyle name="Migliaia 18 11" xfId="32460" xr:uid="{00000000-0005-0000-0000-0000415D0000}"/>
    <cellStyle name="Migliaia 18 12" xfId="37605" xr:uid="{00000000-0005-0000-0000-0000425D0000}"/>
    <cellStyle name="Migliaia 18 13" xfId="1807" xr:uid="{00000000-0005-0000-0000-0000435D0000}"/>
    <cellStyle name="Migliaia 18 2" xfId="418" xr:uid="{00000000-0005-0000-0000-0000445D0000}"/>
    <cellStyle name="Migliaia 18 2 2" xfId="2377" xr:uid="{00000000-0005-0000-0000-0000455D0000}"/>
    <cellStyle name="Migliaia 18 2 2 2" xfId="4351" xr:uid="{00000000-0005-0000-0000-0000465D0000}"/>
    <cellStyle name="Migliaia 18 2 2 2 2" xfId="10675" xr:uid="{00000000-0005-0000-0000-0000475D0000}"/>
    <cellStyle name="Migliaia 18 2 2 2 2 2" xfId="34955" xr:uid="{00000000-0005-0000-0000-0000485D0000}"/>
    <cellStyle name="Migliaia 18 2 2 2 2 3" xfId="40257" xr:uid="{00000000-0005-0000-0000-0000495D0000}"/>
    <cellStyle name="Migliaia 18 2 2 2 3" xfId="14691" xr:uid="{00000000-0005-0000-0000-00004A5D0000}"/>
    <cellStyle name="Migliaia 18 2 2 2 4" xfId="16294" xr:uid="{00000000-0005-0000-0000-00004B5D0000}"/>
    <cellStyle name="Migliaia 18 2 2 2 4 2" xfId="37606" xr:uid="{00000000-0005-0000-0000-00004C5D0000}"/>
    <cellStyle name="Migliaia 18 2 2 2 5" xfId="12442" xr:uid="{00000000-0005-0000-0000-00004D5D0000}"/>
    <cellStyle name="Migliaia 18 2 2 3" xfId="7902" xr:uid="{00000000-0005-0000-0000-00004E5D0000}"/>
    <cellStyle name="Migliaia 18 2 2 3 2" xfId="31469" xr:uid="{00000000-0005-0000-0000-00004F5D0000}"/>
    <cellStyle name="Migliaia 18 2 2 3 2 2" xfId="36627" xr:uid="{00000000-0005-0000-0000-0000505D0000}"/>
    <cellStyle name="Migliaia 18 2 2 3 2 3" xfId="41929" xr:uid="{00000000-0005-0000-0000-0000515D0000}"/>
    <cellStyle name="Migliaia 18 2 2 3 3" xfId="33976" xr:uid="{00000000-0005-0000-0000-0000525D0000}"/>
    <cellStyle name="Migliaia 18 2 2 3 4" xfId="39278" xr:uid="{00000000-0005-0000-0000-0000535D0000}"/>
    <cellStyle name="Migliaia 18 2 2 4" xfId="6944" xr:uid="{00000000-0005-0000-0000-0000545D0000}"/>
    <cellStyle name="Migliaia 18 2 2 4 2" xfId="17717" xr:uid="{00000000-0005-0000-0000-0000555D0000}"/>
    <cellStyle name="Migliaia 18 2 2 4 3" xfId="20528" xr:uid="{00000000-0005-0000-0000-0000565D0000}"/>
    <cellStyle name="Migliaia 18 2 2 4 4" xfId="46710" xr:uid="{00000000-0005-0000-0000-0000575D0000}"/>
    <cellStyle name="Migliaia 18 2 2 4 5" xfId="49726" xr:uid="{00000000-0005-0000-0000-0000585D0000}"/>
    <cellStyle name="Migliaia 18 2 2 5" xfId="16293" xr:uid="{00000000-0005-0000-0000-0000595D0000}"/>
    <cellStyle name="Migliaia 18 2 2 6" xfId="20664" xr:uid="{00000000-0005-0000-0000-00005A5D0000}"/>
    <cellStyle name="Migliaia 18 2 3" xfId="4040" xr:uid="{00000000-0005-0000-0000-00005B5D0000}"/>
    <cellStyle name="Migliaia 18 2 3 2" xfId="10510" xr:uid="{00000000-0005-0000-0000-00005C5D0000}"/>
    <cellStyle name="Migliaia 18 2 3 2 2" xfId="31470" xr:uid="{00000000-0005-0000-0000-00005D5D0000}"/>
    <cellStyle name="Migliaia 18 2 3 2 2 2" xfId="36628" xr:uid="{00000000-0005-0000-0000-00005E5D0000}"/>
    <cellStyle name="Migliaia 18 2 3 2 2 3" xfId="41930" xr:uid="{00000000-0005-0000-0000-00005F5D0000}"/>
    <cellStyle name="Migliaia 18 2 3 2 3" xfId="33977" xr:uid="{00000000-0005-0000-0000-0000605D0000}"/>
    <cellStyle name="Migliaia 18 2 3 2 4" xfId="39279" xr:uid="{00000000-0005-0000-0000-0000615D0000}"/>
    <cellStyle name="Migliaia 18 2 3 3" xfId="16295" xr:uid="{00000000-0005-0000-0000-0000625D0000}"/>
    <cellStyle name="Migliaia 18 2 3 3 2" xfId="34956" xr:uid="{00000000-0005-0000-0000-0000635D0000}"/>
    <cellStyle name="Migliaia 18 2 3 3 3" xfId="40258" xr:uid="{00000000-0005-0000-0000-0000645D0000}"/>
    <cellStyle name="Migliaia 18 2 3 3 4" xfId="29558" xr:uid="{00000000-0005-0000-0000-0000655D0000}"/>
    <cellStyle name="Migliaia 18 2 3 4" xfId="32461" xr:uid="{00000000-0005-0000-0000-0000665D0000}"/>
    <cellStyle name="Migliaia 18 2 3 5" xfId="37607" xr:uid="{00000000-0005-0000-0000-0000675D0000}"/>
    <cellStyle name="Migliaia 18 2 3 6" xfId="12443" xr:uid="{00000000-0005-0000-0000-0000685D0000}"/>
    <cellStyle name="Migliaia 18 2 4" xfId="3595" xr:uid="{00000000-0005-0000-0000-0000695D0000}"/>
    <cellStyle name="Migliaia 18 2 4 2" xfId="10213" xr:uid="{00000000-0005-0000-0000-00006A5D0000}"/>
    <cellStyle name="Migliaia 18 2 4 2 2" xfId="34957" xr:uid="{00000000-0005-0000-0000-00006B5D0000}"/>
    <cellStyle name="Migliaia 18 2 4 2 3" xfId="40259" xr:uid="{00000000-0005-0000-0000-00006C5D0000}"/>
    <cellStyle name="Migliaia 18 2 4 3" xfId="14592" xr:uid="{00000000-0005-0000-0000-00006D5D0000}"/>
    <cellStyle name="Migliaia 18 2 4 4" xfId="16296" xr:uid="{00000000-0005-0000-0000-00006E5D0000}"/>
    <cellStyle name="Migliaia 18 2 4 4 2" xfId="37608" xr:uid="{00000000-0005-0000-0000-00006F5D0000}"/>
    <cellStyle name="Migliaia 18 2 4 5" xfId="12444" xr:uid="{00000000-0005-0000-0000-0000705D0000}"/>
    <cellStyle name="Migliaia 18 2 5" xfId="9415" xr:uid="{00000000-0005-0000-0000-0000715D0000}"/>
    <cellStyle name="Migliaia 18 2 5 2" xfId="29559" xr:uid="{00000000-0005-0000-0000-0000725D0000}"/>
    <cellStyle name="Migliaia 18 2 5 2 2" xfId="34958" xr:uid="{00000000-0005-0000-0000-0000735D0000}"/>
    <cellStyle name="Migliaia 18 2 5 2 3" xfId="40260" xr:uid="{00000000-0005-0000-0000-0000745D0000}"/>
    <cellStyle name="Migliaia 18 2 5 3" xfId="32462" xr:uid="{00000000-0005-0000-0000-0000755D0000}"/>
    <cellStyle name="Migliaia 18 2 5 4" xfId="37609" xr:uid="{00000000-0005-0000-0000-0000765D0000}"/>
    <cellStyle name="Migliaia 18 2 6" xfId="16292" xr:uid="{00000000-0005-0000-0000-0000775D0000}"/>
    <cellStyle name="Migliaia 18 2 6 2" xfId="29560" xr:uid="{00000000-0005-0000-0000-0000785D0000}"/>
    <cellStyle name="Migliaia 18 2 6 2 2" xfId="34959" xr:uid="{00000000-0005-0000-0000-0000795D0000}"/>
    <cellStyle name="Migliaia 18 2 6 2 3" xfId="40261" xr:uid="{00000000-0005-0000-0000-00007A5D0000}"/>
    <cellStyle name="Migliaia 18 2 6 3" xfId="32463" xr:uid="{00000000-0005-0000-0000-00007B5D0000}"/>
    <cellStyle name="Migliaia 18 2 6 4" xfId="37610" xr:uid="{00000000-0005-0000-0000-00007C5D0000}"/>
    <cellStyle name="Migliaia 18 2 6 5" xfId="20665" xr:uid="{00000000-0005-0000-0000-00007D5D0000}"/>
    <cellStyle name="Migliaia 18 2 7" xfId="20663" xr:uid="{00000000-0005-0000-0000-00007E5D0000}"/>
    <cellStyle name="Migliaia 18 2 8" xfId="1808" xr:uid="{00000000-0005-0000-0000-00007F5D0000}"/>
    <cellStyle name="Migliaia 18 3" xfId="419" xr:uid="{00000000-0005-0000-0000-0000805D0000}"/>
    <cellStyle name="Migliaia 18 3 10" xfId="20666" xr:uid="{00000000-0005-0000-0000-0000815D0000}"/>
    <cellStyle name="Migliaia 18 3 11" xfId="12445" xr:uid="{00000000-0005-0000-0000-0000825D0000}"/>
    <cellStyle name="Migliaia 18 3 12" xfId="1809" xr:uid="{00000000-0005-0000-0000-0000835D0000}"/>
    <cellStyle name="Migliaia 18 3 2" xfId="420" xr:uid="{00000000-0005-0000-0000-0000845D0000}"/>
    <cellStyle name="Migliaia 18 3 2 2" xfId="4353" xr:uid="{00000000-0005-0000-0000-0000855D0000}"/>
    <cellStyle name="Migliaia 18 3 2 2 2" xfId="8222" xr:uid="{00000000-0005-0000-0000-0000865D0000}"/>
    <cellStyle name="Migliaia 18 3 2 2 2 2" xfId="14692" xr:uid="{00000000-0005-0000-0000-0000875D0000}"/>
    <cellStyle name="Migliaia 18 3 2 2 2 2 2" xfId="18153" xr:uid="{00000000-0005-0000-0000-0000885D0000}"/>
    <cellStyle name="Migliaia 18 3 2 2 2 2 2 2" xfId="34960" xr:uid="{00000000-0005-0000-0000-0000895D0000}"/>
    <cellStyle name="Migliaia 18 3 2 2 2 2 3" xfId="40262" xr:uid="{00000000-0005-0000-0000-00008A5D0000}"/>
    <cellStyle name="Migliaia 18 3 2 2 2 2 4" xfId="29561" xr:uid="{00000000-0005-0000-0000-00008B5D0000}"/>
    <cellStyle name="Migliaia 18 3 2 2 2 3" xfId="32464" xr:uid="{00000000-0005-0000-0000-00008C5D0000}"/>
    <cellStyle name="Migliaia 18 3 2 2 2 4" xfId="37611" xr:uid="{00000000-0005-0000-0000-00008D5D0000}"/>
    <cellStyle name="Migliaia 18 3 2 2 2 5" xfId="43895" xr:uid="{00000000-0005-0000-0000-00008E5D0000}"/>
    <cellStyle name="Migliaia 18 3 2 2 2 6" xfId="47159" xr:uid="{00000000-0005-0000-0000-00008F5D0000}"/>
    <cellStyle name="Migliaia 18 3 2 2 2 7" xfId="50175" xr:uid="{00000000-0005-0000-0000-0000905D0000}"/>
    <cellStyle name="Migliaia 18 3 2 2 2 8" xfId="13954" xr:uid="{00000000-0005-0000-0000-0000915D0000}"/>
    <cellStyle name="Migliaia 18 3 2 2 3" xfId="7991" xr:uid="{00000000-0005-0000-0000-0000925D0000}"/>
    <cellStyle name="Migliaia 18 3 2 2 4" xfId="6945" xr:uid="{00000000-0005-0000-0000-0000935D0000}"/>
    <cellStyle name="Migliaia 18 3 2 2 4 2" xfId="17718" xr:uid="{00000000-0005-0000-0000-0000945D0000}"/>
    <cellStyle name="Migliaia 18 3 2 2 4 3" xfId="42502" xr:uid="{00000000-0005-0000-0000-0000955D0000}"/>
    <cellStyle name="Migliaia 18 3 2 2 4 4" xfId="46711" xr:uid="{00000000-0005-0000-0000-0000965D0000}"/>
    <cellStyle name="Migliaia 18 3 2 2 4 5" xfId="49727" xr:uid="{00000000-0005-0000-0000-0000975D0000}"/>
    <cellStyle name="Migliaia 18 3 2 2 5" xfId="16299" xr:uid="{00000000-0005-0000-0000-0000985D0000}"/>
    <cellStyle name="Migliaia 18 3 2 2 6" xfId="20668" xr:uid="{00000000-0005-0000-0000-0000995D0000}"/>
    <cellStyle name="Migliaia 18 3 2 3" xfId="3597" xr:uid="{00000000-0005-0000-0000-00009A5D0000}"/>
    <cellStyle name="Migliaia 18 3 2 3 2" xfId="8532" xr:uid="{00000000-0005-0000-0000-00009B5D0000}"/>
    <cellStyle name="Migliaia 18 3 2 3 2 2" xfId="34961" xr:uid="{00000000-0005-0000-0000-00009C5D0000}"/>
    <cellStyle name="Migliaia 18 3 2 3 2 3" xfId="40263" xr:uid="{00000000-0005-0000-0000-00009D5D0000}"/>
    <cellStyle name="Migliaia 18 3 2 3 2 4" xfId="29562" xr:uid="{00000000-0005-0000-0000-00009E5D0000}"/>
    <cellStyle name="Migliaia 18 3 2 3 3" xfId="8223" xr:uid="{00000000-0005-0000-0000-00009F5D0000}"/>
    <cellStyle name="Migliaia 18 3 2 3 4" xfId="16300" xr:uid="{00000000-0005-0000-0000-0000A05D0000}"/>
    <cellStyle name="Migliaia 18 3 2 3 4 2" xfId="37612" xr:uid="{00000000-0005-0000-0000-0000A15D0000}"/>
    <cellStyle name="Migliaia 18 3 2 3 5" xfId="12446" xr:uid="{00000000-0005-0000-0000-0000A25D0000}"/>
    <cellStyle name="Migliaia 18 3 2 4" xfId="7573" xr:uid="{00000000-0005-0000-0000-0000A35D0000}"/>
    <cellStyle name="Migliaia 18 3 2 4 2" xfId="14373" xr:uid="{00000000-0005-0000-0000-0000A45D0000}"/>
    <cellStyle name="Migliaia 18 3 2 4 2 2" xfId="34962" xr:uid="{00000000-0005-0000-0000-0000A55D0000}"/>
    <cellStyle name="Migliaia 18 3 2 4 2 3" xfId="40264" xr:uid="{00000000-0005-0000-0000-0000A65D0000}"/>
    <cellStyle name="Migliaia 18 3 2 4 3" xfId="32465" xr:uid="{00000000-0005-0000-0000-0000A75D0000}"/>
    <cellStyle name="Migliaia 18 3 2 4 4" xfId="37613" xr:uid="{00000000-0005-0000-0000-0000A85D0000}"/>
    <cellStyle name="Migliaia 18 3 2 4 5" xfId="13458" xr:uid="{00000000-0005-0000-0000-0000A95D0000}"/>
    <cellStyle name="Migliaia 18 3 2 5" xfId="13703" xr:uid="{00000000-0005-0000-0000-0000AA5D0000}"/>
    <cellStyle name="Migliaia 18 3 2 5 2" xfId="29563" xr:uid="{00000000-0005-0000-0000-0000AB5D0000}"/>
    <cellStyle name="Migliaia 18 3 2 5 2 2" xfId="34963" xr:uid="{00000000-0005-0000-0000-0000AC5D0000}"/>
    <cellStyle name="Migliaia 18 3 2 5 2 3" xfId="40265" xr:uid="{00000000-0005-0000-0000-0000AD5D0000}"/>
    <cellStyle name="Migliaia 18 3 2 5 3" xfId="32466" xr:uid="{00000000-0005-0000-0000-0000AE5D0000}"/>
    <cellStyle name="Migliaia 18 3 2 5 4" xfId="37614" xr:uid="{00000000-0005-0000-0000-0000AF5D0000}"/>
    <cellStyle name="Migliaia 18 3 2 6" xfId="16298" xr:uid="{00000000-0005-0000-0000-0000B05D0000}"/>
    <cellStyle name="Migliaia 18 3 2 6 2" xfId="29564" xr:uid="{00000000-0005-0000-0000-0000B15D0000}"/>
    <cellStyle name="Migliaia 18 3 2 6 2 2" xfId="34964" xr:uid="{00000000-0005-0000-0000-0000B25D0000}"/>
    <cellStyle name="Migliaia 18 3 2 6 2 3" xfId="40266" xr:uid="{00000000-0005-0000-0000-0000B35D0000}"/>
    <cellStyle name="Migliaia 18 3 2 6 3" xfId="32467" xr:uid="{00000000-0005-0000-0000-0000B45D0000}"/>
    <cellStyle name="Migliaia 18 3 2 6 4" xfId="37615" xr:uid="{00000000-0005-0000-0000-0000B55D0000}"/>
    <cellStyle name="Migliaia 18 3 2 6 5" xfId="20669" xr:uid="{00000000-0005-0000-0000-0000B65D0000}"/>
    <cellStyle name="Migliaia 18 3 2 7" xfId="20667" xr:uid="{00000000-0005-0000-0000-0000B75D0000}"/>
    <cellStyle name="Migliaia 18 3 2 8" xfId="2379" xr:uid="{00000000-0005-0000-0000-0000B85D0000}"/>
    <cellStyle name="Migliaia 18 3 3" xfId="2378" xr:uid="{00000000-0005-0000-0000-0000B95D0000}"/>
    <cellStyle name="Migliaia 18 3 3 2" xfId="4352" xr:uid="{00000000-0005-0000-0000-0000BA5D0000}"/>
    <cellStyle name="Migliaia 18 3 3 2 2" xfId="6008" xr:uid="{00000000-0005-0000-0000-0000BB5D0000}"/>
    <cellStyle name="Migliaia 18 3 3 2 2 2" xfId="34966" xr:uid="{00000000-0005-0000-0000-0000BC5D0000}"/>
    <cellStyle name="Migliaia 18 3 3 2 2 3" xfId="40268" xr:uid="{00000000-0005-0000-0000-0000BD5D0000}"/>
    <cellStyle name="Migliaia 18 3 3 2 3" xfId="14487" xr:uid="{00000000-0005-0000-0000-0000BE5D0000}"/>
    <cellStyle name="Migliaia 18 3 3 2 4" xfId="16302" xr:uid="{00000000-0005-0000-0000-0000BF5D0000}"/>
    <cellStyle name="Migliaia 18 3 3 2 4 2" xfId="37617" xr:uid="{00000000-0005-0000-0000-0000C05D0000}"/>
    <cellStyle name="Migliaia 18 3 3 2 5" xfId="12448" xr:uid="{00000000-0005-0000-0000-0000C15D0000}"/>
    <cellStyle name="Migliaia 18 3 3 3" xfId="5760" xr:uid="{00000000-0005-0000-0000-0000C25D0000}"/>
    <cellStyle name="Migliaia 18 3 3 3 2" xfId="29566" xr:uid="{00000000-0005-0000-0000-0000C35D0000}"/>
    <cellStyle name="Migliaia 18 3 3 3 2 2" xfId="34967" xr:uid="{00000000-0005-0000-0000-0000C45D0000}"/>
    <cellStyle name="Migliaia 18 3 3 3 2 3" xfId="40269" xr:uid="{00000000-0005-0000-0000-0000C55D0000}"/>
    <cellStyle name="Migliaia 18 3 3 3 3" xfId="32469" xr:uid="{00000000-0005-0000-0000-0000C65D0000}"/>
    <cellStyle name="Migliaia 18 3 3 3 4" xfId="37618" xr:uid="{00000000-0005-0000-0000-0000C75D0000}"/>
    <cellStyle name="Migliaia 18 3 3 4" xfId="16301" xr:uid="{00000000-0005-0000-0000-0000C85D0000}"/>
    <cellStyle name="Migliaia 18 3 3 4 2" xfId="29567" xr:uid="{00000000-0005-0000-0000-0000C95D0000}"/>
    <cellStyle name="Migliaia 18 3 3 4 2 2" xfId="34968" xr:uid="{00000000-0005-0000-0000-0000CA5D0000}"/>
    <cellStyle name="Migliaia 18 3 3 4 2 3" xfId="40270" xr:uid="{00000000-0005-0000-0000-0000CB5D0000}"/>
    <cellStyle name="Migliaia 18 3 3 4 3" xfId="32470" xr:uid="{00000000-0005-0000-0000-0000CC5D0000}"/>
    <cellStyle name="Migliaia 18 3 3 4 4" xfId="37619" xr:uid="{00000000-0005-0000-0000-0000CD5D0000}"/>
    <cellStyle name="Migliaia 18 3 3 4 5" xfId="20670" xr:uid="{00000000-0005-0000-0000-0000CE5D0000}"/>
    <cellStyle name="Migliaia 18 3 3 5" xfId="20671" xr:uid="{00000000-0005-0000-0000-0000CF5D0000}"/>
    <cellStyle name="Migliaia 18 3 3 5 2" xfId="29568" xr:uid="{00000000-0005-0000-0000-0000D05D0000}"/>
    <cellStyle name="Migliaia 18 3 3 5 2 2" xfId="34969" xr:uid="{00000000-0005-0000-0000-0000D15D0000}"/>
    <cellStyle name="Migliaia 18 3 3 5 2 3" xfId="40271" xr:uid="{00000000-0005-0000-0000-0000D25D0000}"/>
    <cellStyle name="Migliaia 18 3 3 5 3" xfId="32471" xr:uid="{00000000-0005-0000-0000-0000D35D0000}"/>
    <cellStyle name="Migliaia 18 3 3 5 4" xfId="37620" xr:uid="{00000000-0005-0000-0000-0000D45D0000}"/>
    <cellStyle name="Migliaia 18 3 3 6" xfId="29565" xr:uid="{00000000-0005-0000-0000-0000D55D0000}"/>
    <cellStyle name="Migliaia 18 3 3 6 2" xfId="34965" xr:uid="{00000000-0005-0000-0000-0000D65D0000}"/>
    <cellStyle name="Migliaia 18 3 3 6 3" xfId="40267" xr:uid="{00000000-0005-0000-0000-0000D75D0000}"/>
    <cellStyle name="Migliaia 18 3 3 7" xfId="32468" xr:uid="{00000000-0005-0000-0000-0000D85D0000}"/>
    <cellStyle name="Migliaia 18 3 3 8" xfId="37616" xr:uid="{00000000-0005-0000-0000-0000D95D0000}"/>
    <cellStyle name="Migliaia 18 3 3 9" xfId="12447" xr:uid="{00000000-0005-0000-0000-0000DA5D0000}"/>
    <cellStyle name="Migliaia 18 3 4" xfId="3274" xr:uid="{00000000-0005-0000-0000-0000DB5D0000}"/>
    <cellStyle name="Migliaia 18 3 4 2" xfId="4784" xr:uid="{00000000-0005-0000-0000-0000DC5D0000}"/>
    <cellStyle name="Migliaia 18 3 4 2 2" xfId="10736" xr:uid="{00000000-0005-0000-0000-0000DD5D0000}"/>
    <cellStyle name="Migliaia 18 3 4 2 3" xfId="14351" xr:uid="{00000000-0005-0000-0000-0000DE5D0000}"/>
    <cellStyle name="Migliaia 18 3 4 2 4" xfId="16304" xr:uid="{00000000-0005-0000-0000-0000DF5D0000}"/>
    <cellStyle name="Migliaia 18 3 4 2 5" xfId="28603" xr:uid="{00000000-0005-0000-0000-0000E05D0000}"/>
    <cellStyle name="Migliaia 18 3 4 2 6" xfId="12450" xr:uid="{00000000-0005-0000-0000-0000E15D0000}"/>
    <cellStyle name="Migliaia 18 3 4 3" xfId="9984" xr:uid="{00000000-0005-0000-0000-0000E25D0000}"/>
    <cellStyle name="Migliaia 18 3 4 3 2" xfId="31471" xr:uid="{00000000-0005-0000-0000-0000E35D0000}"/>
    <cellStyle name="Migliaia 18 3 4 3 2 2" xfId="36629" xr:uid="{00000000-0005-0000-0000-0000E45D0000}"/>
    <cellStyle name="Migliaia 18 3 4 3 2 3" xfId="41931" xr:uid="{00000000-0005-0000-0000-0000E55D0000}"/>
    <cellStyle name="Migliaia 18 3 4 3 3" xfId="33978" xr:uid="{00000000-0005-0000-0000-0000E65D0000}"/>
    <cellStyle name="Migliaia 18 3 4 3 4" xfId="39280" xr:uid="{00000000-0005-0000-0000-0000E75D0000}"/>
    <cellStyle name="Migliaia 18 3 4 4" xfId="16303" xr:uid="{00000000-0005-0000-0000-0000E85D0000}"/>
    <cellStyle name="Migliaia 18 3 4 4 2" xfId="34970" xr:uid="{00000000-0005-0000-0000-0000E95D0000}"/>
    <cellStyle name="Migliaia 18 3 4 4 3" xfId="40272" xr:uid="{00000000-0005-0000-0000-0000EA5D0000}"/>
    <cellStyle name="Migliaia 18 3 4 4 4" xfId="29569" xr:uid="{00000000-0005-0000-0000-0000EB5D0000}"/>
    <cellStyle name="Migliaia 18 3 4 5" xfId="32472" xr:uid="{00000000-0005-0000-0000-0000EC5D0000}"/>
    <cellStyle name="Migliaia 18 3 4 6" xfId="37621" xr:uid="{00000000-0005-0000-0000-0000ED5D0000}"/>
    <cellStyle name="Migliaia 18 3 4 7" xfId="12449" xr:uid="{00000000-0005-0000-0000-0000EE5D0000}"/>
    <cellStyle name="Migliaia 18 3 5" xfId="4041" xr:uid="{00000000-0005-0000-0000-0000EF5D0000}"/>
    <cellStyle name="Migliaia 18 3 5 2" xfId="10511" xr:uid="{00000000-0005-0000-0000-0000F05D0000}"/>
    <cellStyle name="Migliaia 18 3 5 2 2" xfId="31472" xr:uid="{00000000-0005-0000-0000-0000F15D0000}"/>
    <cellStyle name="Migliaia 18 3 5 2 2 2" xfId="36630" xr:uid="{00000000-0005-0000-0000-0000F25D0000}"/>
    <cellStyle name="Migliaia 18 3 5 2 2 3" xfId="41932" xr:uid="{00000000-0005-0000-0000-0000F35D0000}"/>
    <cellStyle name="Migliaia 18 3 5 2 3" xfId="33979" xr:uid="{00000000-0005-0000-0000-0000F45D0000}"/>
    <cellStyle name="Migliaia 18 3 5 2 4" xfId="39281" xr:uid="{00000000-0005-0000-0000-0000F55D0000}"/>
    <cellStyle name="Migliaia 18 3 5 3" xfId="16305" xr:uid="{00000000-0005-0000-0000-0000F65D0000}"/>
    <cellStyle name="Migliaia 18 3 5 3 2" xfId="34971" xr:uid="{00000000-0005-0000-0000-0000F75D0000}"/>
    <cellStyle name="Migliaia 18 3 5 3 3" xfId="40273" xr:uid="{00000000-0005-0000-0000-0000F85D0000}"/>
    <cellStyle name="Migliaia 18 3 5 3 4" xfId="29570" xr:uid="{00000000-0005-0000-0000-0000F95D0000}"/>
    <cellStyle name="Migliaia 18 3 5 4" xfId="32473" xr:uid="{00000000-0005-0000-0000-0000FA5D0000}"/>
    <cellStyle name="Migliaia 18 3 5 5" xfId="37622" xr:uid="{00000000-0005-0000-0000-0000FB5D0000}"/>
    <cellStyle name="Migliaia 18 3 5 6" xfId="12451" xr:uid="{00000000-0005-0000-0000-0000FC5D0000}"/>
    <cellStyle name="Migliaia 18 3 6" xfId="3596" xr:uid="{00000000-0005-0000-0000-0000FD5D0000}"/>
    <cellStyle name="Migliaia 18 3 6 2" xfId="10214" xr:uid="{00000000-0005-0000-0000-0000FE5D0000}"/>
    <cellStyle name="Migliaia 18 3 6 2 2" xfId="34972" xr:uid="{00000000-0005-0000-0000-0000FF5D0000}"/>
    <cellStyle name="Migliaia 18 3 6 2 3" xfId="40274" xr:uid="{00000000-0005-0000-0000-0000005E0000}"/>
    <cellStyle name="Migliaia 18 3 6 3" xfId="15028" xr:uid="{00000000-0005-0000-0000-0000015E0000}"/>
    <cellStyle name="Migliaia 18 3 6 4" xfId="16306" xr:uid="{00000000-0005-0000-0000-0000025E0000}"/>
    <cellStyle name="Migliaia 18 3 6 4 2" xfId="37623" xr:uid="{00000000-0005-0000-0000-0000035E0000}"/>
    <cellStyle name="Migliaia 18 3 6 5" xfId="12452" xr:uid="{00000000-0005-0000-0000-0000045E0000}"/>
    <cellStyle name="Migliaia 18 3 7" xfId="7471" xr:uid="{00000000-0005-0000-0000-0000055E0000}"/>
    <cellStyle name="Migliaia 18 3 7 2" xfId="29571" xr:uid="{00000000-0005-0000-0000-0000065E0000}"/>
    <cellStyle name="Migliaia 18 3 7 2 2" xfId="34973" xr:uid="{00000000-0005-0000-0000-0000075E0000}"/>
    <cellStyle name="Migliaia 18 3 7 2 3" xfId="40275" xr:uid="{00000000-0005-0000-0000-0000085E0000}"/>
    <cellStyle name="Migliaia 18 3 7 3" xfId="32474" xr:uid="{00000000-0005-0000-0000-0000095E0000}"/>
    <cellStyle name="Migliaia 18 3 7 4" xfId="37624" xr:uid="{00000000-0005-0000-0000-00000A5E0000}"/>
    <cellStyle name="Migliaia 18 3 8" xfId="13704" xr:uid="{00000000-0005-0000-0000-00000B5E0000}"/>
    <cellStyle name="Migliaia 18 3 8 2" xfId="29572" xr:uid="{00000000-0005-0000-0000-00000C5E0000}"/>
    <cellStyle name="Migliaia 18 3 8 2 2" xfId="34974" xr:uid="{00000000-0005-0000-0000-00000D5E0000}"/>
    <cellStyle name="Migliaia 18 3 8 2 3" xfId="40276" xr:uid="{00000000-0005-0000-0000-00000E5E0000}"/>
    <cellStyle name="Migliaia 18 3 8 3" xfId="32475" xr:uid="{00000000-0005-0000-0000-00000F5E0000}"/>
    <cellStyle name="Migliaia 18 3 8 4" xfId="37625" xr:uid="{00000000-0005-0000-0000-0000105E0000}"/>
    <cellStyle name="Migliaia 18 3 8 5" xfId="20672" xr:uid="{00000000-0005-0000-0000-0000115E0000}"/>
    <cellStyle name="Migliaia 18 3 9" xfId="16297" xr:uid="{00000000-0005-0000-0000-0000125E0000}"/>
    <cellStyle name="Migliaia 18 4" xfId="421" xr:uid="{00000000-0005-0000-0000-0000135E0000}"/>
    <cellStyle name="Migliaia 18 4 2" xfId="4354" xr:uid="{00000000-0005-0000-0000-0000145E0000}"/>
    <cellStyle name="Migliaia 18 4 2 2" xfId="5107" xr:uid="{00000000-0005-0000-0000-0000155E0000}"/>
    <cellStyle name="Migliaia 18 4 2 2 2" xfId="29573" xr:uid="{00000000-0005-0000-0000-0000165E0000}"/>
    <cellStyle name="Migliaia 18 4 2 2 2 2" xfId="34975" xr:uid="{00000000-0005-0000-0000-0000175E0000}"/>
    <cellStyle name="Migliaia 18 4 2 2 2 3" xfId="40277" xr:uid="{00000000-0005-0000-0000-0000185E0000}"/>
    <cellStyle name="Migliaia 18 4 2 2 3" xfId="32476" xr:uid="{00000000-0005-0000-0000-0000195E0000}"/>
    <cellStyle name="Migliaia 18 4 2 2 4" xfId="37626" xr:uid="{00000000-0005-0000-0000-00001A5E0000}"/>
    <cellStyle name="Migliaia 18 4 2 3" xfId="8224" xr:uid="{00000000-0005-0000-0000-00001B5E0000}"/>
    <cellStyle name="Migliaia 18 4 2 3 2" xfId="29574" xr:uid="{00000000-0005-0000-0000-00001C5E0000}"/>
    <cellStyle name="Migliaia 18 4 2 3 2 2" xfId="34976" xr:uid="{00000000-0005-0000-0000-00001D5E0000}"/>
    <cellStyle name="Migliaia 18 4 2 3 2 3" xfId="40278" xr:uid="{00000000-0005-0000-0000-00001E5E0000}"/>
    <cellStyle name="Migliaia 18 4 2 3 3" xfId="32477" xr:uid="{00000000-0005-0000-0000-00001F5E0000}"/>
    <cellStyle name="Migliaia 18 4 2 3 4" xfId="37627" xr:uid="{00000000-0005-0000-0000-0000205E0000}"/>
    <cellStyle name="Migliaia 18 4 2 4" xfId="7575" xr:uid="{00000000-0005-0000-0000-0000215E0000}"/>
    <cellStyle name="Migliaia 18 4 2 5" xfId="6947" xr:uid="{00000000-0005-0000-0000-0000225E0000}"/>
    <cellStyle name="Migliaia 18 4 2 5 2" xfId="17720" xr:uid="{00000000-0005-0000-0000-0000235E0000}"/>
    <cellStyle name="Migliaia 18 4 2 5 3" xfId="42503" xr:uid="{00000000-0005-0000-0000-0000245E0000}"/>
    <cellStyle name="Migliaia 18 4 2 5 4" xfId="46713" xr:uid="{00000000-0005-0000-0000-0000255E0000}"/>
    <cellStyle name="Migliaia 18 4 2 5 5" xfId="49729" xr:uid="{00000000-0005-0000-0000-0000265E0000}"/>
    <cellStyle name="Migliaia 18 4 2 6" xfId="16308" xr:uid="{00000000-0005-0000-0000-0000275E0000}"/>
    <cellStyle name="Migliaia 18 4 2 7" xfId="20674" xr:uid="{00000000-0005-0000-0000-0000285E0000}"/>
    <cellStyle name="Migliaia 18 4 3" xfId="5108" xr:uid="{00000000-0005-0000-0000-0000295E0000}"/>
    <cellStyle name="Migliaia 18 4 3 2" xfId="14488" xr:uid="{00000000-0005-0000-0000-00002A5E0000}"/>
    <cellStyle name="Migliaia 18 4 3 2 2" xfId="34977" xr:uid="{00000000-0005-0000-0000-00002B5E0000}"/>
    <cellStyle name="Migliaia 18 4 3 2 3" xfId="40279" xr:uid="{00000000-0005-0000-0000-00002C5E0000}"/>
    <cellStyle name="Migliaia 18 4 3 3" xfId="32478" xr:uid="{00000000-0005-0000-0000-00002D5E0000}"/>
    <cellStyle name="Migliaia 18 4 3 4" xfId="37628" xr:uid="{00000000-0005-0000-0000-00002E5E0000}"/>
    <cellStyle name="Migliaia 18 4 3 5" xfId="13702" xr:uid="{00000000-0005-0000-0000-00002F5E0000}"/>
    <cellStyle name="Migliaia 18 4 4" xfId="8225" xr:uid="{00000000-0005-0000-0000-0000305E0000}"/>
    <cellStyle name="Migliaia 18 4 4 2" xfId="29575" xr:uid="{00000000-0005-0000-0000-0000315E0000}"/>
    <cellStyle name="Migliaia 18 4 4 2 2" xfId="34978" xr:uid="{00000000-0005-0000-0000-0000325E0000}"/>
    <cellStyle name="Migliaia 18 4 4 2 3" xfId="40280" xr:uid="{00000000-0005-0000-0000-0000335E0000}"/>
    <cellStyle name="Migliaia 18 4 4 3" xfId="32479" xr:uid="{00000000-0005-0000-0000-0000345E0000}"/>
    <cellStyle name="Migliaia 18 4 4 4" xfId="37629" xr:uid="{00000000-0005-0000-0000-0000355E0000}"/>
    <cellStyle name="Migliaia 18 4 5" xfId="7574" xr:uid="{00000000-0005-0000-0000-0000365E0000}"/>
    <cellStyle name="Migliaia 18 4 5 2" xfId="29576" xr:uid="{00000000-0005-0000-0000-0000375E0000}"/>
    <cellStyle name="Migliaia 18 4 5 2 2" xfId="34979" xr:uid="{00000000-0005-0000-0000-0000385E0000}"/>
    <cellStyle name="Migliaia 18 4 5 2 3" xfId="40281" xr:uid="{00000000-0005-0000-0000-0000395E0000}"/>
    <cellStyle name="Migliaia 18 4 5 3" xfId="32480" xr:uid="{00000000-0005-0000-0000-00003A5E0000}"/>
    <cellStyle name="Migliaia 18 4 5 4" xfId="37630" xr:uid="{00000000-0005-0000-0000-00003B5E0000}"/>
    <cellStyle name="Migliaia 18 4 6" xfId="6946" xr:uid="{00000000-0005-0000-0000-00003C5E0000}"/>
    <cellStyle name="Migliaia 18 4 6 2" xfId="17719" xr:uid="{00000000-0005-0000-0000-00003D5E0000}"/>
    <cellStyle name="Migliaia 18 4 6 2 2" xfId="34980" xr:uid="{00000000-0005-0000-0000-00003E5E0000}"/>
    <cellStyle name="Migliaia 18 4 6 2 3" xfId="40282" xr:uid="{00000000-0005-0000-0000-00003F5E0000}"/>
    <cellStyle name="Migliaia 18 4 6 2 4" xfId="29577" xr:uid="{00000000-0005-0000-0000-0000405E0000}"/>
    <cellStyle name="Migliaia 18 4 6 3" xfId="32481" xr:uid="{00000000-0005-0000-0000-0000415E0000}"/>
    <cellStyle name="Migliaia 18 4 6 4" xfId="37631" xr:uid="{00000000-0005-0000-0000-0000425E0000}"/>
    <cellStyle name="Migliaia 18 4 6 5" xfId="20675" xr:uid="{00000000-0005-0000-0000-0000435E0000}"/>
    <cellStyle name="Migliaia 18 4 6 6" xfId="43587" xr:uid="{00000000-0005-0000-0000-0000445E0000}"/>
    <cellStyle name="Migliaia 18 4 6 7" xfId="46712" xr:uid="{00000000-0005-0000-0000-0000455E0000}"/>
    <cellStyle name="Migliaia 18 4 6 8" xfId="49728" xr:uid="{00000000-0005-0000-0000-0000465E0000}"/>
    <cellStyle name="Migliaia 18 4 7" xfId="16307" xr:uid="{00000000-0005-0000-0000-0000475E0000}"/>
    <cellStyle name="Migliaia 18 4 7 2" xfId="29578" xr:uid="{00000000-0005-0000-0000-0000485E0000}"/>
    <cellStyle name="Migliaia 18 4 7 2 2" xfId="34981" xr:uid="{00000000-0005-0000-0000-0000495E0000}"/>
    <cellStyle name="Migliaia 18 4 7 2 3" xfId="40283" xr:uid="{00000000-0005-0000-0000-00004A5E0000}"/>
    <cellStyle name="Migliaia 18 4 7 3" xfId="32482" xr:uid="{00000000-0005-0000-0000-00004B5E0000}"/>
    <cellStyle name="Migliaia 18 4 7 4" xfId="37632" xr:uid="{00000000-0005-0000-0000-00004C5E0000}"/>
    <cellStyle name="Migliaia 18 4 7 5" xfId="20676" xr:uid="{00000000-0005-0000-0000-00004D5E0000}"/>
    <cellStyle name="Migliaia 18 4 8" xfId="20673" xr:uid="{00000000-0005-0000-0000-00004E5E0000}"/>
    <cellStyle name="Migliaia 18 4 9" xfId="2380" xr:uid="{00000000-0005-0000-0000-00004F5E0000}"/>
    <cellStyle name="Migliaia 18 5" xfId="422" xr:uid="{00000000-0005-0000-0000-0000505E0000}"/>
    <cellStyle name="Migliaia 18 5 2" xfId="4355" xr:uid="{00000000-0005-0000-0000-0000515E0000}"/>
    <cellStyle name="Migliaia 18 5 2 2" xfId="14693" xr:uid="{00000000-0005-0000-0000-0000525E0000}"/>
    <cellStyle name="Migliaia 18 5 2 2 2" xfId="34982" xr:uid="{00000000-0005-0000-0000-0000535E0000}"/>
    <cellStyle name="Migliaia 18 5 2 2 3" xfId="40284" xr:uid="{00000000-0005-0000-0000-0000545E0000}"/>
    <cellStyle name="Migliaia 18 5 2 3" xfId="16310" xr:uid="{00000000-0005-0000-0000-0000555E0000}"/>
    <cellStyle name="Migliaia 18 5 2 3 2" xfId="32483" xr:uid="{00000000-0005-0000-0000-0000565E0000}"/>
    <cellStyle name="Migliaia 18 5 2 4" xfId="37633" xr:uid="{00000000-0005-0000-0000-0000575E0000}"/>
    <cellStyle name="Migliaia 18 5 2 5" xfId="12453" xr:uid="{00000000-0005-0000-0000-0000585E0000}"/>
    <cellStyle name="Migliaia 18 5 3" xfId="7576" xr:uid="{00000000-0005-0000-0000-0000595E0000}"/>
    <cellStyle name="Migliaia 18 5 3 2" xfId="29579" xr:uid="{00000000-0005-0000-0000-00005A5E0000}"/>
    <cellStyle name="Migliaia 18 5 3 2 2" xfId="34983" xr:uid="{00000000-0005-0000-0000-00005B5E0000}"/>
    <cellStyle name="Migliaia 18 5 3 2 3" xfId="40285" xr:uid="{00000000-0005-0000-0000-00005C5E0000}"/>
    <cellStyle name="Migliaia 18 5 3 3" xfId="32484" xr:uid="{00000000-0005-0000-0000-00005D5E0000}"/>
    <cellStyle name="Migliaia 18 5 3 4" xfId="37634" xr:uid="{00000000-0005-0000-0000-00005E5E0000}"/>
    <cellStyle name="Migliaia 18 5 4" xfId="6948" xr:uid="{00000000-0005-0000-0000-00005F5E0000}"/>
    <cellStyle name="Migliaia 18 5 4 2" xfId="17721" xr:uid="{00000000-0005-0000-0000-0000605E0000}"/>
    <cellStyle name="Migliaia 18 5 4 2 2" xfId="34984" xr:uid="{00000000-0005-0000-0000-0000615E0000}"/>
    <cellStyle name="Migliaia 18 5 4 2 3" xfId="40286" xr:uid="{00000000-0005-0000-0000-0000625E0000}"/>
    <cellStyle name="Migliaia 18 5 4 2 4" xfId="29580" xr:uid="{00000000-0005-0000-0000-0000635E0000}"/>
    <cellStyle name="Migliaia 18 5 4 3" xfId="32485" xr:uid="{00000000-0005-0000-0000-0000645E0000}"/>
    <cellStyle name="Migliaia 18 5 4 4" xfId="37635" xr:uid="{00000000-0005-0000-0000-0000655E0000}"/>
    <cellStyle name="Migliaia 18 5 4 5" xfId="20678" xr:uid="{00000000-0005-0000-0000-0000665E0000}"/>
    <cellStyle name="Migliaia 18 5 4 6" xfId="44180" xr:uid="{00000000-0005-0000-0000-0000675E0000}"/>
    <cellStyle name="Migliaia 18 5 4 7" xfId="46714" xr:uid="{00000000-0005-0000-0000-0000685E0000}"/>
    <cellStyle name="Migliaia 18 5 4 8" xfId="49730" xr:uid="{00000000-0005-0000-0000-0000695E0000}"/>
    <cellStyle name="Migliaia 18 5 5" xfId="16309" xr:uid="{00000000-0005-0000-0000-00006A5E0000}"/>
    <cellStyle name="Migliaia 18 5 5 2" xfId="29581" xr:uid="{00000000-0005-0000-0000-00006B5E0000}"/>
    <cellStyle name="Migliaia 18 5 5 2 2" xfId="34985" xr:uid="{00000000-0005-0000-0000-00006C5E0000}"/>
    <cellStyle name="Migliaia 18 5 5 2 3" xfId="40287" xr:uid="{00000000-0005-0000-0000-00006D5E0000}"/>
    <cellStyle name="Migliaia 18 5 5 3" xfId="32486" xr:uid="{00000000-0005-0000-0000-00006E5E0000}"/>
    <cellStyle name="Migliaia 18 5 5 4" xfId="37636" xr:uid="{00000000-0005-0000-0000-00006F5E0000}"/>
    <cellStyle name="Migliaia 18 5 5 5" xfId="20679" xr:uid="{00000000-0005-0000-0000-0000705E0000}"/>
    <cellStyle name="Migliaia 18 5 6" xfId="20680" xr:uid="{00000000-0005-0000-0000-0000715E0000}"/>
    <cellStyle name="Migliaia 18 5 6 2" xfId="29582" xr:uid="{00000000-0005-0000-0000-0000725E0000}"/>
    <cellStyle name="Migliaia 18 5 6 2 2" xfId="34986" xr:uid="{00000000-0005-0000-0000-0000735E0000}"/>
    <cellStyle name="Migliaia 18 5 6 2 3" xfId="40288" xr:uid="{00000000-0005-0000-0000-0000745E0000}"/>
    <cellStyle name="Migliaia 18 5 6 3" xfId="32487" xr:uid="{00000000-0005-0000-0000-0000755E0000}"/>
    <cellStyle name="Migliaia 18 5 6 4" xfId="37637" xr:uid="{00000000-0005-0000-0000-0000765E0000}"/>
    <cellStyle name="Migliaia 18 5 7" xfId="20677" xr:uid="{00000000-0005-0000-0000-0000775E0000}"/>
    <cellStyle name="Migliaia 18 5 8" xfId="2381" xr:uid="{00000000-0005-0000-0000-0000785E0000}"/>
    <cellStyle name="Migliaia 18 6" xfId="2376" xr:uid="{00000000-0005-0000-0000-0000795E0000}"/>
    <cellStyle name="Migliaia 18 6 2" xfId="4350" xr:uid="{00000000-0005-0000-0000-00007A5E0000}"/>
    <cellStyle name="Migliaia 18 6 2 2" xfId="6007" xr:uid="{00000000-0005-0000-0000-00007B5E0000}"/>
    <cellStyle name="Migliaia 18 6 2 3" xfId="14978" xr:uid="{00000000-0005-0000-0000-00007C5E0000}"/>
    <cellStyle name="Migliaia 18 6 2 4" xfId="16312" xr:uid="{00000000-0005-0000-0000-00007D5E0000}"/>
    <cellStyle name="Migliaia 18 6 2 5" xfId="28604" xr:uid="{00000000-0005-0000-0000-00007E5E0000}"/>
    <cellStyle name="Migliaia 18 6 2 6" xfId="12455" xr:uid="{00000000-0005-0000-0000-00007F5E0000}"/>
    <cellStyle name="Migliaia 18 6 3" xfId="5759" xr:uid="{00000000-0005-0000-0000-0000805E0000}"/>
    <cellStyle name="Migliaia 18 6 3 2" xfId="31473" xr:uid="{00000000-0005-0000-0000-0000815E0000}"/>
    <cellStyle name="Migliaia 18 6 3 2 2" xfId="36631" xr:uid="{00000000-0005-0000-0000-0000825E0000}"/>
    <cellStyle name="Migliaia 18 6 3 2 3" xfId="41933" xr:uid="{00000000-0005-0000-0000-0000835E0000}"/>
    <cellStyle name="Migliaia 18 6 3 3" xfId="33980" xr:uid="{00000000-0005-0000-0000-0000845E0000}"/>
    <cellStyle name="Migliaia 18 6 3 4" xfId="39282" xr:uid="{00000000-0005-0000-0000-0000855E0000}"/>
    <cellStyle name="Migliaia 18 6 4" xfId="16311" xr:uid="{00000000-0005-0000-0000-0000865E0000}"/>
    <cellStyle name="Migliaia 18 6 4 2" xfId="34987" xr:uid="{00000000-0005-0000-0000-0000875E0000}"/>
    <cellStyle name="Migliaia 18 6 4 3" xfId="40289" xr:uid="{00000000-0005-0000-0000-0000885E0000}"/>
    <cellStyle name="Migliaia 18 6 4 4" xfId="29583" xr:uid="{00000000-0005-0000-0000-0000895E0000}"/>
    <cellStyle name="Migliaia 18 6 5" xfId="32488" xr:uid="{00000000-0005-0000-0000-00008A5E0000}"/>
    <cellStyle name="Migliaia 18 6 6" xfId="37638" xr:uid="{00000000-0005-0000-0000-00008B5E0000}"/>
    <cellStyle name="Migliaia 18 6 7" xfId="12454" xr:uid="{00000000-0005-0000-0000-00008C5E0000}"/>
    <cellStyle name="Migliaia 18 7" xfId="4039" xr:uid="{00000000-0005-0000-0000-00008D5E0000}"/>
    <cellStyle name="Migliaia 18 7 2" xfId="10509" xr:uid="{00000000-0005-0000-0000-00008E5E0000}"/>
    <cellStyle name="Migliaia 18 7 2 2" xfId="31474" xr:uid="{00000000-0005-0000-0000-00008F5E0000}"/>
    <cellStyle name="Migliaia 18 7 2 2 2" xfId="36632" xr:uid="{00000000-0005-0000-0000-0000905E0000}"/>
    <cellStyle name="Migliaia 18 7 2 2 3" xfId="41934" xr:uid="{00000000-0005-0000-0000-0000915E0000}"/>
    <cellStyle name="Migliaia 18 7 2 3" xfId="33981" xr:uid="{00000000-0005-0000-0000-0000925E0000}"/>
    <cellStyle name="Migliaia 18 7 2 4" xfId="39283" xr:uid="{00000000-0005-0000-0000-0000935E0000}"/>
    <cellStyle name="Migliaia 18 7 3" xfId="16313" xr:uid="{00000000-0005-0000-0000-0000945E0000}"/>
    <cellStyle name="Migliaia 18 7 3 2" xfId="34988" xr:uid="{00000000-0005-0000-0000-0000955E0000}"/>
    <cellStyle name="Migliaia 18 7 3 3" xfId="40290" xr:uid="{00000000-0005-0000-0000-0000965E0000}"/>
    <cellStyle name="Migliaia 18 7 3 4" xfId="29584" xr:uid="{00000000-0005-0000-0000-0000975E0000}"/>
    <cellStyle name="Migliaia 18 7 4" xfId="32489" xr:uid="{00000000-0005-0000-0000-0000985E0000}"/>
    <cellStyle name="Migliaia 18 7 5" xfId="37639" xr:uid="{00000000-0005-0000-0000-0000995E0000}"/>
    <cellStyle name="Migliaia 18 7 6" xfId="12456" xr:uid="{00000000-0005-0000-0000-00009A5E0000}"/>
    <cellStyle name="Migliaia 18 8" xfId="3594" xr:uid="{00000000-0005-0000-0000-00009B5E0000}"/>
    <cellStyle name="Migliaia 18 8 2" xfId="10212" xr:uid="{00000000-0005-0000-0000-00009C5E0000}"/>
    <cellStyle name="Migliaia 18 8 2 2" xfId="31475" xr:uid="{00000000-0005-0000-0000-00009D5E0000}"/>
    <cellStyle name="Migliaia 18 8 2 2 2" xfId="36633" xr:uid="{00000000-0005-0000-0000-00009E5E0000}"/>
    <cellStyle name="Migliaia 18 8 2 2 3" xfId="41935" xr:uid="{00000000-0005-0000-0000-00009F5E0000}"/>
    <cellStyle name="Migliaia 18 8 2 3" xfId="33982" xr:uid="{00000000-0005-0000-0000-0000A05E0000}"/>
    <cellStyle name="Migliaia 18 8 2 4" xfId="39284" xr:uid="{00000000-0005-0000-0000-0000A15E0000}"/>
    <cellStyle name="Migliaia 18 8 3" xfId="16314" xr:uid="{00000000-0005-0000-0000-0000A25E0000}"/>
    <cellStyle name="Migliaia 18 8 3 2" xfId="34989" xr:uid="{00000000-0005-0000-0000-0000A35E0000}"/>
    <cellStyle name="Migliaia 18 8 3 3" xfId="40291" xr:uid="{00000000-0005-0000-0000-0000A45E0000}"/>
    <cellStyle name="Migliaia 18 8 3 4" xfId="29585" xr:uid="{00000000-0005-0000-0000-0000A55E0000}"/>
    <cellStyle name="Migliaia 18 8 4" xfId="32490" xr:uid="{00000000-0005-0000-0000-0000A65E0000}"/>
    <cellStyle name="Migliaia 18 8 5" xfId="37640" xr:uid="{00000000-0005-0000-0000-0000A75E0000}"/>
    <cellStyle name="Migliaia 18 8 6" xfId="12457" xr:uid="{00000000-0005-0000-0000-0000A85E0000}"/>
    <cellStyle name="Migliaia 18 9" xfId="13457" xr:uid="{00000000-0005-0000-0000-0000A95E0000}"/>
    <cellStyle name="Migliaia 18 9 2" xfId="29586" xr:uid="{00000000-0005-0000-0000-0000AA5E0000}"/>
    <cellStyle name="Migliaia 18 9 2 2" xfId="34990" xr:uid="{00000000-0005-0000-0000-0000AB5E0000}"/>
    <cellStyle name="Migliaia 18 9 2 3" xfId="40292" xr:uid="{00000000-0005-0000-0000-0000AC5E0000}"/>
    <cellStyle name="Migliaia 18 9 3" xfId="32491" xr:uid="{00000000-0005-0000-0000-0000AD5E0000}"/>
    <cellStyle name="Migliaia 18 9 4" xfId="37641" xr:uid="{00000000-0005-0000-0000-0000AE5E0000}"/>
    <cellStyle name="Migliaia 19" xfId="423" xr:uid="{00000000-0005-0000-0000-0000AF5E0000}"/>
    <cellStyle name="Migliaia 19 10" xfId="16315" xr:uid="{00000000-0005-0000-0000-0000B05E0000}"/>
    <cellStyle name="Migliaia 19 10 2" xfId="34991" xr:uid="{00000000-0005-0000-0000-0000B15E0000}"/>
    <cellStyle name="Migliaia 19 10 3" xfId="40293" xr:uid="{00000000-0005-0000-0000-0000B25E0000}"/>
    <cellStyle name="Migliaia 19 10 4" xfId="29587" xr:uid="{00000000-0005-0000-0000-0000B35E0000}"/>
    <cellStyle name="Migliaia 19 11" xfId="32492" xr:uid="{00000000-0005-0000-0000-0000B45E0000}"/>
    <cellStyle name="Migliaia 19 12" xfId="37642" xr:uid="{00000000-0005-0000-0000-0000B55E0000}"/>
    <cellStyle name="Migliaia 19 13" xfId="1810" xr:uid="{00000000-0005-0000-0000-0000B65E0000}"/>
    <cellStyle name="Migliaia 19 2" xfId="424" xr:uid="{00000000-0005-0000-0000-0000B75E0000}"/>
    <cellStyle name="Migliaia 19 2 2" xfId="2383" xr:uid="{00000000-0005-0000-0000-0000B85E0000}"/>
    <cellStyle name="Migliaia 19 2 2 2" xfId="4357" xr:uid="{00000000-0005-0000-0000-0000B95E0000}"/>
    <cellStyle name="Migliaia 19 2 2 2 2" xfId="10676" xr:uid="{00000000-0005-0000-0000-0000BA5E0000}"/>
    <cellStyle name="Migliaia 19 2 2 2 2 2" xfId="34992" xr:uid="{00000000-0005-0000-0000-0000BB5E0000}"/>
    <cellStyle name="Migliaia 19 2 2 2 2 3" xfId="40294" xr:uid="{00000000-0005-0000-0000-0000BC5E0000}"/>
    <cellStyle name="Migliaia 19 2 2 2 3" xfId="14694" xr:uid="{00000000-0005-0000-0000-0000BD5E0000}"/>
    <cellStyle name="Migliaia 19 2 2 2 4" xfId="16318" xr:uid="{00000000-0005-0000-0000-0000BE5E0000}"/>
    <cellStyle name="Migliaia 19 2 2 2 4 2" xfId="37643" xr:uid="{00000000-0005-0000-0000-0000BF5E0000}"/>
    <cellStyle name="Migliaia 19 2 2 2 5" xfId="12458" xr:uid="{00000000-0005-0000-0000-0000C05E0000}"/>
    <cellStyle name="Migliaia 19 2 2 3" xfId="7903" xr:uid="{00000000-0005-0000-0000-0000C15E0000}"/>
    <cellStyle name="Migliaia 19 2 2 3 2" xfId="31476" xr:uid="{00000000-0005-0000-0000-0000C25E0000}"/>
    <cellStyle name="Migliaia 19 2 2 3 2 2" xfId="36634" xr:uid="{00000000-0005-0000-0000-0000C35E0000}"/>
    <cellStyle name="Migliaia 19 2 2 3 2 3" xfId="41936" xr:uid="{00000000-0005-0000-0000-0000C45E0000}"/>
    <cellStyle name="Migliaia 19 2 2 3 3" xfId="33983" xr:uid="{00000000-0005-0000-0000-0000C55E0000}"/>
    <cellStyle name="Migliaia 19 2 2 3 4" xfId="39285" xr:uid="{00000000-0005-0000-0000-0000C65E0000}"/>
    <cellStyle name="Migliaia 19 2 2 4" xfId="6949" xr:uid="{00000000-0005-0000-0000-0000C75E0000}"/>
    <cellStyle name="Migliaia 19 2 2 4 2" xfId="17722" xr:uid="{00000000-0005-0000-0000-0000C85E0000}"/>
    <cellStyle name="Migliaia 19 2 2 4 3" xfId="42504" xr:uid="{00000000-0005-0000-0000-0000C95E0000}"/>
    <cellStyle name="Migliaia 19 2 2 4 4" xfId="46715" xr:uid="{00000000-0005-0000-0000-0000CA5E0000}"/>
    <cellStyle name="Migliaia 19 2 2 4 5" xfId="49731" xr:uid="{00000000-0005-0000-0000-0000CB5E0000}"/>
    <cellStyle name="Migliaia 19 2 2 5" xfId="16317" xr:uid="{00000000-0005-0000-0000-0000CC5E0000}"/>
    <cellStyle name="Migliaia 19 2 2 6" xfId="20682" xr:uid="{00000000-0005-0000-0000-0000CD5E0000}"/>
    <cellStyle name="Migliaia 19 2 3" xfId="4043" xr:uid="{00000000-0005-0000-0000-0000CE5E0000}"/>
    <cellStyle name="Migliaia 19 2 3 2" xfId="10513" xr:uid="{00000000-0005-0000-0000-0000CF5E0000}"/>
    <cellStyle name="Migliaia 19 2 3 2 2" xfId="31477" xr:uid="{00000000-0005-0000-0000-0000D05E0000}"/>
    <cellStyle name="Migliaia 19 2 3 2 2 2" xfId="36635" xr:uid="{00000000-0005-0000-0000-0000D15E0000}"/>
    <cellStyle name="Migliaia 19 2 3 2 2 3" xfId="41937" xr:uid="{00000000-0005-0000-0000-0000D25E0000}"/>
    <cellStyle name="Migliaia 19 2 3 2 3" xfId="33984" xr:uid="{00000000-0005-0000-0000-0000D35E0000}"/>
    <cellStyle name="Migliaia 19 2 3 2 4" xfId="39286" xr:uid="{00000000-0005-0000-0000-0000D45E0000}"/>
    <cellStyle name="Migliaia 19 2 3 3" xfId="16319" xr:uid="{00000000-0005-0000-0000-0000D55E0000}"/>
    <cellStyle name="Migliaia 19 2 3 3 2" xfId="34993" xr:uid="{00000000-0005-0000-0000-0000D65E0000}"/>
    <cellStyle name="Migliaia 19 2 3 3 3" xfId="40295" xr:uid="{00000000-0005-0000-0000-0000D75E0000}"/>
    <cellStyle name="Migliaia 19 2 3 3 4" xfId="29588" xr:uid="{00000000-0005-0000-0000-0000D85E0000}"/>
    <cellStyle name="Migliaia 19 2 3 4" xfId="32493" xr:uid="{00000000-0005-0000-0000-0000D95E0000}"/>
    <cellStyle name="Migliaia 19 2 3 5" xfId="37644" xr:uid="{00000000-0005-0000-0000-0000DA5E0000}"/>
    <cellStyle name="Migliaia 19 2 3 6" xfId="12459" xr:uid="{00000000-0005-0000-0000-0000DB5E0000}"/>
    <cellStyle name="Migliaia 19 2 4" xfId="3599" xr:uid="{00000000-0005-0000-0000-0000DC5E0000}"/>
    <cellStyle name="Migliaia 19 2 4 2" xfId="10216" xr:uid="{00000000-0005-0000-0000-0000DD5E0000}"/>
    <cellStyle name="Migliaia 19 2 4 2 2" xfId="34994" xr:uid="{00000000-0005-0000-0000-0000DE5E0000}"/>
    <cellStyle name="Migliaia 19 2 4 2 3" xfId="40296" xr:uid="{00000000-0005-0000-0000-0000DF5E0000}"/>
    <cellStyle name="Migliaia 19 2 4 3" xfId="14927" xr:uid="{00000000-0005-0000-0000-0000E05E0000}"/>
    <cellStyle name="Migliaia 19 2 4 4" xfId="16320" xr:uid="{00000000-0005-0000-0000-0000E15E0000}"/>
    <cellStyle name="Migliaia 19 2 4 4 2" xfId="37645" xr:uid="{00000000-0005-0000-0000-0000E25E0000}"/>
    <cellStyle name="Migliaia 19 2 4 5" xfId="12460" xr:uid="{00000000-0005-0000-0000-0000E35E0000}"/>
    <cellStyle name="Migliaia 19 2 5" xfId="9416" xr:uid="{00000000-0005-0000-0000-0000E45E0000}"/>
    <cellStyle name="Migliaia 19 2 5 2" xfId="29589" xr:uid="{00000000-0005-0000-0000-0000E55E0000}"/>
    <cellStyle name="Migliaia 19 2 5 2 2" xfId="34995" xr:uid="{00000000-0005-0000-0000-0000E65E0000}"/>
    <cellStyle name="Migliaia 19 2 5 2 3" xfId="40297" xr:uid="{00000000-0005-0000-0000-0000E75E0000}"/>
    <cellStyle name="Migliaia 19 2 5 3" xfId="32494" xr:uid="{00000000-0005-0000-0000-0000E85E0000}"/>
    <cellStyle name="Migliaia 19 2 5 4" xfId="37646" xr:uid="{00000000-0005-0000-0000-0000E95E0000}"/>
    <cellStyle name="Migliaia 19 2 6" xfId="16316" xr:uid="{00000000-0005-0000-0000-0000EA5E0000}"/>
    <cellStyle name="Migliaia 19 2 6 2" xfId="29590" xr:uid="{00000000-0005-0000-0000-0000EB5E0000}"/>
    <cellStyle name="Migliaia 19 2 6 2 2" xfId="34996" xr:uid="{00000000-0005-0000-0000-0000EC5E0000}"/>
    <cellStyle name="Migliaia 19 2 6 2 3" xfId="40298" xr:uid="{00000000-0005-0000-0000-0000ED5E0000}"/>
    <cellStyle name="Migliaia 19 2 6 3" xfId="32495" xr:uid="{00000000-0005-0000-0000-0000EE5E0000}"/>
    <cellStyle name="Migliaia 19 2 6 4" xfId="37647" xr:uid="{00000000-0005-0000-0000-0000EF5E0000}"/>
    <cellStyle name="Migliaia 19 2 6 5" xfId="20683" xr:uid="{00000000-0005-0000-0000-0000F05E0000}"/>
    <cellStyle name="Migliaia 19 2 7" xfId="20681" xr:uid="{00000000-0005-0000-0000-0000F15E0000}"/>
    <cellStyle name="Migliaia 19 2 8" xfId="1811" xr:uid="{00000000-0005-0000-0000-0000F25E0000}"/>
    <cellStyle name="Migliaia 19 3" xfId="425" xr:uid="{00000000-0005-0000-0000-0000F35E0000}"/>
    <cellStyle name="Migliaia 19 3 10" xfId="20684" xr:uid="{00000000-0005-0000-0000-0000F45E0000}"/>
    <cellStyle name="Migliaia 19 3 11" xfId="12461" xr:uid="{00000000-0005-0000-0000-0000F55E0000}"/>
    <cellStyle name="Migliaia 19 3 12" xfId="1812" xr:uid="{00000000-0005-0000-0000-0000F65E0000}"/>
    <cellStyle name="Migliaia 19 3 2" xfId="426" xr:uid="{00000000-0005-0000-0000-0000F75E0000}"/>
    <cellStyle name="Migliaia 19 3 2 2" xfId="4359" xr:uid="{00000000-0005-0000-0000-0000F85E0000}"/>
    <cellStyle name="Migliaia 19 3 2 2 2" xfId="8226" xr:uid="{00000000-0005-0000-0000-0000F95E0000}"/>
    <cellStyle name="Migliaia 19 3 2 2 2 2" xfId="14695" xr:uid="{00000000-0005-0000-0000-0000FA5E0000}"/>
    <cellStyle name="Migliaia 19 3 2 2 2 2 2" xfId="18154" xr:uid="{00000000-0005-0000-0000-0000FB5E0000}"/>
    <cellStyle name="Migliaia 19 3 2 2 2 2 2 2" xfId="34997" xr:uid="{00000000-0005-0000-0000-0000FC5E0000}"/>
    <cellStyle name="Migliaia 19 3 2 2 2 2 3" xfId="40299" xr:uid="{00000000-0005-0000-0000-0000FD5E0000}"/>
    <cellStyle name="Migliaia 19 3 2 2 2 2 4" xfId="29591" xr:uid="{00000000-0005-0000-0000-0000FE5E0000}"/>
    <cellStyle name="Migliaia 19 3 2 2 2 3" xfId="32496" xr:uid="{00000000-0005-0000-0000-0000FF5E0000}"/>
    <cellStyle name="Migliaia 19 3 2 2 2 4" xfId="37648" xr:uid="{00000000-0005-0000-0000-0000005F0000}"/>
    <cellStyle name="Migliaia 19 3 2 2 2 5" xfId="44319" xr:uid="{00000000-0005-0000-0000-0000015F0000}"/>
    <cellStyle name="Migliaia 19 3 2 2 2 6" xfId="47160" xr:uid="{00000000-0005-0000-0000-0000025F0000}"/>
    <cellStyle name="Migliaia 19 3 2 2 2 7" xfId="50176" xr:uid="{00000000-0005-0000-0000-0000035F0000}"/>
    <cellStyle name="Migliaia 19 3 2 2 2 8" xfId="13955" xr:uid="{00000000-0005-0000-0000-0000045F0000}"/>
    <cellStyle name="Migliaia 19 3 2 2 3" xfId="7992" xr:uid="{00000000-0005-0000-0000-0000055F0000}"/>
    <cellStyle name="Migliaia 19 3 2 2 4" xfId="6950" xr:uid="{00000000-0005-0000-0000-0000065F0000}"/>
    <cellStyle name="Migliaia 19 3 2 2 4 2" xfId="17723" xr:uid="{00000000-0005-0000-0000-0000075F0000}"/>
    <cellStyle name="Migliaia 19 3 2 2 4 3" xfId="44755" xr:uid="{00000000-0005-0000-0000-0000085F0000}"/>
    <cellStyle name="Migliaia 19 3 2 2 4 4" xfId="46716" xr:uid="{00000000-0005-0000-0000-0000095F0000}"/>
    <cellStyle name="Migliaia 19 3 2 2 4 5" xfId="49732" xr:uid="{00000000-0005-0000-0000-00000A5F0000}"/>
    <cellStyle name="Migliaia 19 3 2 2 5" xfId="16323" xr:uid="{00000000-0005-0000-0000-00000B5F0000}"/>
    <cellStyle name="Migliaia 19 3 2 2 6" xfId="20686" xr:uid="{00000000-0005-0000-0000-00000C5F0000}"/>
    <cellStyle name="Migliaia 19 3 2 3" xfId="3601" xr:uid="{00000000-0005-0000-0000-00000D5F0000}"/>
    <cellStyle name="Migliaia 19 3 2 3 2" xfId="7404" xr:uid="{00000000-0005-0000-0000-00000E5F0000}"/>
    <cellStyle name="Migliaia 19 3 2 3 2 2" xfId="34998" xr:uid="{00000000-0005-0000-0000-00000F5F0000}"/>
    <cellStyle name="Migliaia 19 3 2 3 2 3" xfId="40300" xr:uid="{00000000-0005-0000-0000-0000105F0000}"/>
    <cellStyle name="Migliaia 19 3 2 3 2 4" xfId="29592" xr:uid="{00000000-0005-0000-0000-0000115F0000}"/>
    <cellStyle name="Migliaia 19 3 2 3 3" xfId="8227" xr:uid="{00000000-0005-0000-0000-0000125F0000}"/>
    <cellStyle name="Migliaia 19 3 2 3 4" xfId="16324" xr:uid="{00000000-0005-0000-0000-0000135F0000}"/>
    <cellStyle name="Migliaia 19 3 2 3 4 2" xfId="37649" xr:uid="{00000000-0005-0000-0000-0000145F0000}"/>
    <cellStyle name="Migliaia 19 3 2 3 5" xfId="12462" xr:uid="{00000000-0005-0000-0000-0000155F0000}"/>
    <cellStyle name="Migliaia 19 3 2 4" xfId="7577" xr:uid="{00000000-0005-0000-0000-0000165F0000}"/>
    <cellStyle name="Migliaia 19 3 2 4 2" xfId="14374" xr:uid="{00000000-0005-0000-0000-0000175F0000}"/>
    <cellStyle name="Migliaia 19 3 2 4 2 2" xfId="34999" xr:uid="{00000000-0005-0000-0000-0000185F0000}"/>
    <cellStyle name="Migliaia 19 3 2 4 2 3" xfId="40301" xr:uid="{00000000-0005-0000-0000-0000195F0000}"/>
    <cellStyle name="Migliaia 19 3 2 4 3" xfId="32497" xr:uid="{00000000-0005-0000-0000-00001A5F0000}"/>
    <cellStyle name="Migliaia 19 3 2 4 4" xfId="37650" xr:uid="{00000000-0005-0000-0000-00001B5F0000}"/>
    <cellStyle name="Migliaia 19 3 2 4 5" xfId="13460" xr:uid="{00000000-0005-0000-0000-00001C5F0000}"/>
    <cellStyle name="Migliaia 19 3 2 5" xfId="13700" xr:uid="{00000000-0005-0000-0000-00001D5F0000}"/>
    <cellStyle name="Migliaia 19 3 2 5 2" xfId="29593" xr:uid="{00000000-0005-0000-0000-00001E5F0000}"/>
    <cellStyle name="Migliaia 19 3 2 5 2 2" xfId="35000" xr:uid="{00000000-0005-0000-0000-00001F5F0000}"/>
    <cellStyle name="Migliaia 19 3 2 5 2 3" xfId="40302" xr:uid="{00000000-0005-0000-0000-0000205F0000}"/>
    <cellStyle name="Migliaia 19 3 2 5 3" xfId="32498" xr:uid="{00000000-0005-0000-0000-0000215F0000}"/>
    <cellStyle name="Migliaia 19 3 2 5 4" xfId="37651" xr:uid="{00000000-0005-0000-0000-0000225F0000}"/>
    <cellStyle name="Migliaia 19 3 2 6" xfId="16322" xr:uid="{00000000-0005-0000-0000-0000235F0000}"/>
    <cellStyle name="Migliaia 19 3 2 6 2" xfId="29594" xr:uid="{00000000-0005-0000-0000-0000245F0000}"/>
    <cellStyle name="Migliaia 19 3 2 6 2 2" xfId="35001" xr:uid="{00000000-0005-0000-0000-0000255F0000}"/>
    <cellStyle name="Migliaia 19 3 2 6 2 3" xfId="40303" xr:uid="{00000000-0005-0000-0000-0000265F0000}"/>
    <cellStyle name="Migliaia 19 3 2 6 3" xfId="32499" xr:uid="{00000000-0005-0000-0000-0000275F0000}"/>
    <cellStyle name="Migliaia 19 3 2 6 4" xfId="37652" xr:uid="{00000000-0005-0000-0000-0000285F0000}"/>
    <cellStyle name="Migliaia 19 3 2 6 5" xfId="20687" xr:uid="{00000000-0005-0000-0000-0000295F0000}"/>
    <cellStyle name="Migliaia 19 3 2 7" xfId="20685" xr:uid="{00000000-0005-0000-0000-00002A5F0000}"/>
    <cellStyle name="Migliaia 19 3 2 8" xfId="2385" xr:uid="{00000000-0005-0000-0000-00002B5F0000}"/>
    <cellStyle name="Migliaia 19 3 3" xfId="2384" xr:uid="{00000000-0005-0000-0000-00002C5F0000}"/>
    <cellStyle name="Migliaia 19 3 3 2" xfId="4358" xr:uid="{00000000-0005-0000-0000-00002D5F0000}"/>
    <cellStyle name="Migliaia 19 3 3 2 2" xfId="6010" xr:uid="{00000000-0005-0000-0000-00002E5F0000}"/>
    <cellStyle name="Migliaia 19 3 3 2 2 2" xfId="35003" xr:uid="{00000000-0005-0000-0000-00002F5F0000}"/>
    <cellStyle name="Migliaia 19 3 3 2 2 3" xfId="40305" xr:uid="{00000000-0005-0000-0000-0000305F0000}"/>
    <cellStyle name="Migliaia 19 3 3 2 3" xfId="14489" xr:uid="{00000000-0005-0000-0000-0000315F0000}"/>
    <cellStyle name="Migliaia 19 3 3 2 4" xfId="16326" xr:uid="{00000000-0005-0000-0000-0000325F0000}"/>
    <cellStyle name="Migliaia 19 3 3 2 4 2" xfId="37654" xr:uid="{00000000-0005-0000-0000-0000335F0000}"/>
    <cellStyle name="Migliaia 19 3 3 2 5" xfId="12464" xr:uid="{00000000-0005-0000-0000-0000345F0000}"/>
    <cellStyle name="Migliaia 19 3 3 3" xfId="5762" xr:uid="{00000000-0005-0000-0000-0000355F0000}"/>
    <cellStyle name="Migliaia 19 3 3 3 2" xfId="29596" xr:uid="{00000000-0005-0000-0000-0000365F0000}"/>
    <cellStyle name="Migliaia 19 3 3 3 2 2" xfId="35004" xr:uid="{00000000-0005-0000-0000-0000375F0000}"/>
    <cellStyle name="Migliaia 19 3 3 3 2 3" xfId="40306" xr:uid="{00000000-0005-0000-0000-0000385F0000}"/>
    <cellStyle name="Migliaia 19 3 3 3 3" xfId="32501" xr:uid="{00000000-0005-0000-0000-0000395F0000}"/>
    <cellStyle name="Migliaia 19 3 3 3 4" xfId="37655" xr:uid="{00000000-0005-0000-0000-00003A5F0000}"/>
    <cellStyle name="Migliaia 19 3 3 4" xfId="16325" xr:uid="{00000000-0005-0000-0000-00003B5F0000}"/>
    <cellStyle name="Migliaia 19 3 3 4 2" xfId="29597" xr:uid="{00000000-0005-0000-0000-00003C5F0000}"/>
    <cellStyle name="Migliaia 19 3 3 4 2 2" xfId="35005" xr:uid="{00000000-0005-0000-0000-00003D5F0000}"/>
    <cellStyle name="Migliaia 19 3 3 4 2 3" xfId="40307" xr:uid="{00000000-0005-0000-0000-00003E5F0000}"/>
    <cellStyle name="Migliaia 19 3 3 4 3" xfId="32502" xr:uid="{00000000-0005-0000-0000-00003F5F0000}"/>
    <cellStyle name="Migliaia 19 3 3 4 4" xfId="37656" xr:uid="{00000000-0005-0000-0000-0000405F0000}"/>
    <cellStyle name="Migliaia 19 3 3 4 5" xfId="20688" xr:uid="{00000000-0005-0000-0000-0000415F0000}"/>
    <cellStyle name="Migliaia 19 3 3 5" xfId="20689" xr:uid="{00000000-0005-0000-0000-0000425F0000}"/>
    <cellStyle name="Migliaia 19 3 3 5 2" xfId="29598" xr:uid="{00000000-0005-0000-0000-0000435F0000}"/>
    <cellStyle name="Migliaia 19 3 3 5 2 2" xfId="35006" xr:uid="{00000000-0005-0000-0000-0000445F0000}"/>
    <cellStyle name="Migliaia 19 3 3 5 2 3" xfId="40308" xr:uid="{00000000-0005-0000-0000-0000455F0000}"/>
    <cellStyle name="Migliaia 19 3 3 5 3" xfId="32503" xr:uid="{00000000-0005-0000-0000-0000465F0000}"/>
    <cellStyle name="Migliaia 19 3 3 5 4" xfId="37657" xr:uid="{00000000-0005-0000-0000-0000475F0000}"/>
    <cellStyle name="Migliaia 19 3 3 6" xfId="29595" xr:uid="{00000000-0005-0000-0000-0000485F0000}"/>
    <cellStyle name="Migliaia 19 3 3 6 2" xfId="35002" xr:uid="{00000000-0005-0000-0000-0000495F0000}"/>
    <cellStyle name="Migliaia 19 3 3 6 3" xfId="40304" xr:uid="{00000000-0005-0000-0000-00004A5F0000}"/>
    <cellStyle name="Migliaia 19 3 3 7" xfId="32500" xr:uid="{00000000-0005-0000-0000-00004B5F0000}"/>
    <cellStyle name="Migliaia 19 3 3 8" xfId="37653" xr:uid="{00000000-0005-0000-0000-00004C5F0000}"/>
    <cellStyle name="Migliaia 19 3 3 9" xfId="12463" xr:uid="{00000000-0005-0000-0000-00004D5F0000}"/>
    <cellStyle name="Migliaia 19 3 4" xfId="3275" xr:uid="{00000000-0005-0000-0000-00004E5F0000}"/>
    <cellStyle name="Migliaia 19 3 4 2" xfId="4785" xr:uid="{00000000-0005-0000-0000-00004F5F0000}"/>
    <cellStyle name="Migliaia 19 3 4 2 2" xfId="10737" xr:uid="{00000000-0005-0000-0000-0000505F0000}"/>
    <cellStyle name="Migliaia 19 3 4 2 3" xfId="14432" xr:uid="{00000000-0005-0000-0000-0000515F0000}"/>
    <cellStyle name="Migliaia 19 3 4 2 4" xfId="16328" xr:uid="{00000000-0005-0000-0000-0000525F0000}"/>
    <cellStyle name="Migliaia 19 3 4 2 5" xfId="28605" xr:uid="{00000000-0005-0000-0000-0000535F0000}"/>
    <cellStyle name="Migliaia 19 3 4 2 6" xfId="12466" xr:uid="{00000000-0005-0000-0000-0000545F0000}"/>
    <cellStyle name="Migliaia 19 3 4 3" xfId="9985" xr:uid="{00000000-0005-0000-0000-0000555F0000}"/>
    <cellStyle name="Migliaia 19 3 4 3 2" xfId="31478" xr:uid="{00000000-0005-0000-0000-0000565F0000}"/>
    <cellStyle name="Migliaia 19 3 4 3 2 2" xfId="36636" xr:uid="{00000000-0005-0000-0000-0000575F0000}"/>
    <cellStyle name="Migliaia 19 3 4 3 2 3" xfId="41938" xr:uid="{00000000-0005-0000-0000-0000585F0000}"/>
    <cellStyle name="Migliaia 19 3 4 3 3" xfId="33985" xr:uid="{00000000-0005-0000-0000-0000595F0000}"/>
    <cellStyle name="Migliaia 19 3 4 3 4" xfId="39287" xr:uid="{00000000-0005-0000-0000-00005A5F0000}"/>
    <cellStyle name="Migliaia 19 3 4 4" xfId="16327" xr:uid="{00000000-0005-0000-0000-00005B5F0000}"/>
    <cellStyle name="Migliaia 19 3 4 4 2" xfId="35007" xr:uid="{00000000-0005-0000-0000-00005C5F0000}"/>
    <cellStyle name="Migliaia 19 3 4 4 3" xfId="40309" xr:uid="{00000000-0005-0000-0000-00005D5F0000}"/>
    <cellStyle name="Migliaia 19 3 4 4 4" xfId="29599" xr:uid="{00000000-0005-0000-0000-00005E5F0000}"/>
    <cellStyle name="Migliaia 19 3 4 5" xfId="32504" xr:uid="{00000000-0005-0000-0000-00005F5F0000}"/>
    <cellStyle name="Migliaia 19 3 4 6" xfId="37658" xr:uid="{00000000-0005-0000-0000-0000605F0000}"/>
    <cellStyle name="Migliaia 19 3 4 7" xfId="12465" xr:uid="{00000000-0005-0000-0000-0000615F0000}"/>
    <cellStyle name="Migliaia 19 3 5" xfId="4044" xr:uid="{00000000-0005-0000-0000-0000625F0000}"/>
    <cellStyle name="Migliaia 19 3 5 2" xfId="10514" xr:uid="{00000000-0005-0000-0000-0000635F0000}"/>
    <cellStyle name="Migliaia 19 3 5 2 2" xfId="31479" xr:uid="{00000000-0005-0000-0000-0000645F0000}"/>
    <cellStyle name="Migliaia 19 3 5 2 2 2" xfId="36637" xr:uid="{00000000-0005-0000-0000-0000655F0000}"/>
    <cellStyle name="Migliaia 19 3 5 2 2 3" xfId="41939" xr:uid="{00000000-0005-0000-0000-0000665F0000}"/>
    <cellStyle name="Migliaia 19 3 5 2 3" xfId="33986" xr:uid="{00000000-0005-0000-0000-0000675F0000}"/>
    <cellStyle name="Migliaia 19 3 5 2 4" xfId="39288" xr:uid="{00000000-0005-0000-0000-0000685F0000}"/>
    <cellStyle name="Migliaia 19 3 5 3" xfId="16329" xr:uid="{00000000-0005-0000-0000-0000695F0000}"/>
    <cellStyle name="Migliaia 19 3 5 3 2" xfId="35008" xr:uid="{00000000-0005-0000-0000-00006A5F0000}"/>
    <cellStyle name="Migliaia 19 3 5 3 3" xfId="40310" xr:uid="{00000000-0005-0000-0000-00006B5F0000}"/>
    <cellStyle name="Migliaia 19 3 5 3 4" xfId="29600" xr:uid="{00000000-0005-0000-0000-00006C5F0000}"/>
    <cellStyle name="Migliaia 19 3 5 4" xfId="32505" xr:uid="{00000000-0005-0000-0000-00006D5F0000}"/>
    <cellStyle name="Migliaia 19 3 5 5" xfId="37659" xr:uid="{00000000-0005-0000-0000-00006E5F0000}"/>
    <cellStyle name="Migliaia 19 3 5 6" xfId="12467" xr:uid="{00000000-0005-0000-0000-00006F5F0000}"/>
    <cellStyle name="Migliaia 19 3 6" xfId="3600" xr:uid="{00000000-0005-0000-0000-0000705F0000}"/>
    <cellStyle name="Migliaia 19 3 6 2" xfId="10217" xr:uid="{00000000-0005-0000-0000-0000715F0000}"/>
    <cellStyle name="Migliaia 19 3 6 2 2" xfId="35009" xr:uid="{00000000-0005-0000-0000-0000725F0000}"/>
    <cellStyle name="Migliaia 19 3 6 2 3" xfId="40311" xr:uid="{00000000-0005-0000-0000-0000735F0000}"/>
    <cellStyle name="Migliaia 19 3 6 3" xfId="14591" xr:uid="{00000000-0005-0000-0000-0000745F0000}"/>
    <cellStyle name="Migliaia 19 3 6 4" xfId="16330" xr:uid="{00000000-0005-0000-0000-0000755F0000}"/>
    <cellStyle name="Migliaia 19 3 6 4 2" xfId="37660" xr:uid="{00000000-0005-0000-0000-0000765F0000}"/>
    <cellStyle name="Migliaia 19 3 6 5" xfId="12468" xr:uid="{00000000-0005-0000-0000-0000775F0000}"/>
    <cellStyle name="Migliaia 19 3 7" xfId="7454" xr:uid="{00000000-0005-0000-0000-0000785F0000}"/>
    <cellStyle name="Migliaia 19 3 7 2" xfId="29601" xr:uid="{00000000-0005-0000-0000-0000795F0000}"/>
    <cellStyle name="Migliaia 19 3 7 2 2" xfId="35010" xr:uid="{00000000-0005-0000-0000-00007A5F0000}"/>
    <cellStyle name="Migliaia 19 3 7 2 3" xfId="40312" xr:uid="{00000000-0005-0000-0000-00007B5F0000}"/>
    <cellStyle name="Migliaia 19 3 7 3" xfId="32506" xr:uid="{00000000-0005-0000-0000-00007C5F0000}"/>
    <cellStyle name="Migliaia 19 3 7 4" xfId="37661" xr:uid="{00000000-0005-0000-0000-00007D5F0000}"/>
    <cellStyle name="Migliaia 19 3 8" xfId="13701" xr:uid="{00000000-0005-0000-0000-00007E5F0000}"/>
    <cellStyle name="Migliaia 19 3 8 2" xfId="29602" xr:uid="{00000000-0005-0000-0000-00007F5F0000}"/>
    <cellStyle name="Migliaia 19 3 8 2 2" xfId="35011" xr:uid="{00000000-0005-0000-0000-0000805F0000}"/>
    <cellStyle name="Migliaia 19 3 8 2 3" xfId="40313" xr:uid="{00000000-0005-0000-0000-0000815F0000}"/>
    <cellStyle name="Migliaia 19 3 8 3" xfId="32507" xr:uid="{00000000-0005-0000-0000-0000825F0000}"/>
    <cellStyle name="Migliaia 19 3 8 4" xfId="37662" xr:uid="{00000000-0005-0000-0000-0000835F0000}"/>
    <cellStyle name="Migliaia 19 3 8 5" xfId="20690" xr:uid="{00000000-0005-0000-0000-0000845F0000}"/>
    <cellStyle name="Migliaia 19 3 9" xfId="16321" xr:uid="{00000000-0005-0000-0000-0000855F0000}"/>
    <cellStyle name="Migliaia 19 4" xfId="427" xr:uid="{00000000-0005-0000-0000-0000865F0000}"/>
    <cellStyle name="Migliaia 19 4 2" xfId="4360" xr:uid="{00000000-0005-0000-0000-0000875F0000}"/>
    <cellStyle name="Migliaia 19 4 2 2" xfId="5109" xr:uid="{00000000-0005-0000-0000-0000885F0000}"/>
    <cellStyle name="Migliaia 19 4 2 2 2" xfId="29603" xr:uid="{00000000-0005-0000-0000-0000895F0000}"/>
    <cellStyle name="Migliaia 19 4 2 2 2 2" xfId="35012" xr:uid="{00000000-0005-0000-0000-00008A5F0000}"/>
    <cellStyle name="Migliaia 19 4 2 2 2 3" xfId="40314" xr:uid="{00000000-0005-0000-0000-00008B5F0000}"/>
    <cellStyle name="Migliaia 19 4 2 2 3" xfId="32508" xr:uid="{00000000-0005-0000-0000-00008C5F0000}"/>
    <cellStyle name="Migliaia 19 4 2 2 4" xfId="37663" xr:uid="{00000000-0005-0000-0000-00008D5F0000}"/>
    <cellStyle name="Migliaia 19 4 2 3" xfId="8228" xr:uid="{00000000-0005-0000-0000-00008E5F0000}"/>
    <cellStyle name="Migliaia 19 4 2 3 2" xfId="29604" xr:uid="{00000000-0005-0000-0000-00008F5F0000}"/>
    <cellStyle name="Migliaia 19 4 2 3 2 2" xfId="35013" xr:uid="{00000000-0005-0000-0000-0000905F0000}"/>
    <cellStyle name="Migliaia 19 4 2 3 2 3" xfId="40315" xr:uid="{00000000-0005-0000-0000-0000915F0000}"/>
    <cellStyle name="Migliaia 19 4 2 3 3" xfId="32509" xr:uid="{00000000-0005-0000-0000-0000925F0000}"/>
    <cellStyle name="Migliaia 19 4 2 3 4" xfId="37664" xr:uid="{00000000-0005-0000-0000-0000935F0000}"/>
    <cellStyle name="Migliaia 19 4 2 4" xfId="7579" xr:uid="{00000000-0005-0000-0000-0000945F0000}"/>
    <cellStyle name="Migliaia 19 4 2 5" xfId="6952" xr:uid="{00000000-0005-0000-0000-0000955F0000}"/>
    <cellStyle name="Migliaia 19 4 2 5 2" xfId="17725" xr:uid="{00000000-0005-0000-0000-0000965F0000}"/>
    <cellStyle name="Migliaia 19 4 2 5 3" xfId="43795" xr:uid="{00000000-0005-0000-0000-0000975F0000}"/>
    <cellStyle name="Migliaia 19 4 2 5 4" xfId="46718" xr:uid="{00000000-0005-0000-0000-0000985F0000}"/>
    <cellStyle name="Migliaia 19 4 2 5 5" xfId="49734" xr:uid="{00000000-0005-0000-0000-0000995F0000}"/>
    <cellStyle name="Migliaia 19 4 2 6" xfId="16332" xr:uid="{00000000-0005-0000-0000-00009A5F0000}"/>
    <cellStyle name="Migliaia 19 4 2 7" xfId="20692" xr:uid="{00000000-0005-0000-0000-00009B5F0000}"/>
    <cellStyle name="Migliaia 19 4 3" xfId="5110" xr:uid="{00000000-0005-0000-0000-00009C5F0000}"/>
    <cellStyle name="Migliaia 19 4 3 2" xfId="14490" xr:uid="{00000000-0005-0000-0000-00009D5F0000}"/>
    <cellStyle name="Migliaia 19 4 3 2 2" xfId="35014" xr:uid="{00000000-0005-0000-0000-00009E5F0000}"/>
    <cellStyle name="Migliaia 19 4 3 2 3" xfId="40316" xr:uid="{00000000-0005-0000-0000-00009F5F0000}"/>
    <cellStyle name="Migliaia 19 4 3 3" xfId="32510" xr:uid="{00000000-0005-0000-0000-0000A05F0000}"/>
    <cellStyle name="Migliaia 19 4 3 4" xfId="37665" xr:uid="{00000000-0005-0000-0000-0000A15F0000}"/>
    <cellStyle name="Migliaia 19 4 3 5" xfId="13699" xr:uid="{00000000-0005-0000-0000-0000A25F0000}"/>
    <cellStyle name="Migliaia 19 4 4" xfId="8229" xr:uid="{00000000-0005-0000-0000-0000A35F0000}"/>
    <cellStyle name="Migliaia 19 4 4 2" xfId="29605" xr:uid="{00000000-0005-0000-0000-0000A45F0000}"/>
    <cellStyle name="Migliaia 19 4 4 2 2" xfId="35015" xr:uid="{00000000-0005-0000-0000-0000A55F0000}"/>
    <cellStyle name="Migliaia 19 4 4 2 3" xfId="40317" xr:uid="{00000000-0005-0000-0000-0000A65F0000}"/>
    <cellStyle name="Migliaia 19 4 4 3" xfId="32511" xr:uid="{00000000-0005-0000-0000-0000A75F0000}"/>
    <cellStyle name="Migliaia 19 4 4 4" xfId="37666" xr:uid="{00000000-0005-0000-0000-0000A85F0000}"/>
    <cellStyle name="Migliaia 19 4 5" xfId="7578" xr:uid="{00000000-0005-0000-0000-0000A95F0000}"/>
    <cellStyle name="Migliaia 19 4 5 2" xfId="29606" xr:uid="{00000000-0005-0000-0000-0000AA5F0000}"/>
    <cellStyle name="Migliaia 19 4 5 2 2" xfId="35016" xr:uid="{00000000-0005-0000-0000-0000AB5F0000}"/>
    <cellStyle name="Migliaia 19 4 5 2 3" xfId="40318" xr:uid="{00000000-0005-0000-0000-0000AC5F0000}"/>
    <cellStyle name="Migliaia 19 4 5 3" xfId="32512" xr:uid="{00000000-0005-0000-0000-0000AD5F0000}"/>
    <cellStyle name="Migliaia 19 4 5 4" xfId="37667" xr:uid="{00000000-0005-0000-0000-0000AE5F0000}"/>
    <cellStyle name="Migliaia 19 4 6" xfId="6951" xr:uid="{00000000-0005-0000-0000-0000AF5F0000}"/>
    <cellStyle name="Migliaia 19 4 6 2" xfId="17724" xr:uid="{00000000-0005-0000-0000-0000B05F0000}"/>
    <cellStyle name="Migliaia 19 4 6 2 2" xfId="35017" xr:uid="{00000000-0005-0000-0000-0000B15F0000}"/>
    <cellStyle name="Migliaia 19 4 6 2 3" xfId="40319" xr:uid="{00000000-0005-0000-0000-0000B25F0000}"/>
    <cellStyle name="Migliaia 19 4 6 2 4" xfId="29607" xr:uid="{00000000-0005-0000-0000-0000B35F0000}"/>
    <cellStyle name="Migliaia 19 4 6 3" xfId="32513" xr:uid="{00000000-0005-0000-0000-0000B45F0000}"/>
    <cellStyle name="Migliaia 19 4 6 4" xfId="37668" xr:uid="{00000000-0005-0000-0000-0000B55F0000}"/>
    <cellStyle name="Migliaia 19 4 6 5" xfId="20693" xr:uid="{00000000-0005-0000-0000-0000B65F0000}"/>
    <cellStyle name="Migliaia 19 4 6 6" xfId="21636" xr:uid="{00000000-0005-0000-0000-0000B75F0000}"/>
    <cellStyle name="Migliaia 19 4 6 7" xfId="46717" xr:uid="{00000000-0005-0000-0000-0000B85F0000}"/>
    <cellStyle name="Migliaia 19 4 6 8" xfId="49733" xr:uid="{00000000-0005-0000-0000-0000B95F0000}"/>
    <cellStyle name="Migliaia 19 4 7" xfId="16331" xr:uid="{00000000-0005-0000-0000-0000BA5F0000}"/>
    <cellStyle name="Migliaia 19 4 7 2" xfId="29608" xr:uid="{00000000-0005-0000-0000-0000BB5F0000}"/>
    <cellStyle name="Migliaia 19 4 7 2 2" xfId="35018" xr:uid="{00000000-0005-0000-0000-0000BC5F0000}"/>
    <cellStyle name="Migliaia 19 4 7 2 3" xfId="40320" xr:uid="{00000000-0005-0000-0000-0000BD5F0000}"/>
    <cellStyle name="Migliaia 19 4 7 3" xfId="32514" xr:uid="{00000000-0005-0000-0000-0000BE5F0000}"/>
    <cellStyle name="Migliaia 19 4 7 4" xfId="37669" xr:uid="{00000000-0005-0000-0000-0000BF5F0000}"/>
    <cellStyle name="Migliaia 19 4 7 5" xfId="20694" xr:uid="{00000000-0005-0000-0000-0000C05F0000}"/>
    <cellStyle name="Migliaia 19 4 8" xfId="20691" xr:uid="{00000000-0005-0000-0000-0000C15F0000}"/>
    <cellStyle name="Migliaia 19 4 9" xfId="2386" xr:uid="{00000000-0005-0000-0000-0000C25F0000}"/>
    <cellStyle name="Migliaia 19 5" xfId="428" xr:uid="{00000000-0005-0000-0000-0000C35F0000}"/>
    <cellStyle name="Migliaia 19 5 2" xfId="4361" xr:uid="{00000000-0005-0000-0000-0000C45F0000}"/>
    <cellStyle name="Migliaia 19 5 2 2" xfId="14696" xr:uid="{00000000-0005-0000-0000-0000C55F0000}"/>
    <cellStyle name="Migliaia 19 5 2 2 2" xfId="35019" xr:uid="{00000000-0005-0000-0000-0000C65F0000}"/>
    <cellStyle name="Migliaia 19 5 2 2 3" xfId="40321" xr:uid="{00000000-0005-0000-0000-0000C75F0000}"/>
    <cellStyle name="Migliaia 19 5 2 3" xfId="16334" xr:uid="{00000000-0005-0000-0000-0000C85F0000}"/>
    <cellStyle name="Migliaia 19 5 2 3 2" xfId="32515" xr:uid="{00000000-0005-0000-0000-0000C95F0000}"/>
    <cellStyle name="Migliaia 19 5 2 4" xfId="37670" xr:uid="{00000000-0005-0000-0000-0000CA5F0000}"/>
    <cellStyle name="Migliaia 19 5 2 5" xfId="12469" xr:uid="{00000000-0005-0000-0000-0000CB5F0000}"/>
    <cellStyle name="Migliaia 19 5 3" xfId="7580" xr:uid="{00000000-0005-0000-0000-0000CC5F0000}"/>
    <cellStyle name="Migliaia 19 5 3 2" xfId="29609" xr:uid="{00000000-0005-0000-0000-0000CD5F0000}"/>
    <cellStyle name="Migliaia 19 5 3 2 2" xfId="35020" xr:uid="{00000000-0005-0000-0000-0000CE5F0000}"/>
    <cellStyle name="Migliaia 19 5 3 2 3" xfId="40322" xr:uid="{00000000-0005-0000-0000-0000CF5F0000}"/>
    <cellStyle name="Migliaia 19 5 3 3" xfId="32516" xr:uid="{00000000-0005-0000-0000-0000D05F0000}"/>
    <cellStyle name="Migliaia 19 5 3 4" xfId="37671" xr:uid="{00000000-0005-0000-0000-0000D15F0000}"/>
    <cellStyle name="Migliaia 19 5 4" xfId="6953" xr:uid="{00000000-0005-0000-0000-0000D25F0000}"/>
    <cellStyle name="Migliaia 19 5 4 2" xfId="17726" xr:uid="{00000000-0005-0000-0000-0000D35F0000}"/>
    <cellStyle name="Migliaia 19 5 4 2 2" xfId="35021" xr:uid="{00000000-0005-0000-0000-0000D45F0000}"/>
    <cellStyle name="Migliaia 19 5 4 2 3" xfId="40323" xr:uid="{00000000-0005-0000-0000-0000D55F0000}"/>
    <cellStyle name="Migliaia 19 5 4 2 4" xfId="29610" xr:uid="{00000000-0005-0000-0000-0000D65F0000}"/>
    <cellStyle name="Migliaia 19 5 4 3" xfId="32517" xr:uid="{00000000-0005-0000-0000-0000D75F0000}"/>
    <cellStyle name="Migliaia 19 5 4 4" xfId="37672" xr:uid="{00000000-0005-0000-0000-0000D85F0000}"/>
    <cellStyle name="Migliaia 19 5 4 5" xfId="20696" xr:uid="{00000000-0005-0000-0000-0000D95F0000}"/>
    <cellStyle name="Migliaia 19 5 4 6" xfId="42926" xr:uid="{00000000-0005-0000-0000-0000DA5F0000}"/>
    <cellStyle name="Migliaia 19 5 4 7" xfId="46719" xr:uid="{00000000-0005-0000-0000-0000DB5F0000}"/>
    <cellStyle name="Migliaia 19 5 4 8" xfId="49735" xr:uid="{00000000-0005-0000-0000-0000DC5F0000}"/>
    <cellStyle name="Migliaia 19 5 5" xfId="16333" xr:uid="{00000000-0005-0000-0000-0000DD5F0000}"/>
    <cellStyle name="Migliaia 19 5 5 2" xfId="29611" xr:uid="{00000000-0005-0000-0000-0000DE5F0000}"/>
    <cellStyle name="Migliaia 19 5 5 2 2" xfId="35022" xr:uid="{00000000-0005-0000-0000-0000DF5F0000}"/>
    <cellStyle name="Migliaia 19 5 5 2 3" xfId="40324" xr:uid="{00000000-0005-0000-0000-0000E05F0000}"/>
    <cellStyle name="Migliaia 19 5 5 3" xfId="32518" xr:uid="{00000000-0005-0000-0000-0000E15F0000}"/>
    <cellStyle name="Migliaia 19 5 5 4" xfId="37673" xr:uid="{00000000-0005-0000-0000-0000E25F0000}"/>
    <cellStyle name="Migliaia 19 5 5 5" xfId="20697" xr:uid="{00000000-0005-0000-0000-0000E35F0000}"/>
    <cellStyle name="Migliaia 19 5 6" xfId="20698" xr:uid="{00000000-0005-0000-0000-0000E45F0000}"/>
    <cellStyle name="Migliaia 19 5 6 2" xfId="29612" xr:uid="{00000000-0005-0000-0000-0000E55F0000}"/>
    <cellStyle name="Migliaia 19 5 6 2 2" xfId="35023" xr:uid="{00000000-0005-0000-0000-0000E65F0000}"/>
    <cellStyle name="Migliaia 19 5 6 2 3" xfId="40325" xr:uid="{00000000-0005-0000-0000-0000E75F0000}"/>
    <cellStyle name="Migliaia 19 5 6 3" xfId="32519" xr:uid="{00000000-0005-0000-0000-0000E85F0000}"/>
    <cellStyle name="Migliaia 19 5 6 4" xfId="37674" xr:uid="{00000000-0005-0000-0000-0000E95F0000}"/>
    <cellStyle name="Migliaia 19 5 7" xfId="20695" xr:uid="{00000000-0005-0000-0000-0000EA5F0000}"/>
    <cellStyle name="Migliaia 19 5 8" xfId="2387" xr:uid="{00000000-0005-0000-0000-0000EB5F0000}"/>
    <cellStyle name="Migliaia 19 6" xfId="2382" xr:uid="{00000000-0005-0000-0000-0000EC5F0000}"/>
    <cellStyle name="Migliaia 19 6 2" xfId="4356" xr:uid="{00000000-0005-0000-0000-0000ED5F0000}"/>
    <cellStyle name="Migliaia 19 6 2 2" xfId="6009" xr:uid="{00000000-0005-0000-0000-0000EE5F0000}"/>
    <cellStyle name="Migliaia 19 6 2 3" xfId="14977" xr:uid="{00000000-0005-0000-0000-0000EF5F0000}"/>
    <cellStyle name="Migliaia 19 6 2 4" xfId="16336" xr:uid="{00000000-0005-0000-0000-0000F05F0000}"/>
    <cellStyle name="Migliaia 19 6 2 5" xfId="28606" xr:uid="{00000000-0005-0000-0000-0000F15F0000}"/>
    <cellStyle name="Migliaia 19 6 2 6" xfId="12471" xr:uid="{00000000-0005-0000-0000-0000F25F0000}"/>
    <cellStyle name="Migliaia 19 6 3" xfId="5761" xr:uid="{00000000-0005-0000-0000-0000F35F0000}"/>
    <cellStyle name="Migliaia 19 6 3 2" xfId="31480" xr:uid="{00000000-0005-0000-0000-0000F45F0000}"/>
    <cellStyle name="Migliaia 19 6 3 2 2" xfId="36638" xr:uid="{00000000-0005-0000-0000-0000F55F0000}"/>
    <cellStyle name="Migliaia 19 6 3 2 3" xfId="41940" xr:uid="{00000000-0005-0000-0000-0000F65F0000}"/>
    <cellStyle name="Migliaia 19 6 3 3" xfId="33987" xr:uid="{00000000-0005-0000-0000-0000F75F0000}"/>
    <cellStyle name="Migliaia 19 6 3 4" xfId="39289" xr:uid="{00000000-0005-0000-0000-0000F85F0000}"/>
    <cellStyle name="Migliaia 19 6 4" xfId="16335" xr:uid="{00000000-0005-0000-0000-0000F95F0000}"/>
    <cellStyle name="Migliaia 19 6 4 2" xfId="35024" xr:uid="{00000000-0005-0000-0000-0000FA5F0000}"/>
    <cellStyle name="Migliaia 19 6 4 3" xfId="40326" xr:uid="{00000000-0005-0000-0000-0000FB5F0000}"/>
    <cellStyle name="Migliaia 19 6 4 4" xfId="29613" xr:uid="{00000000-0005-0000-0000-0000FC5F0000}"/>
    <cellStyle name="Migliaia 19 6 5" xfId="32520" xr:uid="{00000000-0005-0000-0000-0000FD5F0000}"/>
    <cellStyle name="Migliaia 19 6 6" xfId="37675" xr:uid="{00000000-0005-0000-0000-0000FE5F0000}"/>
    <cellStyle name="Migliaia 19 6 7" xfId="12470" xr:uid="{00000000-0005-0000-0000-0000FF5F0000}"/>
    <cellStyle name="Migliaia 19 7" xfId="4042" xr:uid="{00000000-0005-0000-0000-000000600000}"/>
    <cellStyle name="Migliaia 19 7 2" xfId="10512" xr:uid="{00000000-0005-0000-0000-000001600000}"/>
    <cellStyle name="Migliaia 19 7 2 2" xfId="31481" xr:uid="{00000000-0005-0000-0000-000002600000}"/>
    <cellStyle name="Migliaia 19 7 2 2 2" xfId="36639" xr:uid="{00000000-0005-0000-0000-000003600000}"/>
    <cellStyle name="Migliaia 19 7 2 2 3" xfId="41941" xr:uid="{00000000-0005-0000-0000-000004600000}"/>
    <cellStyle name="Migliaia 19 7 2 3" xfId="33988" xr:uid="{00000000-0005-0000-0000-000005600000}"/>
    <cellStyle name="Migliaia 19 7 2 4" xfId="39290" xr:uid="{00000000-0005-0000-0000-000006600000}"/>
    <cellStyle name="Migliaia 19 7 3" xfId="16337" xr:uid="{00000000-0005-0000-0000-000007600000}"/>
    <cellStyle name="Migliaia 19 7 3 2" xfId="35025" xr:uid="{00000000-0005-0000-0000-000008600000}"/>
    <cellStyle name="Migliaia 19 7 3 3" xfId="40327" xr:uid="{00000000-0005-0000-0000-000009600000}"/>
    <cellStyle name="Migliaia 19 7 3 4" xfId="29614" xr:uid="{00000000-0005-0000-0000-00000A600000}"/>
    <cellStyle name="Migliaia 19 7 4" xfId="32521" xr:uid="{00000000-0005-0000-0000-00000B600000}"/>
    <cellStyle name="Migliaia 19 7 5" xfId="37676" xr:uid="{00000000-0005-0000-0000-00000C600000}"/>
    <cellStyle name="Migliaia 19 7 6" xfId="12472" xr:uid="{00000000-0005-0000-0000-00000D600000}"/>
    <cellStyle name="Migliaia 19 8" xfId="3598" xr:uid="{00000000-0005-0000-0000-00000E600000}"/>
    <cellStyle name="Migliaia 19 8 2" xfId="10215" xr:uid="{00000000-0005-0000-0000-00000F600000}"/>
    <cellStyle name="Migliaia 19 8 2 2" xfId="31482" xr:uid="{00000000-0005-0000-0000-000010600000}"/>
    <cellStyle name="Migliaia 19 8 2 2 2" xfId="36640" xr:uid="{00000000-0005-0000-0000-000011600000}"/>
    <cellStyle name="Migliaia 19 8 2 2 3" xfId="41942" xr:uid="{00000000-0005-0000-0000-000012600000}"/>
    <cellStyle name="Migliaia 19 8 2 3" xfId="33989" xr:uid="{00000000-0005-0000-0000-000013600000}"/>
    <cellStyle name="Migliaia 19 8 2 4" xfId="39291" xr:uid="{00000000-0005-0000-0000-000014600000}"/>
    <cellStyle name="Migliaia 19 8 3" xfId="16338" xr:uid="{00000000-0005-0000-0000-000015600000}"/>
    <cellStyle name="Migliaia 19 8 3 2" xfId="35026" xr:uid="{00000000-0005-0000-0000-000016600000}"/>
    <cellStyle name="Migliaia 19 8 3 3" xfId="40328" xr:uid="{00000000-0005-0000-0000-000017600000}"/>
    <cellStyle name="Migliaia 19 8 3 4" xfId="29615" xr:uid="{00000000-0005-0000-0000-000018600000}"/>
    <cellStyle name="Migliaia 19 8 4" xfId="32522" xr:uid="{00000000-0005-0000-0000-000019600000}"/>
    <cellStyle name="Migliaia 19 8 5" xfId="37677" xr:uid="{00000000-0005-0000-0000-00001A600000}"/>
    <cellStyle name="Migliaia 19 8 6" xfId="12473" xr:uid="{00000000-0005-0000-0000-00001B600000}"/>
    <cellStyle name="Migliaia 19 9" xfId="13459" xr:uid="{00000000-0005-0000-0000-00001C600000}"/>
    <cellStyle name="Migliaia 19 9 2" xfId="29616" xr:uid="{00000000-0005-0000-0000-00001D600000}"/>
    <cellStyle name="Migliaia 19 9 2 2" xfId="35027" xr:uid="{00000000-0005-0000-0000-00001E600000}"/>
    <cellStyle name="Migliaia 19 9 2 3" xfId="40329" xr:uid="{00000000-0005-0000-0000-00001F600000}"/>
    <cellStyle name="Migliaia 19 9 3" xfId="32523" xr:uid="{00000000-0005-0000-0000-000020600000}"/>
    <cellStyle name="Migliaia 19 9 4" xfId="37678" xr:uid="{00000000-0005-0000-0000-000021600000}"/>
    <cellStyle name="Migliaia 2" xfId="429" xr:uid="{00000000-0005-0000-0000-000022600000}"/>
    <cellStyle name="Migliaia 2 10" xfId="13461" xr:uid="{00000000-0005-0000-0000-000023600000}"/>
    <cellStyle name="Migliaia 2 10 2" xfId="29618" xr:uid="{00000000-0005-0000-0000-000024600000}"/>
    <cellStyle name="Migliaia 2 10 2 2" xfId="35029" xr:uid="{00000000-0005-0000-0000-000025600000}"/>
    <cellStyle name="Migliaia 2 10 2 3" xfId="40331" xr:uid="{00000000-0005-0000-0000-000026600000}"/>
    <cellStyle name="Migliaia 2 10 3" xfId="32525" xr:uid="{00000000-0005-0000-0000-000027600000}"/>
    <cellStyle name="Migliaia 2 10 4" xfId="37680" xr:uid="{00000000-0005-0000-0000-000028600000}"/>
    <cellStyle name="Migliaia 2 11" xfId="16339" xr:uid="{00000000-0005-0000-0000-000029600000}"/>
    <cellStyle name="Migliaia 2 11 2" xfId="35028" xr:uid="{00000000-0005-0000-0000-00002A600000}"/>
    <cellStyle name="Migliaia 2 11 3" xfId="40330" xr:uid="{00000000-0005-0000-0000-00002B600000}"/>
    <cellStyle name="Migliaia 2 11 4" xfId="29617" xr:uid="{00000000-0005-0000-0000-00002C600000}"/>
    <cellStyle name="Migliaia 2 12" xfId="32524" xr:uid="{00000000-0005-0000-0000-00002D600000}"/>
    <cellStyle name="Migliaia 2 13" xfId="37679" xr:uid="{00000000-0005-0000-0000-00002E600000}"/>
    <cellStyle name="Migliaia 2 14" xfId="1813" xr:uid="{00000000-0005-0000-0000-00002F600000}"/>
    <cellStyle name="Migliaia 2 2" xfId="430" xr:uid="{00000000-0005-0000-0000-000030600000}"/>
    <cellStyle name="Migliaia 2 2 2" xfId="2389" xr:uid="{00000000-0005-0000-0000-000031600000}"/>
    <cellStyle name="Migliaia 2 2 2 2" xfId="4363" xr:uid="{00000000-0005-0000-0000-000032600000}"/>
    <cellStyle name="Migliaia 2 2 2 2 2" xfId="8230" xr:uid="{00000000-0005-0000-0000-000033600000}"/>
    <cellStyle name="Migliaia 2 2 2 2 2 2" xfId="10677" xr:uid="{00000000-0005-0000-0000-000034600000}"/>
    <cellStyle name="Migliaia 2 2 2 2 2 2 2" xfId="36641" xr:uid="{00000000-0005-0000-0000-000035600000}"/>
    <cellStyle name="Migliaia 2 2 2 2 2 2 3" xfId="41943" xr:uid="{00000000-0005-0000-0000-000036600000}"/>
    <cellStyle name="Migliaia 2 2 2 2 2 3" xfId="14697" xr:uid="{00000000-0005-0000-0000-000037600000}"/>
    <cellStyle name="Migliaia 2 2 2 2 2 3 2" xfId="18155" xr:uid="{00000000-0005-0000-0000-000038600000}"/>
    <cellStyle name="Migliaia 2 2 2 2 2 3 3" xfId="33990" xr:uid="{00000000-0005-0000-0000-000039600000}"/>
    <cellStyle name="Migliaia 2 2 2 2 2 4" xfId="39292" xr:uid="{00000000-0005-0000-0000-00003A600000}"/>
    <cellStyle name="Migliaia 2 2 2 2 2 5" xfId="42584" xr:uid="{00000000-0005-0000-0000-00003B600000}"/>
    <cellStyle name="Migliaia 2 2 2 2 2 6" xfId="47161" xr:uid="{00000000-0005-0000-0000-00003C600000}"/>
    <cellStyle name="Migliaia 2 2 2 2 2 7" xfId="50177" xr:uid="{00000000-0005-0000-0000-00003D600000}"/>
    <cellStyle name="Migliaia 2 2 2 2 3" xfId="8625" xr:uid="{00000000-0005-0000-0000-00003E600000}"/>
    <cellStyle name="Migliaia 2 2 2 2 4" xfId="6954" xr:uid="{00000000-0005-0000-0000-00003F600000}"/>
    <cellStyle name="Migliaia 2 2 2 2 4 2" xfId="17727" xr:uid="{00000000-0005-0000-0000-000040600000}"/>
    <cellStyle name="Migliaia 2 2 2 2 4 3" xfId="44317" xr:uid="{00000000-0005-0000-0000-000041600000}"/>
    <cellStyle name="Migliaia 2 2 2 2 4 4" xfId="46720" xr:uid="{00000000-0005-0000-0000-000042600000}"/>
    <cellStyle name="Migliaia 2 2 2 2 4 5" xfId="49736" xr:uid="{00000000-0005-0000-0000-000043600000}"/>
    <cellStyle name="Migliaia 2 2 2 2 5" xfId="16342" xr:uid="{00000000-0005-0000-0000-000044600000}"/>
    <cellStyle name="Migliaia 2 2 2 2 6" xfId="20700" xr:uid="{00000000-0005-0000-0000-000045600000}"/>
    <cellStyle name="Migliaia 2 2 2 2 7" xfId="45164" xr:uid="{00000000-0005-0000-0000-000046600000}"/>
    <cellStyle name="Migliaia 2 2 2 2 8" xfId="46070" xr:uid="{00000000-0005-0000-0000-000047600000}"/>
    <cellStyle name="Migliaia 2 2 2 3" xfId="3604" xr:uid="{00000000-0005-0000-0000-000048600000}"/>
    <cellStyle name="Migliaia 2 2 2 3 2" xfId="10220" xr:uid="{00000000-0005-0000-0000-000049600000}"/>
    <cellStyle name="Migliaia 2 2 2 3 2 2" xfId="35031" xr:uid="{00000000-0005-0000-0000-00004A600000}"/>
    <cellStyle name="Migliaia 2 2 2 3 2 3" xfId="40333" xr:uid="{00000000-0005-0000-0000-00004B600000}"/>
    <cellStyle name="Migliaia 2 2 2 3 3" xfId="14698" xr:uid="{00000000-0005-0000-0000-00004C600000}"/>
    <cellStyle name="Migliaia 2 2 2 3 4" xfId="16343" xr:uid="{00000000-0005-0000-0000-00004D600000}"/>
    <cellStyle name="Migliaia 2 2 2 3 4 2" xfId="37682" xr:uid="{00000000-0005-0000-0000-00004E600000}"/>
    <cellStyle name="Migliaia 2 2 2 3 5" xfId="12474" xr:uid="{00000000-0005-0000-0000-00004F600000}"/>
    <cellStyle name="Migliaia 2 2 2 4" xfId="9728" xr:uid="{00000000-0005-0000-0000-000050600000}"/>
    <cellStyle name="Migliaia 2 2 2 4 2" xfId="31483" xr:uid="{00000000-0005-0000-0000-000051600000}"/>
    <cellStyle name="Migliaia 2 2 2 4 2 2" xfId="36642" xr:uid="{00000000-0005-0000-0000-000052600000}"/>
    <cellStyle name="Migliaia 2 2 2 4 2 3" xfId="41944" xr:uid="{00000000-0005-0000-0000-000053600000}"/>
    <cellStyle name="Migliaia 2 2 2 4 3" xfId="33991" xr:uid="{00000000-0005-0000-0000-000054600000}"/>
    <cellStyle name="Migliaia 2 2 2 4 4" xfId="39293" xr:uid="{00000000-0005-0000-0000-000055600000}"/>
    <cellStyle name="Migliaia 2 2 2 5" xfId="16341" xr:uid="{00000000-0005-0000-0000-000056600000}"/>
    <cellStyle name="Migliaia 2 2 2 6" xfId="20699" xr:uid="{00000000-0005-0000-0000-000057600000}"/>
    <cellStyle name="Migliaia 2 2 3" xfId="4046" xr:uid="{00000000-0005-0000-0000-000058600000}"/>
    <cellStyle name="Migliaia 2 2 3 2" xfId="8231" xr:uid="{00000000-0005-0000-0000-000059600000}"/>
    <cellStyle name="Migliaia 2 2 3 2 2" xfId="10516" xr:uid="{00000000-0005-0000-0000-00005A600000}"/>
    <cellStyle name="Migliaia 2 2 3 2 2 2" xfId="35032" xr:uid="{00000000-0005-0000-0000-00005B600000}"/>
    <cellStyle name="Migliaia 2 2 3 2 2 3" xfId="40334" xr:uid="{00000000-0005-0000-0000-00005C600000}"/>
    <cellStyle name="Migliaia 2 2 3 2 3" xfId="14699" xr:uid="{00000000-0005-0000-0000-00005D600000}"/>
    <cellStyle name="Migliaia 2 2 3 2 3 2" xfId="18156" xr:uid="{00000000-0005-0000-0000-00005E600000}"/>
    <cellStyle name="Migliaia 2 2 3 2 3 3" xfId="32527" xr:uid="{00000000-0005-0000-0000-00005F600000}"/>
    <cellStyle name="Migliaia 2 2 3 2 4" xfId="37683" xr:uid="{00000000-0005-0000-0000-000060600000}"/>
    <cellStyle name="Migliaia 2 2 3 2 5" xfId="30514" xr:uid="{00000000-0005-0000-0000-000061600000}"/>
    <cellStyle name="Migliaia 2 2 3 2 6" xfId="47162" xr:uid="{00000000-0005-0000-0000-000062600000}"/>
    <cellStyle name="Migliaia 2 2 3 2 7" xfId="50178" xr:uid="{00000000-0005-0000-0000-000063600000}"/>
    <cellStyle name="Migliaia 2 2 3 3" xfId="8665" xr:uid="{00000000-0005-0000-0000-000064600000}"/>
    <cellStyle name="Migliaia 2 2 3 4" xfId="6955" xr:uid="{00000000-0005-0000-0000-000065600000}"/>
    <cellStyle name="Migliaia 2 2 3 4 2" xfId="17728" xr:uid="{00000000-0005-0000-0000-000066600000}"/>
    <cellStyle name="Migliaia 2 2 3 4 3" xfId="28596" xr:uid="{00000000-0005-0000-0000-000067600000}"/>
    <cellStyle name="Migliaia 2 2 3 4 4" xfId="46721" xr:uid="{00000000-0005-0000-0000-000068600000}"/>
    <cellStyle name="Migliaia 2 2 3 4 5" xfId="49737" xr:uid="{00000000-0005-0000-0000-000069600000}"/>
    <cellStyle name="Migliaia 2 2 3 5" xfId="16344" xr:uid="{00000000-0005-0000-0000-00006A600000}"/>
    <cellStyle name="Migliaia 2 2 3 6" xfId="20701" xr:uid="{00000000-0005-0000-0000-00006B600000}"/>
    <cellStyle name="Migliaia 2 2 4" xfId="3603" xr:uid="{00000000-0005-0000-0000-00006C600000}"/>
    <cellStyle name="Migliaia 2 2 4 2" xfId="10219" xr:uid="{00000000-0005-0000-0000-00006D600000}"/>
    <cellStyle name="Migliaia 2 2 4 2 2" xfId="31484" xr:uid="{00000000-0005-0000-0000-00006E600000}"/>
    <cellStyle name="Migliaia 2 2 4 2 2 2" xfId="36643" xr:uid="{00000000-0005-0000-0000-00006F600000}"/>
    <cellStyle name="Migliaia 2 2 4 2 2 3" xfId="41945" xr:uid="{00000000-0005-0000-0000-000070600000}"/>
    <cellStyle name="Migliaia 2 2 4 2 3" xfId="33992" xr:uid="{00000000-0005-0000-0000-000071600000}"/>
    <cellStyle name="Migliaia 2 2 4 2 4" xfId="39294" xr:uid="{00000000-0005-0000-0000-000072600000}"/>
    <cellStyle name="Migliaia 2 2 4 3" xfId="16345" xr:uid="{00000000-0005-0000-0000-000073600000}"/>
    <cellStyle name="Migliaia 2 2 4 3 2" xfId="35033" xr:uid="{00000000-0005-0000-0000-000074600000}"/>
    <cellStyle name="Migliaia 2 2 4 3 3" xfId="40335" xr:uid="{00000000-0005-0000-0000-000075600000}"/>
    <cellStyle name="Migliaia 2 2 4 3 4" xfId="29620" xr:uid="{00000000-0005-0000-0000-000076600000}"/>
    <cellStyle name="Migliaia 2 2 4 4" xfId="32528" xr:uid="{00000000-0005-0000-0000-000077600000}"/>
    <cellStyle name="Migliaia 2 2 4 5" xfId="37684" xr:uid="{00000000-0005-0000-0000-000078600000}"/>
    <cellStyle name="Migliaia 2 2 4 6" xfId="12475" xr:uid="{00000000-0005-0000-0000-000079600000}"/>
    <cellStyle name="Migliaia 2 2 5" xfId="9417" xr:uid="{00000000-0005-0000-0000-00007A600000}"/>
    <cellStyle name="Migliaia 2 2 5 2" xfId="29621" xr:uid="{00000000-0005-0000-0000-00007B600000}"/>
    <cellStyle name="Migliaia 2 2 5 2 2" xfId="35034" xr:uid="{00000000-0005-0000-0000-00007C600000}"/>
    <cellStyle name="Migliaia 2 2 5 2 3" xfId="40336" xr:uid="{00000000-0005-0000-0000-00007D600000}"/>
    <cellStyle name="Migliaia 2 2 5 3" xfId="32529" xr:uid="{00000000-0005-0000-0000-00007E600000}"/>
    <cellStyle name="Migliaia 2 2 5 4" xfId="37685" xr:uid="{00000000-0005-0000-0000-00007F600000}"/>
    <cellStyle name="Migliaia 2 2 6" xfId="16340" xr:uid="{00000000-0005-0000-0000-000080600000}"/>
    <cellStyle name="Migliaia 2 2 6 2" xfId="35030" xr:uid="{00000000-0005-0000-0000-000081600000}"/>
    <cellStyle name="Migliaia 2 2 6 3" xfId="40332" xr:uid="{00000000-0005-0000-0000-000082600000}"/>
    <cellStyle name="Migliaia 2 2 6 4" xfId="29619" xr:uid="{00000000-0005-0000-0000-000083600000}"/>
    <cellStyle name="Migliaia 2 2 7" xfId="32526" xr:uid="{00000000-0005-0000-0000-000084600000}"/>
    <cellStyle name="Migliaia 2 2 8" xfId="37681" xr:uid="{00000000-0005-0000-0000-000085600000}"/>
    <cellStyle name="Migliaia 2 2 9" xfId="1814" xr:uid="{00000000-0005-0000-0000-000086600000}"/>
    <cellStyle name="Migliaia 2 3" xfId="431" xr:uid="{00000000-0005-0000-0000-000087600000}"/>
    <cellStyle name="Migliaia 2 3 2" xfId="2390" xr:uid="{00000000-0005-0000-0000-000088600000}"/>
    <cellStyle name="Migliaia 2 3 2 2" xfId="4364" xr:uid="{00000000-0005-0000-0000-000089600000}"/>
    <cellStyle name="Migliaia 2 3 2 2 2" xfId="8232" xr:uid="{00000000-0005-0000-0000-00008A600000}"/>
    <cellStyle name="Migliaia 2 3 2 2 2 2" xfId="10678" xr:uid="{00000000-0005-0000-0000-00008B600000}"/>
    <cellStyle name="Migliaia 2 3 2 2 2 2 2" xfId="36644" xr:uid="{00000000-0005-0000-0000-00008C600000}"/>
    <cellStyle name="Migliaia 2 3 2 2 2 2 3" xfId="41946" xr:uid="{00000000-0005-0000-0000-00008D600000}"/>
    <cellStyle name="Migliaia 2 3 2 2 2 3" xfId="14700" xr:uid="{00000000-0005-0000-0000-00008E600000}"/>
    <cellStyle name="Migliaia 2 3 2 2 2 3 2" xfId="18157" xr:uid="{00000000-0005-0000-0000-00008F600000}"/>
    <cellStyle name="Migliaia 2 3 2 2 2 3 3" xfId="33993" xr:uid="{00000000-0005-0000-0000-000090600000}"/>
    <cellStyle name="Migliaia 2 3 2 2 2 4" xfId="39295" xr:uid="{00000000-0005-0000-0000-000091600000}"/>
    <cellStyle name="Migliaia 2 3 2 2 2 5" xfId="44387" xr:uid="{00000000-0005-0000-0000-000092600000}"/>
    <cellStyle name="Migliaia 2 3 2 2 2 6" xfId="47163" xr:uid="{00000000-0005-0000-0000-000093600000}"/>
    <cellStyle name="Migliaia 2 3 2 2 2 7" xfId="50179" xr:uid="{00000000-0005-0000-0000-000094600000}"/>
    <cellStyle name="Migliaia 2 3 2 2 3" xfId="8624" xr:uid="{00000000-0005-0000-0000-000095600000}"/>
    <cellStyle name="Migliaia 2 3 2 2 4" xfId="6956" xr:uid="{00000000-0005-0000-0000-000096600000}"/>
    <cellStyle name="Migliaia 2 3 2 2 4 2" xfId="17729" xr:uid="{00000000-0005-0000-0000-000097600000}"/>
    <cellStyle name="Migliaia 2 3 2 2 4 3" xfId="44522" xr:uid="{00000000-0005-0000-0000-000098600000}"/>
    <cellStyle name="Migliaia 2 3 2 2 4 4" xfId="46722" xr:uid="{00000000-0005-0000-0000-000099600000}"/>
    <cellStyle name="Migliaia 2 3 2 2 4 5" xfId="49738" xr:uid="{00000000-0005-0000-0000-00009A600000}"/>
    <cellStyle name="Migliaia 2 3 2 2 5" xfId="16348" xr:uid="{00000000-0005-0000-0000-00009B600000}"/>
    <cellStyle name="Migliaia 2 3 2 2 6" xfId="20703" xr:uid="{00000000-0005-0000-0000-00009C600000}"/>
    <cellStyle name="Migliaia 2 3 2 2 7" xfId="45165" xr:uid="{00000000-0005-0000-0000-00009D600000}"/>
    <cellStyle name="Migliaia 2 3 2 2 8" xfId="46071" xr:uid="{00000000-0005-0000-0000-00009E600000}"/>
    <cellStyle name="Migliaia 2 3 2 3" xfId="3606" xr:uid="{00000000-0005-0000-0000-00009F600000}"/>
    <cellStyle name="Migliaia 2 3 2 3 2" xfId="10222" xr:uid="{00000000-0005-0000-0000-0000A0600000}"/>
    <cellStyle name="Migliaia 2 3 2 3 2 2" xfId="35036" xr:uid="{00000000-0005-0000-0000-0000A1600000}"/>
    <cellStyle name="Migliaia 2 3 2 3 2 3" xfId="40338" xr:uid="{00000000-0005-0000-0000-0000A2600000}"/>
    <cellStyle name="Migliaia 2 3 2 3 3" xfId="14701" xr:uid="{00000000-0005-0000-0000-0000A3600000}"/>
    <cellStyle name="Migliaia 2 3 2 3 4" xfId="16349" xr:uid="{00000000-0005-0000-0000-0000A4600000}"/>
    <cellStyle name="Migliaia 2 3 2 3 4 2" xfId="37687" xr:uid="{00000000-0005-0000-0000-0000A5600000}"/>
    <cellStyle name="Migliaia 2 3 2 3 5" xfId="12476" xr:uid="{00000000-0005-0000-0000-0000A6600000}"/>
    <cellStyle name="Migliaia 2 3 2 4" xfId="9729" xr:uid="{00000000-0005-0000-0000-0000A7600000}"/>
    <cellStyle name="Migliaia 2 3 2 4 2" xfId="31485" xr:uid="{00000000-0005-0000-0000-0000A8600000}"/>
    <cellStyle name="Migliaia 2 3 2 4 2 2" xfId="36645" xr:uid="{00000000-0005-0000-0000-0000A9600000}"/>
    <cellStyle name="Migliaia 2 3 2 4 2 3" xfId="41947" xr:uid="{00000000-0005-0000-0000-0000AA600000}"/>
    <cellStyle name="Migliaia 2 3 2 4 3" xfId="33994" xr:uid="{00000000-0005-0000-0000-0000AB600000}"/>
    <cellStyle name="Migliaia 2 3 2 4 4" xfId="39296" xr:uid="{00000000-0005-0000-0000-0000AC600000}"/>
    <cellStyle name="Migliaia 2 3 2 5" xfId="16347" xr:uid="{00000000-0005-0000-0000-0000AD600000}"/>
    <cellStyle name="Migliaia 2 3 2 6" xfId="20702" xr:uid="{00000000-0005-0000-0000-0000AE600000}"/>
    <cellStyle name="Migliaia 2 3 3" xfId="4047" xr:uid="{00000000-0005-0000-0000-0000AF600000}"/>
    <cellStyle name="Migliaia 2 3 3 2" xfId="8233" xr:uid="{00000000-0005-0000-0000-0000B0600000}"/>
    <cellStyle name="Migliaia 2 3 3 2 2" xfId="10517" xr:uid="{00000000-0005-0000-0000-0000B1600000}"/>
    <cellStyle name="Migliaia 2 3 3 2 2 2" xfId="35037" xr:uid="{00000000-0005-0000-0000-0000B2600000}"/>
    <cellStyle name="Migliaia 2 3 3 2 2 3" xfId="40339" xr:uid="{00000000-0005-0000-0000-0000B3600000}"/>
    <cellStyle name="Migliaia 2 3 3 2 3" xfId="14702" xr:uid="{00000000-0005-0000-0000-0000B4600000}"/>
    <cellStyle name="Migliaia 2 3 3 2 3 2" xfId="18158" xr:uid="{00000000-0005-0000-0000-0000B5600000}"/>
    <cellStyle name="Migliaia 2 3 3 2 3 3" xfId="32531" xr:uid="{00000000-0005-0000-0000-0000B6600000}"/>
    <cellStyle name="Migliaia 2 3 3 2 4" xfId="37688" xr:uid="{00000000-0005-0000-0000-0000B7600000}"/>
    <cellStyle name="Migliaia 2 3 3 2 5" xfId="43030" xr:uid="{00000000-0005-0000-0000-0000B8600000}"/>
    <cellStyle name="Migliaia 2 3 3 2 6" xfId="47164" xr:uid="{00000000-0005-0000-0000-0000B9600000}"/>
    <cellStyle name="Migliaia 2 3 3 2 7" xfId="50180" xr:uid="{00000000-0005-0000-0000-0000BA600000}"/>
    <cellStyle name="Migliaia 2 3 3 3" xfId="8510" xr:uid="{00000000-0005-0000-0000-0000BB600000}"/>
    <cellStyle name="Migliaia 2 3 3 4" xfId="6957" xr:uid="{00000000-0005-0000-0000-0000BC600000}"/>
    <cellStyle name="Migliaia 2 3 3 4 2" xfId="17730" xr:uid="{00000000-0005-0000-0000-0000BD600000}"/>
    <cellStyle name="Migliaia 2 3 3 4 3" xfId="42505" xr:uid="{00000000-0005-0000-0000-0000BE600000}"/>
    <cellStyle name="Migliaia 2 3 3 4 4" xfId="46723" xr:uid="{00000000-0005-0000-0000-0000BF600000}"/>
    <cellStyle name="Migliaia 2 3 3 4 5" xfId="49739" xr:uid="{00000000-0005-0000-0000-0000C0600000}"/>
    <cellStyle name="Migliaia 2 3 3 5" xfId="16350" xr:uid="{00000000-0005-0000-0000-0000C1600000}"/>
    <cellStyle name="Migliaia 2 3 3 6" xfId="20704" xr:uid="{00000000-0005-0000-0000-0000C2600000}"/>
    <cellStyle name="Migliaia 2 3 4" xfId="3605" xr:uid="{00000000-0005-0000-0000-0000C3600000}"/>
    <cellStyle name="Migliaia 2 3 4 2" xfId="10221" xr:uid="{00000000-0005-0000-0000-0000C4600000}"/>
    <cellStyle name="Migliaia 2 3 4 2 2" xfId="31486" xr:uid="{00000000-0005-0000-0000-0000C5600000}"/>
    <cellStyle name="Migliaia 2 3 4 2 2 2" xfId="36646" xr:uid="{00000000-0005-0000-0000-0000C6600000}"/>
    <cellStyle name="Migliaia 2 3 4 2 2 3" xfId="41948" xr:uid="{00000000-0005-0000-0000-0000C7600000}"/>
    <cellStyle name="Migliaia 2 3 4 2 3" xfId="33995" xr:uid="{00000000-0005-0000-0000-0000C8600000}"/>
    <cellStyle name="Migliaia 2 3 4 2 4" xfId="39297" xr:uid="{00000000-0005-0000-0000-0000C9600000}"/>
    <cellStyle name="Migliaia 2 3 4 3" xfId="16351" xr:uid="{00000000-0005-0000-0000-0000CA600000}"/>
    <cellStyle name="Migliaia 2 3 4 3 2" xfId="35038" xr:uid="{00000000-0005-0000-0000-0000CB600000}"/>
    <cellStyle name="Migliaia 2 3 4 3 3" xfId="40340" xr:uid="{00000000-0005-0000-0000-0000CC600000}"/>
    <cellStyle name="Migliaia 2 3 4 3 4" xfId="29623" xr:uid="{00000000-0005-0000-0000-0000CD600000}"/>
    <cellStyle name="Migliaia 2 3 4 4" xfId="32532" xr:uid="{00000000-0005-0000-0000-0000CE600000}"/>
    <cellStyle name="Migliaia 2 3 4 5" xfId="37689" xr:uid="{00000000-0005-0000-0000-0000CF600000}"/>
    <cellStyle name="Migliaia 2 3 4 6" xfId="12477" xr:uid="{00000000-0005-0000-0000-0000D0600000}"/>
    <cellStyle name="Migliaia 2 3 5" xfId="9418" xr:uid="{00000000-0005-0000-0000-0000D1600000}"/>
    <cellStyle name="Migliaia 2 3 5 2" xfId="29624" xr:uid="{00000000-0005-0000-0000-0000D2600000}"/>
    <cellStyle name="Migliaia 2 3 5 2 2" xfId="35039" xr:uid="{00000000-0005-0000-0000-0000D3600000}"/>
    <cellStyle name="Migliaia 2 3 5 2 3" xfId="40341" xr:uid="{00000000-0005-0000-0000-0000D4600000}"/>
    <cellStyle name="Migliaia 2 3 5 3" xfId="32533" xr:uid="{00000000-0005-0000-0000-0000D5600000}"/>
    <cellStyle name="Migliaia 2 3 5 4" xfId="37690" xr:uid="{00000000-0005-0000-0000-0000D6600000}"/>
    <cellStyle name="Migliaia 2 3 6" xfId="16346" xr:uid="{00000000-0005-0000-0000-0000D7600000}"/>
    <cellStyle name="Migliaia 2 3 6 2" xfId="35035" xr:uid="{00000000-0005-0000-0000-0000D8600000}"/>
    <cellStyle name="Migliaia 2 3 6 3" xfId="40337" xr:uid="{00000000-0005-0000-0000-0000D9600000}"/>
    <cellStyle name="Migliaia 2 3 6 4" xfId="29622" xr:uid="{00000000-0005-0000-0000-0000DA600000}"/>
    <cellStyle name="Migliaia 2 3 7" xfId="32530" xr:uid="{00000000-0005-0000-0000-0000DB600000}"/>
    <cellStyle name="Migliaia 2 3 8" xfId="37686" xr:uid="{00000000-0005-0000-0000-0000DC600000}"/>
    <cellStyle name="Migliaia 2 3 9" xfId="1815" xr:uid="{00000000-0005-0000-0000-0000DD600000}"/>
    <cellStyle name="Migliaia 2 4" xfId="432" xr:uid="{00000000-0005-0000-0000-0000DE600000}"/>
    <cellStyle name="Migliaia 2 4 10" xfId="20705" xr:uid="{00000000-0005-0000-0000-0000DF600000}"/>
    <cellStyle name="Migliaia 2 4 11" xfId="12478" xr:uid="{00000000-0005-0000-0000-0000E0600000}"/>
    <cellStyle name="Migliaia 2 4 12" xfId="1816" xr:uid="{00000000-0005-0000-0000-0000E1600000}"/>
    <cellStyle name="Migliaia 2 4 2" xfId="433" xr:uid="{00000000-0005-0000-0000-0000E2600000}"/>
    <cellStyle name="Migliaia 2 4 2 2" xfId="4366" xr:uid="{00000000-0005-0000-0000-0000E3600000}"/>
    <cellStyle name="Migliaia 2 4 2 2 2" xfId="8234" xr:uid="{00000000-0005-0000-0000-0000E4600000}"/>
    <cellStyle name="Migliaia 2 4 2 2 2 2" xfId="14703" xr:uid="{00000000-0005-0000-0000-0000E5600000}"/>
    <cellStyle name="Migliaia 2 4 2 2 2 2 2" xfId="18159" xr:uid="{00000000-0005-0000-0000-0000E6600000}"/>
    <cellStyle name="Migliaia 2 4 2 2 2 2 2 2" xfId="35040" xr:uid="{00000000-0005-0000-0000-0000E7600000}"/>
    <cellStyle name="Migliaia 2 4 2 2 2 2 3" xfId="40342" xr:uid="{00000000-0005-0000-0000-0000E8600000}"/>
    <cellStyle name="Migliaia 2 4 2 2 2 2 4" xfId="29625" xr:uid="{00000000-0005-0000-0000-0000E9600000}"/>
    <cellStyle name="Migliaia 2 4 2 2 2 3" xfId="32534" xr:uid="{00000000-0005-0000-0000-0000EA600000}"/>
    <cellStyle name="Migliaia 2 4 2 2 2 4" xfId="37691" xr:uid="{00000000-0005-0000-0000-0000EB600000}"/>
    <cellStyle name="Migliaia 2 4 2 2 2 5" xfId="28654" xr:uid="{00000000-0005-0000-0000-0000EC600000}"/>
    <cellStyle name="Migliaia 2 4 2 2 2 6" xfId="47165" xr:uid="{00000000-0005-0000-0000-0000ED600000}"/>
    <cellStyle name="Migliaia 2 4 2 2 2 7" xfId="50181" xr:uid="{00000000-0005-0000-0000-0000EE600000}"/>
    <cellStyle name="Migliaia 2 4 2 2 2 8" xfId="13956" xr:uid="{00000000-0005-0000-0000-0000EF600000}"/>
    <cellStyle name="Migliaia 2 4 2 2 3" xfId="7436" xr:uid="{00000000-0005-0000-0000-0000F0600000}"/>
    <cellStyle name="Migliaia 2 4 2 2 4" xfId="6958" xr:uid="{00000000-0005-0000-0000-0000F1600000}"/>
    <cellStyle name="Migliaia 2 4 2 2 4 2" xfId="17731" xr:uid="{00000000-0005-0000-0000-0000F2600000}"/>
    <cellStyle name="Migliaia 2 4 2 2 4 3" xfId="44458" xr:uid="{00000000-0005-0000-0000-0000F3600000}"/>
    <cellStyle name="Migliaia 2 4 2 2 4 4" xfId="46724" xr:uid="{00000000-0005-0000-0000-0000F4600000}"/>
    <cellStyle name="Migliaia 2 4 2 2 4 5" xfId="49740" xr:uid="{00000000-0005-0000-0000-0000F5600000}"/>
    <cellStyle name="Migliaia 2 4 2 2 5" xfId="16354" xr:uid="{00000000-0005-0000-0000-0000F6600000}"/>
    <cellStyle name="Migliaia 2 4 2 2 6" xfId="20707" xr:uid="{00000000-0005-0000-0000-0000F7600000}"/>
    <cellStyle name="Migliaia 2 4 2 3" xfId="3608" xr:uid="{00000000-0005-0000-0000-0000F8600000}"/>
    <cellStyle name="Migliaia 2 4 2 3 2" xfId="7958" xr:uid="{00000000-0005-0000-0000-0000F9600000}"/>
    <cellStyle name="Migliaia 2 4 2 3 2 2" xfId="35041" xr:uid="{00000000-0005-0000-0000-0000FA600000}"/>
    <cellStyle name="Migliaia 2 4 2 3 2 3" xfId="40343" xr:uid="{00000000-0005-0000-0000-0000FB600000}"/>
    <cellStyle name="Migliaia 2 4 2 3 2 4" xfId="29626" xr:uid="{00000000-0005-0000-0000-0000FC600000}"/>
    <cellStyle name="Migliaia 2 4 2 3 3" xfId="8235" xr:uid="{00000000-0005-0000-0000-0000FD600000}"/>
    <cellStyle name="Migliaia 2 4 2 3 4" xfId="16355" xr:uid="{00000000-0005-0000-0000-0000FE600000}"/>
    <cellStyle name="Migliaia 2 4 2 3 4 2" xfId="37692" xr:uid="{00000000-0005-0000-0000-0000FF600000}"/>
    <cellStyle name="Migliaia 2 4 2 3 5" xfId="12479" xr:uid="{00000000-0005-0000-0000-000000610000}"/>
    <cellStyle name="Migliaia 2 4 2 4" xfId="7581" xr:uid="{00000000-0005-0000-0000-000001610000}"/>
    <cellStyle name="Migliaia 2 4 2 4 2" xfId="14375" xr:uid="{00000000-0005-0000-0000-000002610000}"/>
    <cellStyle name="Migliaia 2 4 2 4 2 2" xfId="35042" xr:uid="{00000000-0005-0000-0000-000003610000}"/>
    <cellStyle name="Migliaia 2 4 2 4 2 3" xfId="40344" xr:uid="{00000000-0005-0000-0000-000004610000}"/>
    <cellStyle name="Migliaia 2 4 2 4 3" xfId="32535" xr:uid="{00000000-0005-0000-0000-000005610000}"/>
    <cellStyle name="Migliaia 2 4 2 4 4" xfId="37693" xr:uid="{00000000-0005-0000-0000-000006610000}"/>
    <cellStyle name="Migliaia 2 4 2 4 5" xfId="13462" xr:uid="{00000000-0005-0000-0000-000007610000}"/>
    <cellStyle name="Migliaia 2 4 2 5" xfId="13697" xr:uid="{00000000-0005-0000-0000-000008610000}"/>
    <cellStyle name="Migliaia 2 4 2 5 2" xfId="29627" xr:uid="{00000000-0005-0000-0000-000009610000}"/>
    <cellStyle name="Migliaia 2 4 2 5 2 2" xfId="35043" xr:uid="{00000000-0005-0000-0000-00000A610000}"/>
    <cellStyle name="Migliaia 2 4 2 5 2 3" xfId="40345" xr:uid="{00000000-0005-0000-0000-00000B610000}"/>
    <cellStyle name="Migliaia 2 4 2 5 3" xfId="32536" xr:uid="{00000000-0005-0000-0000-00000C610000}"/>
    <cellStyle name="Migliaia 2 4 2 5 4" xfId="37694" xr:uid="{00000000-0005-0000-0000-00000D610000}"/>
    <cellStyle name="Migliaia 2 4 2 6" xfId="16353" xr:uid="{00000000-0005-0000-0000-00000E610000}"/>
    <cellStyle name="Migliaia 2 4 2 6 2" xfId="29628" xr:uid="{00000000-0005-0000-0000-00000F610000}"/>
    <cellStyle name="Migliaia 2 4 2 6 2 2" xfId="35044" xr:uid="{00000000-0005-0000-0000-000010610000}"/>
    <cellStyle name="Migliaia 2 4 2 6 2 3" xfId="40346" xr:uid="{00000000-0005-0000-0000-000011610000}"/>
    <cellStyle name="Migliaia 2 4 2 6 3" xfId="32537" xr:uid="{00000000-0005-0000-0000-000012610000}"/>
    <cellStyle name="Migliaia 2 4 2 6 4" xfId="37695" xr:uid="{00000000-0005-0000-0000-000013610000}"/>
    <cellStyle name="Migliaia 2 4 2 6 5" xfId="20708" xr:uid="{00000000-0005-0000-0000-000014610000}"/>
    <cellStyle name="Migliaia 2 4 2 7" xfId="20706" xr:uid="{00000000-0005-0000-0000-000015610000}"/>
    <cellStyle name="Migliaia 2 4 2 8" xfId="2392" xr:uid="{00000000-0005-0000-0000-000016610000}"/>
    <cellStyle name="Migliaia 2 4 3" xfId="2391" xr:uid="{00000000-0005-0000-0000-000017610000}"/>
    <cellStyle name="Migliaia 2 4 3 2" xfId="4365" xr:uid="{00000000-0005-0000-0000-000018610000}"/>
    <cellStyle name="Migliaia 2 4 3 2 2" xfId="6012" xr:uid="{00000000-0005-0000-0000-000019610000}"/>
    <cellStyle name="Migliaia 2 4 3 2 2 2" xfId="35046" xr:uid="{00000000-0005-0000-0000-00001A610000}"/>
    <cellStyle name="Migliaia 2 4 3 2 2 3" xfId="40348" xr:uid="{00000000-0005-0000-0000-00001B610000}"/>
    <cellStyle name="Migliaia 2 4 3 2 3" xfId="14491" xr:uid="{00000000-0005-0000-0000-00001C610000}"/>
    <cellStyle name="Migliaia 2 4 3 2 4" xfId="16357" xr:uid="{00000000-0005-0000-0000-00001D610000}"/>
    <cellStyle name="Migliaia 2 4 3 2 4 2" xfId="37697" xr:uid="{00000000-0005-0000-0000-00001E610000}"/>
    <cellStyle name="Migliaia 2 4 3 2 5" xfId="12481" xr:uid="{00000000-0005-0000-0000-00001F610000}"/>
    <cellStyle name="Migliaia 2 4 3 3" xfId="5764" xr:uid="{00000000-0005-0000-0000-000020610000}"/>
    <cellStyle name="Migliaia 2 4 3 3 2" xfId="29631" xr:uid="{00000000-0005-0000-0000-000021610000}"/>
    <cellStyle name="Migliaia 2 4 3 3 2 2" xfId="35047" xr:uid="{00000000-0005-0000-0000-000022610000}"/>
    <cellStyle name="Migliaia 2 4 3 3 2 3" xfId="40349" xr:uid="{00000000-0005-0000-0000-000023610000}"/>
    <cellStyle name="Migliaia 2 4 3 3 3" xfId="32540" xr:uid="{00000000-0005-0000-0000-000024610000}"/>
    <cellStyle name="Migliaia 2 4 3 3 4" xfId="37698" xr:uid="{00000000-0005-0000-0000-000025610000}"/>
    <cellStyle name="Migliaia 2 4 3 4" xfId="16356" xr:uid="{00000000-0005-0000-0000-000026610000}"/>
    <cellStyle name="Migliaia 2 4 3 4 2" xfId="29632" xr:uid="{00000000-0005-0000-0000-000027610000}"/>
    <cellStyle name="Migliaia 2 4 3 4 2 2" xfId="35048" xr:uid="{00000000-0005-0000-0000-000028610000}"/>
    <cellStyle name="Migliaia 2 4 3 4 2 3" xfId="40350" xr:uid="{00000000-0005-0000-0000-000029610000}"/>
    <cellStyle name="Migliaia 2 4 3 4 3" xfId="32541" xr:uid="{00000000-0005-0000-0000-00002A610000}"/>
    <cellStyle name="Migliaia 2 4 3 4 4" xfId="37699" xr:uid="{00000000-0005-0000-0000-00002B610000}"/>
    <cellStyle name="Migliaia 2 4 3 4 5" xfId="20711" xr:uid="{00000000-0005-0000-0000-00002C610000}"/>
    <cellStyle name="Migliaia 2 4 3 5" xfId="20712" xr:uid="{00000000-0005-0000-0000-00002D610000}"/>
    <cellStyle name="Migliaia 2 4 3 5 2" xfId="29633" xr:uid="{00000000-0005-0000-0000-00002E610000}"/>
    <cellStyle name="Migliaia 2 4 3 5 2 2" xfId="35049" xr:uid="{00000000-0005-0000-0000-00002F610000}"/>
    <cellStyle name="Migliaia 2 4 3 5 2 3" xfId="40351" xr:uid="{00000000-0005-0000-0000-000030610000}"/>
    <cellStyle name="Migliaia 2 4 3 5 3" xfId="32542" xr:uid="{00000000-0005-0000-0000-000031610000}"/>
    <cellStyle name="Migliaia 2 4 3 5 4" xfId="37700" xr:uid="{00000000-0005-0000-0000-000032610000}"/>
    <cellStyle name="Migliaia 2 4 3 6" xfId="29629" xr:uid="{00000000-0005-0000-0000-000033610000}"/>
    <cellStyle name="Migliaia 2 4 3 6 2" xfId="35045" xr:uid="{00000000-0005-0000-0000-000034610000}"/>
    <cellStyle name="Migliaia 2 4 3 6 3" xfId="40347" xr:uid="{00000000-0005-0000-0000-000035610000}"/>
    <cellStyle name="Migliaia 2 4 3 7" xfId="32538" xr:uid="{00000000-0005-0000-0000-000036610000}"/>
    <cellStyle name="Migliaia 2 4 3 8" xfId="37696" xr:uid="{00000000-0005-0000-0000-000037610000}"/>
    <cellStyle name="Migliaia 2 4 3 9" xfId="12480" xr:uid="{00000000-0005-0000-0000-000038610000}"/>
    <cellStyle name="Migliaia 2 4 4" xfId="3276" xr:uid="{00000000-0005-0000-0000-000039610000}"/>
    <cellStyle name="Migliaia 2 4 4 2" xfId="4786" xr:uid="{00000000-0005-0000-0000-00003A610000}"/>
    <cellStyle name="Migliaia 2 4 4 2 2" xfId="10738" xr:uid="{00000000-0005-0000-0000-00003B610000}"/>
    <cellStyle name="Migliaia 2 4 4 2 3" xfId="14896" xr:uid="{00000000-0005-0000-0000-00003C610000}"/>
    <cellStyle name="Migliaia 2 4 4 2 4" xfId="16359" xr:uid="{00000000-0005-0000-0000-00003D610000}"/>
    <cellStyle name="Migliaia 2 4 4 2 5" xfId="28607" xr:uid="{00000000-0005-0000-0000-00003E610000}"/>
    <cellStyle name="Migliaia 2 4 4 2 6" xfId="12483" xr:uid="{00000000-0005-0000-0000-00003F610000}"/>
    <cellStyle name="Migliaia 2 4 4 3" xfId="9986" xr:uid="{00000000-0005-0000-0000-000040610000}"/>
    <cellStyle name="Migliaia 2 4 4 3 2" xfId="31487" xr:uid="{00000000-0005-0000-0000-000041610000}"/>
    <cellStyle name="Migliaia 2 4 4 3 2 2" xfId="36647" xr:uid="{00000000-0005-0000-0000-000042610000}"/>
    <cellStyle name="Migliaia 2 4 4 3 2 3" xfId="41949" xr:uid="{00000000-0005-0000-0000-000043610000}"/>
    <cellStyle name="Migliaia 2 4 4 3 3" xfId="33996" xr:uid="{00000000-0005-0000-0000-000044610000}"/>
    <cellStyle name="Migliaia 2 4 4 3 4" xfId="39298" xr:uid="{00000000-0005-0000-0000-000045610000}"/>
    <cellStyle name="Migliaia 2 4 4 4" xfId="16358" xr:uid="{00000000-0005-0000-0000-000046610000}"/>
    <cellStyle name="Migliaia 2 4 4 4 2" xfId="35050" xr:uid="{00000000-0005-0000-0000-000047610000}"/>
    <cellStyle name="Migliaia 2 4 4 4 3" xfId="40352" xr:uid="{00000000-0005-0000-0000-000048610000}"/>
    <cellStyle name="Migliaia 2 4 4 4 4" xfId="29634" xr:uid="{00000000-0005-0000-0000-000049610000}"/>
    <cellStyle name="Migliaia 2 4 4 5" xfId="32543" xr:uid="{00000000-0005-0000-0000-00004A610000}"/>
    <cellStyle name="Migliaia 2 4 4 6" xfId="37701" xr:uid="{00000000-0005-0000-0000-00004B610000}"/>
    <cellStyle name="Migliaia 2 4 4 7" xfId="12482" xr:uid="{00000000-0005-0000-0000-00004C610000}"/>
    <cellStyle name="Migliaia 2 4 5" xfId="4048" xr:uid="{00000000-0005-0000-0000-00004D610000}"/>
    <cellStyle name="Migliaia 2 4 5 2" xfId="10518" xr:uid="{00000000-0005-0000-0000-00004E610000}"/>
    <cellStyle name="Migliaia 2 4 5 2 2" xfId="31488" xr:uid="{00000000-0005-0000-0000-00004F610000}"/>
    <cellStyle name="Migliaia 2 4 5 2 2 2" xfId="36648" xr:uid="{00000000-0005-0000-0000-000050610000}"/>
    <cellStyle name="Migliaia 2 4 5 2 2 3" xfId="41950" xr:uid="{00000000-0005-0000-0000-000051610000}"/>
    <cellStyle name="Migliaia 2 4 5 2 3" xfId="33997" xr:uid="{00000000-0005-0000-0000-000052610000}"/>
    <cellStyle name="Migliaia 2 4 5 2 4" xfId="39299" xr:uid="{00000000-0005-0000-0000-000053610000}"/>
    <cellStyle name="Migliaia 2 4 5 3" xfId="16360" xr:uid="{00000000-0005-0000-0000-000054610000}"/>
    <cellStyle name="Migliaia 2 4 5 3 2" xfId="35051" xr:uid="{00000000-0005-0000-0000-000055610000}"/>
    <cellStyle name="Migliaia 2 4 5 3 3" xfId="40353" xr:uid="{00000000-0005-0000-0000-000056610000}"/>
    <cellStyle name="Migliaia 2 4 5 3 4" xfId="29635" xr:uid="{00000000-0005-0000-0000-000057610000}"/>
    <cellStyle name="Migliaia 2 4 5 4" xfId="32544" xr:uid="{00000000-0005-0000-0000-000058610000}"/>
    <cellStyle name="Migliaia 2 4 5 5" xfId="37702" xr:uid="{00000000-0005-0000-0000-000059610000}"/>
    <cellStyle name="Migliaia 2 4 5 6" xfId="12484" xr:uid="{00000000-0005-0000-0000-00005A610000}"/>
    <cellStyle name="Migliaia 2 4 6" xfId="3607" xr:uid="{00000000-0005-0000-0000-00005B610000}"/>
    <cellStyle name="Migliaia 2 4 6 2" xfId="10223" xr:uid="{00000000-0005-0000-0000-00005C610000}"/>
    <cellStyle name="Migliaia 2 4 6 2 2" xfId="35052" xr:uid="{00000000-0005-0000-0000-00005D610000}"/>
    <cellStyle name="Migliaia 2 4 6 2 3" xfId="40354" xr:uid="{00000000-0005-0000-0000-00005E610000}"/>
    <cellStyle name="Migliaia 2 4 6 3" xfId="15027" xr:uid="{00000000-0005-0000-0000-00005F610000}"/>
    <cellStyle name="Migliaia 2 4 6 4" xfId="16361" xr:uid="{00000000-0005-0000-0000-000060610000}"/>
    <cellStyle name="Migliaia 2 4 6 4 2" xfId="37703" xr:uid="{00000000-0005-0000-0000-000061610000}"/>
    <cellStyle name="Migliaia 2 4 6 5" xfId="12485" xr:uid="{00000000-0005-0000-0000-000062610000}"/>
    <cellStyle name="Migliaia 2 4 7" xfId="8546" xr:uid="{00000000-0005-0000-0000-000063610000}"/>
    <cellStyle name="Migliaia 2 4 7 2" xfId="29637" xr:uid="{00000000-0005-0000-0000-000064610000}"/>
    <cellStyle name="Migliaia 2 4 7 2 2" xfId="35053" xr:uid="{00000000-0005-0000-0000-000065610000}"/>
    <cellStyle name="Migliaia 2 4 7 2 3" xfId="40355" xr:uid="{00000000-0005-0000-0000-000066610000}"/>
    <cellStyle name="Migliaia 2 4 7 3" xfId="32546" xr:uid="{00000000-0005-0000-0000-000067610000}"/>
    <cellStyle name="Migliaia 2 4 7 4" xfId="37704" xr:uid="{00000000-0005-0000-0000-000068610000}"/>
    <cellStyle name="Migliaia 2 4 8" xfId="13698" xr:uid="{00000000-0005-0000-0000-000069610000}"/>
    <cellStyle name="Migliaia 2 4 8 2" xfId="29638" xr:uid="{00000000-0005-0000-0000-00006A610000}"/>
    <cellStyle name="Migliaia 2 4 8 2 2" xfId="35054" xr:uid="{00000000-0005-0000-0000-00006B610000}"/>
    <cellStyle name="Migliaia 2 4 8 2 3" xfId="40356" xr:uid="{00000000-0005-0000-0000-00006C610000}"/>
    <cellStyle name="Migliaia 2 4 8 3" xfId="32547" xr:uid="{00000000-0005-0000-0000-00006D610000}"/>
    <cellStyle name="Migliaia 2 4 8 4" xfId="37705" xr:uid="{00000000-0005-0000-0000-00006E610000}"/>
    <cellStyle name="Migliaia 2 4 8 5" xfId="20717" xr:uid="{00000000-0005-0000-0000-00006F610000}"/>
    <cellStyle name="Migliaia 2 4 9" xfId="16352" xr:uid="{00000000-0005-0000-0000-000070610000}"/>
    <cellStyle name="Migliaia 2 5" xfId="434" xr:uid="{00000000-0005-0000-0000-000071610000}"/>
    <cellStyle name="Migliaia 2 5 2" xfId="4367" xr:uid="{00000000-0005-0000-0000-000072610000}"/>
    <cellStyle name="Migliaia 2 5 2 2" xfId="5111" xr:uid="{00000000-0005-0000-0000-000073610000}"/>
    <cellStyle name="Migliaia 2 5 2 2 2" xfId="29639" xr:uid="{00000000-0005-0000-0000-000074610000}"/>
    <cellStyle name="Migliaia 2 5 2 2 2 2" xfId="35055" xr:uid="{00000000-0005-0000-0000-000075610000}"/>
    <cellStyle name="Migliaia 2 5 2 2 2 3" xfId="40357" xr:uid="{00000000-0005-0000-0000-000076610000}"/>
    <cellStyle name="Migliaia 2 5 2 2 3" xfId="32548" xr:uid="{00000000-0005-0000-0000-000077610000}"/>
    <cellStyle name="Migliaia 2 5 2 2 4" xfId="37706" xr:uid="{00000000-0005-0000-0000-000078610000}"/>
    <cellStyle name="Migliaia 2 5 2 3" xfId="8236" xr:uid="{00000000-0005-0000-0000-000079610000}"/>
    <cellStyle name="Migliaia 2 5 2 3 2" xfId="29640" xr:uid="{00000000-0005-0000-0000-00007A610000}"/>
    <cellStyle name="Migliaia 2 5 2 3 2 2" xfId="35056" xr:uid="{00000000-0005-0000-0000-00007B610000}"/>
    <cellStyle name="Migliaia 2 5 2 3 2 3" xfId="40358" xr:uid="{00000000-0005-0000-0000-00007C610000}"/>
    <cellStyle name="Migliaia 2 5 2 3 3" xfId="32549" xr:uid="{00000000-0005-0000-0000-00007D610000}"/>
    <cellStyle name="Migliaia 2 5 2 3 4" xfId="37707" xr:uid="{00000000-0005-0000-0000-00007E610000}"/>
    <cellStyle name="Migliaia 2 5 2 4" xfId="7583" xr:uid="{00000000-0005-0000-0000-00007F610000}"/>
    <cellStyle name="Migliaia 2 5 2 5" xfId="6960" xr:uid="{00000000-0005-0000-0000-000080610000}"/>
    <cellStyle name="Migliaia 2 5 2 5 2" xfId="17733" xr:uid="{00000000-0005-0000-0000-000081610000}"/>
    <cellStyle name="Migliaia 2 5 2 5 3" xfId="44376" xr:uid="{00000000-0005-0000-0000-000082610000}"/>
    <cellStyle name="Migliaia 2 5 2 5 4" xfId="46726" xr:uid="{00000000-0005-0000-0000-000083610000}"/>
    <cellStyle name="Migliaia 2 5 2 5 5" xfId="49742" xr:uid="{00000000-0005-0000-0000-000084610000}"/>
    <cellStyle name="Migliaia 2 5 2 6" xfId="16363" xr:uid="{00000000-0005-0000-0000-000085610000}"/>
    <cellStyle name="Migliaia 2 5 2 7" xfId="20719" xr:uid="{00000000-0005-0000-0000-000086610000}"/>
    <cellStyle name="Migliaia 2 5 3" xfId="5112" xr:uid="{00000000-0005-0000-0000-000087610000}"/>
    <cellStyle name="Migliaia 2 5 3 2" xfId="14492" xr:uid="{00000000-0005-0000-0000-000088610000}"/>
    <cellStyle name="Migliaia 2 5 3 2 2" xfId="35057" xr:uid="{00000000-0005-0000-0000-000089610000}"/>
    <cellStyle name="Migliaia 2 5 3 2 3" xfId="40359" xr:uid="{00000000-0005-0000-0000-00008A610000}"/>
    <cellStyle name="Migliaia 2 5 3 3" xfId="32550" xr:uid="{00000000-0005-0000-0000-00008B610000}"/>
    <cellStyle name="Migliaia 2 5 3 4" xfId="37708" xr:uid="{00000000-0005-0000-0000-00008C610000}"/>
    <cellStyle name="Migliaia 2 5 3 5" xfId="13696" xr:uid="{00000000-0005-0000-0000-00008D610000}"/>
    <cellStyle name="Migliaia 2 5 4" xfId="8237" xr:uid="{00000000-0005-0000-0000-00008E610000}"/>
    <cellStyle name="Migliaia 2 5 4 2" xfId="29642" xr:uid="{00000000-0005-0000-0000-00008F610000}"/>
    <cellStyle name="Migliaia 2 5 4 2 2" xfId="35058" xr:uid="{00000000-0005-0000-0000-000090610000}"/>
    <cellStyle name="Migliaia 2 5 4 2 3" xfId="40360" xr:uid="{00000000-0005-0000-0000-000091610000}"/>
    <cellStyle name="Migliaia 2 5 4 3" xfId="32551" xr:uid="{00000000-0005-0000-0000-000092610000}"/>
    <cellStyle name="Migliaia 2 5 4 4" xfId="37709" xr:uid="{00000000-0005-0000-0000-000093610000}"/>
    <cellStyle name="Migliaia 2 5 5" xfId="7582" xr:uid="{00000000-0005-0000-0000-000094610000}"/>
    <cellStyle name="Migliaia 2 5 5 2" xfId="29643" xr:uid="{00000000-0005-0000-0000-000095610000}"/>
    <cellStyle name="Migliaia 2 5 5 2 2" xfId="35059" xr:uid="{00000000-0005-0000-0000-000096610000}"/>
    <cellStyle name="Migliaia 2 5 5 2 3" xfId="40361" xr:uid="{00000000-0005-0000-0000-000097610000}"/>
    <cellStyle name="Migliaia 2 5 5 3" xfId="32552" xr:uid="{00000000-0005-0000-0000-000098610000}"/>
    <cellStyle name="Migliaia 2 5 5 4" xfId="37710" xr:uid="{00000000-0005-0000-0000-000099610000}"/>
    <cellStyle name="Migliaia 2 5 6" xfId="6959" xr:uid="{00000000-0005-0000-0000-00009A610000}"/>
    <cellStyle name="Migliaia 2 5 6 2" xfId="17732" xr:uid="{00000000-0005-0000-0000-00009B610000}"/>
    <cellStyle name="Migliaia 2 5 6 2 2" xfId="35060" xr:uid="{00000000-0005-0000-0000-00009C610000}"/>
    <cellStyle name="Migliaia 2 5 6 2 3" xfId="40362" xr:uid="{00000000-0005-0000-0000-00009D610000}"/>
    <cellStyle name="Migliaia 2 5 6 2 4" xfId="29644" xr:uid="{00000000-0005-0000-0000-00009E610000}"/>
    <cellStyle name="Migliaia 2 5 6 3" xfId="32553" xr:uid="{00000000-0005-0000-0000-00009F610000}"/>
    <cellStyle name="Migliaia 2 5 6 4" xfId="37711" xr:uid="{00000000-0005-0000-0000-0000A0610000}"/>
    <cellStyle name="Migliaia 2 5 6 5" xfId="20725" xr:uid="{00000000-0005-0000-0000-0000A1610000}"/>
    <cellStyle name="Migliaia 2 5 6 6" xfId="43275" xr:uid="{00000000-0005-0000-0000-0000A2610000}"/>
    <cellStyle name="Migliaia 2 5 6 7" xfId="46725" xr:uid="{00000000-0005-0000-0000-0000A3610000}"/>
    <cellStyle name="Migliaia 2 5 6 8" xfId="49741" xr:uid="{00000000-0005-0000-0000-0000A4610000}"/>
    <cellStyle name="Migliaia 2 5 7" xfId="16362" xr:uid="{00000000-0005-0000-0000-0000A5610000}"/>
    <cellStyle name="Migliaia 2 5 7 2" xfId="29645" xr:uid="{00000000-0005-0000-0000-0000A6610000}"/>
    <cellStyle name="Migliaia 2 5 7 2 2" xfId="35061" xr:uid="{00000000-0005-0000-0000-0000A7610000}"/>
    <cellStyle name="Migliaia 2 5 7 2 3" xfId="40363" xr:uid="{00000000-0005-0000-0000-0000A8610000}"/>
    <cellStyle name="Migliaia 2 5 7 3" xfId="32554" xr:uid="{00000000-0005-0000-0000-0000A9610000}"/>
    <cellStyle name="Migliaia 2 5 7 4" xfId="37712" xr:uid="{00000000-0005-0000-0000-0000AA610000}"/>
    <cellStyle name="Migliaia 2 5 7 5" xfId="20726" xr:uid="{00000000-0005-0000-0000-0000AB610000}"/>
    <cellStyle name="Migliaia 2 5 8" xfId="20718" xr:uid="{00000000-0005-0000-0000-0000AC610000}"/>
    <cellStyle name="Migliaia 2 5 9" xfId="2393" xr:uid="{00000000-0005-0000-0000-0000AD610000}"/>
    <cellStyle name="Migliaia 2 6" xfId="435" xr:uid="{00000000-0005-0000-0000-0000AE610000}"/>
    <cellStyle name="Migliaia 2 6 2" xfId="4368" xr:uid="{00000000-0005-0000-0000-0000AF610000}"/>
    <cellStyle name="Migliaia 2 6 2 2" xfId="14704" xr:uid="{00000000-0005-0000-0000-0000B0610000}"/>
    <cellStyle name="Migliaia 2 6 2 2 2" xfId="35062" xr:uid="{00000000-0005-0000-0000-0000B1610000}"/>
    <cellStyle name="Migliaia 2 6 2 2 3" xfId="40364" xr:uid="{00000000-0005-0000-0000-0000B2610000}"/>
    <cellStyle name="Migliaia 2 6 2 3" xfId="16365" xr:uid="{00000000-0005-0000-0000-0000B3610000}"/>
    <cellStyle name="Migliaia 2 6 2 3 2" xfId="32555" xr:uid="{00000000-0005-0000-0000-0000B4610000}"/>
    <cellStyle name="Migliaia 2 6 2 4" xfId="37713" xr:uid="{00000000-0005-0000-0000-0000B5610000}"/>
    <cellStyle name="Migliaia 2 6 2 5" xfId="12486" xr:uid="{00000000-0005-0000-0000-0000B6610000}"/>
    <cellStyle name="Migliaia 2 6 3" xfId="7584" xr:uid="{00000000-0005-0000-0000-0000B7610000}"/>
    <cellStyle name="Migliaia 2 6 3 2" xfId="29647" xr:uid="{00000000-0005-0000-0000-0000B8610000}"/>
    <cellStyle name="Migliaia 2 6 3 2 2" xfId="35063" xr:uid="{00000000-0005-0000-0000-0000B9610000}"/>
    <cellStyle name="Migliaia 2 6 3 2 3" xfId="40365" xr:uid="{00000000-0005-0000-0000-0000BA610000}"/>
    <cellStyle name="Migliaia 2 6 3 3" xfId="32556" xr:uid="{00000000-0005-0000-0000-0000BB610000}"/>
    <cellStyle name="Migliaia 2 6 3 4" xfId="37714" xr:uid="{00000000-0005-0000-0000-0000BC610000}"/>
    <cellStyle name="Migliaia 2 6 4" xfId="6961" xr:uid="{00000000-0005-0000-0000-0000BD610000}"/>
    <cellStyle name="Migliaia 2 6 4 2" xfId="17734" xr:uid="{00000000-0005-0000-0000-0000BE610000}"/>
    <cellStyle name="Migliaia 2 6 4 2 2" xfId="35064" xr:uid="{00000000-0005-0000-0000-0000BF610000}"/>
    <cellStyle name="Migliaia 2 6 4 2 3" xfId="40366" xr:uid="{00000000-0005-0000-0000-0000C0610000}"/>
    <cellStyle name="Migliaia 2 6 4 2 4" xfId="29648" xr:uid="{00000000-0005-0000-0000-0000C1610000}"/>
    <cellStyle name="Migliaia 2 6 4 3" xfId="32557" xr:uid="{00000000-0005-0000-0000-0000C2610000}"/>
    <cellStyle name="Migliaia 2 6 4 4" xfId="37715" xr:uid="{00000000-0005-0000-0000-0000C3610000}"/>
    <cellStyle name="Migliaia 2 6 4 5" xfId="20730" xr:uid="{00000000-0005-0000-0000-0000C4610000}"/>
    <cellStyle name="Migliaia 2 6 4 6" xfId="42927" xr:uid="{00000000-0005-0000-0000-0000C5610000}"/>
    <cellStyle name="Migliaia 2 6 4 7" xfId="46727" xr:uid="{00000000-0005-0000-0000-0000C6610000}"/>
    <cellStyle name="Migliaia 2 6 4 8" xfId="49743" xr:uid="{00000000-0005-0000-0000-0000C7610000}"/>
    <cellStyle name="Migliaia 2 6 5" xfId="16364" xr:uid="{00000000-0005-0000-0000-0000C8610000}"/>
    <cellStyle name="Migliaia 2 6 5 2" xfId="29649" xr:uid="{00000000-0005-0000-0000-0000C9610000}"/>
    <cellStyle name="Migliaia 2 6 5 2 2" xfId="35065" xr:uid="{00000000-0005-0000-0000-0000CA610000}"/>
    <cellStyle name="Migliaia 2 6 5 2 3" xfId="40367" xr:uid="{00000000-0005-0000-0000-0000CB610000}"/>
    <cellStyle name="Migliaia 2 6 5 3" xfId="32558" xr:uid="{00000000-0005-0000-0000-0000CC610000}"/>
    <cellStyle name="Migliaia 2 6 5 4" xfId="37716" xr:uid="{00000000-0005-0000-0000-0000CD610000}"/>
    <cellStyle name="Migliaia 2 6 5 5" xfId="20731" xr:uid="{00000000-0005-0000-0000-0000CE610000}"/>
    <cellStyle name="Migliaia 2 6 6" xfId="20732" xr:uid="{00000000-0005-0000-0000-0000CF610000}"/>
    <cellStyle name="Migliaia 2 6 6 2" xfId="29650" xr:uid="{00000000-0005-0000-0000-0000D0610000}"/>
    <cellStyle name="Migliaia 2 6 6 2 2" xfId="35066" xr:uid="{00000000-0005-0000-0000-0000D1610000}"/>
    <cellStyle name="Migliaia 2 6 6 2 3" xfId="40368" xr:uid="{00000000-0005-0000-0000-0000D2610000}"/>
    <cellStyle name="Migliaia 2 6 6 3" xfId="32559" xr:uid="{00000000-0005-0000-0000-0000D3610000}"/>
    <cellStyle name="Migliaia 2 6 6 4" xfId="37717" xr:uid="{00000000-0005-0000-0000-0000D4610000}"/>
    <cellStyle name="Migliaia 2 6 7" xfId="20727" xr:uid="{00000000-0005-0000-0000-0000D5610000}"/>
    <cellStyle name="Migliaia 2 6 8" xfId="2394" xr:uid="{00000000-0005-0000-0000-0000D6610000}"/>
    <cellStyle name="Migliaia 2 7" xfId="2388" xr:uid="{00000000-0005-0000-0000-0000D7610000}"/>
    <cellStyle name="Migliaia 2 7 2" xfId="4362" xr:uid="{00000000-0005-0000-0000-0000D8610000}"/>
    <cellStyle name="Migliaia 2 7 2 2" xfId="6011" xr:uid="{00000000-0005-0000-0000-0000D9610000}"/>
    <cellStyle name="Migliaia 2 7 2 3" xfId="14976" xr:uid="{00000000-0005-0000-0000-0000DA610000}"/>
    <cellStyle name="Migliaia 2 7 2 4" xfId="16367" xr:uid="{00000000-0005-0000-0000-0000DB610000}"/>
    <cellStyle name="Migliaia 2 7 2 5" xfId="28610" xr:uid="{00000000-0005-0000-0000-0000DC610000}"/>
    <cellStyle name="Migliaia 2 7 2 6" xfId="12488" xr:uid="{00000000-0005-0000-0000-0000DD610000}"/>
    <cellStyle name="Migliaia 2 7 3" xfId="5763" xr:uid="{00000000-0005-0000-0000-0000DE610000}"/>
    <cellStyle name="Migliaia 2 7 3 2" xfId="31489" xr:uid="{00000000-0005-0000-0000-0000DF610000}"/>
    <cellStyle name="Migliaia 2 7 3 2 2" xfId="36649" xr:uid="{00000000-0005-0000-0000-0000E0610000}"/>
    <cellStyle name="Migliaia 2 7 3 2 3" xfId="41951" xr:uid="{00000000-0005-0000-0000-0000E1610000}"/>
    <cellStyle name="Migliaia 2 7 3 3" xfId="33998" xr:uid="{00000000-0005-0000-0000-0000E2610000}"/>
    <cellStyle name="Migliaia 2 7 3 4" xfId="39300" xr:uid="{00000000-0005-0000-0000-0000E3610000}"/>
    <cellStyle name="Migliaia 2 7 4" xfId="16366" xr:uid="{00000000-0005-0000-0000-0000E4610000}"/>
    <cellStyle name="Migliaia 2 7 4 2" xfId="35067" xr:uid="{00000000-0005-0000-0000-0000E5610000}"/>
    <cellStyle name="Migliaia 2 7 4 3" xfId="40369" xr:uid="{00000000-0005-0000-0000-0000E6610000}"/>
    <cellStyle name="Migliaia 2 7 4 4" xfId="29651" xr:uid="{00000000-0005-0000-0000-0000E7610000}"/>
    <cellStyle name="Migliaia 2 7 5" xfId="32560" xr:uid="{00000000-0005-0000-0000-0000E8610000}"/>
    <cellStyle name="Migliaia 2 7 6" xfId="37718" xr:uid="{00000000-0005-0000-0000-0000E9610000}"/>
    <cellStyle name="Migliaia 2 7 7" xfId="12487" xr:uid="{00000000-0005-0000-0000-0000EA610000}"/>
    <cellStyle name="Migliaia 2 8" xfId="4045" xr:uid="{00000000-0005-0000-0000-0000EB610000}"/>
    <cellStyle name="Migliaia 2 8 2" xfId="10515" xr:uid="{00000000-0005-0000-0000-0000EC610000}"/>
    <cellStyle name="Migliaia 2 8 2 2" xfId="31490" xr:uid="{00000000-0005-0000-0000-0000ED610000}"/>
    <cellStyle name="Migliaia 2 8 2 2 2" xfId="36650" xr:uid="{00000000-0005-0000-0000-0000EE610000}"/>
    <cellStyle name="Migliaia 2 8 2 2 3" xfId="41952" xr:uid="{00000000-0005-0000-0000-0000EF610000}"/>
    <cellStyle name="Migliaia 2 8 2 3" xfId="33999" xr:uid="{00000000-0005-0000-0000-0000F0610000}"/>
    <cellStyle name="Migliaia 2 8 2 4" xfId="39301" xr:uid="{00000000-0005-0000-0000-0000F1610000}"/>
    <cellStyle name="Migliaia 2 8 3" xfId="16368" xr:uid="{00000000-0005-0000-0000-0000F2610000}"/>
    <cellStyle name="Migliaia 2 8 3 2" xfId="35068" xr:uid="{00000000-0005-0000-0000-0000F3610000}"/>
    <cellStyle name="Migliaia 2 8 3 3" xfId="40370" xr:uid="{00000000-0005-0000-0000-0000F4610000}"/>
    <cellStyle name="Migliaia 2 8 3 4" xfId="29652" xr:uid="{00000000-0005-0000-0000-0000F5610000}"/>
    <cellStyle name="Migliaia 2 8 4" xfId="32561" xr:uid="{00000000-0005-0000-0000-0000F6610000}"/>
    <cellStyle name="Migliaia 2 8 5" xfId="37719" xr:uid="{00000000-0005-0000-0000-0000F7610000}"/>
    <cellStyle name="Migliaia 2 8 6" xfId="12489" xr:uid="{00000000-0005-0000-0000-0000F8610000}"/>
    <cellStyle name="Migliaia 2 9" xfId="3602" xr:uid="{00000000-0005-0000-0000-0000F9610000}"/>
    <cellStyle name="Migliaia 2 9 2" xfId="10218" xr:uid="{00000000-0005-0000-0000-0000FA610000}"/>
    <cellStyle name="Migliaia 2 9 2 2" xfId="31491" xr:uid="{00000000-0005-0000-0000-0000FB610000}"/>
    <cellStyle name="Migliaia 2 9 2 2 2" xfId="36651" xr:uid="{00000000-0005-0000-0000-0000FC610000}"/>
    <cellStyle name="Migliaia 2 9 2 2 3" xfId="41953" xr:uid="{00000000-0005-0000-0000-0000FD610000}"/>
    <cellStyle name="Migliaia 2 9 2 3" xfId="34000" xr:uid="{00000000-0005-0000-0000-0000FE610000}"/>
    <cellStyle name="Migliaia 2 9 2 4" xfId="39302" xr:uid="{00000000-0005-0000-0000-0000FF610000}"/>
    <cellStyle name="Migliaia 2 9 3" xfId="16369" xr:uid="{00000000-0005-0000-0000-000000620000}"/>
    <cellStyle name="Migliaia 2 9 3 2" xfId="35069" xr:uid="{00000000-0005-0000-0000-000001620000}"/>
    <cellStyle name="Migliaia 2 9 3 3" xfId="40371" xr:uid="{00000000-0005-0000-0000-000002620000}"/>
    <cellStyle name="Migliaia 2 9 3 4" xfId="29653" xr:uid="{00000000-0005-0000-0000-000003620000}"/>
    <cellStyle name="Migliaia 2 9 4" xfId="32562" xr:uid="{00000000-0005-0000-0000-000004620000}"/>
    <cellStyle name="Migliaia 2 9 5" xfId="37720" xr:uid="{00000000-0005-0000-0000-000005620000}"/>
    <cellStyle name="Migliaia 2 9 6" xfId="12490" xr:uid="{00000000-0005-0000-0000-000006620000}"/>
    <cellStyle name="Migliaia 2_Domestico_reg&amp;naz" xfId="436" xr:uid="{00000000-0005-0000-0000-000007620000}"/>
    <cellStyle name="Migliaia 20" xfId="437" xr:uid="{00000000-0005-0000-0000-000008620000}"/>
    <cellStyle name="Migliaia 20 10" xfId="16370" xr:uid="{00000000-0005-0000-0000-000009620000}"/>
    <cellStyle name="Migliaia 20 10 2" xfId="35070" xr:uid="{00000000-0005-0000-0000-00000A620000}"/>
    <cellStyle name="Migliaia 20 10 3" xfId="40372" xr:uid="{00000000-0005-0000-0000-00000B620000}"/>
    <cellStyle name="Migliaia 20 10 4" xfId="29654" xr:uid="{00000000-0005-0000-0000-00000C620000}"/>
    <cellStyle name="Migliaia 20 11" xfId="32563" xr:uid="{00000000-0005-0000-0000-00000D620000}"/>
    <cellStyle name="Migliaia 20 12" xfId="37721" xr:uid="{00000000-0005-0000-0000-00000E620000}"/>
    <cellStyle name="Migliaia 20 13" xfId="1817" xr:uid="{00000000-0005-0000-0000-00000F620000}"/>
    <cellStyle name="Migliaia 20 2" xfId="438" xr:uid="{00000000-0005-0000-0000-000010620000}"/>
    <cellStyle name="Migliaia 20 2 2" xfId="2396" xr:uid="{00000000-0005-0000-0000-000011620000}"/>
    <cellStyle name="Migliaia 20 2 2 2" xfId="4370" xr:uid="{00000000-0005-0000-0000-000012620000}"/>
    <cellStyle name="Migliaia 20 2 2 2 2" xfId="10679" xr:uid="{00000000-0005-0000-0000-000013620000}"/>
    <cellStyle name="Migliaia 20 2 2 2 2 2" xfId="35071" xr:uid="{00000000-0005-0000-0000-000014620000}"/>
    <cellStyle name="Migliaia 20 2 2 2 2 3" xfId="40373" xr:uid="{00000000-0005-0000-0000-000015620000}"/>
    <cellStyle name="Migliaia 20 2 2 2 3" xfId="14705" xr:uid="{00000000-0005-0000-0000-000016620000}"/>
    <cellStyle name="Migliaia 20 2 2 2 4" xfId="16373" xr:uid="{00000000-0005-0000-0000-000017620000}"/>
    <cellStyle name="Migliaia 20 2 2 2 4 2" xfId="37722" xr:uid="{00000000-0005-0000-0000-000018620000}"/>
    <cellStyle name="Migliaia 20 2 2 2 5" xfId="12491" xr:uid="{00000000-0005-0000-0000-000019620000}"/>
    <cellStyle name="Migliaia 20 2 2 3" xfId="7904" xr:uid="{00000000-0005-0000-0000-00001A620000}"/>
    <cellStyle name="Migliaia 20 2 2 3 2" xfId="31492" xr:uid="{00000000-0005-0000-0000-00001B620000}"/>
    <cellStyle name="Migliaia 20 2 2 3 2 2" xfId="36652" xr:uid="{00000000-0005-0000-0000-00001C620000}"/>
    <cellStyle name="Migliaia 20 2 2 3 2 3" xfId="41954" xr:uid="{00000000-0005-0000-0000-00001D620000}"/>
    <cellStyle name="Migliaia 20 2 2 3 3" xfId="34001" xr:uid="{00000000-0005-0000-0000-00001E620000}"/>
    <cellStyle name="Migliaia 20 2 2 3 4" xfId="39303" xr:uid="{00000000-0005-0000-0000-00001F620000}"/>
    <cellStyle name="Migliaia 20 2 2 4" xfId="6962" xr:uid="{00000000-0005-0000-0000-000020620000}"/>
    <cellStyle name="Migliaia 20 2 2 4 2" xfId="17735" xr:uid="{00000000-0005-0000-0000-000021620000}"/>
    <cellStyle name="Migliaia 20 2 2 4 3" xfId="30067" xr:uid="{00000000-0005-0000-0000-000022620000}"/>
    <cellStyle name="Migliaia 20 2 2 4 4" xfId="46728" xr:uid="{00000000-0005-0000-0000-000023620000}"/>
    <cellStyle name="Migliaia 20 2 2 4 5" xfId="49744" xr:uid="{00000000-0005-0000-0000-000024620000}"/>
    <cellStyle name="Migliaia 20 2 2 5" xfId="16372" xr:uid="{00000000-0005-0000-0000-000025620000}"/>
    <cellStyle name="Migliaia 20 2 2 6" xfId="20738" xr:uid="{00000000-0005-0000-0000-000026620000}"/>
    <cellStyle name="Migliaia 20 2 3" xfId="4050" xr:uid="{00000000-0005-0000-0000-000027620000}"/>
    <cellStyle name="Migliaia 20 2 3 2" xfId="10520" xr:uid="{00000000-0005-0000-0000-000028620000}"/>
    <cellStyle name="Migliaia 20 2 3 2 2" xfId="31493" xr:uid="{00000000-0005-0000-0000-000029620000}"/>
    <cellStyle name="Migliaia 20 2 3 2 2 2" xfId="36653" xr:uid="{00000000-0005-0000-0000-00002A620000}"/>
    <cellStyle name="Migliaia 20 2 3 2 2 3" xfId="41955" xr:uid="{00000000-0005-0000-0000-00002B620000}"/>
    <cellStyle name="Migliaia 20 2 3 2 3" xfId="34002" xr:uid="{00000000-0005-0000-0000-00002C620000}"/>
    <cellStyle name="Migliaia 20 2 3 2 4" xfId="39304" xr:uid="{00000000-0005-0000-0000-00002D620000}"/>
    <cellStyle name="Migliaia 20 2 3 3" xfId="16374" xr:uid="{00000000-0005-0000-0000-00002E620000}"/>
    <cellStyle name="Migliaia 20 2 3 3 2" xfId="35072" xr:uid="{00000000-0005-0000-0000-00002F620000}"/>
    <cellStyle name="Migliaia 20 2 3 3 3" xfId="40374" xr:uid="{00000000-0005-0000-0000-000030620000}"/>
    <cellStyle name="Migliaia 20 2 3 3 4" xfId="29656" xr:uid="{00000000-0005-0000-0000-000031620000}"/>
    <cellStyle name="Migliaia 20 2 3 4" xfId="32565" xr:uid="{00000000-0005-0000-0000-000032620000}"/>
    <cellStyle name="Migliaia 20 2 3 5" xfId="37723" xr:uid="{00000000-0005-0000-0000-000033620000}"/>
    <cellStyle name="Migliaia 20 2 3 6" xfId="12492" xr:uid="{00000000-0005-0000-0000-000034620000}"/>
    <cellStyle name="Migliaia 20 2 4" xfId="3610" xr:uid="{00000000-0005-0000-0000-000035620000}"/>
    <cellStyle name="Migliaia 20 2 4 2" xfId="10225" xr:uid="{00000000-0005-0000-0000-000036620000}"/>
    <cellStyle name="Migliaia 20 2 4 2 2" xfId="35073" xr:uid="{00000000-0005-0000-0000-000037620000}"/>
    <cellStyle name="Migliaia 20 2 4 2 3" xfId="40375" xr:uid="{00000000-0005-0000-0000-000038620000}"/>
    <cellStyle name="Migliaia 20 2 4 3" xfId="15026" xr:uid="{00000000-0005-0000-0000-000039620000}"/>
    <cellStyle name="Migliaia 20 2 4 4" xfId="16375" xr:uid="{00000000-0005-0000-0000-00003A620000}"/>
    <cellStyle name="Migliaia 20 2 4 4 2" xfId="37724" xr:uid="{00000000-0005-0000-0000-00003B620000}"/>
    <cellStyle name="Migliaia 20 2 4 5" xfId="12493" xr:uid="{00000000-0005-0000-0000-00003C620000}"/>
    <cellStyle name="Migliaia 20 2 5" xfId="9419" xr:uid="{00000000-0005-0000-0000-00003D620000}"/>
    <cellStyle name="Migliaia 20 2 5 2" xfId="29657" xr:uid="{00000000-0005-0000-0000-00003E620000}"/>
    <cellStyle name="Migliaia 20 2 5 2 2" xfId="35074" xr:uid="{00000000-0005-0000-0000-00003F620000}"/>
    <cellStyle name="Migliaia 20 2 5 2 3" xfId="40376" xr:uid="{00000000-0005-0000-0000-000040620000}"/>
    <cellStyle name="Migliaia 20 2 5 3" xfId="32566" xr:uid="{00000000-0005-0000-0000-000041620000}"/>
    <cellStyle name="Migliaia 20 2 5 4" xfId="37725" xr:uid="{00000000-0005-0000-0000-000042620000}"/>
    <cellStyle name="Migliaia 20 2 6" xfId="16371" xr:uid="{00000000-0005-0000-0000-000043620000}"/>
    <cellStyle name="Migliaia 20 2 6 2" xfId="29658" xr:uid="{00000000-0005-0000-0000-000044620000}"/>
    <cellStyle name="Migliaia 20 2 6 2 2" xfId="35075" xr:uid="{00000000-0005-0000-0000-000045620000}"/>
    <cellStyle name="Migliaia 20 2 6 2 3" xfId="40377" xr:uid="{00000000-0005-0000-0000-000046620000}"/>
    <cellStyle name="Migliaia 20 2 6 3" xfId="32567" xr:uid="{00000000-0005-0000-0000-000047620000}"/>
    <cellStyle name="Migliaia 20 2 6 4" xfId="37726" xr:uid="{00000000-0005-0000-0000-000048620000}"/>
    <cellStyle name="Migliaia 20 2 6 5" xfId="20741" xr:uid="{00000000-0005-0000-0000-000049620000}"/>
    <cellStyle name="Migliaia 20 2 7" xfId="20737" xr:uid="{00000000-0005-0000-0000-00004A620000}"/>
    <cellStyle name="Migliaia 20 2 8" xfId="1818" xr:uid="{00000000-0005-0000-0000-00004B620000}"/>
    <cellStyle name="Migliaia 20 3" xfId="439" xr:uid="{00000000-0005-0000-0000-00004C620000}"/>
    <cellStyle name="Migliaia 20 3 10" xfId="20742" xr:uid="{00000000-0005-0000-0000-00004D620000}"/>
    <cellStyle name="Migliaia 20 3 11" xfId="12494" xr:uid="{00000000-0005-0000-0000-00004E620000}"/>
    <cellStyle name="Migliaia 20 3 12" xfId="1819" xr:uid="{00000000-0005-0000-0000-00004F620000}"/>
    <cellStyle name="Migliaia 20 3 2" xfId="440" xr:uid="{00000000-0005-0000-0000-000050620000}"/>
    <cellStyle name="Migliaia 20 3 2 2" xfId="4372" xr:uid="{00000000-0005-0000-0000-000051620000}"/>
    <cellStyle name="Migliaia 20 3 2 2 2" xfId="8238" xr:uid="{00000000-0005-0000-0000-000052620000}"/>
    <cellStyle name="Migliaia 20 3 2 2 2 2" xfId="14706" xr:uid="{00000000-0005-0000-0000-000053620000}"/>
    <cellStyle name="Migliaia 20 3 2 2 2 2 2" xfId="18160" xr:uid="{00000000-0005-0000-0000-000054620000}"/>
    <cellStyle name="Migliaia 20 3 2 2 2 2 2 2" xfId="35076" xr:uid="{00000000-0005-0000-0000-000055620000}"/>
    <cellStyle name="Migliaia 20 3 2 2 2 2 3" xfId="40378" xr:uid="{00000000-0005-0000-0000-000056620000}"/>
    <cellStyle name="Migliaia 20 3 2 2 2 2 4" xfId="29659" xr:uid="{00000000-0005-0000-0000-000057620000}"/>
    <cellStyle name="Migliaia 20 3 2 2 2 3" xfId="32568" xr:uid="{00000000-0005-0000-0000-000058620000}"/>
    <cellStyle name="Migliaia 20 3 2 2 2 4" xfId="37727" xr:uid="{00000000-0005-0000-0000-000059620000}"/>
    <cellStyle name="Migliaia 20 3 2 2 2 5" xfId="29695" xr:uid="{00000000-0005-0000-0000-00005A620000}"/>
    <cellStyle name="Migliaia 20 3 2 2 2 6" xfId="47166" xr:uid="{00000000-0005-0000-0000-00005B620000}"/>
    <cellStyle name="Migliaia 20 3 2 2 2 7" xfId="50182" xr:uid="{00000000-0005-0000-0000-00005C620000}"/>
    <cellStyle name="Migliaia 20 3 2 2 2 8" xfId="13957" xr:uid="{00000000-0005-0000-0000-00005D620000}"/>
    <cellStyle name="Migliaia 20 3 2 2 3" xfId="7973" xr:uid="{00000000-0005-0000-0000-00005E620000}"/>
    <cellStyle name="Migliaia 20 3 2 2 4" xfId="6963" xr:uid="{00000000-0005-0000-0000-00005F620000}"/>
    <cellStyle name="Migliaia 20 3 2 2 4 2" xfId="17736" xr:uid="{00000000-0005-0000-0000-000060620000}"/>
    <cellStyle name="Migliaia 20 3 2 2 4 3" xfId="43348" xr:uid="{00000000-0005-0000-0000-000061620000}"/>
    <cellStyle name="Migliaia 20 3 2 2 4 4" xfId="46729" xr:uid="{00000000-0005-0000-0000-000062620000}"/>
    <cellStyle name="Migliaia 20 3 2 2 4 5" xfId="49745" xr:uid="{00000000-0005-0000-0000-000063620000}"/>
    <cellStyle name="Migliaia 20 3 2 2 5" xfId="16378" xr:uid="{00000000-0005-0000-0000-000064620000}"/>
    <cellStyle name="Migliaia 20 3 2 2 6" xfId="20744" xr:uid="{00000000-0005-0000-0000-000065620000}"/>
    <cellStyle name="Migliaia 20 3 2 3" xfId="3612" xr:uid="{00000000-0005-0000-0000-000066620000}"/>
    <cellStyle name="Migliaia 20 3 2 3 2" xfId="8531" xr:uid="{00000000-0005-0000-0000-000067620000}"/>
    <cellStyle name="Migliaia 20 3 2 3 2 2" xfId="35077" xr:uid="{00000000-0005-0000-0000-000068620000}"/>
    <cellStyle name="Migliaia 20 3 2 3 2 3" xfId="40379" xr:uid="{00000000-0005-0000-0000-000069620000}"/>
    <cellStyle name="Migliaia 20 3 2 3 2 4" xfId="29660" xr:uid="{00000000-0005-0000-0000-00006A620000}"/>
    <cellStyle name="Migliaia 20 3 2 3 3" xfId="8239" xr:uid="{00000000-0005-0000-0000-00006B620000}"/>
    <cellStyle name="Migliaia 20 3 2 3 4" xfId="16379" xr:uid="{00000000-0005-0000-0000-00006C620000}"/>
    <cellStyle name="Migliaia 20 3 2 3 4 2" xfId="37728" xr:uid="{00000000-0005-0000-0000-00006D620000}"/>
    <cellStyle name="Migliaia 20 3 2 3 5" xfId="12495" xr:uid="{00000000-0005-0000-0000-00006E620000}"/>
    <cellStyle name="Migliaia 20 3 2 4" xfId="7585" xr:uid="{00000000-0005-0000-0000-00006F620000}"/>
    <cellStyle name="Migliaia 20 3 2 4 2" xfId="14376" xr:uid="{00000000-0005-0000-0000-000070620000}"/>
    <cellStyle name="Migliaia 20 3 2 4 2 2" xfId="35078" xr:uid="{00000000-0005-0000-0000-000071620000}"/>
    <cellStyle name="Migliaia 20 3 2 4 2 3" xfId="40380" xr:uid="{00000000-0005-0000-0000-000072620000}"/>
    <cellStyle name="Migliaia 20 3 2 4 3" xfId="32569" xr:uid="{00000000-0005-0000-0000-000073620000}"/>
    <cellStyle name="Migliaia 20 3 2 4 4" xfId="37729" xr:uid="{00000000-0005-0000-0000-000074620000}"/>
    <cellStyle name="Migliaia 20 3 2 4 5" xfId="13464" xr:uid="{00000000-0005-0000-0000-000075620000}"/>
    <cellStyle name="Migliaia 20 3 2 5" xfId="13694" xr:uid="{00000000-0005-0000-0000-000076620000}"/>
    <cellStyle name="Migliaia 20 3 2 5 2" xfId="29661" xr:uid="{00000000-0005-0000-0000-000077620000}"/>
    <cellStyle name="Migliaia 20 3 2 5 2 2" xfId="35079" xr:uid="{00000000-0005-0000-0000-000078620000}"/>
    <cellStyle name="Migliaia 20 3 2 5 2 3" xfId="40381" xr:uid="{00000000-0005-0000-0000-000079620000}"/>
    <cellStyle name="Migliaia 20 3 2 5 3" xfId="32570" xr:uid="{00000000-0005-0000-0000-00007A620000}"/>
    <cellStyle name="Migliaia 20 3 2 5 4" xfId="37730" xr:uid="{00000000-0005-0000-0000-00007B620000}"/>
    <cellStyle name="Migliaia 20 3 2 6" xfId="16377" xr:uid="{00000000-0005-0000-0000-00007C620000}"/>
    <cellStyle name="Migliaia 20 3 2 6 2" xfId="29662" xr:uid="{00000000-0005-0000-0000-00007D620000}"/>
    <cellStyle name="Migliaia 20 3 2 6 2 2" xfId="35080" xr:uid="{00000000-0005-0000-0000-00007E620000}"/>
    <cellStyle name="Migliaia 20 3 2 6 2 3" xfId="40382" xr:uid="{00000000-0005-0000-0000-00007F620000}"/>
    <cellStyle name="Migliaia 20 3 2 6 3" xfId="32571" xr:uid="{00000000-0005-0000-0000-000080620000}"/>
    <cellStyle name="Migliaia 20 3 2 6 4" xfId="37731" xr:uid="{00000000-0005-0000-0000-000081620000}"/>
    <cellStyle name="Migliaia 20 3 2 6 5" xfId="20745" xr:uid="{00000000-0005-0000-0000-000082620000}"/>
    <cellStyle name="Migliaia 20 3 2 7" xfId="20743" xr:uid="{00000000-0005-0000-0000-000083620000}"/>
    <cellStyle name="Migliaia 20 3 2 8" xfId="2398" xr:uid="{00000000-0005-0000-0000-000084620000}"/>
    <cellStyle name="Migliaia 20 3 3" xfId="2397" xr:uid="{00000000-0005-0000-0000-000085620000}"/>
    <cellStyle name="Migliaia 20 3 3 2" xfId="4371" xr:uid="{00000000-0005-0000-0000-000086620000}"/>
    <cellStyle name="Migliaia 20 3 3 2 2" xfId="6014" xr:uid="{00000000-0005-0000-0000-000087620000}"/>
    <cellStyle name="Migliaia 20 3 3 2 2 2" xfId="35082" xr:uid="{00000000-0005-0000-0000-000088620000}"/>
    <cellStyle name="Migliaia 20 3 3 2 2 3" xfId="40384" xr:uid="{00000000-0005-0000-0000-000089620000}"/>
    <cellStyle name="Migliaia 20 3 3 2 3" xfId="14493" xr:uid="{00000000-0005-0000-0000-00008A620000}"/>
    <cellStyle name="Migliaia 20 3 3 2 4" xfId="16381" xr:uid="{00000000-0005-0000-0000-00008B620000}"/>
    <cellStyle name="Migliaia 20 3 3 2 4 2" xfId="37733" xr:uid="{00000000-0005-0000-0000-00008C620000}"/>
    <cellStyle name="Migliaia 20 3 3 2 5" xfId="12497" xr:uid="{00000000-0005-0000-0000-00008D620000}"/>
    <cellStyle name="Migliaia 20 3 3 3" xfId="5766" xr:uid="{00000000-0005-0000-0000-00008E620000}"/>
    <cellStyle name="Migliaia 20 3 3 3 2" xfId="29664" xr:uid="{00000000-0005-0000-0000-00008F620000}"/>
    <cellStyle name="Migliaia 20 3 3 3 2 2" xfId="35083" xr:uid="{00000000-0005-0000-0000-000090620000}"/>
    <cellStyle name="Migliaia 20 3 3 3 2 3" xfId="40385" xr:uid="{00000000-0005-0000-0000-000091620000}"/>
    <cellStyle name="Migliaia 20 3 3 3 3" xfId="32573" xr:uid="{00000000-0005-0000-0000-000092620000}"/>
    <cellStyle name="Migliaia 20 3 3 3 4" xfId="37734" xr:uid="{00000000-0005-0000-0000-000093620000}"/>
    <cellStyle name="Migliaia 20 3 3 4" xfId="16380" xr:uid="{00000000-0005-0000-0000-000094620000}"/>
    <cellStyle name="Migliaia 20 3 3 4 2" xfId="29665" xr:uid="{00000000-0005-0000-0000-000095620000}"/>
    <cellStyle name="Migliaia 20 3 3 4 2 2" xfId="35084" xr:uid="{00000000-0005-0000-0000-000096620000}"/>
    <cellStyle name="Migliaia 20 3 3 4 2 3" xfId="40386" xr:uid="{00000000-0005-0000-0000-000097620000}"/>
    <cellStyle name="Migliaia 20 3 3 4 3" xfId="32574" xr:uid="{00000000-0005-0000-0000-000098620000}"/>
    <cellStyle name="Migliaia 20 3 3 4 4" xfId="37735" xr:uid="{00000000-0005-0000-0000-000099620000}"/>
    <cellStyle name="Migliaia 20 3 3 4 5" xfId="20746" xr:uid="{00000000-0005-0000-0000-00009A620000}"/>
    <cellStyle name="Migliaia 20 3 3 5" xfId="20747" xr:uid="{00000000-0005-0000-0000-00009B620000}"/>
    <cellStyle name="Migliaia 20 3 3 5 2" xfId="29666" xr:uid="{00000000-0005-0000-0000-00009C620000}"/>
    <cellStyle name="Migliaia 20 3 3 5 2 2" xfId="35085" xr:uid="{00000000-0005-0000-0000-00009D620000}"/>
    <cellStyle name="Migliaia 20 3 3 5 2 3" xfId="40387" xr:uid="{00000000-0005-0000-0000-00009E620000}"/>
    <cellStyle name="Migliaia 20 3 3 5 3" xfId="32575" xr:uid="{00000000-0005-0000-0000-00009F620000}"/>
    <cellStyle name="Migliaia 20 3 3 5 4" xfId="37736" xr:uid="{00000000-0005-0000-0000-0000A0620000}"/>
    <cellStyle name="Migliaia 20 3 3 6" xfId="29663" xr:uid="{00000000-0005-0000-0000-0000A1620000}"/>
    <cellStyle name="Migliaia 20 3 3 6 2" xfId="35081" xr:uid="{00000000-0005-0000-0000-0000A2620000}"/>
    <cellStyle name="Migliaia 20 3 3 6 3" xfId="40383" xr:uid="{00000000-0005-0000-0000-0000A3620000}"/>
    <cellStyle name="Migliaia 20 3 3 7" xfId="32572" xr:uid="{00000000-0005-0000-0000-0000A4620000}"/>
    <cellStyle name="Migliaia 20 3 3 8" xfId="37732" xr:uid="{00000000-0005-0000-0000-0000A5620000}"/>
    <cellStyle name="Migliaia 20 3 3 9" xfId="12496" xr:uid="{00000000-0005-0000-0000-0000A6620000}"/>
    <cellStyle name="Migliaia 20 3 4" xfId="3277" xr:uid="{00000000-0005-0000-0000-0000A7620000}"/>
    <cellStyle name="Migliaia 20 3 4 2" xfId="4787" xr:uid="{00000000-0005-0000-0000-0000A8620000}"/>
    <cellStyle name="Migliaia 20 3 4 2 2" xfId="10739" xr:uid="{00000000-0005-0000-0000-0000A9620000}"/>
    <cellStyle name="Migliaia 20 3 4 2 3" xfId="14452" xr:uid="{00000000-0005-0000-0000-0000AA620000}"/>
    <cellStyle name="Migliaia 20 3 4 2 4" xfId="16383" xr:uid="{00000000-0005-0000-0000-0000AB620000}"/>
    <cellStyle name="Migliaia 20 3 4 2 5" xfId="28616" xr:uid="{00000000-0005-0000-0000-0000AC620000}"/>
    <cellStyle name="Migliaia 20 3 4 2 6" xfId="12499" xr:uid="{00000000-0005-0000-0000-0000AD620000}"/>
    <cellStyle name="Migliaia 20 3 4 3" xfId="9987" xr:uid="{00000000-0005-0000-0000-0000AE620000}"/>
    <cellStyle name="Migliaia 20 3 4 3 2" xfId="31494" xr:uid="{00000000-0005-0000-0000-0000AF620000}"/>
    <cellStyle name="Migliaia 20 3 4 3 2 2" xfId="36654" xr:uid="{00000000-0005-0000-0000-0000B0620000}"/>
    <cellStyle name="Migliaia 20 3 4 3 2 3" xfId="41956" xr:uid="{00000000-0005-0000-0000-0000B1620000}"/>
    <cellStyle name="Migliaia 20 3 4 3 3" xfId="34003" xr:uid="{00000000-0005-0000-0000-0000B2620000}"/>
    <cellStyle name="Migliaia 20 3 4 3 4" xfId="39305" xr:uid="{00000000-0005-0000-0000-0000B3620000}"/>
    <cellStyle name="Migliaia 20 3 4 4" xfId="16382" xr:uid="{00000000-0005-0000-0000-0000B4620000}"/>
    <cellStyle name="Migliaia 20 3 4 4 2" xfId="35086" xr:uid="{00000000-0005-0000-0000-0000B5620000}"/>
    <cellStyle name="Migliaia 20 3 4 4 3" xfId="40388" xr:uid="{00000000-0005-0000-0000-0000B6620000}"/>
    <cellStyle name="Migliaia 20 3 4 4 4" xfId="29667" xr:uid="{00000000-0005-0000-0000-0000B7620000}"/>
    <cellStyle name="Migliaia 20 3 4 5" xfId="32576" xr:uid="{00000000-0005-0000-0000-0000B8620000}"/>
    <cellStyle name="Migliaia 20 3 4 6" xfId="37737" xr:uid="{00000000-0005-0000-0000-0000B9620000}"/>
    <cellStyle name="Migliaia 20 3 4 7" xfId="12498" xr:uid="{00000000-0005-0000-0000-0000BA620000}"/>
    <cellStyle name="Migliaia 20 3 5" xfId="4051" xr:uid="{00000000-0005-0000-0000-0000BB620000}"/>
    <cellStyle name="Migliaia 20 3 5 2" xfId="10521" xr:uid="{00000000-0005-0000-0000-0000BC620000}"/>
    <cellStyle name="Migliaia 20 3 5 2 2" xfId="31495" xr:uid="{00000000-0005-0000-0000-0000BD620000}"/>
    <cellStyle name="Migliaia 20 3 5 2 2 2" xfId="36655" xr:uid="{00000000-0005-0000-0000-0000BE620000}"/>
    <cellStyle name="Migliaia 20 3 5 2 2 3" xfId="41957" xr:uid="{00000000-0005-0000-0000-0000BF620000}"/>
    <cellStyle name="Migliaia 20 3 5 2 3" xfId="34004" xr:uid="{00000000-0005-0000-0000-0000C0620000}"/>
    <cellStyle name="Migliaia 20 3 5 2 4" xfId="39306" xr:uid="{00000000-0005-0000-0000-0000C1620000}"/>
    <cellStyle name="Migliaia 20 3 5 3" xfId="16384" xr:uid="{00000000-0005-0000-0000-0000C2620000}"/>
    <cellStyle name="Migliaia 20 3 5 3 2" xfId="35087" xr:uid="{00000000-0005-0000-0000-0000C3620000}"/>
    <cellStyle name="Migliaia 20 3 5 3 3" xfId="40389" xr:uid="{00000000-0005-0000-0000-0000C4620000}"/>
    <cellStyle name="Migliaia 20 3 5 3 4" xfId="29668" xr:uid="{00000000-0005-0000-0000-0000C5620000}"/>
    <cellStyle name="Migliaia 20 3 5 4" xfId="32577" xr:uid="{00000000-0005-0000-0000-0000C6620000}"/>
    <cellStyle name="Migliaia 20 3 5 5" xfId="37738" xr:uid="{00000000-0005-0000-0000-0000C7620000}"/>
    <cellStyle name="Migliaia 20 3 5 6" xfId="12500" xr:uid="{00000000-0005-0000-0000-0000C8620000}"/>
    <cellStyle name="Migliaia 20 3 6" xfId="3611" xr:uid="{00000000-0005-0000-0000-0000C9620000}"/>
    <cellStyle name="Migliaia 20 3 6 2" xfId="10226" xr:uid="{00000000-0005-0000-0000-0000CA620000}"/>
    <cellStyle name="Migliaia 20 3 6 2 2" xfId="35088" xr:uid="{00000000-0005-0000-0000-0000CB620000}"/>
    <cellStyle name="Migliaia 20 3 6 2 3" xfId="40390" xr:uid="{00000000-0005-0000-0000-0000CC620000}"/>
    <cellStyle name="Migliaia 20 3 6 3" xfId="15025" xr:uid="{00000000-0005-0000-0000-0000CD620000}"/>
    <cellStyle name="Migliaia 20 3 6 4" xfId="16385" xr:uid="{00000000-0005-0000-0000-0000CE620000}"/>
    <cellStyle name="Migliaia 20 3 6 4 2" xfId="37739" xr:uid="{00000000-0005-0000-0000-0000CF620000}"/>
    <cellStyle name="Migliaia 20 3 6 5" xfId="12501" xr:uid="{00000000-0005-0000-0000-0000D0620000}"/>
    <cellStyle name="Migliaia 20 3 7" xfId="7820" xr:uid="{00000000-0005-0000-0000-0000D1620000}"/>
    <cellStyle name="Migliaia 20 3 7 2" xfId="29669" xr:uid="{00000000-0005-0000-0000-0000D2620000}"/>
    <cellStyle name="Migliaia 20 3 7 2 2" xfId="35089" xr:uid="{00000000-0005-0000-0000-0000D3620000}"/>
    <cellStyle name="Migliaia 20 3 7 2 3" xfId="40391" xr:uid="{00000000-0005-0000-0000-0000D4620000}"/>
    <cellStyle name="Migliaia 20 3 7 3" xfId="32578" xr:uid="{00000000-0005-0000-0000-0000D5620000}"/>
    <cellStyle name="Migliaia 20 3 7 4" xfId="37740" xr:uid="{00000000-0005-0000-0000-0000D6620000}"/>
    <cellStyle name="Migliaia 20 3 8" xfId="13695" xr:uid="{00000000-0005-0000-0000-0000D7620000}"/>
    <cellStyle name="Migliaia 20 3 8 2" xfId="29670" xr:uid="{00000000-0005-0000-0000-0000D8620000}"/>
    <cellStyle name="Migliaia 20 3 8 2 2" xfId="35090" xr:uid="{00000000-0005-0000-0000-0000D9620000}"/>
    <cellStyle name="Migliaia 20 3 8 2 3" xfId="40392" xr:uid="{00000000-0005-0000-0000-0000DA620000}"/>
    <cellStyle name="Migliaia 20 3 8 3" xfId="32579" xr:uid="{00000000-0005-0000-0000-0000DB620000}"/>
    <cellStyle name="Migliaia 20 3 8 4" xfId="37741" xr:uid="{00000000-0005-0000-0000-0000DC620000}"/>
    <cellStyle name="Migliaia 20 3 8 5" xfId="20748" xr:uid="{00000000-0005-0000-0000-0000DD620000}"/>
    <cellStyle name="Migliaia 20 3 9" xfId="16376" xr:uid="{00000000-0005-0000-0000-0000DE620000}"/>
    <cellStyle name="Migliaia 20 4" xfId="441" xr:uid="{00000000-0005-0000-0000-0000DF620000}"/>
    <cellStyle name="Migliaia 20 4 2" xfId="4373" xr:uid="{00000000-0005-0000-0000-0000E0620000}"/>
    <cellStyle name="Migliaia 20 4 2 2" xfId="5113" xr:uid="{00000000-0005-0000-0000-0000E1620000}"/>
    <cellStyle name="Migliaia 20 4 2 2 2" xfId="29671" xr:uid="{00000000-0005-0000-0000-0000E2620000}"/>
    <cellStyle name="Migliaia 20 4 2 2 2 2" xfId="35091" xr:uid="{00000000-0005-0000-0000-0000E3620000}"/>
    <cellStyle name="Migliaia 20 4 2 2 2 3" xfId="40393" xr:uid="{00000000-0005-0000-0000-0000E4620000}"/>
    <cellStyle name="Migliaia 20 4 2 2 3" xfId="32580" xr:uid="{00000000-0005-0000-0000-0000E5620000}"/>
    <cellStyle name="Migliaia 20 4 2 2 4" xfId="37742" xr:uid="{00000000-0005-0000-0000-0000E6620000}"/>
    <cellStyle name="Migliaia 20 4 2 3" xfId="8240" xr:uid="{00000000-0005-0000-0000-0000E7620000}"/>
    <cellStyle name="Migliaia 20 4 2 3 2" xfId="29672" xr:uid="{00000000-0005-0000-0000-0000E8620000}"/>
    <cellStyle name="Migliaia 20 4 2 3 2 2" xfId="35092" xr:uid="{00000000-0005-0000-0000-0000E9620000}"/>
    <cellStyle name="Migliaia 20 4 2 3 2 3" xfId="40394" xr:uid="{00000000-0005-0000-0000-0000EA620000}"/>
    <cellStyle name="Migliaia 20 4 2 3 3" xfId="32581" xr:uid="{00000000-0005-0000-0000-0000EB620000}"/>
    <cellStyle name="Migliaia 20 4 2 3 4" xfId="37743" xr:uid="{00000000-0005-0000-0000-0000EC620000}"/>
    <cellStyle name="Migliaia 20 4 2 4" xfId="7587" xr:uid="{00000000-0005-0000-0000-0000ED620000}"/>
    <cellStyle name="Migliaia 20 4 2 5" xfId="6965" xr:uid="{00000000-0005-0000-0000-0000EE620000}"/>
    <cellStyle name="Migliaia 20 4 2 5 2" xfId="17738" xr:uid="{00000000-0005-0000-0000-0000EF620000}"/>
    <cellStyle name="Migliaia 20 4 2 5 3" xfId="43882" xr:uid="{00000000-0005-0000-0000-0000F0620000}"/>
    <cellStyle name="Migliaia 20 4 2 5 4" xfId="46731" xr:uid="{00000000-0005-0000-0000-0000F1620000}"/>
    <cellStyle name="Migliaia 20 4 2 5 5" xfId="49747" xr:uid="{00000000-0005-0000-0000-0000F2620000}"/>
    <cellStyle name="Migliaia 20 4 2 6" xfId="16387" xr:uid="{00000000-0005-0000-0000-0000F3620000}"/>
    <cellStyle name="Migliaia 20 4 2 7" xfId="20750" xr:uid="{00000000-0005-0000-0000-0000F4620000}"/>
    <cellStyle name="Migliaia 20 4 3" xfId="5114" xr:uid="{00000000-0005-0000-0000-0000F5620000}"/>
    <cellStyle name="Migliaia 20 4 3 2" xfId="14494" xr:uid="{00000000-0005-0000-0000-0000F6620000}"/>
    <cellStyle name="Migliaia 20 4 3 2 2" xfId="35093" xr:uid="{00000000-0005-0000-0000-0000F7620000}"/>
    <cellStyle name="Migliaia 20 4 3 2 3" xfId="40395" xr:uid="{00000000-0005-0000-0000-0000F8620000}"/>
    <cellStyle name="Migliaia 20 4 3 3" xfId="32582" xr:uid="{00000000-0005-0000-0000-0000F9620000}"/>
    <cellStyle name="Migliaia 20 4 3 4" xfId="37744" xr:uid="{00000000-0005-0000-0000-0000FA620000}"/>
    <cellStyle name="Migliaia 20 4 3 5" xfId="13693" xr:uid="{00000000-0005-0000-0000-0000FB620000}"/>
    <cellStyle name="Migliaia 20 4 4" xfId="8241" xr:uid="{00000000-0005-0000-0000-0000FC620000}"/>
    <cellStyle name="Migliaia 20 4 4 2" xfId="29673" xr:uid="{00000000-0005-0000-0000-0000FD620000}"/>
    <cellStyle name="Migliaia 20 4 4 2 2" xfId="35094" xr:uid="{00000000-0005-0000-0000-0000FE620000}"/>
    <cellStyle name="Migliaia 20 4 4 2 3" xfId="40396" xr:uid="{00000000-0005-0000-0000-0000FF620000}"/>
    <cellStyle name="Migliaia 20 4 4 3" xfId="32583" xr:uid="{00000000-0005-0000-0000-000000630000}"/>
    <cellStyle name="Migliaia 20 4 4 4" xfId="37745" xr:uid="{00000000-0005-0000-0000-000001630000}"/>
    <cellStyle name="Migliaia 20 4 5" xfId="7586" xr:uid="{00000000-0005-0000-0000-000002630000}"/>
    <cellStyle name="Migliaia 20 4 5 2" xfId="29674" xr:uid="{00000000-0005-0000-0000-000003630000}"/>
    <cellStyle name="Migliaia 20 4 5 2 2" xfId="35095" xr:uid="{00000000-0005-0000-0000-000004630000}"/>
    <cellStyle name="Migliaia 20 4 5 2 3" xfId="40397" xr:uid="{00000000-0005-0000-0000-000005630000}"/>
    <cellStyle name="Migliaia 20 4 5 3" xfId="32584" xr:uid="{00000000-0005-0000-0000-000006630000}"/>
    <cellStyle name="Migliaia 20 4 5 4" xfId="37746" xr:uid="{00000000-0005-0000-0000-000007630000}"/>
    <cellStyle name="Migliaia 20 4 6" xfId="6964" xr:uid="{00000000-0005-0000-0000-000008630000}"/>
    <cellStyle name="Migliaia 20 4 6 2" xfId="17737" xr:uid="{00000000-0005-0000-0000-000009630000}"/>
    <cellStyle name="Migliaia 20 4 6 2 2" xfId="35096" xr:uid="{00000000-0005-0000-0000-00000A630000}"/>
    <cellStyle name="Migliaia 20 4 6 2 3" xfId="40398" xr:uid="{00000000-0005-0000-0000-00000B630000}"/>
    <cellStyle name="Migliaia 20 4 6 2 4" xfId="29675" xr:uid="{00000000-0005-0000-0000-00000C630000}"/>
    <cellStyle name="Migliaia 20 4 6 3" xfId="32585" xr:uid="{00000000-0005-0000-0000-00000D630000}"/>
    <cellStyle name="Migliaia 20 4 6 4" xfId="37747" xr:uid="{00000000-0005-0000-0000-00000E630000}"/>
    <cellStyle name="Migliaia 20 4 6 5" xfId="20751" xr:uid="{00000000-0005-0000-0000-00000F630000}"/>
    <cellStyle name="Migliaia 20 4 6 6" xfId="20278" xr:uid="{00000000-0005-0000-0000-000010630000}"/>
    <cellStyle name="Migliaia 20 4 6 7" xfId="46730" xr:uid="{00000000-0005-0000-0000-000011630000}"/>
    <cellStyle name="Migliaia 20 4 6 8" xfId="49746" xr:uid="{00000000-0005-0000-0000-000012630000}"/>
    <cellStyle name="Migliaia 20 4 7" xfId="16386" xr:uid="{00000000-0005-0000-0000-000013630000}"/>
    <cellStyle name="Migliaia 20 4 7 2" xfId="29676" xr:uid="{00000000-0005-0000-0000-000014630000}"/>
    <cellStyle name="Migliaia 20 4 7 2 2" xfId="35097" xr:uid="{00000000-0005-0000-0000-000015630000}"/>
    <cellStyle name="Migliaia 20 4 7 2 3" xfId="40399" xr:uid="{00000000-0005-0000-0000-000016630000}"/>
    <cellStyle name="Migliaia 20 4 7 3" xfId="32586" xr:uid="{00000000-0005-0000-0000-000017630000}"/>
    <cellStyle name="Migliaia 20 4 7 4" xfId="37748" xr:uid="{00000000-0005-0000-0000-000018630000}"/>
    <cellStyle name="Migliaia 20 4 7 5" xfId="20752" xr:uid="{00000000-0005-0000-0000-000019630000}"/>
    <cellStyle name="Migliaia 20 4 8" xfId="20749" xr:uid="{00000000-0005-0000-0000-00001A630000}"/>
    <cellStyle name="Migliaia 20 4 9" xfId="2399" xr:uid="{00000000-0005-0000-0000-00001B630000}"/>
    <cellStyle name="Migliaia 20 5" xfId="442" xr:uid="{00000000-0005-0000-0000-00001C630000}"/>
    <cellStyle name="Migliaia 20 5 2" xfId="4374" xr:uid="{00000000-0005-0000-0000-00001D630000}"/>
    <cellStyle name="Migliaia 20 5 2 2" xfId="14707" xr:uid="{00000000-0005-0000-0000-00001E630000}"/>
    <cellStyle name="Migliaia 20 5 2 2 2" xfId="35098" xr:uid="{00000000-0005-0000-0000-00001F630000}"/>
    <cellStyle name="Migliaia 20 5 2 2 3" xfId="40400" xr:uid="{00000000-0005-0000-0000-000020630000}"/>
    <cellStyle name="Migliaia 20 5 2 3" xfId="16389" xr:uid="{00000000-0005-0000-0000-000021630000}"/>
    <cellStyle name="Migliaia 20 5 2 3 2" xfId="32587" xr:uid="{00000000-0005-0000-0000-000022630000}"/>
    <cellStyle name="Migliaia 20 5 2 4" xfId="37749" xr:uid="{00000000-0005-0000-0000-000023630000}"/>
    <cellStyle name="Migliaia 20 5 2 5" xfId="12502" xr:uid="{00000000-0005-0000-0000-000024630000}"/>
    <cellStyle name="Migliaia 20 5 3" xfId="7588" xr:uid="{00000000-0005-0000-0000-000025630000}"/>
    <cellStyle name="Migliaia 20 5 3 2" xfId="29677" xr:uid="{00000000-0005-0000-0000-000026630000}"/>
    <cellStyle name="Migliaia 20 5 3 2 2" xfId="35099" xr:uid="{00000000-0005-0000-0000-000027630000}"/>
    <cellStyle name="Migliaia 20 5 3 2 3" xfId="40401" xr:uid="{00000000-0005-0000-0000-000028630000}"/>
    <cellStyle name="Migliaia 20 5 3 3" xfId="32588" xr:uid="{00000000-0005-0000-0000-000029630000}"/>
    <cellStyle name="Migliaia 20 5 3 4" xfId="37750" xr:uid="{00000000-0005-0000-0000-00002A630000}"/>
    <cellStyle name="Migliaia 20 5 4" xfId="6966" xr:uid="{00000000-0005-0000-0000-00002B630000}"/>
    <cellStyle name="Migliaia 20 5 4 2" xfId="17739" xr:uid="{00000000-0005-0000-0000-00002C630000}"/>
    <cellStyle name="Migliaia 20 5 4 2 2" xfId="35100" xr:uid="{00000000-0005-0000-0000-00002D630000}"/>
    <cellStyle name="Migliaia 20 5 4 2 3" xfId="40402" xr:uid="{00000000-0005-0000-0000-00002E630000}"/>
    <cellStyle name="Migliaia 20 5 4 2 4" xfId="29678" xr:uid="{00000000-0005-0000-0000-00002F630000}"/>
    <cellStyle name="Migliaia 20 5 4 3" xfId="32589" xr:uid="{00000000-0005-0000-0000-000030630000}"/>
    <cellStyle name="Migliaia 20 5 4 4" xfId="37751" xr:uid="{00000000-0005-0000-0000-000031630000}"/>
    <cellStyle name="Migliaia 20 5 4 5" xfId="20754" xr:uid="{00000000-0005-0000-0000-000032630000}"/>
    <cellStyle name="Migliaia 20 5 4 6" xfId="42506" xr:uid="{00000000-0005-0000-0000-000033630000}"/>
    <cellStyle name="Migliaia 20 5 4 7" xfId="46732" xr:uid="{00000000-0005-0000-0000-000034630000}"/>
    <cellStyle name="Migliaia 20 5 4 8" xfId="49748" xr:uid="{00000000-0005-0000-0000-000035630000}"/>
    <cellStyle name="Migliaia 20 5 5" xfId="16388" xr:uid="{00000000-0005-0000-0000-000036630000}"/>
    <cellStyle name="Migliaia 20 5 5 2" xfId="29679" xr:uid="{00000000-0005-0000-0000-000037630000}"/>
    <cellStyle name="Migliaia 20 5 5 2 2" xfId="35101" xr:uid="{00000000-0005-0000-0000-000038630000}"/>
    <cellStyle name="Migliaia 20 5 5 2 3" xfId="40403" xr:uid="{00000000-0005-0000-0000-000039630000}"/>
    <cellStyle name="Migliaia 20 5 5 3" xfId="32590" xr:uid="{00000000-0005-0000-0000-00003A630000}"/>
    <cellStyle name="Migliaia 20 5 5 4" xfId="37752" xr:uid="{00000000-0005-0000-0000-00003B630000}"/>
    <cellStyle name="Migliaia 20 5 5 5" xfId="20755" xr:uid="{00000000-0005-0000-0000-00003C630000}"/>
    <cellStyle name="Migliaia 20 5 6" xfId="20756" xr:uid="{00000000-0005-0000-0000-00003D630000}"/>
    <cellStyle name="Migliaia 20 5 6 2" xfId="29680" xr:uid="{00000000-0005-0000-0000-00003E630000}"/>
    <cellStyle name="Migliaia 20 5 6 2 2" xfId="35102" xr:uid="{00000000-0005-0000-0000-00003F630000}"/>
    <cellStyle name="Migliaia 20 5 6 2 3" xfId="40404" xr:uid="{00000000-0005-0000-0000-000040630000}"/>
    <cellStyle name="Migliaia 20 5 6 3" xfId="32591" xr:uid="{00000000-0005-0000-0000-000041630000}"/>
    <cellStyle name="Migliaia 20 5 6 4" xfId="37753" xr:uid="{00000000-0005-0000-0000-000042630000}"/>
    <cellStyle name="Migliaia 20 5 7" xfId="20753" xr:uid="{00000000-0005-0000-0000-000043630000}"/>
    <cellStyle name="Migliaia 20 5 8" xfId="2400" xr:uid="{00000000-0005-0000-0000-000044630000}"/>
    <cellStyle name="Migliaia 20 6" xfId="2395" xr:uid="{00000000-0005-0000-0000-000045630000}"/>
    <cellStyle name="Migliaia 20 6 2" xfId="4369" xr:uid="{00000000-0005-0000-0000-000046630000}"/>
    <cellStyle name="Migliaia 20 6 2 2" xfId="6013" xr:uid="{00000000-0005-0000-0000-000047630000}"/>
    <cellStyle name="Migliaia 20 6 2 3" xfId="14975" xr:uid="{00000000-0005-0000-0000-000048630000}"/>
    <cellStyle name="Migliaia 20 6 2 4" xfId="16391" xr:uid="{00000000-0005-0000-0000-000049630000}"/>
    <cellStyle name="Migliaia 20 6 2 5" xfId="28617" xr:uid="{00000000-0005-0000-0000-00004A630000}"/>
    <cellStyle name="Migliaia 20 6 2 6" xfId="12504" xr:uid="{00000000-0005-0000-0000-00004B630000}"/>
    <cellStyle name="Migliaia 20 6 3" xfId="5765" xr:uid="{00000000-0005-0000-0000-00004C630000}"/>
    <cellStyle name="Migliaia 20 6 3 2" xfId="31496" xr:uid="{00000000-0005-0000-0000-00004D630000}"/>
    <cellStyle name="Migliaia 20 6 3 2 2" xfId="36656" xr:uid="{00000000-0005-0000-0000-00004E630000}"/>
    <cellStyle name="Migliaia 20 6 3 2 3" xfId="41958" xr:uid="{00000000-0005-0000-0000-00004F630000}"/>
    <cellStyle name="Migliaia 20 6 3 3" xfId="34005" xr:uid="{00000000-0005-0000-0000-000050630000}"/>
    <cellStyle name="Migliaia 20 6 3 4" xfId="39307" xr:uid="{00000000-0005-0000-0000-000051630000}"/>
    <cellStyle name="Migliaia 20 6 4" xfId="16390" xr:uid="{00000000-0005-0000-0000-000052630000}"/>
    <cellStyle name="Migliaia 20 6 4 2" xfId="35103" xr:uid="{00000000-0005-0000-0000-000053630000}"/>
    <cellStyle name="Migliaia 20 6 4 3" xfId="40405" xr:uid="{00000000-0005-0000-0000-000054630000}"/>
    <cellStyle name="Migliaia 20 6 4 4" xfId="29681" xr:uid="{00000000-0005-0000-0000-000055630000}"/>
    <cellStyle name="Migliaia 20 6 5" xfId="32592" xr:uid="{00000000-0005-0000-0000-000056630000}"/>
    <cellStyle name="Migliaia 20 6 6" xfId="37754" xr:uid="{00000000-0005-0000-0000-000057630000}"/>
    <cellStyle name="Migliaia 20 6 7" xfId="12503" xr:uid="{00000000-0005-0000-0000-000058630000}"/>
    <cellStyle name="Migliaia 20 7" xfId="4049" xr:uid="{00000000-0005-0000-0000-000059630000}"/>
    <cellStyle name="Migliaia 20 7 2" xfId="10519" xr:uid="{00000000-0005-0000-0000-00005A630000}"/>
    <cellStyle name="Migliaia 20 7 2 2" xfId="31497" xr:uid="{00000000-0005-0000-0000-00005B630000}"/>
    <cellStyle name="Migliaia 20 7 2 2 2" xfId="36657" xr:uid="{00000000-0005-0000-0000-00005C630000}"/>
    <cellStyle name="Migliaia 20 7 2 2 3" xfId="41959" xr:uid="{00000000-0005-0000-0000-00005D630000}"/>
    <cellStyle name="Migliaia 20 7 2 3" xfId="34006" xr:uid="{00000000-0005-0000-0000-00005E630000}"/>
    <cellStyle name="Migliaia 20 7 2 4" xfId="39308" xr:uid="{00000000-0005-0000-0000-00005F630000}"/>
    <cellStyle name="Migliaia 20 7 3" xfId="16392" xr:uid="{00000000-0005-0000-0000-000060630000}"/>
    <cellStyle name="Migliaia 20 7 3 2" xfId="35104" xr:uid="{00000000-0005-0000-0000-000061630000}"/>
    <cellStyle name="Migliaia 20 7 3 3" xfId="40406" xr:uid="{00000000-0005-0000-0000-000062630000}"/>
    <cellStyle name="Migliaia 20 7 3 4" xfId="29682" xr:uid="{00000000-0005-0000-0000-000063630000}"/>
    <cellStyle name="Migliaia 20 7 4" xfId="32593" xr:uid="{00000000-0005-0000-0000-000064630000}"/>
    <cellStyle name="Migliaia 20 7 5" xfId="37755" xr:uid="{00000000-0005-0000-0000-000065630000}"/>
    <cellStyle name="Migliaia 20 7 6" xfId="12505" xr:uid="{00000000-0005-0000-0000-000066630000}"/>
    <cellStyle name="Migliaia 20 8" xfId="3609" xr:uid="{00000000-0005-0000-0000-000067630000}"/>
    <cellStyle name="Migliaia 20 8 2" xfId="10224" xr:uid="{00000000-0005-0000-0000-000068630000}"/>
    <cellStyle name="Migliaia 20 8 2 2" xfId="31498" xr:uid="{00000000-0005-0000-0000-000069630000}"/>
    <cellStyle name="Migliaia 20 8 2 2 2" xfId="36658" xr:uid="{00000000-0005-0000-0000-00006A630000}"/>
    <cellStyle name="Migliaia 20 8 2 2 3" xfId="41960" xr:uid="{00000000-0005-0000-0000-00006B630000}"/>
    <cellStyle name="Migliaia 20 8 2 3" xfId="34007" xr:uid="{00000000-0005-0000-0000-00006C630000}"/>
    <cellStyle name="Migliaia 20 8 2 4" xfId="39309" xr:uid="{00000000-0005-0000-0000-00006D630000}"/>
    <cellStyle name="Migliaia 20 8 3" xfId="16393" xr:uid="{00000000-0005-0000-0000-00006E630000}"/>
    <cellStyle name="Migliaia 20 8 3 2" xfId="35105" xr:uid="{00000000-0005-0000-0000-00006F630000}"/>
    <cellStyle name="Migliaia 20 8 3 3" xfId="40407" xr:uid="{00000000-0005-0000-0000-000070630000}"/>
    <cellStyle name="Migliaia 20 8 3 4" xfId="29683" xr:uid="{00000000-0005-0000-0000-000071630000}"/>
    <cellStyle name="Migliaia 20 8 4" xfId="32594" xr:uid="{00000000-0005-0000-0000-000072630000}"/>
    <cellStyle name="Migliaia 20 8 5" xfId="37756" xr:uid="{00000000-0005-0000-0000-000073630000}"/>
    <cellStyle name="Migliaia 20 8 6" xfId="12506" xr:uid="{00000000-0005-0000-0000-000074630000}"/>
    <cellStyle name="Migliaia 20 9" xfId="13463" xr:uid="{00000000-0005-0000-0000-000075630000}"/>
    <cellStyle name="Migliaia 20 9 2" xfId="29684" xr:uid="{00000000-0005-0000-0000-000076630000}"/>
    <cellStyle name="Migliaia 20 9 2 2" xfId="35106" xr:uid="{00000000-0005-0000-0000-000077630000}"/>
    <cellStyle name="Migliaia 20 9 2 3" xfId="40408" xr:uid="{00000000-0005-0000-0000-000078630000}"/>
    <cellStyle name="Migliaia 20 9 3" xfId="32595" xr:uid="{00000000-0005-0000-0000-000079630000}"/>
    <cellStyle name="Migliaia 20 9 4" xfId="37757" xr:uid="{00000000-0005-0000-0000-00007A630000}"/>
    <cellStyle name="Migliaia 21" xfId="443" xr:uid="{00000000-0005-0000-0000-00007B630000}"/>
    <cellStyle name="Migliaia 21 10" xfId="16394" xr:uid="{00000000-0005-0000-0000-00007C630000}"/>
    <cellStyle name="Migliaia 21 10 2" xfId="35107" xr:uid="{00000000-0005-0000-0000-00007D630000}"/>
    <cellStyle name="Migliaia 21 10 3" xfId="40409" xr:uid="{00000000-0005-0000-0000-00007E630000}"/>
    <cellStyle name="Migliaia 21 10 4" xfId="29685" xr:uid="{00000000-0005-0000-0000-00007F630000}"/>
    <cellStyle name="Migliaia 21 11" xfId="32596" xr:uid="{00000000-0005-0000-0000-000080630000}"/>
    <cellStyle name="Migliaia 21 12" xfId="37758" xr:uid="{00000000-0005-0000-0000-000081630000}"/>
    <cellStyle name="Migliaia 21 13" xfId="1820" xr:uid="{00000000-0005-0000-0000-000082630000}"/>
    <cellStyle name="Migliaia 21 2" xfId="444" xr:uid="{00000000-0005-0000-0000-000083630000}"/>
    <cellStyle name="Migliaia 21 2 2" xfId="2402" xr:uid="{00000000-0005-0000-0000-000084630000}"/>
    <cellStyle name="Migliaia 21 2 2 2" xfId="4376" xr:uid="{00000000-0005-0000-0000-000085630000}"/>
    <cellStyle name="Migliaia 21 2 2 2 2" xfId="10680" xr:uid="{00000000-0005-0000-0000-000086630000}"/>
    <cellStyle name="Migliaia 21 2 2 2 2 2" xfId="35108" xr:uid="{00000000-0005-0000-0000-000087630000}"/>
    <cellStyle name="Migliaia 21 2 2 2 2 3" xfId="40410" xr:uid="{00000000-0005-0000-0000-000088630000}"/>
    <cellStyle name="Migliaia 21 2 2 2 3" xfId="14708" xr:uid="{00000000-0005-0000-0000-000089630000}"/>
    <cellStyle name="Migliaia 21 2 2 2 4" xfId="16397" xr:uid="{00000000-0005-0000-0000-00008A630000}"/>
    <cellStyle name="Migliaia 21 2 2 2 4 2" xfId="37759" xr:uid="{00000000-0005-0000-0000-00008B630000}"/>
    <cellStyle name="Migliaia 21 2 2 2 5" xfId="12507" xr:uid="{00000000-0005-0000-0000-00008C630000}"/>
    <cellStyle name="Migliaia 21 2 2 3" xfId="7905" xr:uid="{00000000-0005-0000-0000-00008D630000}"/>
    <cellStyle name="Migliaia 21 2 2 3 2" xfId="31499" xr:uid="{00000000-0005-0000-0000-00008E630000}"/>
    <cellStyle name="Migliaia 21 2 2 3 2 2" xfId="36659" xr:uid="{00000000-0005-0000-0000-00008F630000}"/>
    <cellStyle name="Migliaia 21 2 2 3 2 3" xfId="41961" xr:uid="{00000000-0005-0000-0000-000090630000}"/>
    <cellStyle name="Migliaia 21 2 2 3 3" xfId="34008" xr:uid="{00000000-0005-0000-0000-000091630000}"/>
    <cellStyle name="Migliaia 21 2 2 3 4" xfId="39310" xr:uid="{00000000-0005-0000-0000-000092630000}"/>
    <cellStyle name="Migliaia 21 2 2 4" xfId="6967" xr:uid="{00000000-0005-0000-0000-000093630000}"/>
    <cellStyle name="Migliaia 21 2 2 4 2" xfId="17740" xr:uid="{00000000-0005-0000-0000-000094630000}"/>
    <cellStyle name="Migliaia 21 2 2 4 3" xfId="42507" xr:uid="{00000000-0005-0000-0000-000095630000}"/>
    <cellStyle name="Migliaia 21 2 2 4 4" xfId="46733" xr:uid="{00000000-0005-0000-0000-000096630000}"/>
    <cellStyle name="Migliaia 21 2 2 4 5" xfId="49749" xr:uid="{00000000-0005-0000-0000-000097630000}"/>
    <cellStyle name="Migliaia 21 2 2 5" xfId="16396" xr:uid="{00000000-0005-0000-0000-000098630000}"/>
    <cellStyle name="Migliaia 21 2 2 6" xfId="20762" xr:uid="{00000000-0005-0000-0000-000099630000}"/>
    <cellStyle name="Migliaia 21 2 3" xfId="4053" xr:uid="{00000000-0005-0000-0000-00009A630000}"/>
    <cellStyle name="Migliaia 21 2 3 2" xfId="10523" xr:uid="{00000000-0005-0000-0000-00009B630000}"/>
    <cellStyle name="Migliaia 21 2 3 2 2" xfId="31500" xr:uid="{00000000-0005-0000-0000-00009C630000}"/>
    <cellStyle name="Migliaia 21 2 3 2 2 2" xfId="36660" xr:uid="{00000000-0005-0000-0000-00009D630000}"/>
    <cellStyle name="Migliaia 21 2 3 2 2 3" xfId="41962" xr:uid="{00000000-0005-0000-0000-00009E630000}"/>
    <cellStyle name="Migliaia 21 2 3 2 3" xfId="34009" xr:uid="{00000000-0005-0000-0000-00009F630000}"/>
    <cellStyle name="Migliaia 21 2 3 2 4" xfId="39311" xr:uid="{00000000-0005-0000-0000-0000A0630000}"/>
    <cellStyle name="Migliaia 21 2 3 3" xfId="16398" xr:uid="{00000000-0005-0000-0000-0000A1630000}"/>
    <cellStyle name="Migliaia 21 2 3 3 2" xfId="35109" xr:uid="{00000000-0005-0000-0000-0000A2630000}"/>
    <cellStyle name="Migliaia 21 2 3 3 3" xfId="40411" xr:uid="{00000000-0005-0000-0000-0000A3630000}"/>
    <cellStyle name="Migliaia 21 2 3 3 4" xfId="29687" xr:uid="{00000000-0005-0000-0000-0000A4630000}"/>
    <cellStyle name="Migliaia 21 2 3 4" xfId="32598" xr:uid="{00000000-0005-0000-0000-0000A5630000}"/>
    <cellStyle name="Migliaia 21 2 3 5" xfId="37760" xr:uid="{00000000-0005-0000-0000-0000A6630000}"/>
    <cellStyle name="Migliaia 21 2 3 6" xfId="12508" xr:uid="{00000000-0005-0000-0000-0000A7630000}"/>
    <cellStyle name="Migliaia 21 2 4" xfId="3614" xr:uid="{00000000-0005-0000-0000-0000A8630000}"/>
    <cellStyle name="Migliaia 21 2 4 2" xfId="10228" xr:uid="{00000000-0005-0000-0000-0000A9630000}"/>
    <cellStyle name="Migliaia 21 2 4 2 2" xfId="35110" xr:uid="{00000000-0005-0000-0000-0000AA630000}"/>
    <cellStyle name="Migliaia 21 2 4 2 3" xfId="40412" xr:uid="{00000000-0005-0000-0000-0000AB630000}"/>
    <cellStyle name="Migliaia 21 2 4 3" xfId="14459" xr:uid="{00000000-0005-0000-0000-0000AC630000}"/>
    <cellStyle name="Migliaia 21 2 4 4" xfId="16399" xr:uid="{00000000-0005-0000-0000-0000AD630000}"/>
    <cellStyle name="Migliaia 21 2 4 4 2" xfId="37761" xr:uid="{00000000-0005-0000-0000-0000AE630000}"/>
    <cellStyle name="Migliaia 21 2 4 5" xfId="12509" xr:uid="{00000000-0005-0000-0000-0000AF630000}"/>
    <cellStyle name="Migliaia 21 2 5" xfId="9420" xr:uid="{00000000-0005-0000-0000-0000B0630000}"/>
    <cellStyle name="Migliaia 21 2 5 2" xfId="29688" xr:uid="{00000000-0005-0000-0000-0000B1630000}"/>
    <cellStyle name="Migliaia 21 2 5 2 2" xfId="35111" xr:uid="{00000000-0005-0000-0000-0000B2630000}"/>
    <cellStyle name="Migliaia 21 2 5 2 3" xfId="40413" xr:uid="{00000000-0005-0000-0000-0000B3630000}"/>
    <cellStyle name="Migliaia 21 2 5 3" xfId="32599" xr:uid="{00000000-0005-0000-0000-0000B4630000}"/>
    <cellStyle name="Migliaia 21 2 5 4" xfId="37762" xr:uid="{00000000-0005-0000-0000-0000B5630000}"/>
    <cellStyle name="Migliaia 21 2 6" xfId="16395" xr:uid="{00000000-0005-0000-0000-0000B6630000}"/>
    <cellStyle name="Migliaia 21 2 6 2" xfId="29689" xr:uid="{00000000-0005-0000-0000-0000B7630000}"/>
    <cellStyle name="Migliaia 21 2 6 2 2" xfId="35112" xr:uid="{00000000-0005-0000-0000-0000B8630000}"/>
    <cellStyle name="Migliaia 21 2 6 2 3" xfId="40414" xr:uid="{00000000-0005-0000-0000-0000B9630000}"/>
    <cellStyle name="Migliaia 21 2 6 3" xfId="32600" xr:uid="{00000000-0005-0000-0000-0000BA630000}"/>
    <cellStyle name="Migliaia 21 2 6 4" xfId="37763" xr:uid="{00000000-0005-0000-0000-0000BB630000}"/>
    <cellStyle name="Migliaia 21 2 6 5" xfId="20764" xr:uid="{00000000-0005-0000-0000-0000BC630000}"/>
    <cellStyle name="Migliaia 21 2 7" xfId="20761" xr:uid="{00000000-0005-0000-0000-0000BD630000}"/>
    <cellStyle name="Migliaia 21 2 8" xfId="1821" xr:uid="{00000000-0005-0000-0000-0000BE630000}"/>
    <cellStyle name="Migliaia 21 3" xfId="445" xr:uid="{00000000-0005-0000-0000-0000BF630000}"/>
    <cellStyle name="Migliaia 21 3 10" xfId="20765" xr:uid="{00000000-0005-0000-0000-0000C0630000}"/>
    <cellStyle name="Migliaia 21 3 11" xfId="12510" xr:uid="{00000000-0005-0000-0000-0000C1630000}"/>
    <cellStyle name="Migliaia 21 3 12" xfId="1822" xr:uid="{00000000-0005-0000-0000-0000C2630000}"/>
    <cellStyle name="Migliaia 21 3 2" xfId="446" xr:uid="{00000000-0005-0000-0000-0000C3630000}"/>
    <cellStyle name="Migliaia 21 3 2 2" xfId="4378" xr:uid="{00000000-0005-0000-0000-0000C4630000}"/>
    <cellStyle name="Migliaia 21 3 2 2 2" xfId="8242" xr:uid="{00000000-0005-0000-0000-0000C5630000}"/>
    <cellStyle name="Migliaia 21 3 2 2 2 2" xfId="14709" xr:uid="{00000000-0005-0000-0000-0000C6630000}"/>
    <cellStyle name="Migliaia 21 3 2 2 2 2 2" xfId="18161" xr:uid="{00000000-0005-0000-0000-0000C7630000}"/>
    <cellStyle name="Migliaia 21 3 2 2 2 2 2 2" xfId="35113" xr:uid="{00000000-0005-0000-0000-0000C8630000}"/>
    <cellStyle name="Migliaia 21 3 2 2 2 2 3" xfId="40415" xr:uid="{00000000-0005-0000-0000-0000C9630000}"/>
    <cellStyle name="Migliaia 21 3 2 2 2 2 4" xfId="29690" xr:uid="{00000000-0005-0000-0000-0000CA630000}"/>
    <cellStyle name="Migliaia 21 3 2 2 2 3" xfId="32601" xr:uid="{00000000-0005-0000-0000-0000CB630000}"/>
    <cellStyle name="Migliaia 21 3 2 2 2 4" xfId="37764" xr:uid="{00000000-0005-0000-0000-0000CC630000}"/>
    <cellStyle name="Migliaia 21 3 2 2 2 5" xfId="42585" xr:uid="{00000000-0005-0000-0000-0000CD630000}"/>
    <cellStyle name="Migliaia 21 3 2 2 2 6" xfId="47167" xr:uid="{00000000-0005-0000-0000-0000CE630000}"/>
    <cellStyle name="Migliaia 21 3 2 2 2 7" xfId="50183" xr:uid="{00000000-0005-0000-0000-0000CF630000}"/>
    <cellStyle name="Migliaia 21 3 2 2 2 8" xfId="13958" xr:uid="{00000000-0005-0000-0000-0000D0630000}"/>
    <cellStyle name="Migliaia 21 3 2 2 3" xfId="7437" xr:uid="{00000000-0005-0000-0000-0000D1630000}"/>
    <cellStyle name="Migliaia 21 3 2 2 4" xfId="6968" xr:uid="{00000000-0005-0000-0000-0000D2630000}"/>
    <cellStyle name="Migliaia 21 3 2 2 4 2" xfId="17741" xr:uid="{00000000-0005-0000-0000-0000D3630000}"/>
    <cellStyle name="Migliaia 21 3 2 2 4 3" xfId="42508" xr:uid="{00000000-0005-0000-0000-0000D4630000}"/>
    <cellStyle name="Migliaia 21 3 2 2 4 4" xfId="46734" xr:uid="{00000000-0005-0000-0000-0000D5630000}"/>
    <cellStyle name="Migliaia 21 3 2 2 4 5" xfId="49750" xr:uid="{00000000-0005-0000-0000-0000D6630000}"/>
    <cellStyle name="Migliaia 21 3 2 2 5" xfId="16402" xr:uid="{00000000-0005-0000-0000-0000D7630000}"/>
    <cellStyle name="Migliaia 21 3 2 2 6" xfId="20767" xr:uid="{00000000-0005-0000-0000-0000D8630000}"/>
    <cellStyle name="Migliaia 21 3 2 3" xfId="3616" xr:uid="{00000000-0005-0000-0000-0000D9630000}"/>
    <cellStyle name="Migliaia 21 3 2 3 2" xfId="8723" xr:uid="{00000000-0005-0000-0000-0000DA630000}"/>
    <cellStyle name="Migliaia 21 3 2 3 2 2" xfId="35114" xr:uid="{00000000-0005-0000-0000-0000DB630000}"/>
    <cellStyle name="Migliaia 21 3 2 3 2 3" xfId="40416" xr:uid="{00000000-0005-0000-0000-0000DC630000}"/>
    <cellStyle name="Migliaia 21 3 2 3 2 4" xfId="29691" xr:uid="{00000000-0005-0000-0000-0000DD630000}"/>
    <cellStyle name="Migliaia 21 3 2 3 3" xfId="8243" xr:uid="{00000000-0005-0000-0000-0000DE630000}"/>
    <cellStyle name="Migliaia 21 3 2 3 4" xfId="16403" xr:uid="{00000000-0005-0000-0000-0000DF630000}"/>
    <cellStyle name="Migliaia 21 3 2 3 4 2" xfId="37765" xr:uid="{00000000-0005-0000-0000-0000E0630000}"/>
    <cellStyle name="Migliaia 21 3 2 3 5" xfId="12511" xr:uid="{00000000-0005-0000-0000-0000E1630000}"/>
    <cellStyle name="Migliaia 21 3 2 4" xfId="7589" xr:uid="{00000000-0005-0000-0000-0000E2630000}"/>
    <cellStyle name="Migliaia 21 3 2 4 2" xfId="14377" xr:uid="{00000000-0005-0000-0000-0000E3630000}"/>
    <cellStyle name="Migliaia 21 3 2 4 2 2" xfId="35115" xr:uid="{00000000-0005-0000-0000-0000E4630000}"/>
    <cellStyle name="Migliaia 21 3 2 4 2 3" xfId="40417" xr:uid="{00000000-0005-0000-0000-0000E5630000}"/>
    <cellStyle name="Migliaia 21 3 2 4 3" xfId="32602" xr:uid="{00000000-0005-0000-0000-0000E6630000}"/>
    <cellStyle name="Migliaia 21 3 2 4 4" xfId="37766" xr:uid="{00000000-0005-0000-0000-0000E7630000}"/>
    <cellStyle name="Migliaia 21 3 2 4 5" xfId="13466" xr:uid="{00000000-0005-0000-0000-0000E8630000}"/>
    <cellStyle name="Migliaia 21 3 2 5" xfId="13691" xr:uid="{00000000-0005-0000-0000-0000E9630000}"/>
    <cellStyle name="Migliaia 21 3 2 5 2" xfId="29692" xr:uid="{00000000-0005-0000-0000-0000EA630000}"/>
    <cellStyle name="Migliaia 21 3 2 5 2 2" xfId="35116" xr:uid="{00000000-0005-0000-0000-0000EB630000}"/>
    <cellStyle name="Migliaia 21 3 2 5 2 3" xfId="40418" xr:uid="{00000000-0005-0000-0000-0000EC630000}"/>
    <cellStyle name="Migliaia 21 3 2 5 3" xfId="32603" xr:uid="{00000000-0005-0000-0000-0000ED630000}"/>
    <cellStyle name="Migliaia 21 3 2 5 4" xfId="37767" xr:uid="{00000000-0005-0000-0000-0000EE630000}"/>
    <cellStyle name="Migliaia 21 3 2 6" xfId="16401" xr:uid="{00000000-0005-0000-0000-0000EF630000}"/>
    <cellStyle name="Migliaia 21 3 2 6 2" xfId="29693" xr:uid="{00000000-0005-0000-0000-0000F0630000}"/>
    <cellStyle name="Migliaia 21 3 2 6 2 2" xfId="35117" xr:uid="{00000000-0005-0000-0000-0000F1630000}"/>
    <cellStyle name="Migliaia 21 3 2 6 2 3" xfId="40419" xr:uid="{00000000-0005-0000-0000-0000F2630000}"/>
    <cellStyle name="Migliaia 21 3 2 6 3" xfId="32604" xr:uid="{00000000-0005-0000-0000-0000F3630000}"/>
    <cellStyle name="Migliaia 21 3 2 6 4" xfId="37768" xr:uid="{00000000-0005-0000-0000-0000F4630000}"/>
    <cellStyle name="Migliaia 21 3 2 6 5" xfId="20770" xr:uid="{00000000-0005-0000-0000-0000F5630000}"/>
    <cellStyle name="Migliaia 21 3 2 7" xfId="20766" xr:uid="{00000000-0005-0000-0000-0000F6630000}"/>
    <cellStyle name="Migliaia 21 3 2 8" xfId="2404" xr:uid="{00000000-0005-0000-0000-0000F7630000}"/>
    <cellStyle name="Migliaia 21 3 3" xfId="2403" xr:uid="{00000000-0005-0000-0000-0000F8630000}"/>
    <cellStyle name="Migliaia 21 3 3 2" xfId="4377" xr:uid="{00000000-0005-0000-0000-0000F9630000}"/>
    <cellStyle name="Migliaia 21 3 3 2 2" xfId="6016" xr:uid="{00000000-0005-0000-0000-0000FA630000}"/>
    <cellStyle name="Migliaia 21 3 3 2 2 2" xfId="35119" xr:uid="{00000000-0005-0000-0000-0000FB630000}"/>
    <cellStyle name="Migliaia 21 3 3 2 2 3" xfId="40421" xr:uid="{00000000-0005-0000-0000-0000FC630000}"/>
    <cellStyle name="Migliaia 21 3 3 2 3" xfId="14495" xr:uid="{00000000-0005-0000-0000-0000FD630000}"/>
    <cellStyle name="Migliaia 21 3 3 2 4" xfId="16405" xr:uid="{00000000-0005-0000-0000-0000FE630000}"/>
    <cellStyle name="Migliaia 21 3 3 2 4 2" xfId="37770" xr:uid="{00000000-0005-0000-0000-0000FF630000}"/>
    <cellStyle name="Migliaia 21 3 3 2 5" xfId="12513" xr:uid="{00000000-0005-0000-0000-000000640000}"/>
    <cellStyle name="Migliaia 21 3 3 3" xfId="5768" xr:uid="{00000000-0005-0000-0000-000001640000}"/>
    <cellStyle name="Migliaia 21 3 3 3 2" xfId="29696" xr:uid="{00000000-0005-0000-0000-000002640000}"/>
    <cellStyle name="Migliaia 21 3 3 3 2 2" xfId="35120" xr:uid="{00000000-0005-0000-0000-000003640000}"/>
    <cellStyle name="Migliaia 21 3 3 3 2 3" xfId="40422" xr:uid="{00000000-0005-0000-0000-000004640000}"/>
    <cellStyle name="Migliaia 21 3 3 3 3" xfId="32607" xr:uid="{00000000-0005-0000-0000-000005640000}"/>
    <cellStyle name="Migliaia 21 3 3 3 4" xfId="37771" xr:uid="{00000000-0005-0000-0000-000006640000}"/>
    <cellStyle name="Migliaia 21 3 3 4" xfId="16404" xr:uid="{00000000-0005-0000-0000-000007640000}"/>
    <cellStyle name="Migliaia 21 3 3 4 2" xfId="29697" xr:uid="{00000000-0005-0000-0000-000008640000}"/>
    <cellStyle name="Migliaia 21 3 3 4 2 2" xfId="35121" xr:uid="{00000000-0005-0000-0000-000009640000}"/>
    <cellStyle name="Migliaia 21 3 3 4 2 3" xfId="40423" xr:uid="{00000000-0005-0000-0000-00000A640000}"/>
    <cellStyle name="Migliaia 21 3 3 4 3" xfId="32608" xr:uid="{00000000-0005-0000-0000-00000B640000}"/>
    <cellStyle name="Migliaia 21 3 3 4 4" xfId="37772" xr:uid="{00000000-0005-0000-0000-00000C640000}"/>
    <cellStyle name="Migliaia 21 3 3 4 5" xfId="20772" xr:uid="{00000000-0005-0000-0000-00000D640000}"/>
    <cellStyle name="Migliaia 21 3 3 5" xfId="20773" xr:uid="{00000000-0005-0000-0000-00000E640000}"/>
    <cellStyle name="Migliaia 21 3 3 5 2" xfId="29698" xr:uid="{00000000-0005-0000-0000-00000F640000}"/>
    <cellStyle name="Migliaia 21 3 3 5 2 2" xfId="35122" xr:uid="{00000000-0005-0000-0000-000010640000}"/>
    <cellStyle name="Migliaia 21 3 3 5 2 3" xfId="40424" xr:uid="{00000000-0005-0000-0000-000011640000}"/>
    <cellStyle name="Migliaia 21 3 3 5 3" xfId="32609" xr:uid="{00000000-0005-0000-0000-000012640000}"/>
    <cellStyle name="Migliaia 21 3 3 5 4" xfId="37773" xr:uid="{00000000-0005-0000-0000-000013640000}"/>
    <cellStyle name="Migliaia 21 3 3 6" xfId="29694" xr:uid="{00000000-0005-0000-0000-000014640000}"/>
    <cellStyle name="Migliaia 21 3 3 6 2" xfId="35118" xr:uid="{00000000-0005-0000-0000-000015640000}"/>
    <cellStyle name="Migliaia 21 3 3 6 3" xfId="40420" xr:uid="{00000000-0005-0000-0000-000016640000}"/>
    <cellStyle name="Migliaia 21 3 3 7" xfId="32605" xr:uid="{00000000-0005-0000-0000-000017640000}"/>
    <cellStyle name="Migliaia 21 3 3 8" xfId="37769" xr:uid="{00000000-0005-0000-0000-000018640000}"/>
    <cellStyle name="Migliaia 21 3 3 9" xfId="12512" xr:uid="{00000000-0005-0000-0000-000019640000}"/>
    <cellStyle name="Migliaia 21 3 4" xfId="3278" xr:uid="{00000000-0005-0000-0000-00001A640000}"/>
    <cellStyle name="Migliaia 21 3 4 2" xfId="4788" xr:uid="{00000000-0005-0000-0000-00001B640000}"/>
    <cellStyle name="Migliaia 21 3 4 2 2" xfId="10740" xr:uid="{00000000-0005-0000-0000-00001C640000}"/>
    <cellStyle name="Migliaia 21 3 4 2 3" xfId="14347" xr:uid="{00000000-0005-0000-0000-00001D640000}"/>
    <cellStyle name="Migliaia 21 3 4 2 4" xfId="16407" xr:uid="{00000000-0005-0000-0000-00001E640000}"/>
    <cellStyle name="Migliaia 21 3 4 2 5" xfId="28622" xr:uid="{00000000-0005-0000-0000-00001F640000}"/>
    <cellStyle name="Migliaia 21 3 4 2 6" xfId="12515" xr:uid="{00000000-0005-0000-0000-000020640000}"/>
    <cellStyle name="Migliaia 21 3 4 3" xfId="9988" xr:uid="{00000000-0005-0000-0000-000021640000}"/>
    <cellStyle name="Migliaia 21 3 4 3 2" xfId="31501" xr:uid="{00000000-0005-0000-0000-000022640000}"/>
    <cellStyle name="Migliaia 21 3 4 3 2 2" xfId="36661" xr:uid="{00000000-0005-0000-0000-000023640000}"/>
    <cellStyle name="Migliaia 21 3 4 3 2 3" xfId="41963" xr:uid="{00000000-0005-0000-0000-000024640000}"/>
    <cellStyle name="Migliaia 21 3 4 3 3" xfId="34010" xr:uid="{00000000-0005-0000-0000-000025640000}"/>
    <cellStyle name="Migliaia 21 3 4 3 4" xfId="39312" xr:uid="{00000000-0005-0000-0000-000026640000}"/>
    <cellStyle name="Migliaia 21 3 4 4" xfId="16406" xr:uid="{00000000-0005-0000-0000-000027640000}"/>
    <cellStyle name="Migliaia 21 3 4 4 2" xfId="35123" xr:uid="{00000000-0005-0000-0000-000028640000}"/>
    <cellStyle name="Migliaia 21 3 4 4 3" xfId="40425" xr:uid="{00000000-0005-0000-0000-000029640000}"/>
    <cellStyle name="Migliaia 21 3 4 4 4" xfId="29699" xr:uid="{00000000-0005-0000-0000-00002A640000}"/>
    <cellStyle name="Migliaia 21 3 4 5" xfId="32610" xr:uid="{00000000-0005-0000-0000-00002B640000}"/>
    <cellStyle name="Migliaia 21 3 4 6" xfId="37774" xr:uid="{00000000-0005-0000-0000-00002C640000}"/>
    <cellStyle name="Migliaia 21 3 4 7" xfId="12514" xr:uid="{00000000-0005-0000-0000-00002D640000}"/>
    <cellStyle name="Migliaia 21 3 5" xfId="4054" xr:uid="{00000000-0005-0000-0000-00002E640000}"/>
    <cellStyle name="Migliaia 21 3 5 2" xfId="10524" xr:uid="{00000000-0005-0000-0000-00002F640000}"/>
    <cellStyle name="Migliaia 21 3 5 2 2" xfId="31502" xr:uid="{00000000-0005-0000-0000-000030640000}"/>
    <cellStyle name="Migliaia 21 3 5 2 2 2" xfId="36662" xr:uid="{00000000-0005-0000-0000-000031640000}"/>
    <cellStyle name="Migliaia 21 3 5 2 2 3" xfId="41964" xr:uid="{00000000-0005-0000-0000-000032640000}"/>
    <cellStyle name="Migliaia 21 3 5 2 3" xfId="34011" xr:uid="{00000000-0005-0000-0000-000033640000}"/>
    <cellStyle name="Migliaia 21 3 5 2 4" xfId="39313" xr:uid="{00000000-0005-0000-0000-000034640000}"/>
    <cellStyle name="Migliaia 21 3 5 3" xfId="16408" xr:uid="{00000000-0005-0000-0000-000035640000}"/>
    <cellStyle name="Migliaia 21 3 5 3 2" xfId="35124" xr:uid="{00000000-0005-0000-0000-000036640000}"/>
    <cellStyle name="Migliaia 21 3 5 3 3" xfId="40426" xr:uid="{00000000-0005-0000-0000-000037640000}"/>
    <cellStyle name="Migliaia 21 3 5 3 4" xfId="29700" xr:uid="{00000000-0005-0000-0000-000038640000}"/>
    <cellStyle name="Migliaia 21 3 5 4" xfId="32611" xr:uid="{00000000-0005-0000-0000-000039640000}"/>
    <cellStyle name="Migliaia 21 3 5 5" xfId="37775" xr:uid="{00000000-0005-0000-0000-00003A640000}"/>
    <cellStyle name="Migliaia 21 3 5 6" xfId="12516" xr:uid="{00000000-0005-0000-0000-00003B640000}"/>
    <cellStyle name="Migliaia 21 3 6" xfId="3615" xr:uid="{00000000-0005-0000-0000-00003C640000}"/>
    <cellStyle name="Migliaia 21 3 6 2" xfId="10229" xr:uid="{00000000-0005-0000-0000-00003D640000}"/>
    <cellStyle name="Migliaia 21 3 6 2 2" xfId="35125" xr:uid="{00000000-0005-0000-0000-00003E640000}"/>
    <cellStyle name="Migliaia 21 3 6 2 3" xfId="40427" xr:uid="{00000000-0005-0000-0000-00003F640000}"/>
    <cellStyle name="Migliaia 21 3 6 3" xfId="15024" xr:uid="{00000000-0005-0000-0000-000040640000}"/>
    <cellStyle name="Migliaia 21 3 6 4" xfId="16409" xr:uid="{00000000-0005-0000-0000-000041640000}"/>
    <cellStyle name="Migliaia 21 3 6 4 2" xfId="37776" xr:uid="{00000000-0005-0000-0000-000042640000}"/>
    <cellStyle name="Migliaia 21 3 6 5" xfId="12517" xr:uid="{00000000-0005-0000-0000-000043640000}"/>
    <cellStyle name="Migliaia 21 3 7" xfId="7430" xr:uid="{00000000-0005-0000-0000-000044640000}"/>
    <cellStyle name="Migliaia 21 3 7 2" xfId="29701" xr:uid="{00000000-0005-0000-0000-000045640000}"/>
    <cellStyle name="Migliaia 21 3 7 2 2" xfId="35126" xr:uid="{00000000-0005-0000-0000-000046640000}"/>
    <cellStyle name="Migliaia 21 3 7 2 3" xfId="40428" xr:uid="{00000000-0005-0000-0000-000047640000}"/>
    <cellStyle name="Migliaia 21 3 7 3" xfId="32612" xr:uid="{00000000-0005-0000-0000-000048640000}"/>
    <cellStyle name="Migliaia 21 3 7 4" xfId="37777" xr:uid="{00000000-0005-0000-0000-000049640000}"/>
    <cellStyle name="Migliaia 21 3 8" xfId="13692" xr:uid="{00000000-0005-0000-0000-00004A640000}"/>
    <cellStyle name="Migliaia 21 3 8 2" xfId="29702" xr:uid="{00000000-0005-0000-0000-00004B640000}"/>
    <cellStyle name="Migliaia 21 3 8 2 2" xfId="35127" xr:uid="{00000000-0005-0000-0000-00004C640000}"/>
    <cellStyle name="Migliaia 21 3 8 2 3" xfId="40429" xr:uid="{00000000-0005-0000-0000-00004D640000}"/>
    <cellStyle name="Migliaia 21 3 8 3" xfId="32613" xr:uid="{00000000-0005-0000-0000-00004E640000}"/>
    <cellStyle name="Migliaia 21 3 8 4" xfId="37778" xr:uid="{00000000-0005-0000-0000-00004F640000}"/>
    <cellStyle name="Migliaia 21 3 8 5" xfId="20775" xr:uid="{00000000-0005-0000-0000-000050640000}"/>
    <cellStyle name="Migliaia 21 3 9" xfId="16400" xr:uid="{00000000-0005-0000-0000-000051640000}"/>
    <cellStyle name="Migliaia 21 4" xfId="447" xr:uid="{00000000-0005-0000-0000-000052640000}"/>
    <cellStyle name="Migliaia 21 4 2" xfId="4379" xr:uid="{00000000-0005-0000-0000-000053640000}"/>
    <cellStyle name="Migliaia 21 4 2 2" xfId="5115" xr:uid="{00000000-0005-0000-0000-000054640000}"/>
    <cellStyle name="Migliaia 21 4 2 2 2" xfId="29703" xr:uid="{00000000-0005-0000-0000-000055640000}"/>
    <cellStyle name="Migliaia 21 4 2 2 2 2" xfId="35128" xr:uid="{00000000-0005-0000-0000-000056640000}"/>
    <cellStyle name="Migliaia 21 4 2 2 2 3" xfId="40430" xr:uid="{00000000-0005-0000-0000-000057640000}"/>
    <cellStyle name="Migliaia 21 4 2 2 3" xfId="32614" xr:uid="{00000000-0005-0000-0000-000058640000}"/>
    <cellStyle name="Migliaia 21 4 2 2 4" xfId="37779" xr:uid="{00000000-0005-0000-0000-000059640000}"/>
    <cellStyle name="Migliaia 21 4 2 3" xfId="8244" xr:uid="{00000000-0005-0000-0000-00005A640000}"/>
    <cellStyle name="Migliaia 21 4 2 3 2" xfId="29704" xr:uid="{00000000-0005-0000-0000-00005B640000}"/>
    <cellStyle name="Migliaia 21 4 2 3 2 2" xfId="35129" xr:uid="{00000000-0005-0000-0000-00005C640000}"/>
    <cellStyle name="Migliaia 21 4 2 3 2 3" xfId="40431" xr:uid="{00000000-0005-0000-0000-00005D640000}"/>
    <cellStyle name="Migliaia 21 4 2 3 3" xfId="32615" xr:uid="{00000000-0005-0000-0000-00005E640000}"/>
    <cellStyle name="Migliaia 21 4 2 3 4" xfId="37780" xr:uid="{00000000-0005-0000-0000-00005F640000}"/>
    <cellStyle name="Migliaia 21 4 2 4" xfId="7591" xr:uid="{00000000-0005-0000-0000-000060640000}"/>
    <cellStyle name="Migliaia 21 4 2 5" xfId="6970" xr:uid="{00000000-0005-0000-0000-000061640000}"/>
    <cellStyle name="Migliaia 21 4 2 5 2" xfId="17743" xr:uid="{00000000-0005-0000-0000-000062640000}"/>
    <cellStyle name="Migliaia 21 4 2 5 3" xfId="42509" xr:uid="{00000000-0005-0000-0000-000063640000}"/>
    <cellStyle name="Migliaia 21 4 2 5 4" xfId="46736" xr:uid="{00000000-0005-0000-0000-000064640000}"/>
    <cellStyle name="Migliaia 21 4 2 5 5" xfId="49752" xr:uid="{00000000-0005-0000-0000-000065640000}"/>
    <cellStyle name="Migliaia 21 4 2 6" xfId="16411" xr:uid="{00000000-0005-0000-0000-000066640000}"/>
    <cellStyle name="Migliaia 21 4 2 7" xfId="20777" xr:uid="{00000000-0005-0000-0000-000067640000}"/>
    <cellStyle name="Migliaia 21 4 3" xfId="5116" xr:uid="{00000000-0005-0000-0000-000068640000}"/>
    <cellStyle name="Migliaia 21 4 3 2" xfId="14496" xr:uid="{00000000-0005-0000-0000-000069640000}"/>
    <cellStyle name="Migliaia 21 4 3 2 2" xfId="35130" xr:uid="{00000000-0005-0000-0000-00006A640000}"/>
    <cellStyle name="Migliaia 21 4 3 2 3" xfId="40432" xr:uid="{00000000-0005-0000-0000-00006B640000}"/>
    <cellStyle name="Migliaia 21 4 3 3" xfId="32616" xr:uid="{00000000-0005-0000-0000-00006C640000}"/>
    <cellStyle name="Migliaia 21 4 3 4" xfId="37781" xr:uid="{00000000-0005-0000-0000-00006D640000}"/>
    <cellStyle name="Migliaia 21 4 3 5" xfId="13690" xr:uid="{00000000-0005-0000-0000-00006E640000}"/>
    <cellStyle name="Migliaia 21 4 4" xfId="8245" xr:uid="{00000000-0005-0000-0000-00006F640000}"/>
    <cellStyle name="Migliaia 21 4 4 2" xfId="29705" xr:uid="{00000000-0005-0000-0000-000070640000}"/>
    <cellStyle name="Migliaia 21 4 4 2 2" xfId="35131" xr:uid="{00000000-0005-0000-0000-000071640000}"/>
    <cellStyle name="Migliaia 21 4 4 2 3" xfId="40433" xr:uid="{00000000-0005-0000-0000-000072640000}"/>
    <cellStyle name="Migliaia 21 4 4 3" xfId="32617" xr:uid="{00000000-0005-0000-0000-000073640000}"/>
    <cellStyle name="Migliaia 21 4 4 4" xfId="37782" xr:uid="{00000000-0005-0000-0000-000074640000}"/>
    <cellStyle name="Migliaia 21 4 5" xfId="7590" xr:uid="{00000000-0005-0000-0000-000075640000}"/>
    <cellStyle name="Migliaia 21 4 5 2" xfId="29706" xr:uid="{00000000-0005-0000-0000-000076640000}"/>
    <cellStyle name="Migliaia 21 4 5 2 2" xfId="35132" xr:uid="{00000000-0005-0000-0000-000077640000}"/>
    <cellStyle name="Migliaia 21 4 5 2 3" xfId="40434" xr:uid="{00000000-0005-0000-0000-000078640000}"/>
    <cellStyle name="Migliaia 21 4 5 3" xfId="32618" xr:uid="{00000000-0005-0000-0000-000079640000}"/>
    <cellStyle name="Migliaia 21 4 5 4" xfId="37783" xr:uid="{00000000-0005-0000-0000-00007A640000}"/>
    <cellStyle name="Migliaia 21 4 6" xfId="6969" xr:uid="{00000000-0005-0000-0000-00007B640000}"/>
    <cellStyle name="Migliaia 21 4 6 2" xfId="17742" xr:uid="{00000000-0005-0000-0000-00007C640000}"/>
    <cellStyle name="Migliaia 21 4 6 2 2" xfId="35133" xr:uid="{00000000-0005-0000-0000-00007D640000}"/>
    <cellStyle name="Migliaia 21 4 6 2 3" xfId="40435" xr:uid="{00000000-0005-0000-0000-00007E640000}"/>
    <cellStyle name="Migliaia 21 4 6 2 4" xfId="29707" xr:uid="{00000000-0005-0000-0000-00007F640000}"/>
    <cellStyle name="Migliaia 21 4 6 3" xfId="32619" xr:uid="{00000000-0005-0000-0000-000080640000}"/>
    <cellStyle name="Migliaia 21 4 6 4" xfId="37784" xr:uid="{00000000-0005-0000-0000-000081640000}"/>
    <cellStyle name="Migliaia 21 4 6 5" xfId="20780" xr:uid="{00000000-0005-0000-0000-000082640000}"/>
    <cellStyle name="Migliaia 21 4 6 6" xfId="43588" xr:uid="{00000000-0005-0000-0000-000083640000}"/>
    <cellStyle name="Migliaia 21 4 6 7" xfId="46735" xr:uid="{00000000-0005-0000-0000-000084640000}"/>
    <cellStyle name="Migliaia 21 4 6 8" xfId="49751" xr:uid="{00000000-0005-0000-0000-000085640000}"/>
    <cellStyle name="Migliaia 21 4 7" xfId="16410" xr:uid="{00000000-0005-0000-0000-000086640000}"/>
    <cellStyle name="Migliaia 21 4 7 2" xfId="29708" xr:uid="{00000000-0005-0000-0000-000087640000}"/>
    <cellStyle name="Migliaia 21 4 7 2 2" xfId="35134" xr:uid="{00000000-0005-0000-0000-000088640000}"/>
    <cellStyle name="Migliaia 21 4 7 2 3" xfId="40436" xr:uid="{00000000-0005-0000-0000-000089640000}"/>
    <cellStyle name="Migliaia 21 4 7 3" xfId="32620" xr:uid="{00000000-0005-0000-0000-00008A640000}"/>
    <cellStyle name="Migliaia 21 4 7 4" xfId="37785" xr:uid="{00000000-0005-0000-0000-00008B640000}"/>
    <cellStyle name="Migliaia 21 4 7 5" xfId="20781" xr:uid="{00000000-0005-0000-0000-00008C640000}"/>
    <cellStyle name="Migliaia 21 4 8" xfId="20776" xr:uid="{00000000-0005-0000-0000-00008D640000}"/>
    <cellStyle name="Migliaia 21 4 9" xfId="2405" xr:uid="{00000000-0005-0000-0000-00008E640000}"/>
    <cellStyle name="Migliaia 21 5" xfId="448" xr:uid="{00000000-0005-0000-0000-00008F640000}"/>
    <cellStyle name="Migliaia 21 5 2" xfId="4380" xr:uid="{00000000-0005-0000-0000-000090640000}"/>
    <cellStyle name="Migliaia 21 5 2 2" xfId="14710" xr:uid="{00000000-0005-0000-0000-000091640000}"/>
    <cellStyle name="Migliaia 21 5 2 2 2" xfId="35135" xr:uid="{00000000-0005-0000-0000-000092640000}"/>
    <cellStyle name="Migliaia 21 5 2 2 3" xfId="40437" xr:uid="{00000000-0005-0000-0000-000093640000}"/>
    <cellStyle name="Migliaia 21 5 2 3" xfId="16413" xr:uid="{00000000-0005-0000-0000-000094640000}"/>
    <cellStyle name="Migliaia 21 5 2 3 2" xfId="32621" xr:uid="{00000000-0005-0000-0000-000095640000}"/>
    <cellStyle name="Migliaia 21 5 2 4" xfId="37786" xr:uid="{00000000-0005-0000-0000-000096640000}"/>
    <cellStyle name="Migliaia 21 5 2 5" xfId="12518" xr:uid="{00000000-0005-0000-0000-000097640000}"/>
    <cellStyle name="Migliaia 21 5 3" xfId="7592" xr:uid="{00000000-0005-0000-0000-000098640000}"/>
    <cellStyle name="Migliaia 21 5 3 2" xfId="29709" xr:uid="{00000000-0005-0000-0000-000099640000}"/>
    <cellStyle name="Migliaia 21 5 3 2 2" xfId="35136" xr:uid="{00000000-0005-0000-0000-00009A640000}"/>
    <cellStyle name="Migliaia 21 5 3 2 3" xfId="40438" xr:uid="{00000000-0005-0000-0000-00009B640000}"/>
    <cellStyle name="Migliaia 21 5 3 3" xfId="32622" xr:uid="{00000000-0005-0000-0000-00009C640000}"/>
    <cellStyle name="Migliaia 21 5 3 4" xfId="37787" xr:uid="{00000000-0005-0000-0000-00009D640000}"/>
    <cellStyle name="Migliaia 21 5 4" xfId="6971" xr:uid="{00000000-0005-0000-0000-00009E640000}"/>
    <cellStyle name="Migliaia 21 5 4 2" xfId="17744" xr:uid="{00000000-0005-0000-0000-00009F640000}"/>
    <cellStyle name="Migliaia 21 5 4 2 2" xfId="35137" xr:uid="{00000000-0005-0000-0000-0000A0640000}"/>
    <cellStyle name="Migliaia 21 5 4 2 3" xfId="40439" xr:uid="{00000000-0005-0000-0000-0000A1640000}"/>
    <cellStyle name="Migliaia 21 5 4 2 4" xfId="29710" xr:uid="{00000000-0005-0000-0000-0000A2640000}"/>
    <cellStyle name="Migliaia 21 5 4 3" xfId="32623" xr:uid="{00000000-0005-0000-0000-0000A3640000}"/>
    <cellStyle name="Migliaia 21 5 4 4" xfId="37788" xr:uid="{00000000-0005-0000-0000-0000A4640000}"/>
    <cellStyle name="Migliaia 21 5 4 5" xfId="20783" xr:uid="{00000000-0005-0000-0000-0000A5640000}"/>
    <cellStyle name="Migliaia 21 5 4 6" xfId="44181" xr:uid="{00000000-0005-0000-0000-0000A6640000}"/>
    <cellStyle name="Migliaia 21 5 4 7" xfId="46737" xr:uid="{00000000-0005-0000-0000-0000A7640000}"/>
    <cellStyle name="Migliaia 21 5 4 8" xfId="49753" xr:uid="{00000000-0005-0000-0000-0000A8640000}"/>
    <cellStyle name="Migliaia 21 5 5" xfId="16412" xr:uid="{00000000-0005-0000-0000-0000A9640000}"/>
    <cellStyle name="Migliaia 21 5 5 2" xfId="29711" xr:uid="{00000000-0005-0000-0000-0000AA640000}"/>
    <cellStyle name="Migliaia 21 5 5 2 2" xfId="35138" xr:uid="{00000000-0005-0000-0000-0000AB640000}"/>
    <cellStyle name="Migliaia 21 5 5 2 3" xfId="40440" xr:uid="{00000000-0005-0000-0000-0000AC640000}"/>
    <cellStyle name="Migliaia 21 5 5 3" xfId="32624" xr:uid="{00000000-0005-0000-0000-0000AD640000}"/>
    <cellStyle name="Migliaia 21 5 5 4" xfId="37789" xr:uid="{00000000-0005-0000-0000-0000AE640000}"/>
    <cellStyle name="Migliaia 21 5 5 5" xfId="20784" xr:uid="{00000000-0005-0000-0000-0000AF640000}"/>
    <cellStyle name="Migliaia 21 5 6" xfId="20785" xr:uid="{00000000-0005-0000-0000-0000B0640000}"/>
    <cellStyle name="Migliaia 21 5 6 2" xfId="29712" xr:uid="{00000000-0005-0000-0000-0000B1640000}"/>
    <cellStyle name="Migliaia 21 5 6 2 2" xfId="35139" xr:uid="{00000000-0005-0000-0000-0000B2640000}"/>
    <cellStyle name="Migliaia 21 5 6 2 3" xfId="40441" xr:uid="{00000000-0005-0000-0000-0000B3640000}"/>
    <cellStyle name="Migliaia 21 5 6 3" xfId="32625" xr:uid="{00000000-0005-0000-0000-0000B4640000}"/>
    <cellStyle name="Migliaia 21 5 6 4" xfId="37790" xr:uid="{00000000-0005-0000-0000-0000B5640000}"/>
    <cellStyle name="Migliaia 21 5 7" xfId="20782" xr:uid="{00000000-0005-0000-0000-0000B6640000}"/>
    <cellStyle name="Migliaia 21 5 8" xfId="2406" xr:uid="{00000000-0005-0000-0000-0000B7640000}"/>
    <cellStyle name="Migliaia 21 6" xfId="2401" xr:uid="{00000000-0005-0000-0000-0000B8640000}"/>
    <cellStyle name="Migliaia 21 6 2" xfId="4375" xr:uid="{00000000-0005-0000-0000-0000B9640000}"/>
    <cellStyle name="Migliaia 21 6 2 2" xfId="6015" xr:uid="{00000000-0005-0000-0000-0000BA640000}"/>
    <cellStyle name="Migliaia 21 6 2 3" xfId="14974" xr:uid="{00000000-0005-0000-0000-0000BB640000}"/>
    <cellStyle name="Migliaia 21 6 2 4" xfId="16415" xr:uid="{00000000-0005-0000-0000-0000BC640000}"/>
    <cellStyle name="Migliaia 21 6 2 5" xfId="28624" xr:uid="{00000000-0005-0000-0000-0000BD640000}"/>
    <cellStyle name="Migliaia 21 6 2 6" xfId="12520" xr:uid="{00000000-0005-0000-0000-0000BE640000}"/>
    <cellStyle name="Migliaia 21 6 3" xfId="5767" xr:uid="{00000000-0005-0000-0000-0000BF640000}"/>
    <cellStyle name="Migliaia 21 6 3 2" xfId="31503" xr:uid="{00000000-0005-0000-0000-0000C0640000}"/>
    <cellStyle name="Migliaia 21 6 3 2 2" xfId="36663" xr:uid="{00000000-0005-0000-0000-0000C1640000}"/>
    <cellStyle name="Migliaia 21 6 3 2 3" xfId="41965" xr:uid="{00000000-0005-0000-0000-0000C2640000}"/>
    <cellStyle name="Migliaia 21 6 3 3" xfId="34012" xr:uid="{00000000-0005-0000-0000-0000C3640000}"/>
    <cellStyle name="Migliaia 21 6 3 4" xfId="39314" xr:uid="{00000000-0005-0000-0000-0000C4640000}"/>
    <cellStyle name="Migliaia 21 6 4" xfId="16414" xr:uid="{00000000-0005-0000-0000-0000C5640000}"/>
    <cellStyle name="Migliaia 21 6 4 2" xfId="35140" xr:uid="{00000000-0005-0000-0000-0000C6640000}"/>
    <cellStyle name="Migliaia 21 6 4 3" xfId="40442" xr:uid="{00000000-0005-0000-0000-0000C7640000}"/>
    <cellStyle name="Migliaia 21 6 4 4" xfId="29713" xr:uid="{00000000-0005-0000-0000-0000C8640000}"/>
    <cellStyle name="Migliaia 21 6 5" xfId="32626" xr:uid="{00000000-0005-0000-0000-0000C9640000}"/>
    <cellStyle name="Migliaia 21 6 6" xfId="37791" xr:uid="{00000000-0005-0000-0000-0000CA640000}"/>
    <cellStyle name="Migliaia 21 6 7" xfId="12519" xr:uid="{00000000-0005-0000-0000-0000CB640000}"/>
    <cellStyle name="Migliaia 21 7" xfId="4052" xr:uid="{00000000-0005-0000-0000-0000CC640000}"/>
    <cellStyle name="Migliaia 21 7 2" xfId="10522" xr:uid="{00000000-0005-0000-0000-0000CD640000}"/>
    <cellStyle name="Migliaia 21 7 2 2" xfId="31504" xr:uid="{00000000-0005-0000-0000-0000CE640000}"/>
    <cellStyle name="Migliaia 21 7 2 2 2" xfId="36664" xr:uid="{00000000-0005-0000-0000-0000CF640000}"/>
    <cellStyle name="Migliaia 21 7 2 2 3" xfId="41966" xr:uid="{00000000-0005-0000-0000-0000D0640000}"/>
    <cellStyle name="Migliaia 21 7 2 3" xfId="34013" xr:uid="{00000000-0005-0000-0000-0000D1640000}"/>
    <cellStyle name="Migliaia 21 7 2 4" xfId="39315" xr:uid="{00000000-0005-0000-0000-0000D2640000}"/>
    <cellStyle name="Migliaia 21 7 3" xfId="16416" xr:uid="{00000000-0005-0000-0000-0000D3640000}"/>
    <cellStyle name="Migliaia 21 7 3 2" xfId="35141" xr:uid="{00000000-0005-0000-0000-0000D4640000}"/>
    <cellStyle name="Migliaia 21 7 3 3" xfId="40443" xr:uid="{00000000-0005-0000-0000-0000D5640000}"/>
    <cellStyle name="Migliaia 21 7 3 4" xfId="29714" xr:uid="{00000000-0005-0000-0000-0000D6640000}"/>
    <cellStyle name="Migliaia 21 7 4" xfId="32627" xr:uid="{00000000-0005-0000-0000-0000D7640000}"/>
    <cellStyle name="Migliaia 21 7 5" xfId="37792" xr:uid="{00000000-0005-0000-0000-0000D8640000}"/>
    <cellStyle name="Migliaia 21 7 6" xfId="12521" xr:uid="{00000000-0005-0000-0000-0000D9640000}"/>
    <cellStyle name="Migliaia 21 8" xfId="3613" xr:uid="{00000000-0005-0000-0000-0000DA640000}"/>
    <cellStyle name="Migliaia 21 8 2" xfId="10227" xr:uid="{00000000-0005-0000-0000-0000DB640000}"/>
    <cellStyle name="Migliaia 21 8 2 2" xfId="31505" xr:uid="{00000000-0005-0000-0000-0000DC640000}"/>
    <cellStyle name="Migliaia 21 8 2 2 2" xfId="36665" xr:uid="{00000000-0005-0000-0000-0000DD640000}"/>
    <cellStyle name="Migliaia 21 8 2 2 3" xfId="41967" xr:uid="{00000000-0005-0000-0000-0000DE640000}"/>
    <cellStyle name="Migliaia 21 8 2 3" xfId="34014" xr:uid="{00000000-0005-0000-0000-0000DF640000}"/>
    <cellStyle name="Migliaia 21 8 2 4" xfId="39316" xr:uid="{00000000-0005-0000-0000-0000E0640000}"/>
    <cellStyle name="Migliaia 21 8 3" xfId="16417" xr:uid="{00000000-0005-0000-0000-0000E1640000}"/>
    <cellStyle name="Migliaia 21 8 3 2" xfId="35142" xr:uid="{00000000-0005-0000-0000-0000E2640000}"/>
    <cellStyle name="Migliaia 21 8 3 3" xfId="40444" xr:uid="{00000000-0005-0000-0000-0000E3640000}"/>
    <cellStyle name="Migliaia 21 8 3 4" xfId="29715" xr:uid="{00000000-0005-0000-0000-0000E4640000}"/>
    <cellStyle name="Migliaia 21 8 4" xfId="32628" xr:uid="{00000000-0005-0000-0000-0000E5640000}"/>
    <cellStyle name="Migliaia 21 8 5" xfId="37793" xr:uid="{00000000-0005-0000-0000-0000E6640000}"/>
    <cellStyle name="Migliaia 21 8 6" xfId="12522" xr:uid="{00000000-0005-0000-0000-0000E7640000}"/>
    <cellStyle name="Migliaia 21 9" xfId="13465" xr:uid="{00000000-0005-0000-0000-0000E8640000}"/>
    <cellStyle name="Migliaia 21 9 2" xfId="29716" xr:uid="{00000000-0005-0000-0000-0000E9640000}"/>
    <cellStyle name="Migliaia 21 9 2 2" xfId="35143" xr:uid="{00000000-0005-0000-0000-0000EA640000}"/>
    <cellStyle name="Migliaia 21 9 2 3" xfId="40445" xr:uid="{00000000-0005-0000-0000-0000EB640000}"/>
    <cellStyle name="Migliaia 21 9 3" xfId="32629" xr:uid="{00000000-0005-0000-0000-0000EC640000}"/>
    <cellStyle name="Migliaia 21 9 4" xfId="37794" xr:uid="{00000000-0005-0000-0000-0000ED640000}"/>
    <cellStyle name="Migliaia 22" xfId="449" xr:uid="{00000000-0005-0000-0000-0000EE640000}"/>
    <cellStyle name="Migliaia 22 10" xfId="16418" xr:uid="{00000000-0005-0000-0000-0000EF640000}"/>
    <cellStyle name="Migliaia 22 10 2" xfId="35144" xr:uid="{00000000-0005-0000-0000-0000F0640000}"/>
    <cellStyle name="Migliaia 22 10 3" xfId="40446" xr:uid="{00000000-0005-0000-0000-0000F1640000}"/>
    <cellStyle name="Migliaia 22 10 4" xfId="29717" xr:uid="{00000000-0005-0000-0000-0000F2640000}"/>
    <cellStyle name="Migliaia 22 11" xfId="32630" xr:uid="{00000000-0005-0000-0000-0000F3640000}"/>
    <cellStyle name="Migliaia 22 12" xfId="37795" xr:uid="{00000000-0005-0000-0000-0000F4640000}"/>
    <cellStyle name="Migliaia 22 13" xfId="1823" xr:uid="{00000000-0005-0000-0000-0000F5640000}"/>
    <cellStyle name="Migliaia 22 2" xfId="450" xr:uid="{00000000-0005-0000-0000-0000F6640000}"/>
    <cellStyle name="Migliaia 22 2 2" xfId="2408" xr:uid="{00000000-0005-0000-0000-0000F7640000}"/>
    <cellStyle name="Migliaia 22 2 2 2" xfId="4382" xr:uid="{00000000-0005-0000-0000-0000F8640000}"/>
    <cellStyle name="Migliaia 22 2 2 2 2" xfId="10681" xr:uid="{00000000-0005-0000-0000-0000F9640000}"/>
    <cellStyle name="Migliaia 22 2 2 2 2 2" xfId="35145" xr:uid="{00000000-0005-0000-0000-0000FA640000}"/>
    <cellStyle name="Migliaia 22 2 2 2 2 3" xfId="40447" xr:uid="{00000000-0005-0000-0000-0000FB640000}"/>
    <cellStyle name="Migliaia 22 2 2 2 3" xfId="14711" xr:uid="{00000000-0005-0000-0000-0000FC640000}"/>
    <cellStyle name="Migliaia 22 2 2 2 4" xfId="16421" xr:uid="{00000000-0005-0000-0000-0000FD640000}"/>
    <cellStyle name="Migliaia 22 2 2 2 4 2" xfId="37796" xr:uid="{00000000-0005-0000-0000-0000FE640000}"/>
    <cellStyle name="Migliaia 22 2 2 2 5" xfId="12523" xr:uid="{00000000-0005-0000-0000-0000FF640000}"/>
    <cellStyle name="Migliaia 22 2 2 3" xfId="7906" xr:uid="{00000000-0005-0000-0000-000000650000}"/>
    <cellStyle name="Migliaia 22 2 2 3 2" xfId="31506" xr:uid="{00000000-0005-0000-0000-000001650000}"/>
    <cellStyle name="Migliaia 22 2 2 3 2 2" xfId="36666" xr:uid="{00000000-0005-0000-0000-000002650000}"/>
    <cellStyle name="Migliaia 22 2 2 3 2 3" xfId="41968" xr:uid="{00000000-0005-0000-0000-000003650000}"/>
    <cellStyle name="Migliaia 22 2 2 3 3" xfId="34015" xr:uid="{00000000-0005-0000-0000-000004650000}"/>
    <cellStyle name="Migliaia 22 2 2 3 4" xfId="39317" xr:uid="{00000000-0005-0000-0000-000005650000}"/>
    <cellStyle name="Migliaia 22 2 2 4" xfId="6972" xr:uid="{00000000-0005-0000-0000-000006650000}"/>
    <cellStyle name="Migliaia 22 2 2 4 2" xfId="17745" xr:uid="{00000000-0005-0000-0000-000007650000}"/>
    <cellStyle name="Migliaia 22 2 2 4 3" xfId="42510" xr:uid="{00000000-0005-0000-0000-000008650000}"/>
    <cellStyle name="Migliaia 22 2 2 4 4" xfId="46738" xr:uid="{00000000-0005-0000-0000-000009650000}"/>
    <cellStyle name="Migliaia 22 2 2 4 5" xfId="49754" xr:uid="{00000000-0005-0000-0000-00000A650000}"/>
    <cellStyle name="Migliaia 22 2 2 5" xfId="16420" xr:uid="{00000000-0005-0000-0000-00000B650000}"/>
    <cellStyle name="Migliaia 22 2 2 6" xfId="20790" xr:uid="{00000000-0005-0000-0000-00000C650000}"/>
    <cellStyle name="Migliaia 22 2 3" xfId="4056" xr:uid="{00000000-0005-0000-0000-00000D650000}"/>
    <cellStyle name="Migliaia 22 2 3 2" xfId="10526" xr:uid="{00000000-0005-0000-0000-00000E650000}"/>
    <cellStyle name="Migliaia 22 2 3 2 2" xfId="31507" xr:uid="{00000000-0005-0000-0000-00000F650000}"/>
    <cellStyle name="Migliaia 22 2 3 2 2 2" xfId="36667" xr:uid="{00000000-0005-0000-0000-000010650000}"/>
    <cellStyle name="Migliaia 22 2 3 2 2 3" xfId="41969" xr:uid="{00000000-0005-0000-0000-000011650000}"/>
    <cellStyle name="Migliaia 22 2 3 2 3" xfId="34016" xr:uid="{00000000-0005-0000-0000-000012650000}"/>
    <cellStyle name="Migliaia 22 2 3 2 4" xfId="39318" xr:uid="{00000000-0005-0000-0000-000013650000}"/>
    <cellStyle name="Migliaia 22 2 3 3" xfId="16422" xr:uid="{00000000-0005-0000-0000-000014650000}"/>
    <cellStyle name="Migliaia 22 2 3 3 2" xfId="35146" xr:uid="{00000000-0005-0000-0000-000015650000}"/>
    <cellStyle name="Migliaia 22 2 3 3 3" xfId="40448" xr:uid="{00000000-0005-0000-0000-000016650000}"/>
    <cellStyle name="Migliaia 22 2 3 3 4" xfId="29718" xr:uid="{00000000-0005-0000-0000-000017650000}"/>
    <cellStyle name="Migliaia 22 2 3 4" xfId="32631" xr:uid="{00000000-0005-0000-0000-000018650000}"/>
    <cellStyle name="Migliaia 22 2 3 5" xfId="37797" xr:uid="{00000000-0005-0000-0000-000019650000}"/>
    <cellStyle name="Migliaia 22 2 3 6" xfId="12524" xr:uid="{00000000-0005-0000-0000-00001A650000}"/>
    <cellStyle name="Migliaia 22 2 4" xfId="3618" xr:uid="{00000000-0005-0000-0000-00001B650000}"/>
    <cellStyle name="Migliaia 22 2 4 2" xfId="10231" xr:uid="{00000000-0005-0000-0000-00001C650000}"/>
    <cellStyle name="Migliaia 22 2 4 2 2" xfId="35147" xr:uid="{00000000-0005-0000-0000-00001D650000}"/>
    <cellStyle name="Migliaia 22 2 4 2 3" xfId="40449" xr:uid="{00000000-0005-0000-0000-00001E650000}"/>
    <cellStyle name="Migliaia 22 2 4 3" xfId="15023" xr:uid="{00000000-0005-0000-0000-00001F650000}"/>
    <cellStyle name="Migliaia 22 2 4 4" xfId="16423" xr:uid="{00000000-0005-0000-0000-000020650000}"/>
    <cellStyle name="Migliaia 22 2 4 4 2" xfId="37798" xr:uid="{00000000-0005-0000-0000-000021650000}"/>
    <cellStyle name="Migliaia 22 2 4 5" xfId="12525" xr:uid="{00000000-0005-0000-0000-000022650000}"/>
    <cellStyle name="Migliaia 22 2 5" xfId="9421" xr:uid="{00000000-0005-0000-0000-000023650000}"/>
    <cellStyle name="Migliaia 22 2 5 2" xfId="29719" xr:uid="{00000000-0005-0000-0000-000024650000}"/>
    <cellStyle name="Migliaia 22 2 5 2 2" xfId="35148" xr:uid="{00000000-0005-0000-0000-000025650000}"/>
    <cellStyle name="Migliaia 22 2 5 2 3" xfId="40450" xr:uid="{00000000-0005-0000-0000-000026650000}"/>
    <cellStyle name="Migliaia 22 2 5 3" xfId="32632" xr:uid="{00000000-0005-0000-0000-000027650000}"/>
    <cellStyle name="Migliaia 22 2 5 4" xfId="37799" xr:uid="{00000000-0005-0000-0000-000028650000}"/>
    <cellStyle name="Migliaia 22 2 6" xfId="16419" xr:uid="{00000000-0005-0000-0000-000029650000}"/>
    <cellStyle name="Migliaia 22 2 6 2" xfId="29720" xr:uid="{00000000-0005-0000-0000-00002A650000}"/>
    <cellStyle name="Migliaia 22 2 6 2 2" xfId="35149" xr:uid="{00000000-0005-0000-0000-00002B650000}"/>
    <cellStyle name="Migliaia 22 2 6 2 3" xfId="40451" xr:uid="{00000000-0005-0000-0000-00002C650000}"/>
    <cellStyle name="Migliaia 22 2 6 3" xfId="32633" xr:uid="{00000000-0005-0000-0000-00002D650000}"/>
    <cellStyle name="Migliaia 22 2 6 4" xfId="37800" xr:uid="{00000000-0005-0000-0000-00002E650000}"/>
    <cellStyle name="Migliaia 22 2 6 5" xfId="20791" xr:uid="{00000000-0005-0000-0000-00002F650000}"/>
    <cellStyle name="Migliaia 22 2 7" xfId="20789" xr:uid="{00000000-0005-0000-0000-000030650000}"/>
    <cellStyle name="Migliaia 22 2 8" xfId="1824" xr:uid="{00000000-0005-0000-0000-000031650000}"/>
    <cellStyle name="Migliaia 22 3" xfId="451" xr:uid="{00000000-0005-0000-0000-000032650000}"/>
    <cellStyle name="Migliaia 22 3 10" xfId="20792" xr:uid="{00000000-0005-0000-0000-000033650000}"/>
    <cellStyle name="Migliaia 22 3 11" xfId="12526" xr:uid="{00000000-0005-0000-0000-000034650000}"/>
    <cellStyle name="Migliaia 22 3 12" xfId="1825" xr:uid="{00000000-0005-0000-0000-000035650000}"/>
    <cellStyle name="Migliaia 22 3 2" xfId="452" xr:uid="{00000000-0005-0000-0000-000036650000}"/>
    <cellStyle name="Migliaia 22 3 2 2" xfId="4384" xr:uid="{00000000-0005-0000-0000-000037650000}"/>
    <cellStyle name="Migliaia 22 3 2 2 2" xfId="8246" xr:uid="{00000000-0005-0000-0000-000038650000}"/>
    <cellStyle name="Migliaia 22 3 2 2 2 2" xfId="14712" xr:uid="{00000000-0005-0000-0000-000039650000}"/>
    <cellStyle name="Migliaia 22 3 2 2 2 2 2" xfId="18162" xr:uid="{00000000-0005-0000-0000-00003A650000}"/>
    <cellStyle name="Migliaia 22 3 2 2 2 2 2 2" xfId="35150" xr:uid="{00000000-0005-0000-0000-00003B650000}"/>
    <cellStyle name="Migliaia 22 3 2 2 2 2 3" xfId="40452" xr:uid="{00000000-0005-0000-0000-00003C650000}"/>
    <cellStyle name="Migliaia 22 3 2 2 2 2 4" xfId="29721" xr:uid="{00000000-0005-0000-0000-00003D650000}"/>
    <cellStyle name="Migliaia 22 3 2 2 2 3" xfId="32634" xr:uid="{00000000-0005-0000-0000-00003E650000}"/>
    <cellStyle name="Migliaia 22 3 2 2 2 4" xfId="37801" xr:uid="{00000000-0005-0000-0000-00003F650000}"/>
    <cellStyle name="Migliaia 22 3 2 2 2 5" xfId="44040" xr:uid="{00000000-0005-0000-0000-000040650000}"/>
    <cellStyle name="Migliaia 22 3 2 2 2 6" xfId="47168" xr:uid="{00000000-0005-0000-0000-000041650000}"/>
    <cellStyle name="Migliaia 22 3 2 2 2 7" xfId="50184" xr:uid="{00000000-0005-0000-0000-000042650000}"/>
    <cellStyle name="Migliaia 22 3 2 2 2 8" xfId="13959" xr:uid="{00000000-0005-0000-0000-000043650000}"/>
    <cellStyle name="Migliaia 22 3 2 2 3" xfId="7974" xr:uid="{00000000-0005-0000-0000-000044650000}"/>
    <cellStyle name="Migliaia 22 3 2 2 4" xfId="6973" xr:uid="{00000000-0005-0000-0000-000045650000}"/>
    <cellStyle name="Migliaia 22 3 2 2 4 2" xfId="17746" xr:uid="{00000000-0005-0000-0000-000046650000}"/>
    <cellStyle name="Migliaia 22 3 2 2 4 3" xfId="44756" xr:uid="{00000000-0005-0000-0000-000047650000}"/>
    <cellStyle name="Migliaia 22 3 2 2 4 4" xfId="46739" xr:uid="{00000000-0005-0000-0000-000048650000}"/>
    <cellStyle name="Migliaia 22 3 2 2 4 5" xfId="49755" xr:uid="{00000000-0005-0000-0000-000049650000}"/>
    <cellStyle name="Migliaia 22 3 2 2 5" xfId="16426" xr:uid="{00000000-0005-0000-0000-00004A650000}"/>
    <cellStyle name="Migliaia 22 3 2 2 6" xfId="20794" xr:uid="{00000000-0005-0000-0000-00004B650000}"/>
    <cellStyle name="Migliaia 22 3 2 3" xfId="3620" xr:uid="{00000000-0005-0000-0000-00004C650000}"/>
    <cellStyle name="Migliaia 22 3 2 3 2" xfId="8722" xr:uid="{00000000-0005-0000-0000-00004D650000}"/>
    <cellStyle name="Migliaia 22 3 2 3 2 2" xfId="35151" xr:uid="{00000000-0005-0000-0000-00004E650000}"/>
    <cellStyle name="Migliaia 22 3 2 3 2 3" xfId="40453" xr:uid="{00000000-0005-0000-0000-00004F650000}"/>
    <cellStyle name="Migliaia 22 3 2 3 2 4" xfId="29722" xr:uid="{00000000-0005-0000-0000-000050650000}"/>
    <cellStyle name="Migliaia 22 3 2 3 3" xfId="8247" xr:uid="{00000000-0005-0000-0000-000051650000}"/>
    <cellStyle name="Migliaia 22 3 2 3 4" xfId="16427" xr:uid="{00000000-0005-0000-0000-000052650000}"/>
    <cellStyle name="Migliaia 22 3 2 3 4 2" xfId="37802" xr:uid="{00000000-0005-0000-0000-000053650000}"/>
    <cellStyle name="Migliaia 22 3 2 3 5" xfId="12527" xr:uid="{00000000-0005-0000-0000-000054650000}"/>
    <cellStyle name="Migliaia 22 3 2 4" xfId="7593" xr:uid="{00000000-0005-0000-0000-000055650000}"/>
    <cellStyle name="Migliaia 22 3 2 4 2" xfId="14378" xr:uid="{00000000-0005-0000-0000-000056650000}"/>
    <cellStyle name="Migliaia 22 3 2 4 2 2" xfId="35152" xr:uid="{00000000-0005-0000-0000-000057650000}"/>
    <cellStyle name="Migliaia 22 3 2 4 2 3" xfId="40454" xr:uid="{00000000-0005-0000-0000-000058650000}"/>
    <cellStyle name="Migliaia 22 3 2 4 3" xfId="32635" xr:uid="{00000000-0005-0000-0000-000059650000}"/>
    <cellStyle name="Migliaia 22 3 2 4 4" xfId="37803" xr:uid="{00000000-0005-0000-0000-00005A650000}"/>
    <cellStyle name="Migliaia 22 3 2 4 5" xfId="13468" xr:uid="{00000000-0005-0000-0000-00005B650000}"/>
    <cellStyle name="Migliaia 22 3 2 5" xfId="13688" xr:uid="{00000000-0005-0000-0000-00005C650000}"/>
    <cellStyle name="Migliaia 22 3 2 5 2" xfId="29723" xr:uid="{00000000-0005-0000-0000-00005D650000}"/>
    <cellStyle name="Migliaia 22 3 2 5 2 2" xfId="35153" xr:uid="{00000000-0005-0000-0000-00005E650000}"/>
    <cellStyle name="Migliaia 22 3 2 5 2 3" xfId="40455" xr:uid="{00000000-0005-0000-0000-00005F650000}"/>
    <cellStyle name="Migliaia 22 3 2 5 3" xfId="32636" xr:uid="{00000000-0005-0000-0000-000060650000}"/>
    <cellStyle name="Migliaia 22 3 2 5 4" xfId="37804" xr:uid="{00000000-0005-0000-0000-000061650000}"/>
    <cellStyle name="Migliaia 22 3 2 6" xfId="16425" xr:uid="{00000000-0005-0000-0000-000062650000}"/>
    <cellStyle name="Migliaia 22 3 2 6 2" xfId="29724" xr:uid="{00000000-0005-0000-0000-000063650000}"/>
    <cellStyle name="Migliaia 22 3 2 6 2 2" xfId="35154" xr:uid="{00000000-0005-0000-0000-000064650000}"/>
    <cellStyle name="Migliaia 22 3 2 6 2 3" xfId="40456" xr:uid="{00000000-0005-0000-0000-000065650000}"/>
    <cellStyle name="Migliaia 22 3 2 6 3" xfId="32637" xr:uid="{00000000-0005-0000-0000-000066650000}"/>
    <cellStyle name="Migliaia 22 3 2 6 4" xfId="37805" xr:uid="{00000000-0005-0000-0000-000067650000}"/>
    <cellStyle name="Migliaia 22 3 2 6 5" xfId="20795" xr:uid="{00000000-0005-0000-0000-000068650000}"/>
    <cellStyle name="Migliaia 22 3 2 7" xfId="20793" xr:uid="{00000000-0005-0000-0000-000069650000}"/>
    <cellStyle name="Migliaia 22 3 2 8" xfId="2410" xr:uid="{00000000-0005-0000-0000-00006A650000}"/>
    <cellStyle name="Migliaia 22 3 3" xfId="2409" xr:uid="{00000000-0005-0000-0000-00006B650000}"/>
    <cellStyle name="Migliaia 22 3 3 2" xfId="4383" xr:uid="{00000000-0005-0000-0000-00006C650000}"/>
    <cellStyle name="Migliaia 22 3 3 2 2" xfId="6018" xr:uid="{00000000-0005-0000-0000-00006D650000}"/>
    <cellStyle name="Migliaia 22 3 3 2 2 2" xfId="35156" xr:uid="{00000000-0005-0000-0000-00006E650000}"/>
    <cellStyle name="Migliaia 22 3 3 2 2 3" xfId="40458" xr:uid="{00000000-0005-0000-0000-00006F650000}"/>
    <cellStyle name="Migliaia 22 3 3 2 3" xfId="14497" xr:uid="{00000000-0005-0000-0000-000070650000}"/>
    <cellStyle name="Migliaia 22 3 3 2 4" xfId="16429" xr:uid="{00000000-0005-0000-0000-000071650000}"/>
    <cellStyle name="Migliaia 22 3 3 2 4 2" xfId="37807" xr:uid="{00000000-0005-0000-0000-000072650000}"/>
    <cellStyle name="Migliaia 22 3 3 2 5" xfId="12529" xr:uid="{00000000-0005-0000-0000-000073650000}"/>
    <cellStyle name="Migliaia 22 3 3 3" xfId="5770" xr:uid="{00000000-0005-0000-0000-000074650000}"/>
    <cellStyle name="Migliaia 22 3 3 3 2" xfId="29726" xr:uid="{00000000-0005-0000-0000-000075650000}"/>
    <cellStyle name="Migliaia 22 3 3 3 2 2" xfId="35157" xr:uid="{00000000-0005-0000-0000-000076650000}"/>
    <cellStyle name="Migliaia 22 3 3 3 2 3" xfId="40459" xr:uid="{00000000-0005-0000-0000-000077650000}"/>
    <cellStyle name="Migliaia 22 3 3 3 3" xfId="32639" xr:uid="{00000000-0005-0000-0000-000078650000}"/>
    <cellStyle name="Migliaia 22 3 3 3 4" xfId="37808" xr:uid="{00000000-0005-0000-0000-000079650000}"/>
    <cellStyle name="Migliaia 22 3 3 4" xfId="16428" xr:uid="{00000000-0005-0000-0000-00007A650000}"/>
    <cellStyle name="Migliaia 22 3 3 4 2" xfId="29727" xr:uid="{00000000-0005-0000-0000-00007B650000}"/>
    <cellStyle name="Migliaia 22 3 3 4 2 2" xfId="35158" xr:uid="{00000000-0005-0000-0000-00007C650000}"/>
    <cellStyle name="Migliaia 22 3 3 4 2 3" xfId="40460" xr:uid="{00000000-0005-0000-0000-00007D650000}"/>
    <cellStyle name="Migliaia 22 3 3 4 3" xfId="32640" xr:uid="{00000000-0005-0000-0000-00007E650000}"/>
    <cellStyle name="Migliaia 22 3 3 4 4" xfId="37809" xr:uid="{00000000-0005-0000-0000-00007F650000}"/>
    <cellStyle name="Migliaia 22 3 3 4 5" xfId="20796" xr:uid="{00000000-0005-0000-0000-000080650000}"/>
    <cellStyle name="Migliaia 22 3 3 5" xfId="20797" xr:uid="{00000000-0005-0000-0000-000081650000}"/>
    <cellStyle name="Migliaia 22 3 3 5 2" xfId="29728" xr:uid="{00000000-0005-0000-0000-000082650000}"/>
    <cellStyle name="Migliaia 22 3 3 5 2 2" xfId="35159" xr:uid="{00000000-0005-0000-0000-000083650000}"/>
    <cellStyle name="Migliaia 22 3 3 5 2 3" xfId="40461" xr:uid="{00000000-0005-0000-0000-000084650000}"/>
    <cellStyle name="Migliaia 22 3 3 5 3" xfId="32641" xr:uid="{00000000-0005-0000-0000-000085650000}"/>
    <cellStyle name="Migliaia 22 3 3 5 4" xfId="37810" xr:uid="{00000000-0005-0000-0000-000086650000}"/>
    <cellStyle name="Migliaia 22 3 3 6" xfId="29725" xr:uid="{00000000-0005-0000-0000-000087650000}"/>
    <cellStyle name="Migliaia 22 3 3 6 2" xfId="35155" xr:uid="{00000000-0005-0000-0000-000088650000}"/>
    <cellStyle name="Migliaia 22 3 3 6 3" xfId="40457" xr:uid="{00000000-0005-0000-0000-000089650000}"/>
    <cellStyle name="Migliaia 22 3 3 7" xfId="32638" xr:uid="{00000000-0005-0000-0000-00008A650000}"/>
    <cellStyle name="Migliaia 22 3 3 8" xfId="37806" xr:uid="{00000000-0005-0000-0000-00008B650000}"/>
    <cellStyle name="Migliaia 22 3 3 9" xfId="12528" xr:uid="{00000000-0005-0000-0000-00008C650000}"/>
    <cellStyle name="Migliaia 22 3 4" xfId="3279" xr:uid="{00000000-0005-0000-0000-00008D650000}"/>
    <cellStyle name="Migliaia 22 3 4 2" xfId="4789" xr:uid="{00000000-0005-0000-0000-00008E650000}"/>
    <cellStyle name="Migliaia 22 3 4 2 2" xfId="10741" xr:uid="{00000000-0005-0000-0000-00008F650000}"/>
    <cellStyle name="Migliaia 22 3 4 2 3" xfId="14433" xr:uid="{00000000-0005-0000-0000-000090650000}"/>
    <cellStyle name="Migliaia 22 3 4 2 4" xfId="16431" xr:uid="{00000000-0005-0000-0000-000091650000}"/>
    <cellStyle name="Migliaia 22 3 4 2 5" xfId="28627" xr:uid="{00000000-0005-0000-0000-000092650000}"/>
    <cellStyle name="Migliaia 22 3 4 2 6" xfId="12531" xr:uid="{00000000-0005-0000-0000-000093650000}"/>
    <cellStyle name="Migliaia 22 3 4 3" xfId="9989" xr:uid="{00000000-0005-0000-0000-000094650000}"/>
    <cellStyle name="Migliaia 22 3 4 3 2" xfId="31508" xr:uid="{00000000-0005-0000-0000-000095650000}"/>
    <cellStyle name="Migliaia 22 3 4 3 2 2" xfId="36668" xr:uid="{00000000-0005-0000-0000-000096650000}"/>
    <cellStyle name="Migliaia 22 3 4 3 2 3" xfId="41970" xr:uid="{00000000-0005-0000-0000-000097650000}"/>
    <cellStyle name="Migliaia 22 3 4 3 3" xfId="34017" xr:uid="{00000000-0005-0000-0000-000098650000}"/>
    <cellStyle name="Migliaia 22 3 4 3 4" xfId="39319" xr:uid="{00000000-0005-0000-0000-000099650000}"/>
    <cellStyle name="Migliaia 22 3 4 4" xfId="16430" xr:uid="{00000000-0005-0000-0000-00009A650000}"/>
    <cellStyle name="Migliaia 22 3 4 4 2" xfId="35160" xr:uid="{00000000-0005-0000-0000-00009B650000}"/>
    <cellStyle name="Migliaia 22 3 4 4 3" xfId="40462" xr:uid="{00000000-0005-0000-0000-00009C650000}"/>
    <cellStyle name="Migliaia 22 3 4 4 4" xfId="29729" xr:uid="{00000000-0005-0000-0000-00009D650000}"/>
    <cellStyle name="Migliaia 22 3 4 5" xfId="32642" xr:uid="{00000000-0005-0000-0000-00009E650000}"/>
    <cellStyle name="Migliaia 22 3 4 6" xfId="37811" xr:uid="{00000000-0005-0000-0000-00009F650000}"/>
    <cellStyle name="Migliaia 22 3 4 7" xfId="12530" xr:uid="{00000000-0005-0000-0000-0000A0650000}"/>
    <cellStyle name="Migliaia 22 3 5" xfId="4057" xr:uid="{00000000-0005-0000-0000-0000A1650000}"/>
    <cellStyle name="Migliaia 22 3 5 2" xfId="10527" xr:uid="{00000000-0005-0000-0000-0000A2650000}"/>
    <cellStyle name="Migliaia 22 3 5 2 2" xfId="31509" xr:uid="{00000000-0005-0000-0000-0000A3650000}"/>
    <cellStyle name="Migliaia 22 3 5 2 2 2" xfId="36669" xr:uid="{00000000-0005-0000-0000-0000A4650000}"/>
    <cellStyle name="Migliaia 22 3 5 2 2 3" xfId="41971" xr:uid="{00000000-0005-0000-0000-0000A5650000}"/>
    <cellStyle name="Migliaia 22 3 5 2 3" xfId="34018" xr:uid="{00000000-0005-0000-0000-0000A6650000}"/>
    <cellStyle name="Migliaia 22 3 5 2 4" xfId="39320" xr:uid="{00000000-0005-0000-0000-0000A7650000}"/>
    <cellStyle name="Migliaia 22 3 5 3" xfId="16432" xr:uid="{00000000-0005-0000-0000-0000A8650000}"/>
    <cellStyle name="Migliaia 22 3 5 3 2" xfId="35161" xr:uid="{00000000-0005-0000-0000-0000A9650000}"/>
    <cellStyle name="Migliaia 22 3 5 3 3" xfId="40463" xr:uid="{00000000-0005-0000-0000-0000AA650000}"/>
    <cellStyle name="Migliaia 22 3 5 3 4" xfId="29730" xr:uid="{00000000-0005-0000-0000-0000AB650000}"/>
    <cellStyle name="Migliaia 22 3 5 4" xfId="32643" xr:uid="{00000000-0005-0000-0000-0000AC650000}"/>
    <cellStyle name="Migliaia 22 3 5 5" xfId="37812" xr:uid="{00000000-0005-0000-0000-0000AD650000}"/>
    <cellStyle name="Migliaia 22 3 5 6" xfId="12532" xr:uid="{00000000-0005-0000-0000-0000AE650000}"/>
    <cellStyle name="Migliaia 22 3 6" xfId="3619" xr:uid="{00000000-0005-0000-0000-0000AF650000}"/>
    <cellStyle name="Migliaia 22 3 6 2" xfId="10232" xr:uid="{00000000-0005-0000-0000-0000B0650000}"/>
    <cellStyle name="Migliaia 22 3 6 2 2" xfId="35162" xr:uid="{00000000-0005-0000-0000-0000B1650000}"/>
    <cellStyle name="Migliaia 22 3 6 2 3" xfId="40464" xr:uid="{00000000-0005-0000-0000-0000B2650000}"/>
    <cellStyle name="Migliaia 22 3 6 3" xfId="14926" xr:uid="{00000000-0005-0000-0000-0000B3650000}"/>
    <cellStyle name="Migliaia 22 3 6 4" xfId="16433" xr:uid="{00000000-0005-0000-0000-0000B4650000}"/>
    <cellStyle name="Migliaia 22 3 6 4 2" xfId="37813" xr:uid="{00000000-0005-0000-0000-0000B5650000}"/>
    <cellStyle name="Migliaia 22 3 6 5" xfId="12533" xr:uid="{00000000-0005-0000-0000-0000B6650000}"/>
    <cellStyle name="Migliaia 22 3 7" xfId="7808" xr:uid="{00000000-0005-0000-0000-0000B7650000}"/>
    <cellStyle name="Migliaia 22 3 7 2" xfId="29731" xr:uid="{00000000-0005-0000-0000-0000B8650000}"/>
    <cellStyle name="Migliaia 22 3 7 2 2" xfId="35163" xr:uid="{00000000-0005-0000-0000-0000B9650000}"/>
    <cellStyle name="Migliaia 22 3 7 2 3" xfId="40465" xr:uid="{00000000-0005-0000-0000-0000BA650000}"/>
    <cellStyle name="Migliaia 22 3 7 3" xfId="32644" xr:uid="{00000000-0005-0000-0000-0000BB650000}"/>
    <cellStyle name="Migliaia 22 3 7 4" xfId="37814" xr:uid="{00000000-0005-0000-0000-0000BC650000}"/>
    <cellStyle name="Migliaia 22 3 8" xfId="13689" xr:uid="{00000000-0005-0000-0000-0000BD650000}"/>
    <cellStyle name="Migliaia 22 3 8 2" xfId="29732" xr:uid="{00000000-0005-0000-0000-0000BE650000}"/>
    <cellStyle name="Migliaia 22 3 8 2 2" xfId="35164" xr:uid="{00000000-0005-0000-0000-0000BF650000}"/>
    <cellStyle name="Migliaia 22 3 8 2 3" xfId="40466" xr:uid="{00000000-0005-0000-0000-0000C0650000}"/>
    <cellStyle name="Migliaia 22 3 8 3" xfId="32645" xr:uid="{00000000-0005-0000-0000-0000C1650000}"/>
    <cellStyle name="Migliaia 22 3 8 4" xfId="37815" xr:uid="{00000000-0005-0000-0000-0000C2650000}"/>
    <cellStyle name="Migliaia 22 3 8 5" xfId="20798" xr:uid="{00000000-0005-0000-0000-0000C3650000}"/>
    <cellStyle name="Migliaia 22 3 9" xfId="16424" xr:uid="{00000000-0005-0000-0000-0000C4650000}"/>
    <cellStyle name="Migliaia 22 4" xfId="453" xr:uid="{00000000-0005-0000-0000-0000C5650000}"/>
    <cellStyle name="Migliaia 22 4 2" xfId="4385" xr:uid="{00000000-0005-0000-0000-0000C6650000}"/>
    <cellStyle name="Migliaia 22 4 2 2" xfId="5117" xr:uid="{00000000-0005-0000-0000-0000C7650000}"/>
    <cellStyle name="Migliaia 22 4 2 2 2" xfId="29733" xr:uid="{00000000-0005-0000-0000-0000C8650000}"/>
    <cellStyle name="Migliaia 22 4 2 2 2 2" xfId="35165" xr:uid="{00000000-0005-0000-0000-0000C9650000}"/>
    <cellStyle name="Migliaia 22 4 2 2 2 3" xfId="40467" xr:uid="{00000000-0005-0000-0000-0000CA650000}"/>
    <cellStyle name="Migliaia 22 4 2 2 3" xfId="32646" xr:uid="{00000000-0005-0000-0000-0000CB650000}"/>
    <cellStyle name="Migliaia 22 4 2 2 4" xfId="37816" xr:uid="{00000000-0005-0000-0000-0000CC650000}"/>
    <cellStyle name="Migliaia 22 4 2 3" xfId="8248" xr:uid="{00000000-0005-0000-0000-0000CD650000}"/>
    <cellStyle name="Migliaia 22 4 2 3 2" xfId="29734" xr:uid="{00000000-0005-0000-0000-0000CE650000}"/>
    <cellStyle name="Migliaia 22 4 2 3 2 2" xfId="35166" xr:uid="{00000000-0005-0000-0000-0000CF650000}"/>
    <cellStyle name="Migliaia 22 4 2 3 2 3" xfId="40468" xr:uid="{00000000-0005-0000-0000-0000D0650000}"/>
    <cellStyle name="Migliaia 22 4 2 3 3" xfId="32647" xr:uid="{00000000-0005-0000-0000-0000D1650000}"/>
    <cellStyle name="Migliaia 22 4 2 3 4" xfId="37817" xr:uid="{00000000-0005-0000-0000-0000D2650000}"/>
    <cellStyle name="Migliaia 22 4 2 4" xfId="7595" xr:uid="{00000000-0005-0000-0000-0000D3650000}"/>
    <cellStyle name="Migliaia 22 4 2 5" xfId="6975" xr:uid="{00000000-0005-0000-0000-0000D4650000}"/>
    <cellStyle name="Migliaia 22 4 2 5 2" xfId="17748" xr:uid="{00000000-0005-0000-0000-0000D5650000}"/>
    <cellStyle name="Migliaia 22 4 2 5 3" xfId="32673" xr:uid="{00000000-0005-0000-0000-0000D6650000}"/>
    <cellStyle name="Migliaia 22 4 2 5 4" xfId="46741" xr:uid="{00000000-0005-0000-0000-0000D7650000}"/>
    <cellStyle name="Migliaia 22 4 2 5 5" xfId="49757" xr:uid="{00000000-0005-0000-0000-0000D8650000}"/>
    <cellStyle name="Migliaia 22 4 2 6" xfId="16435" xr:uid="{00000000-0005-0000-0000-0000D9650000}"/>
    <cellStyle name="Migliaia 22 4 2 7" xfId="20800" xr:uid="{00000000-0005-0000-0000-0000DA650000}"/>
    <cellStyle name="Migliaia 22 4 3" xfId="5118" xr:uid="{00000000-0005-0000-0000-0000DB650000}"/>
    <cellStyle name="Migliaia 22 4 3 2" xfId="14498" xr:uid="{00000000-0005-0000-0000-0000DC650000}"/>
    <cellStyle name="Migliaia 22 4 3 2 2" xfId="35167" xr:uid="{00000000-0005-0000-0000-0000DD650000}"/>
    <cellStyle name="Migliaia 22 4 3 2 3" xfId="40469" xr:uid="{00000000-0005-0000-0000-0000DE650000}"/>
    <cellStyle name="Migliaia 22 4 3 3" xfId="32648" xr:uid="{00000000-0005-0000-0000-0000DF650000}"/>
    <cellStyle name="Migliaia 22 4 3 4" xfId="37818" xr:uid="{00000000-0005-0000-0000-0000E0650000}"/>
    <cellStyle name="Migliaia 22 4 3 5" xfId="13687" xr:uid="{00000000-0005-0000-0000-0000E1650000}"/>
    <cellStyle name="Migliaia 22 4 4" xfId="8249" xr:uid="{00000000-0005-0000-0000-0000E2650000}"/>
    <cellStyle name="Migliaia 22 4 4 2" xfId="29735" xr:uid="{00000000-0005-0000-0000-0000E3650000}"/>
    <cellStyle name="Migliaia 22 4 4 2 2" xfId="35168" xr:uid="{00000000-0005-0000-0000-0000E4650000}"/>
    <cellStyle name="Migliaia 22 4 4 2 3" xfId="40470" xr:uid="{00000000-0005-0000-0000-0000E5650000}"/>
    <cellStyle name="Migliaia 22 4 4 3" xfId="32649" xr:uid="{00000000-0005-0000-0000-0000E6650000}"/>
    <cellStyle name="Migliaia 22 4 4 4" xfId="37819" xr:uid="{00000000-0005-0000-0000-0000E7650000}"/>
    <cellStyle name="Migliaia 22 4 5" xfId="7594" xr:uid="{00000000-0005-0000-0000-0000E8650000}"/>
    <cellStyle name="Migliaia 22 4 5 2" xfId="29736" xr:uid="{00000000-0005-0000-0000-0000E9650000}"/>
    <cellStyle name="Migliaia 22 4 5 2 2" xfId="35169" xr:uid="{00000000-0005-0000-0000-0000EA650000}"/>
    <cellStyle name="Migliaia 22 4 5 2 3" xfId="40471" xr:uid="{00000000-0005-0000-0000-0000EB650000}"/>
    <cellStyle name="Migliaia 22 4 5 3" xfId="32650" xr:uid="{00000000-0005-0000-0000-0000EC650000}"/>
    <cellStyle name="Migliaia 22 4 5 4" xfId="37820" xr:uid="{00000000-0005-0000-0000-0000ED650000}"/>
    <cellStyle name="Migliaia 22 4 6" xfId="6974" xr:uid="{00000000-0005-0000-0000-0000EE650000}"/>
    <cellStyle name="Migliaia 22 4 6 2" xfId="17747" xr:uid="{00000000-0005-0000-0000-0000EF650000}"/>
    <cellStyle name="Migliaia 22 4 6 2 2" xfId="35170" xr:uid="{00000000-0005-0000-0000-0000F0650000}"/>
    <cellStyle name="Migliaia 22 4 6 2 3" xfId="40472" xr:uid="{00000000-0005-0000-0000-0000F1650000}"/>
    <cellStyle name="Migliaia 22 4 6 2 4" xfId="29737" xr:uid="{00000000-0005-0000-0000-0000F2650000}"/>
    <cellStyle name="Migliaia 22 4 6 3" xfId="32651" xr:uid="{00000000-0005-0000-0000-0000F3650000}"/>
    <cellStyle name="Migliaia 22 4 6 4" xfId="37821" xr:uid="{00000000-0005-0000-0000-0000F4650000}"/>
    <cellStyle name="Migliaia 22 4 6 5" xfId="20801" xr:uid="{00000000-0005-0000-0000-0000F5650000}"/>
    <cellStyle name="Migliaia 22 4 6 6" xfId="21632" xr:uid="{00000000-0005-0000-0000-0000F6650000}"/>
    <cellStyle name="Migliaia 22 4 6 7" xfId="46740" xr:uid="{00000000-0005-0000-0000-0000F7650000}"/>
    <cellStyle name="Migliaia 22 4 6 8" xfId="49756" xr:uid="{00000000-0005-0000-0000-0000F8650000}"/>
    <cellStyle name="Migliaia 22 4 7" xfId="16434" xr:uid="{00000000-0005-0000-0000-0000F9650000}"/>
    <cellStyle name="Migliaia 22 4 7 2" xfId="29738" xr:uid="{00000000-0005-0000-0000-0000FA650000}"/>
    <cellStyle name="Migliaia 22 4 7 2 2" xfId="35171" xr:uid="{00000000-0005-0000-0000-0000FB650000}"/>
    <cellStyle name="Migliaia 22 4 7 2 3" xfId="40473" xr:uid="{00000000-0005-0000-0000-0000FC650000}"/>
    <cellStyle name="Migliaia 22 4 7 3" xfId="32652" xr:uid="{00000000-0005-0000-0000-0000FD650000}"/>
    <cellStyle name="Migliaia 22 4 7 4" xfId="37822" xr:uid="{00000000-0005-0000-0000-0000FE650000}"/>
    <cellStyle name="Migliaia 22 4 7 5" xfId="20802" xr:uid="{00000000-0005-0000-0000-0000FF650000}"/>
    <cellStyle name="Migliaia 22 4 8" xfId="20799" xr:uid="{00000000-0005-0000-0000-000000660000}"/>
    <cellStyle name="Migliaia 22 4 9" xfId="2411" xr:uid="{00000000-0005-0000-0000-000001660000}"/>
    <cellStyle name="Migliaia 22 5" xfId="454" xr:uid="{00000000-0005-0000-0000-000002660000}"/>
    <cellStyle name="Migliaia 22 5 2" xfId="4386" xr:uid="{00000000-0005-0000-0000-000003660000}"/>
    <cellStyle name="Migliaia 22 5 2 2" xfId="14713" xr:uid="{00000000-0005-0000-0000-000004660000}"/>
    <cellStyle name="Migliaia 22 5 2 2 2" xfId="35172" xr:uid="{00000000-0005-0000-0000-000005660000}"/>
    <cellStyle name="Migliaia 22 5 2 2 3" xfId="40474" xr:uid="{00000000-0005-0000-0000-000006660000}"/>
    <cellStyle name="Migliaia 22 5 2 3" xfId="16437" xr:uid="{00000000-0005-0000-0000-000007660000}"/>
    <cellStyle name="Migliaia 22 5 2 3 2" xfId="32653" xr:uid="{00000000-0005-0000-0000-000008660000}"/>
    <cellStyle name="Migliaia 22 5 2 4" xfId="37823" xr:uid="{00000000-0005-0000-0000-000009660000}"/>
    <cellStyle name="Migliaia 22 5 2 5" xfId="12534" xr:uid="{00000000-0005-0000-0000-00000A660000}"/>
    <cellStyle name="Migliaia 22 5 3" xfId="7596" xr:uid="{00000000-0005-0000-0000-00000B660000}"/>
    <cellStyle name="Migliaia 22 5 3 2" xfId="29739" xr:uid="{00000000-0005-0000-0000-00000C660000}"/>
    <cellStyle name="Migliaia 22 5 3 2 2" xfId="35173" xr:uid="{00000000-0005-0000-0000-00000D660000}"/>
    <cellStyle name="Migliaia 22 5 3 2 3" xfId="40475" xr:uid="{00000000-0005-0000-0000-00000E660000}"/>
    <cellStyle name="Migliaia 22 5 3 3" xfId="32654" xr:uid="{00000000-0005-0000-0000-00000F660000}"/>
    <cellStyle name="Migliaia 22 5 3 4" xfId="37824" xr:uid="{00000000-0005-0000-0000-000010660000}"/>
    <cellStyle name="Migliaia 22 5 4" xfId="6976" xr:uid="{00000000-0005-0000-0000-000011660000}"/>
    <cellStyle name="Migliaia 22 5 4 2" xfId="17749" xr:uid="{00000000-0005-0000-0000-000012660000}"/>
    <cellStyle name="Migliaia 22 5 4 2 2" xfId="35174" xr:uid="{00000000-0005-0000-0000-000013660000}"/>
    <cellStyle name="Migliaia 22 5 4 2 3" xfId="40476" xr:uid="{00000000-0005-0000-0000-000014660000}"/>
    <cellStyle name="Migliaia 22 5 4 2 4" xfId="29740" xr:uid="{00000000-0005-0000-0000-000015660000}"/>
    <cellStyle name="Migliaia 22 5 4 3" xfId="32655" xr:uid="{00000000-0005-0000-0000-000016660000}"/>
    <cellStyle name="Migliaia 22 5 4 4" xfId="37825" xr:uid="{00000000-0005-0000-0000-000017660000}"/>
    <cellStyle name="Migliaia 22 5 4 5" xfId="20804" xr:uid="{00000000-0005-0000-0000-000018660000}"/>
    <cellStyle name="Migliaia 22 5 4 6" xfId="42928" xr:uid="{00000000-0005-0000-0000-000019660000}"/>
    <cellStyle name="Migliaia 22 5 4 7" xfId="46742" xr:uid="{00000000-0005-0000-0000-00001A660000}"/>
    <cellStyle name="Migliaia 22 5 4 8" xfId="49758" xr:uid="{00000000-0005-0000-0000-00001B660000}"/>
    <cellStyle name="Migliaia 22 5 5" xfId="16436" xr:uid="{00000000-0005-0000-0000-00001C660000}"/>
    <cellStyle name="Migliaia 22 5 5 2" xfId="29741" xr:uid="{00000000-0005-0000-0000-00001D660000}"/>
    <cellStyle name="Migliaia 22 5 5 2 2" xfId="35175" xr:uid="{00000000-0005-0000-0000-00001E660000}"/>
    <cellStyle name="Migliaia 22 5 5 2 3" xfId="40477" xr:uid="{00000000-0005-0000-0000-00001F660000}"/>
    <cellStyle name="Migliaia 22 5 5 3" xfId="32656" xr:uid="{00000000-0005-0000-0000-000020660000}"/>
    <cellStyle name="Migliaia 22 5 5 4" xfId="37826" xr:uid="{00000000-0005-0000-0000-000021660000}"/>
    <cellStyle name="Migliaia 22 5 5 5" xfId="20805" xr:uid="{00000000-0005-0000-0000-000022660000}"/>
    <cellStyle name="Migliaia 22 5 6" xfId="20806" xr:uid="{00000000-0005-0000-0000-000023660000}"/>
    <cellStyle name="Migliaia 22 5 6 2" xfId="29742" xr:uid="{00000000-0005-0000-0000-000024660000}"/>
    <cellStyle name="Migliaia 22 5 6 2 2" xfId="35176" xr:uid="{00000000-0005-0000-0000-000025660000}"/>
    <cellStyle name="Migliaia 22 5 6 2 3" xfId="40478" xr:uid="{00000000-0005-0000-0000-000026660000}"/>
    <cellStyle name="Migliaia 22 5 6 3" xfId="32657" xr:uid="{00000000-0005-0000-0000-000027660000}"/>
    <cellStyle name="Migliaia 22 5 6 4" xfId="37827" xr:uid="{00000000-0005-0000-0000-000028660000}"/>
    <cellStyle name="Migliaia 22 5 7" xfId="20803" xr:uid="{00000000-0005-0000-0000-000029660000}"/>
    <cellStyle name="Migliaia 22 5 8" xfId="2412" xr:uid="{00000000-0005-0000-0000-00002A660000}"/>
    <cellStyle name="Migliaia 22 6" xfId="2407" xr:uid="{00000000-0005-0000-0000-00002B660000}"/>
    <cellStyle name="Migliaia 22 6 2" xfId="4381" xr:uid="{00000000-0005-0000-0000-00002C660000}"/>
    <cellStyle name="Migliaia 22 6 2 2" xfId="6017" xr:uid="{00000000-0005-0000-0000-00002D660000}"/>
    <cellStyle name="Migliaia 22 6 2 3" xfId="14973" xr:uid="{00000000-0005-0000-0000-00002E660000}"/>
    <cellStyle name="Migliaia 22 6 2 4" xfId="16439" xr:uid="{00000000-0005-0000-0000-00002F660000}"/>
    <cellStyle name="Migliaia 22 6 2 5" xfId="28628" xr:uid="{00000000-0005-0000-0000-000030660000}"/>
    <cellStyle name="Migliaia 22 6 2 6" xfId="12536" xr:uid="{00000000-0005-0000-0000-000031660000}"/>
    <cellStyle name="Migliaia 22 6 3" xfId="5769" xr:uid="{00000000-0005-0000-0000-000032660000}"/>
    <cellStyle name="Migliaia 22 6 3 2" xfId="31510" xr:uid="{00000000-0005-0000-0000-000033660000}"/>
    <cellStyle name="Migliaia 22 6 3 2 2" xfId="36670" xr:uid="{00000000-0005-0000-0000-000034660000}"/>
    <cellStyle name="Migliaia 22 6 3 2 3" xfId="41972" xr:uid="{00000000-0005-0000-0000-000035660000}"/>
    <cellStyle name="Migliaia 22 6 3 3" xfId="34019" xr:uid="{00000000-0005-0000-0000-000036660000}"/>
    <cellStyle name="Migliaia 22 6 3 4" xfId="39321" xr:uid="{00000000-0005-0000-0000-000037660000}"/>
    <cellStyle name="Migliaia 22 6 4" xfId="16438" xr:uid="{00000000-0005-0000-0000-000038660000}"/>
    <cellStyle name="Migliaia 22 6 4 2" xfId="35177" xr:uid="{00000000-0005-0000-0000-000039660000}"/>
    <cellStyle name="Migliaia 22 6 4 3" xfId="40479" xr:uid="{00000000-0005-0000-0000-00003A660000}"/>
    <cellStyle name="Migliaia 22 6 4 4" xfId="29743" xr:uid="{00000000-0005-0000-0000-00003B660000}"/>
    <cellStyle name="Migliaia 22 6 5" xfId="32658" xr:uid="{00000000-0005-0000-0000-00003C660000}"/>
    <cellStyle name="Migliaia 22 6 6" xfId="37828" xr:uid="{00000000-0005-0000-0000-00003D660000}"/>
    <cellStyle name="Migliaia 22 6 7" xfId="12535" xr:uid="{00000000-0005-0000-0000-00003E660000}"/>
    <cellStyle name="Migliaia 22 7" xfId="4055" xr:uid="{00000000-0005-0000-0000-00003F660000}"/>
    <cellStyle name="Migliaia 22 7 2" xfId="10525" xr:uid="{00000000-0005-0000-0000-000040660000}"/>
    <cellStyle name="Migliaia 22 7 2 2" xfId="31511" xr:uid="{00000000-0005-0000-0000-000041660000}"/>
    <cellStyle name="Migliaia 22 7 2 2 2" xfId="36671" xr:uid="{00000000-0005-0000-0000-000042660000}"/>
    <cellStyle name="Migliaia 22 7 2 2 3" xfId="41973" xr:uid="{00000000-0005-0000-0000-000043660000}"/>
    <cellStyle name="Migliaia 22 7 2 3" xfId="34020" xr:uid="{00000000-0005-0000-0000-000044660000}"/>
    <cellStyle name="Migliaia 22 7 2 4" xfId="39322" xr:uid="{00000000-0005-0000-0000-000045660000}"/>
    <cellStyle name="Migliaia 22 7 3" xfId="16440" xr:uid="{00000000-0005-0000-0000-000046660000}"/>
    <cellStyle name="Migliaia 22 7 3 2" xfId="35178" xr:uid="{00000000-0005-0000-0000-000047660000}"/>
    <cellStyle name="Migliaia 22 7 3 3" xfId="40480" xr:uid="{00000000-0005-0000-0000-000048660000}"/>
    <cellStyle name="Migliaia 22 7 3 4" xfId="29744" xr:uid="{00000000-0005-0000-0000-000049660000}"/>
    <cellStyle name="Migliaia 22 7 4" xfId="32659" xr:uid="{00000000-0005-0000-0000-00004A660000}"/>
    <cellStyle name="Migliaia 22 7 5" xfId="37829" xr:uid="{00000000-0005-0000-0000-00004B660000}"/>
    <cellStyle name="Migliaia 22 7 6" xfId="12537" xr:uid="{00000000-0005-0000-0000-00004C660000}"/>
    <cellStyle name="Migliaia 22 8" xfId="3617" xr:uid="{00000000-0005-0000-0000-00004D660000}"/>
    <cellStyle name="Migliaia 22 8 2" xfId="10230" xr:uid="{00000000-0005-0000-0000-00004E660000}"/>
    <cellStyle name="Migliaia 22 8 2 2" xfId="31512" xr:uid="{00000000-0005-0000-0000-00004F660000}"/>
    <cellStyle name="Migliaia 22 8 2 2 2" xfId="36672" xr:uid="{00000000-0005-0000-0000-000050660000}"/>
    <cellStyle name="Migliaia 22 8 2 2 3" xfId="41974" xr:uid="{00000000-0005-0000-0000-000051660000}"/>
    <cellStyle name="Migliaia 22 8 2 3" xfId="34021" xr:uid="{00000000-0005-0000-0000-000052660000}"/>
    <cellStyle name="Migliaia 22 8 2 4" xfId="39323" xr:uid="{00000000-0005-0000-0000-000053660000}"/>
    <cellStyle name="Migliaia 22 8 3" xfId="16441" xr:uid="{00000000-0005-0000-0000-000054660000}"/>
    <cellStyle name="Migliaia 22 8 3 2" xfId="35179" xr:uid="{00000000-0005-0000-0000-000055660000}"/>
    <cellStyle name="Migliaia 22 8 3 3" xfId="40481" xr:uid="{00000000-0005-0000-0000-000056660000}"/>
    <cellStyle name="Migliaia 22 8 3 4" xfId="29745" xr:uid="{00000000-0005-0000-0000-000057660000}"/>
    <cellStyle name="Migliaia 22 8 4" xfId="32660" xr:uid="{00000000-0005-0000-0000-000058660000}"/>
    <cellStyle name="Migliaia 22 8 5" xfId="37830" xr:uid="{00000000-0005-0000-0000-000059660000}"/>
    <cellStyle name="Migliaia 22 8 6" xfId="12538" xr:uid="{00000000-0005-0000-0000-00005A660000}"/>
    <cellStyle name="Migliaia 22 9" xfId="13467" xr:uid="{00000000-0005-0000-0000-00005B660000}"/>
    <cellStyle name="Migliaia 22 9 2" xfId="29746" xr:uid="{00000000-0005-0000-0000-00005C660000}"/>
    <cellStyle name="Migliaia 22 9 2 2" xfId="35180" xr:uid="{00000000-0005-0000-0000-00005D660000}"/>
    <cellStyle name="Migliaia 22 9 2 3" xfId="40482" xr:uid="{00000000-0005-0000-0000-00005E660000}"/>
    <cellStyle name="Migliaia 22 9 3" xfId="32661" xr:uid="{00000000-0005-0000-0000-00005F660000}"/>
    <cellStyle name="Migliaia 22 9 4" xfId="37831" xr:uid="{00000000-0005-0000-0000-000060660000}"/>
    <cellStyle name="Migliaia 23" xfId="455" xr:uid="{00000000-0005-0000-0000-000061660000}"/>
    <cellStyle name="Migliaia 23 10" xfId="16442" xr:uid="{00000000-0005-0000-0000-000062660000}"/>
    <cellStyle name="Migliaia 23 10 2" xfId="35181" xr:uid="{00000000-0005-0000-0000-000063660000}"/>
    <cellStyle name="Migliaia 23 10 3" xfId="40483" xr:uid="{00000000-0005-0000-0000-000064660000}"/>
    <cellStyle name="Migliaia 23 10 4" xfId="29747" xr:uid="{00000000-0005-0000-0000-000065660000}"/>
    <cellStyle name="Migliaia 23 11" xfId="32662" xr:uid="{00000000-0005-0000-0000-000066660000}"/>
    <cellStyle name="Migliaia 23 12" xfId="37832" xr:uid="{00000000-0005-0000-0000-000067660000}"/>
    <cellStyle name="Migliaia 23 13" xfId="1826" xr:uid="{00000000-0005-0000-0000-000068660000}"/>
    <cellStyle name="Migliaia 23 2" xfId="456" xr:uid="{00000000-0005-0000-0000-000069660000}"/>
    <cellStyle name="Migliaia 23 2 2" xfId="2414" xr:uid="{00000000-0005-0000-0000-00006A660000}"/>
    <cellStyle name="Migliaia 23 2 2 2" xfId="4388" xr:uid="{00000000-0005-0000-0000-00006B660000}"/>
    <cellStyle name="Migliaia 23 2 2 2 2" xfId="10682" xr:uid="{00000000-0005-0000-0000-00006C660000}"/>
    <cellStyle name="Migliaia 23 2 2 2 2 2" xfId="35182" xr:uid="{00000000-0005-0000-0000-00006D660000}"/>
    <cellStyle name="Migliaia 23 2 2 2 2 3" xfId="40484" xr:uid="{00000000-0005-0000-0000-00006E660000}"/>
    <cellStyle name="Migliaia 23 2 2 2 3" xfId="14714" xr:uid="{00000000-0005-0000-0000-00006F660000}"/>
    <cellStyle name="Migliaia 23 2 2 2 4" xfId="16445" xr:uid="{00000000-0005-0000-0000-000070660000}"/>
    <cellStyle name="Migliaia 23 2 2 2 4 2" xfId="37833" xr:uid="{00000000-0005-0000-0000-000071660000}"/>
    <cellStyle name="Migliaia 23 2 2 2 5" xfId="12539" xr:uid="{00000000-0005-0000-0000-000072660000}"/>
    <cellStyle name="Migliaia 23 2 2 3" xfId="7907" xr:uid="{00000000-0005-0000-0000-000073660000}"/>
    <cellStyle name="Migliaia 23 2 2 3 2" xfId="31513" xr:uid="{00000000-0005-0000-0000-000074660000}"/>
    <cellStyle name="Migliaia 23 2 2 3 2 2" xfId="36673" xr:uid="{00000000-0005-0000-0000-000075660000}"/>
    <cellStyle name="Migliaia 23 2 2 3 2 3" xfId="41975" xr:uid="{00000000-0005-0000-0000-000076660000}"/>
    <cellStyle name="Migliaia 23 2 2 3 3" xfId="34022" xr:uid="{00000000-0005-0000-0000-000077660000}"/>
    <cellStyle name="Migliaia 23 2 2 3 4" xfId="39324" xr:uid="{00000000-0005-0000-0000-000078660000}"/>
    <cellStyle name="Migliaia 23 2 2 4" xfId="6977" xr:uid="{00000000-0005-0000-0000-000079660000}"/>
    <cellStyle name="Migliaia 23 2 2 4 2" xfId="17750" xr:uid="{00000000-0005-0000-0000-00007A660000}"/>
    <cellStyle name="Migliaia 23 2 2 4 3" xfId="43317" xr:uid="{00000000-0005-0000-0000-00007B660000}"/>
    <cellStyle name="Migliaia 23 2 2 4 4" xfId="46743" xr:uid="{00000000-0005-0000-0000-00007C660000}"/>
    <cellStyle name="Migliaia 23 2 2 4 5" xfId="49759" xr:uid="{00000000-0005-0000-0000-00007D660000}"/>
    <cellStyle name="Migliaia 23 2 2 5" xfId="16444" xr:uid="{00000000-0005-0000-0000-00007E660000}"/>
    <cellStyle name="Migliaia 23 2 2 6" xfId="20810" xr:uid="{00000000-0005-0000-0000-00007F660000}"/>
    <cellStyle name="Migliaia 23 2 3" xfId="4059" xr:uid="{00000000-0005-0000-0000-000080660000}"/>
    <cellStyle name="Migliaia 23 2 3 2" xfId="10529" xr:uid="{00000000-0005-0000-0000-000081660000}"/>
    <cellStyle name="Migliaia 23 2 3 2 2" xfId="31514" xr:uid="{00000000-0005-0000-0000-000082660000}"/>
    <cellStyle name="Migliaia 23 2 3 2 2 2" xfId="36674" xr:uid="{00000000-0005-0000-0000-000083660000}"/>
    <cellStyle name="Migliaia 23 2 3 2 2 3" xfId="41976" xr:uid="{00000000-0005-0000-0000-000084660000}"/>
    <cellStyle name="Migliaia 23 2 3 2 3" xfId="34023" xr:uid="{00000000-0005-0000-0000-000085660000}"/>
    <cellStyle name="Migliaia 23 2 3 2 4" xfId="39325" xr:uid="{00000000-0005-0000-0000-000086660000}"/>
    <cellStyle name="Migliaia 23 2 3 3" xfId="16446" xr:uid="{00000000-0005-0000-0000-000087660000}"/>
    <cellStyle name="Migliaia 23 2 3 3 2" xfId="35183" xr:uid="{00000000-0005-0000-0000-000088660000}"/>
    <cellStyle name="Migliaia 23 2 3 3 3" xfId="40485" xr:uid="{00000000-0005-0000-0000-000089660000}"/>
    <cellStyle name="Migliaia 23 2 3 3 4" xfId="29748" xr:uid="{00000000-0005-0000-0000-00008A660000}"/>
    <cellStyle name="Migliaia 23 2 3 4" xfId="32663" xr:uid="{00000000-0005-0000-0000-00008B660000}"/>
    <cellStyle name="Migliaia 23 2 3 5" xfId="37834" xr:uid="{00000000-0005-0000-0000-00008C660000}"/>
    <cellStyle name="Migliaia 23 2 3 6" xfId="12540" xr:uid="{00000000-0005-0000-0000-00008D660000}"/>
    <cellStyle name="Migliaia 23 2 4" xfId="3622" xr:uid="{00000000-0005-0000-0000-00008E660000}"/>
    <cellStyle name="Migliaia 23 2 4 2" xfId="10234" xr:uid="{00000000-0005-0000-0000-00008F660000}"/>
    <cellStyle name="Migliaia 23 2 4 2 2" xfId="35184" xr:uid="{00000000-0005-0000-0000-000090660000}"/>
    <cellStyle name="Migliaia 23 2 4 2 3" xfId="40486" xr:uid="{00000000-0005-0000-0000-000091660000}"/>
    <cellStyle name="Migliaia 23 2 4 3" xfId="14323" xr:uid="{00000000-0005-0000-0000-000092660000}"/>
    <cellStyle name="Migliaia 23 2 4 4" xfId="16447" xr:uid="{00000000-0005-0000-0000-000093660000}"/>
    <cellStyle name="Migliaia 23 2 4 4 2" xfId="37835" xr:uid="{00000000-0005-0000-0000-000094660000}"/>
    <cellStyle name="Migliaia 23 2 4 5" xfId="12541" xr:uid="{00000000-0005-0000-0000-000095660000}"/>
    <cellStyle name="Migliaia 23 2 5" xfId="9422" xr:uid="{00000000-0005-0000-0000-000096660000}"/>
    <cellStyle name="Migliaia 23 2 5 2" xfId="29749" xr:uid="{00000000-0005-0000-0000-000097660000}"/>
    <cellStyle name="Migliaia 23 2 5 2 2" xfId="35185" xr:uid="{00000000-0005-0000-0000-000098660000}"/>
    <cellStyle name="Migliaia 23 2 5 2 3" xfId="40487" xr:uid="{00000000-0005-0000-0000-000099660000}"/>
    <cellStyle name="Migliaia 23 2 5 3" xfId="32665" xr:uid="{00000000-0005-0000-0000-00009A660000}"/>
    <cellStyle name="Migliaia 23 2 5 4" xfId="37836" xr:uid="{00000000-0005-0000-0000-00009B660000}"/>
    <cellStyle name="Migliaia 23 2 6" xfId="16443" xr:uid="{00000000-0005-0000-0000-00009C660000}"/>
    <cellStyle name="Migliaia 23 2 6 2" xfId="29750" xr:uid="{00000000-0005-0000-0000-00009D660000}"/>
    <cellStyle name="Migliaia 23 2 6 2 2" xfId="35186" xr:uid="{00000000-0005-0000-0000-00009E660000}"/>
    <cellStyle name="Migliaia 23 2 6 2 3" xfId="40488" xr:uid="{00000000-0005-0000-0000-00009F660000}"/>
    <cellStyle name="Migliaia 23 2 6 3" xfId="32666" xr:uid="{00000000-0005-0000-0000-0000A0660000}"/>
    <cellStyle name="Migliaia 23 2 6 4" xfId="37837" xr:uid="{00000000-0005-0000-0000-0000A1660000}"/>
    <cellStyle name="Migliaia 23 2 6 5" xfId="20813" xr:uid="{00000000-0005-0000-0000-0000A2660000}"/>
    <cellStyle name="Migliaia 23 2 7" xfId="20809" xr:uid="{00000000-0005-0000-0000-0000A3660000}"/>
    <cellStyle name="Migliaia 23 2 8" xfId="1827" xr:uid="{00000000-0005-0000-0000-0000A4660000}"/>
    <cellStyle name="Migliaia 23 3" xfId="457" xr:uid="{00000000-0005-0000-0000-0000A5660000}"/>
    <cellStyle name="Migliaia 23 3 10" xfId="20814" xr:uid="{00000000-0005-0000-0000-0000A6660000}"/>
    <cellStyle name="Migliaia 23 3 11" xfId="12542" xr:uid="{00000000-0005-0000-0000-0000A7660000}"/>
    <cellStyle name="Migliaia 23 3 12" xfId="1828" xr:uid="{00000000-0005-0000-0000-0000A8660000}"/>
    <cellStyle name="Migliaia 23 3 2" xfId="458" xr:uid="{00000000-0005-0000-0000-0000A9660000}"/>
    <cellStyle name="Migliaia 23 3 2 2" xfId="4390" xr:uid="{00000000-0005-0000-0000-0000AA660000}"/>
    <cellStyle name="Migliaia 23 3 2 2 2" xfId="8250" xr:uid="{00000000-0005-0000-0000-0000AB660000}"/>
    <cellStyle name="Migliaia 23 3 2 2 2 2" xfId="14715" xr:uid="{00000000-0005-0000-0000-0000AC660000}"/>
    <cellStyle name="Migliaia 23 3 2 2 2 2 2" xfId="18163" xr:uid="{00000000-0005-0000-0000-0000AD660000}"/>
    <cellStyle name="Migliaia 23 3 2 2 2 2 2 2" xfId="35187" xr:uid="{00000000-0005-0000-0000-0000AE660000}"/>
    <cellStyle name="Migliaia 23 3 2 2 2 2 3" xfId="40489" xr:uid="{00000000-0005-0000-0000-0000AF660000}"/>
    <cellStyle name="Migliaia 23 3 2 2 2 2 4" xfId="29751" xr:uid="{00000000-0005-0000-0000-0000B0660000}"/>
    <cellStyle name="Migliaia 23 3 2 2 2 3" xfId="32667" xr:uid="{00000000-0005-0000-0000-0000B1660000}"/>
    <cellStyle name="Migliaia 23 3 2 2 2 4" xfId="37838" xr:uid="{00000000-0005-0000-0000-0000B2660000}"/>
    <cellStyle name="Migliaia 23 3 2 2 2 5" xfId="44100" xr:uid="{00000000-0005-0000-0000-0000B3660000}"/>
    <cellStyle name="Migliaia 23 3 2 2 2 6" xfId="47169" xr:uid="{00000000-0005-0000-0000-0000B4660000}"/>
    <cellStyle name="Migliaia 23 3 2 2 2 7" xfId="50185" xr:uid="{00000000-0005-0000-0000-0000B5660000}"/>
    <cellStyle name="Migliaia 23 3 2 2 2 8" xfId="13960" xr:uid="{00000000-0005-0000-0000-0000B6660000}"/>
    <cellStyle name="Migliaia 23 3 2 2 3" xfId="7438" xr:uid="{00000000-0005-0000-0000-0000B7660000}"/>
    <cellStyle name="Migliaia 23 3 2 2 4" xfId="6978" xr:uid="{00000000-0005-0000-0000-0000B8660000}"/>
    <cellStyle name="Migliaia 23 3 2 2 4 2" xfId="17751" xr:uid="{00000000-0005-0000-0000-0000B9660000}"/>
    <cellStyle name="Migliaia 23 3 2 2 4 3" xfId="43692" xr:uid="{00000000-0005-0000-0000-0000BA660000}"/>
    <cellStyle name="Migliaia 23 3 2 2 4 4" xfId="46744" xr:uid="{00000000-0005-0000-0000-0000BB660000}"/>
    <cellStyle name="Migliaia 23 3 2 2 4 5" xfId="49760" xr:uid="{00000000-0005-0000-0000-0000BC660000}"/>
    <cellStyle name="Migliaia 23 3 2 2 5" xfId="16450" xr:uid="{00000000-0005-0000-0000-0000BD660000}"/>
    <cellStyle name="Migliaia 23 3 2 2 6" xfId="20816" xr:uid="{00000000-0005-0000-0000-0000BE660000}"/>
    <cellStyle name="Migliaia 23 3 2 3" xfId="3624" xr:uid="{00000000-0005-0000-0000-0000BF660000}"/>
    <cellStyle name="Migliaia 23 3 2 3 2" xfId="8721" xr:uid="{00000000-0005-0000-0000-0000C0660000}"/>
    <cellStyle name="Migliaia 23 3 2 3 2 2" xfId="35188" xr:uid="{00000000-0005-0000-0000-0000C1660000}"/>
    <cellStyle name="Migliaia 23 3 2 3 2 3" xfId="40490" xr:uid="{00000000-0005-0000-0000-0000C2660000}"/>
    <cellStyle name="Migliaia 23 3 2 3 2 4" xfId="29752" xr:uid="{00000000-0005-0000-0000-0000C3660000}"/>
    <cellStyle name="Migliaia 23 3 2 3 3" xfId="8251" xr:uid="{00000000-0005-0000-0000-0000C4660000}"/>
    <cellStyle name="Migliaia 23 3 2 3 4" xfId="16451" xr:uid="{00000000-0005-0000-0000-0000C5660000}"/>
    <cellStyle name="Migliaia 23 3 2 3 4 2" xfId="37839" xr:uid="{00000000-0005-0000-0000-0000C6660000}"/>
    <cellStyle name="Migliaia 23 3 2 3 5" xfId="12543" xr:uid="{00000000-0005-0000-0000-0000C7660000}"/>
    <cellStyle name="Migliaia 23 3 2 4" xfId="7597" xr:uid="{00000000-0005-0000-0000-0000C8660000}"/>
    <cellStyle name="Migliaia 23 3 2 4 2" xfId="14379" xr:uid="{00000000-0005-0000-0000-0000C9660000}"/>
    <cellStyle name="Migliaia 23 3 2 4 2 2" xfId="35189" xr:uid="{00000000-0005-0000-0000-0000CA660000}"/>
    <cellStyle name="Migliaia 23 3 2 4 2 3" xfId="40491" xr:uid="{00000000-0005-0000-0000-0000CB660000}"/>
    <cellStyle name="Migliaia 23 3 2 4 3" xfId="32669" xr:uid="{00000000-0005-0000-0000-0000CC660000}"/>
    <cellStyle name="Migliaia 23 3 2 4 4" xfId="37840" xr:uid="{00000000-0005-0000-0000-0000CD660000}"/>
    <cellStyle name="Migliaia 23 3 2 4 5" xfId="13470" xr:uid="{00000000-0005-0000-0000-0000CE660000}"/>
    <cellStyle name="Migliaia 23 3 2 5" xfId="13685" xr:uid="{00000000-0005-0000-0000-0000CF660000}"/>
    <cellStyle name="Migliaia 23 3 2 5 2" xfId="29753" xr:uid="{00000000-0005-0000-0000-0000D0660000}"/>
    <cellStyle name="Migliaia 23 3 2 5 2 2" xfId="35190" xr:uid="{00000000-0005-0000-0000-0000D1660000}"/>
    <cellStyle name="Migliaia 23 3 2 5 2 3" xfId="40492" xr:uid="{00000000-0005-0000-0000-0000D2660000}"/>
    <cellStyle name="Migliaia 23 3 2 5 3" xfId="32670" xr:uid="{00000000-0005-0000-0000-0000D3660000}"/>
    <cellStyle name="Migliaia 23 3 2 5 4" xfId="37841" xr:uid="{00000000-0005-0000-0000-0000D4660000}"/>
    <cellStyle name="Migliaia 23 3 2 6" xfId="16449" xr:uid="{00000000-0005-0000-0000-0000D5660000}"/>
    <cellStyle name="Migliaia 23 3 2 6 2" xfId="29754" xr:uid="{00000000-0005-0000-0000-0000D6660000}"/>
    <cellStyle name="Migliaia 23 3 2 6 2 2" xfId="35191" xr:uid="{00000000-0005-0000-0000-0000D7660000}"/>
    <cellStyle name="Migliaia 23 3 2 6 2 3" xfId="40493" xr:uid="{00000000-0005-0000-0000-0000D8660000}"/>
    <cellStyle name="Migliaia 23 3 2 6 3" xfId="32671" xr:uid="{00000000-0005-0000-0000-0000D9660000}"/>
    <cellStyle name="Migliaia 23 3 2 6 4" xfId="37842" xr:uid="{00000000-0005-0000-0000-0000DA660000}"/>
    <cellStyle name="Migliaia 23 3 2 6 5" xfId="20819" xr:uid="{00000000-0005-0000-0000-0000DB660000}"/>
    <cellStyle name="Migliaia 23 3 2 7" xfId="20815" xr:uid="{00000000-0005-0000-0000-0000DC660000}"/>
    <cellStyle name="Migliaia 23 3 2 8" xfId="2416" xr:uid="{00000000-0005-0000-0000-0000DD660000}"/>
    <cellStyle name="Migliaia 23 3 3" xfId="2415" xr:uid="{00000000-0005-0000-0000-0000DE660000}"/>
    <cellStyle name="Migliaia 23 3 3 2" xfId="4389" xr:uid="{00000000-0005-0000-0000-0000DF660000}"/>
    <cellStyle name="Migliaia 23 3 3 2 2" xfId="6020" xr:uid="{00000000-0005-0000-0000-0000E0660000}"/>
    <cellStyle name="Migliaia 23 3 3 2 2 2" xfId="35193" xr:uid="{00000000-0005-0000-0000-0000E1660000}"/>
    <cellStyle name="Migliaia 23 3 3 2 2 3" xfId="40495" xr:uid="{00000000-0005-0000-0000-0000E2660000}"/>
    <cellStyle name="Migliaia 23 3 3 2 3" xfId="14499" xr:uid="{00000000-0005-0000-0000-0000E3660000}"/>
    <cellStyle name="Migliaia 23 3 3 2 4" xfId="16453" xr:uid="{00000000-0005-0000-0000-0000E4660000}"/>
    <cellStyle name="Migliaia 23 3 3 2 4 2" xfId="37844" xr:uid="{00000000-0005-0000-0000-0000E5660000}"/>
    <cellStyle name="Migliaia 23 3 3 2 5" xfId="12545" xr:uid="{00000000-0005-0000-0000-0000E6660000}"/>
    <cellStyle name="Migliaia 23 3 3 3" xfId="5772" xr:uid="{00000000-0005-0000-0000-0000E7660000}"/>
    <cellStyle name="Migliaia 23 3 3 3 2" xfId="29757" xr:uid="{00000000-0005-0000-0000-0000E8660000}"/>
    <cellStyle name="Migliaia 23 3 3 3 2 2" xfId="35194" xr:uid="{00000000-0005-0000-0000-0000E9660000}"/>
    <cellStyle name="Migliaia 23 3 3 3 2 3" xfId="40496" xr:uid="{00000000-0005-0000-0000-0000EA660000}"/>
    <cellStyle name="Migliaia 23 3 3 3 3" xfId="32674" xr:uid="{00000000-0005-0000-0000-0000EB660000}"/>
    <cellStyle name="Migliaia 23 3 3 3 4" xfId="37845" xr:uid="{00000000-0005-0000-0000-0000EC660000}"/>
    <cellStyle name="Migliaia 23 3 3 4" xfId="16452" xr:uid="{00000000-0005-0000-0000-0000ED660000}"/>
    <cellStyle name="Migliaia 23 3 3 4 2" xfId="29758" xr:uid="{00000000-0005-0000-0000-0000EE660000}"/>
    <cellStyle name="Migliaia 23 3 3 4 2 2" xfId="35195" xr:uid="{00000000-0005-0000-0000-0000EF660000}"/>
    <cellStyle name="Migliaia 23 3 3 4 2 3" xfId="40497" xr:uid="{00000000-0005-0000-0000-0000F0660000}"/>
    <cellStyle name="Migliaia 23 3 3 4 3" xfId="32675" xr:uid="{00000000-0005-0000-0000-0000F1660000}"/>
    <cellStyle name="Migliaia 23 3 3 4 4" xfId="37846" xr:uid="{00000000-0005-0000-0000-0000F2660000}"/>
    <cellStyle name="Migliaia 23 3 3 4 5" xfId="20821" xr:uid="{00000000-0005-0000-0000-0000F3660000}"/>
    <cellStyle name="Migliaia 23 3 3 5" xfId="20822" xr:uid="{00000000-0005-0000-0000-0000F4660000}"/>
    <cellStyle name="Migliaia 23 3 3 5 2" xfId="29759" xr:uid="{00000000-0005-0000-0000-0000F5660000}"/>
    <cellStyle name="Migliaia 23 3 3 5 2 2" xfId="35196" xr:uid="{00000000-0005-0000-0000-0000F6660000}"/>
    <cellStyle name="Migliaia 23 3 3 5 2 3" xfId="40498" xr:uid="{00000000-0005-0000-0000-0000F7660000}"/>
    <cellStyle name="Migliaia 23 3 3 5 3" xfId="32676" xr:uid="{00000000-0005-0000-0000-0000F8660000}"/>
    <cellStyle name="Migliaia 23 3 3 5 4" xfId="37847" xr:uid="{00000000-0005-0000-0000-0000F9660000}"/>
    <cellStyle name="Migliaia 23 3 3 6" xfId="29755" xr:uid="{00000000-0005-0000-0000-0000FA660000}"/>
    <cellStyle name="Migliaia 23 3 3 6 2" xfId="35192" xr:uid="{00000000-0005-0000-0000-0000FB660000}"/>
    <cellStyle name="Migliaia 23 3 3 6 3" xfId="40494" xr:uid="{00000000-0005-0000-0000-0000FC660000}"/>
    <cellStyle name="Migliaia 23 3 3 7" xfId="32672" xr:uid="{00000000-0005-0000-0000-0000FD660000}"/>
    <cellStyle name="Migliaia 23 3 3 8" xfId="37843" xr:uid="{00000000-0005-0000-0000-0000FE660000}"/>
    <cellStyle name="Migliaia 23 3 3 9" xfId="12544" xr:uid="{00000000-0005-0000-0000-0000FF660000}"/>
    <cellStyle name="Migliaia 23 3 4" xfId="3280" xr:uid="{00000000-0005-0000-0000-000000670000}"/>
    <cellStyle name="Migliaia 23 3 4 2" xfId="4790" xr:uid="{00000000-0005-0000-0000-000001670000}"/>
    <cellStyle name="Migliaia 23 3 4 2 2" xfId="10742" xr:uid="{00000000-0005-0000-0000-000002670000}"/>
    <cellStyle name="Migliaia 23 3 4 2 3" xfId="14894" xr:uid="{00000000-0005-0000-0000-000003670000}"/>
    <cellStyle name="Migliaia 23 3 4 2 4" xfId="16455" xr:uid="{00000000-0005-0000-0000-000004670000}"/>
    <cellStyle name="Migliaia 23 3 4 2 5" xfId="28629" xr:uid="{00000000-0005-0000-0000-000005670000}"/>
    <cellStyle name="Migliaia 23 3 4 2 6" xfId="12547" xr:uid="{00000000-0005-0000-0000-000006670000}"/>
    <cellStyle name="Migliaia 23 3 4 3" xfId="9990" xr:uid="{00000000-0005-0000-0000-000007670000}"/>
    <cellStyle name="Migliaia 23 3 4 3 2" xfId="31515" xr:uid="{00000000-0005-0000-0000-000008670000}"/>
    <cellStyle name="Migliaia 23 3 4 3 2 2" xfId="36675" xr:uid="{00000000-0005-0000-0000-000009670000}"/>
    <cellStyle name="Migliaia 23 3 4 3 2 3" xfId="41977" xr:uid="{00000000-0005-0000-0000-00000A670000}"/>
    <cellStyle name="Migliaia 23 3 4 3 3" xfId="34024" xr:uid="{00000000-0005-0000-0000-00000B670000}"/>
    <cellStyle name="Migliaia 23 3 4 3 4" xfId="39326" xr:uid="{00000000-0005-0000-0000-00000C670000}"/>
    <cellStyle name="Migliaia 23 3 4 4" xfId="16454" xr:uid="{00000000-0005-0000-0000-00000D670000}"/>
    <cellStyle name="Migliaia 23 3 4 4 2" xfId="35197" xr:uid="{00000000-0005-0000-0000-00000E670000}"/>
    <cellStyle name="Migliaia 23 3 4 4 3" xfId="40499" xr:uid="{00000000-0005-0000-0000-00000F670000}"/>
    <cellStyle name="Migliaia 23 3 4 4 4" xfId="29760" xr:uid="{00000000-0005-0000-0000-000010670000}"/>
    <cellStyle name="Migliaia 23 3 4 5" xfId="32677" xr:uid="{00000000-0005-0000-0000-000011670000}"/>
    <cellStyle name="Migliaia 23 3 4 6" xfId="37848" xr:uid="{00000000-0005-0000-0000-000012670000}"/>
    <cellStyle name="Migliaia 23 3 4 7" xfId="12546" xr:uid="{00000000-0005-0000-0000-000013670000}"/>
    <cellStyle name="Migliaia 23 3 5" xfId="4060" xr:uid="{00000000-0005-0000-0000-000014670000}"/>
    <cellStyle name="Migliaia 23 3 5 2" xfId="10530" xr:uid="{00000000-0005-0000-0000-000015670000}"/>
    <cellStyle name="Migliaia 23 3 5 2 2" xfId="31516" xr:uid="{00000000-0005-0000-0000-000016670000}"/>
    <cellStyle name="Migliaia 23 3 5 2 2 2" xfId="36676" xr:uid="{00000000-0005-0000-0000-000017670000}"/>
    <cellStyle name="Migliaia 23 3 5 2 2 3" xfId="41978" xr:uid="{00000000-0005-0000-0000-000018670000}"/>
    <cellStyle name="Migliaia 23 3 5 2 3" xfId="34025" xr:uid="{00000000-0005-0000-0000-000019670000}"/>
    <cellStyle name="Migliaia 23 3 5 2 4" xfId="39327" xr:uid="{00000000-0005-0000-0000-00001A670000}"/>
    <cellStyle name="Migliaia 23 3 5 3" xfId="16456" xr:uid="{00000000-0005-0000-0000-00001B670000}"/>
    <cellStyle name="Migliaia 23 3 5 3 2" xfId="35198" xr:uid="{00000000-0005-0000-0000-00001C670000}"/>
    <cellStyle name="Migliaia 23 3 5 3 3" xfId="40500" xr:uid="{00000000-0005-0000-0000-00001D670000}"/>
    <cellStyle name="Migliaia 23 3 5 3 4" xfId="29761" xr:uid="{00000000-0005-0000-0000-00001E670000}"/>
    <cellStyle name="Migliaia 23 3 5 4" xfId="32678" xr:uid="{00000000-0005-0000-0000-00001F670000}"/>
    <cellStyle name="Migliaia 23 3 5 5" xfId="37849" xr:uid="{00000000-0005-0000-0000-000020670000}"/>
    <cellStyle name="Migliaia 23 3 5 6" xfId="12548" xr:uid="{00000000-0005-0000-0000-000021670000}"/>
    <cellStyle name="Migliaia 23 3 6" xfId="3623" xr:uid="{00000000-0005-0000-0000-000022670000}"/>
    <cellStyle name="Migliaia 23 3 6 2" xfId="10235" xr:uid="{00000000-0005-0000-0000-000023670000}"/>
    <cellStyle name="Migliaia 23 3 6 2 2" xfId="35199" xr:uid="{00000000-0005-0000-0000-000024670000}"/>
    <cellStyle name="Migliaia 23 3 6 2 3" xfId="40501" xr:uid="{00000000-0005-0000-0000-000025670000}"/>
    <cellStyle name="Migliaia 23 3 6 3" xfId="14861" xr:uid="{00000000-0005-0000-0000-000026670000}"/>
    <cellStyle name="Migliaia 23 3 6 4" xfId="16457" xr:uid="{00000000-0005-0000-0000-000027670000}"/>
    <cellStyle name="Migliaia 23 3 6 4 2" xfId="37850" xr:uid="{00000000-0005-0000-0000-000028670000}"/>
    <cellStyle name="Migliaia 23 3 6 5" xfId="12549" xr:uid="{00000000-0005-0000-0000-000029670000}"/>
    <cellStyle name="Migliaia 23 3 7" xfId="8547" xr:uid="{00000000-0005-0000-0000-00002A670000}"/>
    <cellStyle name="Migliaia 23 3 7 2" xfId="29762" xr:uid="{00000000-0005-0000-0000-00002B670000}"/>
    <cellStyle name="Migliaia 23 3 7 2 2" xfId="35200" xr:uid="{00000000-0005-0000-0000-00002C670000}"/>
    <cellStyle name="Migliaia 23 3 7 2 3" xfId="40502" xr:uid="{00000000-0005-0000-0000-00002D670000}"/>
    <cellStyle name="Migliaia 23 3 7 3" xfId="32679" xr:uid="{00000000-0005-0000-0000-00002E670000}"/>
    <cellStyle name="Migliaia 23 3 7 4" xfId="37851" xr:uid="{00000000-0005-0000-0000-00002F670000}"/>
    <cellStyle name="Migliaia 23 3 8" xfId="13686" xr:uid="{00000000-0005-0000-0000-000030670000}"/>
    <cellStyle name="Migliaia 23 3 8 2" xfId="29763" xr:uid="{00000000-0005-0000-0000-000031670000}"/>
    <cellStyle name="Migliaia 23 3 8 2 2" xfId="35201" xr:uid="{00000000-0005-0000-0000-000032670000}"/>
    <cellStyle name="Migliaia 23 3 8 2 3" xfId="40503" xr:uid="{00000000-0005-0000-0000-000033670000}"/>
    <cellStyle name="Migliaia 23 3 8 3" xfId="32680" xr:uid="{00000000-0005-0000-0000-000034670000}"/>
    <cellStyle name="Migliaia 23 3 8 4" xfId="37852" xr:uid="{00000000-0005-0000-0000-000035670000}"/>
    <cellStyle name="Migliaia 23 3 8 5" xfId="20825" xr:uid="{00000000-0005-0000-0000-000036670000}"/>
    <cellStyle name="Migliaia 23 3 9" xfId="16448" xr:uid="{00000000-0005-0000-0000-000037670000}"/>
    <cellStyle name="Migliaia 23 4" xfId="459" xr:uid="{00000000-0005-0000-0000-000038670000}"/>
    <cellStyle name="Migliaia 23 4 2" xfId="4391" xr:uid="{00000000-0005-0000-0000-000039670000}"/>
    <cellStyle name="Migliaia 23 4 2 2" xfId="5119" xr:uid="{00000000-0005-0000-0000-00003A670000}"/>
    <cellStyle name="Migliaia 23 4 2 2 2" xfId="29764" xr:uid="{00000000-0005-0000-0000-00003B670000}"/>
    <cellStyle name="Migliaia 23 4 2 2 2 2" xfId="35202" xr:uid="{00000000-0005-0000-0000-00003C670000}"/>
    <cellStyle name="Migliaia 23 4 2 2 2 3" xfId="40504" xr:uid="{00000000-0005-0000-0000-00003D670000}"/>
    <cellStyle name="Migliaia 23 4 2 2 3" xfId="32681" xr:uid="{00000000-0005-0000-0000-00003E670000}"/>
    <cellStyle name="Migliaia 23 4 2 2 4" xfId="37853" xr:uid="{00000000-0005-0000-0000-00003F670000}"/>
    <cellStyle name="Migliaia 23 4 2 3" xfId="8252" xr:uid="{00000000-0005-0000-0000-000040670000}"/>
    <cellStyle name="Migliaia 23 4 2 3 2" xfId="29765" xr:uid="{00000000-0005-0000-0000-000041670000}"/>
    <cellStyle name="Migliaia 23 4 2 3 2 2" xfId="35203" xr:uid="{00000000-0005-0000-0000-000042670000}"/>
    <cellStyle name="Migliaia 23 4 2 3 2 3" xfId="40505" xr:uid="{00000000-0005-0000-0000-000043670000}"/>
    <cellStyle name="Migliaia 23 4 2 3 3" xfId="32682" xr:uid="{00000000-0005-0000-0000-000044670000}"/>
    <cellStyle name="Migliaia 23 4 2 3 4" xfId="37854" xr:uid="{00000000-0005-0000-0000-000045670000}"/>
    <cellStyle name="Migliaia 23 4 2 4" xfId="7599" xr:uid="{00000000-0005-0000-0000-000046670000}"/>
    <cellStyle name="Migliaia 23 4 2 5" xfId="6980" xr:uid="{00000000-0005-0000-0000-000047670000}"/>
    <cellStyle name="Migliaia 23 4 2 5 2" xfId="17753" xr:uid="{00000000-0005-0000-0000-000048670000}"/>
    <cellStyle name="Migliaia 23 4 2 5 3" xfId="42511" xr:uid="{00000000-0005-0000-0000-000049670000}"/>
    <cellStyle name="Migliaia 23 4 2 5 4" xfId="46746" xr:uid="{00000000-0005-0000-0000-00004A670000}"/>
    <cellStyle name="Migliaia 23 4 2 5 5" xfId="49762" xr:uid="{00000000-0005-0000-0000-00004B670000}"/>
    <cellStyle name="Migliaia 23 4 2 6" xfId="16459" xr:uid="{00000000-0005-0000-0000-00004C670000}"/>
    <cellStyle name="Migliaia 23 4 2 7" xfId="20827" xr:uid="{00000000-0005-0000-0000-00004D670000}"/>
    <cellStyle name="Migliaia 23 4 3" xfId="5120" xr:uid="{00000000-0005-0000-0000-00004E670000}"/>
    <cellStyle name="Migliaia 23 4 3 2" xfId="14500" xr:uid="{00000000-0005-0000-0000-00004F670000}"/>
    <cellStyle name="Migliaia 23 4 3 2 2" xfId="35204" xr:uid="{00000000-0005-0000-0000-000050670000}"/>
    <cellStyle name="Migliaia 23 4 3 2 3" xfId="40506" xr:uid="{00000000-0005-0000-0000-000051670000}"/>
    <cellStyle name="Migliaia 23 4 3 3" xfId="32683" xr:uid="{00000000-0005-0000-0000-000052670000}"/>
    <cellStyle name="Migliaia 23 4 3 4" xfId="37855" xr:uid="{00000000-0005-0000-0000-000053670000}"/>
    <cellStyle name="Migliaia 23 4 3 5" xfId="13684" xr:uid="{00000000-0005-0000-0000-000054670000}"/>
    <cellStyle name="Migliaia 23 4 4" xfId="8253" xr:uid="{00000000-0005-0000-0000-000055670000}"/>
    <cellStyle name="Migliaia 23 4 4 2" xfId="29766" xr:uid="{00000000-0005-0000-0000-000056670000}"/>
    <cellStyle name="Migliaia 23 4 4 2 2" xfId="35205" xr:uid="{00000000-0005-0000-0000-000057670000}"/>
    <cellStyle name="Migliaia 23 4 4 2 3" xfId="40507" xr:uid="{00000000-0005-0000-0000-000058670000}"/>
    <cellStyle name="Migliaia 23 4 4 3" xfId="32684" xr:uid="{00000000-0005-0000-0000-000059670000}"/>
    <cellStyle name="Migliaia 23 4 4 4" xfId="37856" xr:uid="{00000000-0005-0000-0000-00005A670000}"/>
    <cellStyle name="Migliaia 23 4 5" xfId="7598" xr:uid="{00000000-0005-0000-0000-00005B670000}"/>
    <cellStyle name="Migliaia 23 4 5 2" xfId="29767" xr:uid="{00000000-0005-0000-0000-00005C670000}"/>
    <cellStyle name="Migliaia 23 4 5 2 2" xfId="35206" xr:uid="{00000000-0005-0000-0000-00005D670000}"/>
    <cellStyle name="Migliaia 23 4 5 2 3" xfId="40508" xr:uid="{00000000-0005-0000-0000-00005E670000}"/>
    <cellStyle name="Migliaia 23 4 5 3" xfId="32685" xr:uid="{00000000-0005-0000-0000-00005F670000}"/>
    <cellStyle name="Migliaia 23 4 5 4" xfId="37857" xr:uid="{00000000-0005-0000-0000-000060670000}"/>
    <cellStyle name="Migliaia 23 4 6" xfId="6979" xr:uid="{00000000-0005-0000-0000-000061670000}"/>
    <cellStyle name="Migliaia 23 4 6 2" xfId="17752" xr:uid="{00000000-0005-0000-0000-000062670000}"/>
    <cellStyle name="Migliaia 23 4 6 2 2" xfId="35207" xr:uid="{00000000-0005-0000-0000-000063670000}"/>
    <cellStyle name="Migliaia 23 4 6 2 3" xfId="40509" xr:uid="{00000000-0005-0000-0000-000064670000}"/>
    <cellStyle name="Migliaia 23 4 6 2 4" xfId="29768" xr:uid="{00000000-0005-0000-0000-000065670000}"/>
    <cellStyle name="Migliaia 23 4 6 3" xfId="32686" xr:uid="{00000000-0005-0000-0000-000066670000}"/>
    <cellStyle name="Migliaia 23 4 6 4" xfId="37858" xr:uid="{00000000-0005-0000-0000-000067670000}"/>
    <cellStyle name="Migliaia 23 4 6 5" xfId="20828" xr:uid="{00000000-0005-0000-0000-000068670000}"/>
    <cellStyle name="Migliaia 23 4 6 6" xfId="43648" xr:uid="{00000000-0005-0000-0000-000069670000}"/>
    <cellStyle name="Migliaia 23 4 6 7" xfId="46745" xr:uid="{00000000-0005-0000-0000-00006A670000}"/>
    <cellStyle name="Migliaia 23 4 6 8" xfId="49761" xr:uid="{00000000-0005-0000-0000-00006B670000}"/>
    <cellStyle name="Migliaia 23 4 7" xfId="16458" xr:uid="{00000000-0005-0000-0000-00006C670000}"/>
    <cellStyle name="Migliaia 23 4 7 2" xfId="29769" xr:uid="{00000000-0005-0000-0000-00006D670000}"/>
    <cellStyle name="Migliaia 23 4 7 2 2" xfId="35208" xr:uid="{00000000-0005-0000-0000-00006E670000}"/>
    <cellStyle name="Migliaia 23 4 7 2 3" xfId="40510" xr:uid="{00000000-0005-0000-0000-00006F670000}"/>
    <cellStyle name="Migliaia 23 4 7 3" xfId="32687" xr:uid="{00000000-0005-0000-0000-000070670000}"/>
    <cellStyle name="Migliaia 23 4 7 4" xfId="37859" xr:uid="{00000000-0005-0000-0000-000071670000}"/>
    <cellStyle name="Migliaia 23 4 7 5" xfId="20829" xr:uid="{00000000-0005-0000-0000-000072670000}"/>
    <cellStyle name="Migliaia 23 4 8" xfId="20826" xr:uid="{00000000-0005-0000-0000-000073670000}"/>
    <cellStyle name="Migliaia 23 4 9" xfId="2417" xr:uid="{00000000-0005-0000-0000-000074670000}"/>
    <cellStyle name="Migliaia 23 5" xfId="460" xr:uid="{00000000-0005-0000-0000-000075670000}"/>
    <cellStyle name="Migliaia 23 5 2" xfId="4392" xr:uid="{00000000-0005-0000-0000-000076670000}"/>
    <cellStyle name="Migliaia 23 5 2 2" xfId="14716" xr:uid="{00000000-0005-0000-0000-000077670000}"/>
    <cellStyle name="Migliaia 23 5 2 2 2" xfId="35209" xr:uid="{00000000-0005-0000-0000-000078670000}"/>
    <cellStyle name="Migliaia 23 5 2 2 3" xfId="40511" xr:uid="{00000000-0005-0000-0000-000079670000}"/>
    <cellStyle name="Migliaia 23 5 2 3" xfId="16461" xr:uid="{00000000-0005-0000-0000-00007A670000}"/>
    <cellStyle name="Migliaia 23 5 2 3 2" xfId="32688" xr:uid="{00000000-0005-0000-0000-00007B670000}"/>
    <cellStyle name="Migliaia 23 5 2 4" xfId="37860" xr:uid="{00000000-0005-0000-0000-00007C670000}"/>
    <cellStyle name="Migliaia 23 5 2 5" xfId="12550" xr:uid="{00000000-0005-0000-0000-00007D670000}"/>
    <cellStyle name="Migliaia 23 5 3" xfId="7600" xr:uid="{00000000-0005-0000-0000-00007E670000}"/>
    <cellStyle name="Migliaia 23 5 3 2" xfId="29770" xr:uid="{00000000-0005-0000-0000-00007F670000}"/>
    <cellStyle name="Migliaia 23 5 3 2 2" xfId="35210" xr:uid="{00000000-0005-0000-0000-000080670000}"/>
    <cellStyle name="Migliaia 23 5 3 2 3" xfId="40512" xr:uid="{00000000-0005-0000-0000-000081670000}"/>
    <cellStyle name="Migliaia 23 5 3 3" xfId="32689" xr:uid="{00000000-0005-0000-0000-000082670000}"/>
    <cellStyle name="Migliaia 23 5 3 4" xfId="37861" xr:uid="{00000000-0005-0000-0000-000083670000}"/>
    <cellStyle name="Migliaia 23 5 4" xfId="6981" xr:uid="{00000000-0005-0000-0000-000084670000}"/>
    <cellStyle name="Migliaia 23 5 4 2" xfId="17754" xr:uid="{00000000-0005-0000-0000-000085670000}"/>
    <cellStyle name="Migliaia 23 5 4 2 2" xfId="35211" xr:uid="{00000000-0005-0000-0000-000086670000}"/>
    <cellStyle name="Migliaia 23 5 4 2 3" xfId="40513" xr:uid="{00000000-0005-0000-0000-000087670000}"/>
    <cellStyle name="Migliaia 23 5 4 2 4" xfId="29771" xr:uid="{00000000-0005-0000-0000-000088670000}"/>
    <cellStyle name="Migliaia 23 5 4 3" xfId="32690" xr:uid="{00000000-0005-0000-0000-000089670000}"/>
    <cellStyle name="Migliaia 23 5 4 4" xfId="37862" xr:uid="{00000000-0005-0000-0000-00008A670000}"/>
    <cellStyle name="Migliaia 23 5 4 5" xfId="20831" xr:uid="{00000000-0005-0000-0000-00008B670000}"/>
    <cellStyle name="Migliaia 23 5 4 6" xfId="43883" xr:uid="{00000000-0005-0000-0000-00008C670000}"/>
    <cellStyle name="Migliaia 23 5 4 7" xfId="46747" xr:uid="{00000000-0005-0000-0000-00008D670000}"/>
    <cellStyle name="Migliaia 23 5 4 8" xfId="49763" xr:uid="{00000000-0005-0000-0000-00008E670000}"/>
    <cellStyle name="Migliaia 23 5 5" xfId="16460" xr:uid="{00000000-0005-0000-0000-00008F670000}"/>
    <cellStyle name="Migliaia 23 5 5 2" xfId="29772" xr:uid="{00000000-0005-0000-0000-000090670000}"/>
    <cellStyle name="Migliaia 23 5 5 2 2" xfId="35212" xr:uid="{00000000-0005-0000-0000-000091670000}"/>
    <cellStyle name="Migliaia 23 5 5 2 3" xfId="40514" xr:uid="{00000000-0005-0000-0000-000092670000}"/>
    <cellStyle name="Migliaia 23 5 5 3" xfId="32691" xr:uid="{00000000-0005-0000-0000-000093670000}"/>
    <cellStyle name="Migliaia 23 5 5 4" xfId="37863" xr:uid="{00000000-0005-0000-0000-000094670000}"/>
    <cellStyle name="Migliaia 23 5 5 5" xfId="20832" xr:uid="{00000000-0005-0000-0000-000095670000}"/>
    <cellStyle name="Migliaia 23 5 6" xfId="20833" xr:uid="{00000000-0005-0000-0000-000096670000}"/>
    <cellStyle name="Migliaia 23 5 6 2" xfId="29773" xr:uid="{00000000-0005-0000-0000-000097670000}"/>
    <cellStyle name="Migliaia 23 5 6 2 2" xfId="35213" xr:uid="{00000000-0005-0000-0000-000098670000}"/>
    <cellStyle name="Migliaia 23 5 6 2 3" xfId="40515" xr:uid="{00000000-0005-0000-0000-000099670000}"/>
    <cellStyle name="Migliaia 23 5 6 3" xfId="32692" xr:uid="{00000000-0005-0000-0000-00009A670000}"/>
    <cellStyle name="Migliaia 23 5 6 4" xfId="37864" xr:uid="{00000000-0005-0000-0000-00009B670000}"/>
    <cellStyle name="Migliaia 23 5 7" xfId="20830" xr:uid="{00000000-0005-0000-0000-00009C670000}"/>
    <cellStyle name="Migliaia 23 5 8" xfId="2418" xr:uid="{00000000-0005-0000-0000-00009D670000}"/>
    <cellStyle name="Migliaia 23 6" xfId="2413" xr:uid="{00000000-0005-0000-0000-00009E670000}"/>
    <cellStyle name="Migliaia 23 6 2" xfId="4387" xr:uid="{00000000-0005-0000-0000-00009F670000}"/>
    <cellStyle name="Migliaia 23 6 2 2" xfId="6019" xr:uid="{00000000-0005-0000-0000-0000A0670000}"/>
    <cellStyle name="Migliaia 23 6 2 3" xfId="14972" xr:uid="{00000000-0005-0000-0000-0000A1670000}"/>
    <cellStyle name="Migliaia 23 6 2 4" xfId="16463" xr:uid="{00000000-0005-0000-0000-0000A2670000}"/>
    <cellStyle name="Migliaia 23 6 2 5" xfId="28631" xr:uid="{00000000-0005-0000-0000-0000A3670000}"/>
    <cellStyle name="Migliaia 23 6 2 6" xfId="12552" xr:uid="{00000000-0005-0000-0000-0000A4670000}"/>
    <cellStyle name="Migliaia 23 6 3" xfId="5771" xr:uid="{00000000-0005-0000-0000-0000A5670000}"/>
    <cellStyle name="Migliaia 23 6 3 2" xfId="31517" xr:uid="{00000000-0005-0000-0000-0000A6670000}"/>
    <cellStyle name="Migliaia 23 6 3 2 2" xfId="36677" xr:uid="{00000000-0005-0000-0000-0000A7670000}"/>
    <cellStyle name="Migliaia 23 6 3 2 3" xfId="41979" xr:uid="{00000000-0005-0000-0000-0000A8670000}"/>
    <cellStyle name="Migliaia 23 6 3 3" xfId="34026" xr:uid="{00000000-0005-0000-0000-0000A9670000}"/>
    <cellStyle name="Migliaia 23 6 3 4" xfId="39328" xr:uid="{00000000-0005-0000-0000-0000AA670000}"/>
    <cellStyle name="Migliaia 23 6 4" xfId="16462" xr:uid="{00000000-0005-0000-0000-0000AB670000}"/>
    <cellStyle name="Migliaia 23 6 4 2" xfId="35214" xr:uid="{00000000-0005-0000-0000-0000AC670000}"/>
    <cellStyle name="Migliaia 23 6 4 3" xfId="40516" xr:uid="{00000000-0005-0000-0000-0000AD670000}"/>
    <cellStyle name="Migliaia 23 6 4 4" xfId="29774" xr:uid="{00000000-0005-0000-0000-0000AE670000}"/>
    <cellStyle name="Migliaia 23 6 5" xfId="32693" xr:uid="{00000000-0005-0000-0000-0000AF670000}"/>
    <cellStyle name="Migliaia 23 6 6" xfId="37865" xr:uid="{00000000-0005-0000-0000-0000B0670000}"/>
    <cellStyle name="Migliaia 23 6 7" xfId="12551" xr:uid="{00000000-0005-0000-0000-0000B1670000}"/>
    <cellStyle name="Migliaia 23 7" xfId="4058" xr:uid="{00000000-0005-0000-0000-0000B2670000}"/>
    <cellStyle name="Migliaia 23 7 2" xfId="10528" xr:uid="{00000000-0005-0000-0000-0000B3670000}"/>
    <cellStyle name="Migliaia 23 7 2 2" xfId="31518" xr:uid="{00000000-0005-0000-0000-0000B4670000}"/>
    <cellStyle name="Migliaia 23 7 2 2 2" xfId="36678" xr:uid="{00000000-0005-0000-0000-0000B5670000}"/>
    <cellStyle name="Migliaia 23 7 2 2 3" xfId="41980" xr:uid="{00000000-0005-0000-0000-0000B6670000}"/>
    <cellStyle name="Migliaia 23 7 2 3" xfId="34027" xr:uid="{00000000-0005-0000-0000-0000B7670000}"/>
    <cellStyle name="Migliaia 23 7 2 4" xfId="39329" xr:uid="{00000000-0005-0000-0000-0000B8670000}"/>
    <cellStyle name="Migliaia 23 7 3" xfId="16464" xr:uid="{00000000-0005-0000-0000-0000B9670000}"/>
    <cellStyle name="Migliaia 23 7 3 2" xfId="35215" xr:uid="{00000000-0005-0000-0000-0000BA670000}"/>
    <cellStyle name="Migliaia 23 7 3 3" xfId="40517" xr:uid="{00000000-0005-0000-0000-0000BB670000}"/>
    <cellStyle name="Migliaia 23 7 3 4" xfId="29775" xr:uid="{00000000-0005-0000-0000-0000BC670000}"/>
    <cellStyle name="Migliaia 23 7 4" xfId="32694" xr:uid="{00000000-0005-0000-0000-0000BD670000}"/>
    <cellStyle name="Migliaia 23 7 5" xfId="37866" xr:uid="{00000000-0005-0000-0000-0000BE670000}"/>
    <cellStyle name="Migliaia 23 7 6" xfId="12553" xr:uid="{00000000-0005-0000-0000-0000BF670000}"/>
    <cellStyle name="Migliaia 23 8" xfId="3621" xr:uid="{00000000-0005-0000-0000-0000C0670000}"/>
    <cellStyle name="Migliaia 23 8 2" xfId="10233" xr:uid="{00000000-0005-0000-0000-0000C1670000}"/>
    <cellStyle name="Migliaia 23 8 2 2" xfId="31519" xr:uid="{00000000-0005-0000-0000-0000C2670000}"/>
    <cellStyle name="Migliaia 23 8 2 2 2" xfId="36679" xr:uid="{00000000-0005-0000-0000-0000C3670000}"/>
    <cellStyle name="Migliaia 23 8 2 2 3" xfId="41981" xr:uid="{00000000-0005-0000-0000-0000C4670000}"/>
    <cellStyle name="Migliaia 23 8 2 3" xfId="34028" xr:uid="{00000000-0005-0000-0000-0000C5670000}"/>
    <cellStyle name="Migliaia 23 8 2 4" xfId="39330" xr:uid="{00000000-0005-0000-0000-0000C6670000}"/>
    <cellStyle name="Migliaia 23 8 3" xfId="16465" xr:uid="{00000000-0005-0000-0000-0000C7670000}"/>
    <cellStyle name="Migliaia 23 8 3 2" xfId="35216" xr:uid="{00000000-0005-0000-0000-0000C8670000}"/>
    <cellStyle name="Migliaia 23 8 3 3" xfId="40518" xr:uid="{00000000-0005-0000-0000-0000C9670000}"/>
    <cellStyle name="Migliaia 23 8 3 4" xfId="29776" xr:uid="{00000000-0005-0000-0000-0000CA670000}"/>
    <cellStyle name="Migliaia 23 8 4" xfId="32695" xr:uid="{00000000-0005-0000-0000-0000CB670000}"/>
    <cellStyle name="Migliaia 23 8 5" xfId="37867" xr:uid="{00000000-0005-0000-0000-0000CC670000}"/>
    <cellStyle name="Migliaia 23 8 6" xfId="12554" xr:uid="{00000000-0005-0000-0000-0000CD670000}"/>
    <cellStyle name="Migliaia 23 9" xfId="13469" xr:uid="{00000000-0005-0000-0000-0000CE670000}"/>
    <cellStyle name="Migliaia 23 9 2" xfId="29777" xr:uid="{00000000-0005-0000-0000-0000CF670000}"/>
    <cellStyle name="Migliaia 23 9 2 2" xfId="35217" xr:uid="{00000000-0005-0000-0000-0000D0670000}"/>
    <cellStyle name="Migliaia 23 9 2 3" xfId="40519" xr:uid="{00000000-0005-0000-0000-0000D1670000}"/>
    <cellStyle name="Migliaia 23 9 3" xfId="32696" xr:uid="{00000000-0005-0000-0000-0000D2670000}"/>
    <cellStyle name="Migliaia 23 9 4" xfId="37868" xr:uid="{00000000-0005-0000-0000-0000D3670000}"/>
    <cellStyle name="Migliaia 24" xfId="461" xr:uid="{00000000-0005-0000-0000-0000D4670000}"/>
    <cellStyle name="Migliaia 24 10" xfId="16466" xr:uid="{00000000-0005-0000-0000-0000D5670000}"/>
    <cellStyle name="Migliaia 24 10 2" xfId="35218" xr:uid="{00000000-0005-0000-0000-0000D6670000}"/>
    <cellStyle name="Migliaia 24 10 3" xfId="40520" xr:uid="{00000000-0005-0000-0000-0000D7670000}"/>
    <cellStyle name="Migliaia 24 10 4" xfId="29778" xr:uid="{00000000-0005-0000-0000-0000D8670000}"/>
    <cellStyle name="Migliaia 24 11" xfId="32697" xr:uid="{00000000-0005-0000-0000-0000D9670000}"/>
    <cellStyle name="Migliaia 24 12" xfId="37869" xr:uid="{00000000-0005-0000-0000-0000DA670000}"/>
    <cellStyle name="Migliaia 24 13" xfId="1829" xr:uid="{00000000-0005-0000-0000-0000DB670000}"/>
    <cellStyle name="Migliaia 24 2" xfId="462" xr:uid="{00000000-0005-0000-0000-0000DC670000}"/>
    <cellStyle name="Migliaia 24 2 2" xfId="2420" xr:uid="{00000000-0005-0000-0000-0000DD670000}"/>
    <cellStyle name="Migliaia 24 2 2 2" xfId="4394" xr:uid="{00000000-0005-0000-0000-0000DE670000}"/>
    <cellStyle name="Migliaia 24 2 2 2 2" xfId="10683" xr:uid="{00000000-0005-0000-0000-0000DF670000}"/>
    <cellStyle name="Migliaia 24 2 2 2 2 2" xfId="35219" xr:uid="{00000000-0005-0000-0000-0000E0670000}"/>
    <cellStyle name="Migliaia 24 2 2 2 2 3" xfId="40521" xr:uid="{00000000-0005-0000-0000-0000E1670000}"/>
    <cellStyle name="Migliaia 24 2 2 2 3" xfId="14717" xr:uid="{00000000-0005-0000-0000-0000E2670000}"/>
    <cellStyle name="Migliaia 24 2 2 2 4" xfId="16469" xr:uid="{00000000-0005-0000-0000-0000E3670000}"/>
    <cellStyle name="Migliaia 24 2 2 2 4 2" xfId="37870" xr:uid="{00000000-0005-0000-0000-0000E4670000}"/>
    <cellStyle name="Migliaia 24 2 2 2 5" xfId="12555" xr:uid="{00000000-0005-0000-0000-0000E5670000}"/>
    <cellStyle name="Migliaia 24 2 2 3" xfId="7908" xr:uid="{00000000-0005-0000-0000-0000E6670000}"/>
    <cellStyle name="Migliaia 24 2 2 3 2" xfId="31520" xr:uid="{00000000-0005-0000-0000-0000E7670000}"/>
    <cellStyle name="Migliaia 24 2 2 3 2 2" xfId="36680" xr:uid="{00000000-0005-0000-0000-0000E8670000}"/>
    <cellStyle name="Migliaia 24 2 2 3 2 3" xfId="41982" xr:uid="{00000000-0005-0000-0000-0000E9670000}"/>
    <cellStyle name="Migliaia 24 2 2 3 3" xfId="34029" xr:uid="{00000000-0005-0000-0000-0000EA670000}"/>
    <cellStyle name="Migliaia 24 2 2 3 4" xfId="39331" xr:uid="{00000000-0005-0000-0000-0000EB670000}"/>
    <cellStyle name="Migliaia 24 2 2 4" xfId="6982" xr:uid="{00000000-0005-0000-0000-0000EC670000}"/>
    <cellStyle name="Migliaia 24 2 2 4 2" xfId="17755" xr:uid="{00000000-0005-0000-0000-0000ED670000}"/>
    <cellStyle name="Migliaia 24 2 2 4 3" xfId="33809" xr:uid="{00000000-0005-0000-0000-0000EE670000}"/>
    <cellStyle name="Migliaia 24 2 2 4 4" xfId="46748" xr:uid="{00000000-0005-0000-0000-0000EF670000}"/>
    <cellStyle name="Migliaia 24 2 2 4 5" xfId="49764" xr:uid="{00000000-0005-0000-0000-0000F0670000}"/>
    <cellStyle name="Migliaia 24 2 2 5" xfId="16468" xr:uid="{00000000-0005-0000-0000-0000F1670000}"/>
    <cellStyle name="Migliaia 24 2 2 6" xfId="20835" xr:uid="{00000000-0005-0000-0000-0000F2670000}"/>
    <cellStyle name="Migliaia 24 2 3" xfId="4062" xr:uid="{00000000-0005-0000-0000-0000F3670000}"/>
    <cellStyle name="Migliaia 24 2 3 2" xfId="10532" xr:uid="{00000000-0005-0000-0000-0000F4670000}"/>
    <cellStyle name="Migliaia 24 2 3 2 2" xfId="31521" xr:uid="{00000000-0005-0000-0000-0000F5670000}"/>
    <cellStyle name="Migliaia 24 2 3 2 2 2" xfId="36681" xr:uid="{00000000-0005-0000-0000-0000F6670000}"/>
    <cellStyle name="Migliaia 24 2 3 2 2 3" xfId="41983" xr:uid="{00000000-0005-0000-0000-0000F7670000}"/>
    <cellStyle name="Migliaia 24 2 3 2 3" xfId="34030" xr:uid="{00000000-0005-0000-0000-0000F8670000}"/>
    <cellStyle name="Migliaia 24 2 3 2 4" xfId="39332" xr:uid="{00000000-0005-0000-0000-0000F9670000}"/>
    <cellStyle name="Migliaia 24 2 3 3" xfId="16470" xr:uid="{00000000-0005-0000-0000-0000FA670000}"/>
    <cellStyle name="Migliaia 24 2 3 3 2" xfId="35220" xr:uid="{00000000-0005-0000-0000-0000FB670000}"/>
    <cellStyle name="Migliaia 24 2 3 3 3" xfId="40522" xr:uid="{00000000-0005-0000-0000-0000FC670000}"/>
    <cellStyle name="Migliaia 24 2 3 3 4" xfId="29779" xr:uid="{00000000-0005-0000-0000-0000FD670000}"/>
    <cellStyle name="Migliaia 24 2 3 4" xfId="32698" xr:uid="{00000000-0005-0000-0000-0000FE670000}"/>
    <cellStyle name="Migliaia 24 2 3 5" xfId="37871" xr:uid="{00000000-0005-0000-0000-0000FF670000}"/>
    <cellStyle name="Migliaia 24 2 3 6" xfId="12556" xr:uid="{00000000-0005-0000-0000-000000680000}"/>
    <cellStyle name="Migliaia 24 2 4" xfId="3626" xr:uid="{00000000-0005-0000-0000-000001680000}"/>
    <cellStyle name="Migliaia 24 2 4 2" xfId="10237" xr:uid="{00000000-0005-0000-0000-000002680000}"/>
    <cellStyle name="Migliaia 24 2 4 2 2" xfId="35221" xr:uid="{00000000-0005-0000-0000-000003680000}"/>
    <cellStyle name="Migliaia 24 2 4 2 3" xfId="40523" xr:uid="{00000000-0005-0000-0000-000004680000}"/>
    <cellStyle name="Migliaia 24 2 4 3" xfId="14925" xr:uid="{00000000-0005-0000-0000-000005680000}"/>
    <cellStyle name="Migliaia 24 2 4 4" xfId="16471" xr:uid="{00000000-0005-0000-0000-000006680000}"/>
    <cellStyle name="Migliaia 24 2 4 4 2" xfId="37872" xr:uid="{00000000-0005-0000-0000-000007680000}"/>
    <cellStyle name="Migliaia 24 2 4 5" xfId="12557" xr:uid="{00000000-0005-0000-0000-000008680000}"/>
    <cellStyle name="Migliaia 24 2 5" xfId="9423" xr:uid="{00000000-0005-0000-0000-000009680000}"/>
    <cellStyle name="Migliaia 24 2 5 2" xfId="29780" xr:uid="{00000000-0005-0000-0000-00000A680000}"/>
    <cellStyle name="Migliaia 24 2 5 2 2" xfId="35222" xr:uid="{00000000-0005-0000-0000-00000B680000}"/>
    <cellStyle name="Migliaia 24 2 5 2 3" xfId="40524" xr:uid="{00000000-0005-0000-0000-00000C680000}"/>
    <cellStyle name="Migliaia 24 2 5 3" xfId="32699" xr:uid="{00000000-0005-0000-0000-00000D680000}"/>
    <cellStyle name="Migliaia 24 2 5 4" xfId="37873" xr:uid="{00000000-0005-0000-0000-00000E680000}"/>
    <cellStyle name="Migliaia 24 2 6" xfId="16467" xr:uid="{00000000-0005-0000-0000-00000F680000}"/>
    <cellStyle name="Migliaia 24 2 6 2" xfId="29781" xr:uid="{00000000-0005-0000-0000-000010680000}"/>
    <cellStyle name="Migliaia 24 2 6 2 2" xfId="35223" xr:uid="{00000000-0005-0000-0000-000011680000}"/>
    <cellStyle name="Migliaia 24 2 6 2 3" xfId="40525" xr:uid="{00000000-0005-0000-0000-000012680000}"/>
    <cellStyle name="Migliaia 24 2 6 3" xfId="32700" xr:uid="{00000000-0005-0000-0000-000013680000}"/>
    <cellStyle name="Migliaia 24 2 6 4" xfId="37874" xr:uid="{00000000-0005-0000-0000-000014680000}"/>
    <cellStyle name="Migliaia 24 2 6 5" xfId="20836" xr:uid="{00000000-0005-0000-0000-000015680000}"/>
    <cellStyle name="Migliaia 24 2 7" xfId="20834" xr:uid="{00000000-0005-0000-0000-000016680000}"/>
    <cellStyle name="Migliaia 24 2 8" xfId="1830" xr:uid="{00000000-0005-0000-0000-000017680000}"/>
    <cellStyle name="Migliaia 24 3" xfId="463" xr:uid="{00000000-0005-0000-0000-000018680000}"/>
    <cellStyle name="Migliaia 24 3 10" xfId="20837" xr:uid="{00000000-0005-0000-0000-000019680000}"/>
    <cellStyle name="Migliaia 24 3 11" xfId="12558" xr:uid="{00000000-0005-0000-0000-00001A680000}"/>
    <cellStyle name="Migliaia 24 3 12" xfId="1831" xr:uid="{00000000-0005-0000-0000-00001B680000}"/>
    <cellStyle name="Migliaia 24 3 2" xfId="464" xr:uid="{00000000-0005-0000-0000-00001C680000}"/>
    <cellStyle name="Migliaia 24 3 2 2" xfId="4396" xr:uid="{00000000-0005-0000-0000-00001D680000}"/>
    <cellStyle name="Migliaia 24 3 2 2 2" xfId="8254" xr:uid="{00000000-0005-0000-0000-00001E680000}"/>
    <cellStyle name="Migliaia 24 3 2 2 2 2" xfId="14718" xr:uid="{00000000-0005-0000-0000-00001F680000}"/>
    <cellStyle name="Migliaia 24 3 2 2 2 2 2" xfId="18164" xr:uid="{00000000-0005-0000-0000-000020680000}"/>
    <cellStyle name="Migliaia 24 3 2 2 2 2 2 2" xfId="35224" xr:uid="{00000000-0005-0000-0000-000021680000}"/>
    <cellStyle name="Migliaia 24 3 2 2 2 2 3" xfId="40526" xr:uid="{00000000-0005-0000-0000-000022680000}"/>
    <cellStyle name="Migliaia 24 3 2 2 2 2 4" xfId="29782" xr:uid="{00000000-0005-0000-0000-000023680000}"/>
    <cellStyle name="Migliaia 24 3 2 2 2 3" xfId="32701" xr:uid="{00000000-0005-0000-0000-000024680000}"/>
    <cellStyle name="Migliaia 24 3 2 2 2 4" xfId="37875" xr:uid="{00000000-0005-0000-0000-000025680000}"/>
    <cellStyle name="Migliaia 24 3 2 2 2 5" xfId="42586" xr:uid="{00000000-0005-0000-0000-000026680000}"/>
    <cellStyle name="Migliaia 24 3 2 2 2 6" xfId="47170" xr:uid="{00000000-0005-0000-0000-000027680000}"/>
    <cellStyle name="Migliaia 24 3 2 2 2 7" xfId="50186" xr:uid="{00000000-0005-0000-0000-000028680000}"/>
    <cellStyle name="Migliaia 24 3 2 2 2 8" xfId="13961" xr:uid="{00000000-0005-0000-0000-000029680000}"/>
    <cellStyle name="Migliaia 24 3 2 2 3" xfId="7975" xr:uid="{00000000-0005-0000-0000-00002A680000}"/>
    <cellStyle name="Migliaia 24 3 2 2 4" xfId="6983" xr:uid="{00000000-0005-0000-0000-00002B680000}"/>
    <cellStyle name="Migliaia 24 3 2 2 4 2" xfId="17756" xr:uid="{00000000-0005-0000-0000-00002C680000}"/>
    <cellStyle name="Migliaia 24 3 2 2 4 3" xfId="43327" xr:uid="{00000000-0005-0000-0000-00002D680000}"/>
    <cellStyle name="Migliaia 24 3 2 2 4 4" xfId="46749" xr:uid="{00000000-0005-0000-0000-00002E680000}"/>
    <cellStyle name="Migliaia 24 3 2 2 4 5" xfId="49765" xr:uid="{00000000-0005-0000-0000-00002F680000}"/>
    <cellStyle name="Migliaia 24 3 2 2 5" xfId="16474" xr:uid="{00000000-0005-0000-0000-000030680000}"/>
    <cellStyle name="Migliaia 24 3 2 2 6" xfId="20839" xr:uid="{00000000-0005-0000-0000-000031680000}"/>
    <cellStyle name="Migliaia 24 3 2 3" xfId="3628" xr:uid="{00000000-0005-0000-0000-000032680000}"/>
    <cellStyle name="Migliaia 24 3 2 3 2" xfId="8720" xr:uid="{00000000-0005-0000-0000-000033680000}"/>
    <cellStyle name="Migliaia 24 3 2 3 2 2" xfId="35225" xr:uid="{00000000-0005-0000-0000-000034680000}"/>
    <cellStyle name="Migliaia 24 3 2 3 2 3" xfId="40527" xr:uid="{00000000-0005-0000-0000-000035680000}"/>
    <cellStyle name="Migliaia 24 3 2 3 2 4" xfId="29783" xr:uid="{00000000-0005-0000-0000-000036680000}"/>
    <cellStyle name="Migliaia 24 3 2 3 3" xfId="8255" xr:uid="{00000000-0005-0000-0000-000037680000}"/>
    <cellStyle name="Migliaia 24 3 2 3 4" xfId="16475" xr:uid="{00000000-0005-0000-0000-000038680000}"/>
    <cellStyle name="Migliaia 24 3 2 3 4 2" xfId="37876" xr:uid="{00000000-0005-0000-0000-000039680000}"/>
    <cellStyle name="Migliaia 24 3 2 3 5" xfId="12559" xr:uid="{00000000-0005-0000-0000-00003A680000}"/>
    <cellStyle name="Migliaia 24 3 2 4" xfId="7601" xr:uid="{00000000-0005-0000-0000-00003B680000}"/>
    <cellStyle name="Migliaia 24 3 2 4 2" xfId="14380" xr:uid="{00000000-0005-0000-0000-00003C680000}"/>
    <cellStyle name="Migliaia 24 3 2 4 2 2" xfId="35226" xr:uid="{00000000-0005-0000-0000-00003D680000}"/>
    <cellStyle name="Migliaia 24 3 2 4 2 3" xfId="40528" xr:uid="{00000000-0005-0000-0000-00003E680000}"/>
    <cellStyle name="Migliaia 24 3 2 4 3" xfId="32702" xr:uid="{00000000-0005-0000-0000-00003F680000}"/>
    <cellStyle name="Migliaia 24 3 2 4 4" xfId="37877" xr:uid="{00000000-0005-0000-0000-000040680000}"/>
    <cellStyle name="Migliaia 24 3 2 4 5" xfId="13472" xr:uid="{00000000-0005-0000-0000-000041680000}"/>
    <cellStyle name="Migliaia 24 3 2 5" xfId="13682" xr:uid="{00000000-0005-0000-0000-000042680000}"/>
    <cellStyle name="Migliaia 24 3 2 5 2" xfId="29784" xr:uid="{00000000-0005-0000-0000-000043680000}"/>
    <cellStyle name="Migliaia 24 3 2 5 2 2" xfId="35227" xr:uid="{00000000-0005-0000-0000-000044680000}"/>
    <cellStyle name="Migliaia 24 3 2 5 2 3" xfId="40529" xr:uid="{00000000-0005-0000-0000-000045680000}"/>
    <cellStyle name="Migliaia 24 3 2 5 3" xfId="32703" xr:uid="{00000000-0005-0000-0000-000046680000}"/>
    <cellStyle name="Migliaia 24 3 2 5 4" xfId="37878" xr:uid="{00000000-0005-0000-0000-000047680000}"/>
    <cellStyle name="Migliaia 24 3 2 6" xfId="16473" xr:uid="{00000000-0005-0000-0000-000048680000}"/>
    <cellStyle name="Migliaia 24 3 2 6 2" xfId="29785" xr:uid="{00000000-0005-0000-0000-000049680000}"/>
    <cellStyle name="Migliaia 24 3 2 6 2 2" xfId="35228" xr:uid="{00000000-0005-0000-0000-00004A680000}"/>
    <cellStyle name="Migliaia 24 3 2 6 2 3" xfId="40530" xr:uid="{00000000-0005-0000-0000-00004B680000}"/>
    <cellStyle name="Migliaia 24 3 2 6 3" xfId="32704" xr:uid="{00000000-0005-0000-0000-00004C680000}"/>
    <cellStyle name="Migliaia 24 3 2 6 4" xfId="37879" xr:uid="{00000000-0005-0000-0000-00004D680000}"/>
    <cellStyle name="Migliaia 24 3 2 6 5" xfId="20840" xr:uid="{00000000-0005-0000-0000-00004E680000}"/>
    <cellStyle name="Migliaia 24 3 2 7" xfId="20838" xr:uid="{00000000-0005-0000-0000-00004F680000}"/>
    <cellStyle name="Migliaia 24 3 2 8" xfId="2422" xr:uid="{00000000-0005-0000-0000-000050680000}"/>
    <cellStyle name="Migliaia 24 3 3" xfId="2421" xr:uid="{00000000-0005-0000-0000-000051680000}"/>
    <cellStyle name="Migliaia 24 3 3 2" xfId="4395" xr:uid="{00000000-0005-0000-0000-000052680000}"/>
    <cellStyle name="Migliaia 24 3 3 2 2" xfId="6022" xr:uid="{00000000-0005-0000-0000-000053680000}"/>
    <cellStyle name="Migliaia 24 3 3 2 2 2" xfId="35230" xr:uid="{00000000-0005-0000-0000-000054680000}"/>
    <cellStyle name="Migliaia 24 3 3 2 2 3" xfId="40532" xr:uid="{00000000-0005-0000-0000-000055680000}"/>
    <cellStyle name="Migliaia 24 3 3 2 3" xfId="14501" xr:uid="{00000000-0005-0000-0000-000056680000}"/>
    <cellStyle name="Migliaia 24 3 3 2 4" xfId="16477" xr:uid="{00000000-0005-0000-0000-000057680000}"/>
    <cellStyle name="Migliaia 24 3 3 2 4 2" xfId="37881" xr:uid="{00000000-0005-0000-0000-000058680000}"/>
    <cellStyle name="Migliaia 24 3 3 2 5" xfId="12561" xr:uid="{00000000-0005-0000-0000-000059680000}"/>
    <cellStyle name="Migliaia 24 3 3 3" xfId="5774" xr:uid="{00000000-0005-0000-0000-00005A680000}"/>
    <cellStyle name="Migliaia 24 3 3 3 2" xfId="29787" xr:uid="{00000000-0005-0000-0000-00005B680000}"/>
    <cellStyle name="Migliaia 24 3 3 3 2 2" xfId="35231" xr:uid="{00000000-0005-0000-0000-00005C680000}"/>
    <cellStyle name="Migliaia 24 3 3 3 2 3" xfId="40533" xr:uid="{00000000-0005-0000-0000-00005D680000}"/>
    <cellStyle name="Migliaia 24 3 3 3 3" xfId="32706" xr:uid="{00000000-0005-0000-0000-00005E680000}"/>
    <cellStyle name="Migliaia 24 3 3 3 4" xfId="37882" xr:uid="{00000000-0005-0000-0000-00005F680000}"/>
    <cellStyle name="Migliaia 24 3 3 4" xfId="16476" xr:uid="{00000000-0005-0000-0000-000060680000}"/>
    <cellStyle name="Migliaia 24 3 3 4 2" xfId="29788" xr:uid="{00000000-0005-0000-0000-000061680000}"/>
    <cellStyle name="Migliaia 24 3 3 4 2 2" xfId="35232" xr:uid="{00000000-0005-0000-0000-000062680000}"/>
    <cellStyle name="Migliaia 24 3 3 4 2 3" xfId="40534" xr:uid="{00000000-0005-0000-0000-000063680000}"/>
    <cellStyle name="Migliaia 24 3 3 4 3" xfId="32707" xr:uid="{00000000-0005-0000-0000-000064680000}"/>
    <cellStyle name="Migliaia 24 3 3 4 4" xfId="37883" xr:uid="{00000000-0005-0000-0000-000065680000}"/>
    <cellStyle name="Migliaia 24 3 3 4 5" xfId="20841" xr:uid="{00000000-0005-0000-0000-000066680000}"/>
    <cellStyle name="Migliaia 24 3 3 5" xfId="20842" xr:uid="{00000000-0005-0000-0000-000067680000}"/>
    <cellStyle name="Migliaia 24 3 3 5 2" xfId="29789" xr:uid="{00000000-0005-0000-0000-000068680000}"/>
    <cellStyle name="Migliaia 24 3 3 5 2 2" xfId="35233" xr:uid="{00000000-0005-0000-0000-000069680000}"/>
    <cellStyle name="Migliaia 24 3 3 5 2 3" xfId="40535" xr:uid="{00000000-0005-0000-0000-00006A680000}"/>
    <cellStyle name="Migliaia 24 3 3 5 3" xfId="32708" xr:uid="{00000000-0005-0000-0000-00006B680000}"/>
    <cellStyle name="Migliaia 24 3 3 5 4" xfId="37884" xr:uid="{00000000-0005-0000-0000-00006C680000}"/>
    <cellStyle name="Migliaia 24 3 3 6" xfId="29786" xr:uid="{00000000-0005-0000-0000-00006D680000}"/>
    <cellStyle name="Migliaia 24 3 3 6 2" xfId="35229" xr:uid="{00000000-0005-0000-0000-00006E680000}"/>
    <cellStyle name="Migliaia 24 3 3 6 3" xfId="40531" xr:uid="{00000000-0005-0000-0000-00006F680000}"/>
    <cellStyle name="Migliaia 24 3 3 7" xfId="32705" xr:uid="{00000000-0005-0000-0000-000070680000}"/>
    <cellStyle name="Migliaia 24 3 3 8" xfId="37880" xr:uid="{00000000-0005-0000-0000-000071680000}"/>
    <cellStyle name="Migliaia 24 3 3 9" xfId="12560" xr:uid="{00000000-0005-0000-0000-000072680000}"/>
    <cellStyle name="Migliaia 24 3 4" xfId="3281" xr:uid="{00000000-0005-0000-0000-000073680000}"/>
    <cellStyle name="Migliaia 24 3 4 2" xfId="4791" xr:uid="{00000000-0005-0000-0000-000074680000}"/>
    <cellStyle name="Migliaia 24 3 4 2 2" xfId="10743" xr:uid="{00000000-0005-0000-0000-000075680000}"/>
    <cellStyle name="Migliaia 24 3 4 2 3" xfId="14895" xr:uid="{00000000-0005-0000-0000-000076680000}"/>
    <cellStyle name="Migliaia 24 3 4 2 4" xfId="16479" xr:uid="{00000000-0005-0000-0000-000077680000}"/>
    <cellStyle name="Migliaia 24 3 4 2 5" xfId="28632" xr:uid="{00000000-0005-0000-0000-000078680000}"/>
    <cellStyle name="Migliaia 24 3 4 2 6" xfId="12563" xr:uid="{00000000-0005-0000-0000-000079680000}"/>
    <cellStyle name="Migliaia 24 3 4 3" xfId="9991" xr:uid="{00000000-0005-0000-0000-00007A680000}"/>
    <cellStyle name="Migliaia 24 3 4 3 2" xfId="31522" xr:uid="{00000000-0005-0000-0000-00007B680000}"/>
    <cellStyle name="Migliaia 24 3 4 3 2 2" xfId="36682" xr:uid="{00000000-0005-0000-0000-00007C680000}"/>
    <cellStyle name="Migliaia 24 3 4 3 2 3" xfId="41984" xr:uid="{00000000-0005-0000-0000-00007D680000}"/>
    <cellStyle name="Migliaia 24 3 4 3 3" xfId="34031" xr:uid="{00000000-0005-0000-0000-00007E680000}"/>
    <cellStyle name="Migliaia 24 3 4 3 4" xfId="39333" xr:uid="{00000000-0005-0000-0000-00007F680000}"/>
    <cellStyle name="Migliaia 24 3 4 4" xfId="16478" xr:uid="{00000000-0005-0000-0000-000080680000}"/>
    <cellStyle name="Migliaia 24 3 4 4 2" xfId="35234" xr:uid="{00000000-0005-0000-0000-000081680000}"/>
    <cellStyle name="Migliaia 24 3 4 4 3" xfId="40536" xr:uid="{00000000-0005-0000-0000-000082680000}"/>
    <cellStyle name="Migliaia 24 3 4 4 4" xfId="29790" xr:uid="{00000000-0005-0000-0000-000083680000}"/>
    <cellStyle name="Migliaia 24 3 4 5" xfId="32709" xr:uid="{00000000-0005-0000-0000-000084680000}"/>
    <cellStyle name="Migliaia 24 3 4 6" xfId="37885" xr:uid="{00000000-0005-0000-0000-000085680000}"/>
    <cellStyle name="Migliaia 24 3 4 7" xfId="12562" xr:uid="{00000000-0005-0000-0000-000086680000}"/>
    <cellStyle name="Migliaia 24 3 5" xfId="4063" xr:uid="{00000000-0005-0000-0000-000087680000}"/>
    <cellStyle name="Migliaia 24 3 5 2" xfId="10533" xr:uid="{00000000-0005-0000-0000-000088680000}"/>
    <cellStyle name="Migliaia 24 3 5 2 2" xfId="31523" xr:uid="{00000000-0005-0000-0000-000089680000}"/>
    <cellStyle name="Migliaia 24 3 5 2 2 2" xfId="36683" xr:uid="{00000000-0005-0000-0000-00008A680000}"/>
    <cellStyle name="Migliaia 24 3 5 2 2 3" xfId="41985" xr:uid="{00000000-0005-0000-0000-00008B680000}"/>
    <cellStyle name="Migliaia 24 3 5 2 3" xfId="34032" xr:uid="{00000000-0005-0000-0000-00008C680000}"/>
    <cellStyle name="Migliaia 24 3 5 2 4" xfId="39334" xr:uid="{00000000-0005-0000-0000-00008D680000}"/>
    <cellStyle name="Migliaia 24 3 5 3" xfId="16480" xr:uid="{00000000-0005-0000-0000-00008E680000}"/>
    <cellStyle name="Migliaia 24 3 5 3 2" xfId="35235" xr:uid="{00000000-0005-0000-0000-00008F680000}"/>
    <cellStyle name="Migliaia 24 3 5 3 3" xfId="40537" xr:uid="{00000000-0005-0000-0000-000090680000}"/>
    <cellStyle name="Migliaia 24 3 5 3 4" xfId="29791" xr:uid="{00000000-0005-0000-0000-000091680000}"/>
    <cellStyle name="Migliaia 24 3 5 4" xfId="32710" xr:uid="{00000000-0005-0000-0000-000092680000}"/>
    <cellStyle name="Migliaia 24 3 5 5" xfId="37886" xr:uid="{00000000-0005-0000-0000-000093680000}"/>
    <cellStyle name="Migliaia 24 3 5 6" xfId="12564" xr:uid="{00000000-0005-0000-0000-000094680000}"/>
    <cellStyle name="Migliaia 24 3 6" xfId="3627" xr:uid="{00000000-0005-0000-0000-000095680000}"/>
    <cellStyle name="Migliaia 24 3 6 2" xfId="10238" xr:uid="{00000000-0005-0000-0000-000096680000}"/>
    <cellStyle name="Migliaia 24 3 6 2 2" xfId="35236" xr:uid="{00000000-0005-0000-0000-000097680000}"/>
    <cellStyle name="Migliaia 24 3 6 2 3" xfId="40538" xr:uid="{00000000-0005-0000-0000-000098680000}"/>
    <cellStyle name="Migliaia 24 3 6 3" xfId="14324" xr:uid="{00000000-0005-0000-0000-000099680000}"/>
    <cellStyle name="Migliaia 24 3 6 4" xfId="16481" xr:uid="{00000000-0005-0000-0000-00009A680000}"/>
    <cellStyle name="Migliaia 24 3 6 4 2" xfId="37887" xr:uid="{00000000-0005-0000-0000-00009B680000}"/>
    <cellStyle name="Migliaia 24 3 6 5" xfId="12565" xr:uid="{00000000-0005-0000-0000-00009C680000}"/>
    <cellStyle name="Migliaia 24 3 7" xfId="8584" xr:uid="{00000000-0005-0000-0000-00009D680000}"/>
    <cellStyle name="Migliaia 24 3 7 2" xfId="29792" xr:uid="{00000000-0005-0000-0000-00009E680000}"/>
    <cellStyle name="Migliaia 24 3 7 2 2" xfId="35237" xr:uid="{00000000-0005-0000-0000-00009F680000}"/>
    <cellStyle name="Migliaia 24 3 7 2 3" xfId="40539" xr:uid="{00000000-0005-0000-0000-0000A0680000}"/>
    <cellStyle name="Migliaia 24 3 7 3" xfId="32711" xr:uid="{00000000-0005-0000-0000-0000A1680000}"/>
    <cellStyle name="Migliaia 24 3 7 4" xfId="37888" xr:uid="{00000000-0005-0000-0000-0000A2680000}"/>
    <cellStyle name="Migliaia 24 3 8" xfId="13683" xr:uid="{00000000-0005-0000-0000-0000A3680000}"/>
    <cellStyle name="Migliaia 24 3 8 2" xfId="29793" xr:uid="{00000000-0005-0000-0000-0000A4680000}"/>
    <cellStyle name="Migliaia 24 3 8 2 2" xfId="35238" xr:uid="{00000000-0005-0000-0000-0000A5680000}"/>
    <cellStyle name="Migliaia 24 3 8 2 3" xfId="40540" xr:uid="{00000000-0005-0000-0000-0000A6680000}"/>
    <cellStyle name="Migliaia 24 3 8 3" xfId="32712" xr:uid="{00000000-0005-0000-0000-0000A7680000}"/>
    <cellStyle name="Migliaia 24 3 8 4" xfId="37889" xr:uid="{00000000-0005-0000-0000-0000A8680000}"/>
    <cellStyle name="Migliaia 24 3 8 5" xfId="20843" xr:uid="{00000000-0005-0000-0000-0000A9680000}"/>
    <cellStyle name="Migliaia 24 3 9" xfId="16472" xr:uid="{00000000-0005-0000-0000-0000AA680000}"/>
    <cellStyle name="Migliaia 24 4" xfId="465" xr:uid="{00000000-0005-0000-0000-0000AB680000}"/>
    <cellStyle name="Migliaia 24 4 2" xfId="4397" xr:uid="{00000000-0005-0000-0000-0000AC680000}"/>
    <cellStyle name="Migliaia 24 4 2 2" xfId="5121" xr:uid="{00000000-0005-0000-0000-0000AD680000}"/>
    <cellStyle name="Migliaia 24 4 2 2 2" xfId="29794" xr:uid="{00000000-0005-0000-0000-0000AE680000}"/>
    <cellStyle name="Migliaia 24 4 2 2 2 2" xfId="35239" xr:uid="{00000000-0005-0000-0000-0000AF680000}"/>
    <cellStyle name="Migliaia 24 4 2 2 2 3" xfId="40541" xr:uid="{00000000-0005-0000-0000-0000B0680000}"/>
    <cellStyle name="Migliaia 24 4 2 2 3" xfId="32713" xr:uid="{00000000-0005-0000-0000-0000B1680000}"/>
    <cellStyle name="Migliaia 24 4 2 2 4" xfId="37890" xr:uid="{00000000-0005-0000-0000-0000B2680000}"/>
    <cellStyle name="Migliaia 24 4 2 3" xfId="8256" xr:uid="{00000000-0005-0000-0000-0000B3680000}"/>
    <cellStyle name="Migliaia 24 4 2 3 2" xfId="29795" xr:uid="{00000000-0005-0000-0000-0000B4680000}"/>
    <cellStyle name="Migliaia 24 4 2 3 2 2" xfId="35240" xr:uid="{00000000-0005-0000-0000-0000B5680000}"/>
    <cellStyle name="Migliaia 24 4 2 3 2 3" xfId="40542" xr:uid="{00000000-0005-0000-0000-0000B6680000}"/>
    <cellStyle name="Migliaia 24 4 2 3 3" xfId="32714" xr:uid="{00000000-0005-0000-0000-0000B7680000}"/>
    <cellStyle name="Migliaia 24 4 2 3 4" xfId="37891" xr:uid="{00000000-0005-0000-0000-0000B8680000}"/>
    <cellStyle name="Migliaia 24 4 2 4" xfId="7603" xr:uid="{00000000-0005-0000-0000-0000B9680000}"/>
    <cellStyle name="Migliaia 24 4 2 5" xfId="6985" xr:uid="{00000000-0005-0000-0000-0000BA680000}"/>
    <cellStyle name="Migliaia 24 4 2 5 2" xfId="17758" xr:uid="{00000000-0005-0000-0000-0000BB680000}"/>
    <cellStyle name="Migliaia 24 4 2 5 3" xfId="43671" xr:uid="{00000000-0005-0000-0000-0000BC680000}"/>
    <cellStyle name="Migliaia 24 4 2 5 4" xfId="46751" xr:uid="{00000000-0005-0000-0000-0000BD680000}"/>
    <cellStyle name="Migliaia 24 4 2 5 5" xfId="49767" xr:uid="{00000000-0005-0000-0000-0000BE680000}"/>
    <cellStyle name="Migliaia 24 4 2 6" xfId="16483" xr:uid="{00000000-0005-0000-0000-0000BF680000}"/>
    <cellStyle name="Migliaia 24 4 2 7" xfId="20845" xr:uid="{00000000-0005-0000-0000-0000C0680000}"/>
    <cellStyle name="Migliaia 24 4 3" xfId="5122" xr:uid="{00000000-0005-0000-0000-0000C1680000}"/>
    <cellStyle name="Migliaia 24 4 3 2" xfId="14502" xr:uid="{00000000-0005-0000-0000-0000C2680000}"/>
    <cellStyle name="Migliaia 24 4 3 2 2" xfId="35241" xr:uid="{00000000-0005-0000-0000-0000C3680000}"/>
    <cellStyle name="Migliaia 24 4 3 2 3" xfId="40543" xr:uid="{00000000-0005-0000-0000-0000C4680000}"/>
    <cellStyle name="Migliaia 24 4 3 3" xfId="32715" xr:uid="{00000000-0005-0000-0000-0000C5680000}"/>
    <cellStyle name="Migliaia 24 4 3 4" xfId="37892" xr:uid="{00000000-0005-0000-0000-0000C6680000}"/>
    <cellStyle name="Migliaia 24 4 3 5" xfId="13681" xr:uid="{00000000-0005-0000-0000-0000C7680000}"/>
    <cellStyle name="Migliaia 24 4 4" xfId="8257" xr:uid="{00000000-0005-0000-0000-0000C8680000}"/>
    <cellStyle name="Migliaia 24 4 4 2" xfId="29796" xr:uid="{00000000-0005-0000-0000-0000C9680000}"/>
    <cellStyle name="Migliaia 24 4 4 2 2" xfId="35242" xr:uid="{00000000-0005-0000-0000-0000CA680000}"/>
    <cellStyle name="Migliaia 24 4 4 2 3" xfId="40544" xr:uid="{00000000-0005-0000-0000-0000CB680000}"/>
    <cellStyle name="Migliaia 24 4 4 3" xfId="32716" xr:uid="{00000000-0005-0000-0000-0000CC680000}"/>
    <cellStyle name="Migliaia 24 4 4 4" xfId="37893" xr:uid="{00000000-0005-0000-0000-0000CD680000}"/>
    <cellStyle name="Migliaia 24 4 5" xfId="7602" xr:uid="{00000000-0005-0000-0000-0000CE680000}"/>
    <cellStyle name="Migliaia 24 4 5 2" xfId="29797" xr:uid="{00000000-0005-0000-0000-0000CF680000}"/>
    <cellStyle name="Migliaia 24 4 5 2 2" xfId="35243" xr:uid="{00000000-0005-0000-0000-0000D0680000}"/>
    <cellStyle name="Migliaia 24 4 5 2 3" xfId="40545" xr:uid="{00000000-0005-0000-0000-0000D1680000}"/>
    <cellStyle name="Migliaia 24 4 5 3" xfId="32717" xr:uid="{00000000-0005-0000-0000-0000D2680000}"/>
    <cellStyle name="Migliaia 24 4 5 4" xfId="37894" xr:uid="{00000000-0005-0000-0000-0000D3680000}"/>
    <cellStyle name="Migliaia 24 4 6" xfId="6984" xr:uid="{00000000-0005-0000-0000-0000D4680000}"/>
    <cellStyle name="Migliaia 24 4 6 2" xfId="17757" xr:uid="{00000000-0005-0000-0000-0000D5680000}"/>
    <cellStyle name="Migliaia 24 4 6 2 2" xfId="35244" xr:uid="{00000000-0005-0000-0000-0000D6680000}"/>
    <cellStyle name="Migliaia 24 4 6 2 3" xfId="40546" xr:uid="{00000000-0005-0000-0000-0000D7680000}"/>
    <cellStyle name="Migliaia 24 4 6 2 4" xfId="29798" xr:uid="{00000000-0005-0000-0000-0000D8680000}"/>
    <cellStyle name="Migliaia 24 4 6 3" xfId="32718" xr:uid="{00000000-0005-0000-0000-0000D9680000}"/>
    <cellStyle name="Migliaia 24 4 6 4" xfId="37895" xr:uid="{00000000-0005-0000-0000-0000DA680000}"/>
    <cellStyle name="Migliaia 24 4 6 5" xfId="20846" xr:uid="{00000000-0005-0000-0000-0000DB680000}"/>
    <cellStyle name="Migliaia 24 4 6 6" xfId="42929" xr:uid="{00000000-0005-0000-0000-0000DC680000}"/>
    <cellStyle name="Migliaia 24 4 6 7" xfId="46750" xr:uid="{00000000-0005-0000-0000-0000DD680000}"/>
    <cellStyle name="Migliaia 24 4 6 8" xfId="49766" xr:uid="{00000000-0005-0000-0000-0000DE680000}"/>
    <cellStyle name="Migliaia 24 4 7" xfId="16482" xr:uid="{00000000-0005-0000-0000-0000DF680000}"/>
    <cellStyle name="Migliaia 24 4 7 2" xfId="29799" xr:uid="{00000000-0005-0000-0000-0000E0680000}"/>
    <cellStyle name="Migliaia 24 4 7 2 2" xfId="35245" xr:uid="{00000000-0005-0000-0000-0000E1680000}"/>
    <cellStyle name="Migliaia 24 4 7 2 3" xfId="40547" xr:uid="{00000000-0005-0000-0000-0000E2680000}"/>
    <cellStyle name="Migliaia 24 4 7 3" xfId="32719" xr:uid="{00000000-0005-0000-0000-0000E3680000}"/>
    <cellStyle name="Migliaia 24 4 7 4" xfId="37896" xr:uid="{00000000-0005-0000-0000-0000E4680000}"/>
    <cellStyle name="Migliaia 24 4 7 5" xfId="20847" xr:uid="{00000000-0005-0000-0000-0000E5680000}"/>
    <cellStyle name="Migliaia 24 4 8" xfId="20844" xr:uid="{00000000-0005-0000-0000-0000E6680000}"/>
    <cellStyle name="Migliaia 24 4 9" xfId="2423" xr:uid="{00000000-0005-0000-0000-0000E7680000}"/>
    <cellStyle name="Migliaia 24 5" xfId="466" xr:uid="{00000000-0005-0000-0000-0000E8680000}"/>
    <cellStyle name="Migliaia 24 5 2" xfId="4398" xr:uid="{00000000-0005-0000-0000-0000E9680000}"/>
    <cellStyle name="Migliaia 24 5 2 2" xfId="14719" xr:uid="{00000000-0005-0000-0000-0000EA680000}"/>
    <cellStyle name="Migliaia 24 5 2 2 2" xfId="35246" xr:uid="{00000000-0005-0000-0000-0000EB680000}"/>
    <cellStyle name="Migliaia 24 5 2 2 3" xfId="40548" xr:uid="{00000000-0005-0000-0000-0000EC680000}"/>
    <cellStyle name="Migliaia 24 5 2 3" xfId="16485" xr:uid="{00000000-0005-0000-0000-0000ED680000}"/>
    <cellStyle name="Migliaia 24 5 2 3 2" xfId="32720" xr:uid="{00000000-0005-0000-0000-0000EE680000}"/>
    <cellStyle name="Migliaia 24 5 2 4" xfId="37897" xr:uid="{00000000-0005-0000-0000-0000EF680000}"/>
    <cellStyle name="Migliaia 24 5 2 5" xfId="12566" xr:uid="{00000000-0005-0000-0000-0000F0680000}"/>
    <cellStyle name="Migliaia 24 5 3" xfId="7604" xr:uid="{00000000-0005-0000-0000-0000F1680000}"/>
    <cellStyle name="Migliaia 24 5 3 2" xfId="29800" xr:uid="{00000000-0005-0000-0000-0000F2680000}"/>
    <cellStyle name="Migliaia 24 5 3 2 2" xfId="35247" xr:uid="{00000000-0005-0000-0000-0000F3680000}"/>
    <cellStyle name="Migliaia 24 5 3 2 3" xfId="40549" xr:uid="{00000000-0005-0000-0000-0000F4680000}"/>
    <cellStyle name="Migliaia 24 5 3 3" xfId="32721" xr:uid="{00000000-0005-0000-0000-0000F5680000}"/>
    <cellStyle name="Migliaia 24 5 3 4" xfId="37898" xr:uid="{00000000-0005-0000-0000-0000F6680000}"/>
    <cellStyle name="Migliaia 24 5 4" xfId="6986" xr:uid="{00000000-0005-0000-0000-0000F7680000}"/>
    <cellStyle name="Migliaia 24 5 4 2" xfId="17759" xr:uid="{00000000-0005-0000-0000-0000F8680000}"/>
    <cellStyle name="Migliaia 24 5 4 2 2" xfId="35248" xr:uid="{00000000-0005-0000-0000-0000F9680000}"/>
    <cellStyle name="Migliaia 24 5 4 2 3" xfId="40550" xr:uid="{00000000-0005-0000-0000-0000FA680000}"/>
    <cellStyle name="Migliaia 24 5 4 2 4" xfId="29801" xr:uid="{00000000-0005-0000-0000-0000FB680000}"/>
    <cellStyle name="Migliaia 24 5 4 3" xfId="32722" xr:uid="{00000000-0005-0000-0000-0000FC680000}"/>
    <cellStyle name="Migliaia 24 5 4 4" xfId="37899" xr:uid="{00000000-0005-0000-0000-0000FD680000}"/>
    <cellStyle name="Migliaia 24 5 4 5" xfId="20849" xr:uid="{00000000-0005-0000-0000-0000FE680000}"/>
    <cellStyle name="Migliaia 24 5 4 6" xfId="44283" xr:uid="{00000000-0005-0000-0000-0000FF680000}"/>
    <cellStyle name="Migliaia 24 5 4 7" xfId="46752" xr:uid="{00000000-0005-0000-0000-000000690000}"/>
    <cellStyle name="Migliaia 24 5 4 8" xfId="49768" xr:uid="{00000000-0005-0000-0000-000001690000}"/>
    <cellStyle name="Migliaia 24 5 5" xfId="16484" xr:uid="{00000000-0005-0000-0000-000002690000}"/>
    <cellStyle name="Migliaia 24 5 5 2" xfId="29802" xr:uid="{00000000-0005-0000-0000-000003690000}"/>
    <cellStyle name="Migliaia 24 5 5 2 2" xfId="35249" xr:uid="{00000000-0005-0000-0000-000004690000}"/>
    <cellStyle name="Migliaia 24 5 5 2 3" xfId="40551" xr:uid="{00000000-0005-0000-0000-000005690000}"/>
    <cellStyle name="Migliaia 24 5 5 3" xfId="32723" xr:uid="{00000000-0005-0000-0000-000006690000}"/>
    <cellStyle name="Migliaia 24 5 5 4" xfId="37900" xr:uid="{00000000-0005-0000-0000-000007690000}"/>
    <cellStyle name="Migliaia 24 5 5 5" xfId="20850" xr:uid="{00000000-0005-0000-0000-000008690000}"/>
    <cellStyle name="Migliaia 24 5 6" xfId="20851" xr:uid="{00000000-0005-0000-0000-000009690000}"/>
    <cellStyle name="Migliaia 24 5 6 2" xfId="29803" xr:uid="{00000000-0005-0000-0000-00000A690000}"/>
    <cellStyle name="Migliaia 24 5 6 2 2" xfId="35250" xr:uid="{00000000-0005-0000-0000-00000B690000}"/>
    <cellStyle name="Migliaia 24 5 6 2 3" xfId="40552" xr:uid="{00000000-0005-0000-0000-00000C690000}"/>
    <cellStyle name="Migliaia 24 5 6 3" xfId="32724" xr:uid="{00000000-0005-0000-0000-00000D690000}"/>
    <cellStyle name="Migliaia 24 5 6 4" xfId="37901" xr:uid="{00000000-0005-0000-0000-00000E690000}"/>
    <cellStyle name="Migliaia 24 5 7" xfId="20848" xr:uid="{00000000-0005-0000-0000-00000F690000}"/>
    <cellStyle name="Migliaia 24 5 8" xfId="2424" xr:uid="{00000000-0005-0000-0000-000010690000}"/>
    <cellStyle name="Migliaia 24 6" xfId="2419" xr:uid="{00000000-0005-0000-0000-000011690000}"/>
    <cellStyle name="Migliaia 24 6 2" xfId="4393" xr:uid="{00000000-0005-0000-0000-000012690000}"/>
    <cellStyle name="Migliaia 24 6 2 2" xfId="6021" xr:uid="{00000000-0005-0000-0000-000013690000}"/>
    <cellStyle name="Migliaia 24 6 2 3" xfId="14971" xr:uid="{00000000-0005-0000-0000-000014690000}"/>
    <cellStyle name="Migliaia 24 6 2 4" xfId="16487" xr:uid="{00000000-0005-0000-0000-000015690000}"/>
    <cellStyle name="Migliaia 24 6 2 5" xfId="28633" xr:uid="{00000000-0005-0000-0000-000016690000}"/>
    <cellStyle name="Migliaia 24 6 2 6" xfId="12568" xr:uid="{00000000-0005-0000-0000-000017690000}"/>
    <cellStyle name="Migliaia 24 6 3" xfId="5773" xr:uid="{00000000-0005-0000-0000-000018690000}"/>
    <cellStyle name="Migliaia 24 6 3 2" xfId="31524" xr:uid="{00000000-0005-0000-0000-000019690000}"/>
    <cellStyle name="Migliaia 24 6 3 2 2" xfId="36684" xr:uid="{00000000-0005-0000-0000-00001A690000}"/>
    <cellStyle name="Migliaia 24 6 3 2 3" xfId="41986" xr:uid="{00000000-0005-0000-0000-00001B690000}"/>
    <cellStyle name="Migliaia 24 6 3 3" xfId="34033" xr:uid="{00000000-0005-0000-0000-00001C690000}"/>
    <cellStyle name="Migliaia 24 6 3 4" xfId="39335" xr:uid="{00000000-0005-0000-0000-00001D690000}"/>
    <cellStyle name="Migliaia 24 6 4" xfId="16486" xr:uid="{00000000-0005-0000-0000-00001E690000}"/>
    <cellStyle name="Migliaia 24 6 4 2" xfId="35251" xr:uid="{00000000-0005-0000-0000-00001F690000}"/>
    <cellStyle name="Migliaia 24 6 4 3" xfId="40553" xr:uid="{00000000-0005-0000-0000-000020690000}"/>
    <cellStyle name="Migliaia 24 6 4 4" xfId="29804" xr:uid="{00000000-0005-0000-0000-000021690000}"/>
    <cellStyle name="Migliaia 24 6 5" xfId="32725" xr:uid="{00000000-0005-0000-0000-000022690000}"/>
    <cellStyle name="Migliaia 24 6 6" xfId="37902" xr:uid="{00000000-0005-0000-0000-000023690000}"/>
    <cellStyle name="Migliaia 24 6 7" xfId="12567" xr:uid="{00000000-0005-0000-0000-000024690000}"/>
    <cellStyle name="Migliaia 24 7" xfId="4061" xr:uid="{00000000-0005-0000-0000-000025690000}"/>
    <cellStyle name="Migliaia 24 7 2" xfId="10531" xr:uid="{00000000-0005-0000-0000-000026690000}"/>
    <cellStyle name="Migliaia 24 7 2 2" xfId="31525" xr:uid="{00000000-0005-0000-0000-000027690000}"/>
    <cellStyle name="Migliaia 24 7 2 2 2" xfId="36685" xr:uid="{00000000-0005-0000-0000-000028690000}"/>
    <cellStyle name="Migliaia 24 7 2 2 3" xfId="41987" xr:uid="{00000000-0005-0000-0000-000029690000}"/>
    <cellStyle name="Migliaia 24 7 2 3" xfId="34034" xr:uid="{00000000-0005-0000-0000-00002A690000}"/>
    <cellStyle name="Migliaia 24 7 2 4" xfId="39336" xr:uid="{00000000-0005-0000-0000-00002B690000}"/>
    <cellStyle name="Migliaia 24 7 3" xfId="16488" xr:uid="{00000000-0005-0000-0000-00002C690000}"/>
    <cellStyle name="Migliaia 24 7 3 2" xfId="35252" xr:uid="{00000000-0005-0000-0000-00002D690000}"/>
    <cellStyle name="Migliaia 24 7 3 3" xfId="40554" xr:uid="{00000000-0005-0000-0000-00002E690000}"/>
    <cellStyle name="Migliaia 24 7 3 4" xfId="29805" xr:uid="{00000000-0005-0000-0000-00002F690000}"/>
    <cellStyle name="Migliaia 24 7 4" xfId="32726" xr:uid="{00000000-0005-0000-0000-000030690000}"/>
    <cellStyle name="Migliaia 24 7 5" xfId="37903" xr:uid="{00000000-0005-0000-0000-000031690000}"/>
    <cellStyle name="Migliaia 24 7 6" xfId="12569" xr:uid="{00000000-0005-0000-0000-000032690000}"/>
    <cellStyle name="Migliaia 24 8" xfId="3625" xr:uid="{00000000-0005-0000-0000-000033690000}"/>
    <cellStyle name="Migliaia 24 8 2" xfId="10236" xr:uid="{00000000-0005-0000-0000-000034690000}"/>
    <cellStyle name="Migliaia 24 8 2 2" xfId="31526" xr:uid="{00000000-0005-0000-0000-000035690000}"/>
    <cellStyle name="Migliaia 24 8 2 2 2" xfId="36686" xr:uid="{00000000-0005-0000-0000-000036690000}"/>
    <cellStyle name="Migliaia 24 8 2 2 3" xfId="41988" xr:uid="{00000000-0005-0000-0000-000037690000}"/>
    <cellStyle name="Migliaia 24 8 2 3" xfId="34035" xr:uid="{00000000-0005-0000-0000-000038690000}"/>
    <cellStyle name="Migliaia 24 8 2 4" xfId="39337" xr:uid="{00000000-0005-0000-0000-000039690000}"/>
    <cellStyle name="Migliaia 24 8 3" xfId="16489" xr:uid="{00000000-0005-0000-0000-00003A690000}"/>
    <cellStyle name="Migliaia 24 8 3 2" xfId="35253" xr:uid="{00000000-0005-0000-0000-00003B690000}"/>
    <cellStyle name="Migliaia 24 8 3 3" xfId="40555" xr:uid="{00000000-0005-0000-0000-00003C690000}"/>
    <cellStyle name="Migliaia 24 8 3 4" xfId="29806" xr:uid="{00000000-0005-0000-0000-00003D690000}"/>
    <cellStyle name="Migliaia 24 8 4" xfId="32727" xr:uid="{00000000-0005-0000-0000-00003E690000}"/>
    <cellStyle name="Migliaia 24 8 5" xfId="37904" xr:uid="{00000000-0005-0000-0000-00003F690000}"/>
    <cellStyle name="Migliaia 24 8 6" xfId="12570" xr:uid="{00000000-0005-0000-0000-000040690000}"/>
    <cellStyle name="Migliaia 24 9" xfId="13471" xr:uid="{00000000-0005-0000-0000-000041690000}"/>
    <cellStyle name="Migliaia 24 9 2" xfId="29807" xr:uid="{00000000-0005-0000-0000-000042690000}"/>
    <cellStyle name="Migliaia 24 9 2 2" xfId="35254" xr:uid="{00000000-0005-0000-0000-000043690000}"/>
    <cellStyle name="Migliaia 24 9 2 3" xfId="40556" xr:uid="{00000000-0005-0000-0000-000044690000}"/>
    <cellStyle name="Migliaia 24 9 3" xfId="32728" xr:uid="{00000000-0005-0000-0000-000045690000}"/>
    <cellStyle name="Migliaia 24 9 4" xfId="37905" xr:uid="{00000000-0005-0000-0000-000046690000}"/>
    <cellStyle name="Migliaia 25" xfId="467" xr:uid="{00000000-0005-0000-0000-000047690000}"/>
    <cellStyle name="Migliaia 25 10" xfId="16490" xr:uid="{00000000-0005-0000-0000-000048690000}"/>
    <cellStyle name="Migliaia 25 10 2" xfId="35255" xr:uid="{00000000-0005-0000-0000-000049690000}"/>
    <cellStyle name="Migliaia 25 10 3" xfId="40557" xr:uid="{00000000-0005-0000-0000-00004A690000}"/>
    <cellStyle name="Migliaia 25 10 4" xfId="29808" xr:uid="{00000000-0005-0000-0000-00004B690000}"/>
    <cellStyle name="Migliaia 25 11" xfId="32729" xr:uid="{00000000-0005-0000-0000-00004C690000}"/>
    <cellStyle name="Migliaia 25 12" xfId="37906" xr:uid="{00000000-0005-0000-0000-00004D690000}"/>
    <cellStyle name="Migliaia 25 13" xfId="1832" xr:uid="{00000000-0005-0000-0000-00004E690000}"/>
    <cellStyle name="Migliaia 25 2" xfId="468" xr:uid="{00000000-0005-0000-0000-00004F690000}"/>
    <cellStyle name="Migliaia 25 2 2" xfId="2426" xr:uid="{00000000-0005-0000-0000-000050690000}"/>
    <cellStyle name="Migliaia 25 2 2 2" xfId="4400" xr:uid="{00000000-0005-0000-0000-000051690000}"/>
    <cellStyle name="Migliaia 25 2 2 2 2" xfId="10684" xr:uid="{00000000-0005-0000-0000-000052690000}"/>
    <cellStyle name="Migliaia 25 2 2 2 2 2" xfId="35256" xr:uid="{00000000-0005-0000-0000-000053690000}"/>
    <cellStyle name="Migliaia 25 2 2 2 2 3" xfId="40558" xr:uid="{00000000-0005-0000-0000-000054690000}"/>
    <cellStyle name="Migliaia 25 2 2 2 3" xfId="14720" xr:uid="{00000000-0005-0000-0000-000055690000}"/>
    <cellStyle name="Migliaia 25 2 2 2 4" xfId="16493" xr:uid="{00000000-0005-0000-0000-000056690000}"/>
    <cellStyle name="Migliaia 25 2 2 2 4 2" xfId="37907" xr:uid="{00000000-0005-0000-0000-000057690000}"/>
    <cellStyle name="Migliaia 25 2 2 2 5" xfId="12571" xr:uid="{00000000-0005-0000-0000-000058690000}"/>
    <cellStyle name="Migliaia 25 2 2 3" xfId="7909" xr:uid="{00000000-0005-0000-0000-000059690000}"/>
    <cellStyle name="Migliaia 25 2 2 3 2" xfId="31527" xr:uid="{00000000-0005-0000-0000-00005A690000}"/>
    <cellStyle name="Migliaia 25 2 2 3 2 2" xfId="36687" xr:uid="{00000000-0005-0000-0000-00005B690000}"/>
    <cellStyle name="Migliaia 25 2 2 3 2 3" xfId="41989" xr:uid="{00000000-0005-0000-0000-00005C690000}"/>
    <cellStyle name="Migliaia 25 2 2 3 3" xfId="34036" xr:uid="{00000000-0005-0000-0000-00005D690000}"/>
    <cellStyle name="Migliaia 25 2 2 3 4" xfId="39338" xr:uid="{00000000-0005-0000-0000-00005E690000}"/>
    <cellStyle name="Migliaia 25 2 2 4" xfId="6987" xr:uid="{00000000-0005-0000-0000-00005F690000}"/>
    <cellStyle name="Migliaia 25 2 2 4 2" xfId="17760" xr:uid="{00000000-0005-0000-0000-000060690000}"/>
    <cellStyle name="Migliaia 25 2 2 4 3" xfId="44243" xr:uid="{00000000-0005-0000-0000-000061690000}"/>
    <cellStyle name="Migliaia 25 2 2 4 4" xfId="46753" xr:uid="{00000000-0005-0000-0000-000062690000}"/>
    <cellStyle name="Migliaia 25 2 2 4 5" xfId="49769" xr:uid="{00000000-0005-0000-0000-000063690000}"/>
    <cellStyle name="Migliaia 25 2 2 5" xfId="16492" xr:uid="{00000000-0005-0000-0000-000064690000}"/>
    <cellStyle name="Migliaia 25 2 2 6" xfId="20853" xr:uid="{00000000-0005-0000-0000-000065690000}"/>
    <cellStyle name="Migliaia 25 2 3" xfId="4065" xr:uid="{00000000-0005-0000-0000-000066690000}"/>
    <cellStyle name="Migliaia 25 2 3 2" xfId="10535" xr:uid="{00000000-0005-0000-0000-000067690000}"/>
    <cellStyle name="Migliaia 25 2 3 2 2" xfId="31528" xr:uid="{00000000-0005-0000-0000-000068690000}"/>
    <cellStyle name="Migliaia 25 2 3 2 2 2" xfId="36688" xr:uid="{00000000-0005-0000-0000-000069690000}"/>
    <cellStyle name="Migliaia 25 2 3 2 2 3" xfId="41990" xr:uid="{00000000-0005-0000-0000-00006A690000}"/>
    <cellStyle name="Migliaia 25 2 3 2 3" xfId="34037" xr:uid="{00000000-0005-0000-0000-00006B690000}"/>
    <cellStyle name="Migliaia 25 2 3 2 4" xfId="39339" xr:uid="{00000000-0005-0000-0000-00006C690000}"/>
    <cellStyle name="Migliaia 25 2 3 3" xfId="16494" xr:uid="{00000000-0005-0000-0000-00006D690000}"/>
    <cellStyle name="Migliaia 25 2 3 3 2" xfId="35257" xr:uid="{00000000-0005-0000-0000-00006E690000}"/>
    <cellStyle name="Migliaia 25 2 3 3 3" xfId="40559" xr:uid="{00000000-0005-0000-0000-00006F690000}"/>
    <cellStyle name="Migliaia 25 2 3 3 4" xfId="29809" xr:uid="{00000000-0005-0000-0000-000070690000}"/>
    <cellStyle name="Migliaia 25 2 3 4" xfId="32730" xr:uid="{00000000-0005-0000-0000-000071690000}"/>
    <cellStyle name="Migliaia 25 2 3 5" xfId="37908" xr:uid="{00000000-0005-0000-0000-000072690000}"/>
    <cellStyle name="Migliaia 25 2 3 6" xfId="12572" xr:uid="{00000000-0005-0000-0000-000073690000}"/>
    <cellStyle name="Migliaia 25 2 4" xfId="3630" xr:uid="{00000000-0005-0000-0000-000074690000}"/>
    <cellStyle name="Migliaia 25 2 4 2" xfId="10240" xr:uid="{00000000-0005-0000-0000-000075690000}"/>
    <cellStyle name="Migliaia 25 2 4 2 2" xfId="35258" xr:uid="{00000000-0005-0000-0000-000076690000}"/>
    <cellStyle name="Migliaia 25 2 4 2 3" xfId="40560" xr:uid="{00000000-0005-0000-0000-000077690000}"/>
    <cellStyle name="Migliaia 25 2 4 3" xfId="14862" xr:uid="{00000000-0005-0000-0000-000078690000}"/>
    <cellStyle name="Migliaia 25 2 4 4" xfId="16495" xr:uid="{00000000-0005-0000-0000-000079690000}"/>
    <cellStyle name="Migliaia 25 2 4 4 2" xfId="37909" xr:uid="{00000000-0005-0000-0000-00007A690000}"/>
    <cellStyle name="Migliaia 25 2 4 5" xfId="12573" xr:uid="{00000000-0005-0000-0000-00007B690000}"/>
    <cellStyle name="Migliaia 25 2 5" xfId="9424" xr:uid="{00000000-0005-0000-0000-00007C690000}"/>
    <cellStyle name="Migliaia 25 2 5 2" xfId="29810" xr:uid="{00000000-0005-0000-0000-00007D690000}"/>
    <cellStyle name="Migliaia 25 2 5 2 2" xfId="35259" xr:uid="{00000000-0005-0000-0000-00007E690000}"/>
    <cellStyle name="Migliaia 25 2 5 2 3" xfId="40561" xr:uid="{00000000-0005-0000-0000-00007F690000}"/>
    <cellStyle name="Migliaia 25 2 5 3" xfId="32731" xr:uid="{00000000-0005-0000-0000-000080690000}"/>
    <cellStyle name="Migliaia 25 2 5 4" xfId="37910" xr:uid="{00000000-0005-0000-0000-000081690000}"/>
    <cellStyle name="Migliaia 25 2 6" xfId="16491" xr:uid="{00000000-0005-0000-0000-000082690000}"/>
    <cellStyle name="Migliaia 25 2 6 2" xfId="29811" xr:uid="{00000000-0005-0000-0000-000083690000}"/>
    <cellStyle name="Migliaia 25 2 6 2 2" xfId="35260" xr:uid="{00000000-0005-0000-0000-000084690000}"/>
    <cellStyle name="Migliaia 25 2 6 2 3" xfId="40562" xr:uid="{00000000-0005-0000-0000-000085690000}"/>
    <cellStyle name="Migliaia 25 2 6 3" xfId="32732" xr:uid="{00000000-0005-0000-0000-000086690000}"/>
    <cellStyle name="Migliaia 25 2 6 4" xfId="37911" xr:uid="{00000000-0005-0000-0000-000087690000}"/>
    <cellStyle name="Migliaia 25 2 6 5" xfId="20854" xr:uid="{00000000-0005-0000-0000-000088690000}"/>
    <cellStyle name="Migliaia 25 2 7" xfId="20852" xr:uid="{00000000-0005-0000-0000-000089690000}"/>
    <cellStyle name="Migliaia 25 2 8" xfId="1833" xr:uid="{00000000-0005-0000-0000-00008A690000}"/>
    <cellStyle name="Migliaia 25 3" xfId="469" xr:uid="{00000000-0005-0000-0000-00008B690000}"/>
    <cellStyle name="Migliaia 25 3 10" xfId="20855" xr:uid="{00000000-0005-0000-0000-00008C690000}"/>
    <cellStyle name="Migliaia 25 3 11" xfId="12574" xr:uid="{00000000-0005-0000-0000-00008D690000}"/>
    <cellStyle name="Migliaia 25 3 12" xfId="1834" xr:uid="{00000000-0005-0000-0000-00008E690000}"/>
    <cellStyle name="Migliaia 25 3 2" xfId="470" xr:uid="{00000000-0005-0000-0000-00008F690000}"/>
    <cellStyle name="Migliaia 25 3 2 2" xfId="4402" xr:uid="{00000000-0005-0000-0000-000090690000}"/>
    <cellStyle name="Migliaia 25 3 2 2 2" xfId="8258" xr:uid="{00000000-0005-0000-0000-000091690000}"/>
    <cellStyle name="Migliaia 25 3 2 2 2 2" xfId="14721" xr:uid="{00000000-0005-0000-0000-000092690000}"/>
    <cellStyle name="Migliaia 25 3 2 2 2 2 2" xfId="18165" xr:uid="{00000000-0005-0000-0000-000093690000}"/>
    <cellStyle name="Migliaia 25 3 2 2 2 2 2 2" xfId="35261" xr:uid="{00000000-0005-0000-0000-000094690000}"/>
    <cellStyle name="Migliaia 25 3 2 2 2 2 3" xfId="40563" xr:uid="{00000000-0005-0000-0000-000095690000}"/>
    <cellStyle name="Migliaia 25 3 2 2 2 2 4" xfId="29812" xr:uid="{00000000-0005-0000-0000-000096690000}"/>
    <cellStyle name="Migliaia 25 3 2 2 2 3" xfId="32733" xr:uid="{00000000-0005-0000-0000-000097690000}"/>
    <cellStyle name="Migliaia 25 3 2 2 2 4" xfId="37912" xr:uid="{00000000-0005-0000-0000-000098690000}"/>
    <cellStyle name="Migliaia 25 3 2 2 2 5" xfId="43749" xr:uid="{00000000-0005-0000-0000-000099690000}"/>
    <cellStyle name="Migliaia 25 3 2 2 2 6" xfId="47171" xr:uid="{00000000-0005-0000-0000-00009A690000}"/>
    <cellStyle name="Migliaia 25 3 2 2 2 7" xfId="50187" xr:uid="{00000000-0005-0000-0000-00009B690000}"/>
    <cellStyle name="Migliaia 25 3 2 2 2 8" xfId="13962" xr:uid="{00000000-0005-0000-0000-00009C690000}"/>
    <cellStyle name="Migliaia 25 3 2 2 3" xfId="7439" xr:uid="{00000000-0005-0000-0000-00009D690000}"/>
    <cellStyle name="Migliaia 25 3 2 2 4" xfId="6988" xr:uid="{00000000-0005-0000-0000-00009E690000}"/>
    <cellStyle name="Migliaia 25 3 2 2 4 2" xfId="17761" xr:uid="{00000000-0005-0000-0000-00009F690000}"/>
    <cellStyle name="Migliaia 25 3 2 2 4 3" xfId="42512" xr:uid="{00000000-0005-0000-0000-0000A0690000}"/>
    <cellStyle name="Migliaia 25 3 2 2 4 4" xfId="46754" xr:uid="{00000000-0005-0000-0000-0000A1690000}"/>
    <cellStyle name="Migliaia 25 3 2 2 4 5" xfId="49770" xr:uid="{00000000-0005-0000-0000-0000A2690000}"/>
    <cellStyle name="Migliaia 25 3 2 2 5" xfId="16498" xr:uid="{00000000-0005-0000-0000-0000A3690000}"/>
    <cellStyle name="Migliaia 25 3 2 2 6" xfId="20857" xr:uid="{00000000-0005-0000-0000-0000A4690000}"/>
    <cellStyle name="Migliaia 25 3 2 3" xfId="3632" xr:uid="{00000000-0005-0000-0000-0000A5690000}"/>
    <cellStyle name="Migliaia 25 3 2 3 2" xfId="8719" xr:uid="{00000000-0005-0000-0000-0000A6690000}"/>
    <cellStyle name="Migliaia 25 3 2 3 2 2" xfId="35262" xr:uid="{00000000-0005-0000-0000-0000A7690000}"/>
    <cellStyle name="Migliaia 25 3 2 3 2 3" xfId="40564" xr:uid="{00000000-0005-0000-0000-0000A8690000}"/>
    <cellStyle name="Migliaia 25 3 2 3 2 4" xfId="29813" xr:uid="{00000000-0005-0000-0000-0000A9690000}"/>
    <cellStyle name="Migliaia 25 3 2 3 3" xfId="8259" xr:uid="{00000000-0005-0000-0000-0000AA690000}"/>
    <cellStyle name="Migliaia 25 3 2 3 4" xfId="16499" xr:uid="{00000000-0005-0000-0000-0000AB690000}"/>
    <cellStyle name="Migliaia 25 3 2 3 4 2" xfId="37913" xr:uid="{00000000-0005-0000-0000-0000AC690000}"/>
    <cellStyle name="Migliaia 25 3 2 3 5" xfId="12575" xr:uid="{00000000-0005-0000-0000-0000AD690000}"/>
    <cellStyle name="Migliaia 25 3 2 4" xfId="7605" xr:uid="{00000000-0005-0000-0000-0000AE690000}"/>
    <cellStyle name="Migliaia 25 3 2 4 2" xfId="14381" xr:uid="{00000000-0005-0000-0000-0000AF690000}"/>
    <cellStyle name="Migliaia 25 3 2 4 2 2" xfId="35263" xr:uid="{00000000-0005-0000-0000-0000B0690000}"/>
    <cellStyle name="Migliaia 25 3 2 4 2 3" xfId="40565" xr:uid="{00000000-0005-0000-0000-0000B1690000}"/>
    <cellStyle name="Migliaia 25 3 2 4 3" xfId="32734" xr:uid="{00000000-0005-0000-0000-0000B2690000}"/>
    <cellStyle name="Migliaia 25 3 2 4 4" xfId="37914" xr:uid="{00000000-0005-0000-0000-0000B3690000}"/>
    <cellStyle name="Migliaia 25 3 2 4 5" xfId="13474" xr:uid="{00000000-0005-0000-0000-0000B4690000}"/>
    <cellStyle name="Migliaia 25 3 2 5" xfId="13679" xr:uid="{00000000-0005-0000-0000-0000B5690000}"/>
    <cellStyle name="Migliaia 25 3 2 5 2" xfId="29814" xr:uid="{00000000-0005-0000-0000-0000B6690000}"/>
    <cellStyle name="Migliaia 25 3 2 5 2 2" xfId="35264" xr:uid="{00000000-0005-0000-0000-0000B7690000}"/>
    <cellStyle name="Migliaia 25 3 2 5 2 3" xfId="40566" xr:uid="{00000000-0005-0000-0000-0000B8690000}"/>
    <cellStyle name="Migliaia 25 3 2 5 3" xfId="32735" xr:uid="{00000000-0005-0000-0000-0000B9690000}"/>
    <cellStyle name="Migliaia 25 3 2 5 4" xfId="37915" xr:uid="{00000000-0005-0000-0000-0000BA690000}"/>
    <cellStyle name="Migliaia 25 3 2 6" xfId="16497" xr:uid="{00000000-0005-0000-0000-0000BB690000}"/>
    <cellStyle name="Migliaia 25 3 2 6 2" xfId="29815" xr:uid="{00000000-0005-0000-0000-0000BC690000}"/>
    <cellStyle name="Migliaia 25 3 2 6 2 2" xfId="35265" xr:uid="{00000000-0005-0000-0000-0000BD690000}"/>
    <cellStyle name="Migliaia 25 3 2 6 2 3" xfId="40567" xr:uid="{00000000-0005-0000-0000-0000BE690000}"/>
    <cellStyle name="Migliaia 25 3 2 6 3" xfId="32736" xr:uid="{00000000-0005-0000-0000-0000BF690000}"/>
    <cellStyle name="Migliaia 25 3 2 6 4" xfId="37916" xr:uid="{00000000-0005-0000-0000-0000C0690000}"/>
    <cellStyle name="Migliaia 25 3 2 6 5" xfId="20858" xr:uid="{00000000-0005-0000-0000-0000C1690000}"/>
    <cellStyle name="Migliaia 25 3 2 7" xfId="20856" xr:uid="{00000000-0005-0000-0000-0000C2690000}"/>
    <cellStyle name="Migliaia 25 3 2 8" xfId="2428" xr:uid="{00000000-0005-0000-0000-0000C3690000}"/>
    <cellStyle name="Migliaia 25 3 3" xfId="2427" xr:uid="{00000000-0005-0000-0000-0000C4690000}"/>
    <cellStyle name="Migliaia 25 3 3 2" xfId="4401" xr:uid="{00000000-0005-0000-0000-0000C5690000}"/>
    <cellStyle name="Migliaia 25 3 3 2 2" xfId="6024" xr:uid="{00000000-0005-0000-0000-0000C6690000}"/>
    <cellStyle name="Migliaia 25 3 3 2 2 2" xfId="35267" xr:uid="{00000000-0005-0000-0000-0000C7690000}"/>
    <cellStyle name="Migliaia 25 3 3 2 2 3" xfId="40569" xr:uid="{00000000-0005-0000-0000-0000C8690000}"/>
    <cellStyle name="Migliaia 25 3 3 2 3" xfId="14503" xr:uid="{00000000-0005-0000-0000-0000C9690000}"/>
    <cellStyle name="Migliaia 25 3 3 2 4" xfId="16501" xr:uid="{00000000-0005-0000-0000-0000CA690000}"/>
    <cellStyle name="Migliaia 25 3 3 2 4 2" xfId="37918" xr:uid="{00000000-0005-0000-0000-0000CB690000}"/>
    <cellStyle name="Migliaia 25 3 3 2 5" xfId="12577" xr:uid="{00000000-0005-0000-0000-0000CC690000}"/>
    <cellStyle name="Migliaia 25 3 3 3" xfId="5776" xr:uid="{00000000-0005-0000-0000-0000CD690000}"/>
    <cellStyle name="Migliaia 25 3 3 3 2" xfId="29817" xr:uid="{00000000-0005-0000-0000-0000CE690000}"/>
    <cellStyle name="Migliaia 25 3 3 3 2 2" xfId="35268" xr:uid="{00000000-0005-0000-0000-0000CF690000}"/>
    <cellStyle name="Migliaia 25 3 3 3 2 3" xfId="40570" xr:uid="{00000000-0005-0000-0000-0000D0690000}"/>
    <cellStyle name="Migliaia 25 3 3 3 3" xfId="32738" xr:uid="{00000000-0005-0000-0000-0000D1690000}"/>
    <cellStyle name="Migliaia 25 3 3 3 4" xfId="37919" xr:uid="{00000000-0005-0000-0000-0000D2690000}"/>
    <cellStyle name="Migliaia 25 3 3 4" xfId="16500" xr:uid="{00000000-0005-0000-0000-0000D3690000}"/>
    <cellStyle name="Migliaia 25 3 3 4 2" xfId="29818" xr:uid="{00000000-0005-0000-0000-0000D4690000}"/>
    <cellStyle name="Migliaia 25 3 3 4 2 2" xfId="35269" xr:uid="{00000000-0005-0000-0000-0000D5690000}"/>
    <cellStyle name="Migliaia 25 3 3 4 2 3" xfId="40571" xr:uid="{00000000-0005-0000-0000-0000D6690000}"/>
    <cellStyle name="Migliaia 25 3 3 4 3" xfId="32739" xr:uid="{00000000-0005-0000-0000-0000D7690000}"/>
    <cellStyle name="Migliaia 25 3 3 4 4" xfId="37920" xr:uid="{00000000-0005-0000-0000-0000D8690000}"/>
    <cellStyle name="Migliaia 25 3 3 4 5" xfId="20859" xr:uid="{00000000-0005-0000-0000-0000D9690000}"/>
    <cellStyle name="Migliaia 25 3 3 5" xfId="20860" xr:uid="{00000000-0005-0000-0000-0000DA690000}"/>
    <cellStyle name="Migliaia 25 3 3 5 2" xfId="29819" xr:uid="{00000000-0005-0000-0000-0000DB690000}"/>
    <cellStyle name="Migliaia 25 3 3 5 2 2" xfId="35270" xr:uid="{00000000-0005-0000-0000-0000DC690000}"/>
    <cellStyle name="Migliaia 25 3 3 5 2 3" xfId="40572" xr:uid="{00000000-0005-0000-0000-0000DD690000}"/>
    <cellStyle name="Migliaia 25 3 3 5 3" xfId="32740" xr:uid="{00000000-0005-0000-0000-0000DE690000}"/>
    <cellStyle name="Migliaia 25 3 3 5 4" xfId="37921" xr:uid="{00000000-0005-0000-0000-0000DF690000}"/>
    <cellStyle name="Migliaia 25 3 3 6" xfId="29816" xr:uid="{00000000-0005-0000-0000-0000E0690000}"/>
    <cellStyle name="Migliaia 25 3 3 6 2" xfId="35266" xr:uid="{00000000-0005-0000-0000-0000E1690000}"/>
    <cellStyle name="Migliaia 25 3 3 6 3" xfId="40568" xr:uid="{00000000-0005-0000-0000-0000E2690000}"/>
    <cellStyle name="Migliaia 25 3 3 7" xfId="32737" xr:uid="{00000000-0005-0000-0000-0000E3690000}"/>
    <cellStyle name="Migliaia 25 3 3 8" xfId="37917" xr:uid="{00000000-0005-0000-0000-0000E4690000}"/>
    <cellStyle name="Migliaia 25 3 3 9" xfId="12576" xr:uid="{00000000-0005-0000-0000-0000E5690000}"/>
    <cellStyle name="Migliaia 25 3 4" xfId="3282" xr:uid="{00000000-0005-0000-0000-0000E6690000}"/>
    <cellStyle name="Migliaia 25 3 4 2" xfId="4792" xr:uid="{00000000-0005-0000-0000-0000E7690000}"/>
    <cellStyle name="Migliaia 25 3 4 2 2" xfId="10744" xr:uid="{00000000-0005-0000-0000-0000E8690000}"/>
    <cellStyle name="Migliaia 25 3 4 2 3" xfId="14865" xr:uid="{00000000-0005-0000-0000-0000E9690000}"/>
    <cellStyle name="Migliaia 25 3 4 2 4" xfId="16503" xr:uid="{00000000-0005-0000-0000-0000EA690000}"/>
    <cellStyle name="Migliaia 25 3 4 2 5" xfId="28634" xr:uid="{00000000-0005-0000-0000-0000EB690000}"/>
    <cellStyle name="Migliaia 25 3 4 2 6" xfId="12579" xr:uid="{00000000-0005-0000-0000-0000EC690000}"/>
    <cellStyle name="Migliaia 25 3 4 3" xfId="9992" xr:uid="{00000000-0005-0000-0000-0000ED690000}"/>
    <cellStyle name="Migliaia 25 3 4 3 2" xfId="31529" xr:uid="{00000000-0005-0000-0000-0000EE690000}"/>
    <cellStyle name="Migliaia 25 3 4 3 2 2" xfId="36689" xr:uid="{00000000-0005-0000-0000-0000EF690000}"/>
    <cellStyle name="Migliaia 25 3 4 3 2 3" xfId="41991" xr:uid="{00000000-0005-0000-0000-0000F0690000}"/>
    <cellStyle name="Migliaia 25 3 4 3 3" xfId="34038" xr:uid="{00000000-0005-0000-0000-0000F1690000}"/>
    <cellStyle name="Migliaia 25 3 4 3 4" xfId="39340" xr:uid="{00000000-0005-0000-0000-0000F2690000}"/>
    <cellStyle name="Migliaia 25 3 4 4" xfId="16502" xr:uid="{00000000-0005-0000-0000-0000F3690000}"/>
    <cellStyle name="Migliaia 25 3 4 4 2" xfId="35271" xr:uid="{00000000-0005-0000-0000-0000F4690000}"/>
    <cellStyle name="Migliaia 25 3 4 4 3" xfId="40573" xr:uid="{00000000-0005-0000-0000-0000F5690000}"/>
    <cellStyle name="Migliaia 25 3 4 4 4" xfId="29820" xr:uid="{00000000-0005-0000-0000-0000F6690000}"/>
    <cellStyle name="Migliaia 25 3 4 5" xfId="32741" xr:uid="{00000000-0005-0000-0000-0000F7690000}"/>
    <cellStyle name="Migliaia 25 3 4 6" xfId="37922" xr:uid="{00000000-0005-0000-0000-0000F8690000}"/>
    <cellStyle name="Migliaia 25 3 4 7" xfId="12578" xr:uid="{00000000-0005-0000-0000-0000F9690000}"/>
    <cellStyle name="Migliaia 25 3 5" xfId="4066" xr:uid="{00000000-0005-0000-0000-0000FA690000}"/>
    <cellStyle name="Migliaia 25 3 5 2" xfId="10536" xr:uid="{00000000-0005-0000-0000-0000FB690000}"/>
    <cellStyle name="Migliaia 25 3 5 2 2" xfId="31530" xr:uid="{00000000-0005-0000-0000-0000FC690000}"/>
    <cellStyle name="Migliaia 25 3 5 2 2 2" xfId="36690" xr:uid="{00000000-0005-0000-0000-0000FD690000}"/>
    <cellStyle name="Migliaia 25 3 5 2 2 3" xfId="41992" xr:uid="{00000000-0005-0000-0000-0000FE690000}"/>
    <cellStyle name="Migliaia 25 3 5 2 3" xfId="34039" xr:uid="{00000000-0005-0000-0000-0000FF690000}"/>
    <cellStyle name="Migliaia 25 3 5 2 4" xfId="39341" xr:uid="{00000000-0005-0000-0000-0000006A0000}"/>
    <cellStyle name="Migliaia 25 3 5 3" xfId="16504" xr:uid="{00000000-0005-0000-0000-0000016A0000}"/>
    <cellStyle name="Migliaia 25 3 5 3 2" xfId="35272" xr:uid="{00000000-0005-0000-0000-0000026A0000}"/>
    <cellStyle name="Migliaia 25 3 5 3 3" xfId="40574" xr:uid="{00000000-0005-0000-0000-0000036A0000}"/>
    <cellStyle name="Migliaia 25 3 5 3 4" xfId="29821" xr:uid="{00000000-0005-0000-0000-0000046A0000}"/>
    <cellStyle name="Migliaia 25 3 5 4" xfId="32742" xr:uid="{00000000-0005-0000-0000-0000056A0000}"/>
    <cellStyle name="Migliaia 25 3 5 5" xfId="37923" xr:uid="{00000000-0005-0000-0000-0000066A0000}"/>
    <cellStyle name="Migliaia 25 3 5 6" xfId="12580" xr:uid="{00000000-0005-0000-0000-0000076A0000}"/>
    <cellStyle name="Migliaia 25 3 6" xfId="3631" xr:uid="{00000000-0005-0000-0000-0000086A0000}"/>
    <cellStyle name="Migliaia 25 3 6 2" xfId="10241" xr:uid="{00000000-0005-0000-0000-0000096A0000}"/>
    <cellStyle name="Migliaia 25 3 6 2 2" xfId="35273" xr:uid="{00000000-0005-0000-0000-00000A6A0000}"/>
    <cellStyle name="Migliaia 25 3 6 2 3" xfId="40575" xr:uid="{00000000-0005-0000-0000-00000B6A0000}"/>
    <cellStyle name="Migliaia 25 3 6 3" xfId="14325" xr:uid="{00000000-0005-0000-0000-00000C6A0000}"/>
    <cellStyle name="Migliaia 25 3 6 4" xfId="16505" xr:uid="{00000000-0005-0000-0000-00000D6A0000}"/>
    <cellStyle name="Migliaia 25 3 6 4 2" xfId="37924" xr:uid="{00000000-0005-0000-0000-00000E6A0000}"/>
    <cellStyle name="Migliaia 25 3 6 5" xfId="12581" xr:uid="{00000000-0005-0000-0000-00000F6A0000}"/>
    <cellStyle name="Migliaia 25 3 7" xfId="8545" xr:uid="{00000000-0005-0000-0000-0000106A0000}"/>
    <cellStyle name="Migliaia 25 3 7 2" xfId="29822" xr:uid="{00000000-0005-0000-0000-0000116A0000}"/>
    <cellStyle name="Migliaia 25 3 7 2 2" xfId="35274" xr:uid="{00000000-0005-0000-0000-0000126A0000}"/>
    <cellStyle name="Migliaia 25 3 7 2 3" xfId="40576" xr:uid="{00000000-0005-0000-0000-0000136A0000}"/>
    <cellStyle name="Migliaia 25 3 7 3" xfId="32743" xr:uid="{00000000-0005-0000-0000-0000146A0000}"/>
    <cellStyle name="Migliaia 25 3 7 4" xfId="37925" xr:uid="{00000000-0005-0000-0000-0000156A0000}"/>
    <cellStyle name="Migliaia 25 3 8" xfId="13680" xr:uid="{00000000-0005-0000-0000-0000166A0000}"/>
    <cellStyle name="Migliaia 25 3 8 2" xfId="29823" xr:uid="{00000000-0005-0000-0000-0000176A0000}"/>
    <cellStyle name="Migliaia 25 3 8 2 2" xfId="35275" xr:uid="{00000000-0005-0000-0000-0000186A0000}"/>
    <cellStyle name="Migliaia 25 3 8 2 3" xfId="40577" xr:uid="{00000000-0005-0000-0000-0000196A0000}"/>
    <cellStyle name="Migliaia 25 3 8 3" xfId="32744" xr:uid="{00000000-0005-0000-0000-00001A6A0000}"/>
    <cellStyle name="Migliaia 25 3 8 4" xfId="37926" xr:uid="{00000000-0005-0000-0000-00001B6A0000}"/>
    <cellStyle name="Migliaia 25 3 8 5" xfId="20861" xr:uid="{00000000-0005-0000-0000-00001C6A0000}"/>
    <cellStyle name="Migliaia 25 3 9" xfId="16496" xr:uid="{00000000-0005-0000-0000-00001D6A0000}"/>
    <cellStyle name="Migliaia 25 4" xfId="471" xr:uid="{00000000-0005-0000-0000-00001E6A0000}"/>
    <cellStyle name="Migliaia 25 4 2" xfId="4403" xr:uid="{00000000-0005-0000-0000-00001F6A0000}"/>
    <cellStyle name="Migliaia 25 4 2 2" xfId="5123" xr:uid="{00000000-0005-0000-0000-0000206A0000}"/>
    <cellStyle name="Migliaia 25 4 2 2 2" xfId="29824" xr:uid="{00000000-0005-0000-0000-0000216A0000}"/>
    <cellStyle name="Migliaia 25 4 2 2 2 2" xfId="35276" xr:uid="{00000000-0005-0000-0000-0000226A0000}"/>
    <cellStyle name="Migliaia 25 4 2 2 2 3" xfId="40578" xr:uid="{00000000-0005-0000-0000-0000236A0000}"/>
    <cellStyle name="Migliaia 25 4 2 2 3" xfId="32745" xr:uid="{00000000-0005-0000-0000-0000246A0000}"/>
    <cellStyle name="Migliaia 25 4 2 2 4" xfId="37927" xr:uid="{00000000-0005-0000-0000-0000256A0000}"/>
    <cellStyle name="Migliaia 25 4 2 3" xfId="8260" xr:uid="{00000000-0005-0000-0000-0000266A0000}"/>
    <cellStyle name="Migliaia 25 4 2 3 2" xfId="29825" xr:uid="{00000000-0005-0000-0000-0000276A0000}"/>
    <cellStyle name="Migliaia 25 4 2 3 2 2" xfId="35277" xr:uid="{00000000-0005-0000-0000-0000286A0000}"/>
    <cellStyle name="Migliaia 25 4 2 3 2 3" xfId="40579" xr:uid="{00000000-0005-0000-0000-0000296A0000}"/>
    <cellStyle name="Migliaia 25 4 2 3 3" xfId="32746" xr:uid="{00000000-0005-0000-0000-00002A6A0000}"/>
    <cellStyle name="Migliaia 25 4 2 3 4" xfId="37928" xr:uid="{00000000-0005-0000-0000-00002B6A0000}"/>
    <cellStyle name="Migliaia 25 4 2 4" xfId="7607" xr:uid="{00000000-0005-0000-0000-00002C6A0000}"/>
    <cellStyle name="Migliaia 25 4 2 5" xfId="6990" xr:uid="{00000000-0005-0000-0000-00002D6A0000}"/>
    <cellStyle name="Migliaia 25 4 2 5 2" xfId="17763" xr:uid="{00000000-0005-0000-0000-00002E6A0000}"/>
    <cellStyle name="Migliaia 25 4 2 5 3" xfId="30833" xr:uid="{00000000-0005-0000-0000-00002F6A0000}"/>
    <cellStyle name="Migliaia 25 4 2 5 4" xfId="46756" xr:uid="{00000000-0005-0000-0000-0000306A0000}"/>
    <cellStyle name="Migliaia 25 4 2 5 5" xfId="49772" xr:uid="{00000000-0005-0000-0000-0000316A0000}"/>
    <cellStyle name="Migliaia 25 4 2 6" xfId="16507" xr:uid="{00000000-0005-0000-0000-0000326A0000}"/>
    <cellStyle name="Migliaia 25 4 2 7" xfId="20863" xr:uid="{00000000-0005-0000-0000-0000336A0000}"/>
    <cellStyle name="Migliaia 25 4 3" xfId="5124" xr:uid="{00000000-0005-0000-0000-0000346A0000}"/>
    <cellStyle name="Migliaia 25 4 3 2" xfId="14504" xr:uid="{00000000-0005-0000-0000-0000356A0000}"/>
    <cellStyle name="Migliaia 25 4 3 2 2" xfId="35278" xr:uid="{00000000-0005-0000-0000-0000366A0000}"/>
    <cellStyle name="Migliaia 25 4 3 2 3" xfId="40580" xr:uid="{00000000-0005-0000-0000-0000376A0000}"/>
    <cellStyle name="Migliaia 25 4 3 3" xfId="32747" xr:uid="{00000000-0005-0000-0000-0000386A0000}"/>
    <cellStyle name="Migliaia 25 4 3 4" xfId="37929" xr:uid="{00000000-0005-0000-0000-0000396A0000}"/>
    <cellStyle name="Migliaia 25 4 3 5" xfId="13678" xr:uid="{00000000-0005-0000-0000-00003A6A0000}"/>
    <cellStyle name="Migliaia 25 4 4" xfId="8261" xr:uid="{00000000-0005-0000-0000-00003B6A0000}"/>
    <cellStyle name="Migliaia 25 4 4 2" xfId="29826" xr:uid="{00000000-0005-0000-0000-00003C6A0000}"/>
    <cellStyle name="Migliaia 25 4 4 2 2" xfId="35279" xr:uid="{00000000-0005-0000-0000-00003D6A0000}"/>
    <cellStyle name="Migliaia 25 4 4 2 3" xfId="40581" xr:uid="{00000000-0005-0000-0000-00003E6A0000}"/>
    <cellStyle name="Migliaia 25 4 4 3" xfId="32748" xr:uid="{00000000-0005-0000-0000-00003F6A0000}"/>
    <cellStyle name="Migliaia 25 4 4 4" xfId="37930" xr:uid="{00000000-0005-0000-0000-0000406A0000}"/>
    <cellStyle name="Migliaia 25 4 5" xfId="7606" xr:uid="{00000000-0005-0000-0000-0000416A0000}"/>
    <cellStyle name="Migliaia 25 4 5 2" xfId="29827" xr:uid="{00000000-0005-0000-0000-0000426A0000}"/>
    <cellStyle name="Migliaia 25 4 5 2 2" xfId="35280" xr:uid="{00000000-0005-0000-0000-0000436A0000}"/>
    <cellStyle name="Migliaia 25 4 5 2 3" xfId="40582" xr:uid="{00000000-0005-0000-0000-0000446A0000}"/>
    <cellStyle name="Migliaia 25 4 5 3" xfId="32749" xr:uid="{00000000-0005-0000-0000-0000456A0000}"/>
    <cellStyle name="Migliaia 25 4 5 4" xfId="37931" xr:uid="{00000000-0005-0000-0000-0000466A0000}"/>
    <cellStyle name="Migliaia 25 4 6" xfId="6989" xr:uid="{00000000-0005-0000-0000-0000476A0000}"/>
    <cellStyle name="Migliaia 25 4 6 2" xfId="17762" xr:uid="{00000000-0005-0000-0000-0000486A0000}"/>
    <cellStyle name="Migliaia 25 4 6 2 2" xfId="35281" xr:uid="{00000000-0005-0000-0000-0000496A0000}"/>
    <cellStyle name="Migliaia 25 4 6 2 3" xfId="40583" xr:uid="{00000000-0005-0000-0000-00004A6A0000}"/>
    <cellStyle name="Migliaia 25 4 6 2 4" xfId="29828" xr:uid="{00000000-0005-0000-0000-00004B6A0000}"/>
    <cellStyle name="Migliaia 25 4 6 3" xfId="32750" xr:uid="{00000000-0005-0000-0000-00004C6A0000}"/>
    <cellStyle name="Migliaia 25 4 6 4" xfId="37932" xr:uid="{00000000-0005-0000-0000-00004D6A0000}"/>
    <cellStyle name="Migliaia 25 4 6 5" xfId="20864" xr:uid="{00000000-0005-0000-0000-00004E6A0000}"/>
    <cellStyle name="Migliaia 25 4 6 6" xfId="44459" xr:uid="{00000000-0005-0000-0000-00004F6A0000}"/>
    <cellStyle name="Migliaia 25 4 6 7" xfId="46755" xr:uid="{00000000-0005-0000-0000-0000506A0000}"/>
    <cellStyle name="Migliaia 25 4 6 8" xfId="49771" xr:uid="{00000000-0005-0000-0000-0000516A0000}"/>
    <cellStyle name="Migliaia 25 4 7" xfId="16506" xr:uid="{00000000-0005-0000-0000-0000526A0000}"/>
    <cellStyle name="Migliaia 25 4 7 2" xfId="29829" xr:uid="{00000000-0005-0000-0000-0000536A0000}"/>
    <cellStyle name="Migliaia 25 4 7 2 2" xfId="35282" xr:uid="{00000000-0005-0000-0000-0000546A0000}"/>
    <cellStyle name="Migliaia 25 4 7 2 3" xfId="40584" xr:uid="{00000000-0005-0000-0000-0000556A0000}"/>
    <cellStyle name="Migliaia 25 4 7 3" xfId="32751" xr:uid="{00000000-0005-0000-0000-0000566A0000}"/>
    <cellStyle name="Migliaia 25 4 7 4" xfId="37933" xr:uid="{00000000-0005-0000-0000-0000576A0000}"/>
    <cellStyle name="Migliaia 25 4 7 5" xfId="20865" xr:uid="{00000000-0005-0000-0000-0000586A0000}"/>
    <cellStyle name="Migliaia 25 4 8" xfId="20862" xr:uid="{00000000-0005-0000-0000-0000596A0000}"/>
    <cellStyle name="Migliaia 25 4 9" xfId="2429" xr:uid="{00000000-0005-0000-0000-00005A6A0000}"/>
    <cellStyle name="Migliaia 25 5" xfId="472" xr:uid="{00000000-0005-0000-0000-00005B6A0000}"/>
    <cellStyle name="Migliaia 25 5 2" xfId="4404" xr:uid="{00000000-0005-0000-0000-00005C6A0000}"/>
    <cellStyle name="Migliaia 25 5 2 2" xfId="14722" xr:uid="{00000000-0005-0000-0000-00005D6A0000}"/>
    <cellStyle name="Migliaia 25 5 2 2 2" xfId="35283" xr:uid="{00000000-0005-0000-0000-00005E6A0000}"/>
    <cellStyle name="Migliaia 25 5 2 2 3" xfId="40585" xr:uid="{00000000-0005-0000-0000-00005F6A0000}"/>
    <cellStyle name="Migliaia 25 5 2 3" xfId="16509" xr:uid="{00000000-0005-0000-0000-0000606A0000}"/>
    <cellStyle name="Migliaia 25 5 2 3 2" xfId="32752" xr:uid="{00000000-0005-0000-0000-0000616A0000}"/>
    <cellStyle name="Migliaia 25 5 2 4" xfId="37934" xr:uid="{00000000-0005-0000-0000-0000626A0000}"/>
    <cellStyle name="Migliaia 25 5 2 5" xfId="12582" xr:uid="{00000000-0005-0000-0000-0000636A0000}"/>
    <cellStyle name="Migliaia 25 5 3" xfId="7608" xr:uid="{00000000-0005-0000-0000-0000646A0000}"/>
    <cellStyle name="Migliaia 25 5 3 2" xfId="29830" xr:uid="{00000000-0005-0000-0000-0000656A0000}"/>
    <cellStyle name="Migliaia 25 5 3 2 2" xfId="35284" xr:uid="{00000000-0005-0000-0000-0000666A0000}"/>
    <cellStyle name="Migliaia 25 5 3 2 3" xfId="40586" xr:uid="{00000000-0005-0000-0000-0000676A0000}"/>
    <cellStyle name="Migliaia 25 5 3 3" xfId="32753" xr:uid="{00000000-0005-0000-0000-0000686A0000}"/>
    <cellStyle name="Migliaia 25 5 3 4" xfId="37935" xr:uid="{00000000-0005-0000-0000-0000696A0000}"/>
    <cellStyle name="Migliaia 25 5 4" xfId="6991" xr:uid="{00000000-0005-0000-0000-00006A6A0000}"/>
    <cellStyle name="Migliaia 25 5 4 2" xfId="17764" xr:uid="{00000000-0005-0000-0000-00006B6A0000}"/>
    <cellStyle name="Migliaia 25 5 4 2 2" xfId="35285" xr:uid="{00000000-0005-0000-0000-00006C6A0000}"/>
    <cellStyle name="Migliaia 25 5 4 2 3" xfId="40587" xr:uid="{00000000-0005-0000-0000-00006D6A0000}"/>
    <cellStyle name="Migliaia 25 5 4 2 4" xfId="29831" xr:uid="{00000000-0005-0000-0000-00006E6A0000}"/>
    <cellStyle name="Migliaia 25 5 4 3" xfId="32754" xr:uid="{00000000-0005-0000-0000-00006F6A0000}"/>
    <cellStyle name="Migliaia 25 5 4 4" xfId="37936" xr:uid="{00000000-0005-0000-0000-0000706A0000}"/>
    <cellStyle name="Migliaia 25 5 4 5" xfId="20867" xr:uid="{00000000-0005-0000-0000-0000716A0000}"/>
    <cellStyle name="Migliaia 25 5 4 6" xfId="43677" xr:uid="{00000000-0005-0000-0000-0000726A0000}"/>
    <cellStyle name="Migliaia 25 5 4 7" xfId="46757" xr:uid="{00000000-0005-0000-0000-0000736A0000}"/>
    <cellStyle name="Migliaia 25 5 4 8" xfId="49773" xr:uid="{00000000-0005-0000-0000-0000746A0000}"/>
    <cellStyle name="Migliaia 25 5 5" xfId="16508" xr:uid="{00000000-0005-0000-0000-0000756A0000}"/>
    <cellStyle name="Migliaia 25 5 5 2" xfId="29832" xr:uid="{00000000-0005-0000-0000-0000766A0000}"/>
    <cellStyle name="Migliaia 25 5 5 2 2" xfId="35286" xr:uid="{00000000-0005-0000-0000-0000776A0000}"/>
    <cellStyle name="Migliaia 25 5 5 2 3" xfId="40588" xr:uid="{00000000-0005-0000-0000-0000786A0000}"/>
    <cellStyle name="Migliaia 25 5 5 3" xfId="32755" xr:uid="{00000000-0005-0000-0000-0000796A0000}"/>
    <cellStyle name="Migliaia 25 5 5 4" xfId="37937" xr:uid="{00000000-0005-0000-0000-00007A6A0000}"/>
    <cellStyle name="Migliaia 25 5 5 5" xfId="20868" xr:uid="{00000000-0005-0000-0000-00007B6A0000}"/>
    <cellStyle name="Migliaia 25 5 6" xfId="20869" xr:uid="{00000000-0005-0000-0000-00007C6A0000}"/>
    <cellStyle name="Migliaia 25 5 6 2" xfId="29833" xr:uid="{00000000-0005-0000-0000-00007D6A0000}"/>
    <cellStyle name="Migliaia 25 5 6 2 2" xfId="35287" xr:uid="{00000000-0005-0000-0000-00007E6A0000}"/>
    <cellStyle name="Migliaia 25 5 6 2 3" xfId="40589" xr:uid="{00000000-0005-0000-0000-00007F6A0000}"/>
    <cellStyle name="Migliaia 25 5 6 3" xfId="32756" xr:uid="{00000000-0005-0000-0000-0000806A0000}"/>
    <cellStyle name="Migliaia 25 5 6 4" xfId="37938" xr:uid="{00000000-0005-0000-0000-0000816A0000}"/>
    <cellStyle name="Migliaia 25 5 7" xfId="20866" xr:uid="{00000000-0005-0000-0000-0000826A0000}"/>
    <cellStyle name="Migliaia 25 5 8" xfId="2430" xr:uid="{00000000-0005-0000-0000-0000836A0000}"/>
    <cellStyle name="Migliaia 25 6" xfId="2425" xr:uid="{00000000-0005-0000-0000-0000846A0000}"/>
    <cellStyle name="Migliaia 25 6 2" xfId="4399" xr:uid="{00000000-0005-0000-0000-0000856A0000}"/>
    <cellStyle name="Migliaia 25 6 2 2" xfId="6023" xr:uid="{00000000-0005-0000-0000-0000866A0000}"/>
    <cellStyle name="Migliaia 25 6 2 3" xfId="14970" xr:uid="{00000000-0005-0000-0000-0000876A0000}"/>
    <cellStyle name="Migliaia 25 6 2 4" xfId="16511" xr:uid="{00000000-0005-0000-0000-0000886A0000}"/>
    <cellStyle name="Migliaia 25 6 2 5" xfId="28635" xr:uid="{00000000-0005-0000-0000-0000896A0000}"/>
    <cellStyle name="Migliaia 25 6 2 6" xfId="12584" xr:uid="{00000000-0005-0000-0000-00008A6A0000}"/>
    <cellStyle name="Migliaia 25 6 3" xfId="5775" xr:uid="{00000000-0005-0000-0000-00008B6A0000}"/>
    <cellStyle name="Migliaia 25 6 3 2" xfId="31531" xr:uid="{00000000-0005-0000-0000-00008C6A0000}"/>
    <cellStyle name="Migliaia 25 6 3 2 2" xfId="36691" xr:uid="{00000000-0005-0000-0000-00008D6A0000}"/>
    <cellStyle name="Migliaia 25 6 3 2 3" xfId="41993" xr:uid="{00000000-0005-0000-0000-00008E6A0000}"/>
    <cellStyle name="Migliaia 25 6 3 3" xfId="34040" xr:uid="{00000000-0005-0000-0000-00008F6A0000}"/>
    <cellStyle name="Migliaia 25 6 3 4" xfId="39342" xr:uid="{00000000-0005-0000-0000-0000906A0000}"/>
    <cellStyle name="Migliaia 25 6 4" xfId="16510" xr:uid="{00000000-0005-0000-0000-0000916A0000}"/>
    <cellStyle name="Migliaia 25 6 4 2" xfId="35288" xr:uid="{00000000-0005-0000-0000-0000926A0000}"/>
    <cellStyle name="Migliaia 25 6 4 3" xfId="40590" xr:uid="{00000000-0005-0000-0000-0000936A0000}"/>
    <cellStyle name="Migliaia 25 6 4 4" xfId="29834" xr:uid="{00000000-0005-0000-0000-0000946A0000}"/>
    <cellStyle name="Migliaia 25 6 5" xfId="32757" xr:uid="{00000000-0005-0000-0000-0000956A0000}"/>
    <cellStyle name="Migliaia 25 6 6" xfId="37939" xr:uid="{00000000-0005-0000-0000-0000966A0000}"/>
    <cellStyle name="Migliaia 25 6 7" xfId="12583" xr:uid="{00000000-0005-0000-0000-0000976A0000}"/>
    <cellStyle name="Migliaia 25 7" xfId="4064" xr:uid="{00000000-0005-0000-0000-0000986A0000}"/>
    <cellStyle name="Migliaia 25 7 2" xfId="10534" xr:uid="{00000000-0005-0000-0000-0000996A0000}"/>
    <cellStyle name="Migliaia 25 7 2 2" xfId="31532" xr:uid="{00000000-0005-0000-0000-00009A6A0000}"/>
    <cellStyle name="Migliaia 25 7 2 2 2" xfId="36692" xr:uid="{00000000-0005-0000-0000-00009B6A0000}"/>
    <cellStyle name="Migliaia 25 7 2 2 3" xfId="41994" xr:uid="{00000000-0005-0000-0000-00009C6A0000}"/>
    <cellStyle name="Migliaia 25 7 2 3" xfId="34041" xr:uid="{00000000-0005-0000-0000-00009D6A0000}"/>
    <cellStyle name="Migliaia 25 7 2 4" xfId="39343" xr:uid="{00000000-0005-0000-0000-00009E6A0000}"/>
    <cellStyle name="Migliaia 25 7 3" xfId="16512" xr:uid="{00000000-0005-0000-0000-00009F6A0000}"/>
    <cellStyle name="Migliaia 25 7 3 2" xfId="35289" xr:uid="{00000000-0005-0000-0000-0000A06A0000}"/>
    <cellStyle name="Migliaia 25 7 3 3" xfId="40591" xr:uid="{00000000-0005-0000-0000-0000A16A0000}"/>
    <cellStyle name="Migliaia 25 7 3 4" xfId="29835" xr:uid="{00000000-0005-0000-0000-0000A26A0000}"/>
    <cellStyle name="Migliaia 25 7 4" xfId="32758" xr:uid="{00000000-0005-0000-0000-0000A36A0000}"/>
    <cellStyle name="Migliaia 25 7 5" xfId="37940" xr:uid="{00000000-0005-0000-0000-0000A46A0000}"/>
    <cellStyle name="Migliaia 25 7 6" xfId="12585" xr:uid="{00000000-0005-0000-0000-0000A56A0000}"/>
    <cellStyle name="Migliaia 25 8" xfId="3629" xr:uid="{00000000-0005-0000-0000-0000A66A0000}"/>
    <cellStyle name="Migliaia 25 8 2" xfId="10239" xr:uid="{00000000-0005-0000-0000-0000A76A0000}"/>
    <cellStyle name="Migliaia 25 8 2 2" xfId="31533" xr:uid="{00000000-0005-0000-0000-0000A86A0000}"/>
    <cellStyle name="Migliaia 25 8 2 2 2" xfId="36693" xr:uid="{00000000-0005-0000-0000-0000A96A0000}"/>
    <cellStyle name="Migliaia 25 8 2 2 3" xfId="41995" xr:uid="{00000000-0005-0000-0000-0000AA6A0000}"/>
    <cellStyle name="Migliaia 25 8 2 3" xfId="34042" xr:uid="{00000000-0005-0000-0000-0000AB6A0000}"/>
    <cellStyle name="Migliaia 25 8 2 4" xfId="39344" xr:uid="{00000000-0005-0000-0000-0000AC6A0000}"/>
    <cellStyle name="Migliaia 25 8 3" xfId="16513" xr:uid="{00000000-0005-0000-0000-0000AD6A0000}"/>
    <cellStyle name="Migliaia 25 8 3 2" xfId="35290" xr:uid="{00000000-0005-0000-0000-0000AE6A0000}"/>
    <cellStyle name="Migliaia 25 8 3 3" xfId="40592" xr:uid="{00000000-0005-0000-0000-0000AF6A0000}"/>
    <cellStyle name="Migliaia 25 8 3 4" xfId="29836" xr:uid="{00000000-0005-0000-0000-0000B06A0000}"/>
    <cellStyle name="Migliaia 25 8 4" xfId="32759" xr:uid="{00000000-0005-0000-0000-0000B16A0000}"/>
    <cellStyle name="Migliaia 25 8 5" xfId="37941" xr:uid="{00000000-0005-0000-0000-0000B26A0000}"/>
    <cellStyle name="Migliaia 25 8 6" xfId="12586" xr:uid="{00000000-0005-0000-0000-0000B36A0000}"/>
    <cellStyle name="Migliaia 25 9" xfId="13473" xr:uid="{00000000-0005-0000-0000-0000B46A0000}"/>
    <cellStyle name="Migliaia 25 9 2" xfId="29837" xr:uid="{00000000-0005-0000-0000-0000B56A0000}"/>
    <cellStyle name="Migliaia 25 9 2 2" xfId="35291" xr:uid="{00000000-0005-0000-0000-0000B66A0000}"/>
    <cellStyle name="Migliaia 25 9 2 3" xfId="40593" xr:uid="{00000000-0005-0000-0000-0000B76A0000}"/>
    <cellStyle name="Migliaia 25 9 3" xfId="32760" xr:uid="{00000000-0005-0000-0000-0000B86A0000}"/>
    <cellStyle name="Migliaia 25 9 4" xfId="37942" xr:uid="{00000000-0005-0000-0000-0000B96A0000}"/>
    <cellStyle name="Migliaia 26" xfId="473" xr:uid="{00000000-0005-0000-0000-0000BA6A0000}"/>
    <cellStyle name="Migliaia 26 10" xfId="16514" xr:uid="{00000000-0005-0000-0000-0000BB6A0000}"/>
    <cellStyle name="Migliaia 26 10 2" xfId="35292" xr:uid="{00000000-0005-0000-0000-0000BC6A0000}"/>
    <cellStyle name="Migliaia 26 10 3" xfId="40594" xr:uid="{00000000-0005-0000-0000-0000BD6A0000}"/>
    <cellStyle name="Migliaia 26 10 4" xfId="29838" xr:uid="{00000000-0005-0000-0000-0000BE6A0000}"/>
    <cellStyle name="Migliaia 26 11" xfId="32761" xr:uid="{00000000-0005-0000-0000-0000BF6A0000}"/>
    <cellStyle name="Migliaia 26 12" xfId="37943" xr:uid="{00000000-0005-0000-0000-0000C06A0000}"/>
    <cellStyle name="Migliaia 26 13" xfId="1835" xr:uid="{00000000-0005-0000-0000-0000C16A0000}"/>
    <cellStyle name="Migliaia 26 2" xfId="474" xr:uid="{00000000-0005-0000-0000-0000C26A0000}"/>
    <cellStyle name="Migliaia 26 2 2" xfId="2432" xr:uid="{00000000-0005-0000-0000-0000C36A0000}"/>
    <cellStyle name="Migliaia 26 2 2 2" xfId="4406" xr:uid="{00000000-0005-0000-0000-0000C46A0000}"/>
    <cellStyle name="Migliaia 26 2 2 2 2" xfId="10685" xr:uid="{00000000-0005-0000-0000-0000C56A0000}"/>
    <cellStyle name="Migliaia 26 2 2 2 2 2" xfId="35293" xr:uid="{00000000-0005-0000-0000-0000C66A0000}"/>
    <cellStyle name="Migliaia 26 2 2 2 2 3" xfId="40595" xr:uid="{00000000-0005-0000-0000-0000C76A0000}"/>
    <cellStyle name="Migliaia 26 2 2 2 3" xfId="14723" xr:uid="{00000000-0005-0000-0000-0000C86A0000}"/>
    <cellStyle name="Migliaia 26 2 2 2 4" xfId="16517" xr:uid="{00000000-0005-0000-0000-0000C96A0000}"/>
    <cellStyle name="Migliaia 26 2 2 2 4 2" xfId="37944" xr:uid="{00000000-0005-0000-0000-0000CA6A0000}"/>
    <cellStyle name="Migliaia 26 2 2 2 5" xfId="12587" xr:uid="{00000000-0005-0000-0000-0000CB6A0000}"/>
    <cellStyle name="Migliaia 26 2 2 3" xfId="7910" xr:uid="{00000000-0005-0000-0000-0000CC6A0000}"/>
    <cellStyle name="Migliaia 26 2 2 3 2" xfId="31534" xr:uid="{00000000-0005-0000-0000-0000CD6A0000}"/>
    <cellStyle name="Migliaia 26 2 2 3 2 2" xfId="36694" xr:uid="{00000000-0005-0000-0000-0000CE6A0000}"/>
    <cellStyle name="Migliaia 26 2 2 3 2 3" xfId="41996" xr:uid="{00000000-0005-0000-0000-0000CF6A0000}"/>
    <cellStyle name="Migliaia 26 2 2 3 3" xfId="34043" xr:uid="{00000000-0005-0000-0000-0000D06A0000}"/>
    <cellStyle name="Migliaia 26 2 2 3 4" xfId="39345" xr:uid="{00000000-0005-0000-0000-0000D16A0000}"/>
    <cellStyle name="Migliaia 26 2 2 4" xfId="6992" xr:uid="{00000000-0005-0000-0000-0000D26A0000}"/>
    <cellStyle name="Migliaia 26 2 2 4 2" xfId="17765" xr:uid="{00000000-0005-0000-0000-0000D36A0000}"/>
    <cellStyle name="Migliaia 26 2 2 4 3" xfId="42930" xr:uid="{00000000-0005-0000-0000-0000D46A0000}"/>
    <cellStyle name="Migliaia 26 2 2 4 4" xfId="46758" xr:uid="{00000000-0005-0000-0000-0000D56A0000}"/>
    <cellStyle name="Migliaia 26 2 2 4 5" xfId="49774" xr:uid="{00000000-0005-0000-0000-0000D66A0000}"/>
    <cellStyle name="Migliaia 26 2 2 5" xfId="16516" xr:uid="{00000000-0005-0000-0000-0000D76A0000}"/>
    <cellStyle name="Migliaia 26 2 2 6" xfId="20871" xr:uid="{00000000-0005-0000-0000-0000D86A0000}"/>
    <cellStyle name="Migliaia 26 2 3" xfId="4068" xr:uid="{00000000-0005-0000-0000-0000D96A0000}"/>
    <cellStyle name="Migliaia 26 2 3 2" xfId="10538" xr:uid="{00000000-0005-0000-0000-0000DA6A0000}"/>
    <cellStyle name="Migliaia 26 2 3 2 2" xfId="31535" xr:uid="{00000000-0005-0000-0000-0000DB6A0000}"/>
    <cellStyle name="Migliaia 26 2 3 2 2 2" xfId="36695" xr:uid="{00000000-0005-0000-0000-0000DC6A0000}"/>
    <cellStyle name="Migliaia 26 2 3 2 2 3" xfId="41997" xr:uid="{00000000-0005-0000-0000-0000DD6A0000}"/>
    <cellStyle name="Migliaia 26 2 3 2 3" xfId="34044" xr:uid="{00000000-0005-0000-0000-0000DE6A0000}"/>
    <cellStyle name="Migliaia 26 2 3 2 4" xfId="39346" xr:uid="{00000000-0005-0000-0000-0000DF6A0000}"/>
    <cellStyle name="Migliaia 26 2 3 3" xfId="16518" xr:uid="{00000000-0005-0000-0000-0000E06A0000}"/>
    <cellStyle name="Migliaia 26 2 3 3 2" xfId="35294" xr:uid="{00000000-0005-0000-0000-0000E16A0000}"/>
    <cellStyle name="Migliaia 26 2 3 3 3" xfId="40596" xr:uid="{00000000-0005-0000-0000-0000E26A0000}"/>
    <cellStyle name="Migliaia 26 2 3 3 4" xfId="29839" xr:uid="{00000000-0005-0000-0000-0000E36A0000}"/>
    <cellStyle name="Migliaia 26 2 3 4" xfId="32762" xr:uid="{00000000-0005-0000-0000-0000E46A0000}"/>
    <cellStyle name="Migliaia 26 2 3 5" xfId="37945" xr:uid="{00000000-0005-0000-0000-0000E56A0000}"/>
    <cellStyle name="Migliaia 26 2 3 6" xfId="12588" xr:uid="{00000000-0005-0000-0000-0000E66A0000}"/>
    <cellStyle name="Migliaia 26 2 4" xfId="3634" xr:uid="{00000000-0005-0000-0000-0000E76A0000}"/>
    <cellStyle name="Migliaia 26 2 4 2" xfId="10243" xr:uid="{00000000-0005-0000-0000-0000E86A0000}"/>
    <cellStyle name="Migliaia 26 2 4 2 2" xfId="35295" xr:uid="{00000000-0005-0000-0000-0000E96A0000}"/>
    <cellStyle name="Migliaia 26 2 4 2 3" xfId="40597" xr:uid="{00000000-0005-0000-0000-0000EA6A0000}"/>
    <cellStyle name="Migliaia 26 2 4 3" xfId="14924" xr:uid="{00000000-0005-0000-0000-0000EB6A0000}"/>
    <cellStyle name="Migliaia 26 2 4 4" xfId="16519" xr:uid="{00000000-0005-0000-0000-0000EC6A0000}"/>
    <cellStyle name="Migliaia 26 2 4 4 2" xfId="37946" xr:uid="{00000000-0005-0000-0000-0000ED6A0000}"/>
    <cellStyle name="Migliaia 26 2 4 5" xfId="12589" xr:uid="{00000000-0005-0000-0000-0000EE6A0000}"/>
    <cellStyle name="Migliaia 26 2 5" xfId="9425" xr:uid="{00000000-0005-0000-0000-0000EF6A0000}"/>
    <cellStyle name="Migliaia 26 2 5 2" xfId="29840" xr:uid="{00000000-0005-0000-0000-0000F06A0000}"/>
    <cellStyle name="Migliaia 26 2 5 2 2" xfId="35296" xr:uid="{00000000-0005-0000-0000-0000F16A0000}"/>
    <cellStyle name="Migliaia 26 2 5 2 3" xfId="40598" xr:uid="{00000000-0005-0000-0000-0000F26A0000}"/>
    <cellStyle name="Migliaia 26 2 5 3" xfId="32763" xr:uid="{00000000-0005-0000-0000-0000F36A0000}"/>
    <cellStyle name="Migliaia 26 2 5 4" xfId="37947" xr:uid="{00000000-0005-0000-0000-0000F46A0000}"/>
    <cellStyle name="Migliaia 26 2 6" xfId="16515" xr:uid="{00000000-0005-0000-0000-0000F56A0000}"/>
    <cellStyle name="Migliaia 26 2 6 2" xfId="29841" xr:uid="{00000000-0005-0000-0000-0000F66A0000}"/>
    <cellStyle name="Migliaia 26 2 6 2 2" xfId="35297" xr:uid="{00000000-0005-0000-0000-0000F76A0000}"/>
    <cellStyle name="Migliaia 26 2 6 2 3" xfId="40599" xr:uid="{00000000-0005-0000-0000-0000F86A0000}"/>
    <cellStyle name="Migliaia 26 2 6 3" xfId="32764" xr:uid="{00000000-0005-0000-0000-0000F96A0000}"/>
    <cellStyle name="Migliaia 26 2 6 4" xfId="37948" xr:uid="{00000000-0005-0000-0000-0000FA6A0000}"/>
    <cellStyle name="Migliaia 26 2 6 5" xfId="20872" xr:uid="{00000000-0005-0000-0000-0000FB6A0000}"/>
    <cellStyle name="Migliaia 26 2 7" xfId="20870" xr:uid="{00000000-0005-0000-0000-0000FC6A0000}"/>
    <cellStyle name="Migliaia 26 2 8" xfId="1836" xr:uid="{00000000-0005-0000-0000-0000FD6A0000}"/>
    <cellStyle name="Migliaia 26 3" xfId="475" xr:uid="{00000000-0005-0000-0000-0000FE6A0000}"/>
    <cellStyle name="Migliaia 26 3 10" xfId="20873" xr:uid="{00000000-0005-0000-0000-0000FF6A0000}"/>
    <cellStyle name="Migliaia 26 3 11" xfId="12590" xr:uid="{00000000-0005-0000-0000-0000006B0000}"/>
    <cellStyle name="Migliaia 26 3 12" xfId="1837" xr:uid="{00000000-0005-0000-0000-0000016B0000}"/>
    <cellStyle name="Migliaia 26 3 2" xfId="476" xr:uid="{00000000-0005-0000-0000-0000026B0000}"/>
    <cellStyle name="Migliaia 26 3 2 2" xfId="4408" xr:uid="{00000000-0005-0000-0000-0000036B0000}"/>
    <cellStyle name="Migliaia 26 3 2 2 2" xfId="8262" xr:uid="{00000000-0005-0000-0000-0000046B0000}"/>
    <cellStyle name="Migliaia 26 3 2 2 2 2" xfId="14724" xr:uid="{00000000-0005-0000-0000-0000056B0000}"/>
    <cellStyle name="Migliaia 26 3 2 2 2 2 2" xfId="18166" xr:uid="{00000000-0005-0000-0000-0000066B0000}"/>
    <cellStyle name="Migliaia 26 3 2 2 2 2 2 2" xfId="35298" xr:uid="{00000000-0005-0000-0000-0000076B0000}"/>
    <cellStyle name="Migliaia 26 3 2 2 2 2 3" xfId="40600" xr:uid="{00000000-0005-0000-0000-0000086B0000}"/>
    <cellStyle name="Migliaia 26 3 2 2 2 2 4" xfId="29842" xr:uid="{00000000-0005-0000-0000-0000096B0000}"/>
    <cellStyle name="Migliaia 26 3 2 2 2 3" xfId="32765" xr:uid="{00000000-0005-0000-0000-00000A6B0000}"/>
    <cellStyle name="Migliaia 26 3 2 2 2 4" xfId="37949" xr:uid="{00000000-0005-0000-0000-00000B6B0000}"/>
    <cellStyle name="Migliaia 26 3 2 2 2 5" xfId="21399" xr:uid="{00000000-0005-0000-0000-00000C6B0000}"/>
    <cellStyle name="Migliaia 26 3 2 2 2 6" xfId="47172" xr:uid="{00000000-0005-0000-0000-00000D6B0000}"/>
    <cellStyle name="Migliaia 26 3 2 2 2 7" xfId="50188" xr:uid="{00000000-0005-0000-0000-00000E6B0000}"/>
    <cellStyle name="Migliaia 26 3 2 2 2 8" xfId="13963" xr:uid="{00000000-0005-0000-0000-00000F6B0000}"/>
    <cellStyle name="Migliaia 26 3 2 2 3" xfId="7476" xr:uid="{00000000-0005-0000-0000-0000106B0000}"/>
    <cellStyle name="Migliaia 26 3 2 2 4" xfId="6993" xr:uid="{00000000-0005-0000-0000-0000116B0000}"/>
    <cellStyle name="Migliaia 26 3 2 2 4 2" xfId="17766" xr:uid="{00000000-0005-0000-0000-0000126B0000}"/>
    <cellStyle name="Migliaia 26 3 2 2 4 3" xfId="44261" xr:uid="{00000000-0005-0000-0000-0000136B0000}"/>
    <cellStyle name="Migliaia 26 3 2 2 4 4" xfId="46759" xr:uid="{00000000-0005-0000-0000-0000146B0000}"/>
    <cellStyle name="Migliaia 26 3 2 2 4 5" xfId="49775" xr:uid="{00000000-0005-0000-0000-0000156B0000}"/>
    <cellStyle name="Migliaia 26 3 2 2 5" xfId="16522" xr:uid="{00000000-0005-0000-0000-0000166B0000}"/>
    <cellStyle name="Migliaia 26 3 2 2 6" xfId="20875" xr:uid="{00000000-0005-0000-0000-0000176B0000}"/>
    <cellStyle name="Migliaia 26 3 2 3" xfId="3636" xr:uid="{00000000-0005-0000-0000-0000186B0000}"/>
    <cellStyle name="Migliaia 26 3 2 3 2" xfId="7432" xr:uid="{00000000-0005-0000-0000-0000196B0000}"/>
    <cellStyle name="Migliaia 26 3 2 3 2 2" xfId="35299" xr:uid="{00000000-0005-0000-0000-00001A6B0000}"/>
    <cellStyle name="Migliaia 26 3 2 3 2 3" xfId="40601" xr:uid="{00000000-0005-0000-0000-00001B6B0000}"/>
    <cellStyle name="Migliaia 26 3 2 3 2 4" xfId="29843" xr:uid="{00000000-0005-0000-0000-00001C6B0000}"/>
    <cellStyle name="Migliaia 26 3 2 3 3" xfId="8263" xr:uid="{00000000-0005-0000-0000-00001D6B0000}"/>
    <cellStyle name="Migliaia 26 3 2 3 4" xfId="16523" xr:uid="{00000000-0005-0000-0000-00001E6B0000}"/>
    <cellStyle name="Migliaia 26 3 2 3 4 2" xfId="37950" xr:uid="{00000000-0005-0000-0000-00001F6B0000}"/>
    <cellStyle name="Migliaia 26 3 2 3 5" xfId="12591" xr:uid="{00000000-0005-0000-0000-0000206B0000}"/>
    <cellStyle name="Migliaia 26 3 2 4" xfId="7609" xr:uid="{00000000-0005-0000-0000-0000216B0000}"/>
    <cellStyle name="Migliaia 26 3 2 4 2" xfId="14382" xr:uid="{00000000-0005-0000-0000-0000226B0000}"/>
    <cellStyle name="Migliaia 26 3 2 4 2 2" xfId="35300" xr:uid="{00000000-0005-0000-0000-0000236B0000}"/>
    <cellStyle name="Migliaia 26 3 2 4 2 3" xfId="40602" xr:uid="{00000000-0005-0000-0000-0000246B0000}"/>
    <cellStyle name="Migliaia 26 3 2 4 3" xfId="32766" xr:uid="{00000000-0005-0000-0000-0000256B0000}"/>
    <cellStyle name="Migliaia 26 3 2 4 4" xfId="37951" xr:uid="{00000000-0005-0000-0000-0000266B0000}"/>
    <cellStyle name="Migliaia 26 3 2 4 5" xfId="13476" xr:uid="{00000000-0005-0000-0000-0000276B0000}"/>
    <cellStyle name="Migliaia 26 3 2 5" xfId="13676" xr:uid="{00000000-0005-0000-0000-0000286B0000}"/>
    <cellStyle name="Migliaia 26 3 2 5 2" xfId="29844" xr:uid="{00000000-0005-0000-0000-0000296B0000}"/>
    <cellStyle name="Migliaia 26 3 2 5 2 2" xfId="35301" xr:uid="{00000000-0005-0000-0000-00002A6B0000}"/>
    <cellStyle name="Migliaia 26 3 2 5 2 3" xfId="40603" xr:uid="{00000000-0005-0000-0000-00002B6B0000}"/>
    <cellStyle name="Migliaia 26 3 2 5 3" xfId="32767" xr:uid="{00000000-0005-0000-0000-00002C6B0000}"/>
    <cellStyle name="Migliaia 26 3 2 5 4" xfId="37952" xr:uid="{00000000-0005-0000-0000-00002D6B0000}"/>
    <cellStyle name="Migliaia 26 3 2 6" xfId="16521" xr:uid="{00000000-0005-0000-0000-00002E6B0000}"/>
    <cellStyle name="Migliaia 26 3 2 6 2" xfId="29845" xr:uid="{00000000-0005-0000-0000-00002F6B0000}"/>
    <cellStyle name="Migliaia 26 3 2 6 2 2" xfId="35302" xr:uid="{00000000-0005-0000-0000-0000306B0000}"/>
    <cellStyle name="Migliaia 26 3 2 6 2 3" xfId="40604" xr:uid="{00000000-0005-0000-0000-0000316B0000}"/>
    <cellStyle name="Migliaia 26 3 2 6 3" xfId="32768" xr:uid="{00000000-0005-0000-0000-0000326B0000}"/>
    <cellStyle name="Migliaia 26 3 2 6 4" xfId="37953" xr:uid="{00000000-0005-0000-0000-0000336B0000}"/>
    <cellStyle name="Migliaia 26 3 2 6 5" xfId="20876" xr:uid="{00000000-0005-0000-0000-0000346B0000}"/>
    <cellStyle name="Migliaia 26 3 2 7" xfId="20874" xr:uid="{00000000-0005-0000-0000-0000356B0000}"/>
    <cellStyle name="Migliaia 26 3 2 8" xfId="2434" xr:uid="{00000000-0005-0000-0000-0000366B0000}"/>
    <cellStyle name="Migliaia 26 3 3" xfId="2433" xr:uid="{00000000-0005-0000-0000-0000376B0000}"/>
    <cellStyle name="Migliaia 26 3 3 2" xfId="4407" xr:uid="{00000000-0005-0000-0000-0000386B0000}"/>
    <cellStyle name="Migliaia 26 3 3 2 2" xfId="6026" xr:uid="{00000000-0005-0000-0000-0000396B0000}"/>
    <cellStyle name="Migliaia 26 3 3 2 2 2" xfId="35304" xr:uid="{00000000-0005-0000-0000-00003A6B0000}"/>
    <cellStyle name="Migliaia 26 3 3 2 2 3" xfId="40606" xr:uid="{00000000-0005-0000-0000-00003B6B0000}"/>
    <cellStyle name="Migliaia 26 3 3 2 3" xfId="14505" xr:uid="{00000000-0005-0000-0000-00003C6B0000}"/>
    <cellStyle name="Migliaia 26 3 3 2 4" xfId="16525" xr:uid="{00000000-0005-0000-0000-00003D6B0000}"/>
    <cellStyle name="Migliaia 26 3 3 2 4 2" xfId="37955" xr:uid="{00000000-0005-0000-0000-00003E6B0000}"/>
    <cellStyle name="Migliaia 26 3 3 2 5" xfId="12593" xr:uid="{00000000-0005-0000-0000-00003F6B0000}"/>
    <cellStyle name="Migliaia 26 3 3 3" xfId="5778" xr:uid="{00000000-0005-0000-0000-0000406B0000}"/>
    <cellStyle name="Migliaia 26 3 3 3 2" xfId="29847" xr:uid="{00000000-0005-0000-0000-0000416B0000}"/>
    <cellStyle name="Migliaia 26 3 3 3 2 2" xfId="35305" xr:uid="{00000000-0005-0000-0000-0000426B0000}"/>
    <cellStyle name="Migliaia 26 3 3 3 2 3" xfId="40607" xr:uid="{00000000-0005-0000-0000-0000436B0000}"/>
    <cellStyle name="Migliaia 26 3 3 3 3" xfId="32770" xr:uid="{00000000-0005-0000-0000-0000446B0000}"/>
    <cellStyle name="Migliaia 26 3 3 3 4" xfId="37956" xr:uid="{00000000-0005-0000-0000-0000456B0000}"/>
    <cellStyle name="Migliaia 26 3 3 4" xfId="16524" xr:uid="{00000000-0005-0000-0000-0000466B0000}"/>
    <cellStyle name="Migliaia 26 3 3 4 2" xfId="29848" xr:uid="{00000000-0005-0000-0000-0000476B0000}"/>
    <cellStyle name="Migliaia 26 3 3 4 2 2" xfId="35306" xr:uid="{00000000-0005-0000-0000-0000486B0000}"/>
    <cellStyle name="Migliaia 26 3 3 4 2 3" xfId="40608" xr:uid="{00000000-0005-0000-0000-0000496B0000}"/>
    <cellStyle name="Migliaia 26 3 3 4 3" xfId="32771" xr:uid="{00000000-0005-0000-0000-00004A6B0000}"/>
    <cellStyle name="Migliaia 26 3 3 4 4" xfId="37957" xr:uid="{00000000-0005-0000-0000-00004B6B0000}"/>
    <cellStyle name="Migliaia 26 3 3 4 5" xfId="20877" xr:uid="{00000000-0005-0000-0000-00004C6B0000}"/>
    <cellStyle name="Migliaia 26 3 3 5" xfId="20878" xr:uid="{00000000-0005-0000-0000-00004D6B0000}"/>
    <cellStyle name="Migliaia 26 3 3 5 2" xfId="29849" xr:uid="{00000000-0005-0000-0000-00004E6B0000}"/>
    <cellStyle name="Migliaia 26 3 3 5 2 2" xfId="35307" xr:uid="{00000000-0005-0000-0000-00004F6B0000}"/>
    <cellStyle name="Migliaia 26 3 3 5 2 3" xfId="40609" xr:uid="{00000000-0005-0000-0000-0000506B0000}"/>
    <cellStyle name="Migliaia 26 3 3 5 3" xfId="32772" xr:uid="{00000000-0005-0000-0000-0000516B0000}"/>
    <cellStyle name="Migliaia 26 3 3 5 4" xfId="37958" xr:uid="{00000000-0005-0000-0000-0000526B0000}"/>
    <cellStyle name="Migliaia 26 3 3 6" xfId="29846" xr:uid="{00000000-0005-0000-0000-0000536B0000}"/>
    <cellStyle name="Migliaia 26 3 3 6 2" xfId="35303" xr:uid="{00000000-0005-0000-0000-0000546B0000}"/>
    <cellStyle name="Migliaia 26 3 3 6 3" xfId="40605" xr:uid="{00000000-0005-0000-0000-0000556B0000}"/>
    <cellStyle name="Migliaia 26 3 3 7" xfId="32769" xr:uid="{00000000-0005-0000-0000-0000566B0000}"/>
    <cellStyle name="Migliaia 26 3 3 8" xfId="37954" xr:uid="{00000000-0005-0000-0000-0000576B0000}"/>
    <cellStyle name="Migliaia 26 3 3 9" xfId="12592" xr:uid="{00000000-0005-0000-0000-0000586B0000}"/>
    <cellStyle name="Migliaia 26 3 4" xfId="3283" xr:uid="{00000000-0005-0000-0000-0000596B0000}"/>
    <cellStyle name="Migliaia 26 3 4 2" xfId="4793" xr:uid="{00000000-0005-0000-0000-00005A6B0000}"/>
    <cellStyle name="Migliaia 26 3 4 2 2" xfId="10745" xr:uid="{00000000-0005-0000-0000-00005B6B0000}"/>
    <cellStyle name="Migliaia 26 3 4 2 3" xfId="14434" xr:uid="{00000000-0005-0000-0000-00005C6B0000}"/>
    <cellStyle name="Migliaia 26 3 4 2 4" xfId="16527" xr:uid="{00000000-0005-0000-0000-00005D6B0000}"/>
    <cellStyle name="Migliaia 26 3 4 2 5" xfId="28636" xr:uid="{00000000-0005-0000-0000-00005E6B0000}"/>
    <cellStyle name="Migliaia 26 3 4 2 6" xfId="12595" xr:uid="{00000000-0005-0000-0000-00005F6B0000}"/>
    <cellStyle name="Migliaia 26 3 4 3" xfId="9993" xr:uid="{00000000-0005-0000-0000-0000606B0000}"/>
    <cellStyle name="Migliaia 26 3 4 3 2" xfId="31536" xr:uid="{00000000-0005-0000-0000-0000616B0000}"/>
    <cellStyle name="Migliaia 26 3 4 3 2 2" xfId="36696" xr:uid="{00000000-0005-0000-0000-0000626B0000}"/>
    <cellStyle name="Migliaia 26 3 4 3 2 3" xfId="41998" xr:uid="{00000000-0005-0000-0000-0000636B0000}"/>
    <cellStyle name="Migliaia 26 3 4 3 3" xfId="34045" xr:uid="{00000000-0005-0000-0000-0000646B0000}"/>
    <cellStyle name="Migliaia 26 3 4 3 4" xfId="39347" xr:uid="{00000000-0005-0000-0000-0000656B0000}"/>
    <cellStyle name="Migliaia 26 3 4 4" xfId="16526" xr:uid="{00000000-0005-0000-0000-0000666B0000}"/>
    <cellStyle name="Migliaia 26 3 4 4 2" xfId="35308" xr:uid="{00000000-0005-0000-0000-0000676B0000}"/>
    <cellStyle name="Migliaia 26 3 4 4 3" xfId="40610" xr:uid="{00000000-0005-0000-0000-0000686B0000}"/>
    <cellStyle name="Migliaia 26 3 4 4 4" xfId="29850" xr:uid="{00000000-0005-0000-0000-0000696B0000}"/>
    <cellStyle name="Migliaia 26 3 4 5" xfId="32773" xr:uid="{00000000-0005-0000-0000-00006A6B0000}"/>
    <cellStyle name="Migliaia 26 3 4 6" xfId="37959" xr:uid="{00000000-0005-0000-0000-00006B6B0000}"/>
    <cellStyle name="Migliaia 26 3 4 7" xfId="12594" xr:uid="{00000000-0005-0000-0000-00006C6B0000}"/>
    <cellStyle name="Migliaia 26 3 5" xfId="4069" xr:uid="{00000000-0005-0000-0000-00006D6B0000}"/>
    <cellStyle name="Migliaia 26 3 5 2" xfId="10539" xr:uid="{00000000-0005-0000-0000-00006E6B0000}"/>
    <cellStyle name="Migliaia 26 3 5 2 2" xfId="31537" xr:uid="{00000000-0005-0000-0000-00006F6B0000}"/>
    <cellStyle name="Migliaia 26 3 5 2 2 2" xfId="36697" xr:uid="{00000000-0005-0000-0000-0000706B0000}"/>
    <cellStyle name="Migliaia 26 3 5 2 2 3" xfId="41999" xr:uid="{00000000-0005-0000-0000-0000716B0000}"/>
    <cellStyle name="Migliaia 26 3 5 2 3" xfId="34046" xr:uid="{00000000-0005-0000-0000-0000726B0000}"/>
    <cellStyle name="Migliaia 26 3 5 2 4" xfId="39348" xr:uid="{00000000-0005-0000-0000-0000736B0000}"/>
    <cellStyle name="Migliaia 26 3 5 3" xfId="16528" xr:uid="{00000000-0005-0000-0000-0000746B0000}"/>
    <cellStyle name="Migliaia 26 3 5 3 2" xfId="35309" xr:uid="{00000000-0005-0000-0000-0000756B0000}"/>
    <cellStyle name="Migliaia 26 3 5 3 3" xfId="40611" xr:uid="{00000000-0005-0000-0000-0000766B0000}"/>
    <cellStyle name="Migliaia 26 3 5 3 4" xfId="29851" xr:uid="{00000000-0005-0000-0000-0000776B0000}"/>
    <cellStyle name="Migliaia 26 3 5 4" xfId="32774" xr:uid="{00000000-0005-0000-0000-0000786B0000}"/>
    <cellStyle name="Migliaia 26 3 5 5" xfId="37960" xr:uid="{00000000-0005-0000-0000-0000796B0000}"/>
    <cellStyle name="Migliaia 26 3 5 6" xfId="12596" xr:uid="{00000000-0005-0000-0000-00007A6B0000}"/>
    <cellStyle name="Migliaia 26 3 6" xfId="3635" xr:uid="{00000000-0005-0000-0000-00007B6B0000}"/>
    <cellStyle name="Migliaia 26 3 6 2" xfId="10244" xr:uid="{00000000-0005-0000-0000-00007C6B0000}"/>
    <cellStyle name="Migliaia 26 3 6 2 2" xfId="35310" xr:uid="{00000000-0005-0000-0000-00007D6B0000}"/>
    <cellStyle name="Migliaia 26 3 6 2 3" xfId="40612" xr:uid="{00000000-0005-0000-0000-00007E6B0000}"/>
    <cellStyle name="Migliaia 26 3 6 3" xfId="14449" xr:uid="{00000000-0005-0000-0000-00007F6B0000}"/>
    <cellStyle name="Migliaia 26 3 6 4" xfId="16529" xr:uid="{00000000-0005-0000-0000-0000806B0000}"/>
    <cellStyle name="Migliaia 26 3 6 4 2" xfId="37961" xr:uid="{00000000-0005-0000-0000-0000816B0000}"/>
    <cellStyle name="Migliaia 26 3 6 5" xfId="12597" xr:uid="{00000000-0005-0000-0000-0000826B0000}"/>
    <cellStyle name="Migliaia 26 3 7" xfId="7395" xr:uid="{00000000-0005-0000-0000-0000836B0000}"/>
    <cellStyle name="Migliaia 26 3 7 2" xfId="29852" xr:uid="{00000000-0005-0000-0000-0000846B0000}"/>
    <cellStyle name="Migliaia 26 3 7 2 2" xfId="35311" xr:uid="{00000000-0005-0000-0000-0000856B0000}"/>
    <cellStyle name="Migliaia 26 3 7 2 3" xfId="40613" xr:uid="{00000000-0005-0000-0000-0000866B0000}"/>
    <cellStyle name="Migliaia 26 3 7 3" xfId="32775" xr:uid="{00000000-0005-0000-0000-0000876B0000}"/>
    <cellStyle name="Migliaia 26 3 7 4" xfId="37962" xr:uid="{00000000-0005-0000-0000-0000886B0000}"/>
    <cellStyle name="Migliaia 26 3 8" xfId="13677" xr:uid="{00000000-0005-0000-0000-0000896B0000}"/>
    <cellStyle name="Migliaia 26 3 8 2" xfId="29853" xr:uid="{00000000-0005-0000-0000-00008A6B0000}"/>
    <cellStyle name="Migliaia 26 3 8 2 2" xfId="35312" xr:uid="{00000000-0005-0000-0000-00008B6B0000}"/>
    <cellStyle name="Migliaia 26 3 8 2 3" xfId="40614" xr:uid="{00000000-0005-0000-0000-00008C6B0000}"/>
    <cellStyle name="Migliaia 26 3 8 3" xfId="32776" xr:uid="{00000000-0005-0000-0000-00008D6B0000}"/>
    <cellStyle name="Migliaia 26 3 8 4" xfId="37963" xr:uid="{00000000-0005-0000-0000-00008E6B0000}"/>
    <cellStyle name="Migliaia 26 3 8 5" xfId="20879" xr:uid="{00000000-0005-0000-0000-00008F6B0000}"/>
    <cellStyle name="Migliaia 26 3 9" xfId="16520" xr:uid="{00000000-0005-0000-0000-0000906B0000}"/>
    <cellStyle name="Migliaia 26 4" xfId="477" xr:uid="{00000000-0005-0000-0000-0000916B0000}"/>
    <cellStyle name="Migliaia 26 4 2" xfId="4409" xr:uid="{00000000-0005-0000-0000-0000926B0000}"/>
    <cellStyle name="Migliaia 26 4 2 2" xfId="5125" xr:uid="{00000000-0005-0000-0000-0000936B0000}"/>
    <cellStyle name="Migliaia 26 4 2 2 2" xfId="29854" xr:uid="{00000000-0005-0000-0000-0000946B0000}"/>
    <cellStyle name="Migliaia 26 4 2 2 2 2" xfId="35313" xr:uid="{00000000-0005-0000-0000-0000956B0000}"/>
    <cellStyle name="Migliaia 26 4 2 2 2 3" xfId="40615" xr:uid="{00000000-0005-0000-0000-0000966B0000}"/>
    <cellStyle name="Migliaia 26 4 2 2 3" xfId="32777" xr:uid="{00000000-0005-0000-0000-0000976B0000}"/>
    <cellStyle name="Migliaia 26 4 2 2 4" xfId="37964" xr:uid="{00000000-0005-0000-0000-0000986B0000}"/>
    <cellStyle name="Migliaia 26 4 2 3" xfId="8264" xr:uid="{00000000-0005-0000-0000-0000996B0000}"/>
    <cellStyle name="Migliaia 26 4 2 3 2" xfId="29855" xr:uid="{00000000-0005-0000-0000-00009A6B0000}"/>
    <cellStyle name="Migliaia 26 4 2 3 2 2" xfId="35314" xr:uid="{00000000-0005-0000-0000-00009B6B0000}"/>
    <cellStyle name="Migliaia 26 4 2 3 2 3" xfId="40616" xr:uid="{00000000-0005-0000-0000-00009C6B0000}"/>
    <cellStyle name="Migliaia 26 4 2 3 3" xfId="32778" xr:uid="{00000000-0005-0000-0000-00009D6B0000}"/>
    <cellStyle name="Migliaia 26 4 2 3 4" xfId="37965" xr:uid="{00000000-0005-0000-0000-00009E6B0000}"/>
    <cellStyle name="Migliaia 26 4 2 4" xfId="7611" xr:uid="{00000000-0005-0000-0000-00009F6B0000}"/>
    <cellStyle name="Migliaia 26 4 2 5" xfId="6995" xr:uid="{00000000-0005-0000-0000-0000A06B0000}"/>
    <cellStyle name="Migliaia 26 4 2 5 2" xfId="17768" xr:uid="{00000000-0005-0000-0000-0000A16B0000}"/>
    <cellStyle name="Migliaia 26 4 2 5 3" xfId="44814" xr:uid="{00000000-0005-0000-0000-0000A26B0000}"/>
    <cellStyle name="Migliaia 26 4 2 5 4" xfId="46761" xr:uid="{00000000-0005-0000-0000-0000A36B0000}"/>
    <cellStyle name="Migliaia 26 4 2 5 5" xfId="49777" xr:uid="{00000000-0005-0000-0000-0000A46B0000}"/>
    <cellStyle name="Migliaia 26 4 2 6" xfId="16531" xr:uid="{00000000-0005-0000-0000-0000A56B0000}"/>
    <cellStyle name="Migliaia 26 4 2 7" xfId="20881" xr:uid="{00000000-0005-0000-0000-0000A66B0000}"/>
    <cellStyle name="Migliaia 26 4 3" xfId="5126" xr:uid="{00000000-0005-0000-0000-0000A76B0000}"/>
    <cellStyle name="Migliaia 26 4 3 2" xfId="14506" xr:uid="{00000000-0005-0000-0000-0000A86B0000}"/>
    <cellStyle name="Migliaia 26 4 3 2 2" xfId="35315" xr:uid="{00000000-0005-0000-0000-0000A96B0000}"/>
    <cellStyle name="Migliaia 26 4 3 2 3" xfId="40617" xr:uid="{00000000-0005-0000-0000-0000AA6B0000}"/>
    <cellStyle name="Migliaia 26 4 3 3" xfId="32779" xr:uid="{00000000-0005-0000-0000-0000AB6B0000}"/>
    <cellStyle name="Migliaia 26 4 3 4" xfId="37966" xr:uid="{00000000-0005-0000-0000-0000AC6B0000}"/>
    <cellStyle name="Migliaia 26 4 3 5" xfId="13675" xr:uid="{00000000-0005-0000-0000-0000AD6B0000}"/>
    <cellStyle name="Migliaia 26 4 4" xfId="8265" xr:uid="{00000000-0005-0000-0000-0000AE6B0000}"/>
    <cellStyle name="Migliaia 26 4 4 2" xfId="29856" xr:uid="{00000000-0005-0000-0000-0000AF6B0000}"/>
    <cellStyle name="Migliaia 26 4 4 2 2" xfId="35316" xr:uid="{00000000-0005-0000-0000-0000B06B0000}"/>
    <cellStyle name="Migliaia 26 4 4 2 3" xfId="40618" xr:uid="{00000000-0005-0000-0000-0000B16B0000}"/>
    <cellStyle name="Migliaia 26 4 4 3" xfId="32780" xr:uid="{00000000-0005-0000-0000-0000B26B0000}"/>
    <cellStyle name="Migliaia 26 4 4 4" xfId="37967" xr:uid="{00000000-0005-0000-0000-0000B36B0000}"/>
    <cellStyle name="Migliaia 26 4 5" xfId="7610" xr:uid="{00000000-0005-0000-0000-0000B46B0000}"/>
    <cellStyle name="Migliaia 26 4 5 2" xfId="29857" xr:uid="{00000000-0005-0000-0000-0000B56B0000}"/>
    <cellStyle name="Migliaia 26 4 5 2 2" xfId="35317" xr:uid="{00000000-0005-0000-0000-0000B66B0000}"/>
    <cellStyle name="Migliaia 26 4 5 2 3" xfId="40619" xr:uid="{00000000-0005-0000-0000-0000B76B0000}"/>
    <cellStyle name="Migliaia 26 4 5 3" xfId="32781" xr:uid="{00000000-0005-0000-0000-0000B86B0000}"/>
    <cellStyle name="Migliaia 26 4 5 4" xfId="37968" xr:uid="{00000000-0005-0000-0000-0000B96B0000}"/>
    <cellStyle name="Migliaia 26 4 6" xfId="6994" xr:uid="{00000000-0005-0000-0000-0000BA6B0000}"/>
    <cellStyle name="Migliaia 26 4 6 2" xfId="17767" xr:uid="{00000000-0005-0000-0000-0000BB6B0000}"/>
    <cellStyle name="Migliaia 26 4 6 2 2" xfId="35318" xr:uid="{00000000-0005-0000-0000-0000BC6B0000}"/>
    <cellStyle name="Migliaia 26 4 6 2 3" xfId="40620" xr:uid="{00000000-0005-0000-0000-0000BD6B0000}"/>
    <cellStyle name="Migliaia 26 4 6 2 4" xfId="29858" xr:uid="{00000000-0005-0000-0000-0000BE6B0000}"/>
    <cellStyle name="Migliaia 26 4 6 3" xfId="32782" xr:uid="{00000000-0005-0000-0000-0000BF6B0000}"/>
    <cellStyle name="Migliaia 26 4 6 4" xfId="37969" xr:uid="{00000000-0005-0000-0000-0000C06B0000}"/>
    <cellStyle name="Migliaia 26 4 6 5" xfId="20882" xr:uid="{00000000-0005-0000-0000-0000C16B0000}"/>
    <cellStyle name="Migliaia 26 4 6 6" xfId="44854" xr:uid="{00000000-0005-0000-0000-0000C26B0000}"/>
    <cellStyle name="Migliaia 26 4 6 7" xfId="46760" xr:uid="{00000000-0005-0000-0000-0000C36B0000}"/>
    <cellStyle name="Migliaia 26 4 6 8" xfId="49776" xr:uid="{00000000-0005-0000-0000-0000C46B0000}"/>
    <cellStyle name="Migliaia 26 4 7" xfId="16530" xr:uid="{00000000-0005-0000-0000-0000C56B0000}"/>
    <cellStyle name="Migliaia 26 4 7 2" xfId="29859" xr:uid="{00000000-0005-0000-0000-0000C66B0000}"/>
    <cellStyle name="Migliaia 26 4 7 2 2" xfId="35319" xr:uid="{00000000-0005-0000-0000-0000C76B0000}"/>
    <cellStyle name="Migliaia 26 4 7 2 3" xfId="40621" xr:uid="{00000000-0005-0000-0000-0000C86B0000}"/>
    <cellStyle name="Migliaia 26 4 7 3" xfId="32783" xr:uid="{00000000-0005-0000-0000-0000C96B0000}"/>
    <cellStyle name="Migliaia 26 4 7 4" xfId="37970" xr:uid="{00000000-0005-0000-0000-0000CA6B0000}"/>
    <cellStyle name="Migliaia 26 4 7 5" xfId="20883" xr:uid="{00000000-0005-0000-0000-0000CB6B0000}"/>
    <cellStyle name="Migliaia 26 4 8" xfId="20880" xr:uid="{00000000-0005-0000-0000-0000CC6B0000}"/>
    <cellStyle name="Migliaia 26 4 9" xfId="2435" xr:uid="{00000000-0005-0000-0000-0000CD6B0000}"/>
    <cellStyle name="Migliaia 26 5" xfId="478" xr:uid="{00000000-0005-0000-0000-0000CE6B0000}"/>
    <cellStyle name="Migliaia 26 5 2" xfId="4410" xr:uid="{00000000-0005-0000-0000-0000CF6B0000}"/>
    <cellStyle name="Migliaia 26 5 2 2" xfId="14725" xr:uid="{00000000-0005-0000-0000-0000D06B0000}"/>
    <cellStyle name="Migliaia 26 5 2 2 2" xfId="35320" xr:uid="{00000000-0005-0000-0000-0000D16B0000}"/>
    <cellStyle name="Migliaia 26 5 2 2 3" xfId="40622" xr:uid="{00000000-0005-0000-0000-0000D26B0000}"/>
    <cellStyle name="Migliaia 26 5 2 3" xfId="16533" xr:uid="{00000000-0005-0000-0000-0000D36B0000}"/>
    <cellStyle name="Migliaia 26 5 2 3 2" xfId="32784" xr:uid="{00000000-0005-0000-0000-0000D46B0000}"/>
    <cellStyle name="Migliaia 26 5 2 4" xfId="37971" xr:uid="{00000000-0005-0000-0000-0000D56B0000}"/>
    <cellStyle name="Migliaia 26 5 2 5" xfId="12598" xr:uid="{00000000-0005-0000-0000-0000D66B0000}"/>
    <cellStyle name="Migliaia 26 5 3" xfId="7612" xr:uid="{00000000-0005-0000-0000-0000D76B0000}"/>
    <cellStyle name="Migliaia 26 5 3 2" xfId="29860" xr:uid="{00000000-0005-0000-0000-0000D86B0000}"/>
    <cellStyle name="Migliaia 26 5 3 2 2" xfId="35321" xr:uid="{00000000-0005-0000-0000-0000D96B0000}"/>
    <cellStyle name="Migliaia 26 5 3 2 3" xfId="40623" xr:uid="{00000000-0005-0000-0000-0000DA6B0000}"/>
    <cellStyle name="Migliaia 26 5 3 3" xfId="32785" xr:uid="{00000000-0005-0000-0000-0000DB6B0000}"/>
    <cellStyle name="Migliaia 26 5 3 4" xfId="37972" xr:uid="{00000000-0005-0000-0000-0000DC6B0000}"/>
    <cellStyle name="Migliaia 26 5 4" xfId="6996" xr:uid="{00000000-0005-0000-0000-0000DD6B0000}"/>
    <cellStyle name="Migliaia 26 5 4 2" xfId="17769" xr:uid="{00000000-0005-0000-0000-0000DE6B0000}"/>
    <cellStyle name="Migliaia 26 5 4 2 2" xfId="35322" xr:uid="{00000000-0005-0000-0000-0000DF6B0000}"/>
    <cellStyle name="Migliaia 26 5 4 2 3" xfId="40624" xr:uid="{00000000-0005-0000-0000-0000E06B0000}"/>
    <cellStyle name="Migliaia 26 5 4 2 4" xfId="29861" xr:uid="{00000000-0005-0000-0000-0000E16B0000}"/>
    <cellStyle name="Migliaia 26 5 4 3" xfId="32786" xr:uid="{00000000-0005-0000-0000-0000E26B0000}"/>
    <cellStyle name="Migliaia 26 5 4 4" xfId="37973" xr:uid="{00000000-0005-0000-0000-0000E36B0000}"/>
    <cellStyle name="Migliaia 26 5 4 5" xfId="20885" xr:uid="{00000000-0005-0000-0000-0000E46B0000}"/>
    <cellStyle name="Migliaia 26 5 4 6" xfId="43943" xr:uid="{00000000-0005-0000-0000-0000E56B0000}"/>
    <cellStyle name="Migliaia 26 5 4 7" xfId="46762" xr:uid="{00000000-0005-0000-0000-0000E66B0000}"/>
    <cellStyle name="Migliaia 26 5 4 8" xfId="49778" xr:uid="{00000000-0005-0000-0000-0000E76B0000}"/>
    <cellStyle name="Migliaia 26 5 5" xfId="16532" xr:uid="{00000000-0005-0000-0000-0000E86B0000}"/>
    <cellStyle name="Migliaia 26 5 5 2" xfId="29862" xr:uid="{00000000-0005-0000-0000-0000E96B0000}"/>
    <cellStyle name="Migliaia 26 5 5 2 2" xfId="35323" xr:uid="{00000000-0005-0000-0000-0000EA6B0000}"/>
    <cellStyle name="Migliaia 26 5 5 2 3" xfId="40625" xr:uid="{00000000-0005-0000-0000-0000EB6B0000}"/>
    <cellStyle name="Migliaia 26 5 5 3" xfId="32787" xr:uid="{00000000-0005-0000-0000-0000EC6B0000}"/>
    <cellStyle name="Migliaia 26 5 5 4" xfId="37974" xr:uid="{00000000-0005-0000-0000-0000ED6B0000}"/>
    <cellStyle name="Migliaia 26 5 5 5" xfId="20886" xr:uid="{00000000-0005-0000-0000-0000EE6B0000}"/>
    <cellStyle name="Migliaia 26 5 6" xfId="20887" xr:uid="{00000000-0005-0000-0000-0000EF6B0000}"/>
    <cellStyle name="Migliaia 26 5 6 2" xfId="29863" xr:uid="{00000000-0005-0000-0000-0000F06B0000}"/>
    <cellStyle name="Migliaia 26 5 6 2 2" xfId="35324" xr:uid="{00000000-0005-0000-0000-0000F16B0000}"/>
    <cellStyle name="Migliaia 26 5 6 2 3" xfId="40626" xr:uid="{00000000-0005-0000-0000-0000F26B0000}"/>
    <cellStyle name="Migliaia 26 5 6 3" xfId="32788" xr:uid="{00000000-0005-0000-0000-0000F36B0000}"/>
    <cellStyle name="Migliaia 26 5 6 4" xfId="37975" xr:uid="{00000000-0005-0000-0000-0000F46B0000}"/>
    <cellStyle name="Migliaia 26 5 7" xfId="20884" xr:uid="{00000000-0005-0000-0000-0000F56B0000}"/>
    <cellStyle name="Migliaia 26 5 8" xfId="2436" xr:uid="{00000000-0005-0000-0000-0000F66B0000}"/>
    <cellStyle name="Migliaia 26 6" xfId="2431" xr:uid="{00000000-0005-0000-0000-0000F76B0000}"/>
    <cellStyle name="Migliaia 26 6 2" xfId="4405" xr:uid="{00000000-0005-0000-0000-0000F86B0000}"/>
    <cellStyle name="Migliaia 26 6 2 2" xfId="6025" xr:uid="{00000000-0005-0000-0000-0000F96B0000}"/>
    <cellStyle name="Migliaia 26 6 2 3" xfId="14969" xr:uid="{00000000-0005-0000-0000-0000FA6B0000}"/>
    <cellStyle name="Migliaia 26 6 2 4" xfId="16535" xr:uid="{00000000-0005-0000-0000-0000FB6B0000}"/>
    <cellStyle name="Migliaia 26 6 2 5" xfId="28637" xr:uid="{00000000-0005-0000-0000-0000FC6B0000}"/>
    <cellStyle name="Migliaia 26 6 2 6" xfId="12600" xr:uid="{00000000-0005-0000-0000-0000FD6B0000}"/>
    <cellStyle name="Migliaia 26 6 3" xfId="5777" xr:uid="{00000000-0005-0000-0000-0000FE6B0000}"/>
    <cellStyle name="Migliaia 26 6 3 2" xfId="31538" xr:uid="{00000000-0005-0000-0000-0000FF6B0000}"/>
    <cellStyle name="Migliaia 26 6 3 2 2" xfId="36698" xr:uid="{00000000-0005-0000-0000-0000006C0000}"/>
    <cellStyle name="Migliaia 26 6 3 2 3" xfId="42000" xr:uid="{00000000-0005-0000-0000-0000016C0000}"/>
    <cellStyle name="Migliaia 26 6 3 3" xfId="34047" xr:uid="{00000000-0005-0000-0000-0000026C0000}"/>
    <cellStyle name="Migliaia 26 6 3 4" xfId="39349" xr:uid="{00000000-0005-0000-0000-0000036C0000}"/>
    <cellStyle name="Migliaia 26 6 4" xfId="16534" xr:uid="{00000000-0005-0000-0000-0000046C0000}"/>
    <cellStyle name="Migliaia 26 6 4 2" xfId="35325" xr:uid="{00000000-0005-0000-0000-0000056C0000}"/>
    <cellStyle name="Migliaia 26 6 4 3" xfId="40627" xr:uid="{00000000-0005-0000-0000-0000066C0000}"/>
    <cellStyle name="Migliaia 26 6 4 4" xfId="29864" xr:uid="{00000000-0005-0000-0000-0000076C0000}"/>
    <cellStyle name="Migliaia 26 6 5" xfId="32789" xr:uid="{00000000-0005-0000-0000-0000086C0000}"/>
    <cellStyle name="Migliaia 26 6 6" xfId="37976" xr:uid="{00000000-0005-0000-0000-0000096C0000}"/>
    <cellStyle name="Migliaia 26 6 7" xfId="12599" xr:uid="{00000000-0005-0000-0000-00000A6C0000}"/>
    <cellStyle name="Migliaia 26 7" xfId="4067" xr:uid="{00000000-0005-0000-0000-00000B6C0000}"/>
    <cellStyle name="Migliaia 26 7 2" xfId="10537" xr:uid="{00000000-0005-0000-0000-00000C6C0000}"/>
    <cellStyle name="Migliaia 26 7 2 2" xfId="31539" xr:uid="{00000000-0005-0000-0000-00000D6C0000}"/>
    <cellStyle name="Migliaia 26 7 2 2 2" xfId="36699" xr:uid="{00000000-0005-0000-0000-00000E6C0000}"/>
    <cellStyle name="Migliaia 26 7 2 2 3" xfId="42001" xr:uid="{00000000-0005-0000-0000-00000F6C0000}"/>
    <cellStyle name="Migliaia 26 7 2 3" xfId="34048" xr:uid="{00000000-0005-0000-0000-0000106C0000}"/>
    <cellStyle name="Migliaia 26 7 2 4" xfId="39350" xr:uid="{00000000-0005-0000-0000-0000116C0000}"/>
    <cellStyle name="Migliaia 26 7 3" xfId="16536" xr:uid="{00000000-0005-0000-0000-0000126C0000}"/>
    <cellStyle name="Migliaia 26 7 3 2" xfId="35326" xr:uid="{00000000-0005-0000-0000-0000136C0000}"/>
    <cellStyle name="Migliaia 26 7 3 3" xfId="40628" xr:uid="{00000000-0005-0000-0000-0000146C0000}"/>
    <cellStyle name="Migliaia 26 7 3 4" xfId="29865" xr:uid="{00000000-0005-0000-0000-0000156C0000}"/>
    <cellStyle name="Migliaia 26 7 4" xfId="32790" xr:uid="{00000000-0005-0000-0000-0000166C0000}"/>
    <cellStyle name="Migliaia 26 7 5" xfId="37977" xr:uid="{00000000-0005-0000-0000-0000176C0000}"/>
    <cellStyle name="Migliaia 26 7 6" xfId="12601" xr:uid="{00000000-0005-0000-0000-0000186C0000}"/>
    <cellStyle name="Migliaia 26 8" xfId="3633" xr:uid="{00000000-0005-0000-0000-0000196C0000}"/>
    <cellStyle name="Migliaia 26 8 2" xfId="10242" xr:uid="{00000000-0005-0000-0000-00001A6C0000}"/>
    <cellStyle name="Migliaia 26 8 2 2" xfId="31540" xr:uid="{00000000-0005-0000-0000-00001B6C0000}"/>
    <cellStyle name="Migliaia 26 8 2 2 2" xfId="36700" xr:uid="{00000000-0005-0000-0000-00001C6C0000}"/>
    <cellStyle name="Migliaia 26 8 2 2 3" xfId="42002" xr:uid="{00000000-0005-0000-0000-00001D6C0000}"/>
    <cellStyle name="Migliaia 26 8 2 3" xfId="34049" xr:uid="{00000000-0005-0000-0000-00001E6C0000}"/>
    <cellStyle name="Migliaia 26 8 2 4" xfId="39351" xr:uid="{00000000-0005-0000-0000-00001F6C0000}"/>
    <cellStyle name="Migliaia 26 8 3" xfId="16537" xr:uid="{00000000-0005-0000-0000-0000206C0000}"/>
    <cellStyle name="Migliaia 26 8 3 2" xfId="35327" xr:uid="{00000000-0005-0000-0000-0000216C0000}"/>
    <cellStyle name="Migliaia 26 8 3 3" xfId="40629" xr:uid="{00000000-0005-0000-0000-0000226C0000}"/>
    <cellStyle name="Migliaia 26 8 3 4" xfId="29866" xr:uid="{00000000-0005-0000-0000-0000236C0000}"/>
    <cellStyle name="Migliaia 26 8 4" xfId="32791" xr:uid="{00000000-0005-0000-0000-0000246C0000}"/>
    <cellStyle name="Migliaia 26 8 5" xfId="37978" xr:uid="{00000000-0005-0000-0000-0000256C0000}"/>
    <cellStyle name="Migliaia 26 8 6" xfId="12602" xr:uid="{00000000-0005-0000-0000-0000266C0000}"/>
    <cellStyle name="Migliaia 26 9" xfId="13475" xr:uid="{00000000-0005-0000-0000-0000276C0000}"/>
    <cellStyle name="Migliaia 26 9 2" xfId="29867" xr:uid="{00000000-0005-0000-0000-0000286C0000}"/>
    <cellStyle name="Migliaia 26 9 2 2" xfId="35328" xr:uid="{00000000-0005-0000-0000-0000296C0000}"/>
    <cellStyle name="Migliaia 26 9 2 3" xfId="40630" xr:uid="{00000000-0005-0000-0000-00002A6C0000}"/>
    <cellStyle name="Migliaia 26 9 3" xfId="32792" xr:uid="{00000000-0005-0000-0000-00002B6C0000}"/>
    <cellStyle name="Migliaia 26 9 4" xfId="37979" xr:uid="{00000000-0005-0000-0000-00002C6C0000}"/>
    <cellStyle name="Migliaia 27" xfId="479" xr:uid="{00000000-0005-0000-0000-00002D6C0000}"/>
    <cellStyle name="Migliaia 27 10" xfId="16538" xr:uid="{00000000-0005-0000-0000-00002E6C0000}"/>
    <cellStyle name="Migliaia 27 10 2" xfId="35329" xr:uid="{00000000-0005-0000-0000-00002F6C0000}"/>
    <cellStyle name="Migliaia 27 10 3" xfId="40631" xr:uid="{00000000-0005-0000-0000-0000306C0000}"/>
    <cellStyle name="Migliaia 27 10 4" xfId="29868" xr:uid="{00000000-0005-0000-0000-0000316C0000}"/>
    <cellStyle name="Migliaia 27 11" xfId="32793" xr:uid="{00000000-0005-0000-0000-0000326C0000}"/>
    <cellStyle name="Migliaia 27 12" xfId="37980" xr:uid="{00000000-0005-0000-0000-0000336C0000}"/>
    <cellStyle name="Migliaia 27 13" xfId="1838" xr:uid="{00000000-0005-0000-0000-0000346C0000}"/>
    <cellStyle name="Migliaia 27 2" xfId="480" xr:uid="{00000000-0005-0000-0000-0000356C0000}"/>
    <cellStyle name="Migliaia 27 2 2" xfId="2438" xr:uid="{00000000-0005-0000-0000-0000366C0000}"/>
    <cellStyle name="Migliaia 27 2 2 2" xfId="4412" xr:uid="{00000000-0005-0000-0000-0000376C0000}"/>
    <cellStyle name="Migliaia 27 2 2 2 2" xfId="10686" xr:uid="{00000000-0005-0000-0000-0000386C0000}"/>
    <cellStyle name="Migliaia 27 2 2 2 2 2" xfId="35330" xr:uid="{00000000-0005-0000-0000-0000396C0000}"/>
    <cellStyle name="Migliaia 27 2 2 2 2 3" xfId="40632" xr:uid="{00000000-0005-0000-0000-00003A6C0000}"/>
    <cellStyle name="Migliaia 27 2 2 2 3" xfId="14726" xr:uid="{00000000-0005-0000-0000-00003B6C0000}"/>
    <cellStyle name="Migliaia 27 2 2 2 4" xfId="16541" xr:uid="{00000000-0005-0000-0000-00003C6C0000}"/>
    <cellStyle name="Migliaia 27 2 2 2 4 2" xfId="37981" xr:uid="{00000000-0005-0000-0000-00003D6C0000}"/>
    <cellStyle name="Migliaia 27 2 2 2 5" xfId="12603" xr:uid="{00000000-0005-0000-0000-00003E6C0000}"/>
    <cellStyle name="Migliaia 27 2 2 3" xfId="7911" xr:uid="{00000000-0005-0000-0000-00003F6C0000}"/>
    <cellStyle name="Migliaia 27 2 2 3 2" xfId="31541" xr:uid="{00000000-0005-0000-0000-0000406C0000}"/>
    <cellStyle name="Migliaia 27 2 2 3 2 2" xfId="36701" xr:uid="{00000000-0005-0000-0000-0000416C0000}"/>
    <cellStyle name="Migliaia 27 2 2 3 2 3" xfId="42003" xr:uid="{00000000-0005-0000-0000-0000426C0000}"/>
    <cellStyle name="Migliaia 27 2 2 3 3" xfId="34050" xr:uid="{00000000-0005-0000-0000-0000436C0000}"/>
    <cellStyle name="Migliaia 27 2 2 3 4" xfId="39352" xr:uid="{00000000-0005-0000-0000-0000446C0000}"/>
    <cellStyle name="Migliaia 27 2 2 4" xfId="6997" xr:uid="{00000000-0005-0000-0000-0000456C0000}"/>
    <cellStyle name="Migliaia 27 2 2 4 2" xfId="17770" xr:uid="{00000000-0005-0000-0000-0000466C0000}"/>
    <cellStyle name="Migliaia 27 2 2 4 3" xfId="42513" xr:uid="{00000000-0005-0000-0000-0000476C0000}"/>
    <cellStyle name="Migliaia 27 2 2 4 4" xfId="46763" xr:uid="{00000000-0005-0000-0000-0000486C0000}"/>
    <cellStyle name="Migliaia 27 2 2 4 5" xfId="49779" xr:uid="{00000000-0005-0000-0000-0000496C0000}"/>
    <cellStyle name="Migliaia 27 2 2 5" xfId="16540" xr:uid="{00000000-0005-0000-0000-00004A6C0000}"/>
    <cellStyle name="Migliaia 27 2 2 6" xfId="20889" xr:uid="{00000000-0005-0000-0000-00004B6C0000}"/>
    <cellStyle name="Migliaia 27 2 3" xfId="4071" xr:uid="{00000000-0005-0000-0000-00004C6C0000}"/>
    <cellStyle name="Migliaia 27 2 3 2" xfId="10541" xr:uid="{00000000-0005-0000-0000-00004D6C0000}"/>
    <cellStyle name="Migliaia 27 2 3 2 2" xfId="31542" xr:uid="{00000000-0005-0000-0000-00004E6C0000}"/>
    <cellStyle name="Migliaia 27 2 3 2 2 2" xfId="36702" xr:uid="{00000000-0005-0000-0000-00004F6C0000}"/>
    <cellStyle name="Migliaia 27 2 3 2 2 3" xfId="42004" xr:uid="{00000000-0005-0000-0000-0000506C0000}"/>
    <cellStyle name="Migliaia 27 2 3 2 3" xfId="34051" xr:uid="{00000000-0005-0000-0000-0000516C0000}"/>
    <cellStyle name="Migliaia 27 2 3 2 4" xfId="39353" xr:uid="{00000000-0005-0000-0000-0000526C0000}"/>
    <cellStyle name="Migliaia 27 2 3 3" xfId="16542" xr:uid="{00000000-0005-0000-0000-0000536C0000}"/>
    <cellStyle name="Migliaia 27 2 3 3 2" xfId="35331" xr:uid="{00000000-0005-0000-0000-0000546C0000}"/>
    <cellStyle name="Migliaia 27 2 3 3 3" xfId="40633" xr:uid="{00000000-0005-0000-0000-0000556C0000}"/>
    <cellStyle name="Migliaia 27 2 3 3 4" xfId="29869" xr:uid="{00000000-0005-0000-0000-0000566C0000}"/>
    <cellStyle name="Migliaia 27 2 3 4" xfId="32794" xr:uid="{00000000-0005-0000-0000-0000576C0000}"/>
    <cellStyle name="Migliaia 27 2 3 5" xfId="37982" xr:uid="{00000000-0005-0000-0000-0000586C0000}"/>
    <cellStyle name="Migliaia 27 2 3 6" xfId="12604" xr:uid="{00000000-0005-0000-0000-0000596C0000}"/>
    <cellStyle name="Migliaia 27 2 4" xfId="3638" xr:uid="{00000000-0005-0000-0000-00005A6C0000}"/>
    <cellStyle name="Migliaia 27 2 4 2" xfId="10246" xr:uid="{00000000-0005-0000-0000-00005B6C0000}"/>
    <cellStyle name="Migliaia 27 2 4 2 2" xfId="35332" xr:uid="{00000000-0005-0000-0000-00005C6C0000}"/>
    <cellStyle name="Migliaia 27 2 4 2 3" xfId="40634" xr:uid="{00000000-0005-0000-0000-00005D6C0000}"/>
    <cellStyle name="Migliaia 27 2 4 3" xfId="15022" xr:uid="{00000000-0005-0000-0000-00005E6C0000}"/>
    <cellStyle name="Migliaia 27 2 4 4" xfId="16543" xr:uid="{00000000-0005-0000-0000-00005F6C0000}"/>
    <cellStyle name="Migliaia 27 2 4 4 2" xfId="37983" xr:uid="{00000000-0005-0000-0000-0000606C0000}"/>
    <cellStyle name="Migliaia 27 2 4 5" xfId="12605" xr:uid="{00000000-0005-0000-0000-0000616C0000}"/>
    <cellStyle name="Migliaia 27 2 5" xfId="9426" xr:uid="{00000000-0005-0000-0000-0000626C0000}"/>
    <cellStyle name="Migliaia 27 2 5 2" xfId="29870" xr:uid="{00000000-0005-0000-0000-0000636C0000}"/>
    <cellStyle name="Migliaia 27 2 5 2 2" xfId="35333" xr:uid="{00000000-0005-0000-0000-0000646C0000}"/>
    <cellStyle name="Migliaia 27 2 5 2 3" xfId="40635" xr:uid="{00000000-0005-0000-0000-0000656C0000}"/>
    <cellStyle name="Migliaia 27 2 5 3" xfId="32795" xr:uid="{00000000-0005-0000-0000-0000666C0000}"/>
    <cellStyle name="Migliaia 27 2 5 4" xfId="37984" xr:uid="{00000000-0005-0000-0000-0000676C0000}"/>
    <cellStyle name="Migliaia 27 2 6" xfId="16539" xr:uid="{00000000-0005-0000-0000-0000686C0000}"/>
    <cellStyle name="Migliaia 27 2 6 2" xfId="29871" xr:uid="{00000000-0005-0000-0000-0000696C0000}"/>
    <cellStyle name="Migliaia 27 2 6 2 2" xfId="35334" xr:uid="{00000000-0005-0000-0000-00006A6C0000}"/>
    <cellStyle name="Migliaia 27 2 6 2 3" xfId="40636" xr:uid="{00000000-0005-0000-0000-00006B6C0000}"/>
    <cellStyle name="Migliaia 27 2 6 3" xfId="32796" xr:uid="{00000000-0005-0000-0000-00006C6C0000}"/>
    <cellStyle name="Migliaia 27 2 6 4" xfId="37985" xr:uid="{00000000-0005-0000-0000-00006D6C0000}"/>
    <cellStyle name="Migliaia 27 2 6 5" xfId="20890" xr:uid="{00000000-0005-0000-0000-00006E6C0000}"/>
    <cellStyle name="Migliaia 27 2 7" xfId="20888" xr:uid="{00000000-0005-0000-0000-00006F6C0000}"/>
    <cellStyle name="Migliaia 27 2 8" xfId="1839" xr:uid="{00000000-0005-0000-0000-0000706C0000}"/>
    <cellStyle name="Migliaia 27 3" xfId="481" xr:uid="{00000000-0005-0000-0000-0000716C0000}"/>
    <cellStyle name="Migliaia 27 3 10" xfId="20891" xr:uid="{00000000-0005-0000-0000-0000726C0000}"/>
    <cellStyle name="Migliaia 27 3 11" xfId="12606" xr:uid="{00000000-0005-0000-0000-0000736C0000}"/>
    <cellStyle name="Migliaia 27 3 12" xfId="1840" xr:uid="{00000000-0005-0000-0000-0000746C0000}"/>
    <cellStyle name="Migliaia 27 3 2" xfId="482" xr:uid="{00000000-0005-0000-0000-0000756C0000}"/>
    <cellStyle name="Migliaia 27 3 2 2" xfId="4414" xr:uid="{00000000-0005-0000-0000-0000766C0000}"/>
    <cellStyle name="Migliaia 27 3 2 2 2" xfId="8266" xr:uid="{00000000-0005-0000-0000-0000776C0000}"/>
    <cellStyle name="Migliaia 27 3 2 2 2 2" xfId="14727" xr:uid="{00000000-0005-0000-0000-0000786C0000}"/>
    <cellStyle name="Migliaia 27 3 2 2 2 2 2" xfId="18167" xr:uid="{00000000-0005-0000-0000-0000796C0000}"/>
    <cellStyle name="Migliaia 27 3 2 2 2 2 2 2" xfId="35335" xr:uid="{00000000-0005-0000-0000-00007A6C0000}"/>
    <cellStyle name="Migliaia 27 3 2 2 2 2 3" xfId="40637" xr:uid="{00000000-0005-0000-0000-00007B6C0000}"/>
    <cellStyle name="Migliaia 27 3 2 2 2 2 4" xfId="29872" xr:uid="{00000000-0005-0000-0000-00007C6C0000}"/>
    <cellStyle name="Migliaia 27 3 2 2 2 3" xfId="32797" xr:uid="{00000000-0005-0000-0000-00007D6C0000}"/>
    <cellStyle name="Migliaia 27 3 2 2 2 4" xfId="37986" xr:uid="{00000000-0005-0000-0000-00007E6C0000}"/>
    <cellStyle name="Migliaia 27 3 2 2 2 5" xfId="44862" xr:uid="{00000000-0005-0000-0000-00007F6C0000}"/>
    <cellStyle name="Migliaia 27 3 2 2 2 6" xfId="47173" xr:uid="{00000000-0005-0000-0000-0000806C0000}"/>
    <cellStyle name="Migliaia 27 3 2 2 2 7" xfId="50189" xr:uid="{00000000-0005-0000-0000-0000816C0000}"/>
    <cellStyle name="Migliaia 27 3 2 2 2 8" xfId="13964" xr:uid="{00000000-0005-0000-0000-0000826C0000}"/>
    <cellStyle name="Migliaia 27 3 2 2 3" xfId="7858" xr:uid="{00000000-0005-0000-0000-0000836C0000}"/>
    <cellStyle name="Migliaia 27 3 2 2 4" xfId="6998" xr:uid="{00000000-0005-0000-0000-0000846C0000}"/>
    <cellStyle name="Migliaia 27 3 2 2 4 2" xfId="17771" xr:uid="{00000000-0005-0000-0000-0000856C0000}"/>
    <cellStyle name="Migliaia 27 3 2 2 4 3" xfId="44182" xr:uid="{00000000-0005-0000-0000-0000866C0000}"/>
    <cellStyle name="Migliaia 27 3 2 2 4 4" xfId="46764" xr:uid="{00000000-0005-0000-0000-0000876C0000}"/>
    <cellStyle name="Migliaia 27 3 2 2 4 5" xfId="49780" xr:uid="{00000000-0005-0000-0000-0000886C0000}"/>
    <cellStyle name="Migliaia 27 3 2 2 5" xfId="16546" xr:uid="{00000000-0005-0000-0000-0000896C0000}"/>
    <cellStyle name="Migliaia 27 3 2 2 6" xfId="20893" xr:uid="{00000000-0005-0000-0000-00008A6C0000}"/>
    <cellStyle name="Migliaia 27 3 2 3" xfId="3640" xr:uid="{00000000-0005-0000-0000-00008B6C0000}"/>
    <cellStyle name="Migliaia 27 3 2 3 2" xfId="8718" xr:uid="{00000000-0005-0000-0000-00008C6C0000}"/>
    <cellStyle name="Migliaia 27 3 2 3 2 2" xfId="35336" xr:uid="{00000000-0005-0000-0000-00008D6C0000}"/>
    <cellStyle name="Migliaia 27 3 2 3 2 3" xfId="40638" xr:uid="{00000000-0005-0000-0000-00008E6C0000}"/>
    <cellStyle name="Migliaia 27 3 2 3 2 4" xfId="29873" xr:uid="{00000000-0005-0000-0000-00008F6C0000}"/>
    <cellStyle name="Migliaia 27 3 2 3 3" xfId="8267" xr:uid="{00000000-0005-0000-0000-0000906C0000}"/>
    <cellStyle name="Migliaia 27 3 2 3 4" xfId="16547" xr:uid="{00000000-0005-0000-0000-0000916C0000}"/>
    <cellStyle name="Migliaia 27 3 2 3 4 2" xfId="37987" xr:uid="{00000000-0005-0000-0000-0000926C0000}"/>
    <cellStyle name="Migliaia 27 3 2 3 5" xfId="12607" xr:uid="{00000000-0005-0000-0000-0000936C0000}"/>
    <cellStyle name="Migliaia 27 3 2 4" xfId="7613" xr:uid="{00000000-0005-0000-0000-0000946C0000}"/>
    <cellStyle name="Migliaia 27 3 2 4 2" xfId="14383" xr:uid="{00000000-0005-0000-0000-0000956C0000}"/>
    <cellStyle name="Migliaia 27 3 2 4 2 2" xfId="35337" xr:uid="{00000000-0005-0000-0000-0000966C0000}"/>
    <cellStyle name="Migliaia 27 3 2 4 2 3" xfId="40639" xr:uid="{00000000-0005-0000-0000-0000976C0000}"/>
    <cellStyle name="Migliaia 27 3 2 4 3" xfId="32798" xr:uid="{00000000-0005-0000-0000-0000986C0000}"/>
    <cellStyle name="Migliaia 27 3 2 4 4" xfId="37988" xr:uid="{00000000-0005-0000-0000-0000996C0000}"/>
    <cellStyle name="Migliaia 27 3 2 4 5" xfId="13478" xr:uid="{00000000-0005-0000-0000-00009A6C0000}"/>
    <cellStyle name="Migliaia 27 3 2 5" xfId="13673" xr:uid="{00000000-0005-0000-0000-00009B6C0000}"/>
    <cellStyle name="Migliaia 27 3 2 5 2" xfId="29874" xr:uid="{00000000-0005-0000-0000-00009C6C0000}"/>
    <cellStyle name="Migliaia 27 3 2 5 2 2" xfId="35338" xr:uid="{00000000-0005-0000-0000-00009D6C0000}"/>
    <cellStyle name="Migliaia 27 3 2 5 2 3" xfId="40640" xr:uid="{00000000-0005-0000-0000-00009E6C0000}"/>
    <cellStyle name="Migliaia 27 3 2 5 3" xfId="32799" xr:uid="{00000000-0005-0000-0000-00009F6C0000}"/>
    <cellStyle name="Migliaia 27 3 2 5 4" xfId="37989" xr:uid="{00000000-0005-0000-0000-0000A06C0000}"/>
    <cellStyle name="Migliaia 27 3 2 6" xfId="16545" xr:uid="{00000000-0005-0000-0000-0000A16C0000}"/>
    <cellStyle name="Migliaia 27 3 2 6 2" xfId="29875" xr:uid="{00000000-0005-0000-0000-0000A26C0000}"/>
    <cellStyle name="Migliaia 27 3 2 6 2 2" xfId="35339" xr:uid="{00000000-0005-0000-0000-0000A36C0000}"/>
    <cellStyle name="Migliaia 27 3 2 6 2 3" xfId="40641" xr:uid="{00000000-0005-0000-0000-0000A46C0000}"/>
    <cellStyle name="Migliaia 27 3 2 6 3" xfId="32800" xr:uid="{00000000-0005-0000-0000-0000A56C0000}"/>
    <cellStyle name="Migliaia 27 3 2 6 4" xfId="37990" xr:uid="{00000000-0005-0000-0000-0000A66C0000}"/>
    <cellStyle name="Migliaia 27 3 2 6 5" xfId="20894" xr:uid="{00000000-0005-0000-0000-0000A76C0000}"/>
    <cellStyle name="Migliaia 27 3 2 7" xfId="20892" xr:uid="{00000000-0005-0000-0000-0000A86C0000}"/>
    <cellStyle name="Migliaia 27 3 2 8" xfId="2440" xr:uid="{00000000-0005-0000-0000-0000A96C0000}"/>
    <cellStyle name="Migliaia 27 3 3" xfId="2439" xr:uid="{00000000-0005-0000-0000-0000AA6C0000}"/>
    <cellStyle name="Migliaia 27 3 3 2" xfId="4413" xr:uid="{00000000-0005-0000-0000-0000AB6C0000}"/>
    <cellStyle name="Migliaia 27 3 3 2 2" xfId="6028" xr:uid="{00000000-0005-0000-0000-0000AC6C0000}"/>
    <cellStyle name="Migliaia 27 3 3 2 2 2" xfId="35341" xr:uid="{00000000-0005-0000-0000-0000AD6C0000}"/>
    <cellStyle name="Migliaia 27 3 3 2 2 3" xfId="40643" xr:uid="{00000000-0005-0000-0000-0000AE6C0000}"/>
    <cellStyle name="Migliaia 27 3 3 2 3" xfId="14507" xr:uid="{00000000-0005-0000-0000-0000AF6C0000}"/>
    <cellStyle name="Migliaia 27 3 3 2 4" xfId="16549" xr:uid="{00000000-0005-0000-0000-0000B06C0000}"/>
    <cellStyle name="Migliaia 27 3 3 2 4 2" xfId="37992" xr:uid="{00000000-0005-0000-0000-0000B16C0000}"/>
    <cellStyle name="Migliaia 27 3 3 2 5" xfId="12609" xr:uid="{00000000-0005-0000-0000-0000B26C0000}"/>
    <cellStyle name="Migliaia 27 3 3 3" xfId="5780" xr:uid="{00000000-0005-0000-0000-0000B36C0000}"/>
    <cellStyle name="Migliaia 27 3 3 3 2" xfId="29877" xr:uid="{00000000-0005-0000-0000-0000B46C0000}"/>
    <cellStyle name="Migliaia 27 3 3 3 2 2" xfId="35342" xr:uid="{00000000-0005-0000-0000-0000B56C0000}"/>
    <cellStyle name="Migliaia 27 3 3 3 2 3" xfId="40644" xr:uid="{00000000-0005-0000-0000-0000B66C0000}"/>
    <cellStyle name="Migliaia 27 3 3 3 3" xfId="32802" xr:uid="{00000000-0005-0000-0000-0000B76C0000}"/>
    <cellStyle name="Migliaia 27 3 3 3 4" xfId="37993" xr:uid="{00000000-0005-0000-0000-0000B86C0000}"/>
    <cellStyle name="Migliaia 27 3 3 4" xfId="16548" xr:uid="{00000000-0005-0000-0000-0000B96C0000}"/>
    <cellStyle name="Migliaia 27 3 3 4 2" xfId="29878" xr:uid="{00000000-0005-0000-0000-0000BA6C0000}"/>
    <cellStyle name="Migliaia 27 3 3 4 2 2" xfId="35343" xr:uid="{00000000-0005-0000-0000-0000BB6C0000}"/>
    <cellStyle name="Migliaia 27 3 3 4 2 3" xfId="40645" xr:uid="{00000000-0005-0000-0000-0000BC6C0000}"/>
    <cellStyle name="Migliaia 27 3 3 4 3" xfId="32803" xr:uid="{00000000-0005-0000-0000-0000BD6C0000}"/>
    <cellStyle name="Migliaia 27 3 3 4 4" xfId="37994" xr:uid="{00000000-0005-0000-0000-0000BE6C0000}"/>
    <cellStyle name="Migliaia 27 3 3 4 5" xfId="20895" xr:uid="{00000000-0005-0000-0000-0000BF6C0000}"/>
    <cellStyle name="Migliaia 27 3 3 5" xfId="20896" xr:uid="{00000000-0005-0000-0000-0000C06C0000}"/>
    <cellStyle name="Migliaia 27 3 3 5 2" xfId="29879" xr:uid="{00000000-0005-0000-0000-0000C16C0000}"/>
    <cellStyle name="Migliaia 27 3 3 5 2 2" xfId="35344" xr:uid="{00000000-0005-0000-0000-0000C26C0000}"/>
    <cellStyle name="Migliaia 27 3 3 5 2 3" xfId="40646" xr:uid="{00000000-0005-0000-0000-0000C36C0000}"/>
    <cellStyle name="Migliaia 27 3 3 5 3" xfId="32804" xr:uid="{00000000-0005-0000-0000-0000C46C0000}"/>
    <cellStyle name="Migliaia 27 3 3 5 4" xfId="37995" xr:uid="{00000000-0005-0000-0000-0000C56C0000}"/>
    <cellStyle name="Migliaia 27 3 3 6" xfId="29876" xr:uid="{00000000-0005-0000-0000-0000C66C0000}"/>
    <cellStyle name="Migliaia 27 3 3 6 2" xfId="35340" xr:uid="{00000000-0005-0000-0000-0000C76C0000}"/>
    <cellStyle name="Migliaia 27 3 3 6 3" xfId="40642" xr:uid="{00000000-0005-0000-0000-0000C86C0000}"/>
    <cellStyle name="Migliaia 27 3 3 7" xfId="32801" xr:uid="{00000000-0005-0000-0000-0000C96C0000}"/>
    <cellStyle name="Migliaia 27 3 3 8" xfId="37991" xr:uid="{00000000-0005-0000-0000-0000CA6C0000}"/>
    <cellStyle name="Migliaia 27 3 3 9" xfId="12608" xr:uid="{00000000-0005-0000-0000-0000CB6C0000}"/>
    <cellStyle name="Migliaia 27 3 4" xfId="3284" xr:uid="{00000000-0005-0000-0000-0000CC6C0000}"/>
    <cellStyle name="Migliaia 27 3 4 2" xfId="4794" xr:uid="{00000000-0005-0000-0000-0000CD6C0000}"/>
    <cellStyle name="Migliaia 27 3 4 2 2" xfId="10746" xr:uid="{00000000-0005-0000-0000-0000CE6C0000}"/>
    <cellStyle name="Migliaia 27 3 4 2 3" xfId="14892" xr:uid="{00000000-0005-0000-0000-0000CF6C0000}"/>
    <cellStyle name="Migliaia 27 3 4 2 4" xfId="16551" xr:uid="{00000000-0005-0000-0000-0000D06C0000}"/>
    <cellStyle name="Migliaia 27 3 4 2 5" xfId="28638" xr:uid="{00000000-0005-0000-0000-0000D16C0000}"/>
    <cellStyle name="Migliaia 27 3 4 2 6" xfId="12611" xr:uid="{00000000-0005-0000-0000-0000D26C0000}"/>
    <cellStyle name="Migliaia 27 3 4 3" xfId="9994" xr:uid="{00000000-0005-0000-0000-0000D36C0000}"/>
    <cellStyle name="Migliaia 27 3 4 3 2" xfId="31543" xr:uid="{00000000-0005-0000-0000-0000D46C0000}"/>
    <cellStyle name="Migliaia 27 3 4 3 2 2" xfId="36703" xr:uid="{00000000-0005-0000-0000-0000D56C0000}"/>
    <cellStyle name="Migliaia 27 3 4 3 2 3" xfId="42005" xr:uid="{00000000-0005-0000-0000-0000D66C0000}"/>
    <cellStyle name="Migliaia 27 3 4 3 3" xfId="34052" xr:uid="{00000000-0005-0000-0000-0000D76C0000}"/>
    <cellStyle name="Migliaia 27 3 4 3 4" xfId="39354" xr:uid="{00000000-0005-0000-0000-0000D86C0000}"/>
    <cellStyle name="Migliaia 27 3 4 4" xfId="16550" xr:uid="{00000000-0005-0000-0000-0000D96C0000}"/>
    <cellStyle name="Migliaia 27 3 4 4 2" xfId="35345" xr:uid="{00000000-0005-0000-0000-0000DA6C0000}"/>
    <cellStyle name="Migliaia 27 3 4 4 3" xfId="40647" xr:uid="{00000000-0005-0000-0000-0000DB6C0000}"/>
    <cellStyle name="Migliaia 27 3 4 4 4" xfId="29880" xr:uid="{00000000-0005-0000-0000-0000DC6C0000}"/>
    <cellStyle name="Migliaia 27 3 4 5" xfId="32805" xr:uid="{00000000-0005-0000-0000-0000DD6C0000}"/>
    <cellStyle name="Migliaia 27 3 4 6" xfId="37996" xr:uid="{00000000-0005-0000-0000-0000DE6C0000}"/>
    <cellStyle name="Migliaia 27 3 4 7" xfId="12610" xr:uid="{00000000-0005-0000-0000-0000DF6C0000}"/>
    <cellStyle name="Migliaia 27 3 5" xfId="4072" xr:uid="{00000000-0005-0000-0000-0000E06C0000}"/>
    <cellStyle name="Migliaia 27 3 5 2" xfId="10542" xr:uid="{00000000-0005-0000-0000-0000E16C0000}"/>
    <cellStyle name="Migliaia 27 3 5 2 2" xfId="31544" xr:uid="{00000000-0005-0000-0000-0000E26C0000}"/>
    <cellStyle name="Migliaia 27 3 5 2 2 2" xfId="36704" xr:uid="{00000000-0005-0000-0000-0000E36C0000}"/>
    <cellStyle name="Migliaia 27 3 5 2 2 3" xfId="42006" xr:uid="{00000000-0005-0000-0000-0000E46C0000}"/>
    <cellStyle name="Migliaia 27 3 5 2 3" xfId="34053" xr:uid="{00000000-0005-0000-0000-0000E56C0000}"/>
    <cellStyle name="Migliaia 27 3 5 2 4" xfId="39355" xr:uid="{00000000-0005-0000-0000-0000E66C0000}"/>
    <cellStyle name="Migliaia 27 3 5 3" xfId="16552" xr:uid="{00000000-0005-0000-0000-0000E76C0000}"/>
    <cellStyle name="Migliaia 27 3 5 3 2" xfId="35346" xr:uid="{00000000-0005-0000-0000-0000E86C0000}"/>
    <cellStyle name="Migliaia 27 3 5 3 3" xfId="40648" xr:uid="{00000000-0005-0000-0000-0000E96C0000}"/>
    <cellStyle name="Migliaia 27 3 5 3 4" xfId="29881" xr:uid="{00000000-0005-0000-0000-0000EA6C0000}"/>
    <cellStyle name="Migliaia 27 3 5 4" xfId="32806" xr:uid="{00000000-0005-0000-0000-0000EB6C0000}"/>
    <cellStyle name="Migliaia 27 3 5 5" xfId="37997" xr:uid="{00000000-0005-0000-0000-0000EC6C0000}"/>
    <cellStyle name="Migliaia 27 3 5 6" xfId="12612" xr:uid="{00000000-0005-0000-0000-0000ED6C0000}"/>
    <cellStyle name="Migliaia 27 3 6" xfId="3639" xr:uid="{00000000-0005-0000-0000-0000EE6C0000}"/>
    <cellStyle name="Migliaia 27 3 6 2" xfId="10247" xr:uid="{00000000-0005-0000-0000-0000EF6C0000}"/>
    <cellStyle name="Migliaia 27 3 6 2 2" xfId="35347" xr:uid="{00000000-0005-0000-0000-0000F06C0000}"/>
    <cellStyle name="Migliaia 27 3 6 2 3" xfId="40649" xr:uid="{00000000-0005-0000-0000-0000F16C0000}"/>
    <cellStyle name="Migliaia 27 3 6 3" xfId="14326" xr:uid="{00000000-0005-0000-0000-0000F26C0000}"/>
    <cellStyle name="Migliaia 27 3 6 4" xfId="16553" xr:uid="{00000000-0005-0000-0000-0000F36C0000}"/>
    <cellStyle name="Migliaia 27 3 6 4 2" xfId="37998" xr:uid="{00000000-0005-0000-0000-0000F46C0000}"/>
    <cellStyle name="Migliaia 27 3 6 5" xfId="12613" xr:uid="{00000000-0005-0000-0000-0000F56C0000}"/>
    <cellStyle name="Migliaia 27 3 7" xfId="7836" xr:uid="{00000000-0005-0000-0000-0000F66C0000}"/>
    <cellStyle name="Migliaia 27 3 7 2" xfId="29882" xr:uid="{00000000-0005-0000-0000-0000F76C0000}"/>
    <cellStyle name="Migliaia 27 3 7 2 2" xfId="35348" xr:uid="{00000000-0005-0000-0000-0000F86C0000}"/>
    <cellStyle name="Migliaia 27 3 7 2 3" xfId="40650" xr:uid="{00000000-0005-0000-0000-0000F96C0000}"/>
    <cellStyle name="Migliaia 27 3 7 3" xfId="32807" xr:uid="{00000000-0005-0000-0000-0000FA6C0000}"/>
    <cellStyle name="Migliaia 27 3 7 4" xfId="37999" xr:uid="{00000000-0005-0000-0000-0000FB6C0000}"/>
    <cellStyle name="Migliaia 27 3 8" xfId="13674" xr:uid="{00000000-0005-0000-0000-0000FC6C0000}"/>
    <cellStyle name="Migliaia 27 3 8 2" xfId="29883" xr:uid="{00000000-0005-0000-0000-0000FD6C0000}"/>
    <cellStyle name="Migliaia 27 3 8 2 2" xfId="35349" xr:uid="{00000000-0005-0000-0000-0000FE6C0000}"/>
    <cellStyle name="Migliaia 27 3 8 2 3" xfId="40651" xr:uid="{00000000-0005-0000-0000-0000FF6C0000}"/>
    <cellStyle name="Migliaia 27 3 8 3" xfId="32808" xr:uid="{00000000-0005-0000-0000-0000006D0000}"/>
    <cellStyle name="Migliaia 27 3 8 4" xfId="38000" xr:uid="{00000000-0005-0000-0000-0000016D0000}"/>
    <cellStyle name="Migliaia 27 3 8 5" xfId="20897" xr:uid="{00000000-0005-0000-0000-0000026D0000}"/>
    <cellStyle name="Migliaia 27 3 9" xfId="16544" xr:uid="{00000000-0005-0000-0000-0000036D0000}"/>
    <cellStyle name="Migliaia 27 4" xfId="483" xr:uid="{00000000-0005-0000-0000-0000046D0000}"/>
    <cellStyle name="Migliaia 27 4 2" xfId="4415" xr:uid="{00000000-0005-0000-0000-0000056D0000}"/>
    <cellStyle name="Migliaia 27 4 2 2" xfId="5127" xr:uid="{00000000-0005-0000-0000-0000066D0000}"/>
    <cellStyle name="Migliaia 27 4 2 2 2" xfId="29884" xr:uid="{00000000-0005-0000-0000-0000076D0000}"/>
    <cellStyle name="Migliaia 27 4 2 2 2 2" xfId="35350" xr:uid="{00000000-0005-0000-0000-0000086D0000}"/>
    <cellStyle name="Migliaia 27 4 2 2 2 3" xfId="40652" xr:uid="{00000000-0005-0000-0000-0000096D0000}"/>
    <cellStyle name="Migliaia 27 4 2 2 3" xfId="32809" xr:uid="{00000000-0005-0000-0000-00000A6D0000}"/>
    <cellStyle name="Migliaia 27 4 2 2 4" xfId="38001" xr:uid="{00000000-0005-0000-0000-00000B6D0000}"/>
    <cellStyle name="Migliaia 27 4 2 3" xfId="8268" xr:uid="{00000000-0005-0000-0000-00000C6D0000}"/>
    <cellStyle name="Migliaia 27 4 2 3 2" xfId="29885" xr:uid="{00000000-0005-0000-0000-00000D6D0000}"/>
    <cellStyle name="Migliaia 27 4 2 3 2 2" xfId="35351" xr:uid="{00000000-0005-0000-0000-00000E6D0000}"/>
    <cellStyle name="Migliaia 27 4 2 3 2 3" xfId="40653" xr:uid="{00000000-0005-0000-0000-00000F6D0000}"/>
    <cellStyle name="Migliaia 27 4 2 3 3" xfId="32810" xr:uid="{00000000-0005-0000-0000-0000106D0000}"/>
    <cellStyle name="Migliaia 27 4 2 3 4" xfId="38002" xr:uid="{00000000-0005-0000-0000-0000116D0000}"/>
    <cellStyle name="Migliaia 27 4 2 4" xfId="7615" xr:uid="{00000000-0005-0000-0000-0000126D0000}"/>
    <cellStyle name="Migliaia 27 4 2 5" xfId="7000" xr:uid="{00000000-0005-0000-0000-0000136D0000}"/>
    <cellStyle name="Migliaia 27 4 2 5 2" xfId="17773" xr:uid="{00000000-0005-0000-0000-0000146D0000}"/>
    <cellStyle name="Migliaia 27 4 2 5 3" xfId="42514" xr:uid="{00000000-0005-0000-0000-0000156D0000}"/>
    <cellStyle name="Migliaia 27 4 2 5 4" xfId="46766" xr:uid="{00000000-0005-0000-0000-0000166D0000}"/>
    <cellStyle name="Migliaia 27 4 2 5 5" xfId="49782" xr:uid="{00000000-0005-0000-0000-0000176D0000}"/>
    <cellStyle name="Migliaia 27 4 2 6" xfId="16555" xr:uid="{00000000-0005-0000-0000-0000186D0000}"/>
    <cellStyle name="Migliaia 27 4 2 7" xfId="20899" xr:uid="{00000000-0005-0000-0000-0000196D0000}"/>
    <cellStyle name="Migliaia 27 4 3" xfId="5128" xr:uid="{00000000-0005-0000-0000-00001A6D0000}"/>
    <cellStyle name="Migliaia 27 4 3 2" xfId="14508" xr:uid="{00000000-0005-0000-0000-00001B6D0000}"/>
    <cellStyle name="Migliaia 27 4 3 2 2" xfId="35352" xr:uid="{00000000-0005-0000-0000-00001C6D0000}"/>
    <cellStyle name="Migliaia 27 4 3 2 3" xfId="40654" xr:uid="{00000000-0005-0000-0000-00001D6D0000}"/>
    <cellStyle name="Migliaia 27 4 3 3" xfId="32811" xr:uid="{00000000-0005-0000-0000-00001E6D0000}"/>
    <cellStyle name="Migliaia 27 4 3 4" xfId="38003" xr:uid="{00000000-0005-0000-0000-00001F6D0000}"/>
    <cellStyle name="Migliaia 27 4 3 5" xfId="13672" xr:uid="{00000000-0005-0000-0000-0000206D0000}"/>
    <cellStyle name="Migliaia 27 4 4" xfId="8269" xr:uid="{00000000-0005-0000-0000-0000216D0000}"/>
    <cellStyle name="Migliaia 27 4 4 2" xfId="29886" xr:uid="{00000000-0005-0000-0000-0000226D0000}"/>
    <cellStyle name="Migliaia 27 4 4 2 2" xfId="35353" xr:uid="{00000000-0005-0000-0000-0000236D0000}"/>
    <cellStyle name="Migliaia 27 4 4 2 3" xfId="40655" xr:uid="{00000000-0005-0000-0000-0000246D0000}"/>
    <cellStyle name="Migliaia 27 4 4 3" xfId="32812" xr:uid="{00000000-0005-0000-0000-0000256D0000}"/>
    <cellStyle name="Migliaia 27 4 4 4" xfId="38004" xr:uid="{00000000-0005-0000-0000-0000266D0000}"/>
    <cellStyle name="Migliaia 27 4 5" xfId="7614" xr:uid="{00000000-0005-0000-0000-0000276D0000}"/>
    <cellStyle name="Migliaia 27 4 5 2" xfId="29887" xr:uid="{00000000-0005-0000-0000-0000286D0000}"/>
    <cellStyle name="Migliaia 27 4 5 2 2" xfId="35354" xr:uid="{00000000-0005-0000-0000-0000296D0000}"/>
    <cellStyle name="Migliaia 27 4 5 2 3" xfId="40656" xr:uid="{00000000-0005-0000-0000-00002A6D0000}"/>
    <cellStyle name="Migliaia 27 4 5 3" xfId="32813" xr:uid="{00000000-0005-0000-0000-00002B6D0000}"/>
    <cellStyle name="Migliaia 27 4 5 4" xfId="38005" xr:uid="{00000000-0005-0000-0000-00002C6D0000}"/>
    <cellStyle name="Migliaia 27 4 6" xfId="6999" xr:uid="{00000000-0005-0000-0000-00002D6D0000}"/>
    <cellStyle name="Migliaia 27 4 6 2" xfId="17772" xr:uid="{00000000-0005-0000-0000-00002E6D0000}"/>
    <cellStyle name="Migliaia 27 4 6 2 2" xfId="35355" xr:uid="{00000000-0005-0000-0000-00002F6D0000}"/>
    <cellStyle name="Migliaia 27 4 6 2 3" xfId="40657" xr:uid="{00000000-0005-0000-0000-0000306D0000}"/>
    <cellStyle name="Migliaia 27 4 6 2 4" xfId="29888" xr:uid="{00000000-0005-0000-0000-0000316D0000}"/>
    <cellStyle name="Migliaia 27 4 6 3" xfId="32814" xr:uid="{00000000-0005-0000-0000-0000326D0000}"/>
    <cellStyle name="Migliaia 27 4 6 4" xfId="38006" xr:uid="{00000000-0005-0000-0000-0000336D0000}"/>
    <cellStyle name="Migliaia 27 4 6 5" xfId="20900" xr:uid="{00000000-0005-0000-0000-0000346D0000}"/>
    <cellStyle name="Migliaia 27 4 6 6" xfId="20527" xr:uid="{00000000-0005-0000-0000-0000356D0000}"/>
    <cellStyle name="Migliaia 27 4 6 7" xfId="46765" xr:uid="{00000000-0005-0000-0000-0000366D0000}"/>
    <cellStyle name="Migliaia 27 4 6 8" xfId="49781" xr:uid="{00000000-0005-0000-0000-0000376D0000}"/>
    <cellStyle name="Migliaia 27 4 7" xfId="16554" xr:uid="{00000000-0005-0000-0000-0000386D0000}"/>
    <cellStyle name="Migliaia 27 4 7 2" xfId="29889" xr:uid="{00000000-0005-0000-0000-0000396D0000}"/>
    <cellStyle name="Migliaia 27 4 7 2 2" xfId="35356" xr:uid="{00000000-0005-0000-0000-00003A6D0000}"/>
    <cellStyle name="Migliaia 27 4 7 2 3" xfId="40658" xr:uid="{00000000-0005-0000-0000-00003B6D0000}"/>
    <cellStyle name="Migliaia 27 4 7 3" xfId="32815" xr:uid="{00000000-0005-0000-0000-00003C6D0000}"/>
    <cellStyle name="Migliaia 27 4 7 4" xfId="38007" xr:uid="{00000000-0005-0000-0000-00003D6D0000}"/>
    <cellStyle name="Migliaia 27 4 7 5" xfId="20901" xr:uid="{00000000-0005-0000-0000-00003E6D0000}"/>
    <cellStyle name="Migliaia 27 4 8" xfId="20898" xr:uid="{00000000-0005-0000-0000-00003F6D0000}"/>
    <cellStyle name="Migliaia 27 4 9" xfId="2441" xr:uid="{00000000-0005-0000-0000-0000406D0000}"/>
    <cellStyle name="Migliaia 27 5" xfId="484" xr:uid="{00000000-0005-0000-0000-0000416D0000}"/>
    <cellStyle name="Migliaia 27 5 2" xfId="4416" xr:uid="{00000000-0005-0000-0000-0000426D0000}"/>
    <cellStyle name="Migliaia 27 5 2 2" xfId="14728" xr:uid="{00000000-0005-0000-0000-0000436D0000}"/>
    <cellStyle name="Migliaia 27 5 2 2 2" xfId="35357" xr:uid="{00000000-0005-0000-0000-0000446D0000}"/>
    <cellStyle name="Migliaia 27 5 2 2 3" xfId="40659" xr:uid="{00000000-0005-0000-0000-0000456D0000}"/>
    <cellStyle name="Migliaia 27 5 2 3" xfId="16557" xr:uid="{00000000-0005-0000-0000-0000466D0000}"/>
    <cellStyle name="Migliaia 27 5 2 3 2" xfId="32816" xr:uid="{00000000-0005-0000-0000-0000476D0000}"/>
    <cellStyle name="Migliaia 27 5 2 4" xfId="38008" xr:uid="{00000000-0005-0000-0000-0000486D0000}"/>
    <cellStyle name="Migliaia 27 5 2 5" xfId="12614" xr:uid="{00000000-0005-0000-0000-0000496D0000}"/>
    <cellStyle name="Migliaia 27 5 3" xfId="7616" xr:uid="{00000000-0005-0000-0000-00004A6D0000}"/>
    <cellStyle name="Migliaia 27 5 3 2" xfId="29890" xr:uid="{00000000-0005-0000-0000-00004B6D0000}"/>
    <cellStyle name="Migliaia 27 5 3 2 2" xfId="35358" xr:uid="{00000000-0005-0000-0000-00004C6D0000}"/>
    <cellStyle name="Migliaia 27 5 3 2 3" xfId="40660" xr:uid="{00000000-0005-0000-0000-00004D6D0000}"/>
    <cellStyle name="Migliaia 27 5 3 3" xfId="32817" xr:uid="{00000000-0005-0000-0000-00004E6D0000}"/>
    <cellStyle name="Migliaia 27 5 3 4" xfId="38009" xr:uid="{00000000-0005-0000-0000-00004F6D0000}"/>
    <cellStyle name="Migliaia 27 5 4" xfId="7001" xr:uid="{00000000-0005-0000-0000-0000506D0000}"/>
    <cellStyle name="Migliaia 27 5 4 2" xfId="17774" xr:uid="{00000000-0005-0000-0000-0000516D0000}"/>
    <cellStyle name="Migliaia 27 5 4 2 2" xfId="35359" xr:uid="{00000000-0005-0000-0000-0000526D0000}"/>
    <cellStyle name="Migliaia 27 5 4 2 3" xfId="40661" xr:uid="{00000000-0005-0000-0000-0000536D0000}"/>
    <cellStyle name="Migliaia 27 5 4 2 4" xfId="29891" xr:uid="{00000000-0005-0000-0000-0000546D0000}"/>
    <cellStyle name="Migliaia 27 5 4 3" xfId="32818" xr:uid="{00000000-0005-0000-0000-0000556D0000}"/>
    <cellStyle name="Migliaia 27 5 4 4" xfId="38010" xr:uid="{00000000-0005-0000-0000-0000566D0000}"/>
    <cellStyle name="Migliaia 27 5 4 5" xfId="20903" xr:uid="{00000000-0005-0000-0000-0000576D0000}"/>
    <cellStyle name="Migliaia 27 5 4 6" xfId="28583" xr:uid="{00000000-0005-0000-0000-0000586D0000}"/>
    <cellStyle name="Migliaia 27 5 4 7" xfId="46767" xr:uid="{00000000-0005-0000-0000-0000596D0000}"/>
    <cellStyle name="Migliaia 27 5 4 8" xfId="49783" xr:uid="{00000000-0005-0000-0000-00005A6D0000}"/>
    <cellStyle name="Migliaia 27 5 5" xfId="16556" xr:uid="{00000000-0005-0000-0000-00005B6D0000}"/>
    <cellStyle name="Migliaia 27 5 5 2" xfId="29892" xr:uid="{00000000-0005-0000-0000-00005C6D0000}"/>
    <cellStyle name="Migliaia 27 5 5 2 2" xfId="35360" xr:uid="{00000000-0005-0000-0000-00005D6D0000}"/>
    <cellStyle name="Migliaia 27 5 5 2 3" xfId="40662" xr:uid="{00000000-0005-0000-0000-00005E6D0000}"/>
    <cellStyle name="Migliaia 27 5 5 3" xfId="32819" xr:uid="{00000000-0005-0000-0000-00005F6D0000}"/>
    <cellStyle name="Migliaia 27 5 5 4" xfId="38011" xr:uid="{00000000-0005-0000-0000-0000606D0000}"/>
    <cellStyle name="Migliaia 27 5 5 5" xfId="20904" xr:uid="{00000000-0005-0000-0000-0000616D0000}"/>
    <cellStyle name="Migliaia 27 5 6" xfId="20905" xr:uid="{00000000-0005-0000-0000-0000626D0000}"/>
    <cellStyle name="Migliaia 27 5 6 2" xfId="29893" xr:uid="{00000000-0005-0000-0000-0000636D0000}"/>
    <cellStyle name="Migliaia 27 5 6 2 2" xfId="35361" xr:uid="{00000000-0005-0000-0000-0000646D0000}"/>
    <cellStyle name="Migliaia 27 5 6 2 3" xfId="40663" xr:uid="{00000000-0005-0000-0000-0000656D0000}"/>
    <cellStyle name="Migliaia 27 5 6 3" xfId="32820" xr:uid="{00000000-0005-0000-0000-0000666D0000}"/>
    <cellStyle name="Migliaia 27 5 6 4" xfId="38012" xr:uid="{00000000-0005-0000-0000-0000676D0000}"/>
    <cellStyle name="Migliaia 27 5 7" xfId="20902" xr:uid="{00000000-0005-0000-0000-0000686D0000}"/>
    <cellStyle name="Migliaia 27 5 8" xfId="2442" xr:uid="{00000000-0005-0000-0000-0000696D0000}"/>
    <cellStyle name="Migliaia 27 6" xfId="2437" xr:uid="{00000000-0005-0000-0000-00006A6D0000}"/>
    <cellStyle name="Migliaia 27 6 2" xfId="4411" xr:uid="{00000000-0005-0000-0000-00006B6D0000}"/>
    <cellStyle name="Migliaia 27 6 2 2" xfId="6027" xr:uid="{00000000-0005-0000-0000-00006C6D0000}"/>
    <cellStyle name="Migliaia 27 6 2 3" xfId="14968" xr:uid="{00000000-0005-0000-0000-00006D6D0000}"/>
    <cellStyle name="Migliaia 27 6 2 4" xfId="16559" xr:uid="{00000000-0005-0000-0000-00006E6D0000}"/>
    <cellStyle name="Migliaia 27 6 2 5" xfId="28639" xr:uid="{00000000-0005-0000-0000-00006F6D0000}"/>
    <cellStyle name="Migliaia 27 6 2 6" xfId="12616" xr:uid="{00000000-0005-0000-0000-0000706D0000}"/>
    <cellStyle name="Migliaia 27 6 3" xfId="5779" xr:uid="{00000000-0005-0000-0000-0000716D0000}"/>
    <cellStyle name="Migliaia 27 6 3 2" xfId="31545" xr:uid="{00000000-0005-0000-0000-0000726D0000}"/>
    <cellStyle name="Migliaia 27 6 3 2 2" xfId="36705" xr:uid="{00000000-0005-0000-0000-0000736D0000}"/>
    <cellStyle name="Migliaia 27 6 3 2 3" xfId="42007" xr:uid="{00000000-0005-0000-0000-0000746D0000}"/>
    <cellStyle name="Migliaia 27 6 3 3" xfId="34054" xr:uid="{00000000-0005-0000-0000-0000756D0000}"/>
    <cellStyle name="Migliaia 27 6 3 4" xfId="39356" xr:uid="{00000000-0005-0000-0000-0000766D0000}"/>
    <cellStyle name="Migliaia 27 6 4" xfId="16558" xr:uid="{00000000-0005-0000-0000-0000776D0000}"/>
    <cellStyle name="Migliaia 27 6 4 2" xfId="35362" xr:uid="{00000000-0005-0000-0000-0000786D0000}"/>
    <cellStyle name="Migliaia 27 6 4 3" xfId="40664" xr:uid="{00000000-0005-0000-0000-0000796D0000}"/>
    <cellStyle name="Migliaia 27 6 4 4" xfId="29894" xr:uid="{00000000-0005-0000-0000-00007A6D0000}"/>
    <cellStyle name="Migliaia 27 6 5" xfId="32821" xr:uid="{00000000-0005-0000-0000-00007B6D0000}"/>
    <cellStyle name="Migliaia 27 6 6" xfId="38013" xr:uid="{00000000-0005-0000-0000-00007C6D0000}"/>
    <cellStyle name="Migliaia 27 6 7" xfId="12615" xr:uid="{00000000-0005-0000-0000-00007D6D0000}"/>
    <cellStyle name="Migliaia 27 7" xfId="4070" xr:uid="{00000000-0005-0000-0000-00007E6D0000}"/>
    <cellStyle name="Migliaia 27 7 2" xfId="10540" xr:uid="{00000000-0005-0000-0000-00007F6D0000}"/>
    <cellStyle name="Migliaia 27 7 2 2" xfId="31546" xr:uid="{00000000-0005-0000-0000-0000806D0000}"/>
    <cellStyle name="Migliaia 27 7 2 2 2" xfId="36706" xr:uid="{00000000-0005-0000-0000-0000816D0000}"/>
    <cellStyle name="Migliaia 27 7 2 2 3" xfId="42008" xr:uid="{00000000-0005-0000-0000-0000826D0000}"/>
    <cellStyle name="Migliaia 27 7 2 3" xfId="34055" xr:uid="{00000000-0005-0000-0000-0000836D0000}"/>
    <cellStyle name="Migliaia 27 7 2 4" xfId="39357" xr:uid="{00000000-0005-0000-0000-0000846D0000}"/>
    <cellStyle name="Migliaia 27 7 3" xfId="16560" xr:uid="{00000000-0005-0000-0000-0000856D0000}"/>
    <cellStyle name="Migliaia 27 7 3 2" xfId="35363" xr:uid="{00000000-0005-0000-0000-0000866D0000}"/>
    <cellStyle name="Migliaia 27 7 3 3" xfId="40665" xr:uid="{00000000-0005-0000-0000-0000876D0000}"/>
    <cellStyle name="Migliaia 27 7 3 4" xfId="29895" xr:uid="{00000000-0005-0000-0000-0000886D0000}"/>
    <cellStyle name="Migliaia 27 7 4" xfId="32822" xr:uid="{00000000-0005-0000-0000-0000896D0000}"/>
    <cellStyle name="Migliaia 27 7 5" xfId="38014" xr:uid="{00000000-0005-0000-0000-00008A6D0000}"/>
    <cellStyle name="Migliaia 27 7 6" xfId="12617" xr:uid="{00000000-0005-0000-0000-00008B6D0000}"/>
    <cellStyle name="Migliaia 27 8" xfId="3637" xr:uid="{00000000-0005-0000-0000-00008C6D0000}"/>
    <cellStyle name="Migliaia 27 8 2" xfId="10245" xr:uid="{00000000-0005-0000-0000-00008D6D0000}"/>
    <cellStyle name="Migliaia 27 8 2 2" xfId="31547" xr:uid="{00000000-0005-0000-0000-00008E6D0000}"/>
    <cellStyle name="Migliaia 27 8 2 2 2" xfId="36707" xr:uid="{00000000-0005-0000-0000-00008F6D0000}"/>
    <cellStyle name="Migliaia 27 8 2 2 3" xfId="42009" xr:uid="{00000000-0005-0000-0000-0000906D0000}"/>
    <cellStyle name="Migliaia 27 8 2 3" xfId="34056" xr:uid="{00000000-0005-0000-0000-0000916D0000}"/>
    <cellStyle name="Migliaia 27 8 2 4" xfId="39358" xr:uid="{00000000-0005-0000-0000-0000926D0000}"/>
    <cellStyle name="Migliaia 27 8 3" xfId="16561" xr:uid="{00000000-0005-0000-0000-0000936D0000}"/>
    <cellStyle name="Migliaia 27 8 3 2" xfId="35364" xr:uid="{00000000-0005-0000-0000-0000946D0000}"/>
    <cellStyle name="Migliaia 27 8 3 3" xfId="40666" xr:uid="{00000000-0005-0000-0000-0000956D0000}"/>
    <cellStyle name="Migliaia 27 8 3 4" xfId="29896" xr:uid="{00000000-0005-0000-0000-0000966D0000}"/>
    <cellStyle name="Migliaia 27 8 4" xfId="32823" xr:uid="{00000000-0005-0000-0000-0000976D0000}"/>
    <cellStyle name="Migliaia 27 8 5" xfId="38015" xr:uid="{00000000-0005-0000-0000-0000986D0000}"/>
    <cellStyle name="Migliaia 27 8 6" xfId="12618" xr:uid="{00000000-0005-0000-0000-0000996D0000}"/>
    <cellStyle name="Migliaia 27 9" xfId="13477" xr:uid="{00000000-0005-0000-0000-00009A6D0000}"/>
    <cellStyle name="Migliaia 27 9 2" xfId="29897" xr:uid="{00000000-0005-0000-0000-00009B6D0000}"/>
    <cellStyle name="Migliaia 27 9 2 2" xfId="35365" xr:uid="{00000000-0005-0000-0000-00009C6D0000}"/>
    <cellStyle name="Migliaia 27 9 2 3" xfId="40667" xr:uid="{00000000-0005-0000-0000-00009D6D0000}"/>
    <cellStyle name="Migliaia 27 9 3" xfId="32824" xr:uid="{00000000-0005-0000-0000-00009E6D0000}"/>
    <cellStyle name="Migliaia 27 9 4" xfId="38016" xr:uid="{00000000-0005-0000-0000-00009F6D0000}"/>
    <cellStyle name="Migliaia 28" xfId="485" xr:uid="{00000000-0005-0000-0000-0000A06D0000}"/>
    <cellStyle name="Migliaia 28 10" xfId="16562" xr:uid="{00000000-0005-0000-0000-0000A16D0000}"/>
    <cellStyle name="Migliaia 28 10 2" xfId="35366" xr:uid="{00000000-0005-0000-0000-0000A26D0000}"/>
    <cellStyle name="Migliaia 28 10 3" xfId="40668" xr:uid="{00000000-0005-0000-0000-0000A36D0000}"/>
    <cellStyle name="Migliaia 28 10 4" xfId="29898" xr:uid="{00000000-0005-0000-0000-0000A46D0000}"/>
    <cellStyle name="Migliaia 28 11" xfId="32825" xr:uid="{00000000-0005-0000-0000-0000A56D0000}"/>
    <cellStyle name="Migliaia 28 12" xfId="38017" xr:uid="{00000000-0005-0000-0000-0000A66D0000}"/>
    <cellStyle name="Migliaia 28 13" xfId="1841" xr:uid="{00000000-0005-0000-0000-0000A76D0000}"/>
    <cellStyle name="Migliaia 28 2" xfId="486" xr:uid="{00000000-0005-0000-0000-0000A86D0000}"/>
    <cellStyle name="Migliaia 28 2 2" xfId="2444" xr:uid="{00000000-0005-0000-0000-0000A96D0000}"/>
    <cellStyle name="Migliaia 28 2 2 2" xfId="4418" xr:uid="{00000000-0005-0000-0000-0000AA6D0000}"/>
    <cellStyle name="Migliaia 28 2 2 2 2" xfId="10687" xr:uid="{00000000-0005-0000-0000-0000AB6D0000}"/>
    <cellStyle name="Migliaia 28 2 2 2 2 2" xfId="35367" xr:uid="{00000000-0005-0000-0000-0000AC6D0000}"/>
    <cellStyle name="Migliaia 28 2 2 2 2 3" xfId="40669" xr:uid="{00000000-0005-0000-0000-0000AD6D0000}"/>
    <cellStyle name="Migliaia 28 2 2 2 3" xfId="14729" xr:uid="{00000000-0005-0000-0000-0000AE6D0000}"/>
    <cellStyle name="Migliaia 28 2 2 2 4" xfId="16565" xr:uid="{00000000-0005-0000-0000-0000AF6D0000}"/>
    <cellStyle name="Migliaia 28 2 2 2 4 2" xfId="38018" xr:uid="{00000000-0005-0000-0000-0000B06D0000}"/>
    <cellStyle name="Migliaia 28 2 2 2 5" xfId="12619" xr:uid="{00000000-0005-0000-0000-0000B16D0000}"/>
    <cellStyle name="Migliaia 28 2 2 3" xfId="7912" xr:uid="{00000000-0005-0000-0000-0000B26D0000}"/>
    <cellStyle name="Migliaia 28 2 2 3 2" xfId="31548" xr:uid="{00000000-0005-0000-0000-0000B36D0000}"/>
    <cellStyle name="Migliaia 28 2 2 3 2 2" xfId="36708" xr:uid="{00000000-0005-0000-0000-0000B46D0000}"/>
    <cellStyle name="Migliaia 28 2 2 3 2 3" xfId="42010" xr:uid="{00000000-0005-0000-0000-0000B56D0000}"/>
    <cellStyle name="Migliaia 28 2 2 3 3" xfId="34057" xr:uid="{00000000-0005-0000-0000-0000B66D0000}"/>
    <cellStyle name="Migliaia 28 2 2 3 4" xfId="39359" xr:uid="{00000000-0005-0000-0000-0000B76D0000}"/>
    <cellStyle name="Migliaia 28 2 2 4" xfId="7002" xr:uid="{00000000-0005-0000-0000-0000B86D0000}"/>
    <cellStyle name="Migliaia 28 2 2 4 2" xfId="17775" xr:uid="{00000000-0005-0000-0000-0000B96D0000}"/>
    <cellStyle name="Migliaia 28 2 2 4 3" xfId="42515" xr:uid="{00000000-0005-0000-0000-0000BA6D0000}"/>
    <cellStyle name="Migliaia 28 2 2 4 4" xfId="46768" xr:uid="{00000000-0005-0000-0000-0000BB6D0000}"/>
    <cellStyle name="Migliaia 28 2 2 4 5" xfId="49784" xr:uid="{00000000-0005-0000-0000-0000BC6D0000}"/>
    <cellStyle name="Migliaia 28 2 2 5" xfId="16564" xr:uid="{00000000-0005-0000-0000-0000BD6D0000}"/>
    <cellStyle name="Migliaia 28 2 2 6" xfId="20907" xr:uid="{00000000-0005-0000-0000-0000BE6D0000}"/>
    <cellStyle name="Migliaia 28 2 3" xfId="4074" xr:uid="{00000000-0005-0000-0000-0000BF6D0000}"/>
    <cellStyle name="Migliaia 28 2 3 2" xfId="10544" xr:uid="{00000000-0005-0000-0000-0000C06D0000}"/>
    <cellStyle name="Migliaia 28 2 3 2 2" xfId="31549" xr:uid="{00000000-0005-0000-0000-0000C16D0000}"/>
    <cellStyle name="Migliaia 28 2 3 2 2 2" xfId="36709" xr:uid="{00000000-0005-0000-0000-0000C26D0000}"/>
    <cellStyle name="Migliaia 28 2 3 2 2 3" xfId="42011" xr:uid="{00000000-0005-0000-0000-0000C36D0000}"/>
    <cellStyle name="Migliaia 28 2 3 2 3" xfId="34058" xr:uid="{00000000-0005-0000-0000-0000C46D0000}"/>
    <cellStyle name="Migliaia 28 2 3 2 4" xfId="39360" xr:uid="{00000000-0005-0000-0000-0000C56D0000}"/>
    <cellStyle name="Migliaia 28 2 3 3" xfId="16566" xr:uid="{00000000-0005-0000-0000-0000C66D0000}"/>
    <cellStyle name="Migliaia 28 2 3 3 2" xfId="35368" xr:uid="{00000000-0005-0000-0000-0000C76D0000}"/>
    <cellStyle name="Migliaia 28 2 3 3 3" xfId="40670" xr:uid="{00000000-0005-0000-0000-0000C86D0000}"/>
    <cellStyle name="Migliaia 28 2 3 3 4" xfId="29899" xr:uid="{00000000-0005-0000-0000-0000C96D0000}"/>
    <cellStyle name="Migliaia 28 2 3 4" xfId="32826" xr:uid="{00000000-0005-0000-0000-0000CA6D0000}"/>
    <cellStyle name="Migliaia 28 2 3 5" xfId="38019" xr:uid="{00000000-0005-0000-0000-0000CB6D0000}"/>
    <cellStyle name="Migliaia 28 2 3 6" xfId="12620" xr:uid="{00000000-0005-0000-0000-0000CC6D0000}"/>
    <cellStyle name="Migliaia 28 2 4" xfId="3642" xr:uid="{00000000-0005-0000-0000-0000CD6D0000}"/>
    <cellStyle name="Migliaia 28 2 4 2" xfId="10249" xr:uid="{00000000-0005-0000-0000-0000CE6D0000}"/>
    <cellStyle name="Migliaia 28 2 4 2 2" xfId="35369" xr:uid="{00000000-0005-0000-0000-0000CF6D0000}"/>
    <cellStyle name="Migliaia 28 2 4 2 3" xfId="40671" xr:uid="{00000000-0005-0000-0000-0000D06D0000}"/>
    <cellStyle name="Migliaia 28 2 4 3" xfId="15021" xr:uid="{00000000-0005-0000-0000-0000D16D0000}"/>
    <cellStyle name="Migliaia 28 2 4 4" xfId="16567" xr:uid="{00000000-0005-0000-0000-0000D26D0000}"/>
    <cellStyle name="Migliaia 28 2 4 4 2" xfId="38020" xr:uid="{00000000-0005-0000-0000-0000D36D0000}"/>
    <cellStyle name="Migliaia 28 2 4 5" xfId="12621" xr:uid="{00000000-0005-0000-0000-0000D46D0000}"/>
    <cellStyle name="Migliaia 28 2 5" xfId="9427" xr:uid="{00000000-0005-0000-0000-0000D56D0000}"/>
    <cellStyle name="Migliaia 28 2 5 2" xfId="29900" xr:uid="{00000000-0005-0000-0000-0000D66D0000}"/>
    <cellStyle name="Migliaia 28 2 5 2 2" xfId="35370" xr:uid="{00000000-0005-0000-0000-0000D76D0000}"/>
    <cellStyle name="Migliaia 28 2 5 2 3" xfId="40672" xr:uid="{00000000-0005-0000-0000-0000D86D0000}"/>
    <cellStyle name="Migliaia 28 2 5 3" xfId="32827" xr:uid="{00000000-0005-0000-0000-0000D96D0000}"/>
    <cellStyle name="Migliaia 28 2 5 4" xfId="38021" xr:uid="{00000000-0005-0000-0000-0000DA6D0000}"/>
    <cellStyle name="Migliaia 28 2 6" xfId="16563" xr:uid="{00000000-0005-0000-0000-0000DB6D0000}"/>
    <cellStyle name="Migliaia 28 2 6 2" xfId="29901" xr:uid="{00000000-0005-0000-0000-0000DC6D0000}"/>
    <cellStyle name="Migliaia 28 2 6 2 2" xfId="35371" xr:uid="{00000000-0005-0000-0000-0000DD6D0000}"/>
    <cellStyle name="Migliaia 28 2 6 2 3" xfId="40673" xr:uid="{00000000-0005-0000-0000-0000DE6D0000}"/>
    <cellStyle name="Migliaia 28 2 6 3" xfId="32828" xr:uid="{00000000-0005-0000-0000-0000DF6D0000}"/>
    <cellStyle name="Migliaia 28 2 6 4" xfId="38022" xr:uid="{00000000-0005-0000-0000-0000E06D0000}"/>
    <cellStyle name="Migliaia 28 2 6 5" xfId="20908" xr:uid="{00000000-0005-0000-0000-0000E16D0000}"/>
    <cellStyle name="Migliaia 28 2 7" xfId="20906" xr:uid="{00000000-0005-0000-0000-0000E26D0000}"/>
    <cellStyle name="Migliaia 28 2 8" xfId="1842" xr:uid="{00000000-0005-0000-0000-0000E36D0000}"/>
    <cellStyle name="Migliaia 28 3" xfId="487" xr:uid="{00000000-0005-0000-0000-0000E46D0000}"/>
    <cellStyle name="Migliaia 28 3 10" xfId="20909" xr:uid="{00000000-0005-0000-0000-0000E56D0000}"/>
    <cellStyle name="Migliaia 28 3 11" xfId="12622" xr:uid="{00000000-0005-0000-0000-0000E66D0000}"/>
    <cellStyle name="Migliaia 28 3 12" xfId="1843" xr:uid="{00000000-0005-0000-0000-0000E76D0000}"/>
    <cellStyle name="Migliaia 28 3 2" xfId="488" xr:uid="{00000000-0005-0000-0000-0000E86D0000}"/>
    <cellStyle name="Migliaia 28 3 2 2" xfId="4420" xr:uid="{00000000-0005-0000-0000-0000E96D0000}"/>
    <cellStyle name="Migliaia 28 3 2 2 2" xfId="8270" xr:uid="{00000000-0005-0000-0000-0000EA6D0000}"/>
    <cellStyle name="Migliaia 28 3 2 2 2 2" xfId="14730" xr:uid="{00000000-0005-0000-0000-0000EB6D0000}"/>
    <cellStyle name="Migliaia 28 3 2 2 2 2 2" xfId="18168" xr:uid="{00000000-0005-0000-0000-0000EC6D0000}"/>
    <cellStyle name="Migliaia 28 3 2 2 2 2 2 2" xfId="35372" xr:uid="{00000000-0005-0000-0000-0000ED6D0000}"/>
    <cellStyle name="Migliaia 28 3 2 2 2 2 3" xfId="40674" xr:uid="{00000000-0005-0000-0000-0000EE6D0000}"/>
    <cellStyle name="Migliaia 28 3 2 2 2 2 4" xfId="29902" xr:uid="{00000000-0005-0000-0000-0000EF6D0000}"/>
    <cellStyle name="Migliaia 28 3 2 2 2 3" xfId="32829" xr:uid="{00000000-0005-0000-0000-0000F06D0000}"/>
    <cellStyle name="Migliaia 28 3 2 2 2 4" xfId="38023" xr:uid="{00000000-0005-0000-0000-0000F16D0000}"/>
    <cellStyle name="Migliaia 28 3 2 2 2 5" xfId="28927" xr:uid="{00000000-0005-0000-0000-0000F26D0000}"/>
    <cellStyle name="Migliaia 28 3 2 2 2 6" xfId="47174" xr:uid="{00000000-0005-0000-0000-0000F36D0000}"/>
    <cellStyle name="Migliaia 28 3 2 2 2 7" xfId="50190" xr:uid="{00000000-0005-0000-0000-0000F46D0000}"/>
    <cellStyle name="Migliaia 28 3 2 2 2 8" xfId="13965" xr:uid="{00000000-0005-0000-0000-0000F56D0000}"/>
    <cellStyle name="Migliaia 28 3 2 2 3" xfId="7859" xr:uid="{00000000-0005-0000-0000-0000F66D0000}"/>
    <cellStyle name="Migliaia 28 3 2 2 4" xfId="7003" xr:uid="{00000000-0005-0000-0000-0000F76D0000}"/>
    <cellStyle name="Migliaia 28 3 2 2 4 2" xfId="17776" xr:uid="{00000000-0005-0000-0000-0000F86D0000}"/>
    <cellStyle name="Migliaia 28 3 2 2 4 3" xfId="32261" xr:uid="{00000000-0005-0000-0000-0000F96D0000}"/>
    <cellStyle name="Migliaia 28 3 2 2 4 4" xfId="46769" xr:uid="{00000000-0005-0000-0000-0000FA6D0000}"/>
    <cellStyle name="Migliaia 28 3 2 2 4 5" xfId="49785" xr:uid="{00000000-0005-0000-0000-0000FB6D0000}"/>
    <cellStyle name="Migliaia 28 3 2 2 5" xfId="16570" xr:uid="{00000000-0005-0000-0000-0000FC6D0000}"/>
    <cellStyle name="Migliaia 28 3 2 2 6" xfId="20911" xr:uid="{00000000-0005-0000-0000-0000FD6D0000}"/>
    <cellStyle name="Migliaia 28 3 2 3" xfId="3644" xr:uid="{00000000-0005-0000-0000-0000FE6D0000}"/>
    <cellStyle name="Migliaia 28 3 2 3 2" xfId="7959" xr:uid="{00000000-0005-0000-0000-0000FF6D0000}"/>
    <cellStyle name="Migliaia 28 3 2 3 2 2" xfId="35373" xr:uid="{00000000-0005-0000-0000-0000006E0000}"/>
    <cellStyle name="Migliaia 28 3 2 3 2 3" xfId="40675" xr:uid="{00000000-0005-0000-0000-0000016E0000}"/>
    <cellStyle name="Migliaia 28 3 2 3 2 4" xfId="29903" xr:uid="{00000000-0005-0000-0000-0000026E0000}"/>
    <cellStyle name="Migliaia 28 3 2 3 3" xfId="8271" xr:uid="{00000000-0005-0000-0000-0000036E0000}"/>
    <cellStyle name="Migliaia 28 3 2 3 4" xfId="16571" xr:uid="{00000000-0005-0000-0000-0000046E0000}"/>
    <cellStyle name="Migliaia 28 3 2 3 4 2" xfId="38024" xr:uid="{00000000-0005-0000-0000-0000056E0000}"/>
    <cellStyle name="Migliaia 28 3 2 3 5" xfId="12623" xr:uid="{00000000-0005-0000-0000-0000066E0000}"/>
    <cellStyle name="Migliaia 28 3 2 4" xfId="7617" xr:uid="{00000000-0005-0000-0000-0000076E0000}"/>
    <cellStyle name="Migliaia 28 3 2 4 2" xfId="14384" xr:uid="{00000000-0005-0000-0000-0000086E0000}"/>
    <cellStyle name="Migliaia 28 3 2 4 2 2" xfId="35374" xr:uid="{00000000-0005-0000-0000-0000096E0000}"/>
    <cellStyle name="Migliaia 28 3 2 4 2 3" xfId="40676" xr:uid="{00000000-0005-0000-0000-00000A6E0000}"/>
    <cellStyle name="Migliaia 28 3 2 4 3" xfId="32830" xr:uid="{00000000-0005-0000-0000-00000B6E0000}"/>
    <cellStyle name="Migliaia 28 3 2 4 4" xfId="38025" xr:uid="{00000000-0005-0000-0000-00000C6E0000}"/>
    <cellStyle name="Migliaia 28 3 2 4 5" xfId="13480" xr:uid="{00000000-0005-0000-0000-00000D6E0000}"/>
    <cellStyle name="Migliaia 28 3 2 5" xfId="13670" xr:uid="{00000000-0005-0000-0000-00000E6E0000}"/>
    <cellStyle name="Migliaia 28 3 2 5 2" xfId="29904" xr:uid="{00000000-0005-0000-0000-00000F6E0000}"/>
    <cellStyle name="Migliaia 28 3 2 5 2 2" xfId="35375" xr:uid="{00000000-0005-0000-0000-0000106E0000}"/>
    <cellStyle name="Migliaia 28 3 2 5 2 3" xfId="40677" xr:uid="{00000000-0005-0000-0000-0000116E0000}"/>
    <cellStyle name="Migliaia 28 3 2 5 3" xfId="32831" xr:uid="{00000000-0005-0000-0000-0000126E0000}"/>
    <cellStyle name="Migliaia 28 3 2 5 4" xfId="38026" xr:uid="{00000000-0005-0000-0000-0000136E0000}"/>
    <cellStyle name="Migliaia 28 3 2 6" xfId="16569" xr:uid="{00000000-0005-0000-0000-0000146E0000}"/>
    <cellStyle name="Migliaia 28 3 2 6 2" xfId="29905" xr:uid="{00000000-0005-0000-0000-0000156E0000}"/>
    <cellStyle name="Migliaia 28 3 2 6 2 2" xfId="35376" xr:uid="{00000000-0005-0000-0000-0000166E0000}"/>
    <cellStyle name="Migliaia 28 3 2 6 2 3" xfId="40678" xr:uid="{00000000-0005-0000-0000-0000176E0000}"/>
    <cellStyle name="Migliaia 28 3 2 6 3" xfId="32832" xr:uid="{00000000-0005-0000-0000-0000186E0000}"/>
    <cellStyle name="Migliaia 28 3 2 6 4" xfId="38027" xr:uid="{00000000-0005-0000-0000-0000196E0000}"/>
    <cellStyle name="Migliaia 28 3 2 6 5" xfId="20912" xr:uid="{00000000-0005-0000-0000-00001A6E0000}"/>
    <cellStyle name="Migliaia 28 3 2 7" xfId="20910" xr:uid="{00000000-0005-0000-0000-00001B6E0000}"/>
    <cellStyle name="Migliaia 28 3 2 8" xfId="2446" xr:uid="{00000000-0005-0000-0000-00001C6E0000}"/>
    <cellStyle name="Migliaia 28 3 3" xfId="2445" xr:uid="{00000000-0005-0000-0000-00001D6E0000}"/>
    <cellStyle name="Migliaia 28 3 3 2" xfId="4419" xr:uid="{00000000-0005-0000-0000-00001E6E0000}"/>
    <cellStyle name="Migliaia 28 3 3 2 2" xfId="6030" xr:uid="{00000000-0005-0000-0000-00001F6E0000}"/>
    <cellStyle name="Migliaia 28 3 3 2 2 2" xfId="35378" xr:uid="{00000000-0005-0000-0000-0000206E0000}"/>
    <cellStyle name="Migliaia 28 3 3 2 2 3" xfId="40680" xr:uid="{00000000-0005-0000-0000-0000216E0000}"/>
    <cellStyle name="Migliaia 28 3 3 2 3" xfId="14509" xr:uid="{00000000-0005-0000-0000-0000226E0000}"/>
    <cellStyle name="Migliaia 28 3 3 2 4" xfId="16573" xr:uid="{00000000-0005-0000-0000-0000236E0000}"/>
    <cellStyle name="Migliaia 28 3 3 2 4 2" xfId="38029" xr:uid="{00000000-0005-0000-0000-0000246E0000}"/>
    <cellStyle name="Migliaia 28 3 3 2 5" xfId="12625" xr:uid="{00000000-0005-0000-0000-0000256E0000}"/>
    <cellStyle name="Migliaia 28 3 3 3" xfId="5782" xr:uid="{00000000-0005-0000-0000-0000266E0000}"/>
    <cellStyle name="Migliaia 28 3 3 3 2" xfId="29907" xr:uid="{00000000-0005-0000-0000-0000276E0000}"/>
    <cellStyle name="Migliaia 28 3 3 3 2 2" xfId="35379" xr:uid="{00000000-0005-0000-0000-0000286E0000}"/>
    <cellStyle name="Migliaia 28 3 3 3 2 3" xfId="40681" xr:uid="{00000000-0005-0000-0000-0000296E0000}"/>
    <cellStyle name="Migliaia 28 3 3 3 3" xfId="32834" xr:uid="{00000000-0005-0000-0000-00002A6E0000}"/>
    <cellStyle name="Migliaia 28 3 3 3 4" xfId="38030" xr:uid="{00000000-0005-0000-0000-00002B6E0000}"/>
    <cellStyle name="Migliaia 28 3 3 4" xfId="16572" xr:uid="{00000000-0005-0000-0000-00002C6E0000}"/>
    <cellStyle name="Migliaia 28 3 3 4 2" xfId="29908" xr:uid="{00000000-0005-0000-0000-00002D6E0000}"/>
    <cellStyle name="Migliaia 28 3 3 4 2 2" xfId="35380" xr:uid="{00000000-0005-0000-0000-00002E6E0000}"/>
    <cellStyle name="Migliaia 28 3 3 4 2 3" xfId="40682" xr:uid="{00000000-0005-0000-0000-00002F6E0000}"/>
    <cellStyle name="Migliaia 28 3 3 4 3" xfId="32835" xr:uid="{00000000-0005-0000-0000-0000306E0000}"/>
    <cellStyle name="Migliaia 28 3 3 4 4" xfId="38031" xr:uid="{00000000-0005-0000-0000-0000316E0000}"/>
    <cellStyle name="Migliaia 28 3 3 4 5" xfId="20913" xr:uid="{00000000-0005-0000-0000-0000326E0000}"/>
    <cellStyle name="Migliaia 28 3 3 5" xfId="20914" xr:uid="{00000000-0005-0000-0000-0000336E0000}"/>
    <cellStyle name="Migliaia 28 3 3 5 2" xfId="29909" xr:uid="{00000000-0005-0000-0000-0000346E0000}"/>
    <cellStyle name="Migliaia 28 3 3 5 2 2" xfId="35381" xr:uid="{00000000-0005-0000-0000-0000356E0000}"/>
    <cellStyle name="Migliaia 28 3 3 5 2 3" xfId="40683" xr:uid="{00000000-0005-0000-0000-0000366E0000}"/>
    <cellStyle name="Migliaia 28 3 3 5 3" xfId="32836" xr:uid="{00000000-0005-0000-0000-0000376E0000}"/>
    <cellStyle name="Migliaia 28 3 3 5 4" xfId="38032" xr:uid="{00000000-0005-0000-0000-0000386E0000}"/>
    <cellStyle name="Migliaia 28 3 3 6" xfId="29906" xr:uid="{00000000-0005-0000-0000-0000396E0000}"/>
    <cellStyle name="Migliaia 28 3 3 6 2" xfId="35377" xr:uid="{00000000-0005-0000-0000-00003A6E0000}"/>
    <cellStyle name="Migliaia 28 3 3 6 3" xfId="40679" xr:uid="{00000000-0005-0000-0000-00003B6E0000}"/>
    <cellStyle name="Migliaia 28 3 3 7" xfId="32833" xr:uid="{00000000-0005-0000-0000-00003C6E0000}"/>
    <cellStyle name="Migliaia 28 3 3 8" xfId="38028" xr:uid="{00000000-0005-0000-0000-00003D6E0000}"/>
    <cellStyle name="Migliaia 28 3 3 9" xfId="12624" xr:uid="{00000000-0005-0000-0000-00003E6E0000}"/>
    <cellStyle name="Migliaia 28 3 4" xfId="3285" xr:uid="{00000000-0005-0000-0000-00003F6E0000}"/>
    <cellStyle name="Migliaia 28 3 4 2" xfId="4795" xr:uid="{00000000-0005-0000-0000-0000406E0000}"/>
    <cellStyle name="Migliaia 28 3 4 2 2" xfId="10747" xr:uid="{00000000-0005-0000-0000-0000416E0000}"/>
    <cellStyle name="Migliaia 28 3 4 2 3" xfId="14893" xr:uid="{00000000-0005-0000-0000-0000426E0000}"/>
    <cellStyle name="Migliaia 28 3 4 2 4" xfId="16575" xr:uid="{00000000-0005-0000-0000-0000436E0000}"/>
    <cellStyle name="Migliaia 28 3 4 2 5" xfId="28640" xr:uid="{00000000-0005-0000-0000-0000446E0000}"/>
    <cellStyle name="Migliaia 28 3 4 2 6" xfId="12627" xr:uid="{00000000-0005-0000-0000-0000456E0000}"/>
    <cellStyle name="Migliaia 28 3 4 3" xfId="9995" xr:uid="{00000000-0005-0000-0000-0000466E0000}"/>
    <cellStyle name="Migliaia 28 3 4 3 2" xfId="31550" xr:uid="{00000000-0005-0000-0000-0000476E0000}"/>
    <cellStyle name="Migliaia 28 3 4 3 2 2" xfId="36710" xr:uid="{00000000-0005-0000-0000-0000486E0000}"/>
    <cellStyle name="Migliaia 28 3 4 3 2 3" xfId="42012" xr:uid="{00000000-0005-0000-0000-0000496E0000}"/>
    <cellStyle name="Migliaia 28 3 4 3 3" xfId="34059" xr:uid="{00000000-0005-0000-0000-00004A6E0000}"/>
    <cellStyle name="Migliaia 28 3 4 3 4" xfId="39361" xr:uid="{00000000-0005-0000-0000-00004B6E0000}"/>
    <cellStyle name="Migliaia 28 3 4 4" xfId="16574" xr:uid="{00000000-0005-0000-0000-00004C6E0000}"/>
    <cellStyle name="Migliaia 28 3 4 4 2" xfId="35382" xr:uid="{00000000-0005-0000-0000-00004D6E0000}"/>
    <cellStyle name="Migliaia 28 3 4 4 3" xfId="40684" xr:uid="{00000000-0005-0000-0000-00004E6E0000}"/>
    <cellStyle name="Migliaia 28 3 4 4 4" xfId="29910" xr:uid="{00000000-0005-0000-0000-00004F6E0000}"/>
    <cellStyle name="Migliaia 28 3 4 5" xfId="32837" xr:uid="{00000000-0005-0000-0000-0000506E0000}"/>
    <cellStyle name="Migliaia 28 3 4 6" xfId="38033" xr:uid="{00000000-0005-0000-0000-0000516E0000}"/>
    <cellStyle name="Migliaia 28 3 4 7" xfId="12626" xr:uid="{00000000-0005-0000-0000-0000526E0000}"/>
    <cellStyle name="Migliaia 28 3 5" xfId="4075" xr:uid="{00000000-0005-0000-0000-0000536E0000}"/>
    <cellStyle name="Migliaia 28 3 5 2" xfId="10545" xr:uid="{00000000-0005-0000-0000-0000546E0000}"/>
    <cellStyle name="Migliaia 28 3 5 2 2" xfId="31551" xr:uid="{00000000-0005-0000-0000-0000556E0000}"/>
    <cellStyle name="Migliaia 28 3 5 2 2 2" xfId="36711" xr:uid="{00000000-0005-0000-0000-0000566E0000}"/>
    <cellStyle name="Migliaia 28 3 5 2 2 3" xfId="42013" xr:uid="{00000000-0005-0000-0000-0000576E0000}"/>
    <cellStyle name="Migliaia 28 3 5 2 3" xfId="34060" xr:uid="{00000000-0005-0000-0000-0000586E0000}"/>
    <cellStyle name="Migliaia 28 3 5 2 4" xfId="39362" xr:uid="{00000000-0005-0000-0000-0000596E0000}"/>
    <cellStyle name="Migliaia 28 3 5 3" xfId="16576" xr:uid="{00000000-0005-0000-0000-00005A6E0000}"/>
    <cellStyle name="Migliaia 28 3 5 3 2" xfId="35383" xr:uid="{00000000-0005-0000-0000-00005B6E0000}"/>
    <cellStyle name="Migliaia 28 3 5 3 3" xfId="40685" xr:uid="{00000000-0005-0000-0000-00005C6E0000}"/>
    <cellStyle name="Migliaia 28 3 5 3 4" xfId="29911" xr:uid="{00000000-0005-0000-0000-00005D6E0000}"/>
    <cellStyle name="Migliaia 28 3 5 4" xfId="32838" xr:uid="{00000000-0005-0000-0000-00005E6E0000}"/>
    <cellStyle name="Migliaia 28 3 5 5" xfId="38034" xr:uid="{00000000-0005-0000-0000-00005F6E0000}"/>
    <cellStyle name="Migliaia 28 3 5 6" xfId="12628" xr:uid="{00000000-0005-0000-0000-0000606E0000}"/>
    <cellStyle name="Migliaia 28 3 6" xfId="3643" xr:uid="{00000000-0005-0000-0000-0000616E0000}"/>
    <cellStyle name="Migliaia 28 3 6 2" xfId="10250" xr:uid="{00000000-0005-0000-0000-0000626E0000}"/>
    <cellStyle name="Migliaia 28 3 6 2 2" xfId="35384" xr:uid="{00000000-0005-0000-0000-0000636E0000}"/>
    <cellStyle name="Migliaia 28 3 6 2 3" xfId="40686" xr:uid="{00000000-0005-0000-0000-0000646E0000}"/>
    <cellStyle name="Migliaia 28 3 6 3" xfId="14923" xr:uid="{00000000-0005-0000-0000-0000656E0000}"/>
    <cellStyle name="Migliaia 28 3 6 4" xfId="16577" xr:uid="{00000000-0005-0000-0000-0000666E0000}"/>
    <cellStyle name="Migliaia 28 3 6 4 2" xfId="38035" xr:uid="{00000000-0005-0000-0000-0000676E0000}"/>
    <cellStyle name="Migliaia 28 3 6 5" xfId="12629" xr:uid="{00000000-0005-0000-0000-0000686E0000}"/>
    <cellStyle name="Migliaia 28 3 7" xfId="7522" xr:uid="{00000000-0005-0000-0000-0000696E0000}"/>
    <cellStyle name="Migliaia 28 3 7 2" xfId="29912" xr:uid="{00000000-0005-0000-0000-00006A6E0000}"/>
    <cellStyle name="Migliaia 28 3 7 2 2" xfId="35385" xr:uid="{00000000-0005-0000-0000-00006B6E0000}"/>
    <cellStyle name="Migliaia 28 3 7 2 3" xfId="40687" xr:uid="{00000000-0005-0000-0000-00006C6E0000}"/>
    <cellStyle name="Migliaia 28 3 7 3" xfId="32839" xr:uid="{00000000-0005-0000-0000-00006D6E0000}"/>
    <cellStyle name="Migliaia 28 3 7 4" xfId="38036" xr:uid="{00000000-0005-0000-0000-00006E6E0000}"/>
    <cellStyle name="Migliaia 28 3 8" xfId="13671" xr:uid="{00000000-0005-0000-0000-00006F6E0000}"/>
    <cellStyle name="Migliaia 28 3 8 2" xfId="29913" xr:uid="{00000000-0005-0000-0000-0000706E0000}"/>
    <cellStyle name="Migliaia 28 3 8 2 2" xfId="35386" xr:uid="{00000000-0005-0000-0000-0000716E0000}"/>
    <cellStyle name="Migliaia 28 3 8 2 3" xfId="40688" xr:uid="{00000000-0005-0000-0000-0000726E0000}"/>
    <cellStyle name="Migliaia 28 3 8 3" xfId="32840" xr:uid="{00000000-0005-0000-0000-0000736E0000}"/>
    <cellStyle name="Migliaia 28 3 8 4" xfId="38037" xr:uid="{00000000-0005-0000-0000-0000746E0000}"/>
    <cellStyle name="Migliaia 28 3 8 5" xfId="20915" xr:uid="{00000000-0005-0000-0000-0000756E0000}"/>
    <cellStyle name="Migliaia 28 3 9" xfId="16568" xr:uid="{00000000-0005-0000-0000-0000766E0000}"/>
    <cellStyle name="Migliaia 28 4" xfId="489" xr:uid="{00000000-0005-0000-0000-0000776E0000}"/>
    <cellStyle name="Migliaia 28 4 2" xfId="4421" xr:uid="{00000000-0005-0000-0000-0000786E0000}"/>
    <cellStyle name="Migliaia 28 4 2 2" xfId="5129" xr:uid="{00000000-0005-0000-0000-0000796E0000}"/>
    <cellStyle name="Migliaia 28 4 2 2 2" xfId="29914" xr:uid="{00000000-0005-0000-0000-00007A6E0000}"/>
    <cellStyle name="Migliaia 28 4 2 2 2 2" xfId="35387" xr:uid="{00000000-0005-0000-0000-00007B6E0000}"/>
    <cellStyle name="Migliaia 28 4 2 2 2 3" xfId="40689" xr:uid="{00000000-0005-0000-0000-00007C6E0000}"/>
    <cellStyle name="Migliaia 28 4 2 2 3" xfId="32841" xr:uid="{00000000-0005-0000-0000-00007D6E0000}"/>
    <cellStyle name="Migliaia 28 4 2 2 4" xfId="38038" xr:uid="{00000000-0005-0000-0000-00007E6E0000}"/>
    <cellStyle name="Migliaia 28 4 2 3" xfId="8272" xr:uid="{00000000-0005-0000-0000-00007F6E0000}"/>
    <cellStyle name="Migliaia 28 4 2 3 2" xfId="29915" xr:uid="{00000000-0005-0000-0000-0000806E0000}"/>
    <cellStyle name="Migliaia 28 4 2 3 2 2" xfId="35388" xr:uid="{00000000-0005-0000-0000-0000816E0000}"/>
    <cellStyle name="Migliaia 28 4 2 3 2 3" xfId="40690" xr:uid="{00000000-0005-0000-0000-0000826E0000}"/>
    <cellStyle name="Migliaia 28 4 2 3 3" xfId="32842" xr:uid="{00000000-0005-0000-0000-0000836E0000}"/>
    <cellStyle name="Migliaia 28 4 2 3 4" xfId="38039" xr:uid="{00000000-0005-0000-0000-0000846E0000}"/>
    <cellStyle name="Migliaia 28 4 2 4" xfId="7619" xr:uid="{00000000-0005-0000-0000-0000856E0000}"/>
    <cellStyle name="Migliaia 28 4 2 5" xfId="7005" xr:uid="{00000000-0005-0000-0000-0000866E0000}"/>
    <cellStyle name="Migliaia 28 4 2 5 2" xfId="17778" xr:uid="{00000000-0005-0000-0000-0000876E0000}"/>
    <cellStyle name="Migliaia 28 4 2 5 3" xfId="29372" xr:uid="{00000000-0005-0000-0000-0000886E0000}"/>
    <cellStyle name="Migliaia 28 4 2 5 4" xfId="46771" xr:uid="{00000000-0005-0000-0000-0000896E0000}"/>
    <cellStyle name="Migliaia 28 4 2 5 5" xfId="49787" xr:uid="{00000000-0005-0000-0000-00008A6E0000}"/>
    <cellStyle name="Migliaia 28 4 2 6" xfId="16579" xr:uid="{00000000-0005-0000-0000-00008B6E0000}"/>
    <cellStyle name="Migliaia 28 4 2 7" xfId="20917" xr:uid="{00000000-0005-0000-0000-00008C6E0000}"/>
    <cellStyle name="Migliaia 28 4 3" xfId="5130" xr:uid="{00000000-0005-0000-0000-00008D6E0000}"/>
    <cellStyle name="Migliaia 28 4 3 2" xfId="14510" xr:uid="{00000000-0005-0000-0000-00008E6E0000}"/>
    <cellStyle name="Migliaia 28 4 3 2 2" xfId="35389" xr:uid="{00000000-0005-0000-0000-00008F6E0000}"/>
    <cellStyle name="Migliaia 28 4 3 2 3" xfId="40691" xr:uid="{00000000-0005-0000-0000-0000906E0000}"/>
    <cellStyle name="Migliaia 28 4 3 3" xfId="32843" xr:uid="{00000000-0005-0000-0000-0000916E0000}"/>
    <cellStyle name="Migliaia 28 4 3 4" xfId="38040" xr:uid="{00000000-0005-0000-0000-0000926E0000}"/>
    <cellStyle name="Migliaia 28 4 3 5" xfId="13669" xr:uid="{00000000-0005-0000-0000-0000936E0000}"/>
    <cellStyle name="Migliaia 28 4 4" xfId="8273" xr:uid="{00000000-0005-0000-0000-0000946E0000}"/>
    <cellStyle name="Migliaia 28 4 4 2" xfId="29916" xr:uid="{00000000-0005-0000-0000-0000956E0000}"/>
    <cellStyle name="Migliaia 28 4 4 2 2" xfId="35390" xr:uid="{00000000-0005-0000-0000-0000966E0000}"/>
    <cellStyle name="Migliaia 28 4 4 2 3" xfId="40692" xr:uid="{00000000-0005-0000-0000-0000976E0000}"/>
    <cellStyle name="Migliaia 28 4 4 3" xfId="32844" xr:uid="{00000000-0005-0000-0000-0000986E0000}"/>
    <cellStyle name="Migliaia 28 4 4 4" xfId="38041" xr:uid="{00000000-0005-0000-0000-0000996E0000}"/>
    <cellStyle name="Migliaia 28 4 5" xfId="7618" xr:uid="{00000000-0005-0000-0000-00009A6E0000}"/>
    <cellStyle name="Migliaia 28 4 5 2" xfId="29917" xr:uid="{00000000-0005-0000-0000-00009B6E0000}"/>
    <cellStyle name="Migliaia 28 4 5 2 2" xfId="35391" xr:uid="{00000000-0005-0000-0000-00009C6E0000}"/>
    <cellStyle name="Migliaia 28 4 5 2 3" xfId="40693" xr:uid="{00000000-0005-0000-0000-00009D6E0000}"/>
    <cellStyle name="Migliaia 28 4 5 3" xfId="32845" xr:uid="{00000000-0005-0000-0000-00009E6E0000}"/>
    <cellStyle name="Migliaia 28 4 5 4" xfId="38042" xr:uid="{00000000-0005-0000-0000-00009F6E0000}"/>
    <cellStyle name="Migliaia 28 4 6" xfId="7004" xr:uid="{00000000-0005-0000-0000-0000A06E0000}"/>
    <cellStyle name="Migliaia 28 4 6 2" xfId="17777" xr:uid="{00000000-0005-0000-0000-0000A16E0000}"/>
    <cellStyle name="Migliaia 28 4 6 2 2" xfId="35392" xr:uid="{00000000-0005-0000-0000-0000A26E0000}"/>
    <cellStyle name="Migliaia 28 4 6 2 3" xfId="40694" xr:uid="{00000000-0005-0000-0000-0000A36E0000}"/>
    <cellStyle name="Migliaia 28 4 6 2 4" xfId="29918" xr:uid="{00000000-0005-0000-0000-0000A46E0000}"/>
    <cellStyle name="Migliaia 28 4 6 3" xfId="32846" xr:uid="{00000000-0005-0000-0000-0000A56E0000}"/>
    <cellStyle name="Migliaia 28 4 6 4" xfId="38043" xr:uid="{00000000-0005-0000-0000-0000A66E0000}"/>
    <cellStyle name="Migliaia 28 4 6 5" xfId="20918" xr:uid="{00000000-0005-0000-0000-0000A76E0000}"/>
    <cellStyle name="Migliaia 28 4 6 6" xfId="42516" xr:uid="{00000000-0005-0000-0000-0000A86E0000}"/>
    <cellStyle name="Migliaia 28 4 6 7" xfId="46770" xr:uid="{00000000-0005-0000-0000-0000A96E0000}"/>
    <cellStyle name="Migliaia 28 4 6 8" xfId="49786" xr:uid="{00000000-0005-0000-0000-0000AA6E0000}"/>
    <cellStyle name="Migliaia 28 4 7" xfId="16578" xr:uid="{00000000-0005-0000-0000-0000AB6E0000}"/>
    <cellStyle name="Migliaia 28 4 7 2" xfId="29919" xr:uid="{00000000-0005-0000-0000-0000AC6E0000}"/>
    <cellStyle name="Migliaia 28 4 7 2 2" xfId="35393" xr:uid="{00000000-0005-0000-0000-0000AD6E0000}"/>
    <cellStyle name="Migliaia 28 4 7 2 3" xfId="40695" xr:uid="{00000000-0005-0000-0000-0000AE6E0000}"/>
    <cellStyle name="Migliaia 28 4 7 3" xfId="32847" xr:uid="{00000000-0005-0000-0000-0000AF6E0000}"/>
    <cellStyle name="Migliaia 28 4 7 4" xfId="38044" xr:uid="{00000000-0005-0000-0000-0000B06E0000}"/>
    <cellStyle name="Migliaia 28 4 7 5" xfId="20919" xr:uid="{00000000-0005-0000-0000-0000B16E0000}"/>
    <cellStyle name="Migliaia 28 4 8" xfId="20916" xr:uid="{00000000-0005-0000-0000-0000B26E0000}"/>
    <cellStyle name="Migliaia 28 4 9" xfId="2447" xr:uid="{00000000-0005-0000-0000-0000B36E0000}"/>
    <cellStyle name="Migliaia 28 5" xfId="490" xr:uid="{00000000-0005-0000-0000-0000B46E0000}"/>
    <cellStyle name="Migliaia 28 5 2" xfId="4422" xr:uid="{00000000-0005-0000-0000-0000B56E0000}"/>
    <cellStyle name="Migliaia 28 5 2 2" xfId="14731" xr:uid="{00000000-0005-0000-0000-0000B66E0000}"/>
    <cellStyle name="Migliaia 28 5 2 2 2" xfId="35394" xr:uid="{00000000-0005-0000-0000-0000B76E0000}"/>
    <cellStyle name="Migliaia 28 5 2 2 3" xfId="40696" xr:uid="{00000000-0005-0000-0000-0000B86E0000}"/>
    <cellStyle name="Migliaia 28 5 2 3" xfId="16581" xr:uid="{00000000-0005-0000-0000-0000B96E0000}"/>
    <cellStyle name="Migliaia 28 5 2 3 2" xfId="32848" xr:uid="{00000000-0005-0000-0000-0000BA6E0000}"/>
    <cellStyle name="Migliaia 28 5 2 4" xfId="38045" xr:uid="{00000000-0005-0000-0000-0000BB6E0000}"/>
    <cellStyle name="Migliaia 28 5 2 5" xfId="12630" xr:uid="{00000000-0005-0000-0000-0000BC6E0000}"/>
    <cellStyle name="Migliaia 28 5 3" xfId="7620" xr:uid="{00000000-0005-0000-0000-0000BD6E0000}"/>
    <cellStyle name="Migliaia 28 5 3 2" xfId="29920" xr:uid="{00000000-0005-0000-0000-0000BE6E0000}"/>
    <cellStyle name="Migliaia 28 5 3 2 2" xfId="35395" xr:uid="{00000000-0005-0000-0000-0000BF6E0000}"/>
    <cellStyle name="Migliaia 28 5 3 2 3" xfId="40697" xr:uid="{00000000-0005-0000-0000-0000C06E0000}"/>
    <cellStyle name="Migliaia 28 5 3 3" xfId="32849" xr:uid="{00000000-0005-0000-0000-0000C16E0000}"/>
    <cellStyle name="Migliaia 28 5 3 4" xfId="38046" xr:uid="{00000000-0005-0000-0000-0000C26E0000}"/>
    <cellStyle name="Migliaia 28 5 4" xfId="7006" xr:uid="{00000000-0005-0000-0000-0000C36E0000}"/>
    <cellStyle name="Migliaia 28 5 4 2" xfId="17779" xr:uid="{00000000-0005-0000-0000-0000C46E0000}"/>
    <cellStyle name="Migliaia 28 5 4 2 2" xfId="35396" xr:uid="{00000000-0005-0000-0000-0000C56E0000}"/>
    <cellStyle name="Migliaia 28 5 4 2 3" xfId="40698" xr:uid="{00000000-0005-0000-0000-0000C66E0000}"/>
    <cellStyle name="Migliaia 28 5 4 2 4" xfId="29921" xr:uid="{00000000-0005-0000-0000-0000C76E0000}"/>
    <cellStyle name="Migliaia 28 5 4 3" xfId="32850" xr:uid="{00000000-0005-0000-0000-0000C86E0000}"/>
    <cellStyle name="Migliaia 28 5 4 4" xfId="38047" xr:uid="{00000000-0005-0000-0000-0000C96E0000}"/>
    <cellStyle name="Migliaia 28 5 4 5" xfId="20921" xr:uid="{00000000-0005-0000-0000-0000CA6E0000}"/>
    <cellStyle name="Migliaia 28 5 4 6" xfId="42517" xr:uid="{00000000-0005-0000-0000-0000CB6E0000}"/>
    <cellStyle name="Migliaia 28 5 4 7" xfId="46772" xr:uid="{00000000-0005-0000-0000-0000CC6E0000}"/>
    <cellStyle name="Migliaia 28 5 4 8" xfId="49788" xr:uid="{00000000-0005-0000-0000-0000CD6E0000}"/>
    <cellStyle name="Migliaia 28 5 5" xfId="16580" xr:uid="{00000000-0005-0000-0000-0000CE6E0000}"/>
    <cellStyle name="Migliaia 28 5 5 2" xfId="29922" xr:uid="{00000000-0005-0000-0000-0000CF6E0000}"/>
    <cellStyle name="Migliaia 28 5 5 2 2" xfId="35397" xr:uid="{00000000-0005-0000-0000-0000D06E0000}"/>
    <cellStyle name="Migliaia 28 5 5 2 3" xfId="40699" xr:uid="{00000000-0005-0000-0000-0000D16E0000}"/>
    <cellStyle name="Migliaia 28 5 5 3" xfId="32851" xr:uid="{00000000-0005-0000-0000-0000D26E0000}"/>
    <cellStyle name="Migliaia 28 5 5 4" xfId="38048" xr:uid="{00000000-0005-0000-0000-0000D36E0000}"/>
    <cellStyle name="Migliaia 28 5 5 5" xfId="20922" xr:uid="{00000000-0005-0000-0000-0000D46E0000}"/>
    <cellStyle name="Migliaia 28 5 6" xfId="20923" xr:uid="{00000000-0005-0000-0000-0000D56E0000}"/>
    <cellStyle name="Migliaia 28 5 6 2" xfId="29923" xr:uid="{00000000-0005-0000-0000-0000D66E0000}"/>
    <cellStyle name="Migliaia 28 5 6 2 2" xfId="35398" xr:uid="{00000000-0005-0000-0000-0000D76E0000}"/>
    <cellStyle name="Migliaia 28 5 6 2 3" xfId="40700" xr:uid="{00000000-0005-0000-0000-0000D86E0000}"/>
    <cellStyle name="Migliaia 28 5 6 3" xfId="32852" xr:uid="{00000000-0005-0000-0000-0000D96E0000}"/>
    <cellStyle name="Migliaia 28 5 6 4" xfId="38049" xr:uid="{00000000-0005-0000-0000-0000DA6E0000}"/>
    <cellStyle name="Migliaia 28 5 7" xfId="20920" xr:uid="{00000000-0005-0000-0000-0000DB6E0000}"/>
    <cellStyle name="Migliaia 28 5 8" xfId="2448" xr:uid="{00000000-0005-0000-0000-0000DC6E0000}"/>
    <cellStyle name="Migliaia 28 6" xfId="2443" xr:uid="{00000000-0005-0000-0000-0000DD6E0000}"/>
    <cellStyle name="Migliaia 28 6 2" xfId="4417" xr:uid="{00000000-0005-0000-0000-0000DE6E0000}"/>
    <cellStyle name="Migliaia 28 6 2 2" xfId="6029" xr:uid="{00000000-0005-0000-0000-0000DF6E0000}"/>
    <cellStyle name="Migliaia 28 6 2 3" xfId="14967" xr:uid="{00000000-0005-0000-0000-0000E06E0000}"/>
    <cellStyle name="Migliaia 28 6 2 4" xfId="16583" xr:uid="{00000000-0005-0000-0000-0000E16E0000}"/>
    <cellStyle name="Migliaia 28 6 2 5" xfId="28641" xr:uid="{00000000-0005-0000-0000-0000E26E0000}"/>
    <cellStyle name="Migliaia 28 6 2 6" xfId="12632" xr:uid="{00000000-0005-0000-0000-0000E36E0000}"/>
    <cellStyle name="Migliaia 28 6 3" xfId="5781" xr:uid="{00000000-0005-0000-0000-0000E46E0000}"/>
    <cellStyle name="Migliaia 28 6 3 2" xfId="31552" xr:uid="{00000000-0005-0000-0000-0000E56E0000}"/>
    <cellStyle name="Migliaia 28 6 3 2 2" xfId="36712" xr:uid="{00000000-0005-0000-0000-0000E66E0000}"/>
    <cellStyle name="Migliaia 28 6 3 2 3" xfId="42014" xr:uid="{00000000-0005-0000-0000-0000E76E0000}"/>
    <cellStyle name="Migliaia 28 6 3 3" xfId="34061" xr:uid="{00000000-0005-0000-0000-0000E86E0000}"/>
    <cellStyle name="Migliaia 28 6 3 4" xfId="39363" xr:uid="{00000000-0005-0000-0000-0000E96E0000}"/>
    <cellStyle name="Migliaia 28 6 4" xfId="16582" xr:uid="{00000000-0005-0000-0000-0000EA6E0000}"/>
    <cellStyle name="Migliaia 28 6 4 2" xfId="35399" xr:uid="{00000000-0005-0000-0000-0000EB6E0000}"/>
    <cellStyle name="Migliaia 28 6 4 3" xfId="40701" xr:uid="{00000000-0005-0000-0000-0000EC6E0000}"/>
    <cellStyle name="Migliaia 28 6 4 4" xfId="29924" xr:uid="{00000000-0005-0000-0000-0000ED6E0000}"/>
    <cellStyle name="Migliaia 28 6 5" xfId="32853" xr:uid="{00000000-0005-0000-0000-0000EE6E0000}"/>
    <cellStyle name="Migliaia 28 6 6" xfId="38050" xr:uid="{00000000-0005-0000-0000-0000EF6E0000}"/>
    <cellStyle name="Migliaia 28 6 7" xfId="12631" xr:uid="{00000000-0005-0000-0000-0000F06E0000}"/>
    <cellStyle name="Migliaia 28 7" xfId="4073" xr:uid="{00000000-0005-0000-0000-0000F16E0000}"/>
    <cellStyle name="Migliaia 28 7 2" xfId="10543" xr:uid="{00000000-0005-0000-0000-0000F26E0000}"/>
    <cellStyle name="Migliaia 28 7 2 2" xfId="31553" xr:uid="{00000000-0005-0000-0000-0000F36E0000}"/>
    <cellStyle name="Migliaia 28 7 2 2 2" xfId="36713" xr:uid="{00000000-0005-0000-0000-0000F46E0000}"/>
    <cellStyle name="Migliaia 28 7 2 2 3" xfId="42015" xr:uid="{00000000-0005-0000-0000-0000F56E0000}"/>
    <cellStyle name="Migliaia 28 7 2 3" xfId="34062" xr:uid="{00000000-0005-0000-0000-0000F66E0000}"/>
    <cellStyle name="Migliaia 28 7 2 4" xfId="39364" xr:uid="{00000000-0005-0000-0000-0000F76E0000}"/>
    <cellStyle name="Migliaia 28 7 3" xfId="16584" xr:uid="{00000000-0005-0000-0000-0000F86E0000}"/>
    <cellStyle name="Migliaia 28 7 3 2" xfId="35400" xr:uid="{00000000-0005-0000-0000-0000F96E0000}"/>
    <cellStyle name="Migliaia 28 7 3 3" xfId="40702" xr:uid="{00000000-0005-0000-0000-0000FA6E0000}"/>
    <cellStyle name="Migliaia 28 7 3 4" xfId="29925" xr:uid="{00000000-0005-0000-0000-0000FB6E0000}"/>
    <cellStyle name="Migliaia 28 7 4" xfId="32854" xr:uid="{00000000-0005-0000-0000-0000FC6E0000}"/>
    <cellStyle name="Migliaia 28 7 5" xfId="38051" xr:uid="{00000000-0005-0000-0000-0000FD6E0000}"/>
    <cellStyle name="Migliaia 28 7 6" xfId="12633" xr:uid="{00000000-0005-0000-0000-0000FE6E0000}"/>
    <cellStyle name="Migliaia 28 8" xfId="3641" xr:uid="{00000000-0005-0000-0000-0000FF6E0000}"/>
    <cellStyle name="Migliaia 28 8 2" xfId="10248" xr:uid="{00000000-0005-0000-0000-0000006F0000}"/>
    <cellStyle name="Migliaia 28 8 2 2" xfId="31554" xr:uid="{00000000-0005-0000-0000-0000016F0000}"/>
    <cellStyle name="Migliaia 28 8 2 2 2" xfId="36714" xr:uid="{00000000-0005-0000-0000-0000026F0000}"/>
    <cellStyle name="Migliaia 28 8 2 2 3" xfId="42016" xr:uid="{00000000-0005-0000-0000-0000036F0000}"/>
    <cellStyle name="Migliaia 28 8 2 3" xfId="34063" xr:uid="{00000000-0005-0000-0000-0000046F0000}"/>
    <cellStyle name="Migliaia 28 8 2 4" xfId="39365" xr:uid="{00000000-0005-0000-0000-0000056F0000}"/>
    <cellStyle name="Migliaia 28 8 3" xfId="16585" xr:uid="{00000000-0005-0000-0000-0000066F0000}"/>
    <cellStyle name="Migliaia 28 8 3 2" xfId="35401" xr:uid="{00000000-0005-0000-0000-0000076F0000}"/>
    <cellStyle name="Migliaia 28 8 3 3" xfId="40703" xr:uid="{00000000-0005-0000-0000-0000086F0000}"/>
    <cellStyle name="Migliaia 28 8 3 4" xfId="29926" xr:uid="{00000000-0005-0000-0000-0000096F0000}"/>
    <cellStyle name="Migliaia 28 8 4" xfId="32855" xr:uid="{00000000-0005-0000-0000-00000A6F0000}"/>
    <cellStyle name="Migliaia 28 8 5" xfId="38052" xr:uid="{00000000-0005-0000-0000-00000B6F0000}"/>
    <cellStyle name="Migliaia 28 8 6" xfId="12634" xr:uid="{00000000-0005-0000-0000-00000C6F0000}"/>
    <cellStyle name="Migliaia 28 9" xfId="13479" xr:uid="{00000000-0005-0000-0000-00000D6F0000}"/>
    <cellStyle name="Migliaia 28 9 2" xfId="29927" xr:uid="{00000000-0005-0000-0000-00000E6F0000}"/>
    <cellStyle name="Migliaia 28 9 2 2" xfId="35402" xr:uid="{00000000-0005-0000-0000-00000F6F0000}"/>
    <cellStyle name="Migliaia 28 9 2 3" xfId="40704" xr:uid="{00000000-0005-0000-0000-0000106F0000}"/>
    <cellStyle name="Migliaia 28 9 3" xfId="32856" xr:uid="{00000000-0005-0000-0000-0000116F0000}"/>
    <cellStyle name="Migliaia 28 9 4" xfId="38053" xr:uid="{00000000-0005-0000-0000-0000126F0000}"/>
    <cellStyle name="Migliaia 29" xfId="491" xr:uid="{00000000-0005-0000-0000-0000136F0000}"/>
    <cellStyle name="Migliaia 29 10" xfId="16586" xr:uid="{00000000-0005-0000-0000-0000146F0000}"/>
    <cellStyle name="Migliaia 29 10 2" xfId="35403" xr:uid="{00000000-0005-0000-0000-0000156F0000}"/>
    <cellStyle name="Migliaia 29 10 3" xfId="40705" xr:uid="{00000000-0005-0000-0000-0000166F0000}"/>
    <cellStyle name="Migliaia 29 10 4" xfId="29928" xr:uid="{00000000-0005-0000-0000-0000176F0000}"/>
    <cellStyle name="Migliaia 29 11" xfId="32857" xr:uid="{00000000-0005-0000-0000-0000186F0000}"/>
    <cellStyle name="Migliaia 29 12" xfId="38054" xr:uid="{00000000-0005-0000-0000-0000196F0000}"/>
    <cellStyle name="Migliaia 29 13" xfId="1844" xr:uid="{00000000-0005-0000-0000-00001A6F0000}"/>
    <cellStyle name="Migliaia 29 2" xfId="492" xr:uid="{00000000-0005-0000-0000-00001B6F0000}"/>
    <cellStyle name="Migliaia 29 2 2" xfId="2450" xr:uid="{00000000-0005-0000-0000-00001C6F0000}"/>
    <cellStyle name="Migliaia 29 2 2 2" xfId="4424" xr:uid="{00000000-0005-0000-0000-00001D6F0000}"/>
    <cellStyle name="Migliaia 29 2 2 2 2" xfId="10688" xr:uid="{00000000-0005-0000-0000-00001E6F0000}"/>
    <cellStyle name="Migliaia 29 2 2 2 2 2" xfId="35404" xr:uid="{00000000-0005-0000-0000-00001F6F0000}"/>
    <cellStyle name="Migliaia 29 2 2 2 2 3" xfId="40706" xr:uid="{00000000-0005-0000-0000-0000206F0000}"/>
    <cellStyle name="Migliaia 29 2 2 2 3" xfId="14732" xr:uid="{00000000-0005-0000-0000-0000216F0000}"/>
    <cellStyle name="Migliaia 29 2 2 2 4" xfId="16589" xr:uid="{00000000-0005-0000-0000-0000226F0000}"/>
    <cellStyle name="Migliaia 29 2 2 2 4 2" xfId="38055" xr:uid="{00000000-0005-0000-0000-0000236F0000}"/>
    <cellStyle name="Migliaia 29 2 2 2 5" xfId="12635" xr:uid="{00000000-0005-0000-0000-0000246F0000}"/>
    <cellStyle name="Migliaia 29 2 2 3" xfId="7913" xr:uid="{00000000-0005-0000-0000-0000256F0000}"/>
    <cellStyle name="Migliaia 29 2 2 3 2" xfId="31555" xr:uid="{00000000-0005-0000-0000-0000266F0000}"/>
    <cellStyle name="Migliaia 29 2 2 3 2 2" xfId="36715" xr:uid="{00000000-0005-0000-0000-0000276F0000}"/>
    <cellStyle name="Migliaia 29 2 2 3 2 3" xfId="42017" xr:uid="{00000000-0005-0000-0000-0000286F0000}"/>
    <cellStyle name="Migliaia 29 2 2 3 3" xfId="34064" xr:uid="{00000000-0005-0000-0000-0000296F0000}"/>
    <cellStyle name="Migliaia 29 2 2 3 4" xfId="39366" xr:uid="{00000000-0005-0000-0000-00002A6F0000}"/>
    <cellStyle name="Migliaia 29 2 2 4" xfId="7007" xr:uid="{00000000-0005-0000-0000-00002B6F0000}"/>
    <cellStyle name="Migliaia 29 2 2 4 2" xfId="17780" xr:uid="{00000000-0005-0000-0000-00002C6F0000}"/>
    <cellStyle name="Migliaia 29 2 2 4 3" xfId="43589" xr:uid="{00000000-0005-0000-0000-00002D6F0000}"/>
    <cellStyle name="Migliaia 29 2 2 4 4" xfId="46773" xr:uid="{00000000-0005-0000-0000-00002E6F0000}"/>
    <cellStyle name="Migliaia 29 2 2 4 5" xfId="49789" xr:uid="{00000000-0005-0000-0000-00002F6F0000}"/>
    <cellStyle name="Migliaia 29 2 2 5" xfId="16588" xr:uid="{00000000-0005-0000-0000-0000306F0000}"/>
    <cellStyle name="Migliaia 29 2 2 6" xfId="20929" xr:uid="{00000000-0005-0000-0000-0000316F0000}"/>
    <cellStyle name="Migliaia 29 2 3" xfId="4077" xr:uid="{00000000-0005-0000-0000-0000326F0000}"/>
    <cellStyle name="Migliaia 29 2 3 2" xfId="10547" xr:uid="{00000000-0005-0000-0000-0000336F0000}"/>
    <cellStyle name="Migliaia 29 2 3 2 2" xfId="31556" xr:uid="{00000000-0005-0000-0000-0000346F0000}"/>
    <cellStyle name="Migliaia 29 2 3 2 2 2" xfId="36716" xr:uid="{00000000-0005-0000-0000-0000356F0000}"/>
    <cellStyle name="Migliaia 29 2 3 2 2 3" xfId="42018" xr:uid="{00000000-0005-0000-0000-0000366F0000}"/>
    <cellStyle name="Migliaia 29 2 3 2 3" xfId="34065" xr:uid="{00000000-0005-0000-0000-0000376F0000}"/>
    <cellStyle name="Migliaia 29 2 3 2 4" xfId="39367" xr:uid="{00000000-0005-0000-0000-0000386F0000}"/>
    <cellStyle name="Migliaia 29 2 3 3" xfId="16590" xr:uid="{00000000-0005-0000-0000-0000396F0000}"/>
    <cellStyle name="Migliaia 29 2 3 3 2" xfId="35405" xr:uid="{00000000-0005-0000-0000-00003A6F0000}"/>
    <cellStyle name="Migliaia 29 2 3 3 3" xfId="40707" xr:uid="{00000000-0005-0000-0000-00003B6F0000}"/>
    <cellStyle name="Migliaia 29 2 3 3 4" xfId="29930" xr:uid="{00000000-0005-0000-0000-00003C6F0000}"/>
    <cellStyle name="Migliaia 29 2 3 4" xfId="32859" xr:uid="{00000000-0005-0000-0000-00003D6F0000}"/>
    <cellStyle name="Migliaia 29 2 3 5" xfId="38056" xr:uid="{00000000-0005-0000-0000-00003E6F0000}"/>
    <cellStyle name="Migliaia 29 2 3 6" xfId="12636" xr:uid="{00000000-0005-0000-0000-00003F6F0000}"/>
    <cellStyle name="Migliaia 29 2 4" xfId="3646" xr:uid="{00000000-0005-0000-0000-0000406F0000}"/>
    <cellStyle name="Migliaia 29 2 4 2" xfId="10252" xr:uid="{00000000-0005-0000-0000-0000416F0000}"/>
    <cellStyle name="Migliaia 29 2 4 2 2" xfId="35406" xr:uid="{00000000-0005-0000-0000-0000426F0000}"/>
    <cellStyle name="Migliaia 29 2 4 2 3" xfId="40708" xr:uid="{00000000-0005-0000-0000-0000436F0000}"/>
    <cellStyle name="Migliaia 29 2 4 3" xfId="15020" xr:uid="{00000000-0005-0000-0000-0000446F0000}"/>
    <cellStyle name="Migliaia 29 2 4 4" xfId="16591" xr:uid="{00000000-0005-0000-0000-0000456F0000}"/>
    <cellStyle name="Migliaia 29 2 4 4 2" xfId="38057" xr:uid="{00000000-0005-0000-0000-0000466F0000}"/>
    <cellStyle name="Migliaia 29 2 4 5" xfId="12637" xr:uid="{00000000-0005-0000-0000-0000476F0000}"/>
    <cellStyle name="Migliaia 29 2 5" xfId="9428" xr:uid="{00000000-0005-0000-0000-0000486F0000}"/>
    <cellStyle name="Migliaia 29 2 5 2" xfId="29932" xr:uid="{00000000-0005-0000-0000-0000496F0000}"/>
    <cellStyle name="Migliaia 29 2 5 2 2" xfId="35407" xr:uid="{00000000-0005-0000-0000-00004A6F0000}"/>
    <cellStyle name="Migliaia 29 2 5 2 3" xfId="40709" xr:uid="{00000000-0005-0000-0000-00004B6F0000}"/>
    <cellStyle name="Migliaia 29 2 5 3" xfId="32861" xr:uid="{00000000-0005-0000-0000-00004C6F0000}"/>
    <cellStyle name="Migliaia 29 2 5 4" xfId="38058" xr:uid="{00000000-0005-0000-0000-00004D6F0000}"/>
    <cellStyle name="Migliaia 29 2 6" xfId="16587" xr:uid="{00000000-0005-0000-0000-00004E6F0000}"/>
    <cellStyle name="Migliaia 29 2 6 2" xfId="29933" xr:uid="{00000000-0005-0000-0000-00004F6F0000}"/>
    <cellStyle name="Migliaia 29 2 6 2 2" xfId="35408" xr:uid="{00000000-0005-0000-0000-0000506F0000}"/>
    <cellStyle name="Migliaia 29 2 6 2 3" xfId="40710" xr:uid="{00000000-0005-0000-0000-0000516F0000}"/>
    <cellStyle name="Migliaia 29 2 6 3" xfId="32862" xr:uid="{00000000-0005-0000-0000-0000526F0000}"/>
    <cellStyle name="Migliaia 29 2 6 4" xfId="38059" xr:uid="{00000000-0005-0000-0000-0000536F0000}"/>
    <cellStyle name="Migliaia 29 2 6 5" xfId="20934" xr:uid="{00000000-0005-0000-0000-0000546F0000}"/>
    <cellStyle name="Migliaia 29 2 7" xfId="20928" xr:uid="{00000000-0005-0000-0000-0000556F0000}"/>
    <cellStyle name="Migliaia 29 2 8" xfId="1845" xr:uid="{00000000-0005-0000-0000-0000566F0000}"/>
    <cellStyle name="Migliaia 29 3" xfId="493" xr:uid="{00000000-0005-0000-0000-0000576F0000}"/>
    <cellStyle name="Migliaia 29 3 10" xfId="20935" xr:uid="{00000000-0005-0000-0000-0000586F0000}"/>
    <cellStyle name="Migliaia 29 3 11" xfId="12638" xr:uid="{00000000-0005-0000-0000-0000596F0000}"/>
    <cellStyle name="Migliaia 29 3 12" xfId="1846" xr:uid="{00000000-0005-0000-0000-00005A6F0000}"/>
    <cellStyle name="Migliaia 29 3 2" xfId="494" xr:uid="{00000000-0005-0000-0000-00005B6F0000}"/>
    <cellStyle name="Migliaia 29 3 2 2" xfId="4426" xr:uid="{00000000-0005-0000-0000-00005C6F0000}"/>
    <cellStyle name="Migliaia 29 3 2 2 2" xfId="8274" xr:uid="{00000000-0005-0000-0000-00005D6F0000}"/>
    <cellStyle name="Migliaia 29 3 2 2 2 2" xfId="14733" xr:uid="{00000000-0005-0000-0000-00005E6F0000}"/>
    <cellStyle name="Migliaia 29 3 2 2 2 2 2" xfId="18169" xr:uid="{00000000-0005-0000-0000-00005F6F0000}"/>
    <cellStyle name="Migliaia 29 3 2 2 2 2 2 2" xfId="35409" xr:uid="{00000000-0005-0000-0000-0000606F0000}"/>
    <cellStyle name="Migliaia 29 3 2 2 2 2 3" xfId="40711" xr:uid="{00000000-0005-0000-0000-0000616F0000}"/>
    <cellStyle name="Migliaia 29 3 2 2 2 2 4" xfId="29934" xr:uid="{00000000-0005-0000-0000-0000626F0000}"/>
    <cellStyle name="Migliaia 29 3 2 2 2 3" xfId="32863" xr:uid="{00000000-0005-0000-0000-0000636F0000}"/>
    <cellStyle name="Migliaia 29 3 2 2 2 4" xfId="38060" xr:uid="{00000000-0005-0000-0000-0000646F0000}"/>
    <cellStyle name="Migliaia 29 3 2 2 2 5" xfId="33467" xr:uid="{00000000-0005-0000-0000-0000656F0000}"/>
    <cellStyle name="Migliaia 29 3 2 2 2 6" xfId="47175" xr:uid="{00000000-0005-0000-0000-0000666F0000}"/>
    <cellStyle name="Migliaia 29 3 2 2 2 7" xfId="50191" xr:uid="{00000000-0005-0000-0000-0000676F0000}"/>
    <cellStyle name="Migliaia 29 3 2 2 2 8" xfId="13966" xr:uid="{00000000-0005-0000-0000-0000686F0000}"/>
    <cellStyle name="Migliaia 29 3 2 2 3" xfId="8475" xr:uid="{00000000-0005-0000-0000-0000696F0000}"/>
    <cellStyle name="Migliaia 29 3 2 2 4" xfId="7008" xr:uid="{00000000-0005-0000-0000-00006A6F0000}"/>
    <cellStyle name="Migliaia 29 3 2 2 4 2" xfId="17781" xr:uid="{00000000-0005-0000-0000-00006B6F0000}"/>
    <cellStyle name="Migliaia 29 3 2 2 4 3" xfId="42518" xr:uid="{00000000-0005-0000-0000-00006C6F0000}"/>
    <cellStyle name="Migliaia 29 3 2 2 4 4" xfId="46774" xr:uid="{00000000-0005-0000-0000-00006D6F0000}"/>
    <cellStyle name="Migliaia 29 3 2 2 4 5" xfId="49790" xr:uid="{00000000-0005-0000-0000-00006E6F0000}"/>
    <cellStyle name="Migliaia 29 3 2 2 5" xfId="16594" xr:uid="{00000000-0005-0000-0000-00006F6F0000}"/>
    <cellStyle name="Migliaia 29 3 2 2 6" xfId="20937" xr:uid="{00000000-0005-0000-0000-0000706F0000}"/>
    <cellStyle name="Migliaia 29 3 2 3" xfId="3648" xr:uid="{00000000-0005-0000-0000-0000716F0000}"/>
    <cellStyle name="Migliaia 29 3 2 3 2" xfId="8530" xr:uid="{00000000-0005-0000-0000-0000726F0000}"/>
    <cellStyle name="Migliaia 29 3 2 3 2 2" xfId="35410" xr:uid="{00000000-0005-0000-0000-0000736F0000}"/>
    <cellStyle name="Migliaia 29 3 2 3 2 3" xfId="40712" xr:uid="{00000000-0005-0000-0000-0000746F0000}"/>
    <cellStyle name="Migliaia 29 3 2 3 2 4" xfId="29935" xr:uid="{00000000-0005-0000-0000-0000756F0000}"/>
    <cellStyle name="Migliaia 29 3 2 3 3" xfId="8275" xr:uid="{00000000-0005-0000-0000-0000766F0000}"/>
    <cellStyle name="Migliaia 29 3 2 3 4" xfId="16595" xr:uid="{00000000-0005-0000-0000-0000776F0000}"/>
    <cellStyle name="Migliaia 29 3 2 3 4 2" xfId="38061" xr:uid="{00000000-0005-0000-0000-0000786F0000}"/>
    <cellStyle name="Migliaia 29 3 2 3 5" xfId="12639" xr:uid="{00000000-0005-0000-0000-0000796F0000}"/>
    <cellStyle name="Migliaia 29 3 2 4" xfId="7621" xr:uid="{00000000-0005-0000-0000-00007A6F0000}"/>
    <cellStyle name="Migliaia 29 3 2 4 2" xfId="14385" xr:uid="{00000000-0005-0000-0000-00007B6F0000}"/>
    <cellStyle name="Migliaia 29 3 2 4 2 2" xfId="35411" xr:uid="{00000000-0005-0000-0000-00007C6F0000}"/>
    <cellStyle name="Migliaia 29 3 2 4 2 3" xfId="40713" xr:uid="{00000000-0005-0000-0000-00007D6F0000}"/>
    <cellStyle name="Migliaia 29 3 2 4 3" xfId="32865" xr:uid="{00000000-0005-0000-0000-00007E6F0000}"/>
    <cellStyle name="Migliaia 29 3 2 4 4" xfId="38062" xr:uid="{00000000-0005-0000-0000-00007F6F0000}"/>
    <cellStyle name="Migliaia 29 3 2 4 5" xfId="13482" xr:uid="{00000000-0005-0000-0000-0000806F0000}"/>
    <cellStyle name="Migliaia 29 3 2 5" xfId="13667" xr:uid="{00000000-0005-0000-0000-0000816F0000}"/>
    <cellStyle name="Migliaia 29 3 2 5 2" xfId="29937" xr:uid="{00000000-0005-0000-0000-0000826F0000}"/>
    <cellStyle name="Migliaia 29 3 2 5 2 2" xfId="35412" xr:uid="{00000000-0005-0000-0000-0000836F0000}"/>
    <cellStyle name="Migliaia 29 3 2 5 2 3" xfId="40714" xr:uid="{00000000-0005-0000-0000-0000846F0000}"/>
    <cellStyle name="Migliaia 29 3 2 5 3" xfId="32866" xr:uid="{00000000-0005-0000-0000-0000856F0000}"/>
    <cellStyle name="Migliaia 29 3 2 5 4" xfId="38063" xr:uid="{00000000-0005-0000-0000-0000866F0000}"/>
    <cellStyle name="Migliaia 29 3 2 6" xfId="16593" xr:uid="{00000000-0005-0000-0000-0000876F0000}"/>
    <cellStyle name="Migliaia 29 3 2 6 2" xfId="29938" xr:uid="{00000000-0005-0000-0000-0000886F0000}"/>
    <cellStyle name="Migliaia 29 3 2 6 2 2" xfId="35413" xr:uid="{00000000-0005-0000-0000-0000896F0000}"/>
    <cellStyle name="Migliaia 29 3 2 6 2 3" xfId="40715" xr:uid="{00000000-0005-0000-0000-00008A6F0000}"/>
    <cellStyle name="Migliaia 29 3 2 6 3" xfId="32867" xr:uid="{00000000-0005-0000-0000-00008B6F0000}"/>
    <cellStyle name="Migliaia 29 3 2 6 4" xfId="38064" xr:uid="{00000000-0005-0000-0000-00008C6F0000}"/>
    <cellStyle name="Migliaia 29 3 2 6 5" xfId="20941" xr:uid="{00000000-0005-0000-0000-00008D6F0000}"/>
    <cellStyle name="Migliaia 29 3 2 7" xfId="20936" xr:uid="{00000000-0005-0000-0000-00008E6F0000}"/>
    <cellStyle name="Migliaia 29 3 2 8" xfId="2452" xr:uid="{00000000-0005-0000-0000-00008F6F0000}"/>
    <cellStyle name="Migliaia 29 3 3" xfId="2451" xr:uid="{00000000-0005-0000-0000-0000906F0000}"/>
    <cellStyle name="Migliaia 29 3 3 2" xfId="4425" xr:uid="{00000000-0005-0000-0000-0000916F0000}"/>
    <cellStyle name="Migliaia 29 3 3 2 2" xfId="6032" xr:uid="{00000000-0005-0000-0000-0000926F0000}"/>
    <cellStyle name="Migliaia 29 3 3 2 2 2" xfId="35415" xr:uid="{00000000-0005-0000-0000-0000936F0000}"/>
    <cellStyle name="Migliaia 29 3 3 2 2 3" xfId="40717" xr:uid="{00000000-0005-0000-0000-0000946F0000}"/>
    <cellStyle name="Migliaia 29 3 3 2 3" xfId="14511" xr:uid="{00000000-0005-0000-0000-0000956F0000}"/>
    <cellStyle name="Migliaia 29 3 3 2 4" xfId="16597" xr:uid="{00000000-0005-0000-0000-0000966F0000}"/>
    <cellStyle name="Migliaia 29 3 3 2 4 2" xfId="38066" xr:uid="{00000000-0005-0000-0000-0000976F0000}"/>
    <cellStyle name="Migliaia 29 3 3 2 5" xfId="12641" xr:uid="{00000000-0005-0000-0000-0000986F0000}"/>
    <cellStyle name="Migliaia 29 3 3 3" xfId="5784" xr:uid="{00000000-0005-0000-0000-0000996F0000}"/>
    <cellStyle name="Migliaia 29 3 3 3 2" xfId="29941" xr:uid="{00000000-0005-0000-0000-00009A6F0000}"/>
    <cellStyle name="Migliaia 29 3 3 3 2 2" xfId="35416" xr:uid="{00000000-0005-0000-0000-00009B6F0000}"/>
    <cellStyle name="Migliaia 29 3 3 3 2 3" xfId="40718" xr:uid="{00000000-0005-0000-0000-00009C6F0000}"/>
    <cellStyle name="Migliaia 29 3 3 3 3" xfId="32870" xr:uid="{00000000-0005-0000-0000-00009D6F0000}"/>
    <cellStyle name="Migliaia 29 3 3 3 4" xfId="38067" xr:uid="{00000000-0005-0000-0000-00009E6F0000}"/>
    <cellStyle name="Migliaia 29 3 3 4" xfId="16596" xr:uid="{00000000-0005-0000-0000-00009F6F0000}"/>
    <cellStyle name="Migliaia 29 3 3 4 2" xfId="29942" xr:uid="{00000000-0005-0000-0000-0000A06F0000}"/>
    <cellStyle name="Migliaia 29 3 3 4 2 2" xfId="35417" xr:uid="{00000000-0005-0000-0000-0000A16F0000}"/>
    <cellStyle name="Migliaia 29 3 3 4 2 3" xfId="40719" xr:uid="{00000000-0005-0000-0000-0000A26F0000}"/>
    <cellStyle name="Migliaia 29 3 3 4 3" xfId="32871" xr:uid="{00000000-0005-0000-0000-0000A36F0000}"/>
    <cellStyle name="Migliaia 29 3 3 4 4" xfId="38068" xr:uid="{00000000-0005-0000-0000-0000A46F0000}"/>
    <cellStyle name="Migliaia 29 3 3 4 5" xfId="20945" xr:uid="{00000000-0005-0000-0000-0000A56F0000}"/>
    <cellStyle name="Migliaia 29 3 3 5" xfId="20946" xr:uid="{00000000-0005-0000-0000-0000A66F0000}"/>
    <cellStyle name="Migliaia 29 3 3 5 2" xfId="29943" xr:uid="{00000000-0005-0000-0000-0000A76F0000}"/>
    <cellStyle name="Migliaia 29 3 3 5 2 2" xfId="35418" xr:uid="{00000000-0005-0000-0000-0000A86F0000}"/>
    <cellStyle name="Migliaia 29 3 3 5 2 3" xfId="40720" xr:uid="{00000000-0005-0000-0000-0000A96F0000}"/>
    <cellStyle name="Migliaia 29 3 3 5 3" xfId="32872" xr:uid="{00000000-0005-0000-0000-0000AA6F0000}"/>
    <cellStyle name="Migliaia 29 3 3 5 4" xfId="38069" xr:uid="{00000000-0005-0000-0000-0000AB6F0000}"/>
    <cellStyle name="Migliaia 29 3 3 6" xfId="29939" xr:uid="{00000000-0005-0000-0000-0000AC6F0000}"/>
    <cellStyle name="Migliaia 29 3 3 6 2" xfId="35414" xr:uid="{00000000-0005-0000-0000-0000AD6F0000}"/>
    <cellStyle name="Migliaia 29 3 3 6 3" xfId="40716" xr:uid="{00000000-0005-0000-0000-0000AE6F0000}"/>
    <cellStyle name="Migliaia 29 3 3 7" xfId="32868" xr:uid="{00000000-0005-0000-0000-0000AF6F0000}"/>
    <cellStyle name="Migliaia 29 3 3 8" xfId="38065" xr:uid="{00000000-0005-0000-0000-0000B06F0000}"/>
    <cellStyle name="Migliaia 29 3 3 9" xfId="12640" xr:uid="{00000000-0005-0000-0000-0000B16F0000}"/>
    <cellStyle name="Migliaia 29 3 4" xfId="3286" xr:uid="{00000000-0005-0000-0000-0000B26F0000}"/>
    <cellStyle name="Migliaia 29 3 4 2" xfId="4796" xr:uid="{00000000-0005-0000-0000-0000B36F0000}"/>
    <cellStyle name="Migliaia 29 3 4 2 2" xfId="10748" xr:uid="{00000000-0005-0000-0000-0000B46F0000}"/>
    <cellStyle name="Migliaia 29 3 4 2 3" xfId="14435" xr:uid="{00000000-0005-0000-0000-0000B56F0000}"/>
    <cellStyle name="Migliaia 29 3 4 2 4" xfId="16599" xr:uid="{00000000-0005-0000-0000-0000B66F0000}"/>
    <cellStyle name="Migliaia 29 3 4 2 5" xfId="28646" xr:uid="{00000000-0005-0000-0000-0000B76F0000}"/>
    <cellStyle name="Migliaia 29 3 4 2 6" xfId="12643" xr:uid="{00000000-0005-0000-0000-0000B86F0000}"/>
    <cellStyle name="Migliaia 29 3 4 3" xfId="9996" xr:uid="{00000000-0005-0000-0000-0000B96F0000}"/>
    <cellStyle name="Migliaia 29 3 4 3 2" xfId="31557" xr:uid="{00000000-0005-0000-0000-0000BA6F0000}"/>
    <cellStyle name="Migliaia 29 3 4 3 2 2" xfId="36717" xr:uid="{00000000-0005-0000-0000-0000BB6F0000}"/>
    <cellStyle name="Migliaia 29 3 4 3 2 3" xfId="42019" xr:uid="{00000000-0005-0000-0000-0000BC6F0000}"/>
    <cellStyle name="Migliaia 29 3 4 3 3" xfId="34066" xr:uid="{00000000-0005-0000-0000-0000BD6F0000}"/>
    <cellStyle name="Migliaia 29 3 4 3 4" xfId="39368" xr:uid="{00000000-0005-0000-0000-0000BE6F0000}"/>
    <cellStyle name="Migliaia 29 3 4 4" xfId="16598" xr:uid="{00000000-0005-0000-0000-0000BF6F0000}"/>
    <cellStyle name="Migliaia 29 3 4 4 2" xfId="35419" xr:uid="{00000000-0005-0000-0000-0000C06F0000}"/>
    <cellStyle name="Migliaia 29 3 4 4 3" xfId="40721" xr:uid="{00000000-0005-0000-0000-0000C16F0000}"/>
    <cellStyle name="Migliaia 29 3 4 4 4" xfId="29944" xr:uid="{00000000-0005-0000-0000-0000C26F0000}"/>
    <cellStyle name="Migliaia 29 3 4 5" xfId="32873" xr:uid="{00000000-0005-0000-0000-0000C36F0000}"/>
    <cellStyle name="Migliaia 29 3 4 6" xfId="38070" xr:uid="{00000000-0005-0000-0000-0000C46F0000}"/>
    <cellStyle name="Migliaia 29 3 4 7" xfId="12642" xr:uid="{00000000-0005-0000-0000-0000C56F0000}"/>
    <cellStyle name="Migliaia 29 3 5" xfId="4078" xr:uid="{00000000-0005-0000-0000-0000C66F0000}"/>
    <cellStyle name="Migliaia 29 3 5 2" xfId="10548" xr:uid="{00000000-0005-0000-0000-0000C76F0000}"/>
    <cellStyle name="Migliaia 29 3 5 2 2" xfId="31558" xr:uid="{00000000-0005-0000-0000-0000C86F0000}"/>
    <cellStyle name="Migliaia 29 3 5 2 2 2" xfId="36718" xr:uid="{00000000-0005-0000-0000-0000C96F0000}"/>
    <cellStyle name="Migliaia 29 3 5 2 2 3" xfId="42020" xr:uid="{00000000-0005-0000-0000-0000CA6F0000}"/>
    <cellStyle name="Migliaia 29 3 5 2 3" xfId="34067" xr:uid="{00000000-0005-0000-0000-0000CB6F0000}"/>
    <cellStyle name="Migliaia 29 3 5 2 4" xfId="39369" xr:uid="{00000000-0005-0000-0000-0000CC6F0000}"/>
    <cellStyle name="Migliaia 29 3 5 3" xfId="16600" xr:uid="{00000000-0005-0000-0000-0000CD6F0000}"/>
    <cellStyle name="Migliaia 29 3 5 3 2" xfId="35420" xr:uid="{00000000-0005-0000-0000-0000CE6F0000}"/>
    <cellStyle name="Migliaia 29 3 5 3 3" xfId="40722" xr:uid="{00000000-0005-0000-0000-0000CF6F0000}"/>
    <cellStyle name="Migliaia 29 3 5 3 4" xfId="29945" xr:uid="{00000000-0005-0000-0000-0000D06F0000}"/>
    <cellStyle name="Migliaia 29 3 5 4" xfId="32874" xr:uid="{00000000-0005-0000-0000-0000D16F0000}"/>
    <cellStyle name="Migliaia 29 3 5 5" xfId="38071" xr:uid="{00000000-0005-0000-0000-0000D26F0000}"/>
    <cellStyle name="Migliaia 29 3 5 6" xfId="12644" xr:uid="{00000000-0005-0000-0000-0000D36F0000}"/>
    <cellStyle name="Migliaia 29 3 6" xfId="3647" xr:uid="{00000000-0005-0000-0000-0000D46F0000}"/>
    <cellStyle name="Migliaia 29 3 6 2" xfId="10253" xr:uid="{00000000-0005-0000-0000-0000D56F0000}"/>
    <cellStyle name="Migliaia 29 3 6 2 2" xfId="35421" xr:uid="{00000000-0005-0000-0000-0000D66F0000}"/>
    <cellStyle name="Migliaia 29 3 6 2 3" xfId="40723" xr:uid="{00000000-0005-0000-0000-0000D76F0000}"/>
    <cellStyle name="Migliaia 29 3 6 3" xfId="14922" xr:uid="{00000000-0005-0000-0000-0000D86F0000}"/>
    <cellStyle name="Migliaia 29 3 6 4" xfId="16601" xr:uid="{00000000-0005-0000-0000-0000D96F0000}"/>
    <cellStyle name="Migliaia 29 3 6 4 2" xfId="38072" xr:uid="{00000000-0005-0000-0000-0000DA6F0000}"/>
    <cellStyle name="Migliaia 29 3 6 5" xfId="12645" xr:uid="{00000000-0005-0000-0000-0000DB6F0000}"/>
    <cellStyle name="Migliaia 29 3 7" xfId="8743" xr:uid="{00000000-0005-0000-0000-0000DC6F0000}"/>
    <cellStyle name="Migliaia 29 3 7 2" xfId="29947" xr:uid="{00000000-0005-0000-0000-0000DD6F0000}"/>
    <cellStyle name="Migliaia 29 3 7 2 2" xfId="35422" xr:uid="{00000000-0005-0000-0000-0000DE6F0000}"/>
    <cellStyle name="Migliaia 29 3 7 2 3" xfId="40724" xr:uid="{00000000-0005-0000-0000-0000DF6F0000}"/>
    <cellStyle name="Migliaia 29 3 7 3" xfId="32876" xr:uid="{00000000-0005-0000-0000-0000E06F0000}"/>
    <cellStyle name="Migliaia 29 3 7 4" xfId="38073" xr:uid="{00000000-0005-0000-0000-0000E16F0000}"/>
    <cellStyle name="Migliaia 29 3 8" xfId="13668" xr:uid="{00000000-0005-0000-0000-0000E26F0000}"/>
    <cellStyle name="Migliaia 29 3 8 2" xfId="29948" xr:uid="{00000000-0005-0000-0000-0000E36F0000}"/>
    <cellStyle name="Migliaia 29 3 8 2 2" xfId="35423" xr:uid="{00000000-0005-0000-0000-0000E46F0000}"/>
    <cellStyle name="Migliaia 29 3 8 2 3" xfId="40725" xr:uid="{00000000-0005-0000-0000-0000E56F0000}"/>
    <cellStyle name="Migliaia 29 3 8 3" xfId="32877" xr:uid="{00000000-0005-0000-0000-0000E66F0000}"/>
    <cellStyle name="Migliaia 29 3 8 4" xfId="38074" xr:uid="{00000000-0005-0000-0000-0000E76F0000}"/>
    <cellStyle name="Migliaia 29 3 8 5" xfId="20951" xr:uid="{00000000-0005-0000-0000-0000E86F0000}"/>
    <cellStyle name="Migliaia 29 3 9" xfId="16592" xr:uid="{00000000-0005-0000-0000-0000E96F0000}"/>
    <cellStyle name="Migliaia 29 4" xfId="495" xr:uid="{00000000-0005-0000-0000-0000EA6F0000}"/>
    <cellStyle name="Migliaia 29 4 2" xfId="4427" xr:uid="{00000000-0005-0000-0000-0000EB6F0000}"/>
    <cellStyle name="Migliaia 29 4 2 2" xfId="5131" xr:uid="{00000000-0005-0000-0000-0000EC6F0000}"/>
    <cellStyle name="Migliaia 29 4 2 2 2" xfId="29949" xr:uid="{00000000-0005-0000-0000-0000ED6F0000}"/>
    <cellStyle name="Migliaia 29 4 2 2 2 2" xfId="35424" xr:uid="{00000000-0005-0000-0000-0000EE6F0000}"/>
    <cellStyle name="Migliaia 29 4 2 2 2 3" xfId="40726" xr:uid="{00000000-0005-0000-0000-0000EF6F0000}"/>
    <cellStyle name="Migliaia 29 4 2 2 3" xfId="32878" xr:uid="{00000000-0005-0000-0000-0000F06F0000}"/>
    <cellStyle name="Migliaia 29 4 2 2 4" xfId="38075" xr:uid="{00000000-0005-0000-0000-0000F16F0000}"/>
    <cellStyle name="Migliaia 29 4 2 3" xfId="8276" xr:uid="{00000000-0005-0000-0000-0000F26F0000}"/>
    <cellStyle name="Migliaia 29 4 2 3 2" xfId="29950" xr:uid="{00000000-0005-0000-0000-0000F36F0000}"/>
    <cellStyle name="Migliaia 29 4 2 3 2 2" xfId="35425" xr:uid="{00000000-0005-0000-0000-0000F46F0000}"/>
    <cellStyle name="Migliaia 29 4 2 3 2 3" xfId="40727" xr:uid="{00000000-0005-0000-0000-0000F56F0000}"/>
    <cellStyle name="Migliaia 29 4 2 3 3" xfId="32879" xr:uid="{00000000-0005-0000-0000-0000F66F0000}"/>
    <cellStyle name="Migliaia 29 4 2 3 4" xfId="38076" xr:uid="{00000000-0005-0000-0000-0000F76F0000}"/>
    <cellStyle name="Migliaia 29 4 2 4" xfId="7623" xr:uid="{00000000-0005-0000-0000-0000F86F0000}"/>
    <cellStyle name="Migliaia 29 4 2 5" xfId="7010" xr:uid="{00000000-0005-0000-0000-0000F96F0000}"/>
    <cellStyle name="Migliaia 29 4 2 5 2" xfId="17783" xr:uid="{00000000-0005-0000-0000-0000FA6F0000}"/>
    <cellStyle name="Migliaia 29 4 2 5 3" xfId="44461" xr:uid="{00000000-0005-0000-0000-0000FB6F0000}"/>
    <cellStyle name="Migliaia 29 4 2 5 4" xfId="46776" xr:uid="{00000000-0005-0000-0000-0000FC6F0000}"/>
    <cellStyle name="Migliaia 29 4 2 5 5" xfId="49792" xr:uid="{00000000-0005-0000-0000-0000FD6F0000}"/>
    <cellStyle name="Migliaia 29 4 2 6" xfId="16603" xr:uid="{00000000-0005-0000-0000-0000FE6F0000}"/>
    <cellStyle name="Migliaia 29 4 2 7" xfId="20953" xr:uid="{00000000-0005-0000-0000-0000FF6F0000}"/>
    <cellStyle name="Migliaia 29 4 3" xfId="5132" xr:uid="{00000000-0005-0000-0000-000000700000}"/>
    <cellStyle name="Migliaia 29 4 3 2" xfId="14512" xr:uid="{00000000-0005-0000-0000-000001700000}"/>
    <cellStyle name="Migliaia 29 4 3 2 2" xfId="35426" xr:uid="{00000000-0005-0000-0000-000002700000}"/>
    <cellStyle name="Migliaia 29 4 3 2 3" xfId="40728" xr:uid="{00000000-0005-0000-0000-000003700000}"/>
    <cellStyle name="Migliaia 29 4 3 3" xfId="32880" xr:uid="{00000000-0005-0000-0000-000004700000}"/>
    <cellStyle name="Migliaia 29 4 3 4" xfId="38077" xr:uid="{00000000-0005-0000-0000-000005700000}"/>
    <cellStyle name="Migliaia 29 4 3 5" xfId="13666" xr:uid="{00000000-0005-0000-0000-000006700000}"/>
    <cellStyle name="Migliaia 29 4 4" xfId="8277" xr:uid="{00000000-0005-0000-0000-000007700000}"/>
    <cellStyle name="Migliaia 29 4 4 2" xfId="29951" xr:uid="{00000000-0005-0000-0000-000008700000}"/>
    <cellStyle name="Migliaia 29 4 4 2 2" xfId="35427" xr:uid="{00000000-0005-0000-0000-000009700000}"/>
    <cellStyle name="Migliaia 29 4 4 2 3" xfId="40729" xr:uid="{00000000-0005-0000-0000-00000A700000}"/>
    <cellStyle name="Migliaia 29 4 4 3" xfId="32881" xr:uid="{00000000-0005-0000-0000-00000B700000}"/>
    <cellStyle name="Migliaia 29 4 4 4" xfId="38078" xr:uid="{00000000-0005-0000-0000-00000C700000}"/>
    <cellStyle name="Migliaia 29 4 5" xfId="7622" xr:uid="{00000000-0005-0000-0000-00000D700000}"/>
    <cellStyle name="Migliaia 29 4 5 2" xfId="29952" xr:uid="{00000000-0005-0000-0000-00000E700000}"/>
    <cellStyle name="Migliaia 29 4 5 2 2" xfId="35428" xr:uid="{00000000-0005-0000-0000-00000F700000}"/>
    <cellStyle name="Migliaia 29 4 5 2 3" xfId="40730" xr:uid="{00000000-0005-0000-0000-000010700000}"/>
    <cellStyle name="Migliaia 29 4 5 3" xfId="32882" xr:uid="{00000000-0005-0000-0000-000011700000}"/>
    <cellStyle name="Migliaia 29 4 5 4" xfId="38079" xr:uid="{00000000-0005-0000-0000-000012700000}"/>
    <cellStyle name="Migliaia 29 4 6" xfId="7009" xr:uid="{00000000-0005-0000-0000-000013700000}"/>
    <cellStyle name="Migliaia 29 4 6 2" xfId="17782" xr:uid="{00000000-0005-0000-0000-000014700000}"/>
    <cellStyle name="Migliaia 29 4 6 2 2" xfId="35429" xr:uid="{00000000-0005-0000-0000-000015700000}"/>
    <cellStyle name="Migliaia 29 4 6 2 3" xfId="40731" xr:uid="{00000000-0005-0000-0000-000016700000}"/>
    <cellStyle name="Migliaia 29 4 6 2 4" xfId="29953" xr:uid="{00000000-0005-0000-0000-000017700000}"/>
    <cellStyle name="Migliaia 29 4 6 3" xfId="32883" xr:uid="{00000000-0005-0000-0000-000018700000}"/>
    <cellStyle name="Migliaia 29 4 6 4" xfId="38080" xr:uid="{00000000-0005-0000-0000-000019700000}"/>
    <cellStyle name="Migliaia 29 4 6 5" xfId="20955" xr:uid="{00000000-0005-0000-0000-00001A700000}"/>
    <cellStyle name="Migliaia 29 4 6 6" xfId="42519" xr:uid="{00000000-0005-0000-0000-00001B700000}"/>
    <cellStyle name="Migliaia 29 4 6 7" xfId="46775" xr:uid="{00000000-0005-0000-0000-00001C700000}"/>
    <cellStyle name="Migliaia 29 4 6 8" xfId="49791" xr:uid="{00000000-0005-0000-0000-00001D700000}"/>
    <cellStyle name="Migliaia 29 4 7" xfId="16602" xr:uid="{00000000-0005-0000-0000-00001E700000}"/>
    <cellStyle name="Migliaia 29 4 7 2" xfId="29954" xr:uid="{00000000-0005-0000-0000-00001F700000}"/>
    <cellStyle name="Migliaia 29 4 7 2 2" xfId="35430" xr:uid="{00000000-0005-0000-0000-000020700000}"/>
    <cellStyle name="Migliaia 29 4 7 2 3" xfId="40732" xr:uid="{00000000-0005-0000-0000-000021700000}"/>
    <cellStyle name="Migliaia 29 4 7 3" xfId="32884" xr:uid="{00000000-0005-0000-0000-000022700000}"/>
    <cellStyle name="Migliaia 29 4 7 4" xfId="38081" xr:uid="{00000000-0005-0000-0000-000023700000}"/>
    <cellStyle name="Migliaia 29 4 7 5" xfId="20956" xr:uid="{00000000-0005-0000-0000-000024700000}"/>
    <cellStyle name="Migliaia 29 4 8" xfId="20952" xr:uid="{00000000-0005-0000-0000-000025700000}"/>
    <cellStyle name="Migliaia 29 4 9" xfId="2453" xr:uid="{00000000-0005-0000-0000-000026700000}"/>
    <cellStyle name="Migliaia 29 5" xfId="496" xr:uid="{00000000-0005-0000-0000-000027700000}"/>
    <cellStyle name="Migliaia 29 5 2" xfId="4428" xr:uid="{00000000-0005-0000-0000-000028700000}"/>
    <cellStyle name="Migliaia 29 5 2 2" xfId="14734" xr:uid="{00000000-0005-0000-0000-000029700000}"/>
    <cellStyle name="Migliaia 29 5 2 2 2" xfId="35431" xr:uid="{00000000-0005-0000-0000-00002A700000}"/>
    <cellStyle name="Migliaia 29 5 2 2 3" xfId="40733" xr:uid="{00000000-0005-0000-0000-00002B700000}"/>
    <cellStyle name="Migliaia 29 5 2 3" xfId="16605" xr:uid="{00000000-0005-0000-0000-00002C700000}"/>
    <cellStyle name="Migliaia 29 5 2 3 2" xfId="32885" xr:uid="{00000000-0005-0000-0000-00002D700000}"/>
    <cellStyle name="Migliaia 29 5 2 4" xfId="38082" xr:uid="{00000000-0005-0000-0000-00002E700000}"/>
    <cellStyle name="Migliaia 29 5 2 5" xfId="12646" xr:uid="{00000000-0005-0000-0000-00002F700000}"/>
    <cellStyle name="Migliaia 29 5 3" xfId="7624" xr:uid="{00000000-0005-0000-0000-000030700000}"/>
    <cellStyle name="Migliaia 29 5 3 2" xfId="29955" xr:uid="{00000000-0005-0000-0000-000031700000}"/>
    <cellStyle name="Migliaia 29 5 3 2 2" xfId="35432" xr:uid="{00000000-0005-0000-0000-000032700000}"/>
    <cellStyle name="Migliaia 29 5 3 2 3" xfId="40734" xr:uid="{00000000-0005-0000-0000-000033700000}"/>
    <cellStyle name="Migliaia 29 5 3 3" xfId="32886" xr:uid="{00000000-0005-0000-0000-000034700000}"/>
    <cellStyle name="Migliaia 29 5 3 4" xfId="38083" xr:uid="{00000000-0005-0000-0000-000035700000}"/>
    <cellStyle name="Migliaia 29 5 4" xfId="7011" xr:uid="{00000000-0005-0000-0000-000036700000}"/>
    <cellStyle name="Migliaia 29 5 4 2" xfId="17784" xr:uid="{00000000-0005-0000-0000-000037700000}"/>
    <cellStyle name="Migliaia 29 5 4 2 2" xfId="35433" xr:uid="{00000000-0005-0000-0000-000038700000}"/>
    <cellStyle name="Migliaia 29 5 4 2 3" xfId="40735" xr:uid="{00000000-0005-0000-0000-000039700000}"/>
    <cellStyle name="Migliaia 29 5 4 2 4" xfId="29956" xr:uid="{00000000-0005-0000-0000-00003A700000}"/>
    <cellStyle name="Migliaia 29 5 4 3" xfId="32887" xr:uid="{00000000-0005-0000-0000-00003B700000}"/>
    <cellStyle name="Migliaia 29 5 4 4" xfId="38084" xr:uid="{00000000-0005-0000-0000-00003C700000}"/>
    <cellStyle name="Migliaia 29 5 4 5" xfId="20958" xr:uid="{00000000-0005-0000-0000-00003D700000}"/>
    <cellStyle name="Migliaia 29 5 4 6" xfId="44757" xr:uid="{00000000-0005-0000-0000-00003E700000}"/>
    <cellStyle name="Migliaia 29 5 4 7" xfId="46777" xr:uid="{00000000-0005-0000-0000-00003F700000}"/>
    <cellStyle name="Migliaia 29 5 4 8" xfId="49793" xr:uid="{00000000-0005-0000-0000-000040700000}"/>
    <cellStyle name="Migliaia 29 5 5" xfId="16604" xr:uid="{00000000-0005-0000-0000-000041700000}"/>
    <cellStyle name="Migliaia 29 5 5 2" xfId="29957" xr:uid="{00000000-0005-0000-0000-000042700000}"/>
    <cellStyle name="Migliaia 29 5 5 2 2" xfId="35434" xr:uid="{00000000-0005-0000-0000-000043700000}"/>
    <cellStyle name="Migliaia 29 5 5 2 3" xfId="40736" xr:uid="{00000000-0005-0000-0000-000044700000}"/>
    <cellStyle name="Migliaia 29 5 5 3" xfId="32888" xr:uid="{00000000-0005-0000-0000-000045700000}"/>
    <cellStyle name="Migliaia 29 5 5 4" xfId="38085" xr:uid="{00000000-0005-0000-0000-000046700000}"/>
    <cellStyle name="Migliaia 29 5 5 5" xfId="20959" xr:uid="{00000000-0005-0000-0000-000047700000}"/>
    <cellStyle name="Migliaia 29 5 6" xfId="20960" xr:uid="{00000000-0005-0000-0000-000048700000}"/>
    <cellStyle name="Migliaia 29 5 6 2" xfId="29958" xr:uid="{00000000-0005-0000-0000-000049700000}"/>
    <cellStyle name="Migliaia 29 5 6 2 2" xfId="35435" xr:uid="{00000000-0005-0000-0000-00004A700000}"/>
    <cellStyle name="Migliaia 29 5 6 2 3" xfId="40737" xr:uid="{00000000-0005-0000-0000-00004B700000}"/>
    <cellStyle name="Migliaia 29 5 6 3" xfId="32889" xr:uid="{00000000-0005-0000-0000-00004C700000}"/>
    <cellStyle name="Migliaia 29 5 6 4" xfId="38086" xr:uid="{00000000-0005-0000-0000-00004D700000}"/>
    <cellStyle name="Migliaia 29 5 7" xfId="20957" xr:uid="{00000000-0005-0000-0000-00004E700000}"/>
    <cellStyle name="Migliaia 29 5 8" xfId="2454" xr:uid="{00000000-0005-0000-0000-00004F700000}"/>
    <cellStyle name="Migliaia 29 6" xfId="2449" xr:uid="{00000000-0005-0000-0000-000050700000}"/>
    <cellStyle name="Migliaia 29 6 2" xfId="4423" xr:uid="{00000000-0005-0000-0000-000051700000}"/>
    <cellStyle name="Migliaia 29 6 2 2" xfId="6031" xr:uid="{00000000-0005-0000-0000-000052700000}"/>
    <cellStyle name="Migliaia 29 6 2 3" xfId="14966" xr:uid="{00000000-0005-0000-0000-000053700000}"/>
    <cellStyle name="Migliaia 29 6 2 4" xfId="16607" xr:uid="{00000000-0005-0000-0000-000054700000}"/>
    <cellStyle name="Migliaia 29 6 2 5" xfId="28649" xr:uid="{00000000-0005-0000-0000-000055700000}"/>
    <cellStyle name="Migliaia 29 6 2 6" xfId="12648" xr:uid="{00000000-0005-0000-0000-000056700000}"/>
    <cellStyle name="Migliaia 29 6 3" xfId="5783" xr:uid="{00000000-0005-0000-0000-000057700000}"/>
    <cellStyle name="Migliaia 29 6 3 2" xfId="31559" xr:uid="{00000000-0005-0000-0000-000058700000}"/>
    <cellStyle name="Migliaia 29 6 3 2 2" xfId="36719" xr:uid="{00000000-0005-0000-0000-000059700000}"/>
    <cellStyle name="Migliaia 29 6 3 2 3" xfId="42021" xr:uid="{00000000-0005-0000-0000-00005A700000}"/>
    <cellStyle name="Migliaia 29 6 3 3" xfId="34068" xr:uid="{00000000-0005-0000-0000-00005B700000}"/>
    <cellStyle name="Migliaia 29 6 3 4" xfId="39370" xr:uid="{00000000-0005-0000-0000-00005C700000}"/>
    <cellStyle name="Migliaia 29 6 4" xfId="16606" xr:uid="{00000000-0005-0000-0000-00005D700000}"/>
    <cellStyle name="Migliaia 29 6 4 2" xfId="35436" xr:uid="{00000000-0005-0000-0000-00005E700000}"/>
    <cellStyle name="Migliaia 29 6 4 3" xfId="40738" xr:uid="{00000000-0005-0000-0000-00005F700000}"/>
    <cellStyle name="Migliaia 29 6 4 4" xfId="29959" xr:uid="{00000000-0005-0000-0000-000060700000}"/>
    <cellStyle name="Migliaia 29 6 5" xfId="32890" xr:uid="{00000000-0005-0000-0000-000061700000}"/>
    <cellStyle name="Migliaia 29 6 6" xfId="38087" xr:uid="{00000000-0005-0000-0000-000062700000}"/>
    <cellStyle name="Migliaia 29 6 7" xfId="12647" xr:uid="{00000000-0005-0000-0000-000063700000}"/>
    <cellStyle name="Migliaia 29 7" xfId="4076" xr:uid="{00000000-0005-0000-0000-000064700000}"/>
    <cellStyle name="Migliaia 29 7 2" xfId="10546" xr:uid="{00000000-0005-0000-0000-000065700000}"/>
    <cellStyle name="Migliaia 29 7 2 2" xfId="31560" xr:uid="{00000000-0005-0000-0000-000066700000}"/>
    <cellStyle name="Migliaia 29 7 2 2 2" xfId="36720" xr:uid="{00000000-0005-0000-0000-000067700000}"/>
    <cellStyle name="Migliaia 29 7 2 2 3" xfId="42022" xr:uid="{00000000-0005-0000-0000-000068700000}"/>
    <cellStyle name="Migliaia 29 7 2 3" xfId="34069" xr:uid="{00000000-0005-0000-0000-000069700000}"/>
    <cellStyle name="Migliaia 29 7 2 4" xfId="39371" xr:uid="{00000000-0005-0000-0000-00006A700000}"/>
    <cellStyle name="Migliaia 29 7 3" xfId="16608" xr:uid="{00000000-0005-0000-0000-00006B700000}"/>
    <cellStyle name="Migliaia 29 7 3 2" xfId="35437" xr:uid="{00000000-0005-0000-0000-00006C700000}"/>
    <cellStyle name="Migliaia 29 7 3 3" xfId="40739" xr:uid="{00000000-0005-0000-0000-00006D700000}"/>
    <cellStyle name="Migliaia 29 7 3 4" xfId="29960" xr:uid="{00000000-0005-0000-0000-00006E700000}"/>
    <cellStyle name="Migliaia 29 7 4" xfId="32891" xr:uid="{00000000-0005-0000-0000-00006F700000}"/>
    <cellStyle name="Migliaia 29 7 5" xfId="38088" xr:uid="{00000000-0005-0000-0000-000070700000}"/>
    <cellStyle name="Migliaia 29 7 6" xfId="12649" xr:uid="{00000000-0005-0000-0000-000071700000}"/>
    <cellStyle name="Migliaia 29 8" xfId="3645" xr:uid="{00000000-0005-0000-0000-000072700000}"/>
    <cellStyle name="Migliaia 29 8 2" xfId="10251" xr:uid="{00000000-0005-0000-0000-000073700000}"/>
    <cellStyle name="Migliaia 29 8 2 2" xfId="31561" xr:uid="{00000000-0005-0000-0000-000074700000}"/>
    <cellStyle name="Migliaia 29 8 2 2 2" xfId="36721" xr:uid="{00000000-0005-0000-0000-000075700000}"/>
    <cellStyle name="Migliaia 29 8 2 2 3" xfId="42023" xr:uid="{00000000-0005-0000-0000-000076700000}"/>
    <cellStyle name="Migliaia 29 8 2 3" xfId="34070" xr:uid="{00000000-0005-0000-0000-000077700000}"/>
    <cellStyle name="Migliaia 29 8 2 4" xfId="39372" xr:uid="{00000000-0005-0000-0000-000078700000}"/>
    <cellStyle name="Migliaia 29 8 3" xfId="16609" xr:uid="{00000000-0005-0000-0000-000079700000}"/>
    <cellStyle name="Migliaia 29 8 3 2" xfId="35438" xr:uid="{00000000-0005-0000-0000-00007A700000}"/>
    <cellStyle name="Migliaia 29 8 3 3" xfId="40740" xr:uid="{00000000-0005-0000-0000-00007B700000}"/>
    <cellStyle name="Migliaia 29 8 3 4" xfId="29961" xr:uid="{00000000-0005-0000-0000-00007C700000}"/>
    <cellStyle name="Migliaia 29 8 4" xfId="32892" xr:uid="{00000000-0005-0000-0000-00007D700000}"/>
    <cellStyle name="Migliaia 29 8 5" xfId="38089" xr:uid="{00000000-0005-0000-0000-00007E700000}"/>
    <cellStyle name="Migliaia 29 8 6" xfId="12650" xr:uid="{00000000-0005-0000-0000-00007F700000}"/>
    <cellStyle name="Migliaia 29 9" xfId="13481" xr:uid="{00000000-0005-0000-0000-000080700000}"/>
    <cellStyle name="Migliaia 29 9 2" xfId="29962" xr:uid="{00000000-0005-0000-0000-000081700000}"/>
    <cellStyle name="Migliaia 29 9 2 2" xfId="35439" xr:uid="{00000000-0005-0000-0000-000082700000}"/>
    <cellStyle name="Migliaia 29 9 2 3" xfId="40741" xr:uid="{00000000-0005-0000-0000-000083700000}"/>
    <cellStyle name="Migliaia 29 9 3" xfId="32893" xr:uid="{00000000-0005-0000-0000-000084700000}"/>
    <cellStyle name="Migliaia 29 9 4" xfId="38090" xr:uid="{00000000-0005-0000-0000-000085700000}"/>
    <cellStyle name="Migliaia 3" xfId="497" xr:uid="{00000000-0005-0000-0000-000086700000}"/>
    <cellStyle name="Migliaia 3 10" xfId="16610" xr:uid="{00000000-0005-0000-0000-000087700000}"/>
    <cellStyle name="Migliaia 3 10 2" xfId="35440" xr:uid="{00000000-0005-0000-0000-000088700000}"/>
    <cellStyle name="Migliaia 3 10 3" xfId="40742" xr:uid="{00000000-0005-0000-0000-000089700000}"/>
    <cellStyle name="Migliaia 3 10 4" xfId="29963" xr:uid="{00000000-0005-0000-0000-00008A700000}"/>
    <cellStyle name="Migliaia 3 11" xfId="32894" xr:uid="{00000000-0005-0000-0000-00008B700000}"/>
    <cellStyle name="Migliaia 3 12" xfId="38091" xr:uid="{00000000-0005-0000-0000-00008C700000}"/>
    <cellStyle name="Migliaia 3 13" xfId="1847" xr:uid="{00000000-0005-0000-0000-00008D700000}"/>
    <cellStyle name="Migliaia 3 2" xfId="498" xr:uid="{00000000-0005-0000-0000-00008E700000}"/>
    <cellStyle name="Migliaia 3 2 2" xfId="2456" xr:uid="{00000000-0005-0000-0000-00008F700000}"/>
    <cellStyle name="Migliaia 3 2 2 2" xfId="4430" xr:uid="{00000000-0005-0000-0000-000090700000}"/>
    <cellStyle name="Migliaia 3 2 2 2 2" xfId="10689" xr:uid="{00000000-0005-0000-0000-000091700000}"/>
    <cellStyle name="Migliaia 3 2 2 2 2 2" xfId="35441" xr:uid="{00000000-0005-0000-0000-000092700000}"/>
    <cellStyle name="Migliaia 3 2 2 2 2 3" xfId="40743" xr:uid="{00000000-0005-0000-0000-000093700000}"/>
    <cellStyle name="Migliaia 3 2 2 2 3" xfId="14735" xr:uid="{00000000-0005-0000-0000-000094700000}"/>
    <cellStyle name="Migliaia 3 2 2 2 4" xfId="16613" xr:uid="{00000000-0005-0000-0000-000095700000}"/>
    <cellStyle name="Migliaia 3 2 2 2 4 2" xfId="38092" xr:uid="{00000000-0005-0000-0000-000096700000}"/>
    <cellStyle name="Migliaia 3 2 2 2 5" xfId="12651" xr:uid="{00000000-0005-0000-0000-000097700000}"/>
    <cellStyle name="Migliaia 3 2 2 3" xfId="7914" xr:uid="{00000000-0005-0000-0000-000098700000}"/>
    <cellStyle name="Migliaia 3 2 2 3 2" xfId="31562" xr:uid="{00000000-0005-0000-0000-000099700000}"/>
    <cellStyle name="Migliaia 3 2 2 3 2 2" xfId="36722" xr:uid="{00000000-0005-0000-0000-00009A700000}"/>
    <cellStyle name="Migliaia 3 2 2 3 2 3" xfId="42024" xr:uid="{00000000-0005-0000-0000-00009B700000}"/>
    <cellStyle name="Migliaia 3 2 2 3 3" xfId="34071" xr:uid="{00000000-0005-0000-0000-00009C700000}"/>
    <cellStyle name="Migliaia 3 2 2 3 4" xfId="39373" xr:uid="{00000000-0005-0000-0000-00009D700000}"/>
    <cellStyle name="Migliaia 3 2 2 4" xfId="7012" xr:uid="{00000000-0005-0000-0000-00009E700000}"/>
    <cellStyle name="Migliaia 3 2 2 4 2" xfId="17785" xr:uid="{00000000-0005-0000-0000-00009F700000}"/>
    <cellStyle name="Migliaia 3 2 2 4 3" xfId="42520" xr:uid="{00000000-0005-0000-0000-0000A0700000}"/>
    <cellStyle name="Migliaia 3 2 2 4 4" xfId="46778" xr:uid="{00000000-0005-0000-0000-0000A1700000}"/>
    <cellStyle name="Migliaia 3 2 2 4 5" xfId="49794" xr:uid="{00000000-0005-0000-0000-0000A2700000}"/>
    <cellStyle name="Migliaia 3 2 2 5" xfId="16612" xr:uid="{00000000-0005-0000-0000-0000A3700000}"/>
    <cellStyle name="Migliaia 3 2 2 6" xfId="20962" xr:uid="{00000000-0005-0000-0000-0000A4700000}"/>
    <cellStyle name="Migliaia 3 2 3" xfId="4080" xr:uid="{00000000-0005-0000-0000-0000A5700000}"/>
    <cellStyle name="Migliaia 3 2 3 2" xfId="10550" xr:uid="{00000000-0005-0000-0000-0000A6700000}"/>
    <cellStyle name="Migliaia 3 2 3 2 2" xfId="31563" xr:uid="{00000000-0005-0000-0000-0000A7700000}"/>
    <cellStyle name="Migliaia 3 2 3 2 2 2" xfId="36723" xr:uid="{00000000-0005-0000-0000-0000A8700000}"/>
    <cellStyle name="Migliaia 3 2 3 2 2 3" xfId="42025" xr:uid="{00000000-0005-0000-0000-0000A9700000}"/>
    <cellStyle name="Migliaia 3 2 3 2 3" xfId="34072" xr:uid="{00000000-0005-0000-0000-0000AA700000}"/>
    <cellStyle name="Migliaia 3 2 3 2 4" xfId="39374" xr:uid="{00000000-0005-0000-0000-0000AB700000}"/>
    <cellStyle name="Migliaia 3 2 3 3" xfId="16614" xr:uid="{00000000-0005-0000-0000-0000AC700000}"/>
    <cellStyle name="Migliaia 3 2 3 3 2" xfId="35442" xr:uid="{00000000-0005-0000-0000-0000AD700000}"/>
    <cellStyle name="Migliaia 3 2 3 3 3" xfId="40744" xr:uid="{00000000-0005-0000-0000-0000AE700000}"/>
    <cellStyle name="Migliaia 3 2 3 3 4" xfId="29964" xr:uid="{00000000-0005-0000-0000-0000AF700000}"/>
    <cellStyle name="Migliaia 3 2 3 4" xfId="32895" xr:uid="{00000000-0005-0000-0000-0000B0700000}"/>
    <cellStyle name="Migliaia 3 2 3 5" xfId="38093" xr:uid="{00000000-0005-0000-0000-0000B1700000}"/>
    <cellStyle name="Migliaia 3 2 3 6" xfId="12652" xr:uid="{00000000-0005-0000-0000-0000B2700000}"/>
    <cellStyle name="Migliaia 3 2 4" xfId="3650" xr:uid="{00000000-0005-0000-0000-0000B3700000}"/>
    <cellStyle name="Migliaia 3 2 4 2" xfId="10255" xr:uid="{00000000-0005-0000-0000-0000B4700000}"/>
    <cellStyle name="Migliaia 3 2 4 2 2" xfId="35443" xr:uid="{00000000-0005-0000-0000-0000B5700000}"/>
    <cellStyle name="Migliaia 3 2 4 2 3" xfId="40745" xr:uid="{00000000-0005-0000-0000-0000B6700000}"/>
    <cellStyle name="Migliaia 3 2 4 3" xfId="15019" xr:uid="{00000000-0005-0000-0000-0000B7700000}"/>
    <cellStyle name="Migliaia 3 2 4 4" xfId="16615" xr:uid="{00000000-0005-0000-0000-0000B8700000}"/>
    <cellStyle name="Migliaia 3 2 4 4 2" xfId="38094" xr:uid="{00000000-0005-0000-0000-0000B9700000}"/>
    <cellStyle name="Migliaia 3 2 4 5" xfId="12653" xr:uid="{00000000-0005-0000-0000-0000BA700000}"/>
    <cellStyle name="Migliaia 3 2 5" xfId="9429" xr:uid="{00000000-0005-0000-0000-0000BB700000}"/>
    <cellStyle name="Migliaia 3 2 5 2" xfId="29965" xr:uid="{00000000-0005-0000-0000-0000BC700000}"/>
    <cellStyle name="Migliaia 3 2 5 2 2" xfId="35444" xr:uid="{00000000-0005-0000-0000-0000BD700000}"/>
    <cellStyle name="Migliaia 3 2 5 2 3" xfId="40746" xr:uid="{00000000-0005-0000-0000-0000BE700000}"/>
    <cellStyle name="Migliaia 3 2 5 3" xfId="32896" xr:uid="{00000000-0005-0000-0000-0000BF700000}"/>
    <cellStyle name="Migliaia 3 2 5 4" xfId="38095" xr:uid="{00000000-0005-0000-0000-0000C0700000}"/>
    <cellStyle name="Migliaia 3 2 6" xfId="16611" xr:uid="{00000000-0005-0000-0000-0000C1700000}"/>
    <cellStyle name="Migliaia 3 2 6 2" xfId="29966" xr:uid="{00000000-0005-0000-0000-0000C2700000}"/>
    <cellStyle name="Migliaia 3 2 6 2 2" xfId="35445" xr:uid="{00000000-0005-0000-0000-0000C3700000}"/>
    <cellStyle name="Migliaia 3 2 6 2 3" xfId="40747" xr:uid="{00000000-0005-0000-0000-0000C4700000}"/>
    <cellStyle name="Migliaia 3 2 6 3" xfId="32897" xr:uid="{00000000-0005-0000-0000-0000C5700000}"/>
    <cellStyle name="Migliaia 3 2 6 4" xfId="38096" xr:uid="{00000000-0005-0000-0000-0000C6700000}"/>
    <cellStyle name="Migliaia 3 2 6 5" xfId="20963" xr:uid="{00000000-0005-0000-0000-0000C7700000}"/>
    <cellStyle name="Migliaia 3 2 7" xfId="20961" xr:uid="{00000000-0005-0000-0000-0000C8700000}"/>
    <cellStyle name="Migliaia 3 2 8" xfId="1848" xr:uid="{00000000-0005-0000-0000-0000C9700000}"/>
    <cellStyle name="Migliaia 3 3" xfId="499" xr:uid="{00000000-0005-0000-0000-0000CA700000}"/>
    <cellStyle name="Migliaia 3 3 10" xfId="20964" xr:uid="{00000000-0005-0000-0000-0000CB700000}"/>
    <cellStyle name="Migliaia 3 3 11" xfId="12654" xr:uid="{00000000-0005-0000-0000-0000CC700000}"/>
    <cellStyle name="Migliaia 3 3 12" xfId="1849" xr:uid="{00000000-0005-0000-0000-0000CD700000}"/>
    <cellStyle name="Migliaia 3 3 2" xfId="500" xr:uid="{00000000-0005-0000-0000-0000CE700000}"/>
    <cellStyle name="Migliaia 3 3 2 2" xfId="4432" xr:uid="{00000000-0005-0000-0000-0000CF700000}"/>
    <cellStyle name="Migliaia 3 3 2 2 2" xfId="8278" xr:uid="{00000000-0005-0000-0000-0000D0700000}"/>
    <cellStyle name="Migliaia 3 3 2 2 2 2" xfId="14736" xr:uid="{00000000-0005-0000-0000-0000D1700000}"/>
    <cellStyle name="Migliaia 3 3 2 2 2 2 2" xfId="18170" xr:uid="{00000000-0005-0000-0000-0000D2700000}"/>
    <cellStyle name="Migliaia 3 3 2 2 2 2 2 2" xfId="35446" xr:uid="{00000000-0005-0000-0000-0000D3700000}"/>
    <cellStyle name="Migliaia 3 3 2 2 2 2 3" xfId="40748" xr:uid="{00000000-0005-0000-0000-0000D4700000}"/>
    <cellStyle name="Migliaia 3 3 2 2 2 2 4" xfId="29967" xr:uid="{00000000-0005-0000-0000-0000D5700000}"/>
    <cellStyle name="Migliaia 3 3 2 2 2 3" xfId="32898" xr:uid="{00000000-0005-0000-0000-0000D6700000}"/>
    <cellStyle name="Migliaia 3 3 2 2 2 4" xfId="38097" xr:uid="{00000000-0005-0000-0000-0000D7700000}"/>
    <cellStyle name="Migliaia 3 3 2 2 2 5" xfId="44575" xr:uid="{00000000-0005-0000-0000-0000D8700000}"/>
    <cellStyle name="Migliaia 3 3 2 2 2 6" xfId="47176" xr:uid="{00000000-0005-0000-0000-0000D9700000}"/>
    <cellStyle name="Migliaia 3 3 2 2 2 7" xfId="50192" xr:uid="{00000000-0005-0000-0000-0000DA700000}"/>
    <cellStyle name="Migliaia 3 3 2 2 2 8" xfId="13967" xr:uid="{00000000-0005-0000-0000-0000DB700000}"/>
    <cellStyle name="Migliaia 3 3 2 2 3" xfId="7860" xr:uid="{00000000-0005-0000-0000-0000DC700000}"/>
    <cellStyle name="Migliaia 3 3 2 2 4" xfId="7013" xr:uid="{00000000-0005-0000-0000-0000DD700000}"/>
    <cellStyle name="Migliaia 3 3 2 2 4 2" xfId="17786" xr:uid="{00000000-0005-0000-0000-0000DE700000}"/>
    <cellStyle name="Migliaia 3 3 2 2 4 3" xfId="43884" xr:uid="{00000000-0005-0000-0000-0000DF700000}"/>
    <cellStyle name="Migliaia 3 3 2 2 4 4" xfId="46779" xr:uid="{00000000-0005-0000-0000-0000E0700000}"/>
    <cellStyle name="Migliaia 3 3 2 2 4 5" xfId="49795" xr:uid="{00000000-0005-0000-0000-0000E1700000}"/>
    <cellStyle name="Migliaia 3 3 2 2 5" xfId="16618" xr:uid="{00000000-0005-0000-0000-0000E2700000}"/>
    <cellStyle name="Migliaia 3 3 2 2 6" xfId="20966" xr:uid="{00000000-0005-0000-0000-0000E3700000}"/>
    <cellStyle name="Migliaia 3 3 2 3" xfId="3652" xr:uid="{00000000-0005-0000-0000-0000E4700000}"/>
    <cellStyle name="Migliaia 3 3 2 3 2" xfId="7405" xr:uid="{00000000-0005-0000-0000-0000E5700000}"/>
    <cellStyle name="Migliaia 3 3 2 3 2 2" xfId="35447" xr:uid="{00000000-0005-0000-0000-0000E6700000}"/>
    <cellStyle name="Migliaia 3 3 2 3 2 3" xfId="40749" xr:uid="{00000000-0005-0000-0000-0000E7700000}"/>
    <cellStyle name="Migliaia 3 3 2 3 2 4" xfId="29968" xr:uid="{00000000-0005-0000-0000-0000E8700000}"/>
    <cellStyle name="Migliaia 3 3 2 3 3" xfId="8279" xr:uid="{00000000-0005-0000-0000-0000E9700000}"/>
    <cellStyle name="Migliaia 3 3 2 3 4" xfId="16619" xr:uid="{00000000-0005-0000-0000-0000EA700000}"/>
    <cellStyle name="Migliaia 3 3 2 3 4 2" xfId="38098" xr:uid="{00000000-0005-0000-0000-0000EB700000}"/>
    <cellStyle name="Migliaia 3 3 2 3 5" xfId="12655" xr:uid="{00000000-0005-0000-0000-0000EC700000}"/>
    <cellStyle name="Migliaia 3 3 2 4" xfId="7625" xr:uid="{00000000-0005-0000-0000-0000ED700000}"/>
    <cellStyle name="Migliaia 3 3 2 4 2" xfId="14386" xr:uid="{00000000-0005-0000-0000-0000EE700000}"/>
    <cellStyle name="Migliaia 3 3 2 4 2 2" xfId="35448" xr:uid="{00000000-0005-0000-0000-0000EF700000}"/>
    <cellStyle name="Migliaia 3 3 2 4 2 3" xfId="40750" xr:uid="{00000000-0005-0000-0000-0000F0700000}"/>
    <cellStyle name="Migliaia 3 3 2 4 3" xfId="32899" xr:uid="{00000000-0005-0000-0000-0000F1700000}"/>
    <cellStyle name="Migliaia 3 3 2 4 4" xfId="38099" xr:uid="{00000000-0005-0000-0000-0000F2700000}"/>
    <cellStyle name="Migliaia 3 3 2 4 5" xfId="13484" xr:uid="{00000000-0005-0000-0000-0000F3700000}"/>
    <cellStyle name="Migliaia 3 3 2 5" xfId="13664" xr:uid="{00000000-0005-0000-0000-0000F4700000}"/>
    <cellStyle name="Migliaia 3 3 2 5 2" xfId="29970" xr:uid="{00000000-0005-0000-0000-0000F5700000}"/>
    <cellStyle name="Migliaia 3 3 2 5 2 2" xfId="35449" xr:uid="{00000000-0005-0000-0000-0000F6700000}"/>
    <cellStyle name="Migliaia 3 3 2 5 2 3" xfId="40751" xr:uid="{00000000-0005-0000-0000-0000F7700000}"/>
    <cellStyle name="Migliaia 3 3 2 5 3" xfId="32900" xr:uid="{00000000-0005-0000-0000-0000F8700000}"/>
    <cellStyle name="Migliaia 3 3 2 5 4" xfId="38100" xr:uid="{00000000-0005-0000-0000-0000F9700000}"/>
    <cellStyle name="Migliaia 3 3 2 6" xfId="16617" xr:uid="{00000000-0005-0000-0000-0000FA700000}"/>
    <cellStyle name="Migliaia 3 3 2 6 2" xfId="29971" xr:uid="{00000000-0005-0000-0000-0000FB700000}"/>
    <cellStyle name="Migliaia 3 3 2 6 2 2" xfId="35450" xr:uid="{00000000-0005-0000-0000-0000FC700000}"/>
    <cellStyle name="Migliaia 3 3 2 6 2 3" xfId="40752" xr:uid="{00000000-0005-0000-0000-0000FD700000}"/>
    <cellStyle name="Migliaia 3 3 2 6 3" xfId="32901" xr:uid="{00000000-0005-0000-0000-0000FE700000}"/>
    <cellStyle name="Migliaia 3 3 2 6 4" xfId="38101" xr:uid="{00000000-0005-0000-0000-0000FF700000}"/>
    <cellStyle name="Migliaia 3 3 2 6 5" xfId="20969" xr:uid="{00000000-0005-0000-0000-000000710000}"/>
    <cellStyle name="Migliaia 3 3 2 7" xfId="20965" xr:uid="{00000000-0005-0000-0000-000001710000}"/>
    <cellStyle name="Migliaia 3 3 2 8" xfId="2458" xr:uid="{00000000-0005-0000-0000-000002710000}"/>
    <cellStyle name="Migliaia 3 3 3" xfId="2457" xr:uid="{00000000-0005-0000-0000-000003710000}"/>
    <cellStyle name="Migliaia 3 3 3 2" xfId="4431" xr:uid="{00000000-0005-0000-0000-000004710000}"/>
    <cellStyle name="Migliaia 3 3 3 2 2" xfId="6034" xr:uid="{00000000-0005-0000-0000-000005710000}"/>
    <cellStyle name="Migliaia 3 3 3 2 2 2" xfId="35452" xr:uid="{00000000-0005-0000-0000-000006710000}"/>
    <cellStyle name="Migliaia 3 3 3 2 2 3" xfId="40754" xr:uid="{00000000-0005-0000-0000-000007710000}"/>
    <cellStyle name="Migliaia 3 3 3 2 3" xfId="14513" xr:uid="{00000000-0005-0000-0000-000008710000}"/>
    <cellStyle name="Migliaia 3 3 3 2 4" xfId="16621" xr:uid="{00000000-0005-0000-0000-000009710000}"/>
    <cellStyle name="Migliaia 3 3 3 2 4 2" xfId="38103" xr:uid="{00000000-0005-0000-0000-00000A710000}"/>
    <cellStyle name="Migliaia 3 3 3 2 5" xfId="12657" xr:uid="{00000000-0005-0000-0000-00000B710000}"/>
    <cellStyle name="Migliaia 3 3 3 3" xfId="5786" xr:uid="{00000000-0005-0000-0000-00000C710000}"/>
    <cellStyle name="Migliaia 3 3 3 3 2" xfId="29974" xr:uid="{00000000-0005-0000-0000-00000D710000}"/>
    <cellStyle name="Migliaia 3 3 3 3 2 2" xfId="35453" xr:uid="{00000000-0005-0000-0000-00000E710000}"/>
    <cellStyle name="Migliaia 3 3 3 3 2 3" xfId="40755" xr:uid="{00000000-0005-0000-0000-00000F710000}"/>
    <cellStyle name="Migliaia 3 3 3 3 3" xfId="32903" xr:uid="{00000000-0005-0000-0000-000010710000}"/>
    <cellStyle name="Migliaia 3 3 3 3 4" xfId="38104" xr:uid="{00000000-0005-0000-0000-000011710000}"/>
    <cellStyle name="Migliaia 3 3 3 4" xfId="16620" xr:uid="{00000000-0005-0000-0000-000012710000}"/>
    <cellStyle name="Migliaia 3 3 3 4 2" xfId="29975" xr:uid="{00000000-0005-0000-0000-000013710000}"/>
    <cellStyle name="Migliaia 3 3 3 4 2 2" xfId="35454" xr:uid="{00000000-0005-0000-0000-000014710000}"/>
    <cellStyle name="Migliaia 3 3 3 4 2 3" xfId="40756" xr:uid="{00000000-0005-0000-0000-000015710000}"/>
    <cellStyle name="Migliaia 3 3 3 4 3" xfId="32904" xr:uid="{00000000-0005-0000-0000-000016710000}"/>
    <cellStyle name="Migliaia 3 3 3 4 4" xfId="38105" xr:uid="{00000000-0005-0000-0000-000017710000}"/>
    <cellStyle name="Migliaia 3 3 3 4 5" xfId="20973" xr:uid="{00000000-0005-0000-0000-000018710000}"/>
    <cellStyle name="Migliaia 3 3 3 5" xfId="20974" xr:uid="{00000000-0005-0000-0000-000019710000}"/>
    <cellStyle name="Migliaia 3 3 3 5 2" xfId="29976" xr:uid="{00000000-0005-0000-0000-00001A710000}"/>
    <cellStyle name="Migliaia 3 3 3 5 2 2" xfId="35455" xr:uid="{00000000-0005-0000-0000-00001B710000}"/>
    <cellStyle name="Migliaia 3 3 3 5 2 3" xfId="40757" xr:uid="{00000000-0005-0000-0000-00001C710000}"/>
    <cellStyle name="Migliaia 3 3 3 5 3" xfId="32905" xr:uid="{00000000-0005-0000-0000-00001D710000}"/>
    <cellStyle name="Migliaia 3 3 3 5 4" xfId="38106" xr:uid="{00000000-0005-0000-0000-00001E710000}"/>
    <cellStyle name="Migliaia 3 3 3 6" xfId="29972" xr:uid="{00000000-0005-0000-0000-00001F710000}"/>
    <cellStyle name="Migliaia 3 3 3 6 2" xfId="35451" xr:uid="{00000000-0005-0000-0000-000020710000}"/>
    <cellStyle name="Migliaia 3 3 3 6 3" xfId="40753" xr:uid="{00000000-0005-0000-0000-000021710000}"/>
    <cellStyle name="Migliaia 3 3 3 7" xfId="32902" xr:uid="{00000000-0005-0000-0000-000022710000}"/>
    <cellStyle name="Migliaia 3 3 3 8" xfId="38102" xr:uid="{00000000-0005-0000-0000-000023710000}"/>
    <cellStyle name="Migliaia 3 3 3 9" xfId="12656" xr:uid="{00000000-0005-0000-0000-000024710000}"/>
    <cellStyle name="Migliaia 3 3 4" xfId="3287" xr:uid="{00000000-0005-0000-0000-000025710000}"/>
    <cellStyle name="Migliaia 3 3 4 2" xfId="4797" xr:uid="{00000000-0005-0000-0000-000026710000}"/>
    <cellStyle name="Migliaia 3 3 4 2 2" xfId="10749" xr:uid="{00000000-0005-0000-0000-000027710000}"/>
    <cellStyle name="Migliaia 3 3 4 2 3" xfId="14936" xr:uid="{00000000-0005-0000-0000-000028710000}"/>
    <cellStyle name="Migliaia 3 3 4 2 4" xfId="16623" xr:uid="{00000000-0005-0000-0000-000029710000}"/>
    <cellStyle name="Migliaia 3 3 4 2 5" xfId="28650" xr:uid="{00000000-0005-0000-0000-00002A710000}"/>
    <cellStyle name="Migliaia 3 3 4 2 6" xfId="12659" xr:uid="{00000000-0005-0000-0000-00002B710000}"/>
    <cellStyle name="Migliaia 3 3 4 3" xfId="9997" xr:uid="{00000000-0005-0000-0000-00002C710000}"/>
    <cellStyle name="Migliaia 3 3 4 3 2" xfId="31564" xr:uid="{00000000-0005-0000-0000-00002D710000}"/>
    <cellStyle name="Migliaia 3 3 4 3 2 2" xfId="36724" xr:uid="{00000000-0005-0000-0000-00002E710000}"/>
    <cellStyle name="Migliaia 3 3 4 3 2 3" xfId="42026" xr:uid="{00000000-0005-0000-0000-00002F710000}"/>
    <cellStyle name="Migliaia 3 3 4 3 3" xfId="34073" xr:uid="{00000000-0005-0000-0000-000030710000}"/>
    <cellStyle name="Migliaia 3 3 4 3 4" xfId="39375" xr:uid="{00000000-0005-0000-0000-000031710000}"/>
    <cellStyle name="Migliaia 3 3 4 4" xfId="16622" xr:uid="{00000000-0005-0000-0000-000032710000}"/>
    <cellStyle name="Migliaia 3 3 4 4 2" xfId="35456" xr:uid="{00000000-0005-0000-0000-000033710000}"/>
    <cellStyle name="Migliaia 3 3 4 4 3" xfId="40758" xr:uid="{00000000-0005-0000-0000-000034710000}"/>
    <cellStyle name="Migliaia 3 3 4 4 4" xfId="29977" xr:uid="{00000000-0005-0000-0000-000035710000}"/>
    <cellStyle name="Migliaia 3 3 4 5" xfId="32906" xr:uid="{00000000-0005-0000-0000-000036710000}"/>
    <cellStyle name="Migliaia 3 3 4 6" xfId="38107" xr:uid="{00000000-0005-0000-0000-000037710000}"/>
    <cellStyle name="Migliaia 3 3 4 7" xfId="12658" xr:uid="{00000000-0005-0000-0000-000038710000}"/>
    <cellStyle name="Migliaia 3 3 5" xfId="4081" xr:uid="{00000000-0005-0000-0000-000039710000}"/>
    <cellStyle name="Migliaia 3 3 5 2" xfId="10551" xr:uid="{00000000-0005-0000-0000-00003A710000}"/>
    <cellStyle name="Migliaia 3 3 5 2 2" xfId="31565" xr:uid="{00000000-0005-0000-0000-00003B710000}"/>
    <cellStyle name="Migliaia 3 3 5 2 2 2" xfId="36725" xr:uid="{00000000-0005-0000-0000-00003C710000}"/>
    <cellStyle name="Migliaia 3 3 5 2 2 3" xfId="42027" xr:uid="{00000000-0005-0000-0000-00003D710000}"/>
    <cellStyle name="Migliaia 3 3 5 2 3" xfId="34074" xr:uid="{00000000-0005-0000-0000-00003E710000}"/>
    <cellStyle name="Migliaia 3 3 5 2 4" xfId="39376" xr:uid="{00000000-0005-0000-0000-00003F710000}"/>
    <cellStyle name="Migliaia 3 3 5 3" xfId="16624" xr:uid="{00000000-0005-0000-0000-000040710000}"/>
    <cellStyle name="Migliaia 3 3 5 3 2" xfId="35457" xr:uid="{00000000-0005-0000-0000-000041710000}"/>
    <cellStyle name="Migliaia 3 3 5 3 3" xfId="40759" xr:uid="{00000000-0005-0000-0000-000042710000}"/>
    <cellStyle name="Migliaia 3 3 5 3 4" xfId="29978" xr:uid="{00000000-0005-0000-0000-000043710000}"/>
    <cellStyle name="Migliaia 3 3 5 4" xfId="32907" xr:uid="{00000000-0005-0000-0000-000044710000}"/>
    <cellStyle name="Migliaia 3 3 5 5" xfId="38108" xr:uid="{00000000-0005-0000-0000-000045710000}"/>
    <cellStyle name="Migliaia 3 3 5 6" xfId="12660" xr:uid="{00000000-0005-0000-0000-000046710000}"/>
    <cellStyle name="Migliaia 3 3 6" xfId="3651" xr:uid="{00000000-0005-0000-0000-000047710000}"/>
    <cellStyle name="Migliaia 3 3 6 2" xfId="10256" xr:uid="{00000000-0005-0000-0000-000048710000}"/>
    <cellStyle name="Migliaia 3 3 6 2 2" xfId="35458" xr:uid="{00000000-0005-0000-0000-000049710000}"/>
    <cellStyle name="Migliaia 3 3 6 2 3" xfId="40760" xr:uid="{00000000-0005-0000-0000-00004A710000}"/>
    <cellStyle name="Migliaia 3 3 6 3" xfId="15018" xr:uid="{00000000-0005-0000-0000-00004B710000}"/>
    <cellStyle name="Migliaia 3 3 6 4" xfId="16625" xr:uid="{00000000-0005-0000-0000-00004C710000}"/>
    <cellStyle name="Migliaia 3 3 6 4 2" xfId="38109" xr:uid="{00000000-0005-0000-0000-00004D710000}"/>
    <cellStyle name="Migliaia 3 3 6 5" xfId="12661" xr:uid="{00000000-0005-0000-0000-00004E710000}"/>
    <cellStyle name="Migliaia 3 3 7" xfId="7834" xr:uid="{00000000-0005-0000-0000-00004F710000}"/>
    <cellStyle name="Migliaia 3 3 7 2" xfId="29980" xr:uid="{00000000-0005-0000-0000-000050710000}"/>
    <cellStyle name="Migliaia 3 3 7 2 2" xfId="35459" xr:uid="{00000000-0005-0000-0000-000051710000}"/>
    <cellStyle name="Migliaia 3 3 7 2 3" xfId="40761" xr:uid="{00000000-0005-0000-0000-000052710000}"/>
    <cellStyle name="Migliaia 3 3 7 3" xfId="32909" xr:uid="{00000000-0005-0000-0000-000053710000}"/>
    <cellStyle name="Migliaia 3 3 7 4" xfId="38110" xr:uid="{00000000-0005-0000-0000-000054710000}"/>
    <cellStyle name="Migliaia 3 3 8" xfId="13665" xr:uid="{00000000-0005-0000-0000-000055710000}"/>
    <cellStyle name="Migliaia 3 3 8 2" xfId="29981" xr:uid="{00000000-0005-0000-0000-000056710000}"/>
    <cellStyle name="Migliaia 3 3 8 2 2" xfId="35460" xr:uid="{00000000-0005-0000-0000-000057710000}"/>
    <cellStyle name="Migliaia 3 3 8 2 3" xfId="40762" xr:uid="{00000000-0005-0000-0000-000058710000}"/>
    <cellStyle name="Migliaia 3 3 8 3" xfId="32910" xr:uid="{00000000-0005-0000-0000-000059710000}"/>
    <cellStyle name="Migliaia 3 3 8 4" xfId="38111" xr:uid="{00000000-0005-0000-0000-00005A710000}"/>
    <cellStyle name="Migliaia 3 3 8 5" xfId="20979" xr:uid="{00000000-0005-0000-0000-00005B710000}"/>
    <cellStyle name="Migliaia 3 3 9" xfId="16616" xr:uid="{00000000-0005-0000-0000-00005C710000}"/>
    <cellStyle name="Migliaia 3 4" xfId="501" xr:uid="{00000000-0005-0000-0000-00005D710000}"/>
    <cellStyle name="Migliaia 3 4 2" xfId="4433" xr:uid="{00000000-0005-0000-0000-00005E710000}"/>
    <cellStyle name="Migliaia 3 4 2 2" xfId="5133" xr:uid="{00000000-0005-0000-0000-00005F710000}"/>
    <cellStyle name="Migliaia 3 4 2 2 2" xfId="29982" xr:uid="{00000000-0005-0000-0000-000060710000}"/>
    <cellStyle name="Migliaia 3 4 2 2 2 2" xfId="35461" xr:uid="{00000000-0005-0000-0000-000061710000}"/>
    <cellStyle name="Migliaia 3 4 2 2 2 3" xfId="40763" xr:uid="{00000000-0005-0000-0000-000062710000}"/>
    <cellStyle name="Migliaia 3 4 2 2 3" xfId="32911" xr:uid="{00000000-0005-0000-0000-000063710000}"/>
    <cellStyle name="Migliaia 3 4 2 2 4" xfId="38112" xr:uid="{00000000-0005-0000-0000-000064710000}"/>
    <cellStyle name="Migliaia 3 4 2 3" xfId="8280" xr:uid="{00000000-0005-0000-0000-000065710000}"/>
    <cellStyle name="Migliaia 3 4 2 3 2" xfId="29983" xr:uid="{00000000-0005-0000-0000-000066710000}"/>
    <cellStyle name="Migliaia 3 4 2 3 2 2" xfId="35462" xr:uid="{00000000-0005-0000-0000-000067710000}"/>
    <cellStyle name="Migliaia 3 4 2 3 2 3" xfId="40764" xr:uid="{00000000-0005-0000-0000-000068710000}"/>
    <cellStyle name="Migliaia 3 4 2 3 3" xfId="32912" xr:uid="{00000000-0005-0000-0000-000069710000}"/>
    <cellStyle name="Migliaia 3 4 2 3 4" xfId="38113" xr:uid="{00000000-0005-0000-0000-00006A710000}"/>
    <cellStyle name="Migliaia 3 4 2 4" xfId="7627" xr:uid="{00000000-0005-0000-0000-00006B710000}"/>
    <cellStyle name="Migliaia 3 4 2 5" xfId="7015" xr:uid="{00000000-0005-0000-0000-00006C710000}"/>
    <cellStyle name="Migliaia 3 4 2 5 2" xfId="17788" xr:uid="{00000000-0005-0000-0000-00006D710000}"/>
    <cellStyle name="Migliaia 3 4 2 5 3" xfId="44460" xr:uid="{00000000-0005-0000-0000-00006E710000}"/>
    <cellStyle name="Migliaia 3 4 2 5 4" xfId="46781" xr:uid="{00000000-0005-0000-0000-00006F710000}"/>
    <cellStyle name="Migliaia 3 4 2 5 5" xfId="49797" xr:uid="{00000000-0005-0000-0000-000070710000}"/>
    <cellStyle name="Migliaia 3 4 2 6" xfId="16627" xr:uid="{00000000-0005-0000-0000-000071710000}"/>
    <cellStyle name="Migliaia 3 4 2 7" xfId="20981" xr:uid="{00000000-0005-0000-0000-000072710000}"/>
    <cellStyle name="Migliaia 3 4 3" xfId="5134" xr:uid="{00000000-0005-0000-0000-000073710000}"/>
    <cellStyle name="Migliaia 3 4 3 2" xfId="14514" xr:uid="{00000000-0005-0000-0000-000074710000}"/>
    <cellStyle name="Migliaia 3 4 3 2 2" xfId="35463" xr:uid="{00000000-0005-0000-0000-000075710000}"/>
    <cellStyle name="Migliaia 3 4 3 2 3" xfId="40765" xr:uid="{00000000-0005-0000-0000-000076710000}"/>
    <cellStyle name="Migliaia 3 4 3 3" xfId="32913" xr:uid="{00000000-0005-0000-0000-000077710000}"/>
    <cellStyle name="Migliaia 3 4 3 4" xfId="38114" xr:uid="{00000000-0005-0000-0000-000078710000}"/>
    <cellStyle name="Migliaia 3 4 3 5" xfId="13663" xr:uid="{00000000-0005-0000-0000-000079710000}"/>
    <cellStyle name="Migliaia 3 4 4" xfId="8281" xr:uid="{00000000-0005-0000-0000-00007A710000}"/>
    <cellStyle name="Migliaia 3 4 4 2" xfId="29984" xr:uid="{00000000-0005-0000-0000-00007B710000}"/>
    <cellStyle name="Migliaia 3 4 4 2 2" xfId="35464" xr:uid="{00000000-0005-0000-0000-00007C710000}"/>
    <cellStyle name="Migliaia 3 4 4 2 3" xfId="40766" xr:uid="{00000000-0005-0000-0000-00007D710000}"/>
    <cellStyle name="Migliaia 3 4 4 3" xfId="32914" xr:uid="{00000000-0005-0000-0000-00007E710000}"/>
    <cellStyle name="Migliaia 3 4 4 4" xfId="38115" xr:uid="{00000000-0005-0000-0000-00007F710000}"/>
    <cellStyle name="Migliaia 3 4 5" xfId="7626" xr:uid="{00000000-0005-0000-0000-000080710000}"/>
    <cellStyle name="Migliaia 3 4 5 2" xfId="29985" xr:uid="{00000000-0005-0000-0000-000081710000}"/>
    <cellStyle name="Migliaia 3 4 5 2 2" xfId="35465" xr:uid="{00000000-0005-0000-0000-000082710000}"/>
    <cellStyle name="Migliaia 3 4 5 2 3" xfId="40767" xr:uid="{00000000-0005-0000-0000-000083710000}"/>
    <cellStyle name="Migliaia 3 4 5 3" xfId="32915" xr:uid="{00000000-0005-0000-0000-000084710000}"/>
    <cellStyle name="Migliaia 3 4 5 4" xfId="38116" xr:uid="{00000000-0005-0000-0000-000085710000}"/>
    <cellStyle name="Migliaia 3 4 6" xfId="7014" xr:uid="{00000000-0005-0000-0000-000086710000}"/>
    <cellStyle name="Migliaia 3 4 6 2" xfId="17787" xr:uid="{00000000-0005-0000-0000-000087710000}"/>
    <cellStyle name="Migliaia 3 4 6 2 2" xfId="35466" xr:uid="{00000000-0005-0000-0000-000088710000}"/>
    <cellStyle name="Migliaia 3 4 6 2 3" xfId="40768" xr:uid="{00000000-0005-0000-0000-000089710000}"/>
    <cellStyle name="Migliaia 3 4 6 2 4" xfId="29986" xr:uid="{00000000-0005-0000-0000-00008A710000}"/>
    <cellStyle name="Migliaia 3 4 6 3" xfId="32916" xr:uid="{00000000-0005-0000-0000-00008B710000}"/>
    <cellStyle name="Migliaia 3 4 6 4" xfId="38117" xr:uid="{00000000-0005-0000-0000-00008C710000}"/>
    <cellStyle name="Migliaia 3 4 6 5" xfId="20983" xr:uid="{00000000-0005-0000-0000-00008D710000}"/>
    <cellStyle name="Migliaia 3 4 6 6" xfId="42521" xr:uid="{00000000-0005-0000-0000-00008E710000}"/>
    <cellStyle name="Migliaia 3 4 6 7" xfId="46780" xr:uid="{00000000-0005-0000-0000-00008F710000}"/>
    <cellStyle name="Migliaia 3 4 6 8" xfId="49796" xr:uid="{00000000-0005-0000-0000-000090710000}"/>
    <cellStyle name="Migliaia 3 4 7" xfId="16626" xr:uid="{00000000-0005-0000-0000-000091710000}"/>
    <cellStyle name="Migliaia 3 4 7 2" xfId="29987" xr:uid="{00000000-0005-0000-0000-000092710000}"/>
    <cellStyle name="Migliaia 3 4 7 2 2" xfId="35467" xr:uid="{00000000-0005-0000-0000-000093710000}"/>
    <cellStyle name="Migliaia 3 4 7 2 3" xfId="40769" xr:uid="{00000000-0005-0000-0000-000094710000}"/>
    <cellStyle name="Migliaia 3 4 7 3" xfId="32917" xr:uid="{00000000-0005-0000-0000-000095710000}"/>
    <cellStyle name="Migliaia 3 4 7 4" xfId="38118" xr:uid="{00000000-0005-0000-0000-000096710000}"/>
    <cellStyle name="Migliaia 3 4 7 5" xfId="20984" xr:uid="{00000000-0005-0000-0000-000097710000}"/>
    <cellStyle name="Migliaia 3 4 8" xfId="20980" xr:uid="{00000000-0005-0000-0000-000098710000}"/>
    <cellStyle name="Migliaia 3 4 9" xfId="2459" xr:uid="{00000000-0005-0000-0000-000099710000}"/>
    <cellStyle name="Migliaia 3 5" xfId="502" xr:uid="{00000000-0005-0000-0000-00009A710000}"/>
    <cellStyle name="Migliaia 3 5 2" xfId="4434" xr:uid="{00000000-0005-0000-0000-00009B710000}"/>
    <cellStyle name="Migliaia 3 5 2 2" xfId="14737" xr:uid="{00000000-0005-0000-0000-00009C710000}"/>
    <cellStyle name="Migliaia 3 5 2 2 2" xfId="35468" xr:uid="{00000000-0005-0000-0000-00009D710000}"/>
    <cellStyle name="Migliaia 3 5 2 2 3" xfId="40770" xr:uid="{00000000-0005-0000-0000-00009E710000}"/>
    <cellStyle name="Migliaia 3 5 2 3" xfId="16629" xr:uid="{00000000-0005-0000-0000-00009F710000}"/>
    <cellStyle name="Migliaia 3 5 2 3 2" xfId="32918" xr:uid="{00000000-0005-0000-0000-0000A0710000}"/>
    <cellStyle name="Migliaia 3 5 2 4" xfId="38119" xr:uid="{00000000-0005-0000-0000-0000A1710000}"/>
    <cellStyle name="Migliaia 3 5 2 5" xfId="12662" xr:uid="{00000000-0005-0000-0000-0000A2710000}"/>
    <cellStyle name="Migliaia 3 5 3" xfId="7628" xr:uid="{00000000-0005-0000-0000-0000A3710000}"/>
    <cellStyle name="Migliaia 3 5 3 2" xfId="29988" xr:uid="{00000000-0005-0000-0000-0000A4710000}"/>
    <cellStyle name="Migliaia 3 5 3 2 2" xfId="35469" xr:uid="{00000000-0005-0000-0000-0000A5710000}"/>
    <cellStyle name="Migliaia 3 5 3 2 3" xfId="40771" xr:uid="{00000000-0005-0000-0000-0000A6710000}"/>
    <cellStyle name="Migliaia 3 5 3 3" xfId="32919" xr:uid="{00000000-0005-0000-0000-0000A7710000}"/>
    <cellStyle name="Migliaia 3 5 3 4" xfId="38120" xr:uid="{00000000-0005-0000-0000-0000A8710000}"/>
    <cellStyle name="Migliaia 3 5 4" xfId="7016" xr:uid="{00000000-0005-0000-0000-0000A9710000}"/>
    <cellStyle name="Migliaia 3 5 4 2" xfId="17789" xr:uid="{00000000-0005-0000-0000-0000AA710000}"/>
    <cellStyle name="Migliaia 3 5 4 2 2" xfId="35470" xr:uid="{00000000-0005-0000-0000-0000AB710000}"/>
    <cellStyle name="Migliaia 3 5 4 2 3" xfId="40772" xr:uid="{00000000-0005-0000-0000-0000AC710000}"/>
    <cellStyle name="Migliaia 3 5 4 2 4" xfId="29989" xr:uid="{00000000-0005-0000-0000-0000AD710000}"/>
    <cellStyle name="Migliaia 3 5 4 3" xfId="32920" xr:uid="{00000000-0005-0000-0000-0000AE710000}"/>
    <cellStyle name="Migliaia 3 5 4 4" xfId="38121" xr:uid="{00000000-0005-0000-0000-0000AF710000}"/>
    <cellStyle name="Migliaia 3 5 4 5" xfId="20986" xr:uid="{00000000-0005-0000-0000-0000B0710000}"/>
    <cellStyle name="Migliaia 3 5 4 6" xfId="42522" xr:uid="{00000000-0005-0000-0000-0000B1710000}"/>
    <cellStyle name="Migliaia 3 5 4 7" xfId="46782" xr:uid="{00000000-0005-0000-0000-0000B2710000}"/>
    <cellStyle name="Migliaia 3 5 4 8" xfId="49798" xr:uid="{00000000-0005-0000-0000-0000B3710000}"/>
    <cellStyle name="Migliaia 3 5 5" xfId="16628" xr:uid="{00000000-0005-0000-0000-0000B4710000}"/>
    <cellStyle name="Migliaia 3 5 5 2" xfId="29990" xr:uid="{00000000-0005-0000-0000-0000B5710000}"/>
    <cellStyle name="Migliaia 3 5 5 2 2" xfId="35471" xr:uid="{00000000-0005-0000-0000-0000B6710000}"/>
    <cellStyle name="Migliaia 3 5 5 2 3" xfId="40773" xr:uid="{00000000-0005-0000-0000-0000B7710000}"/>
    <cellStyle name="Migliaia 3 5 5 3" xfId="32921" xr:uid="{00000000-0005-0000-0000-0000B8710000}"/>
    <cellStyle name="Migliaia 3 5 5 4" xfId="38122" xr:uid="{00000000-0005-0000-0000-0000B9710000}"/>
    <cellStyle name="Migliaia 3 5 5 5" xfId="20987" xr:uid="{00000000-0005-0000-0000-0000BA710000}"/>
    <cellStyle name="Migliaia 3 5 6" xfId="20988" xr:uid="{00000000-0005-0000-0000-0000BB710000}"/>
    <cellStyle name="Migliaia 3 5 6 2" xfId="29991" xr:uid="{00000000-0005-0000-0000-0000BC710000}"/>
    <cellStyle name="Migliaia 3 5 6 2 2" xfId="35472" xr:uid="{00000000-0005-0000-0000-0000BD710000}"/>
    <cellStyle name="Migliaia 3 5 6 2 3" xfId="40774" xr:uid="{00000000-0005-0000-0000-0000BE710000}"/>
    <cellStyle name="Migliaia 3 5 6 3" xfId="32922" xr:uid="{00000000-0005-0000-0000-0000BF710000}"/>
    <cellStyle name="Migliaia 3 5 6 4" xfId="38123" xr:uid="{00000000-0005-0000-0000-0000C0710000}"/>
    <cellStyle name="Migliaia 3 5 7" xfId="20985" xr:uid="{00000000-0005-0000-0000-0000C1710000}"/>
    <cellStyle name="Migliaia 3 5 8" xfId="2460" xr:uid="{00000000-0005-0000-0000-0000C2710000}"/>
    <cellStyle name="Migliaia 3 6" xfId="2455" xr:uid="{00000000-0005-0000-0000-0000C3710000}"/>
    <cellStyle name="Migliaia 3 6 2" xfId="4429" xr:uid="{00000000-0005-0000-0000-0000C4710000}"/>
    <cellStyle name="Migliaia 3 6 2 2" xfId="6033" xr:uid="{00000000-0005-0000-0000-0000C5710000}"/>
    <cellStyle name="Migliaia 3 6 2 3" xfId="14965" xr:uid="{00000000-0005-0000-0000-0000C6710000}"/>
    <cellStyle name="Migliaia 3 6 2 4" xfId="16631" xr:uid="{00000000-0005-0000-0000-0000C7710000}"/>
    <cellStyle name="Migliaia 3 6 2 5" xfId="28653" xr:uid="{00000000-0005-0000-0000-0000C8710000}"/>
    <cellStyle name="Migliaia 3 6 2 6" xfId="12664" xr:uid="{00000000-0005-0000-0000-0000C9710000}"/>
    <cellStyle name="Migliaia 3 6 3" xfId="5785" xr:uid="{00000000-0005-0000-0000-0000CA710000}"/>
    <cellStyle name="Migliaia 3 6 3 2" xfId="31566" xr:uid="{00000000-0005-0000-0000-0000CB710000}"/>
    <cellStyle name="Migliaia 3 6 3 2 2" xfId="36726" xr:uid="{00000000-0005-0000-0000-0000CC710000}"/>
    <cellStyle name="Migliaia 3 6 3 2 3" xfId="42028" xr:uid="{00000000-0005-0000-0000-0000CD710000}"/>
    <cellStyle name="Migliaia 3 6 3 3" xfId="34075" xr:uid="{00000000-0005-0000-0000-0000CE710000}"/>
    <cellStyle name="Migliaia 3 6 3 4" xfId="39377" xr:uid="{00000000-0005-0000-0000-0000CF710000}"/>
    <cellStyle name="Migliaia 3 6 4" xfId="16630" xr:uid="{00000000-0005-0000-0000-0000D0710000}"/>
    <cellStyle name="Migliaia 3 6 4 2" xfId="35473" xr:uid="{00000000-0005-0000-0000-0000D1710000}"/>
    <cellStyle name="Migliaia 3 6 4 3" xfId="40775" xr:uid="{00000000-0005-0000-0000-0000D2710000}"/>
    <cellStyle name="Migliaia 3 6 4 4" xfId="29992" xr:uid="{00000000-0005-0000-0000-0000D3710000}"/>
    <cellStyle name="Migliaia 3 6 5" xfId="32923" xr:uid="{00000000-0005-0000-0000-0000D4710000}"/>
    <cellStyle name="Migliaia 3 6 6" xfId="38124" xr:uid="{00000000-0005-0000-0000-0000D5710000}"/>
    <cellStyle name="Migliaia 3 6 7" xfId="12663" xr:uid="{00000000-0005-0000-0000-0000D6710000}"/>
    <cellStyle name="Migliaia 3 7" xfId="4079" xr:uid="{00000000-0005-0000-0000-0000D7710000}"/>
    <cellStyle name="Migliaia 3 7 2" xfId="10549" xr:uid="{00000000-0005-0000-0000-0000D8710000}"/>
    <cellStyle name="Migliaia 3 7 2 2" xfId="31567" xr:uid="{00000000-0005-0000-0000-0000D9710000}"/>
    <cellStyle name="Migliaia 3 7 2 2 2" xfId="36727" xr:uid="{00000000-0005-0000-0000-0000DA710000}"/>
    <cellStyle name="Migliaia 3 7 2 2 3" xfId="42029" xr:uid="{00000000-0005-0000-0000-0000DB710000}"/>
    <cellStyle name="Migliaia 3 7 2 3" xfId="34076" xr:uid="{00000000-0005-0000-0000-0000DC710000}"/>
    <cellStyle name="Migliaia 3 7 2 4" xfId="39378" xr:uid="{00000000-0005-0000-0000-0000DD710000}"/>
    <cellStyle name="Migliaia 3 7 3" xfId="16632" xr:uid="{00000000-0005-0000-0000-0000DE710000}"/>
    <cellStyle name="Migliaia 3 7 3 2" xfId="35474" xr:uid="{00000000-0005-0000-0000-0000DF710000}"/>
    <cellStyle name="Migliaia 3 7 3 3" xfId="40776" xr:uid="{00000000-0005-0000-0000-0000E0710000}"/>
    <cellStyle name="Migliaia 3 7 3 4" xfId="29993" xr:uid="{00000000-0005-0000-0000-0000E1710000}"/>
    <cellStyle name="Migliaia 3 7 4" xfId="32924" xr:uid="{00000000-0005-0000-0000-0000E2710000}"/>
    <cellStyle name="Migliaia 3 7 5" xfId="38125" xr:uid="{00000000-0005-0000-0000-0000E3710000}"/>
    <cellStyle name="Migliaia 3 7 6" xfId="12665" xr:uid="{00000000-0005-0000-0000-0000E4710000}"/>
    <cellStyle name="Migliaia 3 8" xfId="3649" xr:uid="{00000000-0005-0000-0000-0000E5710000}"/>
    <cellStyle name="Migliaia 3 8 2" xfId="10254" xr:uid="{00000000-0005-0000-0000-0000E6710000}"/>
    <cellStyle name="Migliaia 3 8 2 2" xfId="31568" xr:uid="{00000000-0005-0000-0000-0000E7710000}"/>
    <cellStyle name="Migliaia 3 8 2 2 2" xfId="36728" xr:uid="{00000000-0005-0000-0000-0000E8710000}"/>
    <cellStyle name="Migliaia 3 8 2 2 3" xfId="42030" xr:uid="{00000000-0005-0000-0000-0000E9710000}"/>
    <cellStyle name="Migliaia 3 8 2 3" xfId="34077" xr:uid="{00000000-0005-0000-0000-0000EA710000}"/>
    <cellStyle name="Migliaia 3 8 2 4" xfId="39379" xr:uid="{00000000-0005-0000-0000-0000EB710000}"/>
    <cellStyle name="Migliaia 3 8 3" xfId="16633" xr:uid="{00000000-0005-0000-0000-0000EC710000}"/>
    <cellStyle name="Migliaia 3 8 3 2" xfId="35475" xr:uid="{00000000-0005-0000-0000-0000ED710000}"/>
    <cellStyle name="Migliaia 3 8 3 3" xfId="40777" xr:uid="{00000000-0005-0000-0000-0000EE710000}"/>
    <cellStyle name="Migliaia 3 8 3 4" xfId="29994" xr:uid="{00000000-0005-0000-0000-0000EF710000}"/>
    <cellStyle name="Migliaia 3 8 4" xfId="32925" xr:uid="{00000000-0005-0000-0000-0000F0710000}"/>
    <cellStyle name="Migliaia 3 8 5" xfId="38126" xr:uid="{00000000-0005-0000-0000-0000F1710000}"/>
    <cellStyle name="Migliaia 3 8 6" xfId="12666" xr:uid="{00000000-0005-0000-0000-0000F2710000}"/>
    <cellStyle name="Migliaia 3 9" xfId="13483" xr:uid="{00000000-0005-0000-0000-0000F3710000}"/>
    <cellStyle name="Migliaia 3 9 2" xfId="29995" xr:uid="{00000000-0005-0000-0000-0000F4710000}"/>
    <cellStyle name="Migliaia 3 9 2 2" xfId="35476" xr:uid="{00000000-0005-0000-0000-0000F5710000}"/>
    <cellStyle name="Migliaia 3 9 2 3" xfId="40778" xr:uid="{00000000-0005-0000-0000-0000F6710000}"/>
    <cellStyle name="Migliaia 3 9 3" xfId="32926" xr:uid="{00000000-0005-0000-0000-0000F7710000}"/>
    <cellStyle name="Migliaia 3 9 4" xfId="38127" xr:uid="{00000000-0005-0000-0000-0000F8710000}"/>
    <cellStyle name="Migliaia 30" xfId="503" xr:uid="{00000000-0005-0000-0000-0000F9710000}"/>
    <cellStyle name="Migliaia 30 10" xfId="16634" xr:uid="{00000000-0005-0000-0000-0000FA710000}"/>
    <cellStyle name="Migliaia 30 10 2" xfId="35477" xr:uid="{00000000-0005-0000-0000-0000FB710000}"/>
    <cellStyle name="Migliaia 30 10 3" xfId="40779" xr:uid="{00000000-0005-0000-0000-0000FC710000}"/>
    <cellStyle name="Migliaia 30 10 4" xfId="29996" xr:uid="{00000000-0005-0000-0000-0000FD710000}"/>
    <cellStyle name="Migliaia 30 11" xfId="32927" xr:uid="{00000000-0005-0000-0000-0000FE710000}"/>
    <cellStyle name="Migliaia 30 12" xfId="38128" xr:uid="{00000000-0005-0000-0000-0000FF710000}"/>
    <cellStyle name="Migliaia 30 13" xfId="1850" xr:uid="{00000000-0005-0000-0000-000000720000}"/>
    <cellStyle name="Migliaia 30 2" xfId="504" xr:uid="{00000000-0005-0000-0000-000001720000}"/>
    <cellStyle name="Migliaia 30 2 2" xfId="2462" xr:uid="{00000000-0005-0000-0000-000002720000}"/>
    <cellStyle name="Migliaia 30 2 2 2" xfId="4436" xr:uid="{00000000-0005-0000-0000-000003720000}"/>
    <cellStyle name="Migliaia 30 2 2 2 2" xfId="10690" xr:uid="{00000000-0005-0000-0000-000004720000}"/>
    <cellStyle name="Migliaia 30 2 2 2 2 2" xfId="35478" xr:uid="{00000000-0005-0000-0000-000005720000}"/>
    <cellStyle name="Migliaia 30 2 2 2 2 3" xfId="40780" xr:uid="{00000000-0005-0000-0000-000006720000}"/>
    <cellStyle name="Migliaia 30 2 2 2 3" xfId="14738" xr:uid="{00000000-0005-0000-0000-000007720000}"/>
    <cellStyle name="Migliaia 30 2 2 2 4" xfId="16637" xr:uid="{00000000-0005-0000-0000-000008720000}"/>
    <cellStyle name="Migliaia 30 2 2 2 4 2" xfId="38129" xr:uid="{00000000-0005-0000-0000-000009720000}"/>
    <cellStyle name="Migliaia 30 2 2 2 5" xfId="12667" xr:uid="{00000000-0005-0000-0000-00000A720000}"/>
    <cellStyle name="Migliaia 30 2 2 3" xfId="7915" xr:uid="{00000000-0005-0000-0000-00000B720000}"/>
    <cellStyle name="Migliaia 30 2 2 3 2" xfId="31569" xr:uid="{00000000-0005-0000-0000-00000C720000}"/>
    <cellStyle name="Migliaia 30 2 2 3 2 2" xfId="36729" xr:uid="{00000000-0005-0000-0000-00000D720000}"/>
    <cellStyle name="Migliaia 30 2 2 3 2 3" xfId="42031" xr:uid="{00000000-0005-0000-0000-00000E720000}"/>
    <cellStyle name="Migliaia 30 2 2 3 3" xfId="34078" xr:uid="{00000000-0005-0000-0000-00000F720000}"/>
    <cellStyle name="Migliaia 30 2 2 3 4" xfId="39380" xr:uid="{00000000-0005-0000-0000-000010720000}"/>
    <cellStyle name="Migliaia 30 2 2 4" xfId="7017" xr:uid="{00000000-0005-0000-0000-000011720000}"/>
    <cellStyle name="Migliaia 30 2 2 4 2" xfId="17790" xr:uid="{00000000-0005-0000-0000-000012720000}"/>
    <cellStyle name="Migliaia 30 2 2 4 3" xfId="20526" xr:uid="{00000000-0005-0000-0000-000013720000}"/>
    <cellStyle name="Migliaia 30 2 2 4 4" xfId="46783" xr:uid="{00000000-0005-0000-0000-000014720000}"/>
    <cellStyle name="Migliaia 30 2 2 4 5" xfId="49799" xr:uid="{00000000-0005-0000-0000-000015720000}"/>
    <cellStyle name="Migliaia 30 2 2 5" xfId="16636" xr:uid="{00000000-0005-0000-0000-000016720000}"/>
    <cellStyle name="Migliaia 30 2 2 6" xfId="20991" xr:uid="{00000000-0005-0000-0000-000017720000}"/>
    <cellStyle name="Migliaia 30 2 3" xfId="4083" xr:uid="{00000000-0005-0000-0000-000018720000}"/>
    <cellStyle name="Migliaia 30 2 3 2" xfId="10553" xr:uid="{00000000-0005-0000-0000-000019720000}"/>
    <cellStyle name="Migliaia 30 2 3 2 2" xfId="31570" xr:uid="{00000000-0005-0000-0000-00001A720000}"/>
    <cellStyle name="Migliaia 30 2 3 2 2 2" xfId="36730" xr:uid="{00000000-0005-0000-0000-00001B720000}"/>
    <cellStyle name="Migliaia 30 2 3 2 2 3" xfId="42032" xr:uid="{00000000-0005-0000-0000-00001C720000}"/>
    <cellStyle name="Migliaia 30 2 3 2 3" xfId="34079" xr:uid="{00000000-0005-0000-0000-00001D720000}"/>
    <cellStyle name="Migliaia 30 2 3 2 4" xfId="39381" xr:uid="{00000000-0005-0000-0000-00001E720000}"/>
    <cellStyle name="Migliaia 30 2 3 3" xfId="16638" xr:uid="{00000000-0005-0000-0000-00001F720000}"/>
    <cellStyle name="Migliaia 30 2 3 3 2" xfId="35479" xr:uid="{00000000-0005-0000-0000-000020720000}"/>
    <cellStyle name="Migliaia 30 2 3 3 3" xfId="40781" xr:uid="{00000000-0005-0000-0000-000021720000}"/>
    <cellStyle name="Migliaia 30 2 3 3 4" xfId="29997" xr:uid="{00000000-0005-0000-0000-000022720000}"/>
    <cellStyle name="Migliaia 30 2 3 4" xfId="32928" xr:uid="{00000000-0005-0000-0000-000023720000}"/>
    <cellStyle name="Migliaia 30 2 3 5" xfId="38130" xr:uid="{00000000-0005-0000-0000-000024720000}"/>
    <cellStyle name="Migliaia 30 2 3 6" xfId="12668" xr:uid="{00000000-0005-0000-0000-000025720000}"/>
    <cellStyle name="Migliaia 30 2 4" xfId="3654" xr:uid="{00000000-0005-0000-0000-000026720000}"/>
    <cellStyle name="Migliaia 30 2 4 2" xfId="10258" xr:uid="{00000000-0005-0000-0000-000027720000}"/>
    <cellStyle name="Migliaia 30 2 4 2 2" xfId="35480" xr:uid="{00000000-0005-0000-0000-000028720000}"/>
    <cellStyle name="Migliaia 30 2 4 2 3" xfId="40782" xr:uid="{00000000-0005-0000-0000-000029720000}"/>
    <cellStyle name="Migliaia 30 2 4 3" xfId="15017" xr:uid="{00000000-0005-0000-0000-00002A720000}"/>
    <cellStyle name="Migliaia 30 2 4 4" xfId="16639" xr:uid="{00000000-0005-0000-0000-00002B720000}"/>
    <cellStyle name="Migliaia 30 2 4 4 2" xfId="38131" xr:uid="{00000000-0005-0000-0000-00002C720000}"/>
    <cellStyle name="Migliaia 30 2 4 5" xfId="12669" xr:uid="{00000000-0005-0000-0000-00002D720000}"/>
    <cellStyle name="Migliaia 30 2 5" xfId="9430" xr:uid="{00000000-0005-0000-0000-00002E720000}"/>
    <cellStyle name="Migliaia 30 2 5 2" xfId="29998" xr:uid="{00000000-0005-0000-0000-00002F720000}"/>
    <cellStyle name="Migliaia 30 2 5 2 2" xfId="35481" xr:uid="{00000000-0005-0000-0000-000030720000}"/>
    <cellStyle name="Migliaia 30 2 5 2 3" xfId="40783" xr:uid="{00000000-0005-0000-0000-000031720000}"/>
    <cellStyle name="Migliaia 30 2 5 3" xfId="32929" xr:uid="{00000000-0005-0000-0000-000032720000}"/>
    <cellStyle name="Migliaia 30 2 5 4" xfId="38132" xr:uid="{00000000-0005-0000-0000-000033720000}"/>
    <cellStyle name="Migliaia 30 2 6" xfId="16635" xr:uid="{00000000-0005-0000-0000-000034720000}"/>
    <cellStyle name="Migliaia 30 2 6 2" xfId="29999" xr:uid="{00000000-0005-0000-0000-000035720000}"/>
    <cellStyle name="Migliaia 30 2 6 2 2" xfId="35482" xr:uid="{00000000-0005-0000-0000-000036720000}"/>
    <cellStyle name="Migliaia 30 2 6 2 3" xfId="40784" xr:uid="{00000000-0005-0000-0000-000037720000}"/>
    <cellStyle name="Migliaia 30 2 6 3" xfId="32930" xr:uid="{00000000-0005-0000-0000-000038720000}"/>
    <cellStyle name="Migliaia 30 2 6 4" xfId="38133" xr:uid="{00000000-0005-0000-0000-000039720000}"/>
    <cellStyle name="Migliaia 30 2 6 5" xfId="20992" xr:uid="{00000000-0005-0000-0000-00003A720000}"/>
    <cellStyle name="Migliaia 30 2 7" xfId="20990" xr:uid="{00000000-0005-0000-0000-00003B720000}"/>
    <cellStyle name="Migliaia 30 2 8" xfId="1851" xr:uid="{00000000-0005-0000-0000-00003C720000}"/>
    <cellStyle name="Migliaia 30 3" xfId="505" xr:uid="{00000000-0005-0000-0000-00003D720000}"/>
    <cellStyle name="Migliaia 30 3 10" xfId="20993" xr:uid="{00000000-0005-0000-0000-00003E720000}"/>
    <cellStyle name="Migliaia 30 3 11" xfId="12670" xr:uid="{00000000-0005-0000-0000-00003F720000}"/>
    <cellStyle name="Migliaia 30 3 12" xfId="1852" xr:uid="{00000000-0005-0000-0000-000040720000}"/>
    <cellStyle name="Migliaia 30 3 2" xfId="506" xr:uid="{00000000-0005-0000-0000-000041720000}"/>
    <cellStyle name="Migliaia 30 3 2 2" xfId="4438" xr:uid="{00000000-0005-0000-0000-000042720000}"/>
    <cellStyle name="Migliaia 30 3 2 2 2" xfId="8282" xr:uid="{00000000-0005-0000-0000-000043720000}"/>
    <cellStyle name="Migliaia 30 3 2 2 2 2" xfId="14739" xr:uid="{00000000-0005-0000-0000-000044720000}"/>
    <cellStyle name="Migliaia 30 3 2 2 2 2 2" xfId="18171" xr:uid="{00000000-0005-0000-0000-000045720000}"/>
    <cellStyle name="Migliaia 30 3 2 2 2 2 2 2" xfId="35483" xr:uid="{00000000-0005-0000-0000-000046720000}"/>
    <cellStyle name="Migliaia 30 3 2 2 2 2 3" xfId="40785" xr:uid="{00000000-0005-0000-0000-000047720000}"/>
    <cellStyle name="Migliaia 30 3 2 2 2 2 4" xfId="30000" xr:uid="{00000000-0005-0000-0000-000048720000}"/>
    <cellStyle name="Migliaia 30 3 2 2 2 3" xfId="32931" xr:uid="{00000000-0005-0000-0000-000049720000}"/>
    <cellStyle name="Migliaia 30 3 2 2 2 4" xfId="38134" xr:uid="{00000000-0005-0000-0000-00004A720000}"/>
    <cellStyle name="Migliaia 30 3 2 2 2 5" xfId="43031" xr:uid="{00000000-0005-0000-0000-00004B720000}"/>
    <cellStyle name="Migliaia 30 3 2 2 2 6" xfId="47177" xr:uid="{00000000-0005-0000-0000-00004C720000}"/>
    <cellStyle name="Migliaia 30 3 2 2 2 7" xfId="50193" xr:uid="{00000000-0005-0000-0000-00004D720000}"/>
    <cellStyle name="Migliaia 30 3 2 2 2 8" xfId="13968" xr:uid="{00000000-0005-0000-0000-00004E720000}"/>
    <cellStyle name="Migliaia 30 3 2 2 3" xfId="7861" xr:uid="{00000000-0005-0000-0000-00004F720000}"/>
    <cellStyle name="Migliaia 30 3 2 2 4" xfId="7018" xr:uid="{00000000-0005-0000-0000-000050720000}"/>
    <cellStyle name="Migliaia 30 3 2 2 4 2" xfId="17791" xr:uid="{00000000-0005-0000-0000-000051720000}"/>
    <cellStyle name="Migliaia 30 3 2 2 4 3" xfId="42523" xr:uid="{00000000-0005-0000-0000-000052720000}"/>
    <cellStyle name="Migliaia 30 3 2 2 4 4" xfId="46784" xr:uid="{00000000-0005-0000-0000-000053720000}"/>
    <cellStyle name="Migliaia 30 3 2 2 4 5" xfId="49800" xr:uid="{00000000-0005-0000-0000-000054720000}"/>
    <cellStyle name="Migliaia 30 3 2 2 5" xfId="16642" xr:uid="{00000000-0005-0000-0000-000055720000}"/>
    <cellStyle name="Migliaia 30 3 2 2 6" xfId="20995" xr:uid="{00000000-0005-0000-0000-000056720000}"/>
    <cellStyle name="Migliaia 30 3 2 3" xfId="3656" xr:uid="{00000000-0005-0000-0000-000057720000}"/>
    <cellStyle name="Migliaia 30 3 2 3 2" xfId="8529" xr:uid="{00000000-0005-0000-0000-000058720000}"/>
    <cellStyle name="Migliaia 30 3 2 3 2 2" xfId="35484" xr:uid="{00000000-0005-0000-0000-000059720000}"/>
    <cellStyle name="Migliaia 30 3 2 3 2 3" xfId="40786" xr:uid="{00000000-0005-0000-0000-00005A720000}"/>
    <cellStyle name="Migliaia 30 3 2 3 2 4" xfId="30001" xr:uid="{00000000-0005-0000-0000-00005B720000}"/>
    <cellStyle name="Migliaia 30 3 2 3 3" xfId="8283" xr:uid="{00000000-0005-0000-0000-00005C720000}"/>
    <cellStyle name="Migliaia 30 3 2 3 4" xfId="16643" xr:uid="{00000000-0005-0000-0000-00005D720000}"/>
    <cellStyle name="Migliaia 30 3 2 3 4 2" xfId="38135" xr:uid="{00000000-0005-0000-0000-00005E720000}"/>
    <cellStyle name="Migliaia 30 3 2 3 5" xfId="12671" xr:uid="{00000000-0005-0000-0000-00005F720000}"/>
    <cellStyle name="Migliaia 30 3 2 4" xfId="7629" xr:uid="{00000000-0005-0000-0000-000060720000}"/>
    <cellStyle name="Migliaia 30 3 2 4 2" xfId="14387" xr:uid="{00000000-0005-0000-0000-000061720000}"/>
    <cellStyle name="Migliaia 30 3 2 4 2 2" xfId="35485" xr:uid="{00000000-0005-0000-0000-000062720000}"/>
    <cellStyle name="Migliaia 30 3 2 4 2 3" xfId="40787" xr:uid="{00000000-0005-0000-0000-000063720000}"/>
    <cellStyle name="Migliaia 30 3 2 4 3" xfId="32932" xr:uid="{00000000-0005-0000-0000-000064720000}"/>
    <cellStyle name="Migliaia 30 3 2 4 4" xfId="38136" xr:uid="{00000000-0005-0000-0000-000065720000}"/>
    <cellStyle name="Migliaia 30 3 2 4 5" xfId="13486" xr:uid="{00000000-0005-0000-0000-000066720000}"/>
    <cellStyle name="Migliaia 30 3 2 5" xfId="13661" xr:uid="{00000000-0005-0000-0000-000067720000}"/>
    <cellStyle name="Migliaia 30 3 2 5 2" xfId="30002" xr:uid="{00000000-0005-0000-0000-000068720000}"/>
    <cellStyle name="Migliaia 30 3 2 5 2 2" xfId="35486" xr:uid="{00000000-0005-0000-0000-000069720000}"/>
    <cellStyle name="Migliaia 30 3 2 5 2 3" xfId="40788" xr:uid="{00000000-0005-0000-0000-00006A720000}"/>
    <cellStyle name="Migliaia 30 3 2 5 3" xfId="32933" xr:uid="{00000000-0005-0000-0000-00006B720000}"/>
    <cellStyle name="Migliaia 30 3 2 5 4" xfId="38137" xr:uid="{00000000-0005-0000-0000-00006C720000}"/>
    <cellStyle name="Migliaia 30 3 2 6" xfId="16641" xr:uid="{00000000-0005-0000-0000-00006D720000}"/>
    <cellStyle name="Migliaia 30 3 2 6 2" xfId="30003" xr:uid="{00000000-0005-0000-0000-00006E720000}"/>
    <cellStyle name="Migliaia 30 3 2 6 2 2" xfId="35487" xr:uid="{00000000-0005-0000-0000-00006F720000}"/>
    <cellStyle name="Migliaia 30 3 2 6 2 3" xfId="40789" xr:uid="{00000000-0005-0000-0000-000070720000}"/>
    <cellStyle name="Migliaia 30 3 2 6 3" xfId="32934" xr:uid="{00000000-0005-0000-0000-000071720000}"/>
    <cellStyle name="Migliaia 30 3 2 6 4" xfId="38138" xr:uid="{00000000-0005-0000-0000-000072720000}"/>
    <cellStyle name="Migliaia 30 3 2 6 5" xfId="20996" xr:uid="{00000000-0005-0000-0000-000073720000}"/>
    <cellStyle name="Migliaia 30 3 2 7" xfId="20994" xr:uid="{00000000-0005-0000-0000-000074720000}"/>
    <cellStyle name="Migliaia 30 3 2 8" xfId="2464" xr:uid="{00000000-0005-0000-0000-000075720000}"/>
    <cellStyle name="Migliaia 30 3 3" xfId="2463" xr:uid="{00000000-0005-0000-0000-000076720000}"/>
    <cellStyle name="Migliaia 30 3 3 2" xfId="4437" xr:uid="{00000000-0005-0000-0000-000077720000}"/>
    <cellStyle name="Migliaia 30 3 3 2 2" xfId="6036" xr:uid="{00000000-0005-0000-0000-000078720000}"/>
    <cellStyle name="Migliaia 30 3 3 2 2 2" xfId="35489" xr:uid="{00000000-0005-0000-0000-000079720000}"/>
    <cellStyle name="Migliaia 30 3 3 2 2 3" xfId="40791" xr:uid="{00000000-0005-0000-0000-00007A720000}"/>
    <cellStyle name="Migliaia 30 3 3 2 3" xfId="14515" xr:uid="{00000000-0005-0000-0000-00007B720000}"/>
    <cellStyle name="Migliaia 30 3 3 2 4" xfId="16645" xr:uid="{00000000-0005-0000-0000-00007C720000}"/>
    <cellStyle name="Migliaia 30 3 3 2 4 2" xfId="38140" xr:uid="{00000000-0005-0000-0000-00007D720000}"/>
    <cellStyle name="Migliaia 30 3 3 2 5" xfId="12673" xr:uid="{00000000-0005-0000-0000-00007E720000}"/>
    <cellStyle name="Migliaia 30 3 3 3" xfId="5788" xr:uid="{00000000-0005-0000-0000-00007F720000}"/>
    <cellStyle name="Migliaia 30 3 3 3 2" xfId="30006" xr:uid="{00000000-0005-0000-0000-000080720000}"/>
    <cellStyle name="Migliaia 30 3 3 3 2 2" xfId="35490" xr:uid="{00000000-0005-0000-0000-000081720000}"/>
    <cellStyle name="Migliaia 30 3 3 3 2 3" xfId="40792" xr:uid="{00000000-0005-0000-0000-000082720000}"/>
    <cellStyle name="Migliaia 30 3 3 3 3" xfId="32936" xr:uid="{00000000-0005-0000-0000-000083720000}"/>
    <cellStyle name="Migliaia 30 3 3 3 4" xfId="38141" xr:uid="{00000000-0005-0000-0000-000084720000}"/>
    <cellStyle name="Migliaia 30 3 3 4" xfId="16644" xr:uid="{00000000-0005-0000-0000-000085720000}"/>
    <cellStyle name="Migliaia 30 3 3 4 2" xfId="30007" xr:uid="{00000000-0005-0000-0000-000086720000}"/>
    <cellStyle name="Migliaia 30 3 3 4 2 2" xfId="35491" xr:uid="{00000000-0005-0000-0000-000087720000}"/>
    <cellStyle name="Migliaia 30 3 3 4 2 3" xfId="40793" xr:uid="{00000000-0005-0000-0000-000088720000}"/>
    <cellStyle name="Migliaia 30 3 3 4 3" xfId="32937" xr:uid="{00000000-0005-0000-0000-000089720000}"/>
    <cellStyle name="Migliaia 30 3 3 4 4" xfId="38142" xr:uid="{00000000-0005-0000-0000-00008A720000}"/>
    <cellStyle name="Migliaia 30 3 3 4 5" xfId="20998" xr:uid="{00000000-0005-0000-0000-00008B720000}"/>
    <cellStyle name="Migliaia 30 3 3 5" xfId="20999" xr:uid="{00000000-0005-0000-0000-00008C720000}"/>
    <cellStyle name="Migliaia 30 3 3 5 2" xfId="30008" xr:uid="{00000000-0005-0000-0000-00008D720000}"/>
    <cellStyle name="Migliaia 30 3 3 5 2 2" xfId="35492" xr:uid="{00000000-0005-0000-0000-00008E720000}"/>
    <cellStyle name="Migliaia 30 3 3 5 2 3" xfId="40794" xr:uid="{00000000-0005-0000-0000-00008F720000}"/>
    <cellStyle name="Migliaia 30 3 3 5 3" xfId="32938" xr:uid="{00000000-0005-0000-0000-000090720000}"/>
    <cellStyle name="Migliaia 30 3 3 5 4" xfId="38143" xr:uid="{00000000-0005-0000-0000-000091720000}"/>
    <cellStyle name="Migliaia 30 3 3 6" xfId="30004" xr:uid="{00000000-0005-0000-0000-000092720000}"/>
    <cellStyle name="Migliaia 30 3 3 6 2" xfId="35488" xr:uid="{00000000-0005-0000-0000-000093720000}"/>
    <cellStyle name="Migliaia 30 3 3 6 3" xfId="40790" xr:uid="{00000000-0005-0000-0000-000094720000}"/>
    <cellStyle name="Migliaia 30 3 3 7" xfId="32935" xr:uid="{00000000-0005-0000-0000-000095720000}"/>
    <cellStyle name="Migliaia 30 3 3 8" xfId="38139" xr:uid="{00000000-0005-0000-0000-000096720000}"/>
    <cellStyle name="Migliaia 30 3 3 9" xfId="12672" xr:uid="{00000000-0005-0000-0000-000097720000}"/>
    <cellStyle name="Migliaia 30 3 4" xfId="3288" xr:uid="{00000000-0005-0000-0000-000098720000}"/>
    <cellStyle name="Migliaia 30 3 4 2" xfId="4798" xr:uid="{00000000-0005-0000-0000-000099720000}"/>
    <cellStyle name="Migliaia 30 3 4 2 2" xfId="10750" xr:uid="{00000000-0005-0000-0000-00009A720000}"/>
    <cellStyle name="Migliaia 30 3 4 2 3" xfId="14436" xr:uid="{00000000-0005-0000-0000-00009B720000}"/>
    <cellStyle name="Migliaia 30 3 4 2 4" xfId="16647" xr:uid="{00000000-0005-0000-0000-00009C720000}"/>
    <cellStyle name="Migliaia 30 3 4 2 5" xfId="28656" xr:uid="{00000000-0005-0000-0000-00009D720000}"/>
    <cellStyle name="Migliaia 30 3 4 2 6" xfId="12675" xr:uid="{00000000-0005-0000-0000-00009E720000}"/>
    <cellStyle name="Migliaia 30 3 4 3" xfId="9998" xr:uid="{00000000-0005-0000-0000-00009F720000}"/>
    <cellStyle name="Migliaia 30 3 4 3 2" xfId="31571" xr:uid="{00000000-0005-0000-0000-0000A0720000}"/>
    <cellStyle name="Migliaia 30 3 4 3 2 2" xfId="36731" xr:uid="{00000000-0005-0000-0000-0000A1720000}"/>
    <cellStyle name="Migliaia 30 3 4 3 2 3" xfId="42033" xr:uid="{00000000-0005-0000-0000-0000A2720000}"/>
    <cellStyle name="Migliaia 30 3 4 3 3" xfId="34080" xr:uid="{00000000-0005-0000-0000-0000A3720000}"/>
    <cellStyle name="Migliaia 30 3 4 3 4" xfId="39382" xr:uid="{00000000-0005-0000-0000-0000A4720000}"/>
    <cellStyle name="Migliaia 30 3 4 4" xfId="16646" xr:uid="{00000000-0005-0000-0000-0000A5720000}"/>
    <cellStyle name="Migliaia 30 3 4 4 2" xfId="35493" xr:uid="{00000000-0005-0000-0000-0000A6720000}"/>
    <cellStyle name="Migliaia 30 3 4 4 3" xfId="40795" xr:uid="{00000000-0005-0000-0000-0000A7720000}"/>
    <cellStyle name="Migliaia 30 3 4 4 4" xfId="30009" xr:uid="{00000000-0005-0000-0000-0000A8720000}"/>
    <cellStyle name="Migliaia 30 3 4 5" xfId="32939" xr:uid="{00000000-0005-0000-0000-0000A9720000}"/>
    <cellStyle name="Migliaia 30 3 4 6" xfId="38144" xr:uid="{00000000-0005-0000-0000-0000AA720000}"/>
    <cellStyle name="Migliaia 30 3 4 7" xfId="12674" xr:uid="{00000000-0005-0000-0000-0000AB720000}"/>
    <cellStyle name="Migliaia 30 3 5" xfId="4084" xr:uid="{00000000-0005-0000-0000-0000AC720000}"/>
    <cellStyle name="Migliaia 30 3 5 2" xfId="10554" xr:uid="{00000000-0005-0000-0000-0000AD720000}"/>
    <cellStyle name="Migliaia 30 3 5 2 2" xfId="31572" xr:uid="{00000000-0005-0000-0000-0000AE720000}"/>
    <cellStyle name="Migliaia 30 3 5 2 2 2" xfId="36732" xr:uid="{00000000-0005-0000-0000-0000AF720000}"/>
    <cellStyle name="Migliaia 30 3 5 2 2 3" xfId="42034" xr:uid="{00000000-0005-0000-0000-0000B0720000}"/>
    <cellStyle name="Migliaia 30 3 5 2 3" xfId="34081" xr:uid="{00000000-0005-0000-0000-0000B1720000}"/>
    <cellStyle name="Migliaia 30 3 5 2 4" xfId="39383" xr:uid="{00000000-0005-0000-0000-0000B2720000}"/>
    <cellStyle name="Migliaia 30 3 5 3" xfId="16648" xr:uid="{00000000-0005-0000-0000-0000B3720000}"/>
    <cellStyle name="Migliaia 30 3 5 3 2" xfId="35494" xr:uid="{00000000-0005-0000-0000-0000B4720000}"/>
    <cellStyle name="Migliaia 30 3 5 3 3" xfId="40796" xr:uid="{00000000-0005-0000-0000-0000B5720000}"/>
    <cellStyle name="Migliaia 30 3 5 3 4" xfId="30010" xr:uid="{00000000-0005-0000-0000-0000B6720000}"/>
    <cellStyle name="Migliaia 30 3 5 4" xfId="32940" xr:uid="{00000000-0005-0000-0000-0000B7720000}"/>
    <cellStyle name="Migliaia 30 3 5 5" xfId="38145" xr:uid="{00000000-0005-0000-0000-0000B8720000}"/>
    <cellStyle name="Migliaia 30 3 5 6" xfId="12676" xr:uid="{00000000-0005-0000-0000-0000B9720000}"/>
    <cellStyle name="Migliaia 30 3 6" xfId="3655" xr:uid="{00000000-0005-0000-0000-0000BA720000}"/>
    <cellStyle name="Migliaia 30 3 6 2" xfId="10259" xr:uid="{00000000-0005-0000-0000-0000BB720000}"/>
    <cellStyle name="Migliaia 30 3 6 2 2" xfId="35495" xr:uid="{00000000-0005-0000-0000-0000BC720000}"/>
    <cellStyle name="Migliaia 30 3 6 2 3" xfId="40797" xr:uid="{00000000-0005-0000-0000-0000BD720000}"/>
    <cellStyle name="Migliaia 30 3 6 3" xfId="15016" xr:uid="{00000000-0005-0000-0000-0000BE720000}"/>
    <cellStyle name="Migliaia 30 3 6 4" xfId="16649" xr:uid="{00000000-0005-0000-0000-0000BF720000}"/>
    <cellStyle name="Migliaia 30 3 6 4 2" xfId="38146" xr:uid="{00000000-0005-0000-0000-0000C0720000}"/>
    <cellStyle name="Migliaia 30 3 6 5" xfId="12677" xr:uid="{00000000-0005-0000-0000-0000C1720000}"/>
    <cellStyle name="Migliaia 30 3 7" xfId="7835" xr:uid="{00000000-0005-0000-0000-0000C2720000}"/>
    <cellStyle name="Migliaia 30 3 7 2" xfId="30011" xr:uid="{00000000-0005-0000-0000-0000C3720000}"/>
    <cellStyle name="Migliaia 30 3 7 2 2" xfId="35496" xr:uid="{00000000-0005-0000-0000-0000C4720000}"/>
    <cellStyle name="Migliaia 30 3 7 2 3" xfId="40798" xr:uid="{00000000-0005-0000-0000-0000C5720000}"/>
    <cellStyle name="Migliaia 30 3 7 3" xfId="32941" xr:uid="{00000000-0005-0000-0000-0000C6720000}"/>
    <cellStyle name="Migliaia 30 3 7 4" xfId="38147" xr:uid="{00000000-0005-0000-0000-0000C7720000}"/>
    <cellStyle name="Migliaia 30 3 8" xfId="13662" xr:uid="{00000000-0005-0000-0000-0000C8720000}"/>
    <cellStyle name="Migliaia 30 3 8 2" xfId="30012" xr:uid="{00000000-0005-0000-0000-0000C9720000}"/>
    <cellStyle name="Migliaia 30 3 8 2 2" xfId="35497" xr:uid="{00000000-0005-0000-0000-0000CA720000}"/>
    <cellStyle name="Migliaia 30 3 8 2 3" xfId="40799" xr:uid="{00000000-0005-0000-0000-0000CB720000}"/>
    <cellStyle name="Migliaia 30 3 8 3" xfId="32942" xr:uid="{00000000-0005-0000-0000-0000CC720000}"/>
    <cellStyle name="Migliaia 30 3 8 4" xfId="38148" xr:uid="{00000000-0005-0000-0000-0000CD720000}"/>
    <cellStyle name="Migliaia 30 3 8 5" xfId="21001" xr:uid="{00000000-0005-0000-0000-0000CE720000}"/>
    <cellStyle name="Migliaia 30 3 9" xfId="16640" xr:uid="{00000000-0005-0000-0000-0000CF720000}"/>
    <cellStyle name="Migliaia 30 4" xfId="507" xr:uid="{00000000-0005-0000-0000-0000D0720000}"/>
    <cellStyle name="Migliaia 30 4 2" xfId="4439" xr:uid="{00000000-0005-0000-0000-0000D1720000}"/>
    <cellStyle name="Migliaia 30 4 2 2" xfId="5135" xr:uid="{00000000-0005-0000-0000-0000D2720000}"/>
    <cellStyle name="Migliaia 30 4 2 2 2" xfId="30013" xr:uid="{00000000-0005-0000-0000-0000D3720000}"/>
    <cellStyle name="Migliaia 30 4 2 2 2 2" xfId="35498" xr:uid="{00000000-0005-0000-0000-0000D4720000}"/>
    <cellStyle name="Migliaia 30 4 2 2 2 3" xfId="40800" xr:uid="{00000000-0005-0000-0000-0000D5720000}"/>
    <cellStyle name="Migliaia 30 4 2 2 3" xfId="32943" xr:uid="{00000000-0005-0000-0000-0000D6720000}"/>
    <cellStyle name="Migliaia 30 4 2 2 4" xfId="38149" xr:uid="{00000000-0005-0000-0000-0000D7720000}"/>
    <cellStyle name="Migliaia 30 4 2 3" xfId="8284" xr:uid="{00000000-0005-0000-0000-0000D8720000}"/>
    <cellStyle name="Migliaia 30 4 2 3 2" xfId="30014" xr:uid="{00000000-0005-0000-0000-0000D9720000}"/>
    <cellStyle name="Migliaia 30 4 2 3 2 2" xfId="35499" xr:uid="{00000000-0005-0000-0000-0000DA720000}"/>
    <cellStyle name="Migliaia 30 4 2 3 2 3" xfId="40801" xr:uid="{00000000-0005-0000-0000-0000DB720000}"/>
    <cellStyle name="Migliaia 30 4 2 3 3" xfId="32944" xr:uid="{00000000-0005-0000-0000-0000DC720000}"/>
    <cellStyle name="Migliaia 30 4 2 3 4" xfId="38150" xr:uid="{00000000-0005-0000-0000-0000DD720000}"/>
    <cellStyle name="Migliaia 30 4 2 4" xfId="7631" xr:uid="{00000000-0005-0000-0000-0000DE720000}"/>
    <cellStyle name="Migliaia 30 4 2 5" xfId="7020" xr:uid="{00000000-0005-0000-0000-0000DF720000}"/>
    <cellStyle name="Migliaia 30 4 2 5 2" xfId="17793" xr:uid="{00000000-0005-0000-0000-0000E0720000}"/>
    <cellStyle name="Migliaia 30 4 2 5 3" xfId="42524" xr:uid="{00000000-0005-0000-0000-0000E1720000}"/>
    <cellStyle name="Migliaia 30 4 2 5 4" xfId="46786" xr:uid="{00000000-0005-0000-0000-0000E2720000}"/>
    <cellStyle name="Migliaia 30 4 2 5 5" xfId="49802" xr:uid="{00000000-0005-0000-0000-0000E3720000}"/>
    <cellStyle name="Migliaia 30 4 2 6" xfId="16651" xr:uid="{00000000-0005-0000-0000-0000E4720000}"/>
    <cellStyle name="Migliaia 30 4 2 7" xfId="21003" xr:uid="{00000000-0005-0000-0000-0000E5720000}"/>
    <cellStyle name="Migliaia 30 4 3" xfId="5136" xr:uid="{00000000-0005-0000-0000-0000E6720000}"/>
    <cellStyle name="Migliaia 30 4 3 2" xfId="14516" xr:uid="{00000000-0005-0000-0000-0000E7720000}"/>
    <cellStyle name="Migliaia 30 4 3 2 2" xfId="35500" xr:uid="{00000000-0005-0000-0000-0000E8720000}"/>
    <cellStyle name="Migliaia 30 4 3 2 3" xfId="40802" xr:uid="{00000000-0005-0000-0000-0000E9720000}"/>
    <cellStyle name="Migliaia 30 4 3 3" xfId="32945" xr:uid="{00000000-0005-0000-0000-0000EA720000}"/>
    <cellStyle name="Migliaia 30 4 3 4" xfId="38151" xr:uid="{00000000-0005-0000-0000-0000EB720000}"/>
    <cellStyle name="Migliaia 30 4 3 5" xfId="13660" xr:uid="{00000000-0005-0000-0000-0000EC720000}"/>
    <cellStyle name="Migliaia 30 4 4" xfId="8285" xr:uid="{00000000-0005-0000-0000-0000ED720000}"/>
    <cellStyle name="Migliaia 30 4 4 2" xfId="30015" xr:uid="{00000000-0005-0000-0000-0000EE720000}"/>
    <cellStyle name="Migliaia 30 4 4 2 2" xfId="35501" xr:uid="{00000000-0005-0000-0000-0000EF720000}"/>
    <cellStyle name="Migliaia 30 4 4 2 3" xfId="40803" xr:uid="{00000000-0005-0000-0000-0000F0720000}"/>
    <cellStyle name="Migliaia 30 4 4 3" xfId="32946" xr:uid="{00000000-0005-0000-0000-0000F1720000}"/>
    <cellStyle name="Migliaia 30 4 4 4" xfId="38152" xr:uid="{00000000-0005-0000-0000-0000F2720000}"/>
    <cellStyle name="Migliaia 30 4 5" xfId="7630" xr:uid="{00000000-0005-0000-0000-0000F3720000}"/>
    <cellStyle name="Migliaia 30 4 5 2" xfId="30016" xr:uid="{00000000-0005-0000-0000-0000F4720000}"/>
    <cellStyle name="Migliaia 30 4 5 2 2" xfId="35502" xr:uid="{00000000-0005-0000-0000-0000F5720000}"/>
    <cellStyle name="Migliaia 30 4 5 2 3" xfId="40804" xr:uid="{00000000-0005-0000-0000-0000F6720000}"/>
    <cellStyle name="Migliaia 30 4 5 3" xfId="32947" xr:uid="{00000000-0005-0000-0000-0000F7720000}"/>
    <cellStyle name="Migliaia 30 4 5 4" xfId="38153" xr:uid="{00000000-0005-0000-0000-0000F8720000}"/>
    <cellStyle name="Migliaia 30 4 6" xfId="7019" xr:uid="{00000000-0005-0000-0000-0000F9720000}"/>
    <cellStyle name="Migliaia 30 4 6 2" xfId="17792" xr:uid="{00000000-0005-0000-0000-0000FA720000}"/>
    <cellStyle name="Migliaia 30 4 6 2 2" xfId="35503" xr:uid="{00000000-0005-0000-0000-0000FB720000}"/>
    <cellStyle name="Migliaia 30 4 6 2 3" xfId="40805" xr:uid="{00000000-0005-0000-0000-0000FC720000}"/>
    <cellStyle name="Migliaia 30 4 6 2 4" xfId="30017" xr:uid="{00000000-0005-0000-0000-0000FD720000}"/>
    <cellStyle name="Migliaia 30 4 6 3" xfId="32948" xr:uid="{00000000-0005-0000-0000-0000FE720000}"/>
    <cellStyle name="Migliaia 30 4 6 4" xfId="38154" xr:uid="{00000000-0005-0000-0000-0000FF720000}"/>
    <cellStyle name="Migliaia 30 4 6 5" xfId="21004" xr:uid="{00000000-0005-0000-0000-000000730000}"/>
    <cellStyle name="Migliaia 30 4 6 6" xfId="43590" xr:uid="{00000000-0005-0000-0000-000001730000}"/>
    <cellStyle name="Migliaia 30 4 6 7" xfId="46785" xr:uid="{00000000-0005-0000-0000-000002730000}"/>
    <cellStyle name="Migliaia 30 4 6 8" xfId="49801" xr:uid="{00000000-0005-0000-0000-000003730000}"/>
    <cellStyle name="Migliaia 30 4 7" xfId="16650" xr:uid="{00000000-0005-0000-0000-000004730000}"/>
    <cellStyle name="Migliaia 30 4 7 2" xfId="30018" xr:uid="{00000000-0005-0000-0000-000005730000}"/>
    <cellStyle name="Migliaia 30 4 7 2 2" xfId="35504" xr:uid="{00000000-0005-0000-0000-000006730000}"/>
    <cellStyle name="Migliaia 30 4 7 2 3" xfId="40806" xr:uid="{00000000-0005-0000-0000-000007730000}"/>
    <cellStyle name="Migliaia 30 4 7 3" xfId="32949" xr:uid="{00000000-0005-0000-0000-000008730000}"/>
    <cellStyle name="Migliaia 30 4 7 4" xfId="38155" xr:uid="{00000000-0005-0000-0000-000009730000}"/>
    <cellStyle name="Migliaia 30 4 7 5" xfId="21005" xr:uid="{00000000-0005-0000-0000-00000A730000}"/>
    <cellStyle name="Migliaia 30 4 8" xfId="21002" xr:uid="{00000000-0005-0000-0000-00000B730000}"/>
    <cellStyle name="Migliaia 30 4 9" xfId="2465" xr:uid="{00000000-0005-0000-0000-00000C730000}"/>
    <cellStyle name="Migliaia 30 5" xfId="508" xr:uid="{00000000-0005-0000-0000-00000D730000}"/>
    <cellStyle name="Migliaia 30 5 2" xfId="4440" xr:uid="{00000000-0005-0000-0000-00000E730000}"/>
    <cellStyle name="Migliaia 30 5 2 2" xfId="14740" xr:uid="{00000000-0005-0000-0000-00000F730000}"/>
    <cellStyle name="Migliaia 30 5 2 2 2" xfId="35505" xr:uid="{00000000-0005-0000-0000-000010730000}"/>
    <cellStyle name="Migliaia 30 5 2 2 3" xfId="40807" xr:uid="{00000000-0005-0000-0000-000011730000}"/>
    <cellStyle name="Migliaia 30 5 2 3" xfId="16653" xr:uid="{00000000-0005-0000-0000-000012730000}"/>
    <cellStyle name="Migliaia 30 5 2 3 2" xfId="32950" xr:uid="{00000000-0005-0000-0000-000013730000}"/>
    <cellStyle name="Migliaia 30 5 2 4" xfId="38156" xr:uid="{00000000-0005-0000-0000-000014730000}"/>
    <cellStyle name="Migliaia 30 5 2 5" xfId="12678" xr:uid="{00000000-0005-0000-0000-000015730000}"/>
    <cellStyle name="Migliaia 30 5 3" xfId="7632" xr:uid="{00000000-0005-0000-0000-000016730000}"/>
    <cellStyle name="Migliaia 30 5 3 2" xfId="30019" xr:uid="{00000000-0005-0000-0000-000017730000}"/>
    <cellStyle name="Migliaia 30 5 3 2 2" xfId="35506" xr:uid="{00000000-0005-0000-0000-000018730000}"/>
    <cellStyle name="Migliaia 30 5 3 2 3" xfId="40808" xr:uid="{00000000-0005-0000-0000-000019730000}"/>
    <cellStyle name="Migliaia 30 5 3 3" xfId="32951" xr:uid="{00000000-0005-0000-0000-00001A730000}"/>
    <cellStyle name="Migliaia 30 5 3 4" xfId="38157" xr:uid="{00000000-0005-0000-0000-00001B730000}"/>
    <cellStyle name="Migliaia 30 5 4" xfId="7021" xr:uid="{00000000-0005-0000-0000-00001C730000}"/>
    <cellStyle name="Migliaia 30 5 4 2" xfId="17794" xr:uid="{00000000-0005-0000-0000-00001D730000}"/>
    <cellStyle name="Migliaia 30 5 4 2 2" xfId="35507" xr:uid="{00000000-0005-0000-0000-00001E730000}"/>
    <cellStyle name="Migliaia 30 5 4 2 3" xfId="40809" xr:uid="{00000000-0005-0000-0000-00001F730000}"/>
    <cellStyle name="Migliaia 30 5 4 2 4" xfId="30020" xr:uid="{00000000-0005-0000-0000-000020730000}"/>
    <cellStyle name="Migliaia 30 5 4 3" xfId="32952" xr:uid="{00000000-0005-0000-0000-000021730000}"/>
    <cellStyle name="Migliaia 30 5 4 4" xfId="38158" xr:uid="{00000000-0005-0000-0000-000022730000}"/>
    <cellStyle name="Migliaia 30 5 4 5" xfId="21007" xr:uid="{00000000-0005-0000-0000-000023730000}"/>
    <cellStyle name="Migliaia 30 5 4 6" xfId="43885" xr:uid="{00000000-0005-0000-0000-000024730000}"/>
    <cellStyle name="Migliaia 30 5 4 7" xfId="46787" xr:uid="{00000000-0005-0000-0000-000025730000}"/>
    <cellStyle name="Migliaia 30 5 4 8" xfId="49803" xr:uid="{00000000-0005-0000-0000-000026730000}"/>
    <cellStyle name="Migliaia 30 5 5" xfId="16652" xr:uid="{00000000-0005-0000-0000-000027730000}"/>
    <cellStyle name="Migliaia 30 5 5 2" xfId="30021" xr:uid="{00000000-0005-0000-0000-000028730000}"/>
    <cellStyle name="Migliaia 30 5 5 2 2" xfId="35508" xr:uid="{00000000-0005-0000-0000-000029730000}"/>
    <cellStyle name="Migliaia 30 5 5 2 3" xfId="40810" xr:uid="{00000000-0005-0000-0000-00002A730000}"/>
    <cellStyle name="Migliaia 30 5 5 3" xfId="32953" xr:uid="{00000000-0005-0000-0000-00002B730000}"/>
    <cellStyle name="Migliaia 30 5 5 4" xfId="38159" xr:uid="{00000000-0005-0000-0000-00002C730000}"/>
    <cellStyle name="Migliaia 30 5 5 5" xfId="21008" xr:uid="{00000000-0005-0000-0000-00002D730000}"/>
    <cellStyle name="Migliaia 30 5 6" xfId="21009" xr:uid="{00000000-0005-0000-0000-00002E730000}"/>
    <cellStyle name="Migliaia 30 5 6 2" xfId="30022" xr:uid="{00000000-0005-0000-0000-00002F730000}"/>
    <cellStyle name="Migliaia 30 5 6 2 2" xfId="35509" xr:uid="{00000000-0005-0000-0000-000030730000}"/>
    <cellStyle name="Migliaia 30 5 6 2 3" xfId="40811" xr:uid="{00000000-0005-0000-0000-000031730000}"/>
    <cellStyle name="Migliaia 30 5 6 3" xfId="32954" xr:uid="{00000000-0005-0000-0000-000032730000}"/>
    <cellStyle name="Migliaia 30 5 6 4" xfId="38160" xr:uid="{00000000-0005-0000-0000-000033730000}"/>
    <cellStyle name="Migliaia 30 5 7" xfId="21006" xr:uid="{00000000-0005-0000-0000-000034730000}"/>
    <cellStyle name="Migliaia 30 5 8" xfId="2466" xr:uid="{00000000-0005-0000-0000-000035730000}"/>
    <cellStyle name="Migliaia 30 6" xfId="2461" xr:uid="{00000000-0005-0000-0000-000036730000}"/>
    <cellStyle name="Migliaia 30 6 2" xfId="4435" xr:uid="{00000000-0005-0000-0000-000037730000}"/>
    <cellStyle name="Migliaia 30 6 2 2" xfId="6035" xr:uid="{00000000-0005-0000-0000-000038730000}"/>
    <cellStyle name="Migliaia 30 6 2 3" xfId="14964" xr:uid="{00000000-0005-0000-0000-000039730000}"/>
    <cellStyle name="Migliaia 30 6 2 4" xfId="16655" xr:uid="{00000000-0005-0000-0000-00003A730000}"/>
    <cellStyle name="Migliaia 30 6 2 5" xfId="28658" xr:uid="{00000000-0005-0000-0000-00003B730000}"/>
    <cellStyle name="Migliaia 30 6 2 6" xfId="12680" xr:uid="{00000000-0005-0000-0000-00003C730000}"/>
    <cellStyle name="Migliaia 30 6 3" xfId="5787" xr:uid="{00000000-0005-0000-0000-00003D730000}"/>
    <cellStyle name="Migliaia 30 6 3 2" xfId="31573" xr:uid="{00000000-0005-0000-0000-00003E730000}"/>
    <cellStyle name="Migliaia 30 6 3 2 2" xfId="36733" xr:uid="{00000000-0005-0000-0000-00003F730000}"/>
    <cellStyle name="Migliaia 30 6 3 2 3" xfId="42035" xr:uid="{00000000-0005-0000-0000-000040730000}"/>
    <cellStyle name="Migliaia 30 6 3 3" xfId="34082" xr:uid="{00000000-0005-0000-0000-000041730000}"/>
    <cellStyle name="Migliaia 30 6 3 4" xfId="39384" xr:uid="{00000000-0005-0000-0000-000042730000}"/>
    <cellStyle name="Migliaia 30 6 4" xfId="16654" xr:uid="{00000000-0005-0000-0000-000043730000}"/>
    <cellStyle name="Migliaia 30 6 4 2" xfId="35510" xr:uid="{00000000-0005-0000-0000-000044730000}"/>
    <cellStyle name="Migliaia 30 6 4 3" xfId="40812" xr:uid="{00000000-0005-0000-0000-000045730000}"/>
    <cellStyle name="Migliaia 30 6 4 4" xfId="30023" xr:uid="{00000000-0005-0000-0000-000046730000}"/>
    <cellStyle name="Migliaia 30 6 5" xfId="32955" xr:uid="{00000000-0005-0000-0000-000047730000}"/>
    <cellStyle name="Migliaia 30 6 6" xfId="38161" xr:uid="{00000000-0005-0000-0000-000048730000}"/>
    <cellStyle name="Migliaia 30 6 7" xfId="12679" xr:uid="{00000000-0005-0000-0000-000049730000}"/>
    <cellStyle name="Migliaia 30 7" xfId="4082" xr:uid="{00000000-0005-0000-0000-00004A730000}"/>
    <cellStyle name="Migliaia 30 7 2" xfId="10552" xr:uid="{00000000-0005-0000-0000-00004B730000}"/>
    <cellStyle name="Migliaia 30 7 2 2" xfId="31574" xr:uid="{00000000-0005-0000-0000-00004C730000}"/>
    <cellStyle name="Migliaia 30 7 2 2 2" xfId="36734" xr:uid="{00000000-0005-0000-0000-00004D730000}"/>
    <cellStyle name="Migliaia 30 7 2 2 3" xfId="42036" xr:uid="{00000000-0005-0000-0000-00004E730000}"/>
    <cellStyle name="Migliaia 30 7 2 3" xfId="34083" xr:uid="{00000000-0005-0000-0000-00004F730000}"/>
    <cellStyle name="Migliaia 30 7 2 4" xfId="39385" xr:uid="{00000000-0005-0000-0000-000050730000}"/>
    <cellStyle name="Migliaia 30 7 3" xfId="16656" xr:uid="{00000000-0005-0000-0000-000051730000}"/>
    <cellStyle name="Migliaia 30 7 3 2" xfId="35511" xr:uid="{00000000-0005-0000-0000-000052730000}"/>
    <cellStyle name="Migliaia 30 7 3 3" xfId="40813" xr:uid="{00000000-0005-0000-0000-000053730000}"/>
    <cellStyle name="Migliaia 30 7 3 4" xfId="30024" xr:uid="{00000000-0005-0000-0000-000054730000}"/>
    <cellStyle name="Migliaia 30 7 4" xfId="32956" xr:uid="{00000000-0005-0000-0000-000055730000}"/>
    <cellStyle name="Migliaia 30 7 5" xfId="38162" xr:uid="{00000000-0005-0000-0000-000056730000}"/>
    <cellStyle name="Migliaia 30 7 6" xfId="12681" xr:uid="{00000000-0005-0000-0000-000057730000}"/>
    <cellStyle name="Migliaia 30 8" xfId="3653" xr:uid="{00000000-0005-0000-0000-000058730000}"/>
    <cellStyle name="Migliaia 30 8 2" xfId="10257" xr:uid="{00000000-0005-0000-0000-000059730000}"/>
    <cellStyle name="Migliaia 30 8 2 2" xfId="31575" xr:uid="{00000000-0005-0000-0000-00005A730000}"/>
    <cellStyle name="Migliaia 30 8 2 2 2" xfId="36735" xr:uid="{00000000-0005-0000-0000-00005B730000}"/>
    <cellStyle name="Migliaia 30 8 2 2 3" xfId="42037" xr:uid="{00000000-0005-0000-0000-00005C730000}"/>
    <cellStyle name="Migliaia 30 8 2 3" xfId="34084" xr:uid="{00000000-0005-0000-0000-00005D730000}"/>
    <cellStyle name="Migliaia 30 8 2 4" xfId="39386" xr:uid="{00000000-0005-0000-0000-00005E730000}"/>
    <cellStyle name="Migliaia 30 8 3" xfId="16657" xr:uid="{00000000-0005-0000-0000-00005F730000}"/>
    <cellStyle name="Migliaia 30 8 3 2" xfId="35512" xr:uid="{00000000-0005-0000-0000-000060730000}"/>
    <cellStyle name="Migliaia 30 8 3 3" xfId="40814" xr:uid="{00000000-0005-0000-0000-000061730000}"/>
    <cellStyle name="Migliaia 30 8 3 4" xfId="30025" xr:uid="{00000000-0005-0000-0000-000062730000}"/>
    <cellStyle name="Migliaia 30 8 4" xfId="32957" xr:uid="{00000000-0005-0000-0000-000063730000}"/>
    <cellStyle name="Migliaia 30 8 5" xfId="38163" xr:uid="{00000000-0005-0000-0000-000064730000}"/>
    <cellStyle name="Migliaia 30 8 6" xfId="12682" xr:uid="{00000000-0005-0000-0000-000065730000}"/>
    <cellStyle name="Migliaia 30 9" xfId="13485" xr:uid="{00000000-0005-0000-0000-000066730000}"/>
    <cellStyle name="Migliaia 30 9 2" xfId="30026" xr:uid="{00000000-0005-0000-0000-000067730000}"/>
    <cellStyle name="Migliaia 30 9 2 2" xfId="35513" xr:uid="{00000000-0005-0000-0000-000068730000}"/>
    <cellStyle name="Migliaia 30 9 2 3" xfId="40815" xr:uid="{00000000-0005-0000-0000-000069730000}"/>
    <cellStyle name="Migliaia 30 9 3" xfId="32958" xr:uid="{00000000-0005-0000-0000-00006A730000}"/>
    <cellStyle name="Migliaia 30 9 4" xfId="38164" xr:uid="{00000000-0005-0000-0000-00006B730000}"/>
    <cellStyle name="Migliaia 31" xfId="509" xr:uid="{00000000-0005-0000-0000-00006C730000}"/>
    <cellStyle name="Migliaia 31 10" xfId="16658" xr:uid="{00000000-0005-0000-0000-00006D730000}"/>
    <cellStyle name="Migliaia 31 10 2" xfId="35514" xr:uid="{00000000-0005-0000-0000-00006E730000}"/>
    <cellStyle name="Migliaia 31 10 3" xfId="40816" xr:uid="{00000000-0005-0000-0000-00006F730000}"/>
    <cellStyle name="Migliaia 31 10 4" xfId="30027" xr:uid="{00000000-0005-0000-0000-000070730000}"/>
    <cellStyle name="Migliaia 31 11" xfId="32959" xr:uid="{00000000-0005-0000-0000-000071730000}"/>
    <cellStyle name="Migliaia 31 12" xfId="38165" xr:uid="{00000000-0005-0000-0000-000072730000}"/>
    <cellStyle name="Migliaia 31 13" xfId="1853" xr:uid="{00000000-0005-0000-0000-000073730000}"/>
    <cellStyle name="Migliaia 31 2" xfId="510" xr:uid="{00000000-0005-0000-0000-000074730000}"/>
    <cellStyle name="Migliaia 31 2 2" xfId="2468" xr:uid="{00000000-0005-0000-0000-000075730000}"/>
    <cellStyle name="Migliaia 31 2 2 2" xfId="4442" xr:uid="{00000000-0005-0000-0000-000076730000}"/>
    <cellStyle name="Migliaia 31 2 2 2 2" xfId="10691" xr:uid="{00000000-0005-0000-0000-000077730000}"/>
    <cellStyle name="Migliaia 31 2 2 2 2 2" xfId="35515" xr:uid="{00000000-0005-0000-0000-000078730000}"/>
    <cellStyle name="Migliaia 31 2 2 2 2 3" xfId="40817" xr:uid="{00000000-0005-0000-0000-000079730000}"/>
    <cellStyle name="Migliaia 31 2 2 2 3" xfId="14741" xr:uid="{00000000-0005-0000-0000-00007A730000}"/>
    <cellStyle name="Migliaia 31 2 2 2 4" xfId="16661" xr:uid="{00000000-0005-0000-0000-00007B730000}"/>
    <cellStyle name="Migliaia 31 2 2 2 4 2" xfId="38166" xr:uid="{00000000-0005-0000-0000-00007C730000}"/>
    <cellStyle name="Migliaia 31 2 2 2 5" xfId="12683" xr:uid="{00000000-0005-0000-0000-00007D730000}"/>
    <cellStyle name="Migliaia 31 2 2 3" xfId="7916" xr:uid="{00000000-0005-0000-0000-00007E730000}"/>
    <cellStyle name="Migliaia 31 2 2 3 2" xfId="31576" xr:uid="{00000000-0005-0000-0000-00007F730000}"/>
    <cellStyle name="Migliaia 31 2 2 3 2 2" xfId="36736" xr:uid="{00000000-0005-0000-0000-000080730000}"/>
    <cellStyle name="Migliaia 31 2 2 3 2 3" xfId="42038" xr:uid="{00000000-0005-0000-0000-000081730000}"/>
    <cellStyle name="Migliaia 31 2 2 3 3" xfId="34085" xr:uid="{00000000-0005-0000-0000-000082730000}"/>
    <cellStyle name="Migliaia 31 2 2 3 4" xfId="39387" xr:uid="{00000000-0005-0000-0000-000083730000}"/>
    <cellStyle name="Migliaia 31 2 2 4" xfId="7022" xr:uid="{00000000-0005-0000-0000-000084730000}"/>
    <cellStyle name="Migliaia 31 2 2 4 2" xfId="17795" xr:uid="{00000000-0005-0000-0000-000085730000}"/>
    <cellStyle name="Migliaia 31 2 2 4 3" xfId="44183" xr:uid="{00000000-0005-0000-0000-000086730000}"/>
    <cellStyle name="Migliaia 31 2 2 4 4" xfId="46788" xr:uid="{00000000-0005-0000-0000-000087730000}"/>
    <cellStyle name="Migliaia 31 2 2 4 5" xfId="49804" xr:uid="{00000000-0005-0000-0000-000088730000}"/>
    <cellStyle name="Migliaia 31 2 2 5" xfId="16660" xr:uid="{00000000-0005-0000-0000-000089730000}"/>
    <cellStyle name="Migliaia 31 2 2 6" xfId="21011" xr:uid="{00000000-0005-0000-0000-00008A730000}"/>
    <cellStyle name="Migliaia 31 2 3" xfId="4086" xr:uid="{00000000-0005-0000-0000-00008B730000}"/>
    <cellStyle name="Migliaia 31 2 3 2" xfId="10556" xr:uid="{00000000-0005-0000-0000-00008C730000}"/>
    <cellStyle name="Migliaia 31 2 3 2 2" xfId="31577" xr:uid="{00000000-0005-0000-0000-00008D730000}"/>
    <cellStyle name="Migliaia 31 2 3 2 2 2" xfId="36737" xr:uid="{00000000-0005-0000-0000-00008E730000}"/>
    <cellStyle name="Migliaia 31 2 3 2 2 3" xfId="42039" xr:uid="{00000000-0005-0000-0000-00008F730000}"/>
    <cellStyle name="Migliaia 31 2 3 2 3" xfId="34086" xr:uid="{00000000-0005-0000-0000-000090730000}"/>
    <cellStyle name="Migliaia 31 2 3 2 4" xfId="39388" xr:uid="{00000000-0005-0000-0000-000091730000}"/>
    <cellStyle name="Migliaia 31 2 3 3" xfId="16662" xr:uid="{00000000-0005-0000-0000-000092730000}"/>
    <cellStyle name="Migliaia 31 2 3 3 2" xfId="35516" xr:uid="{00000000-0005-0000-0000-000093730000}"/>
    <cellStyle name="Migliaia 31 2 3 3 3" xfId="40818" xr:uid="{00000000-0005-0000-0000-000094730000}"/>
    <cellStyle name="Migliaia 31 2 3 3 4" xfId="30028" xr:uid="{00000000-0005-0000-0000-000095730000}"/>
    <cellStyle name="Migliaia 31 2 3 4" xfId="32960" xr:uid="{00000000-0005-0000-0000-000096730000}"/>
    <cellStyle name="Migliaia 31 2 3 5" xfId="38167" xr:uid="{00000000-0005-0000-0000-000097730000}"/>
    <cellStyle name="Migliaia 31 2 3 6" xfId="12684" xr:uid="{00000000-0005-0000-0000-000098730000}"/>
    <cellStyle name="Migliaia 31 2 4" xfId="3658" xr:uid="{00000000-0005-0000-0000-000099730000}"/>
    <cellStyle name="Migliaia 31 2 4 2" xfId="10261" xr:uid="{00000000-0005-0000-0000-00009A730000}"/>
    <cellStyle name="Migliaia 31 2 4 2 2" xfId="35517" xr:uid="{00000000-0005-0000-0000-00009B730000}"/>
    <cellStyle name="Migliaia 31 2 4 2 3" xfId="40819" xr:uid="{00000000-0005-0000-0000-00009C730000}"/>
    <cellStyle name="Migliaia 31 2 4 3" xfId="14355" xr:uid="{00000000-0005-0000-0000-00009D730000}"/>
    <cellStyle name="Migliaia 31 2 4 4" xfId="16663" xr:uid="{00000000-0005-0000-0000-00009E730000}"/>
    <cellStyle name="Migliaia 31 2 4 4 2" xfId="38168" xr:uid="{00000000-0005-0000-0000-00009F730000}"/>
    <cellStyle name="Migliaia 31 2 4 5" xfId="12685" xr:uid="{00000000-0005-0000-0000-0000A0730000}"/>
    <cellStyle name="Migliaia 31 2 5" xfId="9431" xr:uid="{00000000-0005-0000-0000-0000A1730000}"/>
    <cellStyle name="Migliaia 31 2 5 2" xfId="30029" xr:uid="{00000000-0005-0000-0000-0000A2730000}"/>
    <cellStyle name="Migliaia 31 2 5 2 2" xfId="35518" xr:uid="{00000000-0005-0000-0000-0000A3730000}"/>
    <cellStyle name="Migliaia 31 2 5 2 3" xfId="40820" xr:uid="{00000000-0005-0000-0000-0000A4730000}"/>
    <cellStyle name="Migliaia 31 2 5 3" xfId="32961" xr:uid="{00000000-0005-0000-0000-0000A5730000}"/>
    <cellStyle name="Migliaia 31 2 5 4" xfId="38169" xr:uid="{00000000-0005-0000-0000-0000A6730000}"/>
    <cellStyle name="Migliaia 31 2 6" xfId="16659" xr:uid="{00000000-0005-0000-0000-0000A7730000}"/>
    <cellStyle name="Migliaia 31 2 6 2" xfId="30030" xr:uid="{00000000-0005-0000-0000-0000A8730000}"/>
    <cellStyle name="Migliaia 31 2 6 2 2" xfId="35519" xr:uid="{00000000-0005-0000-0000-0000A9730000}"/>
    <cellStyle name="Migliaia 31 2 6 2 3" xfId="40821" xr:uid="{00000000-0005-0000-0000-0000AA730000}"/>
    <cellStyle name="Migliaia 31 2 6 3" xfId="32962" xr:uid="{00000000-0005-0000-0000-0000AB730000}"/>
    <cellStyle name="Migliaia 31 2 6 4" xfId="38170" xr:uid="{00000000-0005-0000-0000-0000AC730000}"/>
    <cellStyle name="Migliaia 31 2 6 5" xfId="21012" xr:uid="{00000000-0005-0000-0000-0000AD730000}"/>
    <cellStyle name="Migliaia 31 2 7" xfId="21010" xr:uid="{00000000-0005-0000-0000-0000AE730000}"/>
    <cellStyle name="Migliaia 31 2 8" xfId="1854" xr:uid="{00000000-0005-0000-0000-0000AF730000}"/>
    <cellStyle name="Migliaia 31 3" xfId="511" xr:uid="{00000000-0005-0000-0000-0000B0730000}"/>
    <cellStyle name="Migliaia 31 3 10" xfId="21013" xr:uid="{00000000-0005-0000-0000-0000B1730000}"/>
    <cellStyle name="Migliaia 31 3 11" xfId="12686" xr:uid="{00000000-0005-0000-0000-0000B2730000}"/>
    <cellStyle name="Migliaia 31 3 12" xfId="1855" xr:uid="{00000000-0005-0000-0000-0000B3730000}"/>
    <cellStyle name="Migliaia 31 3 2" xfId="512" xr:uid="{00000000-0005-0000-0000-0000B4730000}"/>
    <cellStyle name="Migliaia 31 3 2 2" xfId="4444" xr:uid="{00000000-0005-0000-0000-0000B5730000}"/>
    <cellStyle name="Migliaia 31 3 2 2 2" xfId="8286" xr:uid="{00000000-0005-0000-0000-0000B6730000}"/>
    <cellStyle name="Migliaia 31 3 2 2 2 2" xfId="14742" xr:uid="{00000000-0005-0000-0000-0000B7730000}"/>
    <cellStyle name="Migliaia 31 3 2 2 2 2 2" xfId="18172" xr:uid="{00000000-0005-0000-0000-0000B8730000}"/>
    <cellStyle name="Migliaia 31 3 2 2 2 2 2 2" xfId="35520" xr:uid="{00000000-0005-0000-0000-0000B9730000}"/>
    <cellStyle name="Migliaia 31 3 2 2 2 2 3" xfId="40822" xr:uid="{00000000-0005-0000-0000-0000BA730000}"/>
    <cellStyle name="Migliaia 31 3 2 2 2 2 4" xfId="30031" xr:uid="{00000000-0005-0000-0000-0000BB730000}"/>
    <cellStyle name="Migliaia 31 3 2 2 2 3" xfId="32963" xr:uid="{00000000-0005-0000-0000-0000BC730000}"/>
    <cellStyle name="Migliaia 31 3 2 2 2 4" xfId="38171" xr:uid="{00000000-0005-0000-0000-0000BD730000}"/>
    <cellStyle name="Migliaia 31 3 2 2 2 5" xfId="21398" xr:uid="{00000000-0005-0000-0000-0000BE730000}"/>
    <cellStyle name="Migliaia 31 3 2 2 2 6" xfId="47178" xr:uid="{00000000-0005-0000-0000-0000BF730000}"/>
    <cellStyle name="Migliaia 31 3 2 2 2 7" xfId="50194" xr:uid="{00000000-0005-0000-0000-0000C0730000}"/>
    <cellStyle name="Migliaia 31 3 2 2 2 8" xfId="13969" xr:uid="{00000000-0005-0000-0000-0000C1730000}"/>
    <cellStyle name="Migliaia 31 3 2 2 3" xfId="7862" xr:uid="{00000000-0005-0000-0000-0000C2730000}"/>
    <cellStyle name="Migliaia 31 3 2 2 4" xfId="7023" xr:uid="{00000000-0005-0000-0000-0000C3730000}"/>
    <cellStyle name="Migliaia 31 3 2 2 4 2" xfId="17796" xr:uid="{00000000-0005-0000-0000-0000C4730000}"/>
    <cellStyle name="Migliaia 31 3 2 2 4 3" xfId="42525" xr:uid="{00000000-0005-0000-0000-0000C5730000}"/>
    <cellStyle name="Migliaia 31 3 2 2 4 4" xfId="46789" xr:uid="{00000000-0005-0000-0000-0000C6730000}"/>
    <cellStyle name="Migliaia 31 3 2 2 4 5" xfId="49805" xr:uid="{00000000-0005-0000-0000-0000C7730000}"/>
    <cellStyle name="Migliaia 31 3 2 2 5" xfId="16666" xr:uid="{00000000-0005-0000-0000-0000C8730000}"/>
    <cellStyle name="Migliaia 31 3 2 2 6" xfId="21015" xr:uid="{00000000-0005-0000-0000-0000C9730000}"/>
    <cellStyle name="Migliaia 31 3 2 3" xfId="3660" xr:uid="{00000000-0005-0000-0000-0000CA730000}"/>
    <cellStyle name="Migliaia 31 3 2 3 2" xfId="8717" xr:uid="{00000000-0005-0000-0000-0000CB730000}"/>
    <cellStyle name="Migliaia 31 3 2 3 2 2" xfId="35521" xr:uid="{00000000-0005-0000-0000-0000CC730000}"/>
    <cellStyle name="Migliaia 31 3 2 3 2 3" xfId="40823" xr:uid="{00000000-0005-0000-0000-0000CD730000}"/>
    <cellStyle name="Migliaia 31 3 2 3 2 4" xfId="30032" xr:uid="{00000000-0005-0000-0000-0000CE730000}"/>
    <cellStyle name="Migliaia 31 3 2 3 3" xfId="8287" xr:uid="{00000000-0005-0000-0000-0000CF730000}"/>
    <cellStyle name="Migliaia 31 3 2 3 4" xfId="16667" xr:uid="{00000000-0005-0000-0000-0000D0730000}"/>
    <cellStyle name="Migliaia 31 3 2 3 4 2" xfId="38172" xr:uid="{00000000-0005-0000-0000-0000D1730000}"/>
    <cellStyle name="Migliaia 31 3 2 3 5" xfId="12687" xr:uid="{00000000-0005-0000-0000-0000D2730000}"/>
    <cellStyle name="Migliaia 31 3 2 4" xfId="7633" xr:uid="{00000000-0005-0000-0000-0000D3730000}"/>
    <cellStyle name="Migliaia 31 3 2 4 2" xfId="14388" xr:uid="{00000000-0005-0000-0000-0000D4730000}"/>
    <cellStyle name="Migliaia 31 3 2 4 2 2" xfId="35522" xr:uid="{00000000-0005-0000-0000-0000D5730000}"/>
    <cellStyle name="Migliaia 31 3 2 4 2 3" xfId="40824" xr:uid="{00000000-0005-0000-0000-0000D6730000}"/>
    <cellStyle name="Migliaia 31 3 2 4 3" xfId="32964" xr:uid="{00000000-0005-0000-0000-0000D7730000}"/>
    <cellStyle name="Migliaia 31 3 2 4 4" xfId="38173" xr:uid="{00000000-0005-0000-0000-0000D8730000}"/>
    <cellStyle name="Migliaia 31 3 2 4 5" xfId="13488" xr:uid="{00000000-0005-0000-0000-0000D9730000}"/>
    <cellStyle name="Migliaia 31 3 2 5" xfId="13658" xr:uid="{00000000-0005-0000-0000-0000DA730000}"/>
    <cellStyle name="Migliaia 31 3 2 5 2" xfId="30033" xr:uid="{00000000-0005-0000-0000-0000DB730000}"/>
    <cellStyle name="Migliaia 31 3 2 5 2 2" xfId="35523" xr:uid="{00000000-0005-0000-0000-0000DC730000}"/>
    <cellStyle name="Migliaia 31 3 2 5 2 3" xfId="40825" xr:uid="{00000000-0005-0000-0000-0000DD730000}"/>
    <cellStyle name="Migliaia 31 3 2 5 3" xfId="32965" xr:uid="{00000000-0005-0000-0000-0000DE730000}"/>
    <cellStyle name="Migliaia 31 3 2 5 4" xfId="38174" xr:uid="{00000000-0005-0000-0000-0000DF730000}"/>
    <cellStyle name="Migliaia 31 3 2 6" xfId="16665" xr:uid="{00000000-0005-0000-0000-0000E0730000}"/>
    <cellStyle name="Migliaia 31 3 2 6 2" xfId="30034" xr:uid="{00000000-0005-0000-0000-0000E1730000}"/>
    <cellStyle name="Migliaia 31 3 2 6 2 2" xfId="35524" xr:uid="{00000000-0005-0000-0000-0000E2730000}"/>
    <cellStyle name="Migliaia 31 3 2 6 2 3" xfId="40826" xr:uid="{00000000-0005-0000-0000-0000E3730000}"/>
    <cellStyle name="Migliaia 31 3 2 6 3" xfId="32966" xr:uid="{00000000-0005-0000-0000-0000E4730000}"/>
    <cellStyle name="Migliaia 31 3 2 6 4" xfId="38175" xr:uid="{00000000-0005-0000-0000-0000E5730000}"/>
    <cellStyle name="Migliaia 31 3 2 6 5" xfId="21016" xr:uid="{00000000-0005-0000-0000-0000E6730000}"/>
    <cellStyle name="Migliaia 31 3 2 7" xfId="21014" xr:uid="{00000000-0005-0000-0000-0000E7730000}"/>
    <cellStyle name="Migliaia 31 3 2 8" xfId="2470" xr:uid="{00000000-0005-0000-0000-0000E8730000}"/>
    <cellStyle name="Migliaia 31 3 3" xfId="2469" xr:uid="{00000000-0005-0000-0000-0000E9730000}"/>
    <cellStyle name="Migliaia 31 3 3 2" xfId="4443" xr:uid="{00000000-0005-0000-0000-0000EA730000}"/>
    <cellStyle name="Migliaia 31 3 3 2 2" xfId="6038" xr:uid="{00000000-0005-0000-0000-0000EB730000}"/>
    <cellStyle name="Migliaia 31 3 3 2 2 2" xfId="35526" xr:uid="{00000000-0005-0000-0000-0000EC730000}"/>
    <cellStyle name="Migliaia 31 3 3 2 2 3" xfId="40828" xr:uid="{00000000-0005-0000-0000-0000ED730000}"/>
    <cellStyle name="Migliaia 31 3 3 2 3" xfId="14517" xr:uid="{00000000-0005-0000-0000-0000EE730000}"/>
    <cellStyle name="Migliaia 31 3 3 2 4" xfId="16669" xr:uid="{00000000-0005-0000-0000-0000EF730000}"/>
    <cellStyle name="Migliaia 31 3 3 2 4 2" xfId="38177" xr:uid="{00000000-0005-0000-0000-0000F0730000}"/>
    <cellStyle name="Migliaia 31 3 3 2 5" xfId="12689" xr:uid="{00000000-0005-0000-0000-0000F1730000}"/>
    <cellStyle name="Migliaia 31 3 3 3" xfId="5790" xr:uid="{00000000-0005-0000-0000-0000F2730000}"/>
    <cellStyle name="Migliaia 31 3 3 3 2" xfId="30036" xr:uid="{00000000-0005-0000-0000-0000F3730000}"/>
    <cellStyle name="Migliaia 31 3 3 3 2 2" xfId="35527" xr:uid="{00000000-0005-0000-0000-0000F4730000}"/>
    <cellStyle name="Migliaia 31 3 3 3 2 3" xfId="40829" xr:uid="{00000000-0005-0000-0000-0000F5730000}"/>
    <cellStyle name="Migliaia 31 3 3 3 3" xfId="32968" xr:uid="{00000000-0005-0000-0000-0000F6730000}"/>
    <cellStyle name="Migliaia 31 3 3 3 4" xfId="38178" xr:uid="{00000000-0005-0000-0000-0000F7730000}"/>
    <cellStyle name="Migliaia 31 3 3 4" xfId="16668" xr:uid="{00000000-0005-0000-0000-0000F8730000}"/>
    <cellStyle name="Migliaia 31 3 3 4 2" xfId="30037" xr:uid="{00000000-0005-0000-0000-0000F9730000}"/>
    <cellStyle name="Migliaia 31 3 3 4 2 2" xfId="35528" xr:uid="{00000000-0005-0000-0000-0000FA730000}"/>
    <cellStyle name="Migliaia 31 3 3 4 2 3" xfId="40830" xr:uid="{00000000-0005-0000-0000-0000FB730000}"/>
    <cellStyle name="Migliaia 31 3 3 4 3" xfId="32969" xr:uid="{00000000-0005-0000-0000-0000FC730000}"/>
    <cellStyle name="Migliaia 31 3 3 4 4" xfId="38179" xr:uid="{00000000-0005-0000-0000-0000FD730000}"/>
    <cellStyle name="Migliaia 31 3 3 4 5" xfId="21017" xr:uid="{00000000-0005-0000-0000-0000FE730000}"/>
    <cellStyle name="Migliaia 31 3 3 5" xfId="21018" xr:uid="{00000000-0005-0000-0000-0000FF730000}"/>
    <cellStyle name="Migliaia 31 3 3 5 2" xfId="30038" xr:uid="{00000000-0005-0000-0000-000000740000}"/>
    <cellStyle name="Migliaia 31 3 3 5 2 2" xfId="35529" xr:uid="{00000000-0005-0000-0000-000001740000}"/>
    <cellStyle name="Migliaia 31 3 3 5 2 3" xfId="40831" xr:uid="{00000000-0005-0000-0000-000002740000}"/>
    <cellStyle name="Migliaia 31 3 3 5 3" xfId="32970" xr:uid="{00000000-0005-0000-0000-000003740000}"/>
    <cellStyle name="Migliaia 31 3 3 5 4" xfId="38180" xr:uid="{00000000-0005-0000-0000-000004740000}"/>
    <cellStyle name="Migliaia 31 3 3 6" xfId="30035" xr:uid="{00000000-0005-0000-0000-000005740000}"/>
    <cellStyle name="Migliaia 31 3 3 6 2" xfId="35525" xr:uid="{00000000-0005-0000-0000-000006740000}"/>
    <cellStyle name="Migliaia 31 3 3 6 3" xfId="40827" xr:uid="{00000000-0005-0000-0000-000007740000}"/>
    <cellStyle name="Migliaia 31 3 3 7" xfId="32967" xr:uid="{00000000-0005-0000-0000-000008740000}"/>
    <cellStyle name="Migliaia 31 3 3 8" xfId="38176" xr:uid="{00000000-0005-0000-0000-000009740000}"/>
    <cellStyle name="Migliaia 31 3 3 9" xfId="12688" xr:uid="{00000000-0005-0000-0000-00000A740000}"/>
    <cellStyle name="Migliaia 31 3 4" xfId="3289" xr:uid="{00000000-0005-0000-0000-00000B740000}"/>
    <cellStyle name="Migliaia 31 3 4 2" xfId="4799" xr:uid="{00000000-0005-0000-0000-00000C740000}"/>
    <cellStyle name="Migliaia 31 3 4 2 2" xfId="10751" xr:uid="{00000000-0005-0000-0000-00000D740000}"/>
    <cellStyle name="Migliaia 31 3 4 2 3" xfId="14341" xr:uid="{00000000-0005-0000-0000-00000E740000}"/>
    <cellStyle name="Migliaia 31 3 4 2 4" xfId="16671" xr:uid="{00000000-0005-0000-0000-00000F740000}"/>
    <cellStyle name="Migliaia 31 3 4 2 5" xfId="28659" xr:uid="{00000000-0005-0000-0000-000010740000}"/>
    <cellStyle name="Migliaia 31 3 4 2 6" xfId="12691" xr:uid="{00000000-0005-0000-0000-000011740000}"/>
    <cellStyle name="Migliaia 31 3 4 3" xfId="9999" xr:uid="{00000000-0005-0000-0000-000012740000}"/>
    <cellStyle name="Migliaia 31 3 4 3 2" xfId="31578" xr:uid="{00000000-0005-0000-0000-000013740000}"/>
    <cellStyle name="Migliaia 31 3 4 3 2 2" xfId="36738" xr:uid="{00000000-0005-0000-0000-000014740000}"/>
    <cellStyle name="Migliaia 31 3 4 3 2 3" xfId="42040" xr:uid="{00000000-0005-0000-0000-000015740000}"/>
    <cellStyle name="Migliaia 31 3 4 3 3" xfId="34087" xr:uid="{00000000-0005-0000-0000-000016740000}"/>
    <cellStyle name="Migliaia 31 3 4 3 4" xfId="39389" xr:uid="{00000000-0005-0000-0000-000017740000}"/>
    <cellStyle name="Migliaia 31 3 4 4" xfId="16670" xr:uid="{00000000-0005-0000-0000-000018740000}"/>
    <cellStyle name="Migliaia 31 3 4 4 2" xfId="35530" xr:uid="{00000000-0005-0000-0000-000019740000}"/>
    <cellStyle name="Migliaia 31 3 4 4 3" xfId="40832" xr:uid="{00000000-0005-0000-0000-00001A740000}"/>
    <cellStyle name="Migliaia 31 3 4 4 4" xfId="30039" xr:uid="{00000000-0005-0000-0000-00001B740000}"/>
    <cellStyle name="Migliaia 31 3 4 5" xfId="32971" xr:uid="{00000000-0005-0000-0000-00001C740000}"/>
    <cellStyle name="Migliaia 31 3 4 6" xfId="38181" xr:uid="{00000000-0005-0000-0000-00001D740000}"/>
    <cellStyle name="Migliaia 31 3 4 7" xfId="12690" xr:uid="{00000000-0005-0000-0000-00001E740000}"/>
    <cellStyle name="Migliaia 31 3 5" xfId="4087" xr:uid="{00000000-0005-0000-0000-00001F740000}"/>
    <cellStyle name="Migliaia 31 3 5 2" xfId="10557" xr:uid="{00000000-0005-0000-0000-000020740000}"/>
    <cellStyle name="Migliaia 31 3 5 2 2" xfId="31579" xr:uid="{00000000-0005-0000-0000-000021740000}"/>
    <cellStyle name="Migliaia 31 3 5 2 2 2" xfId="36739" xr:uid="{00000000-0005-0000-0000-000022740000}"/>
    <cellStyle name="Migliaia 31 3 5 2 2 3" xfId="42041" xr:uid="{00000000-0005-0000-0000-000023740000}"/>
    <cellStyle name="Migliaia 31 3 5 2 3" xfId="34088" xr:uid="{00000000-0005-0000-0000-000024740000}"/>
    <cellStyle name="Migliaia 31 3 5 2 4" xfId="39390" xr:uid="{00000000-0005-0000-0000-000025740000}"/>
    <cellStyle name="Migliaia 31 3 5 3" xfId="16672" xr:uid="{00000000-0005-0000-0000-000026740000}"/>
    <cellStyle name="Migliaia 31 3 5 3 2" xfId="35531" xr:uid="{00000000-0005-0000-0000-000027740000}"/>
    <cellStyle name="Migliaia 31 3 5 3 3" xfId="40833" xr:uid="{00000000-0005-0000-0000-000028740000}"/>
    <cellStyle name="Migliaia 31 3 5 3 4" xfId="30040" xr:uid="{00000000-0005-0000-0000-000029740000}"/>
    <cellStyle name="Migliaia 31 3 5 4" xfId="32972" xr:uid="{00000000-0005-0000-0000-00002A740000}"/>
    <cellStyle name="Migliaia 31 3 5 5" xfId="38182" xr:uid="{00000000-0005-0000-0000-00002B740000}"/>
    <cellStyle name="Migliaia 31 3 5 6" xfId="12692" xr:uid="{00000000-0005-0000-0000-00002C740000}"/>
    <cellStyle name="Migliaia 31 3 6" xfId="3659" xr:uid="{00000000-0005-0000-0000-00002D740000}"/>
    <cellStyle name="Migliaia 31 3 6 2" xfId="10262" xr:uid="{00000000-0005-0000-0000-00002E740000}"/>
    <cellStyle name="Migliaia 31 3 6 2 2" xfId="35532" xr:uid="{00000000-0005-0000-0000-00002F740000}"/>
    <cellStyle name="Migliaia 31 3 6 2 3" xfId="40834" xr:uid="{00000000-0005-0000-0000-000030740000}"/>
    <cellStyle name="Migliaia 31 3 6 3" xfId="15015" xr:uid="{00000000-0005-0000-0000-000031740000}"/>
    <cellStyle name="Migliaia 31 3 6 4" xfId="16673" xr:uid="{00000000-0005-0000-0000-000032740000}"/>
    <cellStyle name="Migliaia 31 3 6 4 2" xfId="38183" xr:uid="{00000000-0005-0000-0000-000033740000}"/>
    <cellStyle name="Migliaia 31 3 6 5" xfId="12693" xr:uid="{00000000-0005-0000-0000-000034740000}"/>
    <cellStyle name="Migliaia 31 3 7" xfId="7521" xr:uid="{00000000-0005-0000-0000-000035740000}"/>
    <cellStyle name="Migliaia 31 3 7 2" xfId="30041" xr:uid="{00000000-0005-0000-0000-000036740000}"/>
    <cellStyle name="Migliaia 31 3 7 2 2" xfId="35533" xr:uid="{00000000-0005-0000-0000-000037740000}"/>
    <cellStyle name="Migliaia 31 3 7 2 3" xfId="40835" xr:uid="{00000000-0005-0000-0000-000038740000}"/>
    <cellStyle name="Migliaia 31 3 7 3" xfId="32973" xr:uid="{00000000-0005-0000-0000-000039740000}"/>
    <cellStyle name="Migliaia 31 3 7 4" xfId="38184" xr:uid="{00000000-0005-0000-0000-00003A740000}"/>
    <cellStyle name="Migliaia 31 3 8" xfId="13659" xr:uid="{00000000-0005-0000-0000-00003B740000}"/>
    <cellStyle name="Migliaia 31 3 8 2" xfId="30042" xr:uid="{00000000-0005-0000-0000-00003C740000}"/>
    <cellStyle name="Migliaia 31 3 8 2 2" xfId="35534" xr:uid="{00000000-0005-0000-0000-00003D740000}"/>
    <cellStyle name="Migliaia 31 3 8 2 3" xfId="40836" xr:uid="{00000000-0005-0000-0000-00003E740000}"/>
    <cellStyle name="Migliaia 31 3 8 3" xfId="32974" xr:uid="{00000000-0005-0000-0000-00003F740000}"/>
    <cellStyle name="Migliaia 31 3 8 4" xfId="38185" xr:uid="{00000000-0005-0000-0000-000040740000}"/>
    <cellStyle name="Migliaia 31 3 8 5" xfId="21019" xr:uid="{00000000-0005-0000-0000-000041740000}"/>
    <cellStyle name="Migliaia 31 3 9" xfId="16664" xr:uid="{00000000-0005-0000-0000-000042740000}"/>
    <cellStyle name="Migliaia 31 4" xfId="513" xr:uid="{00000000-0005-0000-0000-000043740000}"/>
    <cellStyle name="Migliaia 31 4 2" xfId="4445" xr:uid="{00000000-0005-0000-0000-000044740000}"/>
    <cellStyle name="Migliaia 31 4 2 2" xfId="5137" xr:uid="{00000000-0005-0000-0000-000045740000}"/>
    <cellStyle name="Migliaia 31 4 2 2 2" xfId="30043" xr:uid="{00000000-0005-0000-0000-000046740000}"/>
    <cellStyle name="Migliaia 31 4 2 2 2 2" xfId="35535" xr:uid="{00000000-0005-0000-0000-000047740000}"/>
    <cellStyle name="Migliaia 31 4 2 2 2 3" xfId="40837" xr:uid="{00000000-0005-0000-0000-000048740000}"/>
    <cellStyle name="Migliaia 31 4 2 2 3" xfId="32975" xr:uid="{00000000-0005-0000-0000-000049740000}"/>
    <cellStyle name="Migliaia 31 4 2 2 4" xfId="38186" xr:uid="{00000000-0005-0000-0000-00004A740000}"/>
    <cellStyle name="Migliaia 31 4 2 3" xfId="8288" xr:uid="{00000000-0005-0000-0000-00004B740000}"/>
    <cellStyle name="Migliaia 31 4 2 3 2" xfId="30044" xr:uid="{00000000-0005-0000-0000-00004C740000}"/>
    <cellStyle name="Migliaia 31 4 2 3 2 2" xfId="35536" xr:uid="{00000000-0005-0000-0000-00004D740000}"/>
    <cellStyle name="Migliaia 31 4 2 3 2 3" xfId="40838" xr:uid="{00000000-0005-0000-0000-00004E740000}"/>
    <cellStyle name="Migliaia 31 4 2 3 3" xfId="32976" xr:uid="{00000000-0005-0000-0000-00004F740000}"/>
    <cellStyle name="Migliaia 31 4 2 3 4" xfId="38187" xr:uid="{00000000-0005-0000-0000-000050740000}"/>
    <cellStyle name="Migliaia 31 4 2 4" xfId="7635" xr:uid="{00000000-0005-0000-0000-000051740000}"/>
    <cellStyle name="Migliaia 31 4 2 5" xfId="7025" xr:uid="{00000000-0005-0000-0000-000052740000}"/>
    <cellStyle name="Migliaia 31 4 2 5 2" xfId="17798" xr:uid="{00000000-0005-0000-0000-000053740000}"/>
    <cellStyle name="Migliaia 31 4 2 5 3" xfId="42526" xr:uid="{00000000-0005-0000-0000-000054740000}"/>
    <cellStyle name="Migliaia 31 4 2 5 4" xfId="46791" xr:uid="{00000000-0005-0000-0000-000055740000}"/>
    <cellStyle name="Migliaia 31 4 2 5 5" xfId="49807" xr:uid="{00000000-0005-0000-0000-000056740000}"/>
    <cellStyle name="Migliaia 31 4 2 6" xfId="16675" xr:uid="{00000000-0005-0000-0000-000057740000}"/>
    <cellStyle name="Migliaia 31 4 2 7" xfId="21021" xr:uid="{00000000-0005-0000-0000-000058740000}"/>
    <cellStyle name="Migliaia 31 4 3" xfId="5138" xr:uid="{00000000-0005-0000-0000-000059740000}"/>
    <cellStyle name="Migliaia 31 4 3 2" xfId="14518" xr:uid="{00000000-0005-0000-0000-00005A740000}"/>
    <cellStyle name="Migliaia 31 4 3 2 2" xfId="35537" xr:uid="{00000000-0005-0000-0000-00005B740000}"/>
    <cellStyle name="Migliaia 31 4 3 2 3" xfId="40839" xr:uid="{00000000-0005-0000-0000-00005C740000}"/>
    <cellStyle name="Migliaia 31 4 3 3" xfId="32977" xr:uid="{00000000-0005-0000-0000-00005D740000}"/>
    <cellStyle name="Migliaia 31 4 3 4" xfId="38188" xr:uid="{00000000-0005-0000-0000-00005E740000}"/>
    <cellStyle name="Migliaia 31 4 3 5" xfId="13657" xr:uid="{00000000-0005-0000-0000-00005F740000}"/>
    <cellStyle name="Migliaia 31 4 4" xfId="8289" xr:uid="{00000000-0005-0000-0000-000060740000}"/>
    <cellStyle name="Migliaia 31 4 4 2" xfId="30045" xr:uid="{00000000-0005-0000-0000-000061740000}"/>
    <cellStyle name="Migliaia 31 4 4 2 2" xfId="35538" xr:uid="{00000000-0005-0000-0000-000062740000}"/>
    <cellStyle name="Migliaia 31 4 4 2 3" xfId="40840" xr:uid="{00000000-0005-0000-0000-000063740000}"/>
    <cellStyle name="Migliaia 31 4 4 3" xfId="32978" xr:uid="{00000000-0005-0000-0000-000064740000}"/>
    <cellStyle name="Migliaia 31 4 4 4" xfId="38189" xr:uid="{00000000-0005-0000-0000-000065740000}"/>
    <cellStyle name="Migliaia 31 4 5" xfId="7634" xr:uid="{00000000-0005-0000-0000-000066740000}"/>
    <cellStyle name="Migliaia 31 4 5 2" xfId="30046" xr:uid="{00000000-0005-0000-0000-000067740000}"/>
    <cellStyle name="Migliaia 31 4 5 2 2" xfId="35539" xr:uid="{00000000-0005-0000-0000-000068740000}"/>
    <cellStyle name="Migliaia 31 4 5 2 3" xfId="40841" xr:uid="{00000000-0005-0000-0000-000069740000}"/>
    <cellStyle name="Migliaia 31 4 5 3" xfId="32979" xr:uid="{00000000-0005-0000-0000-00006A740000}"/>
    <cellStyle name="Migliaia 31 4 5 4" xfId="38190" xr:uid="{00000000-0005-0000-0000-00006B740000}"/>
    <cellStyle name="Migliaia 31 4 6" xfId="7024" xr:uid="{00000000-0005-0000-0000-00006C740000}"/>
    <cellStyle name="Migliaia 31 4 6 2" xfId="17797" xr:uid="{00000000-0005-0000-0000-00006D740000}"/>
    <cellStyle name="Migliaia 31 4 6 2 2" xfId="35540" xr:uid="{00000000-0005-0000-0000-00006E740000}"/>
    <cellStyle name="Migliaia 31 4 6 2 3" xfId="40842" xr:uid="{00000000-0005-0000-0000-00006F740000}"/>
    <cellStyle name="Migliaia 31 4 6 2 4" xfId="30047" xr:uid="{00000000-0005-0000-0000-000070740000}"/>
    <cellStyle name="Migliaia 31 4 6 3" xfId="32980" xr:uid="{00000000-0005-0000-0000-000071740000}"/>
    <cellStyle name="Migliaia 31 4 6 4" xfId="38191" xr:uid="{00000000-0005-0000-0000-000072740000}"/>
    <cellStyle name="Migliaia 31 4 6 5" xfId="21022" xr:uid="{00000000-0005-0000-0000-000073740000}"/>
    <cellStyle name="Migliaia 31 4 6 6" xfId="44758" xr:uid="{00000000-0005-0000-0000-000074740000}"/>
    <cellStyle name="Migliaia 31 4 6 7" xfId="46790" xr:uid="{00000000-0005-0000-0000-000075740000}"/>
    <cellStyle name="Migliaia 31 4 6 8" xfId="49806" xr:uid="{00000000-0005-0000-0000-000076740000}"/>
    <cellStyle name="Migliaia 31 4 7" xfId="16674" xr:uid="{00000000-0005-0000-0000-000077740000}"/>
    <cellStyle name="Migliaia 31 4 7 2" xfId="30048" xr:uid="{00000000-0005-0000-0000-000078740000}"/>
    <cellStyle name="Migliaia 31 4 7 2 2" xfId="35541" xr:uid="{00000000-0005-0000-0000-000079740000}"/>
    <cellStyle name="Migliaia 31 4 7 2 3" xfId="40843" xr:uid="{00000000-0005-0000-0000-00007A740000}"/>
    <cellStyle name="Migliaia 31 4 7 3" xfId="32981" xr:uid="{00000000-0005-0000-0000-00007B740000}"/>
    <cellStyle name="Migliaia 31 4 7 4" xfId="38192" xr:uid="{00000000-0005-0000-0000-00007C740000}"/>
    <cellStyle name="Migliaia 31 4 7 5" xfId="21023" xr:uid="{00000000-0005-0000-0000-00007D740000}"/>
    <cellStyle name="Migliaia 31 4 8" xfId="21020" xr:uid="{00000000-0005-0000-0000-00007E740000}"/>
    <cellStyle name="Migliaia 31 4 9" xfId="2471" xr:uid="{00000000-0005-0000-0000-00007F740000}"/>
    <cellStyle name="Migliaia 31 5" xfId="514" xr:uid="{00000000-0005-0000-0000-000080740000}"/>
    <cellStyle name="Migliaia 31 5 2" xfId="4446" xr:uid="{00000000-0005-0000-0000-000081740000}"/>
    <cellStyle name="Migliaia 31 5 2 2" xfId="14743" xr:uid="{00000000-0005-0000-0000-000082740000}"/>
    <cellStyle name="Migliaia 31 5 2 2 2" xfId="35542" xr:uid="{00000000-0005-0000-0000-000083740000}"/>
    <cellStyle name="Migliaia 31 5 2 2 3" xfId="40844" xr:uid="{00000000-0005-0000-0000-000084740000}"/>
    <cellStyle name="Migliaia 31 5 2 3" xfId="16677" xr:uid="{00000000-0005-0000-0000-000085740000}"/>
    <cellStyle name="Migliaia 31 5 2 3 2" xfId="32982" xr:uid="{00000000-0005-0000-0000-000086740000}"/>
    <cellStyle name="Migliaia 31 5 2 4" xfId="38193" xr:uid="{00000000-0005-0000-0000-000087740000}"/>
    <cellStyle name="Migliaia 31 5 2 5" xfId="12694" xr:uid="{00000000-0005-0000-0000-000088740000}"/>
    <cellStyle name="Migliaia 31 5 3" xfId="7636" xr:uid="{00000000-0005-0000-0000-000089740000}"/>
    <cellStyle name="Migliaia 31 5 3 2" xfId="30049" xr:uid="{00000000-0005-0000-0000-00008A740000}"/>
    <cellStyle name="Migliaia 31 5 3 2 2" xfId="35543" xr:uid="{00000000-0005-0000-0000-00008B740000}"/>
    <cellStyle name="Migliaia 31 5 3 2 3" xfId="40845" xr:uid="{00000000-0005-0000-0000-00008C740000}"/>
    <cellStyle name="Migliaia 31 5 3 3" xfId="32983" xr:uid="{00000000-0005-0000-0000-00008D740000}"/>
    <cellStyle name="Migliaia 31 5 3 4" xfId="38194" xr:uid="{00000000-0005-0000-0000-00008E740000}"/>
    <cellStyle name="Migliaia 31 5 4" xfId="7026" xr:uid="{00000000-0005-0000-0000-00008F740000}"/>
    <cellStyle name="Migliaia 31 5 4 2" xfId="17799" xr:uid="{00000000-0005-0000-0000-000090740000}"/>
    <cellStyle name="Migliaia 31 5 4 2 2" xfId="35544" xr:uid="{00000000-0005-0000-0000-000091740000}"/>
    <cellStyle name="Migliaia 31 5 4 2 3" xfId="40846" xr:uid="{00000000-0005-0000-0000-000092740000}"/>
    <cellStyle name="Migliaia 31 5 4 2 4" xfId="30050" xr:uid="{00000000-0005-0000-0000-000093740000}"/>
    <cellStyle name="Migliaia 31 5 4 3" xfId="32984" xr:uid="{00000000-0005-0000-0000-000094740000}"/>
    <cellStyle name="Migliaia 31 5 4 4" xfId="38195" xr:uid="{00000000-0005-0000-0000-000095740000}"/>
    <cellStyle name="Migliaia 31 5 4 5" xfId="21025" xr:uid="{00000000-0005-0000-0000-000096740000}"/>
    <cellStyle name="Migliaia 31 5 4 6" xfId="42527" xr:uid="{00000000-0005-0000-0000-000097740000}"/>
    <cellStyle name="Migliaia 31 5 4 7" xfId="46792" xr:uid="{00000000-0005-0000-0000-000098740000}"/>
    <cellStyle name="Migliaia 31 5 4 8" xfId="49808" xr:uid="{00000000-0005-0000-0000-000099740000}"/>
    <cellStyle name="Migliaia 31 5 5" xfId="16676" xr:uid="{00000000-0005-0000-0000-00009A740000}"/>
    <cellStyle name="Migliaia 31 5 5 2" xfId="30051" xr:uid="{00000000-0005-0000-0000-00009B740000}"/>
    <cellStyle name="Migliaia 31 5 5 2 2" xfId="35545" xr:uid="{00000000-0005-0000-0000-00009C740000}"/>
    <cellStyle name="Migliaia 31 5 5 2 3" xfId="40847" xr:uid="{00000000-0005-0000-0000-00009D740000}"/>
    <cellStyle name="Migliaia 31 5 5 3" xfId="32985" xr:uid="{00000000-0005-0000-0000-00009E740000}"/>
    <cellStyle name="Migliaia 31 5 5 4" xfId="38196" xr:uid="{00000000-0005-0000-0000-00009F740000}"/>
    <cellStyle name="Migliaia 31 5 5 5" xfId="21026" xr:uid="{00000000-0005-0000-0000-0000A0740000}"/>
    <cellStyle name="Migliaia 31 5 6" xfId="21027" xr:uid="{00000000-0005-0000-0000-0000A1740000}"/>
    <cellStyle name="Migliaia 31 5 6 2" xfId="30052" xr:uid="{00000000-0005-0000-0000-0000A2740000}"/>
    <cellStyle name="Migliaia 31 5 6 2 2" xfId="35546" xr:uid="{00000000-0005-0000-0000-0000A3740000}"/>
    <cellStyle name="Migliaia 31 5 6 2 3" xfId="40848" xr:uid="{00000000-0005-0000-0000-0000A4740000}"/>
    <cellStyle name="Migliaia 31 5 6 3" xfId="32986" xr:uid="{00000000-0005-0000-0000-0000A5740000}"/>
    <cellStyle name="Migliaia 31 5 6 4" xfId="38197" xr:uid="{00000000-0005-0000-0000-0000A6740000}"/>
    <cellStyle name="Migliaia 31 5 7" xfId="21024" xr:uid="{00000000-0005-0000-0000-0000A7740000}"/>
    <cellStyle name="Migliaia 31 5 8" xfId="2472" xr:uid="{00000000-0005-0000-0000-0000A8740000}"/>
    <cellStyle name="Migliaia 31 6" xfId="2467" xr:uid="{00000000-0005-0000-0000-0000A9740000}"/>
    <cellStyle name="Migliaia 31 6 2" xfId="4441" xr:uid="{00000000-0005-0000-0000-0000AA740000}"/>
    <cellStyle name="Migliaia 31 6 2 2" xfId="6037" xr:uid="{00000000-0005-0000-0000-0000AB740000}"/>
    <cellStyle name="Migliaia 31 6 2 3" xfId="14963" xr:uid="{00000000-0005-0000-0000-0000AC740000}"/>
    <cellStyle name="Migliaia 31 6 2 4" xfId="16679" xr:uid="{00000000-0005-0000-0000-0000AD740000}"/>
    <cellStyle name="Migliaia 31 6 2 5" xfId="28660" xr:uid="{00000000-0005-0000-0000-0000AE740000}"/>
    <cellStyle name="Migliaia 31 6 2 6" xfId="12696" xr:uid="{00000000-0005-0000-0000-0000AF740000}"/>
    <cellStyle name="Migliaia 31 6 3" xfId="5789" xr:uid="{00000000-0005-0000-0000-0000B0740000}"/>
    <cellStyle name="Migliaia 31 6 3 2" xfId="31580" xr:uid="{00000000-0005-0000-0000-0000B1740000}"/>
    <cellStyle name="Migliaia 31 6 3 2 2" xfId="36740" xr:uid="{00000000-0005-0000-0000-0000B2740000}"/>
    <cellStyle name="Migliaia 31 6 3 2 3" xfId="42042" xr:uid="{00000000-0005-0000-0000-0000B3740000}"/>
    <cellStyle name="Migliaia 31 6 3 3" xfId="34089" xr:uid="{00000000-0005-0000-0000-0000B4740000}"/>
    <cellStyle name="Migliaia 31 6 3 4" xfId="39391" xr:uid="{00000000-0005-0000-0000-0000B5740000}"/>
    <cellStyle name="Migliaia 31 6 4" xfId="16678" xr:uid="{00000000-0005-0000-0000-0000B6740000}"/>
    <cellStyle name="Migliaia 31 6 4 2" xfId="35547" xr:uid="{00000000-0005-0000-0000-0000B7740000}"/>
    <cellStyle name="Migliaia 31 6 4 3" xfId="40849" xr:uid="{00000000-0005-0000-0000-0000B8740000}"/>
    <cellStyle name="Migliaia 31 6 4 4" xfId="30053" xr:uid="{00000000-0005-0000-0000-0000B9740000}"/>
    <cellStyle name="Migliaia 31 6 5" xfId="32987" xr:uid="{00000000-0005-0000-0000-0000BA740000}"/>
    <cellStyle name="Migliaia 31 6 6" xfId="38198" xr:uid="{00000000-0005-0000-0000-0000BB740000}"/>
    <cellStyle name="Migliaia 31 6 7" xfId="12695" xr:uid="{00000000-0005-0000-0000-0000BC740000}"/>
    <cellStyle name="Migliaia 31 7" xfId="4085" xr:uid="{00000000-0005-0000-0000-0000BD740000}"/>
    <cellStyle name="Migliaia 31 7 2" xfId="10555" xr:uid="{00000000-0005-0000-0000-0000BE740000}"/>
    <cellStyle name="Migliaia 31 7 2 2" xfId="31581" xr:uid="{00000000-0005-0000-0000-0000BF740000}"/>
    <cellStyle name="Migliaia 31 7 2 2 2" xfId="36741" xr:uid="{00000000-0005-0000-0000-0000C0740000}"/>
    <cellStyle name="Migliaia 31 7 2 2 3" xfId="42043" xr:uid="{00000000-0005-0000-0000-0000C1740000}"/>
    <cellStyle name="Migliaia 31 7 2 3" xfId="34090" xr:uid="{00000000-0005-0000-0000-0000C2740000}"/>
    <cellStyle name="Migliaia 31 7 2 4" xfId="39392" xr:uid="{00000000-0005-0000-0000-0000C3740000}"/>
    <cellStyle name="Migliaia 31 7 3" xfId="16680" xr:uid="{00000000-0005-0000-0000-0000C4740000}"/>
    <cellStyle name="Migliaia 31 7 3 2" xfId="35548" xr:uid="{00000000-0005-0000-0000-0000C5740000}"/>
    <cellStyle name="Migliaia 31 7 3 3" xfId="40850" xr:uid="{00000000-0005-0000-0000-0000C6740000}"/>
    <cellStyle name="Migliaia 31 7 3 4" xfId="30054" xr:uid="{00000000-0005-0000-0000-0000C7740000}"/>
    <cellStyle name="Migliaia 31 7 4" xfId="32988" xr:uid="{00000000-0005-0000-0000-0000C8740000}"/>
    <cellStyle name="Migliaia 31 7 5" xfId="38199" xr:uid="{00000000-0005-0000-0000-0000C9740000}"/>
    <cellStyle name="Migliaia 31 7 6" xfId="12697" xr:uid="{00000000-0005-0000-0000-0000CA740000}"/>
    <cellStyle name="Migliaia 31 8" xfId="3657" xr:uid="{00000000-0005-0000-0000-0000CB740000}"/>
    <cellStyle name="Migliaia 31 8 2" xfId="10260" xr:uid="{00000000-0005-0000-0000-0000CC740000}"/>
    <cellStyle name="Migliaia 31 8 2 2" xfId="31582" xr:uid="{00000000-0005-0000-0000-0000CD740000}"/>
    <cellStyle name="Migliaia 31 8 2 2 2" xfId="36742" xr:uid="{00000000-0005-0000-0000-0000CE740000}"/>
    <cellStyle name="Migliaia 31 8 2 2 3" xfId="42044" xr:uid="{00000000-0005-0000-0000-0000CF740000}"/>
    <cellStyle name="Migliaia 31 8 2 3" xfId="34091" xr:uid="{00000000-0005-0000-0000-0000D0740000}"/>
    <cellStyle name="Migliaia 31 8 2 4" xfId="39393" xr:uid="{00000000-0005-0000-0000-0000D1740000}"/>
    <cellStyle name="Migliaia 31 8 3" xfId="16681" xr:uid="{00000000-0005-0000-0000-0000D2740000}"/>
    <cellStyle name="Migliaia 31 8 3 2" xfId="35549" xr:uid="{00000000-0005-0000-0000-0000D3740000}"/>
    <cellStyle name="Migliaia 31 8 3 3" xfId="40851" xr:uid="{00000000-0005-0000-0000-0000D4740000}"/>
    <cellStyle name="Migliaia 31 8 3 4" xfId="30055" xr:uid="{00000000-0005-0000-0000-0000D5740000}"/>
    <cellStyle name="Migliaia 31 8 4" xfId="32989" xr:uid="{00000000-0005-0000-0000-0000D6740000}"/>
    <cellStyle name="Migliaia 31 8 5" xfId="38200" xr:uid="{00000000-0005-0000-0000-0000D7740000}"/>
    <cellStyle name="Migliaia 31 8 6" xfId="12698" xr:uid="{00000000-0005-0000-0000-0000D8740000}"/>
    <cellStyle name="Migliaia 31 9" xfId="13487" xr:uid="{00000000-0005-0000-0000-0000D9740000}"/>
    <cellStyle name="Migliaia 31 9 2" xfId="30056" xr:uid="{00000000-0005-0000-0000-0000DA740000}"/>
    <cellStyle name="Migliaia 31 9 2 2" xfId="35550" xr:uid="{00000000-0005-0000-0000-0000DB740000}"/>
    <cellStyle name="Migliaia 31 9 2 3" xfId="40852" xr:uid="{00000000-0005-0000-0000-0000DC740000}"/>
    <cellStyle name="Migliaia 31 9 3" xfId="32990" xr:uid="{00000000-0005-0000-0000-0000DD740000}"/>
    <cellStyle name="Migliaia 31 9 4" xfId="38201" xr:uid="{00000000-0005-0000-0000-0000DE740000}"/>
    <cellStyle name="Migliaia 32" xfId="515" xr:uid="{00000000-0005-0000-0000-0000DF740000}"/>
    <cellStyle name="Migliaia 32 10" xfId="16682" xr:uid="{00000000-0005-0000-0000-0000E0740000}"/>
    <cellStyle name="Migliaia 32 10 2" xfId="35551" xr:uid="{00000000-0005-0000-0000-0000E1740000}"/>
    <cellStyle name="Migliaia 32 10 3" xfId="40853" xr:uid="{00000000-0005-0000-0000-0000E2740000}"/>
    <cellStyle name="Migliaia 32 10 4" xfId="30057" xr:uid="{00000000-0005-0000-0000-0000E3740000}"/>
    <cellStyle name="Migliaia 32 11" xfId="32991" xr:uid="{00000000-0005-0000-0000-0000E4740000}"/>
    <cellStyle name="Migliaia 32 12" xfId="38202" xr:uid="{00000000-0005-0000-0000-0000E5740000}"/>
    <cellStyle name="Migliaia 32 13" xfId="1856" xr:uid="{00000000-0005-0000-0000-0000E6740000}"/>
    <cellStyle name="Migliaia 32 2" xfId="516" xr:uid="{00000000-0005-0000-0000-0000E7740000}"/>
    <cellStyle name="Migliaia 32 2 2" xfId="2474" xr:uid="{00000000-0005-0000-0000-0000E8740000}"/>
    <cellStyle name="Migliaia 32 2 2 2" xfId="4448" xr:uid="{00000000-0005-0000-0000-0000E9740000}"/>
    <cellStyle name="Migliaia 32 2 2 2 2" xfId="10692" xr:uid="{00000000-0005-0000-0000-0000EA740000}"/>
    <cellStyle name="Migliaia 32 2 2 2 2 2" xfId="35552" xr:uid="{00000000-0005-0000-0000-0000EB740000}"/>
    <cellStyle name="Migliaia 32 2 2 2 2 3" xfId="40854" xr:uid="{00000000-0005-0000-0000-0000EC740000}"/>
    <cellStyle name="Migliaia 32 2 2 2 3" xfId="14744" xr:uid="{00000000-0005-0000-0000-0000ED740000}"/>
    <cellStyle name="Migliaia 32 2 2 2 4" xfId="16685" xr:uid="{00000000-0005-0000-0000-0000EE740000}"/>
    <cellStyle name="Migliaia 32 2 2 2 4 2" xfId="38203" xr:uid="{00000000-0005-0000-0000-0000EF740000}"/>
    <cellStyle name="Migliaia 32 2 2 2 5" xfId="12699" xr:uid="{00000000-0005-0000-0000-0000F0740000}"/>
    <cellStyle name="Migliaia 32 2 2 3" xfId="7917" xr:uid="{00000000-0005-0000-0000-0000F1740000}"/>
    <cellStyle name="Migliaia 32 2 2 3 2" xfId="31583" xr:uid="{00000000-0005-0000-0000-0000F2740000}"/>
    <cellStyle name="Migliaia 32 2 2 3 2 2" xfId="36743" xr:uid="{00000000-0005-0000-0000-0000F3740000}"/>
    <cellStyle name="Migliaia 32 2 2 3 2 3" xfId="42045" xr:uid="{00000000-0005-0000-0000-0000F4740000}"/>
    <cellStyle name="Migliaia 32 2 2 3 3" xfId="34092" xr:uid="{00000000-0005-0000-0000-0000F5740000}"/>
    <cellStyle name="Migliaia 32 2 2 3 4" xfId="39394" xr:uid="{00000000-0005-0000-0000-0000F6740000}"/>
    <cellStyle name="Migliaia 32 2 2 4" xfId="7027" xr:uid="{00000000-0005-0000-0000-0000F7740000}"/>
    <cellStyle name="Migliaia 32 2 2 4 2" xfId="17800" xr:uid="{00000000-0005-0000-0000-0000F8740000}"/>
    <cellStyle name="Migliaia 32 2 2 4 3" xfId="42528" xr:uid="{00000000-0005-0000-0000-0000F9740000}"/>
    <cellStyle name="Migliaia 32 2 2 4 4" xfId="46793" xr:uid="{00000000-0005-0000-0000-0000FA740000}"/>
    <cellStyle name="Migliaia 32 2 2 4 5" xfId="49809" xr:uid="{00000000-0005-0000-0000-0000FB740000}"/>
    <cellStyle name="Migliaia 32 2 2 5" xfId="16684" xr:uid="{00000000-0005-0000-0000-0000FC740000}"/>
    <cellStyle name="Migliaia 32 2 2 6" xfId="21033" xr:uid="{00000000-0005-0000-0000-0000FD740000}"/>
    <cellStyle name="Migliaia 32 2 3" xfId="4089" xr:uid="{00000000-0005-0000-0000-0000FE740000}"/>
    <cellStyle name="Migliaia 32 2 3 2" xfId="10559" xr:uid="{00000000-0005-0000-0000-0000FF740000}"/>
    <cellStyle name="Migliaia 32 2 3 2 2" xfId="31584" xr:uid="{00000000-0005-0000-0000-000000750000}"/>
    <cellStyle name="Migliaia 32 2 3 2 2 2" xfId="36744" xr:uid="{00000000-0005-0000-0000-000001750000}"/>
    <cellStyle name="Migliaia 32 2 3 2 2 3" xfId="42046" xr:uid="{00000000-0005-0000-0000-000002750000}"/>
    <cellStyle name="Migliaia 32 2 3 2 3" xfId="34093" xr:uid="{00000000-0005-0000-0000-000003750000}"/>
    <cellStyle name="Migliaia 32 2 3 2 4" xfId="39395" xr:uid="{00000000-0005-0000-0000-000004750000}"/>
    <cellStyle name="Migliaia 32 2 3 3" xfId="16686" xr:uid="{00000000-0005-0000-0000-000005750000}"/>
    <cellStyle name="Migliaia 32 2 3 3 2" xfId="35553" xr:uid="{00000000-0005-0000-0000-000006750000}"/>
    <cellStyle name="Migliaia 32 2 3 3 3" xfId="40855" xr:uid="{00000000-0005-0000-0000-000007750000}"/>
    <cellStyle name="Migliaia 32 2 3 3 4" xfId="30058" xr:uid="{00000000-0005-0000-0000-000008750000}"/>
    <cellStyle name="Migliaia 32 2 3 4" xfId="32992" xr:uid="{00000000-0005-0000-0000-000009750000}"/>
    <cellStyle name="Migliaia 32 2 3 5" xfId="38204" xr:uid="{00000000-0005-0000-0000-00000A750000}"/>
    <cellStyle name="Migliaia 32 2 3 6" xfId="12700" xr:uid="{00000000-0005-0000-0000-00000B750000}"/>
    <cellStyle name="Migliaia 32 2 4" xfId="3662" xr:uid="{00000000-0005-0000-0000-00000C750000}"/>
    <cellStyle name="Migliaia 32 2 4 2" xfId="10264" xr:uid="{00000000-0005-0000-0000-00000D750000}"/>
    <cellStyle name="Migliaia 32 2 4 2 2" xfId="35554" xr:uid="{00000000-0005-0000-0000-00000E750000}"/>
    <cellStyle name="Migliaia 32 2 4 2 3" xfId="40856" xr:uid="{00000000-0005-0000-0000-00000F750000}"/>
    <cellStyle name="Migliaia 32 2 4 3" xfId="15014" xr:uid="{00000000-0005-0000-0000-000010750000}"/>
    <cellStyle name="Migliaia 32 2 4 4" xfId="16687" xr:uid="{00000000-0005-0000-0000-000011750000}"/>
    <cellStyle name="Migliaia 32 2 4 4 2" xfId="38205" xr:uid="{00000000-0005-0000-0000-000012750000}"/>
    <cellStyle name="Migliaia 32 2 4 5" xfId="12701" xr:uid="{00000000-0005-0000-0000-000013750000}"/>
    <cellStyle name="Migliaia 32 2 5" xfId="9432" xr:uid="{00000000-0005-0000-0000-000014750000}"/>
    <cellStyle name="Migliaia 32 2 5 2" xfId="30060" xr:uid="{00000000-0005-0000-0000-000015750000}"/>
    <cellStyle name="Migliaia 32 2 5 2 2" xfId="35555" xr:uid="{00000000-0005-0000-0000-000016750000}"/>
    <cellStyle name="Migliaia 32 2 5 2 3" xfId="40857" xr:uid="{00000000-0005-0000-0000-000017750000}"/>
    <cellStyle name="Migliaia 32 2 5 3" xfId="32994" xr:uid="{00000000-0005-0000-0000-000018750000}"/>
    <cellStyle name="Migliaia 32 2 5 4" xfId="38206" xr:uid="{00000000-0005-0000-0000-000019750000}"/>
    <cellStyle name="Migliaia 32 2 6" xfId="16683" xr:uid="{00000000-0005-0000-0000-00001A750000}"/>
    <cellStyle name="Migliaia 32 2 6 2" xfId="30061" xr:uid="{00000000-0005-0000-0000-00001B750000}"/>
    <cellStyle name="Migliaia 32 2 6 2 2" xfId="35556" xr:uid="{00000000-0005-0000-0000-00001C750000}"/>
    <cellStyle name="Migliaia 32 2 6 2 3" xfId="40858" xr:uid="{00000000-0005-0000-0000-00001D750000}"/>
    <cellStyle name="Migliaia 32 2 6 3" xfId="32995" xr:uid="{00000000-0005-0000-0000-00001E750000}"/>
    <cellStyle name="Migliaia 32 2 6 4" xfId="38207" xr:uid="{00000000-0005-0000-0000-00001F750000}"/>
    <cellStyle name="Migliaia 32 2 6 5" xfId="21035" xr:uid="{00000000-0005-0000-0000-000020750000}"/>
    <cellStyle name="Migliaia 32 2 7" xfId="21032" xr:uid="{00000000-0005-0000-0000-000021750000}"/>
    <cellStyle name="Migliaia 32 2 8" xfId="1857" xr:uid="{00000000-0005-0000-0000-000022750000}"/>
    <cellStyle name="Migliaia 32 3" xfId="517" xr:uid="{00000000-0005-0000-0000-000023750000}"/>
    <cellStyle name="Migliaia 32 3 10" xfId="21036" xr:uid="{00000000-0005-0000-0000-000024750000}"/>
    <cellStyle name="Migliaia 32 3 11" xfId="12702" xr:uid="{00000000-0005-0000-0000-000025750000}"/>
    <cellStyle name="Migliaia 32 3 12" xfId="1858" xr:uid="{00000000-0005-0000-0000-000026750000}"/>
    <cellStyle name="Migliaia 32 3 2" xfId="518" xr:uid="{00000000-0005-0000-0000-000027750000}"/>
    <cellStyle name="Migliaia 32 3 2 2" xfId="4450" xr:uid="{00000000-0005-0000-0000-000028750000}"/>
    <cellStyle name="Migliaia 32 3 2 2 2" xfId="8290" xr:uid="{00000000-0005-0000-0000-000029750000}"/>
    <cellStyle name="Migliaia 32 3 2 2 2 2" xfId="14745" xr:uid="{00000000-0005-0000-0000-00002A750000}"/>
    <cellStyle name="Migliaia 32 3 2 2 2 2 2" xfId="18173" xr:uid="{00000000-0005-0000-0000-00002B750000}"/>
    <cellStyle name="Migliaia 32 3 2 2 2 2 2 2" xfId="35557" xr:uid="{00000000-0005-0000-0000-00002C750000}"/>
    <cellStyle name="Migliaia 32 3 2 2 2 2 3" xfId="40859" xr:uid="{00000000-0005-0000-0000-00002D750000}"/>
    <cellStyle name="Migliaia 32 3 2 2 2 2 4" xfId="30062" xr:uid="{00000000-0005-0000-0000-00002E750000}"/>
    <cellStyle name="Migliaia 32 3 2 2 2 3" xfId="32996" xr:uid="{00000000-0005-0000-0000-00002F750000}"/>
    <cellStyle name="Migliaia 32 3 2 2 2 4" xfId="38208" xr:uid="{00000000-0005-0000-0000-000030750000}"/>
    <cellStyle name="Migliaia 32 3 2 2 2 5" xfId="44197" xr:uid="{00000000-0005-0000-0000-000031750000}"/>
    <cellStyle name="Migliaia 32 3 2 2 2 6" xfId="47179" xr:uid="{00000000-0005-0000-0000-000032750000}"/>
    <cellStyle name="Migliaia 32 3 2 2 2 7" xfId="50195" xr:uid="{00000000-0005-0000-0000-000033750000}"/>
    <cellStyle name="Migliaia 32 3 2 2 2 8" xfId="13970" xr:uid="{00000000-0005-0000-0000-000034750000}"/>
    <cellStyle name="Migliaia 32 3 2 2 3" xfId="7440" xr:uid="{00000000-0005-0000-0000-000035750000}"/>
    <cellStyle name="Migliaia 32 3 2 2 4" xfId="7028" xr:uid="{00000000-0005-0000-0000-000036750000}"/>
    <cellStyle name="Migliaia 32 3 2 2 4 2" xfId="17801" xr:uid="{00000000-0005-0000-0000-000037750000}"/>
    <cellStyle name="Migliaia 32 3 2 2 4 3" xfId="44464" xr:uid="{00000000-0005-0000-0000-000038750000}"/>
    <cellStyle name="Migliaia 32 3 2 2 4 4" xfId="46794" xr:uid="{00000000-0005-0000-0000-000039750000}"/>
    <cellStyle name="Migliaia 32 3 2 2 4 5" xfId="49810" xr:uid="{00000000-0005-0000-0000-00003A750000}"/>
    <cellStyle name="Migliaia 32 3 2 2 5" xfId="16690" xr:uid="{00000000-0005-0000-0000-00003B750000}"/>
    <cellStyle name="Migliaia 32 3 2 2 6" xfId="21038" xr:uid="{00000000-0005-0000-0000-00003C750000}"/>
    <cellStyle name="Migliaia 32 3 2 3" xfId="3664" xr:uid="{00000000-0005-0000-0000-00003D750000}"/>
    <cellStyle name="Migliaia 32 3 2 3 2" xfId="8716" xr:uid="{00000000-0005-0000-0000-00003E750000}"/>
    <cellStyle name="Migliaia 32 3 2 3 2 2" xfId="35558" xr:uid="{00000000-0005-0000-0000-00003F750000}"/>
    <cellStyle name="Migliaia 32 3 2 3 2 3" xfId="40860" xr:uid="{00000000-0005-0000-0000-000040750000}"/>
    <cellStyle name="Migliaia 32 3 2 3 2 4" xfId="30063" xr:uid="{00000000-0005-0000-0000-000041750000}"/>
    <cellStyle name="Migliaia 32 3 2 3 3" xfId="8291" xr:uid="{00000000-0005-0000-0000-000042750000}"/>
    <cellStyle name="Migliaia 32 3 2 3 4" xfId="16691" xr:uid="{00000000-0005-0000-0000-000043750000}"/>
    <cellStyle name="Migliaia 32 3 2 3 4 2" xfId="38209" xr:uid="{00000000-0005-0000-0000-000044750000}"/>
    <cellStyle name="Migliaia 32 3 2 3 5" xfId="12703" xr:uid="{00000000-0005-0000-0000-000045750000}"/>
    <cellStyle name="Migliaia 32 3 2 4" xfId="7637" xr:uid="{00000000-0005-0000-0000-000046750000}"/>
    <cellStyle name="Migliaia 32 3 2 4 2" xfId="14389" xr:uid="{00000000-0005-0000-0000-000047750000}"/>
    <cellStyle name="Migliaia 32 3 2 4 2 2" xfId="35559" xr:uid="{00000000-0005-0000-0000-000048750000}"/>
    <cellStyle name="Migliaia 32 3 2 4 2 3" xfId="40861" xr:uid="{00000000-0005-0000-0000-000049750000}"/>
    <cellStyle name="Migliaia 32 3 2 4 3" xfId="32998" xr:uid="{00000000-0005-0000-0000-00004A750000}"/>
    <cellStyle name="Migliaia 32 3 2 4 4" xfId="38210" xr:uid="{00000000-0005-0000-0000-00004B750000}"/>
    <cellStyle name="Migliaia 32 3 2 4 5" xfId="13490" xr:uid="{00000000-0005-0000-0000-00004C750000}"/>
    <cellStyle name="Migliaia 32 3 2 5" xfId="13655" xr:uid="{00000000-0005-0000-0000-00004D750000}"/>
    <cellStyle name="Migliaia 32 3 2 5 2" xfId="30064" xr:uid="{00000000-0005-0000-0000-00004E750000}"/>
    <cellStyle name="Migliaia 32 3 2 5 2 2" xfId="35560" xr:uid="{00000000-0005-0000-0000-00004F750000}"/>
    <cellStyle name="Migliaia 32 3 2 5 2 3" xfId="40862" xr:uid="{00000000-0005-0000-0000-000050750000}"/>
    <cellStyle name="Migliaia 32 3 2 5 3" xfId="32999" xr:uid="{00000000-0005-0000-0000-000051750000}"/>
    <cellStyle name="Migliaia 32 3 2 5 4" xfId="38211" xr:uid="{00000000-0005-0000-0000-000052750000}"/>
    <cellStyle name="Migliaia 32 3 2 6" xfId="16689" xr:uid="{00000000-0005-0000-0000-000053750000}"/>
    <cellStyle name="Migliaia 32 3 2 6 2" xfId="30065" xr:uid="{00000000-0005-0000-0000-000054750000}"/>
    <cellStyle name="Migliaia 32 3 2 6 2 2" xfId="35561" xr:uid="{00000000-0005-0000-0000-000055750000}"/>
    <cellStyle name="Migliaia 32 3 2 6 2 3" xfId="40863" xr:uid="{00000000-0005-0000-0000-000056750000}"/>
    <cellStyle name="Migliaia 32 3 2 6 3" xfId="33000" xr:uid="{00000000-0005-0000-0000-000057750000}"/>
    <cellStyle name="Migliaia 32 3 2 6 4" xfId="38212" xr:uid="{00000000-0005-0000-0000-000058750000}"/>
    <cellStyle name="Migliaia 32 3 2 6 5" xfId="21041" xr:uid="{00000000-0005-0000-0000-000059750000}"/>
    <cellStyle name="Migliaia 32 3 2 7" xfId="21037" xr:uid="{00000000-0005-0000-0000-00005A750000}"/>
    <cellStyle name="Migliaia 32 3 2 8" xfId="2476" xr:uid="{00000000-0005-0000-0000-00005B750000}"/>
    <cellStyle name="Migliaia 32 3 3" xfId="2475" xr:uid="{00000000-0005-0000-0000-00005C750000}"/>
    <cellStyle name="Migliaia 32 3 3 2" xfId="4449" xr:uid="{00000000-0005-0000-0000-00005D750000}"/>
    <cellStyle name="Migliaia 32 3 3 2 2" xfId="6040" xr:uid="{00000000-0005-0000-0000-00005E750000}"/>
    <cellStyle name="Migliaia 32 3 3 2 2 2" xfId="35563" xr:uid="{00000000-0005-0000-0000-00005F750000}"/>
    <cellStyle name="Migliaia 32 3 3 2 2 3" xfId="40865" xr:uid="{00000000-0005-0000-0000-000060750000}"/>
    <cellStyle name="Migliaia 32 3 3 2 3" xfId="14519" xr:uid="{00000000-0005-0000-0000-000061750000}"/>
    <cellStyle name="Migliaia 32 3 3 2 4" xfId="16693" xr:uid="{00000000-0005-0000-0000-000062750000}"/>
    <cellStyle name="Migliaia 32 3 3 2 4 2" xfId="38214" xr:uid="{00000000-0005-0000-0000-000063750000}"/>
    <cellStyle name="Migliaia 32 3 3 2 5" xfId="12705" xr:uid="{00000000-0005-0000-0000-000064750000}"/>
    <cellStyle name="Migliaia 32 3 3 3" xfId="5792" xr:uid="{00000000-0005-0000-0000-000065750000}"/>
    <cellStyle name="Migliaia 32 3 3 3 2" xfId="30068" xr:uid="{00000000-0005-0000-0000-000066750000}"/>
    <cellStyle name="Migliaia 32 3 3 3 2 2" xfId="35564" xr:uid="{00000000-0005-0000-0000-000067750000}"/>
    <cellStyle name="Migliaia 32 3 3 3 2 3" xfId="40866" xr:uid="{00000000-0005-0000-0000-000068750000}"/>
    <cellStyle name="Migliaia 32 3 3 3 3" xfId="33003" xr:uid="{00000000-0005-0000-0000-000069750000}"/>
    <cellStyle name="Migliaia 32 3 3 3 4" xfId="38215" xr:uid="{00000000-0005-0000-0000-00006A750000}"/>
    <cellStyle name="Migliaia 32 3 3 4" xfId="16692" xr:uid="{00000000-0005-0000-0000-00006B750000}"/>
    <cellStyle name="Migliaia 32 3 3 4 2" xfId="30069" xr:uid="{00000000-0005-0000-0000-00006C750000}"/>
    <cellStyle name="Migliaia 32 3 3 4 2 2" xfId="35565" xr:uid="{00000000-0005-0000-0000-00006D750000}"/>
    <cellStyle name="Migliaia 32 3 3 4 2 3" xfId="40867" xr:uid="{00000000-0005-0000-0000-00006E750000}"/>
    <cellStyle name="Migliaia 32 3 3 4 3" xfId="33004" xr:uid="{00000000-0005-0000-0000-00006F750000}"/>
    <cellStyle name="Migliaia 32 3 3 4 4" xfId="38216" xr:uid="{00000000-0005-0000-0000-000070750000}"/>
    <cellStyle name="Migliaia 32 3 3 4 5" xfId="21043" xr:uid="{00000000-0005-0000-0000-000071750000}"/>
    <cellStyle name="Migliaia 32 3 3 5" xfId="21044" xr:uid="{00000000-0005-0000-0000-000072750000}"/>
    <cellStyle name="Migliaia 32 3 3 5 2" xfId="30070" xr:uid="{00000000-0005-0000-0000-000073750000}"/>
    <cellStyle name="Migliaia 32 3 3 5 2 2" xfId="35566" xr:uid="{00000000-0005-0000-0000-000074750000}"/>
    <cellStyle name="Migliaia 32 3 3 5 2 3" xfId="40868" xr:uid="{00000000-0005-0000-0000-000075750000}"/>
    <cellStyle name="Migliaia 32 3 3 5 3" xfId="33005" xr:uid="{00000000-0005-0000-0000-000076750000}"/>
    <cellStyle name="Migliaia 32 3 3 5 4" xfId="38217" xr:uid="{00000000-0005-0000-0000-000077750000}"/>
    <cellStyle name="Migliaia 32 3 3 6" xfId="30066" xr:uid="{00000000-0005-0000-0000-000078750000}"/>
    <cellStyle name="Migliaia 32 3 3 6 2" xfId="35562" xr:uid="{00000000-0005-0000-0000-000079750000}"/>
    <cellStyle name="Migliaia 32 3 3 6 3" xfId="40864" xr:uid="{00000000-0005-0000-0000-00007A750000}"/>
    <cellStyle name="Migliaia 32 3 3 7" xfId="33001" xr:uid="{00000000-0005-0000-0000-00007B750000}"/>
    <cellStyle name="Migliaia 32 3 3 8" xfId="38213" xr:uid="{00000000-0005-0000-0000-00007C750000}"/>
    <cellStyle name="Migliaia 32 3 3 9" xfId="12704" xr:uid="{00000000-0005-0000-0000-00007D750000}"/>
    <cellStyle name="Migliaia 32 3 4" xfId="3290" xr:uid="{00000000-0005-0000-0000-00007E750000}"/>
    <cellStyle name="Migliaia 32 3 4 2" xfId="4800" xr:uid="{00000000-0005-0000-0000-00007F750000}"/>
    <cellStyle name="Migliaia 32 3 4 2 2" xfId="10752" xr:uid="{00000000-0005-0000-0000-000080750000}"/>
    <cellStyle name="Migliaia 32 3 4 2 3" xfId="14891" xr:uid="{00000000-0005-0000-0000-000081750000}"/>
    <cellStyle name="Migliaia 32 3 4 2 4" xfId="16695" xr:uid="{00000000-0005-0000-0000-000082750000}"/>
    <cellStyle name="Migliaia 32 3 4 2 5" xfId="28665" xr:uid="{00000000-0005-0000-0000-000083750000}"/>
    <cellStyle name="Migliaia 32 3 4 2 6" xfId="12707" xr:uid="{00000000-0005-0000-0000-000084750000}"/>
    <cellStyle name="Migliaia 32 3 4 3" xfId="10000" xr:uid="{00000000-0005-0000-0000-000085750000}"/>
    <cellStyle name="Migliaia 32 3 4 3 2" xfId="31585" xr:uid="{00000000-0005-0000-0000-000086750000}"/>
    <cellStyle name="Migliaia 32 3 4 3 2 2" xfId="36745" xr:uid="{00000000-0005-0000-0000-000087750000}"/>
    <cellStyle name="Migliaia 32 3 4 3 2 3" xfId="42047" xr:uid="{00000000-0005-0000-0000-000088750000}"/>
    <cellStyle name="Migliaia 32 3 4 3 3" xfId="34094" xr:uid="{00000000-0005-0000-0000-000089750000}"/>
    <cellStyle name="Migliaia 32 3 4 3 4" xfId="39396" xr:uid="{00000000-0005-0000-0000-00008A750000}"/>
    <cellStyle name="Migliaia 32 3 4 4" xfId="16694" xr:uid="{00000000-0005-0000-0000-00008B750000}"/>
    <cellStyle name="Migliaia 32 3 4 4 2" xfId="35567" xr:uid="{00000000-0005-0000-0000-00008C750000}"/>
    <cellStyle name="Migliaia 32 3 4 4 3" xfId="40869" xr:uid="{00000000-0005-0000-0000-00008D750000}"/>
    <cellStyle name="Migliaia 32 3 4 4 4" xfId="30071" xr:uid="{00000000-0005-0000-0000-00008E750000}"/>
    <cellStyle name="Migliaia 32 3 4 5" xfId="33006" xr:uid="{00000000-0005-0000-0000-00008F750000}"/>
    <cellStyle name="Migliaia 32 3 4 6" xfId="38218" xr:uid="{00000000-0005-0000-0000-000090750000}"/>
    <cellStyle name="Migliaia 32 3 4 7" xfId="12706" xr:uid="{00000000-0005-0000-0000-000091750000}"/>
    <cellStyle name="Migliaia 32 3 5" xfId="4090" xr:uid="{00000000-0005-0000-0000-000092750000}"/>
    <cellStyle name="Migliaia 32 3 5 2" xfId="10560" xr:uid="{00000000-0005-0000-0000-000093750000}"/>
    <cellStyle name="Migliaia 32 3 5 2 2" xfId="31586" xr:uid="{00000000-0005-0000-0000-000094750000}"/>
    <cellStyle name="Migliaia 32 3 5 2 2 2" xfId="36746" xr:uid="{00000000-0005-0000-0000-000095750000}"/>
    <cellStyle name="Migliaia 32 3 5 2 2 3" xfId="42048" xr:uid="{00000000-0005-0000-0000-000096750000}"/>
    <cellStyle name="Migliaia 32 3 5 2 3" xfId="34095" xr:uid="{00000000-0005-0000-0000-000097750000}"/>
    <cellStyle name="Migliaia 32 3 5 2 4" xfId="39397" xr:uid="{00000000-0005-0000-0000-000098750000}"/>
    <cellStyle name="Migliaia 32 3 5 3" xfId="16696" xr:uid="{00000000-0005-0000-0000-000099750000}"/>
    <cellStyle name="Migliaia 32 3 5 3 2" xfId="35568" xr:uid="{00000000-0005-0000-0000-00009A750000}"/>
    <cellStyle name="Migliaia 32 3 5 3 3" xfId="40870" xr:uid="{00000000-0005-0000-0000-00009B750000}"/>
    <cellStyle name="Migliaia 32 3 5 3 4" xfId="30072" xr:uid="{00000000-0005-0000-0000-00009C750000}"/>
    <cellStyle name="Migliaia 32 3 5 4" xfId="33007" xr:uid="{00000000-0005-0000-0000-00009D750000}"/>
    <cellStyle name="Migliaia 32 3 5 5" xfId="38219" xr:uid="{00000000-0005-0000-0000-00009E750000}"/>
    <cellStyle name="Migliaia 32 3 5 6" xfId="12708" xr:uid="{00000000-0005-0000-0000-00009F750000}"/>
    <cellStyle name="Migliaia 32 3 6" xfId="3663" xr:uid="{00000000-0005-0000-0000-0000A0750000}"/>
    <cellStyle name="Migliaia 32 3 6 2" xfId="10265" xr:uid="{00000000-0005-0000-0000-0000A1750000}"/>
    <cellStyle name="Migliaia 32 3 6 2 2" xfId="35569" xr:uid="{00000000-0005-0000-0000-0000A2750000}"/>
    <cellStyle name="Migliaia 32 3 6 2 3" xfId="40871" xr:uid="{00000000-0005-0000-0000-0000A3750000}"/>
    <cellStyle name="Migliaia 32 3 6 3" xfId="14921" xr:uid="{00000000-0005-0000-0000-0000A4750000}"/>
    <cellStyle name="Migliaia 32 3 6 4" xfId="16697" xr:uid="{00000000-0005-0000-0000-0000A5750000}"/>
    <cellStyle name="Migliaia 32 3 6 4 2" xfId="38220" xr:uid="{00000000-0005-0000-0000-0000A6750000}"/>
    <cellStyle name="Migliaia 32 3 6 5" xfId="12709" xr:uid="{00000000-0005-0000-0000-0000A7750000}"/>
    <cellStyle name="Migliaia 32 3 7" xfId="8548" xr:uid="{00000000-0005-0000-0000-0000A8750000}"/>
    <cellStyle name="Migliaia 32 3 7 2" xfId="30073" xr:uid="{00000000-0005-0000-0000-0000A9750000}"/>
    <cellStyle name="Migliaia 32 3 7 2 2" xfId="35570" xr:uid="{00000000-0005-0000-0000-0000AA750000}"/>
    <cellStyle name="Migliaia 32 3 7 2 3" xfId="40872" xr:uid="{00000000-0005-0000-0000-0000AB750000}"/>
    <cellStyle name="Migliaia 32 3 7 3" xfId="33008" xr:uid="{00000000-0005-0000-0000-0000AC750000}"/>
    <cellStyle name="Migliaia 32 3 7 4" xfId="38221" xr:uid="{00000000-0005-0000-0000-0000AD750000}"/>
    <cellStyle name="Migliaia 32 3 8" xfId="13656" xr:uid="{00000000-0005-0000-0000-0000AE750000}"/>
    <cellStyle name="Migliaia 32 3 8 2" xfId="30074" xr:uid="{00000000-0005-0000-0000-0000AF750000}"/>
    <cellStyle name="Migliaia 32 3 8 2 2" xfId="35571" xr:uid="{00000000-0005-0000-0000-0000B0750000}"/>
    <cellStyle name="Migliaia 32 3 8 2 3" xfId="40873" xr:uid="{00000000-0005-0000-0000-0000B1750000}"/>
    <cellStyle name="Migliaia 32 3 8 3" xfId="33009" xr:uid="{00000000-0005-0000-0000-0000B2750000}"/>
    <cellStyle name="Migliaia 32 3 8 4" xfId="38222" xr:uid="{00000000-0005-0000-0000-0000B3750000}"/>
    <cellStyle name="Migliaia 32 3 8 5" xfId="21048" xr:uid="{00000000-0005-0000-0000-0000B4750000}"/>
    <cellStyle name="Migliaia 32 3 9" xfId="16688" xr:uid="{00000000-0005-0000-0000-0000B5750000}"/>
    <cellStyle name="Migliaia 32 4" xfId="519" xr:uid="{00000000-0005-0000-0000-0000B6750000}"/>
    <cellStyle name="Migliaia 32 4 2" xfId="4451" xr:uid="{00000000-0005-0000-0000-0000B7750000}"/>
    <cellStyle name="Migliaia 32 4 2 2" xfId="5139" xr:uid="{00000000-0005-0000-0000-0000B8750000}"/>
    <cellStyle name="Migliaia 32 4 2 2 2" xfId="30075" xr:uid="{00000000-0005-0000-0000-0000B9750000}"/>
    <cellStyle name="Migliaia 32 4 2 2 2 2" xfId="35572" xr:uid="{00000000-0005-0000-0000-0000BA750000}"/>
    <cellStyle name="Migliaia 32 4 2 2 2 3" xfId="40874" xr:uid="{00000000-0005-0000-0000-0000BB750000}"/>
    <cellStyle name="Migliaia 32 4 2 2 3" xfId="33010" xr:uid="{00000000-0005-0000-0000-0000BC750000}"/>
    <cellStyle name="Migliaia 32 4 2 2 4" xfId="38223" xr:uid="{00000000-0005-0000-0000-0000BD750000}"/>
    <cellStyle name="Migliaia 32 4 2 3" xfId="8292" xr:uid="{00000000-0005-0000-0000-0000BE750000}"/>
    <cellStyle name="Migliaia 32 4 2 3 2" xfId="30076" xr:uid="{00000000-0005-0000-0000-0000BF750000}"/>
    <cellStyle name="Migliaia 32 4 2 3 2 2" xfId="35573" xr:uid="{00000000-0005-0000-0000-0000C0750000}"/>
    <cellStyle name="Migliaia 32 4 2 3 2 3" xfId="40875" xr:uid="{00000000-0005-0000-0000-0000C1750000}"/>
    <cellStyle name="Migliaia 32 4 2 3 3" xfId="33011" xr:uid="{00000000-0005-0000-0000-0000C2750000}"/>
    <cellStyle name="Migliaia 32 4 2 3 4" xfId="38224" xr:uid="{00000000-0005-0000-0000-0000C3750000}"/>
    <cellStyle name="Migliaia 32 4 2 4" xfId="7639" xr:uid="{00000000-0005-0000-0000-0000C4750000}"/>
    <cellStyle name="Migliaia 32 4 2 5" xfId="7030" xr:uid="{00000000-0005-0000-0000-0000C5750000}"/>
    <cellStyle name="Migliaia 32 4 2 5 2" xfId="17803" xr:uid="{00000000-0005-0000-0000-0000C6750000}"/>
    <cellStyle name="Migliaia 32 4 2 5 3" xfId="42529" xr:uid="{00000000-0005-0000-0000-0000C7750000}"/>
    <cellStyle name="Migliaia 32 4 2 5 4" xfId="46796" xr:uid="{00000000-0005-0000-0000-0000C8750000}"/>
    <cellStyle name="Migliaia 32 4 2 5 5" xfId="49812" xr:uid="{00000000-0005-0000-0000-0000C9750000}"/>
    <cellStyle name="Migliaia 32 4 2 6" xfId="16699" xr:uid="{00000000-0005-0000-0000-0000CA750000}"/>
    <cellStyle name="Migliaia 32 4 2 7" xfId="21050" xr:uid="{00000000-0005-0000-0000-0000CB750000}"/>
    <cellStyle name="Migliaia 32 4 3" xfId="5140" xr:uid="{00000000-0005-0000-0000-0000CC750000}"/>
    <cellStyle name="Migliaia 32 4 3 2" xfId="14520" xr:uid="{00000000-0005-0000-0000-0000CD750000}"/>
    <cellStyle name="Migliaia 32 4 3 2 2" xfId="35574" xr:uid="{00000000-0005-0000-0000-0000CE750000}"/>
    <cellStyle name="Migliaia 32 4 3 2 3" xfId="40876" xr:uid="{00000000-0005-0000-0000-0000CF750000}"/>
    <cellStyle name="Migliaia 32 4 3 3" xfId="33012" xr:uid="{00000000-0005-0000-0000-0000D0750000}"/>
    <cellStyle name="Migliaia 32 4 3 4" xfId="38225" xr:uid="{00000000-0005-0000-0000-0000D1750000}"/>
    <cellStyle name="Migliaia 32 4 3 5" xfId="13654" xr:uid="{00000000-0005-0000-0000-0000D2750000}"/>
    <cellStyle name="Migliaia 32 4 4" xfId="8293" xr:uid="{00000000-0005-0000-0000-0000D3750000}"/>
    <cellStyle name="Migliaia 32 4 4 2" xfId="30077" xr:uid="{00000000-0005-0000-0000-0000D4750000}"/>
    <cellStyle name="Migliaia 32 4 4 2 2" xfId="35575" xr:uid="{00000000-0005-0000-0000-0000D5750000}"/>
    <cellStyle name="Migliaia 32 4 4 2 3" xfId="40877" xr:uid="{00000000-0005-0000-0000-0000D6750000}"/>
    <cellStyle name="Migliaia 32 4 4 3" xfId="33013" xr:uid="{00000000-0005-0000-0000-0000D7750000}"/>
    <cellStyle name="Migliaia 32 4 4 4" xfId="38226" xr:uid="{00000000-0005-0000-0000-0000D8750000}"/>
    <cellStyle name="Migliaia 32 4 5" xfId="7638" xr:uid="{00000000-0005-0000-0000-0000D9750000}"/>
    <cellStyle name="Migliaia 32 4 5 2" xfId="30078" xr:uid="{00000000-0005-0000-0000-0000DA750000}"/>
    <cellStyle name="Migliaia 32 4 5 2 2" xfId="35576" xr:uid="{00000000-0005-0000-0000-0000DB750000}"/>
    <cellStyle name="Migliaia 32 4 5 2 3" xfId="40878" xr:uid="{00000000-0005-0000-0000-0000DC750000}"/>
    <cellStyle name="Migliaia 32 4 5 3" xfId="33014" xr:uid="{00000000-0005-0000-0000-0000DD750000}"/>
    <cellStyle name="Migliaia 32 4 5 4" xfId="38227" xr:uid="{00000000-0005-0000-0000-0000DE750000}"/>
    <cellStyle name="Migliaia 32 4 6" xfId="7029" xr:uid="{00000000-0005-0000-0000-0000DF750000}"/>
    <cellStyle name="Migliaia 32 4 6 2" xfId="17802" xr:uid="{00000000-0005-0000-0000-0000E0750000}"/>
    <cellStyle name="Migliaia 32 4 6 2 2" xfId="35577" xr:uid="{00000000-0005-0000-0000-0000E1750000}"/>
    <cellStyle name="Migliaia 32 4 6 2 3" xfId="40879" xr:uid="{00000000-0005-0000-0000-0000E2750000}"/>
    <cellStyle name="Migliaia 32 4 6 2 4" xfId="30079" xr:uid="{00000000-0005-0000-0000-0000E3750000}"/>
    <cellStyle name="Migliaia 32 4 6 3" xfId="33015" xr:uid="{00000000-0005-0000-0000-0000E4750000}"/>
    <cellStyle name="Migliaia 32 4 6 4" xfId="38228" xr:uid="{00000000-0005-0000-0000-0000E5750000}"/>
    <cellStyle name="Migliaia 32 4 6 5" xfId="21051" xr:uid="{00000000-0005-0000-0000-0000E6750000}"/>
    <cellStyle name="Migliaia 32 4 6 6" xfId="20523" xr:uid="{00000000-0005-0000-0000-0000E7750000}"/>
    <cellStyle name="Migliaia 32 4 6 7" xfId="46795" xr:uid="{00000000-0005-0000-0000-0000E8750000}"/>
    <cellStyle name="Migliaia 32 4 6 8" xfId="49811" xr:uid="{00000000-0005-0000-0000-0000E9750000}"/>
    <cellStyle name="Migliaia 32 4 7" xfId="16698" xr:uid="{00000000-0005-0000-0000-0000EA750000}"/>
    <cellStyle name="Migliaia 32 4 7 2" xfId="30080" xr:uid="{00000000-0005-0000-0000-0000EB750000}"/>
    <cellStyle name="Migliaia 32 4 7 2 2" xfId="35578" xr:uid="{00000000-0005-0000-0000-0000EC750000}"/>
    <cellStyle name="Migliaia 32 4 7 2 3" xfId="40880" xr:uid="{00000000-0005-0000-0000-0000ED750000}"/>
    <cellStyle name="Migliaia 32 4 7 3" xfId="33016" xr:uid="{00000000-0005-0000-0000-0000EE750000}"/>
    <cellStyle name="Migliaia 32 4 7 4" xfId="38229" xr:uid="{00000000-0005-0000-0000-0000EF750000}"/>
    <cellStyle name="Migliaia 32 4 7 5" xfId="21052" xr:uid="{00000000-0005-0000-0000-0000F0750000}"/>
    <cellStyle name="Migliaia 32 4 8" xfId="21049" xr:uid="{00000000-0005-0000-0000-0000F1750000}"/>
    <cellStyle name="Migliaia 32 4 9" xfId="2477" xr:uid="{00000000-0005-0000-0000-0000F2750000}"/>
    <cellStyle name="Migliaia 32 5" xfId="520" xr:uid="{00000000-0005-0000-0000-0000F3750000}"/>
    <cellStyle name="Migliaia 32 5 2" xfId="4452" xr:uid="{00000000-0005-0000-0000-0000F4750000}"/>
    <cellStyle name="Migliaia 32 5 2 2" xfId="14746" xr:uid="{00000000-0005-0000-0000-0000F5750000}"/>
    <cellStyle name="Migliaia 32 5 2 2 2" xfId="35579" xr:uid="{00000000-0005-0000-0000-0000F6750000}"/>
    <cellStyle name="Migliaia 32 5 2 2 3" xfId="40881" xr:uid="{00000000-0005-0000-0000-0000F7750000}"/>
    <cellStyle name="Migliaia 32 5 2 3" xfId="16701" xr:uid="{00000000-0005-0000-0000-0000F8750000}"/>
    <cellStyle name="Migliaia 32 5 2 3 2" xfId="33017" xr:uid="{00000000-0005-0000-0000-0000F9750000}"/>
    <cellStyle name="Migliaia 32 5 2 4" xfId="38230" xr:uid="{00000000-0005-0000-0000-0000FA750000}"/>
    <cellStyle name="Migliaia 32 5 2 5" xfId="12710" xr:uid="{00000000-0005-0000-0000-0000FB750000}"/>
    <cellStyle name="Migliaia 32 5 3" xfId="7640" xr:uid="{00000000-0005-0000-0000-0000FC750000}"/>
    <cellStyle name="Migliaia 32 5 3 2" xfId="30081" xr:uid="{00000000-0005-0000-0000-0000FD750000}"/>
    <cellStyle name="Migliaia 32 5 3 2 2" xfId="35580" xr:uid="{00000000-0005-0000-0000-0000FE750000}"/>
    <cellStyle name="Migliaia 32 5 3 2 3" xfId="40882" xr:uid="{00000000-0005-0000-0000-0000FF750000}"/>
    <cellStyle name="Migliaia 32 5 3 3" xfId="33018" xr:uid="{00000000-0005-0000-0000-000000760000}"/>
    <cellStyle name="Migliaia 32 5 3 4" xfId="38231" xr:uid="{00000000-0005-0000-0000-000001760000}"/>
    <cellStyle name="Migliaia 32 5 4" xfId="7031" xr:uid="{00000000-0005-0000-0000-000002760000}"/>
    <cellStyle name="Migliaia 32 5 4 2" xfId="17804" xr:uid="{00000000-0005-0000-0000-000003760000}"/>
    <cellStyle name="Migliaia 32 5 4 2 2" xfId="35581" xr:uid="{00000000-0005-0000-0000-000004760000}"/>
    <cellStyle name="Migliaia 32 5 4 2 3" xfId="40883" xr:uid="{00000000-0005-0000-0000-000005760000}"/>
    <cellStyle name="Migliaia 32 5 4 2 4" xfId="30082" xr:uid="{00000000-0005-0000-0000-000006760000}"/>
    <cellStyle name="Migliaia 32 5 4 3" xfId="33019" xr:uid="{00000000-0005-0000-0000-000007760000}"/>
    <cellStyle name="Migliaia 32 5 4 4" xfId="38232" xr:uid="{00000000-0005-0000-0000-000008760000}"/>
    <cellStyle name="Migliaia 32 5 4 5" xfId="21054" xr:uid="{00000000-0005-0000-0000-000009760000}"/>
    <cellStyle name="Migliaia 32 5 4 6" xfId="43591" xr:uid="{00000000-0005-0000-0000-00000A760000}"/>
    <cellStyle name="Migliaia 32 5 4 7" xfId="46797" xr:uid="{00000000-0005-0000-0000-00000B760000}"/>
    <cellStyle name="Migliaia 32 5 4 8" xfId="49813" xr:uid="{00000000-0005-0000-0000-00000C760000}"/>
    <cellStyle name="Migliaia 32 5 5" xfId="16700" xr:uid="{00000000-0005-0000-0000-00000D760000}"/>
    <cellStyle name="Migliaia 32 5 5 2" xfId="30083" xr:uid="{00000000-0005-0000-0000-00000E760000}"/>
    <cellStyle name="Migliaia 32 5 5 2 2" xfId="35582" xr:uid="{00000000-0005-0000-0000-00000F760000}"/>
    <cellStyle name="Migliaia 32 5 5 2 3" xfId="40884" xr:uid="{00000000-0005-0000-0000-000010760000}"/>
    <cellStyle name="Migliaia 32 5 5 3" xfId="33020" xr:uid="{00000000-0005-0000-0000-000011760000}"/>
    <cellStyle name="Migliaia 32 5 5 4" xfId="38233" xr:uid="{00000000-0005-0000-0000-000012760000}"/>
    <cellStyle name="Migliaia 32 5 5 5" xfId="21055" xr:uid="{00000000-0005-0000-0000-000013760000}"/>
    <cellStyle name="Migliaia 32 5 6" xfId="21056" xr:uid="{00000000-0005-0000-0000-000014760000}"/>
    <cellStyle name="Migliaia 32 5 6 2" xfId="30084" xr:uid="{00000000-0005-0000-0000-000015760000}"/>
    <cellStyle name="Migliaia 32 5 6 2 2" xfId="35583" xr:uid="{00000000-0005-0000-0000-000016760000}"/>
    <cellStyle name="Migliaia 32 5 6 2 3" xfId="40885" xr:uid="{00000000-0005-0000-0000-000017760000}"/>
    <cellStyle name="Migliaia 32 5 6 3" xfId="33021" xr:uid="{00000000-0005-0000-0000-000018760000}"/>
    <cellStyle name="Migliaia 32 5 6 4" xfId="38234" xr:uid="{00000000-0005-0000-0000-000019760000}"/>
    <cellStyle name="Migliaia 32 5 7" xfId="21053" xr:uid="{00000000-0005-0000-0000-00001A760000}"/>
    <cellStyle name="Migliaia 32 5 8" xfId="2478" xr:uid="{00000000-0005-0000-0000-00001B760000}"/>
    <cellStyle name="Migliaia 32 6" xfId="2473" xr:uid="{00000000-0005-0000-0000-00001C760000}"/>
    <cellStyle name="Migliaia 32 6 2" xfId="4447" xr:uid="{00000000-0005-0000-0000-00001D760000}"/>
    <cellStyle name="Migliaia 32 6 2 2" xfId="6039" xr:uid="{00000000-0005-0000-0000-00001E760000}"/>
    <cellStyle name="Migliaia 32 6 2 3" xfId="14962" xr:uid="{00000000-0005-0000-0000-00001F760000}"/>
    <cellStyle name="Migliaia 32 6 2 4" xfId="16703" xr:uid="{00000000-0005-0000-0000-000020760000}"/>
    <cellStyle name="Migliaia 32 6 2 5" xfId="28667" xr:uid="{00000000-0005-0000-0000-000021760000}"/>
    <cellStyle name="Migliaia 32 6 2 6" xfId="12712" xr:uid="{00000000-0005-0000-0000-000022760000}"/>
    <cellStyle name="Migliaia 32 6 3" xfId="5791" xr:uid="{00000000-0005-0000-0000-000023760000}"/>
    <cellStyle name="Migliaia 32 6 3 2" xfId="31587" xr:uid="{00000000-0005-0000-0000-000024760000}"/>
    <cellStyle name="Migliaia 32 6 3 2 2" xfId="36747" xr:uid="{00000000-0005-0000-0000-000025760000}"/>
    <cellStyle name="Migliaia 32 6 3 2 3" xfId="42049" xr:uid="{00000000-0005-0000-0000-000026760000}"/>
    <cellStyle name="Migliaia 32 6 3 3" xfId="34096" xr:uid="{00000000-0005-0000-0000-000027760000}"/>
    <cellStyle name="Migliaia 32 6 3 4" xfId="39398" xr:uid="{00000000-0005-0000-0000-000028760000}"/>
    <cellStyle name="Migliaia 32 6 4" xfId="16702" xr:uid="{00000000-0005-0000-0000-000029760000}"/>
    <cellStyle name="Migliaia 32 6 4 2" xfId="35584" xr:uid="{00000000-0005-0000-0000-00002A760000}"/>
    <cellStyle name="Migliaia 32 6 4 3" xfId="40886" xr:uid="{00000000-0005-0000-0000-00002B760000}"/>
    <cellStyle name="Migliaia 32 6 4 4" xfId="30085" xr:uid="{00000000-0005-0000-0000-00002C760000}"/>
    <cellStyle name="Migliaia 32 6 5" xfId="33022" xr:uid="{00000000-0005-0000-0000-00002D760000}"/>
    <cellStyle name="Migliaia 32 6 6" xfId="38235" xr:uid="{00000000-0005-0000-0000-00002E760000}"/>
    <cellStyle name="Migliaia 32 6 7" xfId="12711" xr:uid="{00000000-0005-0000-0000-00002F760000}"/>
    <cellStyle name="Migliaia 32 7" xfId="4088" xr:uid="{00000000-0005-0000-0000-000030760000}"/>
    <cellStyle name="Migliaia 32 7 2" xfId="10558" xr:uid="{00000000-0005-0000-0000-000031760000}"/>
    <cellStyle name="Migliaia 32 7 2 2" xfId="31588" xr:uid="{00000000-0005-0000-0000-000032760000}"/>
    <cellStyle name="Migliaia 32 7 2 2 2" xfId="36748" xr:uid="{00000000-0005-0000-0000-000033760000}"/>
    <cellStyle name="Migliaia 32 7 2 2 3" xfId="42050" xr:uid="{00000000-0005-0000-0000-000034760000}"/>
    <cellStyle name="Migliaia 32 7 2 3" xfId="34097" xr:uid="{00000000-0005-0000-0000-000035760000}"/>
    <cellStyle name="Migliaia 32 7 2 4" xfId="39399" xr:uid="{00000000-0005-0000-0000-000036760000}"/>
    <cellStyle name="Migliaia 32 7 3" xfId="16704" xr:uid="{00000000-0005-0000-0000-000037760000}"/>
    <cellStyle name="Migliaia 32 7 3 2" xfId="35585" xr:uid="{00000000-0005-0000-0000-000038760000}"/>
    <cellStyle name="Migliaia 32 7 3 3" xfId="40887" xr:uid="{00000000-0005-0000-0000-000039760000}"/>
    <cellStyle name="Migliaia 32 7 3 4" xfId="30086" xr:uid="{00000000-0005-0000-0000-00003A760000}"/>
    <cellStyle name="Migliaia 32 7 4" xfId="33023" xr:uid="{00000000-0005-0000-0000-00003B760000}"/>
    <cellStyle name="Migliaia 32 7 5" xfId="38236" xr:uid="{00000000-0005-0000-0000-00003C760000}"/>
    <cellStyle name="Migliaia 32 7 6" xfId="12713" xr:uid="{00000000-0005-0000-0000-00003D760000}"/>
    <cellStyle name="Migliaia 32 8" xfId="3661" xr:uid="{00000000-0005-0000-0000-00003E760000}"/>
    <cellStyle name="Migliaia 32 8 2" xfId="10263" xr:uid="{00000000-0005-0000-0000-00003F760000}"/>
    <cellStyle name="Migliaia 32 8 2 2" xfId="31589" xr:uid="{00000000-0005-0000-0000-000040760000}"/>
    <cellStyle name="Migliaia 32 8 2 2 2" xfId="36749" xr:uid="{00000000-0005-0000-0000-000041760000}"/>
    <cellStyle name="Migliaia 32 8 2 2 3" xfId="42051" xr:uid="{00000000-0005-0000-0000-000042760000}"/>
    <cellStyle name="Migliaia 32 8 2 3" xfId="34098" xr:uid="{00000000-0005-0000-0000-000043760000}"/>
    <cellStyle name="Migliaia 32 8 2 4" xfId="39400" xr:uid="{00000000-0005-0000-0000-000044760000}"/>
    <cellStyle name="Migliaia 32 8 3" xfId="16705" xr:uid="{00000000-0005-0000-0000-000045760000}"/>
    <cellStyle name="Migliaia 32 8 3 2" xfId="35586" xr:uid="{00000000-0005-0000-0000-000046760000}"/>
    <cellStyle name="Migliaia 32 8 3 3" xfId="40888" xr:uid="{00000000-0005-0000-0000-000047760000}"/>
    <cellStyle name="Migliaia 32 8 3 4" xfId="30087" xr:uid="{00000000-0005-0000-0000-000048760000}"/>
    <cellStyle name="Migliaia 32 8 4" xfId="33024" xr:uid="{00000000-0005-0000-0000-000049760000}"/>
    <cellStyle name="Migliaia 32 8 5" xfId="38237" xr:uid="{00000000-0005-0000-0000-00004A760000}"/>
    <cellStyle name="Migliaia 32 8 6" xfId="12714" xr:uid="{00000000-0005-0000-0000-00004B760000}"/>
    <cellStyle name="Migliaia 32 9" xfId="13489" xr:uid="{00000000-0005-0000-0000-00004C760000}"/>
    <cellStyle name="Migliaia 32 9 2" xfId="30088" xr:uid="{00000000-0005-0000-0000-00004D760000}"/>
    <cellStyle name="Migliaia 32 9 2 2" xfId="35587" xr:uid="{00000000-0005-0000-0000-00004E760000}"/>
    <cellStyle name="Migliaia 32 9 2 3" xfId="40889" xr:uid="{00000000-0005-0000-0000-00004F760000}"/>
    <cellStyle name="Migliaia 32 9 3" xfId="33025" xr:uid="{00000000-0005-0000-0000-000050760000}"/>
    <cellStyle name="Migliaia 32 9 4" xfId="38238" xr:uid="{00000000-0005-0000-0000-000051760000}"/>
    <cellStyle name="Migliaia 33" xfId="521" xr:uid="{00000000-0005-0000-0000-000052760000}"/>
    <cellStyle name="Migliaia 33 10" xfId="16706" xr:uid="{00000000-0005-0000-0000-000053760000}"/>
    <cellStyle name="Migliaia 33 10 2" xfId="35588" xr:uid="{00000000-0005-0000-0000-000054760000}"/>
    <cellStyle name="Migliaia 33 10 3" xfId="40890" xr:uid="{00000000-0005-0000-0000-000055760000}"/>
    <cellStyle name="Migliaia 33 10 4" xfId="30089" xr:uid="{00000000-0005-0000-0000-000056760000}"/>
    <cellStyle name="Migliaia 33 11" xfId="33026" xr:uid="{00000000-0005-0000-0000-000057760000}"/>
    <cellStyle name="Migliaia 33 12" xfId="38239" xr:uid="{00000000-0005-0000-0000-000058760000}"/>
    <cellStyle name="Migliaia 33 13" xfId="1859" xr:uid="{00000000-0005-0000-0000-000059760000}"/>
    <cellStyle name="Migliaia 33 2" xfId="522" xr:uid="{00000000-0005-0000-0000-00005A760000}"/>
    <cellStyle name="Migliaia 33 2 2" xfId="2480" xr:uid="{00000000-0005-0000-0000-00005B760000}"/>
    <cellStyle name="Migliaia 33 2 2 2" xfId="4454" xr:uid="{00000000-0005-0000-0000-00005C760000}"/>
    <cellStyle name="Migliaia 33 2 2 2 2" xfId="10693" xr:uid="{00000000-0005-0000-0000-00005D760000}"/>
    <cellStyle name="Migliaia 33 2 2 2 2 2" xfId="35589" xr:uid="{00000000-0005-0000-0000-00005E760000}"/>
    <cellStyle name="Migliaia 33 2 2 2 2 3" xfId="40891" xr:uid="{00000000-0005-0000-0000-00005F760000}"/>
    <cellStyle name="Migliaia 33 2 2 2 3" xfId="14747" xr:uid="{00000000-0005-0000-0000-000060760000}"/>
    <cellStyle name="Migliaia 33 2 2 2 4" xfId="16709" xr:uid="{00000000-0005-0000-0000-000061760000}"/>
    <cellStyle name="Migliaia 33 2 2 2 4 2" xfId="38240" xr:uid="{00000000-0005-0000-0000-000062760000}"/>
    <cellStyle name="Migliaia 33 2 2 2 5" xfId="12715" xr:uid="{00000000-0005-0000-0000-000063760000}"/>
    <cellStyle name="Migliaia 33 2 2 3" xfId="7918" xr:uid="{00000000-0005-0000-0000-000064760000}"/>
    <cellStyle name="Migliaia 33 2 2 3 2" xfId="31590" xr:uid="{00000000-0005-0000-0000-000065760000}"/>
    <cellStyle name="Migliaia 33 2 2 3 2 2" xfId="36750" xr:uid="{00000000-0005-0000-0000-000066760000}"/>
    <cellStyle name="Migliaia 33 2 2 3 2 3" xfId="42052" xr:uid="{00000000-0005-0000-0000-000067760000}"/>
    <cellStyle name="Migliaia 33 2 2 3 3" xfId="34099" xr:uid="{00000000-0005-0000-0000-000068760000}"/>
    <cellStyle name="Migliaia 33 2 2 3 4" xfId="39401" xr:uid="{00000000-0005-0000-0000-000069760000}"/>
    <cellStyle name="Migliaia 33 2 2 4" xfId="7032" xr:uid="{00000000-0005-0000-0000-00006A760000}"/>
    <cellStyle name="Migliaia 33 2 2 4 2" xfId="17805" xr:uid="{00000000-0005-0000-0000-00006B760000}"/>
    <cellStyle name="Migliaia 33 2 2 4 3" xfId="42530" xr:uid="{00000000-0005-0000-0000-00006C760000}"/>
    <cellStyle name="Migliaia 33 2 2 4 4" xfId="46798" xr:uid="{00000000-0005-0000-0000-00006D760000}"/>
    <cellStyle name="Migliaia 33 2 2 4 5" xfId="49814" xr:uid="{00000000-0005-0000-0000-00006E760000}"/>
    <cellStyle name="Migliaia 33 2 2 5" xfId="16708" xr:uid="{00000000-0005-0000-0000-00006F760000}"/>
    <cellStyle name="Migliaia 33 2 2 6" xfId="21058" xr:uid="{00000000-0005-0000-0000-000070760000}"/>
    <cellStyle name="Migliaia 33 2 3" xfId="4092" xr:uid="{00000000-0005-0000-0000-000071760000}"/>
    <cellStyle name="Migliaia 33 2 3 2" xfId="10562" xr:uid="{00000000-0005-0000-0000-000072760000}"/>
    <cellStyle name="Migliaia 33 2 3 2 2" xfId="31591" xr:uid="{00000000-0005-0000-0000-000073760000}"/>
    <cellStyle name="Migliaia 33 2 3 2 2 2" xfId="36751" xr:uid="{00000000-0005-0000-0000-000074760000}"/>
    <cellStyle name="Migliaia 33 2 3 2 2 3" xfId="42053" xr:uid="{00000000-0005-0000-0000-000075760000}"/>
    <cellStyle name="Migliaia 33 2 3 2 3" xfId="34100" xr:uid="{00000000-0005-0000-0000-000076760000}"/>
    <cellStyle name="Migliaia 33 2 3 2 4" xfId="39402" xr:uid="{00000000-0005-0000-0000-000077760000}"/>
    <cellStyle name="Migliaia 33 2 3 3" xfId="16710" xr:uid="{00000000-0005-0000-0000-000078760000}"/>
    <cellStyle name="Migliaia 33 2 3 3 2" xfId="35590" xr:uid="{00000000-0005-0000-0000-000079760000}"/>
    <cellStyle name="Migliaia 33 2 3 3 3" xfId="40892" xr:uid="{00000000-0005-0000-0000-00007A760000}"/>
    <cellStyle name="Migliaia 33 2 3 3 4" xfId="30090" xr:uid="{00000000-0005-0000-0000-00007B760000}"/>
    <cellStyle name="Migliaia 33 2 3 4" xfId="33027" xr:uid="{00000000-0005-0000-0000-00007C760000}"/>
    <cellStyle name="Migliaia 33 2 3 5" xfId="38241" xr:uid="{00000000-0005-0000-0000-00007D760000}"/>
    <cellStyle name="Migliaia 33 2 3 6" xfId="12716" xr:uid="{00000000-0005-0000-0000-00007E760000}"/>
    <cellStyle name="Migliaia 33 2 4" xfId="3666" xr:uid="{00000000-0005-0000-0000-00007F760000}"/>
    <cellStyle name="Migliaia 33 2 4 2" xfId="10267" xr:uid="{00000000-0005-0000-0000-000080760000}"/>
    <cellStyle name="Migliaia 33 2 4 2 2" xfId="35591" xr:uid="{00000000-0005-0000-0000-000081760000}"/>
    <cellStyle name="Migliaia 33 2 4 2 3" xfId="40893" xr:uid="{00000000-0005-0000-0000-000082760000}"/>
    <cellStyle name="Migliaia 33 2 4 3" xfId="14593" xr:uid="{00000000-0005-0000-0000-000083760000}"/>
    <cellStyle name="Migliaia 33 2 4 4" xfId="16711" xr:uid="{00000000-0005-0000-0000-000084760000}"/>
    <cellStyle name="Migliaia 33 2 4 4 2" xfId="38242" xr:uid="{00000000-0005-0000-0000-000085760000}"/>
    <cellStyle name="Migliaia 33 2 4 5" xfId="12717" xr:uid="{00000000-0005-0000-0000-000086760000}"/>
    <cellStyle name="Migliaia 33 2 5" xfId="9433" xr:uid="{00000000-0005-0000-0000-000087760000}"/>
    <cellStyle name="Migliaia 33 2 5 2" xfId="30091" xr:uid="{00000000-0005-0000-0000-000088760000}"/>
    <cellStyle name="Migliaia 33 2 5 2 2" xfId="35592" xr:uid="{00000000-0005-0000-0000-000089760000}"/>
    <cellStyle name="Migliaia 33 2 5 2 3" xfId="40894" xr:uid="{00000000-0005-0000-0000-00008A760000}"/>
    <cellStyle name="Migliaia 33 2 5 3" xfId="33028" xr:uid="{00000000-0005-0000-0000-00008B760000}"/>
    <cellStyle name="Migliaia 33 2 5 4" xfId="38243" xr:uid="{00000000-0005-0000-0000-00008C760000}"/>
    <cellStyle name="Migliaia 33 2 6" xfId="16707" xr:uid="{00000000-0005-0000-0000-00008D760000}"/>
    <cellStyle name="Migliaia 33 2 6 2" xfId="30092" xr:uid="{00000000-0005-0000-0000-00008E760000}"/>
    <cellStyle name="Migliaia 33 2 6 2 2" xfId="35593" xr:uid="{00000000-0005-0000-0000-00008F760000}"/>
    <cellStyle name="Migliaia 33 2 6 2 3" xfId="40895" xr:uid="{00000000-0005-0000-0000-000090760000}"/>
    <cellStyle name="Migliaia 33 2 6 3" xfId="33029" xr:uid="{00000000-0005-0000-0000-000091760000}"/>
    <cellStyle name="Migliaia 33 2 6 4" xfId="38244" xr:uid="{00000000-0005-0000-0000-000092760000}"/>
    <cellStyle name="Migliaia 33 2 6 5" xfId="21059" xr:uid="{00000000-0005-0000-0000-000093760000}"/>
    <cellStyle name="Migliaia 33 2 7" xfId="21057" xr:uid="{00000000-0005-0000-0000-000094760000}"/>
    <cellStyle name="Migliaia 33 2 8" xfId="1860" xr:uid="{00000000-0005-0000-0000-000095760000}"/>
    <cellStyle name="Migliaia 33 3" xfId="523" xr:uid="{00000000-0005-0000-0000-000096760000}"/>
    <cellStyle name="Migliaia 33 3 10" xfId="21060" xr:uid="{00000000-0005-0000-0000-000097760000}"/>
    <cellStyle name="Migliaia 33 3 11" xfId="12718" xr:uid="{00000000-0005-0000-0000-000098760000}"/>
    <cellStyle name="Migliaia 33 3 12" xfId="1861" xr:uid="{00000000-0005-0000-0000-000099760000}"/>
    <cellStyle name="Migliaia 33 3 2" xfId="524" xr:uid="{00000000-0005-0000-0000-00009A760000}"/>
    <cellStyle name="Migliaia 33 3 2 2" xfId="4456" xr:uid="{00000000-0005-0000-0000-00009B760000}"/>
    <cellStyle name="Migliaia 33 3 2 2 2" xfId="8294" xr:uid="{00000000-0005-0000-0000-00009C760000}"/>
    <cellStyle name="Migliaia 33 3 2 2 2 2" xfId="14748" xr:uid="{00000000-0005-0000-0000-00009D760000}"/>
    <cellStyle name="Migliaia 33 3 2 2 2 2 2" xfId="18174" xr:uid="{00000000-0005-0000-0000-00009E760000}"/>
    <cellStyle name="Migliaia 33 3 2 2 2 2 2 2" xfId="35594" xr:uid="{00000000-0005-0000-0000-00009F760000}"/>
    <cellStyle name="Migliaia 33 3 2 2 2 2 3" xfId="40896" xr:uid="{00000000-0005-0000-0000-0000A0760000}"/>
    <cellStyle name="Migliaia 33 3 2 2 2 2 4" xfId="30093" xr:uid="{00000000-0005-0000-0000-0000A1760000}"/>
    <cellStyle name="Migliaia 33 3 2 2 2 3" xfId="33030" xr:uid="{00000000-0005-0000-0000-0000A2760000}"/>
    <cellStyle name="Migliaia 33 3 2 2 2 4" xfId="38245" xr:uid="{00000000-0005-0000-0000-0000A3760000}"/>
    <cellStyle name="Migliaia 33 3 2 2 2 5" xfId="43032" xr:uid="{00000000-0005-0000-0000-0000A4760000}"/>
    <cellStyle name="Migliaia 33 3 2 2 2 6" xfId="47180" xr:uid="{00000000-0005-0000-0000-0000A5760000}"/>
    <cellStyle name="Migliaia 33 3 2 2 2 7" xfId="50196" xr:uid="{00000000-0005-0000-0000-0000A6760000}"/>
    <cellStyle name="Migliaia 33 3 2 2 2 8" xfId="13971" xr:uid="{00000000-0005-0000-0000-0000A7760000}"/>
    <cellStyle name="Migliaia 33 3 2 2 3" xfId="7477" xr:uid="{00000000-0005-0000-0000-0000A8760000}"/>
    <cellStyle name="Migliaia 33 3 2 2 4" xfId="7033" xr:uid="{00000000-0005-0000-0000-0000A9760000}"/>
    <cellStyle name="Migliaia 33 3 2 2 4 2" xfId="17806" xr:uid="{00000000-0005-0000-0000-0000AA760000}"/>
    <cellStyle name="Migliaia 33 3 2 2 4 3" xfId="44184" xr:uid="{00000000-0005-0000-0000-0000AB760000}"/>
    <cellStyle name="Migliaia 33 3 2 2 4 4" xfId="46799" xr:uid="{00000000-0005-0000-0000-0000AC760000}"/>
    <cellStyle name="Migliaia 33 3 2 2 4 5" xfId="49815" xr:uid="{00000000-0005-0000-0000-0000AD760000}"/>
    <cellStyle name="Migliaia 33 3 2 2 5" xfId="16714" xr:uid="{00000000-0005-0000-0000-0000AE760000}"/>
    <cellStyle name="Migliaia 33 3 2 2 6" xfId="21062" xr:uid="{00000000-0005-0000-0000-0000AF760000}"/>
    <cellStyle name="Migliaia 33 3 2 3" xfId="3668" xr:uid="{00000000-0005-0000-0000-0000B0760000}"/>
    <cellStyle name="Migliaia 33 3 2 3 2" xfId="8715" xr:uid="{00000000-0005-0000-0000-0000B1760000}"/>
    <cellStyle name="Migliaia 33 3 2 3 2 2" xfId="35595" xr:uid="{00000000-0005-0000-0000-0000B2760000}"/>
    <cellStyle name="Migliaia 33 3 2 3 2 3" xfId="40897" xr:uid="{00000000-0005-0000-0000-0000B3760000}"/>
    <cellStyle name="Migliaia 33 3 2 3 2 4" xfId="30094" xr:uid="{00000000-0005-0000-0000-0000B4760000}"/>
    <cellStyle name="Migliaia 33 3 2 3 3" xfId="8295" xr:uid="{00000000-0005-0000-0000-0000B5760000}"/>
    <cellStyle name="Migliaia 33 3 2 3 4" xfId="16715" xr:uid="{00000000-0005-0000-0000-0000B6760000}"/>
    <cellStyle name="Migliaia 33 3 2 3 4 2" xfId="38246" xr:uid="{00000000-0005-0000-0000-0000B7760000}"/>
    <cellStyle name="Migliaia 33 3 2 3 5" xfId="12719" xr:uid="{00000000-0005-0000-0000-0000B8760000}"/>
    <cellStyle name="Migliaia 33 3 2 4" xfId="7641" xr:uid="{00000000-0005-0000-0000-0000B9760000}"/>
    <cellStyle name="Migliaia 33 3 2 4 2" xfId="14390" xr:uid="{00000000-0005-0000-0000-0000BA760000}"/>
    <cellStyle name="Migliaia 33 3 2 4 2 2" xfId="35596" xr:uid="{00000000-0005-0000-0000-0000BB760000}"/>
    <cellStyle name="Migliaia 33 3 2 4 2 3" xfId="40898" xr:uid="{00000000-0005-0000-0000-0000BC760000}"/>
    <cellStyle name="Migliaia 33 3 2 4 3" xfId="33031" xr:uid="{00000000-0005-0000-0000-0000BD760000}"/>
    <cellStyle name="Migliaia 33 3 2 4 4" xfId="38247" xr:uid="{00000000-0005-0000-0000-0000BE760000}"/>
    <cellStyle name="Migliaia 33 3 2 4 5" xfId="13492" xr:uid="{00000000-0005-0000-0000-0000BF760000}"/>
    <cellStyle name="Migliaia 33 3 2 5" xfId="13652" xr:uid="{00000000-0005-0000-0000-0000C0760000}"/>
    <cellStyle name="Migliaia 33 3 2 5 2" xfId="30095" xr:uid="{00000000-0005-0000-0000-0000C1760000}"/>
    <cellStyle name="Migliaia 33 3 2 5 2 2" xfId="35597" xr:uid="{00000000-0005-0000-0000-0000C2760000}"/>
    <cellStyle name="Migliaia 33 3 2 5 2 3" xfId="40899" xr:uid="{00000000-0005-0000-0000-0000C3760000}"/>
    <cellStyle name="Migliaia 33 3 2 5 3" xfId="33032" xr:uid="{00000000-0005-0000-0000-0000C4760000}"/>
    <cellStyle name="Migliaia 33 3 2 5 4" xfId="38248" xr:uid="{00000000-0005-0000-0000-0000C5760000}"/>
    <cellStyle name="Migliaia 33 3 2 6" xfId="16713" xr:uid="{00000000-0005-0000-0000-0000C6760000}"/>
    <cellStyle name="Migliaia 33 3 2 6 2" xfId="30096" xr:uid="{00000000-0005-0000-0000-0000C7760000}"/>
    <cellStyle name="Migliaia 33 3 2 6 2 2" xfId="35598" xr:uid="{00000000-0005-0000-0000-0000C8760000}"/>
    <cellStyle name="Migliaia 33 3 2 6 2 3" xfId="40900" xr:uid="{00000000-0005-0000-0000-0000C9760000}"/>
    <cellStyle name="Migliaia 33 3 2 6 3" xfId="33033" xr:uid="{00000000-0005-0000-0000-0000CA760000}"/>
    <cellStyle name="Migliaia 33 3 2 6 4" xfId="38249" xr:uid="{00000000-0005-0000-0000-0000CB760000}"/>
    <cellStyle name="Migliaia 33 3 2 6 5" xfId="21063" xr:uid="{00000000-0005-0000-0000-0000CC760000}"/>
    <cellStyle name="Migliaia 33 3 2 7" xfId="21061" xr:uid="{00000000-0005-0000-0000-0000CD760000}"/>
    <cellStyle name="Migliaia 33 3 2 8" xfId="2482" xr:uid="{00000000-0005-0000-0000-0000CE760000}"/>
    <cellStyle name="Migliaia 33 3 3" xfId="2481" xr:uid="{00000000-0005-0000-0000-0000CF760000}"/>
    <cellStyle name="Migliaia 33 3 3 2" xfId="4455" xr:uid="{00000000-0005-0000-0000-0000D0760000}"/>
    <cellStyle name="Migliaia 33 3 3 2 2" xfId="6042" xr:uid="{00000000-0005-0000-0000-0000D1760000}"/>
    <cellStyle name="Migliaia 33 3 3 2 2 2" xfId="35600" xr:uid="{00000000-0005-0000-0000-0000D2760000}"/>
    <cellStyle name="Migliaia 33 3 3 2 2 3" xfId="40902" xr:uid="{00000000-0005-0000-0000-0000D3760000}"/>
    <cellStyle name="Migliaia 33 3 3 2 3" xfId="14521" xr:uid="{00000000-0005-0000-0000-0000D4760000}"/>
    <cellStyle name="Migliaia 33 3 3 2 4" xfId="16717" xr:uid="{00000000-0005-0000-0000-0000D5760000}"/>
    <cellStyle name="Migliaia 33 3 3 2 4 2" xfId="38251" xr:uid="{00000000-0005-0000-0000-0000D6760000}"/>
    <cellStyle name="Migliaia 33 3 3 2 5" xfId="12721" xr:uid="{00000000-0005-0000-0000-0000D7760000}"/>
    <cellStyle name="Migliaia 33 3 3 3" xfId="5794" xr:uid="{00000000-0005-0000-0000-0000D8760000}"/>
    <cellStyle name="Migliaia 33 3 3 3 2" xfId="30098" xr:uid="{00000000-0005-0000-0000-0000D9760000}"/>
    <cellStyle name="Migliaia 33 3 3 3 2 2" xfId="35601" xr:uid="{00000000-0005-0000-0000-0000DA760000}"/>
    <cellStyle name="Migliaia 33 3 3 3 2 3" xfId="40903" xr:uid="{00000000-0005-0000-0000-0000DB760000}"/>
    <cellStyle name="Migliaia 33 3 3 3 3" xfId="33035" xr:uid="{00000000-0005-0000-0000-0000DC760000}"/>
    <cellStyle name="Migliaia 33 3 3 3 4" xfId="38252" xr:uid="{00000000-0005-0000-0000-0000DD760000}"/>
    <cellStyle name="Migliaia 33 3 3 4" xfId="16716" xr:uid="{00000000-0005-0000-0000-0000DE760000}"/>
    <cellStyle name="Migliaia 33 3 3 4 2" xfId="30099" xr:uid="{00000000-0005-0000-0000-0000DF760000}"/>
    <cellStyle name="Migliaia 33 3 3 4 2 2" xfId="35602" xr:uid="{00000000-0005-0000-0000-0000E0760000}"/>
    <cellStyle name="Migliaia 33 3 3 4 2 3" xfId="40904" xr:uid="{00000000-0005-0000-0000-0000E1760000}"/>
    <cellStyle name="Migliaia 33 3 3 4 3" xfId="33036" xr:uid="{00000000-0005-0000-0000-0000E2760000}"/>
    <cellStyle name="Migliaia 33 3 3 4 4" xfId="38253" xr:uid="{00000000-0005-0000-0000-0000E3760000}"/>
    <cellStyle name="Migliaia 33 3 3 4 5" xfId="21064" xr:uid="{00000000-0005-0000-0000-0000E4760000}"/>
    <cellStyle name="Migliaia 33 3 3 5" xfId="21065" xr:uid="{00000000-0005-0000-0000-0000E5760000}"/>
    <cellStyle name="Migliaia 33 3 3 5 2" xfId="30100" xr:uid="{00000000-0005-0000-0000-0000E6760000}"/>
    <cellStyle name="Migliaia 33 3 3 5 2 2" xfId="35603" xr:uid="{00000000-0005-0000-0000-0000E7760000}"/>
    <cellStyle name="Migliaia 33 3 3 5 2 3" xfId="40905" xr:uid="{00000000-0005-0000-0000-0000E8760000}"/>
    <cellStyle name="Migliaia 33 3 3 5 3" xfId="33037" xr:uid="{00000000-0005-0000-0000-0000E9760000}"/>
    <cellStyle name="Migliaia 33 3 3 5 4" xfId="38254" xr:uid="{00000000-0005-0000-0000-0000EA760000}"/>
    <cellStyle name="Migliaia 33 3 3 6" xfId="30097" xr:uid="{00000000-0005-0000-0000-0000EB760000}"/>
    <cellStyle name="Migliaia 33 3 3 6 2" xfId="35599" xr:uid="{00000000-0005-0000-0000-0000EC760000}"/>
    <cellStyle name="Migliaia 33 3 3 6 3" xfId="40901" xr:uid="{00000000-0005-0000-0000-0000ED760000}"/>
    <cellStyle name="Migliaia 33 3 3 7" xfId="33034" xr:uid="{00000000-0005-0000-0000-0000EE760000}"/>
    <cellStyle name="Migliaia 33 3 3 8" xfId="38250" xr:uid="{00000000-0005-0000-0000-0000EF760000}"/>
    <cellStyle name="Migliaia 33 3 3 9" xfId="12720" xr:uid="{00000000-0005-0000-0000-0000F0760000}"/>
    <cellStyle name="Migliaia 33 3 4" xfId="3291" xr:uid="{00000000-0005-0000-0000-0000F1760000}"/>
    <cellStyle name="Migliaia 33 3 4 2" xfId="4801" xr:uid="{00000000-0005-0000-0000-0000F2760000}"/>
    <cellStyle name="Migliaia 33 3 4 2 2" xfId="10753" xr:uid="{00000000-0005-0000-0000-0000F3760000}"/>
    <cellStyle name="Migliaia 33 3 4 2 3" xfId="14346" xr:uid="{00000000-0005-0000-0000-0000F4760000}"/>
    <cellStyle name="Migliaia 33 3 4 2 4" xfId="16719" xr:uid="{00000000-0005-0000-0000-0000F5760000}"/>
    <cellStyle name="Migliaia 33 3 4 2 5" xfId="28668" xr:uid="{00000000-0005-0000-0000-0000F6760000}"/>
    <cellStyle name="Migliaia 33 3 4 2 6" xfId="12723" xr:uid="{00000000-0005-0000-0000-0000F7760000}"/>
    <cellStyle name="Migliaia 33 3 4 3" xfId="10001" xr:uid="{00000000-0005-0000-0000-0000F8760000}"/>
    <cellStyle name="Migliaia 33 3 4 3 2" xfId="31592" xr:uid="{00000000-0005-0000-0000-0000F9760000}"/>
    <cellStyle name="Migliaia 33 3 4 3 2 2" xfId="36752" xr:uid="{00000000-0005-0000-0000-0000FA760000}"/>
    <cellStyle name="Migliaia 33 3 4 3 2 3" xfId="42054" xr:uid="{00000000-0005-0000-0000-0000FB760000}"/>
    <cellStyle name="Migliaia 33 3 4 3 3" xfId="34101" xr:uid="{00000000-0005-0000-0000-0000FC760000}"/>
    <cellStyle name="Migliaia 33 3 4 3 4" xfId="39403" xr:uid="{00000000-0005-0000-0000-0000FD760000}"/>
    <cellStyle name="Migliaia 33 3 4 4" xfId="16718" xr:uid="{00000000-0005-0000-0000-0000FE760000}"/>
    <cellStyle name="Migliaia 33 3 4 4 2" xfId="35604" xr:uid="{00000000-0005-0000-0000-0000FF760000}"/>
    <cellStyle name="Migliaia 33 3 4 4 3" xfId="40906" xr:uid="{00000000-0005-0000-0000-000000770000}"/>
    <cellStyle name="Migliaia 33 3 4 4 4" xfId="30101" xr:uid="{00000000-0005-0000-0000-000001770000}"/>
    <cellStyle name="Migliaia 33 3 4 5" xfId="33038" xr:uid="{00000000-0005-0000-0000-000002770000}"/>
    <cellStyle name="Migliaia 33 3 4 6" xfId="38255" xr:uid="{00000000-0005-0000-0000-000003770000}"/>
    <cellStyle name="Migliaia 33 3 4 7" xfId="12722" xr:uid="{00000000-0005-0000-0000-000004770000}"/>
    <cellStyle name="Migliaia 33 3 5" xfId="4093" xr:uid="{00000000-0005-0000-0000-000005770000}"/>
    <cellStyle name="Migliaia 33 3 5 2" xfId="10563" xr:uid="{00000000-0005-0000-0000-000006770000}"/>
    <cellStyle name="Migliaia 33 3 5 2 2" xfId="31593" xr:uid="{00000000-0005-0000-0000-000007770000}"/>
    <cellStyle name="Migliaia 33 3 5 2 2 2" xfId="36753" xr:uid="{00000000-0005-0000-0000-000008770000}"/>
    <cellStyle name="Migliaia 33 3 5 2 2 3" xfId="42055" xr:uid="{00000000-0005-0000-0000-000009770000}"/>
    <cellStyle name="Migliaia 33 3 5 2 3" xfId="34102" xr:uid="{00000000-0005-0000-0000-00000A770000}"/>
    <cellStyle name="Migliaia 33 3 5 2 4" xfId="39404" xr:uid="{00000000-0005-0000-0000-00000B770000}"/>
    <cellStyle name="Migliaia 33 3 5 3" xfId="16720" xr:uid="{00000000-0005-0000-0000-00000C770000}"/>
    <cellStyle name="Migliaia 33 3 5 3 2" xfId="35605" xr:uid="{00000000-0005-0000-0000-00000D770000}"/>
    <cellStyle name="Migliaia 33 3 5 3 3" xfId="40907" xr:uid="{00000000-0005-0000-0000-00000E770000}"/>
    <cellStyle name="Migliaia 33 3 5 3 4" xfId="30102" xr:uid="{00000000-0005-0000-0000-00000F770000}"/>
    <cellStyle name="Migliaia 33 3 5 4" xfId="33039" xr:uid="{00000000-0005-0000-0000-000010770000}"/>
    <cellStyle name="Migliaia 33 3 5 5" xfId="38256" xr:uid="{00000000-0005-0000-0000-000011770000}"/>
    <cellStyle name="Migliaia 33 3 5 6" xfId="12724" xr:uid="{00000000-0005-0000-0000-000012770000}"/>
    <cellStyle name="Migliaia 33 3 6" xfId="3667" xr:uid="{00000000-0005-0000-0000-000013770000}"/>
    <cellStyle name="Migliaia 33 3 6 2" xfId="10268" xr:uid="{00000000-0005-0000-0000-000014770000}"/>
    <cellStyle name="Migliaia 33 3 6 2 2" xfId="35606" xr:uid="{00000000-0005-0000-0000-000015770000}"/>
    <cellStyle name="Migliaia 33 3 6 2 3" xfId="40908" xr:uid="{00000000-0005-0000-0000-000016770000}"/>
    <cellStyle name="Migliaia 33 3 6 3" xfId="14327" xr:uid="{00000000-0005-0000-0000-000017770000}"/>
    <cellStyle name="Migliaia 33 3 6 4" xfId="16721" xr:uid="{00000000-0005-0000-0000-000018770000}"/>
    <cellStyle name="Migliaia 33 3 6 4 2" xfId="38257" xr:uid="{00000000-0005-0000-0000-000019770000}"/>
    <cellStyle name="Migliaia 33 3 6 5" xfId="12725" xr:uid="{00000000-0005-0000-0000-00001A770000}"/>
    <cellStyle name="Migliaia 33 3 7" xfId="8586" xr:uid="{00000000-0005-0000-0000-00001B770000}"/>
    <cellStyle name="Migliaia 33 3 7 2" xfId="30103" xr:uid="{00000000-0005-0000-0000-00001C770000}"/>
    <cellStyle name="Migliaia 33 3 7 2 2" xfId="35607" xr:uid="{00000000-0005-0000-0000-00001D770000}"/>
    <cellStyle name="Migliaia 33 3 7 2 3" xfId="40909" xr:uid="{00000000-0005-0000-0000-00001E770000}"/>
    <cellStyle name="Migliaia 33 3 7 3" xfId="33040" xr:uid="{00000000-0005-0000-0000-00001F770000}"/>
    <cellStyle name="Migliaia 33 3 7 4" xfId="38258" xr:uid="{00000000-0005-0000-0000-000020770000}"/>
    <cellStyle name="Migliaia 33 3 8" xfId="13653" xr:uid="{00000000-0005-0000-0000-000021770000}"/>
    <cellStyle name="Migliaia 33 3 8 2" xfId="30104" xr:uid="{00000000-0005-0000-0000-000022770000}"/>
    <cellStyle name="Migliaia 33 3 8 2 2" xfId="35608" xr:uid="{00000000-0005-0000-0000-000023770000}"/>
    <cellStyle name="Migliaia 33 3 8 2 3" xfId="40910" xr:uid="{00000000-0005-0000-0000-000024770000}"/>
    <cellStyle name="Migliaia 33 3 8 3" xfId="33041" xr:uid="{00000000-0005-0000-0000-000025770000}"/>
    <cellStyle name="Migliaia 33 3 8 4" xfId="38259" xr:uid="{00000000-0005-0000-0000-000026770000}"/>
    <cellStyle name="Migliaia 33 3 8 5" xfId="21066" xr:uid="{00000000-0005-0000-0000-000027770000}"/>
    <cellStyle name="Migliaia 33 3 9" xfId="16712" xr:uid="{00000000-0005-0000-0000-000028770000}"/>
    <cellStyle name="Migliaia 33 4" xfId="525" xr:uid="{00000000-0005-0000-0000-000029770000}"/>
    <cellStyle name="Migliaia 33 4 2" xfId="4457" xr:uid="{00000000-0005-0000-0000-00002A770000}"/>
    <cellStyle name="Migliaia 33 4 2 2" xfId="5141" xr:uid="{00000000-0005-0000-0000-00002B770000}"/>
    <cellStyle name="Migliaia 33 4 2 2 2" xfId="30105" xr:uid="{00000000-0005-0000-0000-00002C770000}"/>
    <cellStyle name="Migliaia 33 4 2 2 2 2" xfId="35609" xr:uid="{00000000-0005-0000-0000-00002D770000}"/>
    <cellStyle name="Migliaia 33 4 2 2 2 3" xfId="40911" xr:uid="{00000000-0005-0000-0000-00002E770000}"/>
    <cellStyle name="Migliaia 33 4 2 2 3" xfId="33042" xr:uid="{00000000-0005-0000-0000-00002F770000}"/>
    <cellStyle name="Migliaia 33 4 2 2 4" xfId="38260" xr:uid="{00000000-0005-0000-0000-000030770000}"/>
    <cellStyle name="Migliaia 33 4 2 3" xfId="8296" xr:uid="{00000000-0005-0000-0000-000031770000}"/>
    <cellStyle name="Migliaia 33 4 2 3 2" xfId="30106" xr:uid="{00000000-0005-0000-0000-000032770000}"/>
    <cellStyle name="Migliaia 33 4 2 3 2 2" xfId="35610" xr:uid="{00000000-0005-0000-0000-000033770000}"/>
    <cellStyle name="Migliaia 33 4 2 3 2 3" xfId="40912" xr:uid="{00000000-0005-0000-0000-000034770000}"/>
    <cellStyle name="Migliaia 33 4 2 3 3" xfId="33043" xr:uid="{00000000-0005-0000-0000-000035770000}"/>
    <cellStyle name="Migliaia 33 4 2 3 4" xfId="38261" xr:uid="{00000000-0005-0000-0000-000036770000}"/>
    <cellStyle name="Migliaia 33 4 2 4" xfId="7643" xr:uid="{00000000-0005-0000-0000-000037770000}"/>
    <cellStyle name="Migliaia 33 4 2 5" xfId="7035" xr:uid="{00000000-0005-0000-0000-000038770000}"/>
    <cellStyle name="Migliaia 33 4 2 5 2" xfId="17808" xr:uid="{00000000-0005-0000-0000-000039770000}"/>
    <cellStyle name="Migliaia 33 4 2 5 3" xfId="44759" xr:uid="{00000000-0005-0000-0000-00003A770000}"/>
    <cellStyle name="Migliaia 33 4 2 5 4" xfId="46801" xr:uid="{00000000-0005-0000-0000-00003B770000}"/>
    <cellStyle name="Migliaia 33 4 2 5 5" xfId="49817" xr:uid="{00000000-0005-0000-0000-00003C770000}"/>
    <cellStyle name="Migliaia 33 4 2 6" xfId="16723" xr:uid="{00000000-0005-0000-0000-00003D770000}"/>
    <cellStyle name="Migliaia 33 4 2 7" xfId="21068" xr:uid="{00000000-0005-0000-0000-00003E770000}"/>
    <cellStyle name="Migliaia 33 4 3" xfId="5142" xr:uid="{00000000-0005-0000-0000-00003F770000}"/>
    <cellStyle name="Migliaia 33 4 3 2" xfId="14522" xr:uid="{00000000-0005-0000-0000-000040770000}"/>
    <cellStyle name="Migliaia 33 4 3 2 2" xfId="35611" xr:uid="{00000000-0005-0000-0000-000041770000}"/>
    <cellStyle name="Migliaia 33 4 3 2 3" xfId="40913" xr:uid="{00000000-0005-0000-0000-000042770000}"/>
    <cellStyle name="Migliaia 33 4 3 3" xfId="33044" xr:uid="{00000000-0005-0000-0000-000043770000}"/>
    <cellStyle name="Migliaia 33 4 3 4" xfId="38262" xr:uid="{00000000-0005-0000-0000-000044770000}"/>
    <cellStyle name="Migliaia 33 4 3 5" xfId="13651" xr:uid="{00000000-0005-0000-0000-000045770000}"/>
    <cellStyle name="Migliaia 33 4 4" xfId="8297" xr:uid="{00000000-0005-0000-0000-000046770000}"/>
    <cellStyle name="Migliaia 33 4 4 2" xfId="30107" xr:uid="{00000000-0005-0000-0000-000047770000}"/>
    <cellStyle name="Migliaia 33 4 4 2 2" xfId="35612" xr:uid="{00000000-0005-0000-0000-000048770000}"/>
    <cellStyle name="Migliaia 33 4 4 2 3" xfId="40914" xr:uid="{00000000-0005-0000-0000-000049770000}"/>
    <cellStyle name="Migliaia 33 4 4 3" xfId="33045" xr:uid="{00000000-0005-0000-0000-00004A770000}"/>
    <cellStyle name="Migliaia 33 4 4 4" xfId="38263" xr:uid="{00000000-0005-0000-0000-00004B770000}"/>
    <cellStyle name="Migliaia 33 4 5" xfId="7642" xr:uid="{00000000-0005-0000-0000-00004C770000}"/>
    <cellStyle name="Migliaia 33 4 5 2" xfId="30108" xr:uid="{00000000-0005-0000-0000-00004D770000}"/>
    <cellStyle name="Migliaia 33 4 5 2 2" xfId="35613" xr:uid="{00000000-0005-0000-0000-00004E770000}"/>
    <cellStyle name="Migliaia 33 4 5 2 3" xfId="40915" xr:uid="{00000000-0005-0000-0000-00004F770000}"/>
    <cellStyle name="Migliaia 33 4 5 3" xfId="33046" xr:uid="{00000000-0005-0000-0000-000050770000}"/>
    <cellStyle name="Migliaia 33 4 5 4" xfId="38264" xr:uid="{00000000-0005-0000-0000-000051770000}"/>
    <cellStyle name="Migliaia 33 4 6" xfId="7034" xr:uid="{00000000-0005-0000-0000-000052770000}"/>
    <cellStyle name="Migliaia 33 4 6 2" xfId="17807" xr:uid="{00000000-0005-0000-0000-000053770000}"/>
    <cellStyle name="Migliaia 33 4 6 2 2" xfId="35614" xr:uid="{00000000-0005-0000-0000-000054770000}"/>
    <cellStyle name="Migliaia 33 4 6 2 3" xfId="40916" xr:uid="{00000000-0005-0000-0000-000055770000}"/>
    <cellStyle name="Migliaia 33 4 6 2 4" xfId="30109" xr:uid="{00000000-0005-0000-0000-000056770000}"/>
    <cellStyle name="Migliaia 33 4 6 3" xfId="33047" xr:uid="{00000000-0005-0000-0000-000057770000}"/>
    <cellStyle name="Migliaia 33 4 6 4" xfId="38265" xr:uid="{00000000-0005-0000-0000-000058770000}"/>
    <cellStyle name="Migliaia 33 4 6 5" xfId="21069" xr:uid="{00000000-0005-0000-0000-000059770000}"/>
    <cellStyle name="Migliaia 33 4 6 6" xfId="42531" xr:uid="{00000000-0005-0000-0000-00005A770000}"/>
    <cellStyle name="Migliaia 33 4 6 7" xfId="46800" xr:uid="{00000000-0005-0000-0000-00005B770000}"/>
    <cellStyle name="Migliaia 33 4 6 8" xfId="49816" xr:uid="{00000000-0005-0000-0000-00005C770000}"/>
    <cellStyle name="Migliaia 33 4 7" xfId="16722" xr:uid="{00000000-0005-0000-0000-00005D770000}"/>
    <cellStyle name="Migliaia 33 4 7 2" xfId="30110" xr:uid="{00000000-0005-0000-0000-00005E770000}"/>
    <cellStyle name="Migliaia 33 4 7 2 2" xfId="35615" xr:uid="{00000000-0005-0000-0000-00005F770000}"/>
    <cellStyle name="Migliaia 33 4 7 2 3" xfId="40917" xr:uid="{00000000-0005-0000-0000-000060770000}"/>
    <cellStyle name="Migliaia 33 4 7 3" xfId="33048" xr:uid="{00000000-0005-0000-0000-000061770000}"/>
    <cellStyle name="Migliaia 33 4 7 4" xfId="38266" xr:uid="{00000000-0005-0000-0000-000062770000}"/>
    <cellStyle name="Migliaia 33 4 7 5" xfId="21070" xr:uid="{00000000-0005-0000-0000-000063770000}"/>
    <cellStyle name="Migliaia 33 4 8" xfId="21067" xr:uid="{00000000-0005-0000-0000-000064770000}"/>
    <cellStyle name="Migliaia 33 4 9" xfId="2483" xr:uid="{00000000-0005-0000-0000-000065770000}"/>
    <cellStyle name="Migliaia 33 5" xfId="526" xr:uid="{00000000-0005-0000-0000-000066770000}"/>
    <cellStyle name="Migliaia 33 5 2" xfId="4458" xr:uid="{00000000-0005-0000-0000-000067770000}"/>
    <cellStyle name="Migliaia 33 5 2 2" xfId="14749" xr:uid="{00000000-0005-0000-0000-000068770000}"/>
    <cellStyle name="Migliaia 33 5 2 2 2" xfId="35616" xr:uid="{00000000-0005-0000-0000-000069770000}"/>
    <cellStyle name="Migliaia 33 5 2 2 3" xfId="40918" xr:uid="{00000000-0005-0000-0000-00006A770000}"/>
    <cellStyle name="Migliaia 33 5 2 3" xfId="16725" xr:uid="{00000000-0005-0000-0000-00006B770000}"/>
    <cellStyle name="Migliaia 33 5 2 3 2" xfId="33049" xr:uid="{00000000-0005-0000-0000-00006C770000}"/>
    <cellStyle name="Migliaia 33 5 2 4" xfId="38267" xr:uid="{00000000-0005-0000-0000-00006D770000}"/>
    <cellStyle name="Migliaia 33 5 2 5" xfId="12726" xr:uid="{00000000-0005-0000-0000-00006E770000}"/>
    <cellStyle name="Migliaia 33 5 3" xfId="7644" xr:uid="{00000000-0005-0000-0000-00006F770000}"/>
    <cellStyle name="Migliaia 33 5 3 2" xfId="30111" xr:uid="{00000000-0005-0000-0000-000070770000}"/>
    <cellStyle name="Migliaia 33 5 3 2 2" xfId="35617" xr:uid="{00000000-0005-0000-0000-000071770000}"/>
    <cellStyle name="Migliaia 33 5 3 2 3" xfId="40919" xr:uid="{00000000-0005-0000-0000-000072770000}"/>
    <cellStyle name="Migliaia 33 5 3 3" xfId="33050" xr:uid="{00000000-0005-0000-0000-000073770000}"/>
    <cellStyle name="Migliaia 33 5 3 4" xfId="38268" xr:uid="{00000000-0005-0000-0000-000074770000}"/>
    <cellStyle name="Migliaia 33 5 4" xfId="7036" xr:uid="{00000000-0005-0000-0000-000075770000}"/>
    <cellStyle name="Migliaia 33 5 4 2" xfId="17809" xr:uid="{00000000-0005-0000-0000-000076770000}"/>
    <cellStyle name="Migliaia 33 5 4 2 2" xfId="35618" xr:uid="{00000000-0005-0000-0000-000077770000}"/>
    <cellStyle name="Migliaia 33 5 4 2 3" xfId="40920" xr:uid="{00000000-0005-0000-0000-000078770000}"/>
    <cellStyle name="Migliaia 33 5 4 2 4" xfId="30112" xr:uid="{00000000-0005-0000-0000-000079770000}"/>
    <cellStyle name="Migliaia 33 5 4 3" xfId="33051" xr:uid="{00000000-0005-0000-0000-00007A770000}"/>
    <cellStyle name="Migliaia 33 5 4 4" xfId="38269" xr:uid="{00000000-0005-0000-0000-00007B770000}"/>
    <cellStyle name="Migliaia 33 5 4 5" xfId="21072" xr:uid="{00000000-0005-0000-0000-00007C770000}"/>
    <cellStyle name="Migliaia 33 5 4 6" xfId="21631" xr:uid="{00000000-0005-0000-0000-00007D770000}"/>
    <cellStyle name="Migliaia 33 5 4 7" xfId="46802" xr:uid="{00000000-0005-0000-0000-00007E770000}"/>
    <cellStyle name="Migliaia 33 5 4 8" xfId="49818" xr:uid="{00000000-0005-0000-0000-00007F770000}"/>
    <cellStyle name="Migliaia 33 5 5" xfId="16724" xr:uid="{00000000-0005-0000-0000-000080770000}"/>
    <cellStyle name="Migliaia 33 5 5 2" xfId="30113" xr:uid="{00000000-0005-0000-0000-000081770000}"/>
    <cellStyle name="Migliaia 33 5 5 2 2" xfId="35619" xr:uid="{00000000-0005-0000-0000-000082770000}"/>
    <cellStyle name="Migliaia 33 5 5 2 3" xfId="40921" xr:uid="{00000000-0005-0000-0000-000083770000}"/>
    <cellStyle name="Migliaia 33 5 5 3" xfId="33052" xr:uid="{00000000-0005-0000-0000-000084770000}"/>
    <cellStyle name="Migliaia 33 5 5 4" xfId="38270" xr:uid="{00000000-0005-0000-0000-000085770000}"/>
    <cellStyle name="Migliaia 33 5 5 5" xfId="21073" xr:uid="{00000000-0005-0000-0000-000086770000}"/>
    <cellStyle name="Migliaia 33 5 6" xfId="21074" xr:uid="{00000000-0005-0000-0000-000087770000}"/>
    <cellStyle name="Migliaia 33 5 6 2" xfId="30114" xr:uid="{00000000-0005-0000-0000-000088770000}"/>
    <cellStyle name="Migliaia 33 5 6 2 2" xfId="35620" xr:uid="{00000000-0005-0000-0000-000089770000}"/>
    <cellStyle name="Migliaia 33 5 6 2 3" xfId="40922" xr:uid="{00000000-0005-0000-0000-00008A770000}"/>
    <cellStyle name="Migliaia 33 5 6 3" xfId="33053" xr:uid="{00000000-0005-0000-0000-00008B770000}"/>
    <cellStyle name="Migliaia 33 5 6 4" xfId="38271" xr:uid="{00000000-0005-0000-0000-00008C770000}"/>
    <cellStyle name="Migliaia 33 5 7" xfId="21071" xr:uid="{00000000-0005-0000-0000-00008D770000}"/>
    <cellStyle name="Migliaia 33 5 8" xfId="2484" xr:uid="{00000000-0005-0000-0000-00008E770000}"/>
    <cellStyle name="Migliaia 33 6" xfId="2479" xr:uid="{00000000-0005-0000-0000-00008F770000}"/>
    <cellStyle name="Migliaia 33 6 2" xfId="4453" xr:uid="{00000000-0005-0000-0000-000090770000}"/>
    <cellStyle name="Migliaia 33 6 2 2" xfId="6041" xr:uid="{00000000-0005-0000-0000-000091770000}"/>
    <cellStyle name="Migliaia 33 6 2 3" xfId="14961" xr:uid="{00000000-0005-0000-0000-000092770000}"/>
    <cellStyle name="Migliaia 33 6 2 4" xfId="16727" xr:uid="{00000000-0005-0000-0000-000093770000}"/>
    <cellStyle name="Migliaia 33 6 2 5" xfId="28669" xr:uid="{00000000-0005-0000-0000-000094770000}"/>
    <cellStyle name="Migliaia 33 6 2 6" xfId="12728" xr:uid="{00000000-0005-0000-0000-000095770000}"/>
    <cellStyle name="Migliaia 33 6 3" xfId="5793" xr:uid="{00000000-0005-0000-0000-000096770000}"/>
    <cellStyle name="Migliaia 33 6 3 2" xfId="31594" xr:uid="{00000000-0005-0000-0000-000097770000}"/>
    <cellStyle name="Migliaia 33 6 3 2 2" xfId="36754" xr:uid="{00000000-0005-0000-0000-000098770000}"/>
    <cellStyle name="Migliaia 33 6 3 2 3" xfId="42056" xr:uid="{00000000-0005-0000-0000-000099770000}"/>
    <cellStyle name="Migliaia 33 6 3 3" xfId="34103" xr:uid="{00000000-0005-0000-0000-00009A770000}"/>
    <cellStyle name="Migliaia 33 6 3 4" xfId="39405" xr:uid="{00000000-0005-0000-0000-00009B770000}"/>
    <cellStyle name="Migliaia 33 6 4" xfId="16726" xr:uid="{00000000-0005-0000-0000-00009C770000}"/>
    <cellStyle name="Migliaia 33 6 4 2" xfId="35621" xr:uid="{00000000-0005-0000-0000-00009D770000}"/>
    <cellStyle name="Migliaia 33 6 4 3" xfId="40923" xr:uid="{00000000-0005-0000-0000-00009E770000}"/>
    <cellStyle name="Migliaia 33 6 4 4" xfId="30115" xr:uid="{00000000-0005-0000-0000-00009F770000}"/>
    <cellStyle name="Migliaia 33 6 5" xfId="33054" xr:uid="{00000000-0005-0000-0000-0000A0770000}"/>
    <cellStyle name="Migliaia 33 6 6" xfId="38272" xr:uid="{00000000-0005-0000-0000-0000A1770000}"/>
    <cellStyle name="Migliaia 33 6 7" xfId="12727" xr:uid="{00000000-0005-0000-0000-0000A2770000}"/>
    <cellStyle name="Migliaia 33 7" xfId="4091" xr:uid="{00000000-0005-0000-0000-0000A3770000}"/>
    <cellStyle name="Migliaia 33 7 2" xfId="10561" xr:uid="{00000000-0005-0000-0000-0000A4770000}"/>
    <cellStyle name="Migliaia 33 7 2 2" xfId="31595" xr:uid="{00000000-0005-0000-0000-0000A5770000}"/>
    <cellStyle name="Migliaia 33 7 2 2 2" xfId="36755" xr:uid="{00000000-0005-0000-0000-0000A6770000}"/>
    <cellStyle name="Migliaia 33 7 2 2 3" xfId="42057" xr:uid="{00000000-0005-0000-0000-0000A7770000}"/>
    <cellStyle name="Migliaia 33 7 2 3" xfId="34104" xr:uid="{00000000-0005-0000-0000-0000A8770000}"/>
    <cellStyle name="Migliaia 33 7 2 4" xfId="39406" xr:uid="{00000000-0005-0000-0000-0000A9770000}"/>
    <cellStyle name="Migliaia 33 7 3" xfId="16728" xr:uid="{00000000-0005-0000-0000-0000AA770000}"/>
    <cellStyle name="Migliaia 33 7 3 2" xfId="35622" xr:uid="{00000000-0005-0000-0000-0000AB770000}"/>
    <cellStyle name="Migliaia 33 7 3 3" xfId="40924" xr:uid="{00000000-0005-0000-0000-0000AC770000}"/>
    <cellStyle name="Migliaia 33 7 3 4" xfId="30116" xr:uid="{00000000-0005-0000-0000-0000AD770000}"/>
    <cellStyle name="Migliaia 33 7 4" xfId="33055" xr:uid="{00000000-0005-0000-0000-0000AE770000}"/>
    <cellStyle name="Migliaia 33 7 5" xfId="38273" xr:uid="{00000000-0005-0000-0000-0000AF770000}"/>
    <cellStyle name="Migliaia 33 7 6" xfId="12729" xr:uid="{00000000-0005-0000-0000-0000B0770000}"/>
    <cellStyle name="Migliaia 33 8" xfId="3665" xr:uid="{00000000-0005-0000-0000-0000B1770000}"/>
    <cellStyle name="Migliaia 33 8 2" xfId="10266" xr:uid="{00000000-0005-0000-0000-0000B2770000}"/>
    <cellStyle name="Migliaia 33 8 2 2" xfId="31596" xr:uid="{00000000-0005-0000-0000-0000B3770000}"/>
    <cellStyle name="Migliaia 33 8 2 2 2" xfId="36756" xr:uid="{00000000-0005-0000-0000-0000B4770000}"/>
    <cellStyle name="Migliaia 33 8 2 2 3" xfId="42058" xr:uid="{00000000-0005-0000-0000-0000B5770000}"/>
    <cellStyle name="Migliaia 33 8 2 3" xfId="34105" xr:uid="{00000000-0005-0000-0000-0000B6770000}"/>
    <cellStyle name="Migliaia 33 8 2 4" xfId="39407" xr:uid="{00000000-0005-0000-0000-0000B7770000}"/>
    <cellStyle name="Migliaia 33 8 3" xfId="16729" xr:uid="{00000000-0005-0000-0000-0000B8770000}"/>
    <cellStyle name="Migliaia 33 8 3 2" xfId="35623" xr:uid="{00000000-0005-0000-0000-0000B9770000}"/>
    <cellStyle name="Migliaia 33 8 3 3" xfId="40925" xr:uid="{00000000-0005-0000-0000-0000BA770000}"/>
    <cellStyle name="Migliaia 33 8 3 4" xfId="30117" xr:uid="{00000000-0005-0000-0000-0000BB770000}"/>
    <cellStyle name="Migliaia 33 8 4" xfId="33056" xr:uid="{00000000-0005-0000-0000-0000BC770000}"/>
    <cellStyle name="Migliaia 33 8 5" xfId="38274" xr:uid="{00000000-0005-0000-0000-0000BD770000}"/>
    <cellStyle name="Migliaia 33 8 6" xfId="12730" xr:uid="{00000000-0005-0000-0000-0000BE770000}"/>
    <cellStyle name="Migliaia 33 9" xfId="13491" xr:uid="{00000000-0005-0000-0000-0000BF770000}"/>
    <cellStyle name="Migliaia 33 9 2" xfId="30118" xr:uid="{00000000-0005-0000-0000-0000C0770000}"/>
    <cellStyle name="Migliaia 33 9 2 2" xfId="35624" xr:uid="{00000000-0005-0000-0000-0000C1770000}"/>
    <cellStyle name="Migliaia 33 9 2 3" xfId="40926" xr:uid="{00000000-0005-0000-0000-0000C2770000}"/>
    <cellStyle name="Migliaia 33 9 3" xfId="33057" xr:uid="{00000000-0005-0000-0000-0000C3770000}"/>
    <cellStyle name="Migliaia 33 9 4" xfId="38275" xr:uid="{00000000-0005-0000-0000-0000C4770000}"/>
    <cellStyle name="Migliaia 34" xfId="527" xr:uid="{00000000-0005-0000-0000-0000C5770000}"/>
    <cellStyle name="Migliaia 34 10" xfId="16730" xr:uid="{00000000-0005-0000-0000-0000C6770000}"/>
    <cellStyle name="Migliaia 34 10 2" xfId="35625" xr:uid="{00000000-0005-0000-0000-0000C7770000}"/>
    <cellStyle name="Migliaia 34 10 3" xfId="40927" xr:uid="{00000000-0005-0000-0000-0000C8770000}"/>
    <cellStyle name="Migliaia 34 10 4" xfId="30119" xr:uid="{00000000-0005-0000-0000-0000C9770000}"/>
    <cellStyle name="Migliaia 34 11" xfId="33058" xr:uid="{00000000-0005-0000-0000-0000CA770000}"/>
    <cellStyle name="Migliaia 34 12" xfId="38276" xr:uid="{00000000-0005-0000-0000-0000CB770000}"/>
    <cellStyle name="Migliaia 34 13" xfId="1862" xr:uid="{00000000-0005-0000-0000-0000CC770000}"/>
    <cellStyle name="Migliaia 34 2" xfId="528" xr:uid="{00000000-0005-0000-0000-0000CD770000}"/>
    <cellStyle name="Migliaia 34 2 2" xfId="2486" xr:uid="{00000000-0005-0000-0000-0000CE770000}"/>
    <cellStyle name="Migliaia 34 2 2 2" xfId="4460" xr:uid="{00000000-0005-0000-0000-0000CF770000}"/>
    <cellStyle name="Migliaia 34 2 2 2 2" xfId="10694" xr:uid="{00000000-0005-0000-0000-0000D0770000}"/>
    <cellStyle name="Migliaia 34 2 2 2 2 2" xfId="35626" xr:uid="{00000000-0005-0000-0000-0000D1770000}"/>
    <cellStyle name="Migliaia 34 2 2 2 2 3" xfId="40928" xr:uid="{00000000-0005-0000-0000-0000D2770000}"/>
    <cellStyle name="Migliaia 34 2 2 2 3" xfId="14750" xr:uid="{00000000-0005-0000-0000-0000D3770000}"/>
    <cellStyle name="Migliaia 34 2 2 2 4" xfId="16733" xr:uid="{00000000-0005-0000-0000-0000D4770000}"/>
    <cellStyle name="Migliaia 34 2 2 2 4 2" xfId="38277" xr:uid="{00000000-0005-0000-0000-0000D5770000}"/>
    <cellStyle name="Migliaia 34 2 2 2 5" xfId="12731" xr:uid="{00000000-0005-0000-0000-0000D6770000}"/>
    <cellStyle name="Migliaia 34 2 2 3" xfId="7919" xr:uid="{00000000-0005-0000-0000-0000D7770000}"/>
    <cellStyle name="Migliaia 34 2 2 3 2" xfId="31597" xr:uid="{00000000-0005-0000-0000-0000D8770000}"/>
    <cellStyle name="Migliaia 34 2 2 3 2 2" xfId="36757" xr:uid="{00000000-0005-0000-0000-0000D9770000}"/>
    <cellStyle name="Migliaia 34 2 2 3 2 3" xfId="42059" xr:uid="{00000000-0005-0000-0000-0000DA770000}"/>
    <cellStyle name="Migliaia 34 2 2 3 3" xfId="34106" xr:uid="{00000000-0005-0000-0000-0000DB770000}"/>
    <cellStyle name="Migliaia 34 2 2 3 4" xfId="39408" xr:uid="{00000000-0005-0000-0000-0000DC770000}"/>
    <cellStyle name="Migliaia 34 2 2 4" xfId="7037" xr:uid="{00000000-0005-0000-0000-0000DD770000}"/>
    <cellStyle name="Migliaia 34 2 2 4 2" xfId="17810" xr:uid="{00000000-0005-0000-0000-0000DE770000}"/>
    <cellStyle name="Migliaia 34 2 2 4 3" xfId="44267" xr:uid="{00000000-0005-0000-0000-0000DF770000}"/>
    <cellStyle name="Migliaia 34 2 2 4 4" xfId="46803" xr:uid="{00000000-0005-0000-0000-0000E0770000}"/>
    <cellStyle name="Migliaia 34 2 2 4 5" xfId="49819" xr:uid="{00000000-0005-0000-0000-0000E1770000}"/>
    <cellStyle name="Migliaia 34 2 2 5" xfId="16732" xr:uid="{00000000-0005-0000-0000-0000E2770000}"/>
    <cellStyle name="Migliaia 34 2 2 6" xfId="21076" xr:uid="{00000000-0005-0000-0000-0000E3770000}"/>
    <cellStyle name="Migliaia 34 2 3" xfId="4095" xr:uid="{00000000-0005-0000-0000-0000E4770000}"/>
    <cellStyle name="Migliaia 34 2 3 2" xfId="10565" xr:uid="{00000000-0005-0000-0000-0000E5770000}"/>
    <cellStyle name="Migliaia 34 2 3 2 2" xfId="31598" xr:uid="{00000000-0005-0000-0000-0000E6770000}"/>
    <cellStyle name="Migliaia 34 2 3 2 2 2" xfId="36758" xr:uid="{00000000-0005-0000-0000-0000E7770000}"/>
    <cellStyle name="Migliaia 34 2 3 2 2 3" xfId="42060" xr:uid="{00000000-0005-0000-0000-0000E8770000}"/>
    <cellStyle name="Migliaia 34 2 3 2 3" xfId="34107" xr:uid="{00000000-0005-0000-0000-0000E9770000}"/>
    <cellStyle name="Migliaia 34 2 3 2 4" xfId="39409" xr:uid="{00000000-0005-0000-0000-0000EA770000}"/>
    <cellStyle name="Migliaia 34 2 3 3" xfId="16734" xr:uid="{00000000-0005-0000-0000-0000EB770000}"/>
    <cellStyle name="Migliaia 34 2 3 3 2" xfId="35627" xr:uid="{00000000-0005-0000-0000-0000EC770000}"/>
    <cellStyle name="Migliaia 34 2 3 3 3" xfId="40929" xr:uid="{00000000-0005-0000-0000-0000ED770000}"/>
    <cellStyle name="Migliaia 34 2 3 3 4" xfId="30120" xr:uid="{00000000-0005-0000-0000-0000EE770000}"/>
    <cellStyle name="Migliaia 34 2 3 4" xfId="33059" xr:uid="{00000000-0005-0000-0000-0000EF770000}"/>
    <cellStyle name="Migliaia 34 2 3 5" xfId="38278" xr:uid="{00000000-0005-0000-0000-0000F0770000}"/>
    <cellStyle name="Migliaia 34 2 3 6" xfId="12732" xr:uid="{00000000-0005-0000-0000-0000F1770000}"/>
    <cellStyle name="Migliaia 34 2 4" xfId="3670" xr:uid="{00000000-0005-0000-0000-0000F2770000}"/>
    <cellStyle name="Migliaia 34 2 4 2" xfId="10270" xr:uid="{00000000-0005-0000-0000-0000F3770000}"/>
    <cellStyle name="Migliaia 34 2 4 2 2" xfId="35628" xr:uid="{00000000-0005-0000-0000-0000F4770000}"/>
    <cellStyle name="Migliaia 34 2 4 2 3" xfId="40930" xr:uid="{00000000-0005-0000-0000-0000F5770000}"/>
    <cellStyle name="Migliaia 34 2 4 3" xfId="14920" xr:uid="{00000000-0005-0000-0000-0000F6770000}"/>
    <cellStyle name="Migliaia 34 2 4 4" xfId="16735" xr:uid="{00000000-0005-0000-0000-0000F7770000}"/>
    <cellStyle name="Migliaia 34 2 4 4 2" xfId="38279" xr:uid="{00000000-0005-0000-0000-0000F8770000}"/>
    <cellStyle name="Migliaia 34 2 4 5" xfId="12733" xr:uid="{00000000-0005-0000-0000-0000F9770000}"/>
    <cellStyle name="Migliaia 34 2 5" xfId="9434" xr:uid="{00000000-0005-0000-0000-0000FA770000}"/>
    <cellStyle name="Migliaia 34 2 5 2" xfId="30121" xr:uid="{00000000-0005-0000-0000-0000FB770000}"/>
    <cellStyle name="Migliaia 34 2 5 2 2" xfId="35629" xr:uid="{00000000-0005-0000-0000-0000FC770000}"/>
    <cellStyle name="Migliaia 34 2 5 2 3" xfId="40931" xr:uid="{00000000-0005-0000-0000-0000FD770000}"/>
    <cellStyle name="Migliaia 34 2 5 3" xfId="33060" xr:uid="{00000000-0005-0000-0000-0000FE770000}"/>
    <cellStyle name="Migliaia 34 2 5 4" xfId="38280" xr:uid="{00000000-0005-0000-0000-0000FF770000}"/>
    <cellStyle name="Migliaia 34 2 6" xfId="16731" xr:uid="{00000000-0005-0000-0000-000000780000}"/>
    <cellStyle name="Migliaia 34 2 6 2" xfId="30122" xr:uid="{00000000-0005-0000-0000-000001780000}"/>
    <cellStyle name="Migliaia 34 2 6 2 2" xfId="35630" xr:uid="{00000000-0005-0000-0000-000002780000}"/>
    <cellStyle name="Migliaia 34 2 6 2 3" xfId="40932" xr:uid="{00000000-0005-0000-0000-000003780000}"/>
    <cellStyle name="Migliaia 34 2 6 3" xfId="33061" xr:uid="{00000000-0005-0000-0000-000004780000}"/>
    <cellStyle name="Migliaia 34 2 6 4" xfId="38281" xr:uid="{00000000-0005-0000-0000-000005780000}"/>
    <cellStyle name="Migliaia 34 2 6 5" xfId="21077" xr:uid="{00000000-0005-0000-0000-000006780000}"/>
    <cellStyle name="Migliaia 34 2 7" xfId="21075" xr:uid="{00000000-0005-0000-0000-000007780000}"/>
    <cellStyle name="Migliaia 34 2 8" xfId="1863" xr:uid="{00000000-0005-0000-0000-000008780000}"/>
    <cellStyle name="Migliaia 34 3" xfId="529" xr:uid="{00000000-0005-0000-0000-000009780000}"/>
    <cellStyle name="Migliaia 34 3 10" xfId="21078" xr:uid="{00000000-0005-0000-0000-00000A780000}"/>
    <cellStyle name="Migliaia 34 3 11" xfId="12734" xr:uid="{00000000-0005-0000-0000-00000B780000}"/>
    <cellStyle name="Migliaia 34 3 12" xfId="1864" xr:uid="{00000000-0005-0000-0000-00000C780000}"/>
    <cellStyle name="Migliaia 34 3 2" xfId="530" xr:uid="{00000000-0005-0000-0000-00000D780000}"/>
    <cellStyle name="Migliaia 34 3 2 2" xfId="4462" xr:uid="{00000000-0005-0000-0000-00000E780000}"/>
    <cellStyle name="Migliaia 34 3 2 2 2" xfId="8298" xr:uid="{00000000-0005-0000-0000-00000F780000}"/>
    <cellStyle name="Migliaia 34 3 2 2 2 2" xfId="14751" xr:uid="{00000000-0005-0000-0000-000010780000}"/>
    <cellStyle name="Migliaia 34 3 2 2 2 2 2" xfId="18175" xr:uid="{00000000-0005-0000-0000-000011780000}"/>
    <cellStyle name="Migliaia 34 3 2 2 2 2 2 2" xfId="35631" xr:uid="{00000000-0005-0000-0000-000012780000}"/>
    <cellStyle name="Migliaia 34 3 2 2 2 2 3" xfId="40933" xr:uid="{00000000-0005-0000-0000-000013780000}"/>
    <cellStyle name="Migliaia 34 3 2 2 2 2 4" xfId="30123" xr:uid="{00000000-0005-0000-0000-000014780000}"/>
    <cellStyle name="Migliaia 34 3 2 2 2 3" xfId="33062" xr:uid="{00000000-0005-0000-0000-000015780000}"/>
    <cellStyle name="Migliaia 34 3 2 2 2 4" xfId="38282" xr:uid="{00000000-0005-0000-0000-000016780000}"/>
    <cellStyle name="Migliaia 34 3 2 2 2 5" xfId="33463" xr:uid="{00000000-0005-0000-0000-000017780000}"/>
    <cellStyle name="Migliaia 34 3 2 2 2 6" xfId="47181" xr:uid="{00000000-0005-0000-0000-000018780000}"/>
    <cellStyle name="Migliaia 34 3 2 2 2 7" xfId="50197" xr:uid="{00000000-0005-0000-0000-000019780000}"/>
    <cellStyle name="Migliaia 34 3 2 2 2 8" xfId="13972" xr:uid="{00000000-0005-0000-0000-00001A780000}"/>
    <cellStyle name="Migliaia 34 3 2 2 3" xfId="7863" xr:uid="{00000000-0005-0000-0000-00001B780000}"/>
    <cellStyle name="Migliaia 34 3 2 2 4" xfId="7038" xr:uid="{00000000-0005-0000-0000-00001C780000}"/>
    <cellStyle name="Migliaia 34 3 2 2 4 2" xfId="17811" xr:uid="{00000000-0005-0000-0000-00001D780000}"/>
    <cellStyle name="Migliaia 34 3 2 2 4 3" xfId="42931" xr:uid="{00000000-0005-0000-0000-00001E780000}"/>
    <cellStyle name="Migliaia 34 3 2 2 4 4" xfId="46804" xr:uid="{00000000-0005-0000-0000-00001F780000}"/>
    <cellStyle name="Migliaia 34 3 2 2 4 5" xfId="49820" xr:uid="{00000000-0005-0000-0000-000020780000}"/>
    <cellStyle name="Migliaia 34 3 2 2 5" xfId="16738" xr:uid="{00000000-0005-0000-0000-000021780000}"/>
    <cellStyle name="Migliaia 34 3 2 2 6" xfId="21080" xr:uid="{00000000-0005-0000-0000-000022780000}"/>
    <cellStyle name="Migliaia 34 3 2 3" xfId="3672" xr:uid="{00000000-0005-0000-0000-000023780000}"/>
    <cellStyle name="Migliaia 34 3 2 3 2" xfId="8714" xr:uid="{00000000-0005-0000-0000-000024780000}"/>
    <cellStyle name="Migliaia 34 3 2 3 2 2" xfId="35632" xr:uid="{00000000-0005-0000-0000-000025780000}"/>
    <cellStyle name="Migliaia 34 3 2 3 2 3" xfId="40934" xr:uid="{00000000-0005-0000-0000-000026780000}"/>
    <cellStyle name="Migliaia 34 3 2 3 2 4" xfId="30124" xr:uid="{00000000-0005-0000-0000-000027780000}"/>
    <cellStyle name="Migliaia 34 3 2 3 3" xfId="8299" xr:uid="{00000000-0005-0000-0000-000028780000}"/>
    <cellStyle name="Migliaia 34 3 2 3 4" xfId="16739" xr:uid="{00000000-0005-0000-0000-000029780000}"/>
    <cellStyle name="Migliaia 34 3 2 3 4 2" xfId="38283" xr:uid="{00000000-0005-0000-0000-00002A780000}"/>
    <cellStyle name="Migliaia 34 3 2 3 5" xfId="12735" xr:uid="{00000000-0005-0000-0000-00002B780000}"/>
    <cellStyle name="Migliaia 34 3 2 4" xfId="7645" xr:uid="{00000000-0005-0000-0000-00002C780000}"/>
    <cellStyle name="Migliaia 34 3 2 4 2" xfId="14391" xr:uid="{00000000-0005-0000-0000-00002D780000}"/>
    <cellStyle name="Migliaia 34 3 2 4 2 2" xfId="35633" xr:uid="{00000000-0005-0000-0000-00002E780000}"/>
    <cellStyle name="Migliaia 34 3 2 4 2 3" xfId="40935" xr:uid="{00000000-0005-0000-0000-00002F780000}"/>
    <cellStyle name="Migliaia 34 3 2 4 3" xfId="33063" xr:uid="{00000000-0005-0000-0000-000030780000}"/>
    <cellStyle name="Migliaia 34 3 2 4 4" xfId="38284" xr:uid="{00000000-0005-0000-0000-000031780000}"/>
    <cellStyle name="Migliaia 34 3 2 4 5" xfId="13494" xr:uid="{00000000-0005-0000-0000-000032780000}"/>
    <cellStyle name="Migliaia 34 3 2 5" xfId="13649" xr:uid="{00000000-0005-0000-0000-000033780000}"/>
    <cellStyle name="Migliaia 34 3 2 5 2" xfId="30125" xr:uid="{00000000-0005-0000-0000-000034780000}"/>
    <cellStyle name="Migliaia 34 3 2 5 2 2" xfId="35634" xr:uid="{00000000-0005-0000-0000-000035780000}"/>
    <cellStyle name="Migliaia 34 3 2 5 2 3" xfId="40936" xr:uid="{00000000-0005-0000-0000-000036780000}"/>
    <cellStyle name="Migliaia 34 3 2 5 3" xfId="33064" xr:uid="{00000000-0005-0000-0000-000037780000}"/>
    <cellStyle name="Migliaia 34 3 2 5 4" xfId="38285" xr:uid="{00000000-0005-0000-0000-000038780000}"/>
    <cellStyle name="Migliaia 34 3 2 6" xfId="16737" xr:uid="{00000000-0005-0000-0000-000039780000}"/>
    <cellStyle name="Migliaia 34 3 2 6 2" xfId="30126" xr:uid="{00000000-0005-0000-0000-00003A780000}"/>
    <cellStyle name="Migliaia 34 3 2 6 2 2" xfId="35635" xr:uid="{00000000-0005-0000-0000-00003B780000}"/>
    <cellStyle name="Migliaia 34 3 2 6 2 3" xfId="40937" xr:uid="{00000000-0005-0000-0000-00003C780000}"/>
    <cellStyle name="Migliaia 34 3 2 6 3" xfId="33065" xr:uid="{00000000-0005-0000-0000-00003D780000}"/>
    <cellStyle name="Migliaia 34 3 2 6 4" xfId="38286" xr:uid="{00000000-0005-0000-0000-00003E780000}"/>
    <cellStyle name="Migliaia 34 3 2 6 5" xfId="21081" xr:uid="{00000000-0005-0000-0000-00003F780000}"/>
    <cellStyle name="Migliaia 34 3 2 7" xfId="21079" xr:uid="{00000000-0005-0000-0000-000040780000}"/>
    <cellStyle name="Migliaia 34 3 2 8" xfId="2488" xr:uid="{00000000-0005-0000-0000-000041780000}"/>
    <cellStyle name="Migliaia 34 3 3" xfId="2487" xr:uid="{00000000-0005-0000-0000-000042780000}"/>
    <cellStyle name="Migliaia 34 3 3 2" xfId="4461" xr:uid="{00000000-0005-0000-0000-000043780000}"/>
    <cellStyle name="Migliaia 34 3 3 2 2" xfId="6044" xr:uid="{00000000-0005-0000-0000-000044780000}"/>
    <cellStyle name="Migliaia 34 3 3 2 2 2" xfId="35637" xr:uid="{00000000-0005-0000-0000-000045780000}"/>
    <cellStyle name="Migliaia 34 3 3 2 2 3" xfId="40939" xr:uid="{00000000-0005-0000-0000-000046780000}"/>
    <cellStyle name="Migliaia 34 3 3 2 3" xfId="14523" xr:uid="{00000000-0005-0000-0000-000047780000}"/>
    <cellStyle name="Migliaia 34 3 3 2 4" xfId="16741" xr:uid="{00000000-0005-0000-0000-000048780000}"/>
    <cellStyle name="Migliaia 34 3 3 2 4 2" xfId="38288" xr:uid="{00000000-0005-0000-0000-000049780000}"/>
    <cellStyle name="Migliaia 34 3 3 2 5" xfId="12737" xr:uid="{00000000-0005-0000-0000-00004A780000}"/>
    <cellStyle name="Migliaia 34 3 3 3" xfId="5796" xr:uid="{00000000-0005-0000-0000-00004B780000}"/>
    <cellStyle name="Migliaia 34 3 3 3 2" xfId="30128" xr:uid="{00000000-0005-0000-0000-00004C780000}"/>
    <cellStyle name="Migliaia 34 3 3 3 2 2" xfId="35638" xr:uid="{00000000-0005-0000-0000-00004D780000}"/>
    <cellStyle name="Migliaia 34 3 3 3 2 3" xfId="40940" xr:uid="{00000000-0005-0000-0000-00004E780000}"/>
    <cellStyle name="Migliaia 34 3 3 3 3" xfId="33067" xr:uid="{00000000-0005-0000-0000-00004F780000}"/>
    <cellStyle name="Migliaia 34 3 3 3 4" xfId="38289" xr:uid="{00000000-0005-0000-0000-000050780000}"/>
    <cellStyle name="Migliaia 34 3 3 4" xfId="16740" xr:uid="{00000000-0005-0000-0000-000051780000}"/>
    <cellStyle name="Migliaia 34 3 3 4 2" xfId="30129" xr:uid="{00000000-0005-0000-0000-000052780000}"/>
    <cellStyle name="Migliaia 34 3 3 4 2 2" xfId="35639" xr:uid="{00000000-0005-0000-0000-000053780000}"/>
    <cellStyle name="Migliaia 34 3 3 4 2 3" xfId="40941" xr:uid="{00000000-0005-0000-0000-000054780000}"/>
    <cellStyle name="Migliaia 34 3 3 4 3" xfId="33068" xr:uid="{00000000-0005-0000-0000-000055780000}"/>
    <cellStyle name="Migliaia 34 3 3 4 4" xfId="38290" xr:uid="{00000000-0005-0000-0000-000056780000}"/>
    <cellStyle name="Migliaia 34 3 3 4 5" xfId="21082" xr:uid="{00000000-0005-0000-0000-000057780000}"/>
    <cellStyle name="Migliaia 34 3 3 5" xfId="21083" xr:uid="{00000000-0005-0000-0000-000058780000}"/>
    <cellStyle name="Migliaia 34 3 3 5 2" xfId="30130" xr:uid="{00000000-0005-0000-0000-000059780000}"/>
    <cellStyle name="Migliaia 34 3 3 5 2 2" xfId="35640" xr:uid="{00000000-0005-0000-0000-00005A780000}"/>
    <cellStyle name="Migliaia 34 3 3 5 2 3" xfId="40942" xr:uid="{00000000-0005-0000-0000-00005B780000}"/>
    <cellStyle name="Migliaia 34 3 3 5 3" xfId="33069" xr:uid="{00000000-0005-0000-0000-00005C780000}"/>
    <cellStyle name="Migliaia 34 3 3 5 4" xfId="38291" xr:uid="{00000000-0005-0000-0000-00005D780000}"/>
    <cellStyle name="Migliaia 34 3 3 6" xfId="30127" xr:uid="{00000000-0005-0000-0000-00005E780000}"/>
    <cellStyle name="Migliaia 34 3 3 6 2" xfId="35636" xr:uid="{00000000-0005-0000-0000-00005F780000}"/>
    <cellStyle name="Migliaia 34 3 3 6 3" xfId="40938" xr:uid="{00000000-0005-0000-0000-000060780000}"/>
    <cellStyle name="Migliaia 34 3 3 7" xfId="33066" xr:uid="{00000000-0005-0000-0000-000061780000}"/>
    <cellStyle name="Migliaia 34 3 3 8" xfId="38287" xr:uid="{00000000-0005-0000-0000-000062780000}"/>
    <cellStyle name="Migliaia 34 3 3 9" xfId="12736" xr:uid="{00000000-0005-0000-0000-000063780000}"/>
    <cellStyle name="Migliaia 34 3 4" xfId="3292" xr:uid="{00000000-0005-0000-0000-000064780000}"/>
    <cellStyle name="Migliaia 34 3 4 2" xfId="4802" xr:uid="{00000000-0005-0000-0000-000065780000}"/>
    <cellStyle name="Migliaia 34 3 4 2 2" xfId="10754" xr:uid="{00000000-0005-0000-0000-000066780000}"/>
    <cellStyle name="Migliaia 34 3 4 2 3" xfId="14870" xr:uid="{00000000-0005-0000-0000-000067780000}"/>
    <cellStyle name="Migliaia 34 3 4 2 4" xfId="16743" xr:uid="{00000000-0005-0000-0000-000068780000}"/>
    <cellStyle name="Migliaia 34 3 4 2 5" xfId="28670" xr:uid="{00000000-0005-0000-0000-000069780000}"/>
    <cellStyle name="Migliaia 34 3 4 2 6" xfId="12739" xr:uid="{00000000-0005-0000-0000-00006A780000}"/>
    <cellStyle name="Migliaia 34 3 4 3" xfId="10002" xr:uid="{00000000-0005-0000-0000-00006B780000}"/>
    <cellStyle name="Migliaia 34 3 4 3 2" xfId="31599" xr:uid="{00000000-0005-0000-0000-00006C780000}"/>
    <cellStyle name="Migliaia 34 3 4 3 2 2" xfId="36759" xr:uid="{00000000-0005-0000-0000-00006D780000}"/>
    <cellStyle name="Migliaia 34 3 4 3 2 3" xfId="42061" xr:uid="{00000000-0005-0000-0000-00006E780000}"/>
    <cellStyle name="Migliaia 34 3 4 3 3" xfId="34108" xr:uid="{00000000-0005-0000-0000-00006F780000}"/>
    <cellStyle name="Migliaia 34 3 4 3 4" xfId="39410" xr:uid="{00000000-0005-0000-0000-000070780000}"/>
    <cellStyle name="Migliaia 34 3 4 4" xfId="16742" xr:uid="{00000000-0005-0000-0000-000071780000}"/>
    <cellStyle name="Migliaia 34 3 4 4 2" xfId="35641" xr:uid="{00000000-0005-0000-0000-000072780000}"/>
    <cellStyle name="Migliaia 34 3 4 4 3" xfId="40943" xr:uid="{00000000-0005-0000-0000-000073780000}"/>
    <cellStyle name="Migliaia 34 3 4 4 4" xfId="30131" xr:uid="{00000000-0005-0000-0000-000074780000}"/>
    <cellStyle name="Migliaia 34 3 4 5" xfId="33070" xr:uid="{00000000-0005-0000-0000-000075780000}"/>
    <cellStyle name="Migliaia 34 3 4 6" xfId="38292" xr:uid="{00000000-0005-0000-0000-000076780000}"/>
    <cellStyle name="Migliaia 34 3 4 7" xfId="12738" xr:uid="{00000000-0005-0000-0000-000077780000}"/>
    <cellStyle name="Migliaia 34 3 5" xfId="4096" xr:uid="{00000000-0005-0000-0000-000078780000}"/>
    <cellStyle name="Migliaia 34 3 5 2" xfId="10566" xr:uid="{00000000-0005-0000-0000-000079780000}"/>
    <cellStyle name="Migliaia 34 3 5 2 2" xfId="31600" xr:uid="{00000000-0005-0000-0000-00007A780000}"/>
    <cellStyle name="Migliaia 34 3 5 2 2 2" xfId="36760" xr:uid="{00000000-0005-0000-0000-00007B780000}"/>
    <cellStyle name="Migliaia 34 3 5 2 2 3" xfId="42062" xr:uid="{00000000-0005-0000-0000-00007C780000}"/>
    <cellStyle name="Migliaia 34 3 5 2 3" xfId="34109" xr:uid="{00000000-0005-0000-0000-00007D780000}"/>
    <cellStyle name="Migliaia 34 3 5 2 4" xfId="39411" xr:uid="{00000000-0005-0000-0000-00007E780000}"/>
    <cellStyle name="Migliaia 34 3 5 3" xfId="16744" xr:uid="{00000000-0005-0000-0000-00007F780000}"/>
    <cellStyle name="Migliaia 34 3 5 3 2" xfId="35642" xr:uid="{00000000-0005-0000-0000-000080780000}"/>
    <cellStyle name="Migliaia 34 3 5 3 3" xfId="40944" xr:uid="{00000000-0005-0000-0000-000081780000}"/>
    <cellStyle name="Migliaia 34 3 5 3 4" xfId="30132" xr:uid="{00000000-0005-0000-0000-000082780000}"/>
    <cellStyle name="Migliaia 34 3 5 4" xfId="33071" xr:uid="{00000000-0005-0000-0000-000083780000}"/>
    <cellStyle name="Migliaia 34 3 5 5" xfId="38293" xr:uid="{00000000-0005-0000-0000-000084780000}"/>
    <cellStyle name="Migliaia 34 3 5 6" xfId="12740" xr:uid="{00000000-0005-0000-0000-000085780000}"/>
    <cellStyle name="Migliaia 34 3 6" xfId="3671" xr:uid="{00000000-0005-0000-0000-000086780000}"/>
    <cellStyle name="Migliaia 34 3 6 2" xfId="10271" xr:uid="{00000000-0005-0000-0000-000087780000}"/>
    <cellStyle name="Migliaia 34 3 6 2 2" xfId="35643" xr:uid="{00000000-0005-0000-0000-000088780000}"/>
    <cellStyle name="Migliaia 34 3 6 2 3" xfId="40945" xr:uid="{00000000-0005-0000-0000-000089780000}"/>
    <cellStyle name="Migliaia 34 3 6 3" xfId="14594" xr:uid="{00000000-0005-0000-0000-00008A780000}"/>
    <cellStyle name="Migliaia 34 3 6 4" xfId="16745" xr:uid="{00000000-0005-0000-0000-00008B780000}"/>
    <cellStyle name="Migliaia 34 3 6 4 2" xfId="38294" xr:uid="{00000000-0005-0000-0000-00008C780000}"/>
    <cellStyle name="Migliaia 34 3 6 5" xfId="12741" xr:uid="{00000000-0005-0000-0000-00008D780000}"/>
    <cellStyle name="Migliaia 34 3 7" xfId="8585" xr:uid="{00000000-0005-0000-0000-00008E780000}"/>
    <cellStyle name="Migliaia 34 3 7 2" xfId="30133" xr:uid="{00000000-0005-0000-0000-00008F780000}"/>
    <cellStyle name="Migliaia 34 3 7 2 2" xfId="35644" xr:uid="{00000000-0005-0000-0000-000090780000}"/>
    <cellStyle name="Migliaia 34 3 7 2 3" xfId="40946" xr:uid="{00000000-0005-0000-0000-000091780000}"/>
    <cellStyle name="Migliaia 34 3 7 3" xfId="33072" xr:uid="{00000000-0005-0000-0000-000092780000}"/>
    <cellStyle name="Migliaia 34 3 7 4" xfId="38295" xr:uid="{00000000-0005-0000-0000-000093780000}"/>
    <cellStyle name="Migliaia 34 3 8" xfId="13650" xr:uid="{00000000-0005-0000-0000-000094780000}"/>
    <cellStyle name="Migliaia 34 3 8 2" xfId="30134" xr:uid="{00000000-0005-0000-0000-000095780000}"/>
    <cellStyle name="Migliaia 34 3 8 2 2" xfId="35645" xr:uid="{00000000-0005-0000-0000-000096780000}"/>
    <cellStyle name="Migliaia 34 3 8 2 3" xfId="40947" xr:uid="{00000000-0005-0000-0000-000097780000}"/>
    <cellStyle name="Migliaia 34 3 8 3" xfId="33073" xr:uid="{00000000-0005-0000-0000-000098780000}"/>
    <cellStyle name="Migliaia 34 3 8 4" xfId="38296" xr:uid="{00000000-0005-0000-0000-000099780000}"/>
    <cellStyle name="Migliaia 34 3 8 5" xfId="21084" xr:uid="{00000000-0005-0000-0000-00009A780000}"/>
    <cellStyle name="Migliaia 34 3 9" xfId="16736" xr:uid="{00000000-0005-0000-0000-00009B780000}"/>
    <cellStyle name="Migliaia 34 4" xfId="531" xr:uid="{00000000-0005-0000-0000-00009C780000}"/>
    <cellStyle name="Migliaia 34 4 2" xfId="4463" xr:uid="{00000000-0005-0000-0000-00009D780000}"/>
    <cellStyle name="Migliaia 34 4 2 2" xfId="5143" xr:uid="{00000000-0005-0000-0000-00009E780000}"/>
    <cellStyle name="Migliaia 34 4 2 2 2" xfId="30135" xr:uid="{00000000-0005-0000-0000-00009F780000}"/>
    <cellStyle name="Migliaia 34 4 2 2 2 2" xfId="35646" xr:uid="{00000000-0005-0000-0000-0000A0780000}"/>
    <cellStyle name="Migliaia 34 4 2 2 2 3" xfId="40948" xr:uid="{00000000-0005-0000-0000-0000A1780000}"/>
    <cellStyle name="Migliaia 34 4 2 2 3" xfId="33074" xr:uid="{00000000-0005-0000-0000-0000A2780000}"/>
    <cellStyle name="Migliaia 34 4 2 2 4" xfId="38297" xr:uid="{00000000-0005-0000-0000-0000A3780000}"/>
    <cellStyle name="Migliaia 34 4 2 3" xfId="8300" xr:uid="{00000000-0005-0000-0000-0000A4780000}"/>
    <cellStyle name="Migliaia 34 4 2 3 2" xfId="30136" xr:uid="{00000000-0005-0000-0000-0000A5780000}"/>
    <cellStyle name="Migliaia 34 4 2 3 2 2" xfId="35647" xr:uid="{00000000-0005-0000-0000-0000A6780000}"/>
    <cellStyle name="Migliaia 34 4 2 3 2 3" xfId="40949" xr:uid="{00000000-0005-0000-0000-0000A7780000}"/>
    <cellStyle name="Migliaia 34 4 2 3 3" xfId="33075" xr:uid="{00000000-0005-0000-0000-0000A8780000}"/>
    <cellStyle name="Migliaia 34 4 2 3 4" xfId="38298" xr:uid="{00000000-0005-0000-0000-0000A9780000}"/>
    <cellStyle name="Migliaia 34 4 2 4" xfId="7647" xr:uid="{00000000-0005-0000-0000-0000AA780000}"/>
    <cellStyle name="Migliaia 34 4 2 5" xfId="7040" xr:uid="{00000000-0005-0000-0000-0000AB780000}"/>
    <cellStyle name="Migliaia 34 4 2 5 2" xfId="17813" xr:uid="{00000000-0005-0000-0000-0000AC780000}"/>
    <cellStyle name="Migliaia 34 4 2 5 3" xfId="43987" xr:uid="{00000000-0005-0000-0000-0000AD780000}"/>
    <cellStyle name="Migliaia 34 4 2 5 4" xfId="46806" xr:uid="{00000000-0005-0000-0000-0000AE780000}"/>
    <cellStyle name="Migliaia 34 4 2 5 5" xfId="49822" xr:uid="{00000000-0005-0000-0000-0000AF780000}"/>
    <cellStyle name="Migliaia 34 4 2 6" xfId="16747" xr:uid="{00000000-0005-0000-0000-0000B0780000}"/>
    <cellStyle name="Migliaia 34 4 2 7" xfId="21086" xr:uid="{00000000-0005-0000-0000-0000B1780000}"/>
    <cellStyle name="Migliaia 34 4 3" xfId="5144" xr:uid="{00000000-0005-0000-0000-0000B2780000}"/>
    <cellStyle name="Migliaia 34 4 3 2" xfId="14524" xr:uid="{00000000-0005-0000-0000-0000B3780000}"/>
    <cellStyle name="Migliaia 34 4 3 2 2" xfId="35648" xr:uid="{00000000-0005-0000-0000-0000B4780000}"/>
    <cellStyle name="Migliaia 34 4 3 2 3" xfId="40950" xr:uid="{00000000-0005-0000-0000-0000B5780000}"/>
    <cellStyle name="Migliaia 34 4 3 3" xfId="33076" xr:uid="{00000000-0005-0000-0000-0000B6780000}"/>
    <cellStyle name="Migliaia 34 4 3 4" xfId="38299" xr:uid="{00000000-0005-0000-0000-0000B7780000}"/>
    <cellStyle name="Migliaia 34 4 3 5" xfId="13648" xr:uid="{00000000-0005-0000-0000-0000B8780000}"/>
    <cellStyle name="Migliaia 34 4 4" xfId="8301" xr:uid="{00000000-0005-0000-0000-0000B9780000}"/>
    <cellStyle name="Migliaia 34 4 4 2" xfId="30137" xr:uid="{00000000-0005-0000-0000-0000BA780000}"/>
    <cellStyle name="Migliaia 34 4 4 2 2" xfId="35649" xr:uid="{00000000-0005-0000-0000-0000BB780000}"/>
    <cellStyle name="Migliaia 34 4 4 2 3" xfId="40951" xr:uid="{00000000-0005-0000-0000-0000BC780000}"/>
    <cellStyle name="Migliaia 34 4 4 3" xfId="33077" xr:uid="{00000000-0005-0000-0000-0000BD780000}"/>
    <cellStyle name="Migliaia 34 4 4 4" xfId="38300" xr:uid="{00000000-0005-0000-0000-0000BE780000}"/>
    <cellStyle name="Migliaia 34 4 5" xfId="7646" xr:uid="{00000000-0005-0000-0000-0000BF780000}"/>
    <cellStyle name="Migliaia 34 4 5 2" xfId="30138" xr:uid="{00000000-0005-0000-0000-0000C0780000}"/>
    <cellStyle name="Migliaia 34 4 5 2 2" xfId="35650" xr:uid="{00000000-0005-0000-0000-0000C1780000}"/>
    <cellStyle name="Migliaia 34 4 5 2 3" xfId="40952" xr:uid="{00000000-0005-0000-0000-0000C2780000}"/>
    <cellStyle name="Migliaia 34 4 5 3" xfId="33078" xr:uid="{00000000-0005-0000-0000-0000C3780000}"/>
    <cellStyle name="Migliaia 34 4 5 4" xfId="38301" xr:uid="{00000000-0005-0000-0000-0000C4780000}"/>
    <cellStyle name="Migliaia 34 4 6" xfId="7039" xr:uid="{00000000-0005-0000-0000-0000C5780000}"/>
    <cellStyle name="Migliaia 34 4 6 2" xfId="17812" xr:uid="{00000000-0005-0000-0000-0000C6780000}"/>
    <cellStyle name="Migliaia 34 4 6 2 2" xfId="35651" xr:uid="{00000000-0005-0000-0000-0000C7780000}"/>
    <cellStyle name="Migliaia 34 4 6 2 3" xfId="40953" xr:uid="{00000000-0005-0000-0000-0000C8780000}"/>
    <cellStyle name="Migliaia 34 4 6 2 4" xfId="30139" xr:uid="{00000000-0005-0000-0000-0000C9780000}"/>
    <cellStyle name="Migliaia 34 4 6 3" xfId="33079" xr:uid="{00000000-0005-0000-0000-0000CA780000}"/>
    <cellStyle name="Migliaia 34 4 6 4" xfId="38302" xr:uid="{00000000-0005-0000-0000-0000CB780000}"/>
    <cellStyle name="Migliaia 34 4 6 5" xfId="21087" xr:uid="{00000000-0005-0000-0000-0000CC780000}"/>
    <cellStyle name="Migliaia 34 4 6 6" xfId="44831" xr:uid="{00000000-0005-0000-0000-0000CD780000}"/>
    <cellStyle name="Migliaia 34 4 6 7" xfId="46805" xr:uid="{00000000-0005-0000-0000-0000CE780000}"/>
    <cellStyle name="Migliaia 34 4 6 8" xfId="49821" xr:uid="{00000000-0005-0000-0000-0000CF780000}"/>
    <cellStyle name="Migliaia 34 4 7" xfId="16746" xr:uid="{00000000-0005-0000-0000-0000D0780000}"/>
    <cellStyle name="Migliaia 34 4 7 2" xfId="30140" xr:uid="{00000000-0005-0000-0000-0000D1780000}"/>
    <cellStyle name="Migliaia 34 4 7 2 2" xfId="35652" xr:uid="{00000000-0005-0000-0000-0000D2780000}"/>
    <cellStyle name="Migliaia 34 4 7 2 3" xfId="40954" xr:uid="{00000000-0005-0000-0000-0000D3780000}"/>
    <cellStyle name="Migliaia 34 4 7 3" xfId="33080" xr:uid="{00000000-0005-0000-0000-0000D4780000}"/>
    <cellStyle name="Migliaia 34 4 7 4" xfId="38303" xr:uid="{00000000-0005-0000-0000-0000D5780000}"/>
    <cellStyle name="Migliaia 34 4 7 5" xfId="21088" xr:uid="{00000000-0005-0000-0000-0000D6780000}"/>
    <cellStyle name="Migliaia 34 4 8" xfId="21085" xr:uid="{00000000-0005-0000-0000-0000D7780000}"/>
    <cellStyle name="Migliaia 34 4 9" xfId="2489" xr:uid="{00000000-0005-0000-0000-0000D8780000}"/>
    <cellStyle name="Migliaia 34 5" xfId="532" xr:uid="{00000000-0005-0000-0000-0000D9780000}"/>
    <cellStyle name="Migliaia 34 5 2" xfId="4464" xr:uid="{00000000-0005-0000-0000-0000DA780000}"/>
    <cellStyle name="Migliaia 34 5 2 2" xfId="14752" xr:uid="{00000000-0005-0000-0000-0000DB780000}"/>
    <cellStyle name="Migliaia 34 5 2 2 2" xfId="35653" xr:uid="{00000000-0005-0000-0000-0000DC780000}"/>
    <cellStyle name="Migliaia 34 5 2 2 3" xfId="40955" xr:uid="{00000000-0005-0000-0000-0000DD780000}"/>
    <cellStyle name="Migliaia 34 5 2 3" xfId="16749" xr:uid="{00000000-0005-0000-0000-0000DE780000}"/>
    <cellStyle name="Migliaia 34 5 2 3 2" xfId="33081" xr:uid="{00000000-0005-0000-0000-0000DF780000}"/>
    <cellStyle name="Migliaia 34 5 2 4" xfId="38304" xr:uid="{00000000-0005-0000-0000-0000E0780000}"/>
    <cellStyle name="Migliaia 34 5 2 5" xfId="12742" xr:uid="{00000000-0005-0000-0000-0000E1780000}"/>
    <cellStyle name="Migliaia 34 5 3" xfId="7648" xr:uid="{00000000-0005-0000-0000-0000E2780000}"/>
    <cellStyle name="Migliaia 34 5 3 2" xfId="30141" xr:uid="{00000000-0005-0000-0000-0000E3780000}"/>
    <cellStyle name="Migliaia 34 5 3 2 2" xfId="35654" xr:uid="{00000000-0005-0000-0000-0000E4780000}"/>
    <cellStyle name="Migliaia 34 5 3 2 3" xfId="40956" xr:uid="{00000000-0005-0000-0000-0000E5780000}"/>
    <cellStyle name="Migliaia 34 5 3 3" xfId="33082" xr:uid="{00000000-0005-0000-0000-0000E6780000}"/>
    <cellStyle name="Migliaia 34 5 3 4" xfId="38305" xr:uid="{00000000-0005-0000-0000-0000E7780000}"/>
    <cellStyle name="Migliaia 34 5 4" xfId="7041" xr:uid="{00000000-0005-0000-0000-0000E8780000}"/>
    <cellStyle name="Migliaia 34 5 4 2" xfId="17814" xr:uid="{00000000-0005-0000-0000-0000E9780000}"/>
    <cellStyle name="Migliaia 34 5 4 2 2" xfId="35655" xr:uid="{00000000-0005-0000-0000-0000EA780000}"/>
    <cellStyle name="Migliaia 34 5 4 2 3" xfId="40957" xr:uid="{00000000-0005-0000-0000-0000EB780000}"/>
    <cellStyle name="Migliaia 34 5 4 2 4" xfId="30142" xr:uid="{00000000-0005-0000-0000-0000EC780000}"/>
    <cellStyle name="Migliaia 34 5 4 3" xfId="33083" xr:uid="{00000000-0005-0000-0000-0000ED780000}"/>
    <cellStyle name="Migliaia 34 5 4 4" xfId="38306" xr:uid="{00000000-0005-0000-0000-0000EE780000}"/>
    <cellStyle name="Migliaia 34 5 4 5" xfId="21090" xr:uid="{00000000-0005-0000-0000-0000EF780000}"/>
    <cellStyle name="Migliaia 34 5 4 6" xfId="44523" xr:uid="{00000000-0005-0000-0000-0000F0780000}"/>
    <cellStyle name="Migliaia 34 5 4 7" xfId="46807" xr:uid="{00000000-0005-0000-0000-0000F1780000}"/>
    <cellStyle name="Migliaia 34 5 4 8" xfId="49823" xr:uid="{00000000-0005-0000-0000-0000F2780000}"/>
    <cellStyle name="Migliaia 34 5 5" xfId="16748" xr:uid="{00000000-0005-0000-0000-0000F3780000}"/>
    <cellStyle name="Migliaia 34 5 5 2" xfId="30143" xr:uid="{00000000-0005-0000-0000-0000F4780000}"/>
    <cellStyle name="Migliaia 34 5 5 2 2" xfId="35656" xr:uid="{00000000-0005-0000-0000-0000F5780000}"/>
    <cellStyle name="Migliaia 34 5 5 2 3" xfId="40958" xr:uid="{00000000-0005-0000-0000-0000F6780000}"/>
    <cellStyle name="Migliaia 34 5 5 3" xfId="33084" xr:uid="{00000000-0005-0000-0000-0000F7780000}"/>
    <cellStyle name="Migliaia 34 5 5 4" xfId="38307" xr:uid="{00000000-0005-0000-0000-0000F8780000}"/>
    <cellStyle name="Migliaia 34 5 5 5" xfId="21091" xr:uid="{00000000-0005-0000-0000-0000F9780000}"/>
    <cellStyle name="Migliaia 34 5 6" xfId="21092" xr:uid="{00000000-0005-0000-0000-0000FA780000}"/>
    <cellStyle name="Migliaia 34 5 6 2" xfId="30144" xr:uid="{00000000-0005-0000-0000-0000FB780000}"/>
    <cellStyle name="Migliaia 34 5 6 2 2" xfId="35657" xr:uid="{00000000-0005-0000-0000-0000FC780000}"/>
    <cellStyle name="Migliaia 34 5 6 2 3" xfId="40959" xr:uid="{00000000-0005-0000-0000-0000FD780000}"/>
    <cellStyle name="Migliaia 34 5 6 3" xfId="33085" xr:uid="{00000000-0005-0000-0000-0000FE780000}"/>
    <cellStyle name="Migliaia 34 5 6 4" xfId="38308" xr:uid="{00000000-0005-0000-0000-0000FF780000}"/>
    <cellStyle name="Migliaia 34 5 7" xfId="21089" xr:uid="{00000000-0005-0000-0000-000000790000}"/>
    <cellStyle name="Migliaia 34 5 8" xfId="2490" xr:uid="{00000000-0005-0000-0000-000001790000}"/>
    <cellStyle name="Migliaia 34 6" xfId="2485" xr:uid="{00000000-0005-0000-0000-000002790000}"/>
    <cellStyle name="Migliaia 34 6 2" xfId="4459" xr:uid="{00000000-0005-0000-0000-000003790000}"/>
    <cellStyle name="Migliaia 34 6 2 2" xfId="6043" xr:uid="{00000000-0005-0000-0000-000004790000}"/>
    <cellStyle name="Migliaia 34 6 2 3" xfId="14960" xr:uid="{00000000-0005-0000-0000-000005790000}"/>
    <cellStyle name="Migliaia 34 6 2 4" xfId="16751" xr:uid="{00000000-0005-0000-0000-000006790000}"/>
    <cellStyle name="Migliaia 34 6 2 5" xfId="28671" xr:uid="{00000000-0005-0000-0000-000007790000}"/>
    <cellStyle name="Migliaia 34 6 2 6" xfId="12744" xr:uid="{00000000-0005-0000-0000-000008790000}"/>
    <cellStyle name="Migliaia 34 6 3" xfId="5795" xr:uid="{00000000-0005-0000-0000-000009790000}"/>
    <cellStyle name="Migliaia 34 6 3 2" xfId="31601" xr:uid="{00000000-0005-0000-0000-00000A790000}"/>
    <cellStyle name="Migliaia 34 6 3 2 2" xfId="36761" xr:uid="{00000000-0005-0000-0000-00000B790000}"/>
    <cellStyle name="Migliaia 34 6 3 2 3" xfId="42063" xr:uid="{00000000-0005-0000-0000-00000C790000}"/>
    <cellStyle name="Migliaia 34 6 3 3" xfId="34110" xr:uid="{00000000-0005-0000-0000-00000D790000}"/>
    <cellStyle name="Migliaia 34 6 3 4" xfId="39412" xr:uid="{00000000-0005-0000-0000-00000E790000}"/>
    <cellStyle name="Migliaia 34 6 4" xfId="16750" xr:uid="{00000000-0005-0000-0000-00000F790000}"/>
    <cellStyle name="Migliaia 34 6 4 2" xfId="35658" xr:uid="{00000000-0005-0000-0000-000010790000}"/>
    <cellStyle name="Migliaia 34 6 4 3" xfId="40960" xr:uid="{00000000-0005-0000-0000-000011790000}"/>
    <cellStyle name="Migliaia 34 6 4 4" xfId="30145" xr:uid="{00000000-0005-0000-0000-000012790000}"/>
    <cellStyle name="Migliaia 34 6 5" xfId="33086" xr:uid="{00000000-0005-0000-0000-000013790000}"/>
    <cellStyle name="Migliaia 34 6 6" xfId="38309" xr:uid="{00000000-0005-0000-0000-000014790000}"/>
    <cellStyle name="Migliaia 34 6 7" xfId="12743" xr:uid="{00000000-0005-0000-0000-000015790000}"/>
    <cellStyle name="Migliaia 34 7" xfId="4094" xr:uid="{00000000-0005-0000-0000-000016790000}"/>
    <cellStyle name="Migliaia 34 7 2" xfId="10564" xr:uid="{00000000-0005-0000-0000-000017790000}"/>
    <cellStyle name="Migliaia 34 7 2 2" xfId="31602" xr:uid="{00000000-0005-0000-0000-000018790000}"/>
    <cellStyle name="Migliaia 34 7 2 2 2" xfId="36762" xr:uid="{00000000-0005-0000-0000-000019790000}"/>
    <cellStyle name="Migliaia 34 7 2 2 3" xfId="42064" xr:uid="{00000000-0005-0000-0000-00001A790000}"/>
    <cellStyle name="Migliaia 34 7 2 3" xfId="34111" xr:uid="{00000000-0005-0000-0000-00001B790000}"/>
    <cellStyle name="Migliaia 34 7 2 4" xfId="39413" xr:uid="{00000000-0005-0000-0000-00001C790000}"/>
    <cellStyle name="Migliaia 34 7 3" xfId="16752" xr:uid="{00000000-0005-0000-0000-00001D790000}"/>
    <cellStyle name="Migliaia 34 7 3 2" xfId="35659" xr:uid="{00000000-0005-0000-0000-00001E790000}"/>
    <cellStyle name="Migliaia 34 7 3 3" xfId="40961" xr:uid="{00000000-0005-0000-0000-00001F790000}"/>
    <cellStyle name="Migliaia 34 7 3 4" xfId="30146" xr:uid="{00000000-0005-0000-0000-000020790000}"/>
    <cellStyle name="Migliaia 34 7 4" xfId="33087" xr:uid="{00000000-0005-0000-0000-000021790000}"/>
    <cellStyle name="Migliaia 34 7 5" xfId="38310" xr:uid="{00000000-0005-0000-0000-000022790000}"/>
    <cellStyle name="Migliaia 34 7 6" xfId="12745" xr:uid="{00000000-0005-0000-0000-000023790000}"/>
    <cellStyle name="Migliaia 34 8" xfId="3669" xr:uid="{00000000-0005-0000-0000-000024790000}"/>
    <cellStyle name="Migliaia 34 8 2" xfId="10269" xr:uid="{00000000-0005-0000-0000-000025790000}"/>
    <cellStyle name="Migliaia 34 8 2 2" xfId="31603" xr:uid="{00000000-0005-0000-0000-000026790000}"/>
    <cellStyle name="Migliaia 34 8 2 2 2" xfId="36763" xr:uid="{00000000-0005-0000-0000-000027790000}"/>
    <cellStyle name="Migliaia 34 8 2 2 3" xfId="42065" xr:uid="{00000000-0005-0000-0000-000028790000}"/>
    <cellStyle name="Migliaia 34 8 2 3" xfId="34112" xr:uid="{00000000-0005-0000-0000-000029790000}"/>
    <cellStyle name="Migliaia 34 8 2 4" xfId="39414" xr:uid="{00000000-0005-0000-0000-00002A790000}"/>
    <cellStyle name="Migliaia 34 8 3" xfId="16753" xr:uid="{00000000-0005-0000-0000-00002B790000}"/>
    <cellStyle name="Migliaia 34 8 3 2" xfId="35660" xr:uid="{00000000-0005-0000-0000-00002C790000}"/>
    <cellStyle name="Migliaia 34 8 3 3" xfId="40962" xr:uid="{00000000-0005-0000-0000-00002D790000}"/>
    <cellStyle name="Migliaia 34 8 3 4" xfId="30147" xr:uid="{00000000-0005-0000-0000-00002E790000}"/>
    <cellStyle name="Migliaia 34 8 4" xfId="33088" xr:uid="{00000000-0005-0000-0000-00002F790000}"/>
    <cellStyle name="Migliaia 34 8 5" xfId="38311" xr:uid="{00000000-0005-0000-0000-000030790000}"/>
    <cellStyle name="Migliaia 34 8 6" xfId="12746" xr:uid="{00000000-0005-0000-0000-000031790000}"/>
    <cellStyle name="Migliaia 34 9" xfId="13493" xr:uid="{00000000-0005-0000-0000-000032790000}"/>
    <cellStyle name="Migliaia 34 9 2" xfId="30148" xr:uid="{00000000-0005-0000-0000-000033790000}"/>
    <cellStyle name="Migliaia 34 9 2 2" xfId="35661" xr:uid="{00000000-0005-0000-0000-000034790000}"/>
    <cellStyle name="Migliaia 34 9 2 3" xfId="40963" xr:uid="{00000000-0005-0000-0000-000035790000}"/>
    <cellStyle name="Migliaia 34 9 3" xfId="33089" xr:uid="{00000000-0005-0000-0000-000036790000}"/>
    <cellStyle name="Migliaia 34 9 4" xfId="38312" xr:uid="{00000000-0005-0000-0000-000037790000}"/>
    <cellStyle name="Migliaia 35" xfId="533" xr:uid="{00000000-0005-0000-0000-000038790000}"/>
    <cellStyle name="Migliaia 35 10" xfId="16754" xr:uid="{00000000-0005-0000-0000-000039790000}"/>
    <cellStyle name="Migliaia 35 10 2" xfId="35662" xr:uid="{00000000-0005-0000-0000-00003A790000}"/>
    <cellStyle name="Migliaia 35 10 3" xfId="40964" xr:uid="{00000000-0005-0000-0000-00003B790000}"/>
    <cellStyle name="Migliaia 35 10 4" xfId="30149" xr:uid="{00000000-0005-0000-0000-00003C790000}"/>
    <cellStyle name="Migliaia 35 11" xfId="33090" xr:uid="{00000000-0005-0000-0000-00003D790000}"/>
    <cellStyle name="Migliaia 35 12" xfId="38313" xr:uid="{00000000-0005-0000-0000-00003E790000}"/>
    <cellStyle name="Migliaia 35 13" xfId="1865" xr:uid="{00000000-0005-0000-0000-00003F790000}"/>
    <cellStyle name="Migliaia 35 2" xfId="534" xr:uid="{00000000-0005-0000-0000-000040790000}"/>
    <cellStyle name="Migliaia 35 2 2" xfId="2492" xr:uid="{00000000-0005-0000-0000-000041790000}"/>
    <cellStyle name="Migliaia 35 2 2 2" xfId="4466" xr:uid="{00000000-0005-0000-0000-000042790000}"/>
    <cellStyle name="Migliaia 35 2 2 2 2" xfId="10695" xr:uid="{00000000-0005-0000-0000-000043790000}"/>
    <cellStyle name="Migliaia 35 2 2 2 2 2" xfId="35663" xr:uid="{00000000-0005-0000-0000-000044790000}"/>
    <cellStyle name="Migliaia 35 2 2 2 2 3" xfId="40965" xr:uid="{00000000-0005-0000-0000-000045790000}"/>
    <cellStyle name="Migliaia 35 2 2 2 3" xfId="14753" xr:uid="{00000000-0005-0000-0000-000046790000}"/>
    <cellStyle name="Migliaia 35 2 2 2 4" xfId="16757" xr:uid="{00000000-0005-0000-0000-000047790000}"/>
    <cellStyle name="Migliaia 35 2 2 2 4 2" xfId="38314" xr:uid="{00000000-0005-0000-0000-000048790000}"/>
    <cellStyle name="Migliaia 35 2 2 2 5" xfId="12747" xr:uid="{00000000-0005-0000-0000-000049790000}"/>
    <cellStyle name="Migliaia 35 2 2 3" xfId="7920" xr:uid="{00000000-0005-0000-0000-00004A790000}"/>
    <cellStyle name="Migliaia 35 2 2 3 2" xfId="31604" xr:uid="{00000000-0005-0000-0000-00004B790000}"/>
    <cellStyle name="Migliaia 35 2 2 3 2 2" xfId="36764" xr:uid="{00000000-0005-0000-0000-00004C790000}"/>
    <cellStyle name="Migliaia 35 2 2 3 2 3" xfId="42066" xr:uid="{00000000-0005-0000-0000-00004D790000}"/>
    <cellStyle name="Migliaia 35 2 2 3 3" xfId="34113" xr:uid="{00000000-0005-0000-0000-00004E790000}"/>
    <cellStyle name="Migliaia 35 2 2 3 4" xfId="39415" xr:uid="{00000000-0005-0000-0000-00004F790000}"/>
    <cellStyle name="Migliaia 35 2 2 4" xfId="7042" xr:uid="{00000000-0005-0000-0000-000050790000}"/>
    <cellStyle name="Migliaia 35 2 2 4 2" xfId="17815" xr:uid="{00000000-0005-0000-0000-000051790000}"/>
    <cellStyle name="Migliaia 35 2 2 4 3" xfId="42532" xr:uid="{00000000-0005-0000-0000-000052790000}"/>
    <cellStyle name="Migliaia 35 2 2 4 4" xfId="46808" xr:uid="{00000000-0005-0000-0000-000053790000}"/>
    <cellStyle name="Migliaia 35 2 2 4 5" xfId="49824" xr:uid="{00000000-0005-0000-0000-000054790000}"/>
    <cellStyle name="Migliaia 35 2 2 5" xfId="16756" xr:uid="{00000000-0005-0000-0000-000055790000}"/>
    <cellStyle name="Migliaia 35 2 2 6" xfId="21094" xr:uid="{00000000-0005-0000-0000-000056790000}"/>
    <cellStyle name="Migliaia 35 2 3" xfId="4098" xr:uid="{00000000-0005-0000-0000-000057790000}"/>
    <cellStyle name="Migliaia 35 2 3 2" xfId="10568" xr:uid="{00000000-0005-0000-0000-000058790000}"/>
    <cellStyle name="Migliaia 35 2 3 2 2" xfId="31605" xr:uid="{00000000-0005-0000-0000-000059790000}"/>
    <cellStyle name="Migliaia 35 2 3 2 2 2" xfId="36765" xr:uid="{00000000-0005-0000-0000-00005A790000}"/>
    <cellStyle name="Migliaia 35 2 3 2 2 3" xfId="42067" xr:uid="{00000000-0005-0000-0000-00005B790000}"/>
    <cellStyle name="Migliaia 35 2 3 2 3" xfId="34114" xr:uid="{00000000-0005-0000-0000-00005C790000}"/>
    <cellStyle name="Migliaia 35 2 3 2 4" xfId="39416" xr:uid="{00000000-0005-0000-0000-00005D790000}"/>
    <cellStyle name="Migliaia 35 2 3 3" xfId="16758" xr:uid="{00000000-0005-0000-0000-00005E790000}"/>
    <cellStyle name="Migliaia 35 2 3 3 2" xfId="35664" xr:uid="{00000000-0005-0000-0000-00005F790000}"/>
    <cellStyle name="Migliaia 35 2 3 3 3" xfId="40966" xr:uid="{00000000-0005-0000-0000-000060790000}"/>
    <cellStyle name="Migliaia 35 2 3 3 4" xfId="30150" xr:uid="{00000000-0005-0000-0000-000061790000}"/>
    <cellStyle name="Migliaia 35 2 3 4" xfId="33091" xr:uid="{00000000-0005-0000-0000-000062790000}"/>
    <cellStyle name="Migliaia 35 2 3 5" xfId="38315" xr:uid="{00000000-0005-0000-0000-000063790000}"/>
    <cellStyle name="Migliaia 35 2 3 6" xfId="12748" xr:uid="{00000000-0005-0000-0000-000064790000}"/>
    <cellStyle name="Migliaia 35 2 4" xfId="3674" xr:uid="{00000000-0005-0000-0000-000065790000}"/>
    <cellStyle name="Migliaia 35 2 4 2" xfId="10273" xr:uid="{00000000-0005-0000-0000-000066790000}"/>
    <cellStyle name="Migliaia 35 2 4 2 2" xfId="35665" xr:uid="{00000000-0005-0000-0000-000067790000}"/>
    <cellStyle name="Migliaia 35 2 4 2 3" xfId="40967" xr:uid="{00000000-0005-0000-0000-000068790000}"/>
    <cellStyle name="Migliaia 35 2 4 3" xfId="14328" xr:uid="{00000000-0005-0000-0000-000069790000}"/>
    <cellStyle name="Migliaia 35 2 4 4" xfId="16759" xr:uid="{00000000-0005-0000-0000-00006A790000}"/>
    <cellStyle name="Migliaia 35 2 4 4 2" xfId="38316" xr:uid="{00000000-0005-0000-0000-00006B790000}"/>
    <cellStyle name="Migliaia 35 2 4 5" xfId="12749" xr:uid="{00000000-0005-0000-0000-00006C790000}"/>
    <cellStyle name="Migliaia 35 2 5" xfId="9435" xr:uid="{00000000-0005-0000-0000-00006D790000}"/>
    <cellStyle name="Migliaia 35 2 5 2" xfId="30151" xr:uid="{00000000-0005-0000-0000-00006E790000}"/>
    <cellStyle name="Migliaia 35 2 5 2 2" xfId="35666" xr:uid="{00000000-0005-0000-0000-00006F790000}"/>
    <cellStyle name="Migliaia 35 2 5 2 3" xfId="40968" xr:uid="{00000000-0005-0000-0000-000070790000}"/>
    <cellStyle name="Migliaia 35 2 5 3" xfId="33092" xr:uid="{00000000-0005-0000-0000-000071790000}"/>
    <cellStyle name="Migliaia 35 2 5 4" xfId="38317" xr:uid="{00000000-0005-0000-0000-000072790000}"/>
    <cellStyle name="Migliaia 35 2 6" xfId="16755" xr:uid="{00000000-0005-0000-0000-000073790000}"/>
    <cellStyle name="Migliaia 35 2 6 2" xfId="30152" xr:uid="{00000000-0005-0000-0000-000074790000}"/>
    <cellStyle name="Migliaia 35 2 6 2 2" xfId="35667" xr:uid="{00000000-0005-0000-0000-000075790000}"/>
    <cellStyle name="Migliaia 35 2 6 2 3" xfId="40969" xr:uid="{00000000-0005-0000-0000-000076790000}"/>
    <cellStyle name="Migliaia 35 2 6 3" xfId="33093" xr:uid="{00000000-0005-0000-0000-000077790000}"/>
    <cellStyle name="Migliaia 35 2 6 4" xfId="38318" xr:uid="{00000000-0005-0000-0000-000078790000}"/>
    <cellStyle name="Migliaia 35 2 6 5" xfId="21095" xr:uid="{00000000-0005-0000-0000-000079790000}"/>
    <cellStyle name="Migliaia 35 2 7" xfId="21093" xr:uid="{00000000-0005-0000-0000-00007A790000}"/>
    <cellStyle name="Migliaia 35 2 8" xfId="1866" xr:uid="{00000000-0005-0000-0000-00007B790000}"/>
    <cellStyle name="Migliaia 35 3" xfId="535" xr:uid="{00000000-0005-0000-0000-00007C790000}"/>
    <cellStyle name="Migliaia 35 3 10" xfId="21096" xr:uid="{00000000-0005-0000-0000-00007D790000}"/>
    <cellStyle name="Migliaia 35 3 11" xfId="12750" xr:uid="{00000000-0005-0000-0000-00007E790000}"/>
    <cellStyle name="Migliaia 35 3 12" xfId="1867" xr:uid="{00000000-0005-0000-0000-00007F790000}"/>
    <cellStyle name="Migliaia 35 3 2" xfId="536" xr:uid="{00000000-0005-0000-0000-000080790000}"/>
    <cellStyle name="Migliaia 35 3 2 2" xfId="4468" xr:uid="{00000000-0005-0000-0000-000081790000}"/>
    <cellStyle name="Migliaia 35 3 2 2 2" xfId="8302" xr:uid="{00000000-0005-0000-0000-000082790000}"/>
    <cellStyle name="Migliaia 35 3 2 2 2 2" xfId="14754" xr:uid="{00000000-0005-0000-0000-000083790000}"/>
    <cellStyle name="Migliaia 35 3 2 2 2 2 2" xfId="18176" xr:uid="{00000000-0005-0000-0000-000084790000}"/>
    <cellStyle name="Migliaia 35 3 2 2 2 2 2 2" xfId="35668" xr:uid="{00000000-0005-0000-0000-000085790000}"/>
    <cellStyle name="Migliaia 35 3 2 2 2 2 3" xfId="40970" xr:uid="{00000000-0005-0000-0000-000086790000}"/>
    <cellStyle name="Migliaia 35 3 2 2 2 2 4" xfId="30153" xr:uid="{00000000-0005-0000-0000-000087790000}"/>
    <cellStyle name="Migliaia 35 3 2 2 2 3" xfId="33094" xr:uid="{00000000-0005-0000-0000-000088790000}"/>
    <cellStyle name="Migliaia 35 3 2 2 2 4" xfId="38319" xr:uid="{00000000-0005-0000-0000-000089790000}"/>
    <cellStyle name="Migliaia 35 3 2 2 2 5" xfId="43896" xr:uid="{00000000-0005-0000-0000-00008A790000}"/>
    <cellStyle name="Migliaia 35 3 2 2 2 6" xfId="47182" xr:uid="{00000000-0005-0000-0000-00008B790000}"/>
    <cellStyle name="Migliaia 35 3 2 2 2 7" xfId="50198" xr:uid="{00000000-0005-0000-0000-00008C790000}"/>
    <cellStyle name="Migliaia 35 3 2 2 2 8" xfId="13973" xr:uid="{00000000-0005-0000-0000-00008D790000}"/>
    <cellStyle name="Migliaia 35 3 2 2 3" xfId="7864" xr:uid="{00000000-0005-0000-0000-00008E790000}"/>
    <cellStyle name="Migliaia 35 3 2 2 4" xfId="7043" xr:uid="{00000000-0005-0000-0000-00008F790000}"/>
    <cellStyle name="Migliaia 35 3 2 2 4 2" xfId="17816" xr:uid="{00000000-0005-0000-0000-000090790000}"/>
    <cellStyle name="Migliaia 35 3 2 2 4 3" xfId="43886" xr:uid="{00000000-0005-0000-0000-000091790000}"/>
    <cellStyle name="Migliaia 35 3 2 2 4 4" xfId="46809" xr:uid="{00000000-0005-0000-0000-000092790000}"/>
    <cellStyle name="Migliaia 35 3 2 2 4 5" xfId="49825" xr:uid="{00000000-0005-0000-0000-000093790000}"/>
    <cellStyle name="Migliaia 35 3 2 2 5" xfId="16762" xr:uid="{00000000-0005-0000-0000-000094790000}"/>
    <cellStyle name="Migliaia 35 3 2 2 6" xfId="21098" xr:uid="{00000000-0005-0000-0000-000095790000}"/>
    <cellStyle name="Migliaia 35 3 2 3" xfId="3676" xr:uid="{00000000-0005-0000-0000-000096790000}"/>
    <cellStyle name="Migliaia 35 3 2 3 2" xfId="8713" xr:uid="{00000000-0005-0000-0000-000097790000}"/>
    <cellStyle name="Migliaia 35 3 2 3 2 2" xfId="35669" xr:uid="{00000000-0005-0000-0000-000098790000}"/>
    <cellStyle name="Migliaia 35 3 2 3 2 3" xfId="40971" xr:uid="{00000000-0005-0000-0000-000099790000}"/>
    <cellStyle name="Migliaia 35 3 2 3 2 4" xfId="30154" xr:uid="{00000000-0005-0000-0000-00009A790000}"/>
    <cellStyle name="Migliaia 35 3 2 3 3" xfId="8303" xr:uid="{00000000-0005-0000-0000-00009B790000}"/>
    <cellStyle name="Migliaia 35 3 2 3 4" xfId="16763" xr:uid="{00000000-0005-0000-0000-00009C790000}"/>
    <cellStyle name="Migliaia 35 3 2 3 4 2" xfId="38320" xr:uid="{00000000-0005-0000-0000-00009D790000}"/>
    <cellStyle name="Migliaia 35 3 2 3 5" xfId="12751" xr:uid="{00000000-0005-0000-0000-00009E790000}"/>
    <cellStyle name="Migliaia 35 3 2 4" xfId="7649" xr:uid="{00000000-0005-0000-0000-00009F790000}"/>
    <cellStyle name="Migliaia 35 3 2 4 2" xfId="14392" xr:uid="{00000000-0005-0000-0000-0000A0790000}"/>
    <cellStyle name="Migliaia 35 3 2 4 2 2" xfId="35670" xr:uid="{00000000-0005-0000-0000-0000A1790000}"/>
    <cellStyle name="Migliaia 35 3 2 4 2 3" xfId="40972" xr:uid="{00000000-0005-0000-0000-0000A2790000}"/>
    <cellStyle name="Migliaia 35 3 2 4 3" xfId="33095" xr:uid="{00000000-0005-0000-0000-0000A3790000}"/>
    <cellStyle name="Migliaia 35 3 2 4 4" xfId="38321" xr:uid="{00000000-0005-0000-0000-0000A4790000}"/>
    <cellStyle name="Migliaia 35 3 2 4 5" xfId="13496" xr:uid="{00000000-0005-0000-0000-0000A5790000}"/>
    <cellStyle name="Migliaia 35 3 2 5" xfId="13646" xr:uid="{00000000-0005-0000-0000-0000A6790000}"/>
    <cellStyle name="Migliaia 35 3 2 5 2" xfId="30155" xr:uid="{00000000-0005-0000-0000-0000A7790000}"/>
    <cellStyle name="Migliaia 35 3 2 5 2 2" xfId="35671" xr:uid="{00000000-0005-0000-0000-0000A8790000}"/>
    <cellStyle name="Migliaia 35 3 2 5 2 3" xfId="40973" xr:uid="{00000000-0005-0000-0000-0000A9790000}"/>
    <cellStyle name="Migliaia 35 3 2 5 3" xfId="33096" xr:uid="{00000000-0005-0000-0000-0000AA790000}"/>
    <cellStyle name="Migliaia 35 3 2 5 4" xfId="38322" xr:uid="{00000000-0005-0000-0000-0000AB790000}"/>
    <cellStyle name="Migliaia 35 3 2 6" xfId="16761" xr:uid="{00000000-0005-0000-0000-0000AC790000}"/>
    <cellStyle name="Migliaia 35 3 2 6 2" xfId="30156" xr:uid="{00000000-0005-0000-0000-0000AD790000}"/>
    <cellStyle name="Migliaia 35 3 2 6 2 2" xfId="35672" xr:uid="{00000000-0005-0000-0000-0000AE790000}"/>
    <cellStyle name="Migliaia 35 3 2 6 2 3" xfId="40974" xr:uid="{00000000-0005-0000-0000-0000AF790000}"/>
    <cellStyle name="Migliaia 35 3 2 6 3" xfId="33097" xr:uid="{00000000-0005-0000-0000-0000B0790000}"/>
    <cellStyle name="Migliaia 35 3 2 6 4" xfId="38323" xr:uid="{00000000-0005-0000-0000-0000B1790000}"/>
    <cellStyle name="Migliaia 35 3 2 6 5" xfId="21099" xr:uid="{00000000-0005-0000-0000-0000B2790000}"/>
    <cellStyle name="Migliaia 35 3 2 7" xfId="21097" xr:uid="{00000000-0005-0000-0000-0000B3790000}"/>
    <cellStyle name="Migliaia 35 3 2 8" xfId="2494" xr:uid="{00000000-0005-0000-0000-0000B4790000}"/>
    <cellStyle name="Migliaia 35 3 3" xfId="2493" xr:uid="{00000000-0005-0000-0000-0000B5790000}"/>
    <cellStyle name="Migliaia 35 3 3 2" xfId="4467" xr:uid="{00000000-0005-0000-0000-0000B6790000}"/>
    <cellStyle name="Migliaia 35 3 3 2 2" xfId="6046" xr:uid="{00000000-0005-0000-0000-0000B7790000}"/>
    <cellStyle name="Migliaia 35 3 3 2 2 2" xfId="35674" xr:uid="{00000000-0005-0000-0000-0000B8790000}"/>
    <cellStyle name="Migliaia 35 3 3 2 2 3" xfId="40976" xr:uid="{00000000-0005-0000-0000-0000B9790000}"/>
    <cellStyle name="Migliaia 35 3 3 2 3" xfId="14525" xr:uid="{00000000-0005-0000-0000-0000BA790000}"/>
    <cellStyle name="Migliaia 35 3 3 2 4" xfId="16765" xr:uid="{00000000-0005-0000-0000-0000BB790000}"/>
    <cellStyle name="Migliaia 35 3 3 2 4 2" xfId="38325" xr:uid="{00000000-0005-0000-0000-0000BC790000}"/>
    <cellStyle name="Migliaia 35 3 3 2 5" xfId="12753" xr:uid="{00000000-0005-0000-0000-0000BD790000}"/>
    <cellStyle name="Migliaia 35 3 3 3" xfId="5798" xr:uid="{00000000-0005-0000-0000-0000BE790000}"/>
    <cellStyle name="Migliaia 35 3 3 3 2" xfId="30158" xr:uid="{00000000-0005-0000-0000-0000BF790000}"/>
    <cellStyle name="Migliaia 35 3 3 3 2 2" xfId="35675" xr:uid="{00000000-0005-0000-0000-0000C0790000}"/>
    <cellStyle name="Migliaia 35 3 3 3 2 3" xfId="40977" xr:uid="{00000000-0005-0000-0000-0000C1790000}"/>
    <cellStyle name="Migliaia 35 3 3 3 3" xfId="33099" xr:uid="{00000000-0005-0000-0000-0000C2790000}"/>
    <cellStyle name="Migliaia 35 3 3 3 4" xfId="38326" xr:uid="{00000000-0005-0000-0000-0000C3790000}"/>
    <cellStyle name="Migliaia 35 3 3 4" xfId="16764" xr:uid="{00000000-0005-0000-0000-0000C4790000}"/>
    <cellStyle name="Migliaia 35 3 3 4 2" xfId="30159" xr:uid="{00000000-0005-0000-0000-0000C5790000}"/>
    <cellStyle name="Migliaia 35 3 3 4 2 2" xfId="35676" xr:uid="{00000000-0005-0000-0000-0000C6790000}"/>
    <cellStyle name="Migliaia 35 3 3 4 2 3" xfId="40978" xr:uid="{00000000-0005-0000-0000-0000C7790000}"/>
    <cellStyle name="Migliaia 35 3 3 4 3" xfId="33100" xr:uid="{00000000-0005-0000-0000-0000C8790000}"/>
    <cellStyle name="Migliaia 35 3 3 4 4" xfId="38327" xr:uid="{00000000-0005-0000-0000-0000C9790000}"/>
    <cellStyle name="Migliaia 35 3 3 4 5" xfId="21100" xr:uid="{00000000-0005-0000-0000-0000CA790000}"/>
    <cellStyle name="Migliaia 35 3 3 5" xfId="21101" xr:uid="{00000000-0005-0000-0000-0000CB790000}"/>
    <cellStyle name="Migliaia 35 3 3 5 2" xfId="30160" xr:uid="{00000000-0005-0000-0000-0000CC790000}"/>
    <cellStyle name="Migliaia 35 3 3 5 2 2" xfId="35677" xr:uid="{00000000-0005-0000-0000-0000CD790000}"/>
    <cellStyle name="Migliaia 35 3 3 5 2 3" xfId="40979" xr:uid="{00000000-0005-0000-0000-0000CE790000}"/>
    <cellStyle name="Migliaia 35 3 3 5 3" xfId="33101" xr:uid="{00000000-0005-0000-0000-0000CF790000}"/>
    <cellStyle name="Migliaia 35 3 3 5 4" xfId="38328" xr:uid="{00000000-0005-0000-0000-0000D0790000}"/>
    <cellStyle name="Migliaia 35 3 3 6" xfId="30157" xr:uid="{00000000-0005-0000-0000-0000D1790000}"/>
    <cellStyle name="Migliaia 35 3 3 6 2" xfId="35673" xr:uid="{00000000-0005-0000-0000-0000D2790000}"/>
    <cellStyle name="Migliaia 35 3 3 6 3" xfId="40975" xr:uid="{00000000-0005-0000-0000-0000D3790000}"/>
    <cellStyle name="Migliaia 35 3 3 7" xfId="33098" xr:uid="{00000000-0005-0000-0000-0000D4790000}"/>
    <cellStyle name="Migliaia 35 3 3 8" xfId="38324" xr:uid="{00000000-0005-0000-0000-0000D5790000}"/>
    <cellStyle name="Migliaia 35 3 3 9" xfId="12752" xr:uid="{00000000-0005-0000-0000-0000D6790000}"/>
    <cellStyle name="Migliaia 35 3 4" xfId="3293" xr:uid="{00000000-0005-0000-0000-0000D7790000}"/>
    <cellStyle name="Migliaia 35 3 4 2" xfId="4803" xr:uid="{00000000-0005-0000-0000-0000D8790000}"/>
    <cellStyle name="Migliaia 35 3 4 2 2" xfId="10755" xr:uid="{00000000-0005-0000-0000-0000D9790000}"/>
    <cellStyle name="Migliaia 35 3 4 2 3" xfId="14352" xr:uid="{00000000-0005-0000-0000-0000DA790000}"/>
    <cellStyle name="Migliaia 35 3 4 2 4" xfId="16767" xr:uid="{00000000-0005-0000-0000-0000DB790000}"/>
    <cellStyle name="Migliaia 35 3 4 2 5" xfId="28672" xr:uid="{00000000-0005-0000-0000-0000DC790000}"/>
    <cellStyle name="Migliaia 35 3 4 2 6" xfId="12755" xr:uid="{00000000-0005-0000-0000-0000DD790000}"/>
    <cellStyle name="Migliaia 35 3 4 3" xfId="10003" xr:uid="{00000000-0005-0000-0000-0000DE790000}"/>
    <cellStyle name="Migliaia 35 3 4 3 2" xfId="31606" xr:uid="{00000000-0005-0000-0000-0000DF790000}"/>
    <cellStyle name="Migliaia 35 3 4 3 2 2" xfId="36766" xr:uid="{00000000-0005-0000-0000-0000E0790000}"/>
    <cellStyle name="Migliaia 35 3 4 3 2 3" xfId="42068" xr:uid="{00000000-0005-0000-0000-0000E1790000}"/>
    <cellStyle name="Migliaia 35 3 4 3 3" xfId="34115" xr:uid="{00000000-0005-0000-0000-0000E2790000}"/>
    <cellStyle name="Migliaia 35 3 4 3 4" xfId="39417" xr:uid="{00000000-0005-0000-0000-0000E3790000}"/>
    <cellStyle name="Migliaia 35 3 4 4" xfId="16766" xr:uid="{00000000-0005-0000-0000-0000E4790000}"/>
    <cellStyle name="Migliaia 35 3 4 4 2" xfId="35678" xr:uid="{00000000-0005-0000-0000-0000E5790000}"/>
    <cellStyle name="Migliaia 35 3 4 4 3" xfId="40980" xr:uid="{00000000-0005-0000-0000-0000E6790000}"/>
    <cellStyle name="Migliaia 35 3 4 4 4" xfId="30161" xr:uid="{00000000-0005-0000-0000-0000E7790000}"/>
    <cellStyle name="Migliaia 35 3 4 5" xfId="33102" xr:uid="{00000000-0005-0000-0000-0000E8790000}"/>
    <cellStyle name="Migliaia 35 3 4 6" xfId="38329" xr:uid="{00000000-0005-0000-0000-0000E9790000}"/>
    <cellStyle name="Migliaia 35 3 4 7" xfId="12754" xr:uid="{00000000-0005-0000-0000-0000EA790000}"/>
    <cellStyle name="Migliaia 35 3 5" xfId="4099" xr:uid="{00000000-0005-0000-0000-0000EB790000}"/>
    <cellStyle name="Migliaia 35 3 5 2" xfId="10569" xr:uid="{00000000-0005-0000-0000-0000EC790000}"/>
    <cellStyle name="Migliaia 35 3 5 2 2" xfId="31607" xr:uid="{00000000-0005-0000-0000-0000ED790000}"/>
    <cellStyle name="Migliaia 35 3 5 2 2 2" xfId="36767" xr:uid="{00000000-0005-0000-0000-0000EE790000}"/>
    <cellStyle name="Migliaia 35 3 5 2 2 3" xfId="42069" xr:uid="{00000000-0005-0000-0000-0000EF790000}"/>
    <cellStyle name="Migliaia 35 3 5 2 3" xfId="34116" xr:uid="{00000000-0005-0000-0000-0000F0790000}"/>
    <cellStyle name="Migliaia 35 3 5 2 4" xfId="39418" xr:uid="{00000000-0005-0000-0000-0000F1790000}"/>
    <cellStyle name="Migliaia 35 3 5 3" xfId="16768" xr:uid="{00000000-0005-0000-0000-0000F2790000}"/>
    <cellStyle name="Migliaia 35 3 5 3 2" xfId="35679" xr:uid="{00000000-0005-0000-0000-0000F3790000}"/>
    <cellStyle name="Migliaia 35 3 5 3 3" xfId="40981" xr:uid="{00000000-0005-0000-0000-0000F4790000}"/>
    <cellStyle name="Migliaia 35 3 5 3 4" xfId="30162" xr:uid="{00000000-0005-0000-0000-0000F5790000}"/>
    <cellStyle name="Migliaia 35 3 5 4" xfId="33103" xr:uid="{00000000-0005-0000-0000-0000F6790000}"/>
    <cellStyle name="Migliaia 35 3 5 5" xfId="38330" xr:uid="{00000000-0005-0000-0000-0000F7790000}"/>
    <cellStyle name="Migliaia 35 3 5 6" xfId="12756" xr:uid="{00000000-0005-0000-0000-0000F8790000}"/>
    <cellStyle name="Migliaia 35 3 6" xfId="3675" xr:uid="{00000000-0005-0000-0000-0000F9790000}"/>
    <cellStyle name="Migliaia 35 3 6 2" xfId="10274" xr:uid="{00000000-0005-0000-0000-0000FA790000}"/>
    <cellStyle name="Migliaia 35 3 6 2 2" xfId="35680" xr:uid="{00000000-0005-0000-0000-0000FB790000}"/>
    <cellStyle name="Migliaia 35 3 6 2 3" xfId="40982" xr:uid="{00000000-0005-0000-0000-0000FC790000}"/>
    <cellStyle name="Migliaia 35 3 6 3" xfId="14595" xr:uid="{00000000-0005-0000-0000-0000FD790000}"/>
    <cellStyle name="Migliaia 35 3 6 4" xfId="16769" xr:uid="{00000000-0005-0000-0000-0000FE790000}"/>
    <cellStyle name="Migliaia 35 3 6 4 2" xfId="38331" xr:uid="{00000000-0005-0000-0000-0000FF790000}"/>
    <cellStyle name="Migliaia 35 3 6 5" xfId="12757" xr:uid="{00000000-0005-0000-0000-0000007A0000}"/>
    <cellStyle name="Migliaia 35 3 7" xfId="8549" xr:uid="{00000000-0005-0000-0000-0000017A0000}"/>
    <cellStyle name="Migliaia 35 3 7 2" xfId="30163" xr:uid="{00000000-0005-0000-0000-0000027A0000}"/>
    <cellStyle name="Migliaia 35 3 7 2 2" xfId="35681" xr:uid="{00000000-0005-0000-0000-0000037A0000}"/>
    <cellStyle name="Migliaia 35 3 7 2 3" xfId="40983" xr:uid="{00000000-0005-0000-0000-0000047A0000}"/>
    <cellStyle name="Migliaia 35 3 7 3" xfId="33104" xr:uid="{00000000-0005-0000-0000-0000057A0000}"/>
    <cellStyle name="Migliaia 35 3 7 4" xfId="38332" xr:uid="{00000000-0005-0000-0000-0000067A0000}"/>
    <cellStyle name="Migliaia 35 3 8" xfId="13647" xr:uid="{00000000-0005-0000-0000-0000077A0000}"/>
    <cellStyle name="Migliaia 35 3 8 2" xfId="30164" xr:uid="{00000000-0005-0000-0000-0000087A0000}"/>
    <cellStyle name="Migliaia 35 3 8 2 2" xfId="35682" xr:uid="{00000000-0005-0000-0000-0000097A0000}"/>
    <cellStyle name="Migliaia 35 3 8 2 3" xfId="40984" xr:uid="{00000000-0005-0000-0000-00000A7A0000}"/>
    <cellStyle name="Migliaia 35 3 8 3" xfId="33105" xr:uid="{00000000-0005-0000-0000-00000B7A0000}"/>
    <cellStyle name="Migliaia 35 3 8 4" xfId="38333" xr:uid="{00000000-0005-0000-0000-00000C7A0000}"/>
    <cellStyle name="Migliaia 35 3 8 5" xfId="21102" xr:uid="{00000000-0005-0000-0000-00000D7A0000}"/>
    <cellStyle name="Migliaia 35 3 9" xfId="16760" xr:uid="{00000000-0005-0000-0000-00000E7A0000}"/>
    <cellStyle name="Migliaia 35 4" xfId="537" xr:uid="{00000000-0005-0000-0000-00000F7A0000}"/>
    <cellStyle name="Migliaia 35 4 2" xfId="4469" xr:uid="{00000000-0005-0000-0000-0000107A0000}"/>
    <cellStyle name="Migliaia 35 4 2 2" xfId="5145" xr:uid="{00000000-0005-0000-0000-0000117A0000}"/>
    <cellStyle name="Migliaia 35 4 2 2 2" xfId="30165" xr:uid="{00000000-0005-0000-0000-0000127A0000}"/>
    <cellStyle name="Migliaia 35 4 2 2 2 2" xfId="35683" xr:uid="{00000000-0005-0000-0000-0000137A0000}"/>
    <cellStyle name="Migliaia 35 4 2 2 2 3" xfId="40985" xr:uid="{00000000-0005-0000-0000-0000147A0000}"/>
    <cellStyle name="Migliaia 35 4 2 2 3" xfId="33106" xr:uid="{00000000-0005-0000-0000-0000157A0000}"/>
    <cellStyle name="Migliaia 35 4 2 2 4" xfId="38334" xr:uid="{00000000-0005-0000-0000-0000167A0000}"/>
    <cellStyle name="Migliaia 35 4 2 3" xfId="8304" xr:uid="{00000000-0005-0000-0000-0000177A0000}"/>
    <cellStyle name="Migliaia 35 4 2 3 2" xfId="30166" xr:uid="{00000000-0005-0000-0000-0000187A0000}"/>
    <cellStyle name="Migliaia 35 4 2 3 2 2" xfId="35684" xr:uid="{00000000-0005-0000-0000-0000197A0000}"/>
    <cellStyle name="Migliaia 35 4 2 3 2 3" xfId="40986" xr:uid="{00000000-0005-0000-0000-00001A7A0000}"/>
    <cellStyle name="Migliaia 35 4 2 3 3" xfId="33107" xr:uid="{00000000-0005-0000-0000-00001B7A0000}"/>
    <cellStyle name="Migliaia 35 4 2 3 4" xfId="38335" xr:uid="{00000000-0005-0000-0000-00001C7A0000}"/>
    <cellStyle name="Migliaia 35 4 2 4" xfId="7651" xr:uid="{00000000-0005-0000-0000-00001D7A0000}"/>
    <cellStyle name="Migliaia 35 4 2 5" xfId="7045" xr:uid="{00000000-0005-0000-0000-00001E7A0000}"/>
    <cellStyle name="Migliaia 35 4 2 5 2" xfId="17818" xr:uid="{00000000-0005-0000-0000-00001F7A0000}"/>
    <cellStyle name="Migliaia 35 4 2 5 3" xfId="44837" xr:uid="{00000000-0005-0000-0000-0000207A0000}"/>
    <cellStyle name="Migliaia 35 4 2 5 4" xfId="46811" xr:uid="{00000000-0005-0000-0000-0000217A0000}"/>
    <cellStyle name="Migliaia 35 4 2 5 5" xfId="49827" xr:uid="{00000000-0005-0000-0000-0000227A0000}"/>
    <cellStyle name="Migliaia 35 4 2 6" xfId="16771" xr:uid="{00000000-0005-0000-0000-0000237A0000}"/>
    <cellStyle name="Migliaia 35 4 2 7" xfId="21104" xr:uid="{00000000-0005-0000-0000-0000247A0000}"/>
    <cellStyle name="Migliaia 35 4 3" xfId="5146" xr:uid="{00000000-0005-0000-0000-0000257A0000}"/>
    <cellStyle name="Migliaia 35 4 3 2" xfId="14526" xr:uid="{00000000-0005-0000-0000-0000267A0000}"/>
    <cellStyle name="Migliaia 35 4 3 2 2" xfId="35685" xr:uid="{00000000-0005-0000-0000-0000277A0000}"/>
    <cellStyle name="Migliaia 35 4 3 2 3" xfId="40987" xr:uid="{00000000-0005-0000-0000-0000287A0000}"/>
    <cellStyle name="Migliaia 35 4 3 3" xfId="33108" xr:uid="{00000000-0005-0000-0000-0000297A0000}"/>
    <cellStyle name="Migliaia 35 4 3 4" xfId="38336" xr:uid="{00000000-0005-0000-0000-00002A7A0000}"/>
    <cellStyle name="Migliaia 35 4 3 5" xfId="13645" xr:uid="{00000000-0005-0000-0000-00002B7A0000}"/>
    <cellStyle name="Migliaia 35 4 4" xfId="8305" xr:uid="{00000000-0005-0000-0000-00002C7A0000}"/>
    <cellStyle name="Migliaia 35 4 4 2" xfId="30167" xr:uid="{00000000-0005-0000-0000-00002D7A0000}"/>
    <cellStyle name="Migliaia 35 4 4 2 2" xfId="35686" xr:uid="{00000000-0005-0000-0000-00002E7A0000}"/>
    <cellStyle name="Migliaia 35 4 4 2 3" xfId="40988" xr:uid="{00000000-0005-0000-0000-00002F7A0000}"/>
    <cellStyle name="Migliaia 35 4 4 3" xfId="33109" xr:uid="{00000000-0005-0000-0000-0000307A0000}"/>
    <cellStyle name="Migliaia 35 4 4 4" xfId="38337" xr:uid="{00000000-0005-0000-0000-0000317A0000}"/>
    <cellStyle name="Migliaia 35 4 5" xfId="7650" xr:uid="{00000000-0005-0000-0000-0000327A0000}"/>
    <cellStyle name="Migliaia 35 4 5 2" xfId="30168" xr:uid="{00000000-0005-0000-0000-0000337A0000}"/>
    <cellStyle name="Migliaia 35 4 5 2 2" xfId="35687" xr:uid="{00000000-0005-0000-0000-0000347A0000}"/>
    <cellStyle name="Migliaia 35 4 5 2 3" xfId="40989" xr:uid="{00000000-0005-0000-0000-0000357A0000}"/>
    <cellStyle name="Migliaia 35 4 5 3" xfId="33110" xr:uid="{00000000-0005-0000-0000-0000367A0000}"/>
    <cellStyle name="Migliaia 35 4 5 4" xfId="38338" xr:uid="{00000000-0005-0000-0000-0000377A0000}"/>
    <cellStyle name="Migliaia 35 4 6" xfId="7044" xr:uid="{00000000-0005-0000-0000-0000387A0000}"/>
    <cellStyle name="Migliaia 35 4 6 2" xfId="17817" xr:uid="{00000000-0005-0000-0000-0000397A0000}"/>
    <cellStyle name="Migliaia 35 4 6 2 2" xfId="35688" xr:uid="{00000000-0005-0000-0000-00003A7A0000}"/>
    <cellStyle name="Migliaia 35 4 6 2 3" xfId="40990" xr:uid="{00000000-0005-0000-0000-00003B7A0000}"/>
    <cellStyle name="Migliaia 35 4 6 2 4" xfId="30169" xr:uid="{00000000-0005-0000-0000-00003C7A0000}"/>
    <cellStyle name="Migliaia 35 4 6 3" xfId="33111" xr:uid="{00000000-0005-0000-0000-00003D7A0000}"/>
    <cellStyle name="Migliaia 35 4 6 4" xfId="38339" xr:uid="{00000000-0005-0000-0000-00003E7A0000}"/>
    <cellStyle name="Migliaia 35 4 6 5" xfId="21105" xr:uid="{00000000-0005-0000-0000-00003F7A0000}"/>
    <cellStyle name="Migliaia 35 4 6 6" xfId="28755" xr:uid="{00000000-0005-0000-0000-0000407A0000}"/>
    <cellStyle name="Migliaia 35 4 6 7" xfId="46810" xr:uid="{00000000-0005-0000-0000-0000417A0000}"/>
    <cellStyle name="Migliaia 35 4 6 8" xfId="49826" xr:uid="{00000000-0005-0000-0000-0000427A0000}"/>
    <cellStyle name="Migliaia 35 4 7" xfId="16770" xr:uid="{00000000-0005-0000-0000-0000437A0000}"/>
    <cellStyle name="Migliaia 35 4 7 2" xfId="30170" xr:uid="{00000000-0005-0000-0000-0000447A0000}"/>
    <cellStyle name="Migliaia 35 4 7 2 2" xfId="35689" xr:uid="{00000000-0005-0000-0000-0000457A0000}"/>
    <cellStyle name="Migliaia 35 4 7 2 3" xfId="40991" xr:uid="{00000000-0005-0000-0000-0000467A0000}"/>
    <cellStyle name="Migliaia 35 4 7 3" xfId="33112" xr:uid="{00000000-0005-0000-0000-0000477A0000}"/>
    <cellStyle name="Migliaia 35 4 7 4" xfId="38340" xr:uid="{00000000-0005-0000-0000-0000487A0000}"/>
    <cellStyle name="Migliaia 35 4 7 5" xfId="21106" xr:uid="{00000000-0005-0000-0000-0000497A0000}"/>
    <cellStyle name="Migliaia 35 4 8" xfId="21103" xr:uid="{00000000-0005-0000-0000-00004A7A0000}"/>
    <cellStyle name="Migliaia 35 4 9" xfId="2495" xr:uid="{00000000-0005-0000-0000-00004B7A0000}"/>
    <cellStyle name="Migliaia 35 5" xfId="538" xr:uid="{00000000-0005-0000-0000-00004C7A0000}"/>
    <cellStyle name="Migliaia 35 5 2" xfId="4470" xr:uid="{00000000-0005-0000-0000-00004D7A0000}"/>
    <cellStyle name="Migliaia 35 5 2 2" xfId="14755" xr:uid="{00000000-0005-0000-0000-00004E7A0000}"/>
    <cellStyle name="Migliaia 35 5 2 2 2" xfId="35690" xr:uid="{00000000-0005-0000-0000-00004F7A0000}"/>
    <cellStyle name="Migliaia 35 5 2 2 3" xfId="40992" xr:uid="{00000000-0005-0000-0000-0000507A0000}"/>
    <cellStyle name="Migliaia 35 5 2 3" xfId="16773" xr:uid="{00000000-0005-0000-0000-0000517A0000}"/>
    <cellStyle name="Migliaia 35 5 2 3 2" xfId="33113" xr:uid="{00000000-0005-0000-0000-0000527A0000}"/>
    <cellStyle name="Migliaia 35 5 2 4" xfId="38341" xr:uid="{00000000-0005-0000-0000-0000537A0000}"/>
    <cellStyle name="Migliaia 35 5 2 5" xfId="12758" xr:uid="{00000000-0005-0000-0000-0000547A0000}"/>
    <cellStyle name="Migliaia 35 5 3" xfId="7652" xr:uid="{00000000-0005-0000-0000-0000557A0000}"/>
    <cellStyle name="Migliaia 35 5 3 2" xfId="30171" xr:uid="{00000000-0005-0000-0000-0000567A0000}"/>
    <cellStyle name="Migliaia 35 5 3 2 2" xfId="35691" xr:uid="{00000000-0005-0000-0000-0000577A0000}"/>
    <cellStyle name="Migliaia 35 5 3 2 3" xfId="40993" xr:uid="{00000000-0005-0000-0000-0000587A0000}"/>
    <cellStyle name="Migliaia 35 5 3 3" xfId="33114" xr:uid="{00000000-0005-0000-0000-0000597A0000}"/>
    <cellStyle name="Migliaia 35 5 3 4" xfId="38342" xr:uid="{00000000-0005-0000-0000-00005A7A0000}"/>
    <cellStyle name="Migliaia 35 5 4" xfId="7046" xr:uid="{00000000-0005-0000-0000-00005B7A0000}"/>
    <cellStyle name="Migliaia 35 5 4 2" xfId="17819" xr:uid="{00000000-0005-0000-0000-00005C7A0000}"/>
    <cellStyle name="Migliaia 35 5 4 2 2" xfId="35692" xr:uid="{00000000-0005-0000-0000-00005D7A0000}"/>
    <cellStyle name="Migliaia 35 5 4 2 3" xfId="40994" xr:uid="{00000000-0005-0000-0000-00005E7A0000}"/>
    <cellStyle name="Migliaia 35 5 4 2 4" xfId="30172" xr:uid="{00000000-0005-0000-0000-00005F7A0000}"/>
    <cellStyle name="Migliaia 35 5 4 3" xfId="33115" xr:uid="{00000000-0005-0000-0000-0000607A0000}"/>
    <cellStyle name="Migliaia 35 5 4 4" xfId="38343" xr:uid="{00000000-0005-0000-0000-0000617A0000}"/>
    <cellStyle name="Migliaia 35 5 4 5" xfId="21108" xr:uid="{00000000-0005-0000-0000-0000627A0000}"/>
    <cellStyle name="Migliaia 35 5 4 6" xfId="42932" xr:uid="{00000000-0005-0000-0000-0000637A0000}"/>
    <cellStyle name="Migliaia 35 5 4 7" xfId="46812" xr:uid="{00000000-0005-0000-0000-0000647A0000}"/>
    <cellStyle name="Migliaia 35 5 4 8" xfId="49828" xr:uid="{00000000-0005-0000-0000-0000657A0000}"/>
    <cellStyle name="Migliaia 35 5 5" xfId="16772" xr:uid="{00000000-0005-0000-0000-0000667A0000}"/>
    <cellStyle name="Migliaia 35 5 5 2" xfId="30173" xr:uid="{00000000-0005-0000-0000-0000677A0000}"/>
    <cellStyle name="Migliaia 35 5 5 2 2" xfId="35693" xr:uid="{00000000-0005-0000-0000-0000687A0000}"/>
    <cellStyle name="Migliaia 35 5 5 2 3" xfId="40995" xr:uid="{00000000-0005-0000-0000-0000697A0000}"/>
    <cellStyle name="Migliaia 35 5 5 3" xfId="33116" xr:uid="{00000000-0005-0000-0000-00006A7A0000}"/>
    <cellStyle name="Migliaia 35 5 5 4" xfId="38344" xr:uid="{00000000-0005-0000-0000-00006B7A0000}"/>
    <cellStyle name="Migliaia 35 5 5 5" xfId="21109" xr:uid="{00000000-0005-0000-0000-00006C7A0000}"/>
    <cellStyle name="Migliaia 35 5 6" xfId="21110" xr:uid="{00000000-0005-0000-0000-00006D7A0000}"/>
    <cellStyle name="Migliaia 35 5 6 2" xfId="30174" xr:uid="{00000000-0005-0000-0000-00006E7A0000}"/>
    <cellStyle name="Migliaia 35 5 6 2 2" xfId="35694" xr:uid="{00000000-0005-0000-0000-00006F7A0000}"/>
    <cellStyle name="Migliaia 35 5 6 2 3" xfId="40996" xr:uid="{00000000-0005-0000-0000-0000707A0000}"/>
    <cellStyle name="Migliaia 35 5 6 3" xfId="33117" xr:uid="{00000000-0005-0000-0000-0000717A0000}"/>
    <cellStyle name="Migliaia 35 5 6 4" xfId="38345" xr:uid="{00000000-0005-0000-0000-0000727A0000}"/>
    <cellStyle name="Migliaia 35 5 7" xfId="21107" xr:uid="{00000000-0005-0000-0000-0000737A0000}"/>
    <cellStyle name="Migliaia 35 5 8" xfId="2496" xr:uid="{00000000-0005-0000-0000-0000747A0000}"/>
    <cellStyle name="Migliaia 35 6" xfId="2491" xr:uid="{00000000-0005-0000-0000-0000757A0000}"/>
    <cellStyle name="Migliaia 35 6 2" xfId="4465" xr:uid="{00000000-0005-0000-0000-0000767A0000}"/>
    <cellStyle name="Migliaia 35 6 2 2" xfId="6045" xr:uid="{00000000-0005-0000-0000-0000777A0000}"/>
    <cellStyle name="Migliaia 35 6 2 3" xfId="14959" xr:uid="{00000000-0005-0000-0000-0000787A0000}"/>
    <cellStyle name="Migliaia 35 6 2 4" xfId="16775" xr:uid="{00000000-0005-0000-0000-0000797A0000}"/>
    <cellStyle name="Migliaia 35 6 2 5" xfId="28673" xr:uid="{00000000-0005-0000-0000-00007A7A0000}"/>
    <cellStyle name="Migliaia 35 6 2 6" xfId="12760" xr:uid="{00000000-0005-0000-0000-00007B7A0000}"/>
    <cellStyle name="Migliaia 35 6 3" xfId="5797" xr:uid="{00000000-0005-0000-0000-00007C7A0000}"/>
    <cellStyle name="Migliaia 35 6 3 2" xfId="31608" xr:uid="{00000000-0005-0000-0000-00007D7A0000}"/>
    <cellStyle name="Migliaia 35 6 3 2 2" xfId="36768" xr:uid="{00000000-0005-0000-0000-00007E7A0000}"/>
    <cellStyle name="Migliaia 35 6 3 2 3" xfId="42070" xr:uid="{00000000-0005-0000-0000-00007F7A0000}"/>
    <cellStyle name="Migliaia 35 6 3 3" xfId="34117" xr:uid="{00000000-0005-0000-0000-0000807A0000}"/>
    <cellStyle name="Migliaia 35 6 3 4" xfId="39419" xr:uid="{00000000-0005-0000-0000-0000817A0000}"/>
    <cellStyle name="Migliaia 35 6 4" xfId="16774" xr:uid="{00000000-0005-0000-0000-0000827A0000}"/>
    <cellStyle name="Migliaia 35 6 4 2" xfId="35695" xr:uid="{00000000-0005-0000-0000-0000837A0000}"/>
    <cellStyle name="Migliaia 35 6 4 3" xfId="40997" xr:uid="{00000000-0005-0000-0000-0000847A0000}"/>
    <cellStyle name="Migliaia 35 6 4 4" xfId="30175" xr:uid="{00000000-0005-0000-0000-0000857A0000}"/>
    <cellStyle name="Migliaia 35 6 5" xfId="33118" xr:uid="{00000000-0005-0000-0000-0000867A0000}"/>
    <cellStyle name="Migliaia 35 6 6" xfId="38346" xr:uid="{00000000-0005-0000-0000-0000877A0000}"/>
    <cellStyle name="Migliaia 35 6 7" xfId="12759" xr:uid="{00000000-0005-0000-0000-0000887A0000}"/>
    <cellStyle name="Migliaia 35 7" xfId="4097" xr:uid="{00000000-0005-0000-0000-0000897A0000}"/>
    <cellStyle name="Migliaia 35 7 2" xfId="10567" xr:uid="{00000000-0005-0000-0000-00008A7A0000}"/>
    <cellStyle name="Migliaia 35 7 2 2" xfId="31609" xr:uid="{00000000-0005-0000-0000-00008B7A0000}"/>
    <cellStyle name="Migliaia 35 7 2 2 2" xfId="36769" xr:uid="{00000000-0005-0000-0000-00008C7A0000}"/>
    <cellStyle name="Migliaia 35 7 2 2 3" xfId="42071" xr:uid="{00000000-0005-0000-0000-00008D7A0000}"/>
    <cellStyle name="Migliaia 35 7 2 3" xfId="34118" xr:uid="{00000000-0005-0000-0000-00008E7A0000}"/>
    <cellStyle name="Migliaia 35 7 2 4" xfId="39420" xr:uid="{00000000-0005-0000-0000-00008F7A0000}"/>
    <cellStyle name="Migliaia 35 7 3" xfId="16776" xr:uid="{00000000-0005-0000-0000-0000907A0000}"/>
    <cellStyle name="Migliaia 35 7 3 2" xfId="35696" xr:uid="{00000000-0005-0000-0000-0000917A0000}"/>
    <cellStyle name="Migliaia 35 7 3 3" xfId="40998" xr:uid="{00000000-0005-0000-0000-0000927A0000}"/>
    <cellStyle name="Migliaia 35 7 3 4" xfId="30176" xr:uid="{00000000-0005-0000-0000-0000937A0000}"/>
    <cellStyle name="Migliaia 35 7 4" xfId="33119" xr:uid="{00000000-0005-0000-0000-0000947A0000}"/>
    <cellStyle name="Migliaia 35 7 5" xfId="38347" xr:uid="{00000000-0005-0000-0000-0000957A0000}"/>
    <cellStyle name="Migliaia 35 7 6" xfId="12761" xr:uid="{00000000-0005-0000-0000-0000967A0000}"/>
    <cellStyle name="Migliaia 35 8" xfId="3673" xr:uid="{00000000-0005-0000-0000-0000977A0000}"/>
    <cellStyle name="Migliaia 35 8 2" xfId="10272" xr:uid="{00000000-0005-0000-0000-0000987A0000}"/>
    <cellStyle name="Migliaia 35 8 2 2" xfId="31610" xr:uid="{00000000-0005-0000-0000-0000997A0000}"/>
    <cellStyle name="Migliaia 35 8 2 2 2" xfId="36770" xr:uid="{00000000-0005-0000-0000-00009A7A0000}"/>
    <cellStyle name="Migliaia 35 8 2 2 3" xfId="42072" xr:uid="{00000000-0005-0000-0000-00009B7A0000}"/>
    <cellStyle name="Migliaia 35 8 2 3" xfId="34119" xr:uid="{00000000-0005-0000-0000-00009C7A0000}"/>
    <cellStyle name="Migliaia 35 8 2 4" xfId="39421" xr:uid="{00000000-0005-0000-0000-00009D7A0000}"/>
    <cellStyle name="Migliaia 35 8 3" xfId="16777" xr:uid="{00000000-0005-0000-0000-00009E7A0000}"/>
    <cellStyle name="Migliaia 35 8 3 2" xfId="35697" xr:uid="{00000000-0005-0000-0000-00009F7A0000}"/>
    <cellStyle name="Migliaia 35 8 3 3" xfId="40999" xr:uid="{00000000-0005-0000-0000-0000A07A0000}"/>
    <cellStyle name="Migliaia 35 8 3 4" xfId="30177" xr:uid="{00000000-0005-0000-0000-0000A17A0000}"/>
    <cellStyle name="Migliaia 35 8 4" xfId="33120" xr:uid="{00000000-0005-0000-0000-0000A27A0000}"/>
    <cellStyle name="Migliaia 35 8 5" xfId="38348" xr:uid="{00000000-0005-0000-0000-0000A37A0000}"/>
    <cellStyle name="Migliaia 35 8 6" xfId="12762" xr:uid="{00000000-0005-0000-0000-0000A47A0000}"/>
    <cellStyle name="Migliaia 35 9" xfId="13495" xr:uid="{00000000-0005-0000-0000-0000A57A0000}"/>
    <cellStyle name="Migliaia 35 9 2" xfId="30178" xr:uid="{00000000-0005-0000-0000-0000A67A0000}"/>
    <cellStyle name="Migliaia 35 9 2 2" xfId="35698" xr:uid="{00000000-0005-0000-0000-0000A77A0000}"/>
    <cellStyle name="Migliaia 35 9 2 3" xfId="41000" xr:uid="{00000000-0005-0000-0000-0000A87A0000}"/>
    <cellStyle name="Migliaia 35 9 3" xfId="33121" xr:uid="{00000000-0005-0000-0000-0000A97A0000}"/>
    <cellStyle name="Migliaia 35 9 4" xfId="38349" xr:uid="{00000000-0005-0000-0000-0000AA7A0000}"/>
    <cellStyle name="Migliaia 36" xfId="539" xr:uid="{00000000-0005-0000-0000-0000AB7A0000}"/>
    <cellStyle name="Migliaia 36 10" xfId="16778" xr:uid="{00000000-0005-0000-0000-0000AC7A0000}"/>
    <cellStyle name="Migliaia 36 10 2" xfId="35699" xr:uid="{00000000-0005-0000-0000-0000AD7A0000}"/>
    <cellStyle name="Migliaia 36 10 3" xfId="41001" xr:uid="{00000000-0005-0000-0000-0000AE7A0000}"/>
    <cellStyle name="Migliaia 36 10 4" xfId="30179" xr:uid="{00000000-0005-0000-0000-0000AF7A0000}"/>
    <cellStyle name="Migliaia 36 11" xfId="33122" xr:uid="{00000000-0005-0000-0000-0000B07A0000}"/>
    <cellStyle name="Migliaia 36 12" xfId="38350" xr:uid="{00000000-0005-0000-0000-0000B17A0000}"/>
    <cellStyle name="Migliaia 36 13" xfId="1868" xr:uid="{00000000-0005-0000-0000-0000B27A0000}"/>
    <cellStyle name="Migliaia 36 2" xfId="540" xr:uid="{00000000-0005-0000-0000-0000B37A0000}"/>
    <cellStyle name="Migliaia 36 2 2" xfId="2498" xr:uid="{00000000-0005-0000-0000-0000B47A0000}"/>
    <cellStyle name="Migliaia 36 2 2 2" xfId="4472" xr:uid="{00000000-0005-0000-0000-0000B57A0000}"/>
    <cellStyle name="Migliaia 36 2 2 2 2" xfId="10696" xr:uid="{00000000-0005-0000-0000-0000B67A0000}"/>
    <cellStyle name="Migliaia 36 2 2 2 2 2" xfId="35700" xr:uid="{00000000-0005-0000-0000-0000B77A0000}"/>
    <cellStyle name="Migliaia 36 2 2 2 2 3" xfId="41002" xr:uid="{00000000-0005-0000-0000-0000B87A0000}"/>
    <cellStyle name="Migliaia 36 2 2 2 3" xfId="14756" xr:uid="{00000000-0005-0000-0000-0000B97A0000}"/>
    <cellStyle name="Migliaia 36 2 2 2 4" xfId="16781" xr:uid="{00000000-0005-0000-0000-0000BA7A0000}"/>
    <cellStyle name="Migliaia 36 2 2 2 4 2" xfId="38351" xr:uid="{00000000-0005-0000-0000-0000BB7A0000}"/>
    <cellStyle name="Migliaia 36 2 2 2 5" xfId="12763" xr:uid="{00000000-0005-0000-0000-0000BC7A0000}"/>
    <cellStyle name="Migliaia 36 2 2 3" xfId="7921" xr:uid="{00000000-0005-0000-0000-0000BD7A0000}"/>
    <cellStyle name="Migliaia 36 2 2 3 2" xfId="31611" xr:uid="{00000000-0005-0000-0000-0000BE7A0000}"/>
    <cellStyle name="Migliaia 36 2 2 3 2 2" xfId="36771" xr:uid="{00000000-0005-0000-0000-0000BF7A0000}"/>
    <cellStyle name="Migliaia 36 2 2 3 2 3" xfId="42073" xr:uid="{00000000-0005-0000-0000-0000C07A0000}"/>
    <cellStyle name="Migliaia 36 2 2 3 3" xfId="34120" xr:uid="{00000000-0005-0000-0000-0000C17A0000}"/>
    <cellStyle name="Migliaia 36 2 2 3 4" xfId="39422" xr:uid="{00000000-0005-0000-0000-0000C27A0000}"/>
    <cellStyle name="Migliaia 36 2 2 4" xfId="7047" xr:uid="{00000000-0005-0000-0000-0000C37A0000}"/>
    <cellStyle name="Migliaia 36 2 2 4 2" xfId="17820" xr:uid="{00000000-0005-0000-0000-0000C47A0000}"/>
    <cellStyle name="Migliaia 36 2 2 4 3" xfId="43962" xr:uid="{00000000-0005-0000-0000-0000C57A0000}"/>
    <cellStyle name="Migliaia 36 2 2 4 4" xfId="46813" xr:uid="{00000000-0005-0000-0000-0000C67A0000}"/>
    <cellStyle name="Migliaia 36 2 2 4 5" xfId="49829" xr:uid="{00000000-0005-0000-0000-0000C77A0000}"/>
    <cellStyle name="Migliaia 36 2 2 5" xfId="16780" xr:uid="{00000000-0005-0000-0000-0000C87A0000}"/>
    <cellStyle name="Migliaia 36 2 2 6" xfId="21112" xr:uid="{00000000-0005-0000-0000-0000C97A0000}"/>
    <cellStyle name="Migliaia 36 2 3" xfId="4101" xr:uid="{00000000-0005-0000-0000-0000CA7A0000}"/>
    <cellStyle name="Migliaia 36 2 3 2" xfId="10571" xr:uid="{00000000-0005-0000-0000-0000CB7A0000}"/>
    <cellStyle name="Migliaia 36 2 3 2 2" xfId="31612" xr:uid="{00000000-0005-0000-0000-0000CC7A0000}"/>
    <cellStyle name="Migliaia 36 2 3 2 2 2" xfId="36772" xr:uid="{00000000-0005-0000-0000-0000CD7A0000}"/>
    <cellStyle name="Migliaia 36 2 3 2 2 3" xfId="42074" xr:uid="{00000000-0005-0000-0000-0000CE7A0000}"/>
    <cellStyle name="Migliaia 36 2 3 2 3" xfId="34121" xr:uid="{00000000-0005-0000-0000-0000CF7A0000}"/>
    <cellStyle name="Migliaia 36 2 3 2 4" xfId="39423" xr:uid="{00000000-0005-0000-0000-0000D07A0000}"/>
    <cellStyle name="Migliaia 36 2 3 3" xfId="16782" xr:uid="{00000000-0005-0000-0000-0000D17A0000}"/>
    <cellStyle name="Migliaia 36 2 3 3 2" xfId="35701" xr:uid="{00000000-0005-0000-0000-0000D27A0000}"/>
    <cellStyle name="Migliaia 36 2 3 3 3" xfId="41003" xr:uid="{00000000-0005-0000-0000-0000D37A0000}"/>
    <cellStyle name="Migliaia 36 2 3 3 4" xfId="30180" xr:uid="{00000000-0005-0000-0000-0000D47A0000}"/>
    <cellStyle name="Migliaia 36 2 3 4" xfId="33123" xr:uid="{00000000-0005-0000-0000-0000D57A0000}"/>
    <cellStyle name="Migliaia 36 2 3 5" xfId="38352" xr:uid="{00000000-0005-0000-0000-0000D67A0000}"/>
    <cellStyle name="Migliaia 36 2 3 6" xfId="12764" xr:uid="{00000000-0005-0000-0000-0000D77A0000}"/>
    <cellStyle name="Migliaia 36 2 4" xfId="3678" xr:uid="{00000000-0005-0000-0000-0000D87A0000}"/>
    <cellStyle name="Migliaia 36 2 4 2" xfId="10276" xr:uid="{00000000-0005-0000-0000-0000D97A0000}"/>
    <cellStyle name="Migliaia 36 2 4 2 2" xfId="35702" xr:uid="{00000000-0005-0000-0000-0000DA7A0000}"/>
    <cellStyle name="Migliaia 36 2 4 2 3" xfId="41004" xr:uid="{00000000-0005-0000-0000-0000DB7A0000}"/>
    <cellStyle name="Migliaia 36 2 4 3" xfId="14919" xr:uid="{00000000-0005-0000-0000-0000DC7A0000}"/>
    <cellStyle name="Migliaia 36 2 4 4" xfId="16783" xr:uid="{00000000-0005-0000-0000-0000DD7A0000}"/>
    <cellStyle name="Migliaia 36 2 4 4 2" xfId="38353" xr:uid="{00000000-0005-0000-0000-0000DE7A0000}"/>
    <cellStyle name="Migliaia 36 2 4 5" xfId="12765" xr:uid="{00000000-0005-0000-0000-0000DF7A0000}"/>
    <cellStyle name="Migliaia 36 2 5" xfId="9436" xr:uid="{00000000-0005-0000-0000-0000E07A0000}"/>
    <cellStyle name="Migliaia 36 2 5 2" xfId="30181" xr:uid="{00000000-0005-0000-0000-0000E17A0000}"/>
    <cellStyle name="Migliaia 36 2 5 2 2" xfId="35703" xr:uid="{00000000-0005-0000-0000-0000E27A0000}"/>
    <cellStyle name="Migliaia 36 2 5 2 3" xfId="41005" xr:uid="{00000000-0005-0000-0000-0000E37A0000}"/>
    <cellStyle name="Migliaia 36 2 5 3" xfId="33124" xr:uid="{00000000-0005-0000-0000-0000E47A0000}"/>
    <cellStyle name="Migliaia 36 2 5 4" xfId="38354" xr:uid="{00000000-0005-0000-0000-0000E57A0000}"/>
    <cellStyle name="Migliaia 36 2 6" xfId="16779" xr:uid="{00000000-0005-0000-0000-0000E67A0000}"/>
    <cellStyle name="Migliaia 36 2 6 2" xfId="30182" xr:uid="{00000000-0005-0000-0000-0000E77A0000}"/>
    <cellStyle name="Migliaia 36 2 6 2 2" xfId="35704" xr:uid="{00000000-0005-0000-0000-0000E87A0000}"/>
    <cellStyle name="Migliaia 36 2 6 2 3" xfId="41006" xr:uid="{00000000-0005-0000-0000-0000E97A0000}"/>
    <cellStyle name="Migliaia 36 2 6 3" xfId="33125" xr:uid="{00000000-0005-0000-0000-0000EA7A0000}"/>
    <cellStyle name="Migliaia 36 2 6 4" xfId="38355" xr:uid="{00000000-0005-0000-0000-0000EB7A0000}"/>
    <cellStyle name="Migliaia 36 2 6 5" xfId="21113" xr:uid="{00000000-0005-0000-0000-0000EC7A0000}"/>
    <cellStyle name="Migliaia 36 2 7" xfId="21111" xr:uid="{00000000-0005-0000-0000-0000ED7A0000}"/>
    <cellStyle name="Migliaia 36 2 8" xfId="1869" xr:uid="{00000000-0005-0000-0000-0000EE7A0000}"/>
    <cellStyle name="Migliaia 36 3" xfId="541" xr:uid="{00000000-0005-0000-0000-0000EF7A0000}"/>
    <cellStyle name="Migliaia 36 3 10" xfId="21114" xr:uid="{00000000-0005-0000-0000-0000F07A0000}"/>
    <cellStyle name="Migliaia 36 3 11" xfId="12766" xr:uid="{00000000-0005-0000-0000-0000F17A0000}"/>
    <cellStyle name="Migliaia 36 3 12" xfId="1870" xr:uid="{00000000-0005-0000-0000-0000F27A0000}"/>
    <cellStyle name="Migliaia 36 3 2" xfId="542" xr:uid="{00000000-0005-0000-0000-0000F37A0000}"/>
    <cellStyle name="Migliaia 36 3 2 2" xfId="4474" xr:uid="{00000000-0005-0000-0000-0000F47A0000}"/>
    <cellStyle name="Migliaia 36 3 2 2 2" xfId="8306" xr:uid="{00000000-0005-0000-0000-0000F57A0000}"/>
    <cellStyle name="Migliaia 36 3 2 2 2 2" xfId="14757" xr:uid="{00000000-0005-0000-0000-0000F67A0000}"/>
    <cellStyle name="Migliaia 36 3 2 2 2 2 2" xfId="18177" xr:uid="{00000000-0005-0000-0000-0000F77A0000}"/>
    <cellStyle name="Migliaia 36 3 2 2 2 2 2 2" xfId="35705" xr:uid="{00000000-0005-0000-0000-0000F87A0000}"/>
    <cellStyle name="Migliaia 36 3 2 2 2 2 3" xfId="41007" xr:uid="{00000000-0005-0000-0000-0000F97A0000}"/>
    <cellStyle name="Migliaia 36 3 2 2 2 2 4" xfId="30183" xr:uid="{00000000-0005-0000-0000-0000FA7A0000}"/>
    <cellStyle name="Migliaia 36 3 2 2 2 3" xfId="33126" xr:uid="{00000000-0005-0000-0000-0000FB7A0000}"/>
    <cellStyle name="Migliaia 36 3 2 2 2 4" xfId="38356" xr:uid="{00000000-0005-0000-0000-0000FC7A0000}"/>
    <cellStyle name="Migliaia 36 3 2 2 2 5" xfId="30506" xr:uid="{00000000-0005-0000-0000-0000FD7A0000}"/>
    <cellStyle name="Migliaia 36 3 2 2 2 6" xfId="47183" xr:uid="{00000000-0005-0000-0000-0000FE7A0000}"/>
    <cellStyle name="Migliaia 36 3 2 2 2 7" xfId="50199" xr:uid="{00000000-0005-0000-0000-0000FF7A0000}"/>
    <cellStyle name="Migliaia 36 3 2 2 2 8" xfId="13974" xr:uid="{00000000-0005-0000-0000-0000007B0000}"/>
    <cellStyle name="Migliaia 36 3 2 2 3" xfId="8476" xr:uid="{00000000-0005-0000-0000-0000017B0000}"/>
    <cellStyle name="Migliaia 36 3 2 2 4" xfId="7048" xr:uid="{00000000-0005-0000-0000-0000027B0000}"/>
    <cellStyle name="Migliaia 36 3 2 2 4 2" xfId="17821" xr:uid="{00000000-0005-0000-0000-0000037B0000}"/>
    <cellStyle name="Migliaia 36 3 2 2 4 3" xfId="44567" xr:uid="{00000000-0005-0000-0000-0000047B0000}"/>
    <cellStyle name="Migliaia 36 3 2 2 4 4" xfId="46814" xr:uid="{00000000-0005-0000-0000-0000057B0000}"/>
    <cellStyle name="Migliaia 36 3 2 2 4 5" xfId="49830" xr:uid="{00000000-0005-0000-0000-0000067B0000}"/>
    <cellStyle name="Migliaia 36 3 2 2 5" xfId="16786" xr:uid="{00000000-0005-0000-0000-0000077B0000}"/>
    <cellStyle name="Migliaia 36 3 2 2 6" xfId="21116" xr:uid="{00000000-0005-0000-0000-0000087B0000}"/>
    <cellStyle name="Migliaia 36 3 2 3" xfId="3680" xr:uid="{00000000-0005-0000-0000-0000097B0000}"/>
    <cellStyle name="Migliaia 36 3 2 3 2" xfId="7846" xr:uid="{00000000-0005-0000-0000-00000A7B0000}"/>
    <cellStyle name="Migliaia 36 3 2 3 2 2" xfId="35706" xr:uid="{00000000-0005-0000-0000-00000B7B0000}"/>
    <cellStyle name="Migliaia 36 3 2 3 2 3" xfId="41008" xr:uid="{00000000-0005-0000-0000-00000C7B0000}"/>
    <cellStyle name="Migliaia 36 3 2 3 2 4" xfId="30184" xr:uid="{00000000-0005-0000-0000-00000D7B0000}"/>
    <cellStyle name="Migliaia 36 3 2 3 3" xfId="8307" xr:uid="{00000000-0005-0000-0000-00000E7B0000}"/>
    <cellStyle name="Migliaia 36 3 2 3 4" xfId="16787" xr:uid="{00000000-0005-0000-0000-00000F7B0000}"/>
    <cellStyle name="Migliaia 36 3 2 3 4 2" xfId="38357" xr:uid="{00000000-0005-0000-0000-0000107B0000}"/>
    <cellStyle name="Migliaia 36 3 2 3 5" xfId="12767" xr:uid="{00000000-0005-0000-0000-0000117B0000}"/>
    <cellStyle name="Migliaia 36 3 2 4" xfId="7653" xr:uid="{00000000-0005-0000-0000-0000127B0000}"/>
    <cellStyle name="Migliaia 36 3 2 4 2" xfId="14393" xr:uid="{00000000-0005-0000-0000-0000137B0000}"/>
    <cellStyle name="Migliaia 36 3 2 4 2 2" xfId="35707" xr:uid="{00000000-0005-0000-0000-0000147B0000}"/>
    <cellStyle name="Migliaia 36 3 2 4 2 3" xfId="41009" xr:uid="{00000000-0005-0000-0000-0000157B0000}"/>
    <cellStyle name="Migliaia 36 3 2 4 3" xfId="33127" xr:uid="{00000000-0005-0000-0000-0000167B0000}"/>
    <cellStyle name="Migliaia 36 3 2 4 4" xfId="38358" xr:uid="{00000000-0005-0000-0000-0000177B0000}"/>
    <cellStyle name="Migliaia 36 3 2 4 5" xfId="13498" xr:uid="{00000000-0005-0000-0000-0000187B0000}"/>
    <cellStyle name="Migliaia 36 3 2 5" xfId="13643" xr:uid="{00000000-0005-0000-0000-0000197B0000}"/>
    <cellStyle name="Migliaia 36 3 2 5 2" xfId="30185" xr:uid="{00000000-0005-0000-0000-00001A7B0000}"/>
    <cellStyle name="Migliaia 36 3 2 5 2 2" xfId="35708" xr:uid="{00000000-0005-0000-0000-00001B7B0000}"/>
    <cellStyle name="Migliaia 36 3 2 5 2 3" xfId="41010" xr:uid="{00000000-0005-0000-0000-00001C7B0000}"/>
    <cellStyle name="Migliaia 36 3 2 5 3" xfId="33128" xr:uid="{00000000-0005-0000-0000-00001D7B0000}"/>
    <cellStyle name="Migliaia 36 3 2 5 4" xfId="38359" xr:uid="{00000000-0005-0000-0000-00001E7B0000}"/>
    <cellStyle name="Migliaia 36 3 2 6" xfId="16785" xr:uid="{00000000-0005-0000-0000-00001F7B0000}"/>
    <cellStyle name="Migliaia 36 3 2 6 2" xfId="30186" xr:uid="{00000000-0005-0000-0000-0000207B0000}"/>
    <cellStyle name="Migliaia 36 3 2 6 2 2" xfId="35709" xr:uid="{00000000-0005-0000-0000-0000217B0000}"/>
    <cellStyle name="Migliaia 36 3 2 6 2 3" xfId="41011" xr:uid="{00000000-0005-0000-0000-0000227B0000}"/>
    <cellStyle name="Migliaia 36 3 2 6 3" xfId="33129" xr:uid="{00000000-0005-0000-0000-0000237B0000}"/>
    <cellStyle name="Migliaia 36 3 2 6 4" xfId="38360" xr:uid="{00000000-0005-0000-0000-0000247B0000}"/>
    <cellStyle name="Migliaia 36 3 2 6 5" xfId="21117" xr:uid="{00000000-0005-0000-0000-0000257B0000}"/>
    <cellStyle name="Migliaia 36 3 2 7" xfId="21115" xr:uid="{00000000-0005-0000-0000-0000267B0000}"/>
    <cellStyle name="Migliaia 36 3 2 8" xfId="2500" xr:uid="{00000000-0005-0000-0000-0000277B0000}"/>
    <cellStyle name="Migliaia 36 3 3" xfId="2499" xr:uid="{00000000-0005-0000-0000-0000287B0000}"/>
    <cellStyle name="Migliaia 36 3 3 2" xfId="4473" xr:uid="{00000000-0005-0000-0000-0000297B0000}"/>
    <cellStyle name="Migliaia 36 3 3 2 2" xfId="6048" xr:uid="{00000000-0005-0000-0000-00002A7B0000}"/>
    <cellStyle name="Migliaia 36 3 3 2 2 2" xfId="35711" xr:uid="{00000000-0005-0000-0000-00002B7B0000}"/>
    <cellStyle name="Migliaia 36 3 3 2 2 3" xfId="41013" xr:uid="{00000000-0005-0000-0000-00002C7B0000}"/>
    <cellStyle name="Migliaia 36 3 3 2 3" xfId="14527" xr:uid="{00000000-0005-0000-0000-00002D7B0000}"/>
    <cellStyle name="Migliaia 36 3 3 2 4" xfId="16789" xr:uid="{00000000-0005-0000-0000-00002E7B0000}"/>
    <cellStyle name="Migliaia 36 3 3 2 4 2" xfId="38362" xr:uid="{00000000-0005-0000-0000-00002F7B0000}"/>
    <cellStyle name="Migliaia 36 3 3 2 5" xfId="12769" xr:uid="{00000000-0005-0000-0000-0000307B0000}"/>
    <cellStyle name="Migliaia 36 3 3 3" xfId="5800" xr:uid="{00000000-0005-0000-0000-0000317B0000}"/>
    <cellStyle name="Migliaia 36 3 3 3 2" xfId="30188" xr:uid="{00000000-0005-0000-0000-0000327B0000}"/>
    <cellStyle name="Migliaia 36 3 3 3 2 2" xfId="35712" xr:uid="{00000000-0005-0000-0000-0000337B0000}"/>
    <cellStyle name="Migliaia 36 3 3 3 2 3" xfId="41014" xr:uid="{00000000-0005-0000-0000-0000347B0000}"/>
    <cellStyle name="Migliaia 36 3 3 3 3" xfId="33131" xr:uid="{00000000-0005-0000-0000-0000357B0000}"/>
    <cellStyle name="Migliaia 36 3 3 3 4" xfId="38363" xr:uid="{00000000-0005-0000-0000-0000367B0000}"/>
    <cellStyle name="Migliaia 36 3 3 4" xfId="16788" xr:uid="{00000000-0005-0000-0000-0000377B0000}"/>
    <cellStyle name="Migliaia 36 3 3 4 2" xfId="30189" xr:uid="{00000000-0005-0000-0000-0000387B0000}"/>
    <cellStyle name="Migliaia 36 3 3 4 2 2" xfId="35713" xr:uid="{00000000-0005-0000-0000-0000397B0000}"/>
    <cellStyle name="Migliaia 36 3 3 4 2 3" xfId="41015" xr:uid="{00000000-0005-0000-0000-00003A7B0000}"/>
    <cellStyle name="Migliaia 36 3 3 4 3" xfId="33132" xr:uid="{00000000-0005-0000-0000-00003B7B0000}"/>
    <cellStyle name="Migliaia 36 3 3 4 4" xfId="38364" xr:uid="{00000000-0005-0000-0000-00003C7B0000}"/>
    <cellStyle name="Migliaia 36 3 3 4 5" xfId="21118" xr:uid="{00000000-0005-0000-0000-00003D7B0000}"/>
    <cellStyle name="Migliaia 36 3 3 5" xfId="21119" xr:uid="{00000000-0005-0000-0000-00003E7B0000}"/>
    <cellStyle name="Migliaia 36 3 3 5 2" xfId="30190" xr:uid="{00000000-0005-0000-0000-00003F7B0000}"/>
    <cellStyle name="Migliaia 36 3 3 5 2 2" xfId="35714" xr:uid="{00000000-0005-0000-0000-0000407B0000}"/>
    <cellStyle name="Migliaia 36 3 3 5 2 3" xfId="41016" xr:uid="{00000000-0005-0000-0000-0000417B0000}"/>
    <cellStyle name="Migliaia 36 3 3 5 3" xfId="33133" xr:uid="{00000000-0005-0000-0000-0000427B0000}"/>
    <cellStyle name="Migliaia 36 3 3 5 4" xfId="38365" xr:uid="{00000000-0005-0000-0000-0000437B0000}"/>
    <cellStyle name="Migliaia 36 3 3 6" xfId="30187" xr:uid="{00000000-0005-0000-0000-0000447B0000}"/>
    <cellStyle name="Migliaia 36 3 3 6 2" xfId="35710" xr:uid="{00000000-0005-0000-0000-0000457B0000}"/>
    <cellStyle name="Migliaia 36 3 3 6 3" xfId="41012" xr:uid="{00000000-0005-0000-0000-0000467B0000}"/>
    <cellStyle name="Migliaia 36 3 3 7" xfId="33130" xr:uid="{00000000-0005-0000-0000-0000477B0000}"/>
    <cellStyle name="Migliaia 36 3 3 8" xfId="38361" xr:uid="{00000000-0005-0000-0000-0000487B0000}"/>
    <cellStyle name="Migliaia 36 3 3 9" xfId="12768" xr:uid="{00000000-0005-0000-0000-0000497B0000}"/>
    <cellStyle name="Migliaia 36 3 4" xfId="3294" xr:uid="{00000000-0005-0000-0000-00004A7B0000}"/>
    <cellStyle name="Migliaia 36 3 4 2" xfId="4804" xr:uid="{00000000-0005-0000-0000-00004B7B0000}"/>
    <cellStyle name="Migliaia 36 3 4 2 2" xfId="10756" xr:uid="{00000000-0005-0000-0000-00004C7B0000}"/>
    <cellStyle name="Migliaia 36 3 4 2 3" xfId="14889" xr:uid="{00000000-0005-0000-0000-00004D7B0000}"/>
    <cellStyle name="Migliaia 36 3 4 2 4" xfId="16791" xr:uid="{00000000-0005-0000-0000-00004E7B0000}"/>
    <cellStyle name="Migliaia 36 3 4 2 5" xfId="28674" xr:uid="{00000000-0005-0000-0000-00004F7B0000}"/>
    <cellStyle name="Migliaia 36 3 4 2 6" xfId="12771" xr:uid="{00000000-0005-0000-0000-0000507B0000}"/>
    <cellStyle name="Migliaia 36 3 4 3" xfId="10004" xr:uid="{00000000-0005-0000-0000-0000517B0000}"/>
    <cellStyle name="Migliaia 36 3 4 3 2" xfId="31613" xr:uid="{00000000-0005-0000-0000-0000527B0000}"/>
    <cellStyle name="Migliaia 36 3 4 3 2 2" xfId="36773" xr:uid="{00000000-0005-0000-0000-0000537B0000}"/>
    <cellStyle name="Migliaia 36 3 4 3 2 3" xfId="42075" xr:uid="{00000000-0005-0000-0000-0000547B0000}"/>
    <cellStyle name="Migliaia 36 3 4 3 3" xfId="34122" xr:uid="{00000000-0005-0000-0000-0000557B0000}"/>
    <cellStyle name="Migliaia 36 3 4 3 4" xfId="39424" xr:uid="{00000000-0005-0000-0000-0000567B0000}"/>
    <cellStyle name="Migliaia 36 3 4 4" xfId="16790" xr:uid="{00000000-0005-0000-0000-0000577B0000}"/>
    <cellStyle name="Migliaia 36 3 4 4 2" xfId="35715" xr:uid="{00000000-0005-0000-0000-0000587B0000}"/>
    <cellStyle name="Migliaia 36 3 4 4 3" xfId="41017" xr:uid="{00000000-0005-0000-0000-0000597B0000}"/>
    <cellStyle name="Migliaia 36 3 4 4 4" xfId="30191" xr:uid="{00000000-0005-0000-0000-00005A7B0000}"/>
    <cellStyle name="Migliaia 36 3 4 5" xfId="33134" xr:uid="{00000000-0005-0000-0000-00005B7B0000}"/>
    <cellStyle name="Migliaia 36 3 4 6" xfId="38366" xr:uid="{00000000-0005-0000-0000-00005C7B0000}"/>
    <cellStyle name="Migliaia 36 3 4 7" xfId="12770" xr:uid="{00000000-0005-0000-0000-00005D7B0000}"/>
    <cellStyle name="Migliaia 36 3 5" xfId="4102" xr:uid="{00000000-0005-0000-0000-00005E7B0000}"/>
    <cellStyle name="Migliaia 36 3 5 2" xfId="10572" xr:uid="{00000000-0005-0000-0000-00005F7B0000}"/>
    <cellStyle name="Migliaia 36 3 5 2 2" xfId="31614" xr:uid="{00000000-0005-0000-0000-0000607B0000}"/>
    <cellStyle name="Migliaia 36 3 5 2 2 2" xfId="36774" xr:uid="{00000000-0005-0000-0000-0000617B0000}"/>
    <cellStyle name="Migliaia 36 3 5 2 2 3" xfId="42076" xr:uid="{00000000-0005-0000-0000-0000627B0000}"/>
    <cellStyle name="Migliaia 36 3 5 2 3" xfId="34123" xr:uid="{00000000-0005-0000-0000-0000637B0000}"/>
    <cellStyle name="Migliaia 36 3 5 2 4" xfId="39425" xr:uid="{00000000-0005-0000-0000-0000647B0000}"/>
    <cellStyle name="Migliaia 36 3 5 3" xfId="16792" xr:uid="{00000000-0005-0000-0000-0000657B0000}"/>
    <cellStyle name="Migliaia 36 3 5 3 2" xfId="35716" xr:uid="{00000000-0005-0000-0000-0000667B0000}"/>
    <cellStyle name="Migliaia 36 3 5 3 3" xfId="41018" xr:uid="{00000000-0005-0000-0000-0000677B0000}"/>
    <cellStyle name="Migliaia 36 3 5 3 4" xfId="30192" xr:uid="{00000000-0005-0000-0000-0000687B0000}"/>
    <cellStyle name="Migliaia 36 3 5 4" xfId="33135" xr:uid="{00000000-0005-0000-0000-0000697B0000}"/>
    <cellStyle name="Migliaia 36 3 5 5" xfId="38367" xr:uid="{00000000-0005-0000-0000-00006A7B0000}"/>
    <cellStyle name="Migliaia 36 3 5 6" xfId="12772" xr:uid="{00000000-0005-0000-0000-00006B7B0000}"/>
    <cellStyle name="Migliaia 36 3 6" xfId="3679" xr:uid="{00000000-0005-0000-0000-00006C7B0000}"/>
    <cellStyle name="Migliaia 36 3 6 2" xfId="10277" xr:uid="{00000000-0005-0000-0000-00006D7B0000}"/>
    <cellStyle name="Migliaia 36 3 6 2 2" xfId="35717" xr:uid="{00000000-0005-0000-0000-00006E7B0000}"/>
    <cellStyle name="Migliaia 36 3 6 2 3" xfId="41019" xr:uid="{00000000-0005-0000-0000-00006F7B0000}"/>
    <cellStyle name="Migliaia 36 3 6 3" xfId="14868" xr:uid="{00000000-0005-0000-0000-0000707B0000}"/>
    <cellStyle name="Migliaia 36 3 6 4" xfId="16793" xr:uid="{00000000-0005-0000-0000-0000717B0000}"/>
    <cellStyle name="Migliaia 36 3 6 4 2" xfId="38368" xr:uid="{00000000-0005-0000-0000-0000727B0000}"/>
    <cellStyle name="Migliaia 36 3 6 5" xfId="12773" xr:uid="{00000000-0005-0000-0000-0000737B0000}"/>
    <cellStyle name="Migliaia 36 3 7" xfId="7520" xr:uid="{00000000-0005-0000-0000-0000747B0000}"/>
    <cellStyle name="Migliaia 36 3 7 2" xfId="30193" xr:uid="{00000000-0005-0000-0000-0000757B0000}"/>
    <cellStyle name="Migliaia 36 3 7 2 2" xfId="35718" xr:uid="{00000000-0005-0000-0000-0000767B0000}"/>
    <cellStyle name="Migliaia 36 3 7 2 3" xfId="41020" xr:uid="{00000000-0005-0000-0000-0000777B0000}"/>
    <cellStyle name="Migliaia 36 3 7 3" xfId="33136" xr:uid="{00000000-0005-0000-0000-0000787B0000}"/>
    <cellStyle name="Migliaia 36 3 7 4" xfId="38369" xr:uid="{00000000-0005-0000-0000-0000797B0000}"/>
    <cellStyle name="Migliaia 36 3 8" xfId="13644" xr:uid="{00000000-0005-0000-0000-00007A7B0000}"/>
    <cellStyle name="Migliaia 36 3 8 2" xfId="30194" xr:uid="{00000000-0005-0000-0000-00007B7B0000}"/>
    <cellStyle name="Migliaia 36 3 8 2 2" xfId="35719" xr:uid="{00000000-0005-0000-0000-00007C7B0000}"/>
    <cellStyle name="Migliaia 36 3 8 2 3" xfId="41021" xr:uid="{00000000-0005-0000-0000-00007D7B0000}"/>
    <cellStyle name="Migliaia 36 3 8 3" xfId="33137" xr:uid="{00000000-0005-0000-0000-00007E7B0000}"/>
    <cellStyle name="Migliaia 36 3 8 4" xfId="38370" xr:uid="{00000000-0005-0000-0000-00007F7B0000}"/>
    <cellStyle name="Migliaia 36 3 8 5" xfId="21120" xr:uid="{00000000-0005-0000-0000-0000807B0000}"/>
    <cellStyle name="Migliaia 36 3 9" xfId="16784" xr:uid="{00000000-0005-0000-0000-0000817B0000}"/>
    <cellStyle name="Migliaia 36 4" xfId="543" xr:uid="{00000000-0005-0000-0000-0000827B0000}"/>
    <cellStyle name="Migliaia 36 4 2" xfId="4475" xr:uid="{00000000-0005-0000-0000-0000837B0000}"/>
    <cellStyle name="Migliaia 36 4 2 2" xfId="5147" xr:uid="{00000000-0005-0000-0000-0000847B0000}"/>
    <cellStyle name="Migliaia 36 4 2 2 2" xfId="30195" xr:uid="{00000000-0005-0000-0000-0000857B0000}"/>
    <cellStyle name="Migliaia 36 4 2 2 2 2" xfId="35720" xr:uid="{00000000-0005-0000-0000-0000867B0000}"/>
    <cellStyle name="Migliaia 36 4 2 2 2 3" xfId="41022" xr:uid="{00000000-0005-0000-0000-0000877B0000}"/>
    <cellStyle name="Migliaia 36 4 2 2 3" xfId="33138" xr:uid="{00000000-0005-0000-0000-0000887B0000}"/>
    <cellStyle name="Migliaia 36 4 2 2 4" xfId="38371" xr:uid="{00000000-0005-0000-0000-0000897B0000}"/>
    <cellStyle name="Migliaia 36 4 2 3" xfId="8308" xr:uid="{00000000-0005-0000-0000-00008A7B0000}"/>
    <cellStyle name="Migliaia 36 4 2 3 2" xfId="30196" xr:uid="{00000000-0005-0000-0000-00008B7B0000}"/>
    <cellStyle name="Migliaia 36 4 2 3 2 2" xfId="35721" xr:uid="{00000000-0005-0000-0000-00008C7B0000}"/>
    <cellStyle name="Migliaia 36 4 2 3 2 3" xfId="41023" xr:uid="{00000000-0005-0000-0000-00008D7B0000}"/>
    <cellStyle name="Migliaia 36 4 2 3 3" xfId="33139" xr:uid="{00000000-0005-0000-0000-00008E7B0000}"/>
    <cellStyle name="Migliaia 36 4 2 3 4" xfId="38372" xr:uid="{00000000-0005-0000-0000-00008F7B0000}"/>
    <cellStyle name="Migliaia 36 4 2 4" xfId="7655" xr:uid="{00000000-0005-0000-0000-0000907B0000}"/>
    <cellStyle name="Migliaia 36 4 2 5" xfId="7050" xr:uid="{00000000-0005-0000-0000-0000917B0000}"/>
    <cellStyle name="Migliaia 36 4 2 5 2" xfId="17823" xr:uid="{00000000-0005-0000-0000-0000927B0000}"/>
    <cellStyle name="Migliaia 36 4 2 5 3" xfId="20273" xr:uid="{00000000-0005-0000-0000-0000937B0000}"/>
    <cellStyle name="Migliaia 36 4 2 5 4" xfId="46816" xr:uid="{00000000-0005-0000-0000-0000947B0000}"/>
    <cellStyle name="Migliaia 36 4 2 5 5" xfId="49832" xr:uid="{00000000-0005-0000-0000-0000957B0000}"/>
    <cellStyle name="Migliaia 36 4 2 6" xfId="16795" xr:uid="{00000000-0005-0000-0000-0000967B0000}"/>
    <cellStyle name="Migliaia 36 4 2 7" xfId="21122" xr:uid="{00000000-0005-0000-0000-0000977B0000}"/>
    <cellStyle name="Migliaia 36 4 3" xfId="5148" xr:uid="{00000000-0005-0000-0000-0000987B0000}"/>
    <cellStyle name="Migliaia 36 4 3 2" xfId="14528" xr:uid="{00000000-0005-0000-0000-0000997B0000}"/>
    <cellStyle name="Migliaia 36 4 3 2 2" xfId="35722" xr:uid="{00000000-0005-0000-0000-00009A7B0000}"/>
    <cellStyle name="Migliaia 36 4 3 2 3" xfId="41024" xr:uid="{00000000-0005-0000-0000-00009B7B0000}"/>
    <cellStyle name="Migliaia 36 4 3 3" xfId="33140" xr:uid="{00000000-0005-0000-0000-00009C7B0000}"/>
    <cellStyle name="Migliaia 36 4 3 4" xfId="38373" xr:uid="{00000000-0005-0000-0000-00009D7B0000}"/>
    <cellStyle name="Migliaia 36 4 3 5" xfId="13642" xr:uid="{00000000-0005-0000-0000-00009E7B0000}"/>
    <cellStyle name="Migliaia 36 4 4" xfId="8309" xr:uid="{00000000-0005-0000-0000-00009F7B0000}"/>
    <cellStyle name="Migliaia 36 4 4 2" xfId="30197" xr:uid="{00000000-0005-0000-0000-0000A07B0000}"/>
    <cellStyle name="Migliaia 36 4 4 2 2" xfId="35723" xr:uid="{00000000-0005-0000-0000-0000A17B0000}"/>
    <cellStyle name="Migliaia 36 4 4 2 3" xfId="41025" xr:uid="{00000000-0005-0000-0000-0000A27B0000}"/>
    <cellStyle name="Migliaia 36 4 4 3" xfId="33141" xr:uid="{00000000-0005-0000-0000-0000A37B0000}"/>
    <cellStyle name="Migliaia 36 4 4 4" xfId="38374" xr:uid="{00000000-0005-0000-0000-0000A47B0000}"/>
    <cellStyle name="Migliaia 36 4 5" xfId="7654" xr:uid="{00000000-0005-0000-0000-0000A57B0000}"/>
    <cellStyle name="Migliaia 36 4 5 2" xfId="30198" xr:uid="{00000000-0005-0000-0000-0000A67B0000}"/>
    <cellStyle name="Migliaia 36 4 5 2 2" xfId="35724" xr:uid="{00000000-0005-0000-0000-0000A77B0000}"/>
    <cellStyle name="Migliaia 36 4 5 2 3" xfId="41026" xr:uid="{00000000-0005-0000-0000-0000A87B0000}"/>
    <cellStyle name="Migliaia 36 4 5 3" xfId="33142" xr:uid="{00000000-0005-0000-0000-0000A97B0000}"/>
    <cellStyle name="Migliaia 36 4 5 4" xfId="38375" xr:uid="{00000000-0005-0000-0000-0000AA7B0000}"/>
    <cellStyle name="Migliaia 36 4 6" xfId="7049" xr:uid="{00000000-0005-0000-0000-0000AB7B0000}"/>
    <cellStyle name="Migliaia 36 4 6 2" xfId="17822" xr:uid="{00000000-0005-0000-0000-0000AC7B0000}"/>
    <cellStyle name="Migliaia 36 4 6 2 2" xfId="35725" xr:uid="{00000000-0005-0000-0000-0000AD7B0000}"/>
    <cellStyle name="Migliaia 36 4 6 2 3" xfId="41027" xr:uid="{00000000-0005-0000-0000-0000AE7B0000}"/>
    <cellStyle name="Migliaia 36 4 6 2 4" xfId="30199" xr:uid="{00000000-0005-0000-0000-0000AF7B0000}"/>
    <cellStyle name="Migliaia 36 4 6 3" xfId="33143" xr:uid="{00000000-0005-0000-0000-0000B07B0000}"/>
    <cellStyle name="Migliaia 36 4 6 4" xfId="38376" xr:uid="{00000000-0005-0000-0000-0000B17B0000}"/>
    <cellStyle name="Migliaia 36 4 6 5" xfId="21123" xr:uid="{00000000-0005-0000-0000-0000B27B0000}"/>
    <cellStyle name="Migliaia 36 4 6 6" xfId="20276" xr:uid="{00000000-0005-0000-0000-0000B37B0000}"/>
    <cellStyle name="Migliaia 36 4 6 7" xfId="46815" xr:uid="{00000000-0005-0000-0000-0000B47B0000}"/>
    <cellStyle name="Migliaia 36 4 6 8" xfId="49831" xr:uid="{00000000-0005-0000-0000-0000B57B0000}"/>
    <cellStyle name="Migliaia 36 4 7" xfId="16794" xr:uid="{00000000-0005-0000-0000-0000B67B0000}"/>
    <cellStyle name="Migliaia 36 4 7 2" xfId="30200" xr:uid="{00000000-0005-0000-0000-0000B77B0000}"/>
    <cellStyle name="Migliaia 36 4 7 2 2" xfId="35726" xr:uid="{00000000-0005-0000-0000-0000B87B0000}"/>
    <cellStyle name="Migliaia 36 4 7 2 3" xfId="41028" xr:uid="{00000000-0005-0000-0000-0000B97B0000}"/>
    <cellStyle name="Migliaia 36 4 7 3" xfId="33144" xr:uid="{00000000-0005-0000-0000-0000BA7B0000}"/>
    <cellStyle name="Migliaia 36 4 7 4" xfId="38377" xr:uid="{00000000-0005-0000-0000-0000BB7B0000}"/>
    <cellStyle name="Migliaia 36 4 7 5" xfId="21124" xr:uid="{00000000-0005-0000-0000-0000BC7B0000}"/>
    <cellStyle name="Migliaia 36 4 8" xfId="21121" xr:uid="{00000000-0005-0000-0000-0000BD7B0000}"/>
    <cellStyle name="Migliaia 36 4 9" xfId="2501" xr:uid="{00000000-0005-0000-0000-0000BE7B0000}"/>
    <cellStyle name="Migliaia 36 5" xfId="544" xr:uid="{00000000-0005-0000-0000-0000BF7B0000}"/>
    <cellStyle name="Migliaia 36 5 2" xfId="4476" xr:uid="{00000000-0005-0000-0000-0000C07B0000}"/>
    <cellStyle name="Migliaia 36 5 2 2" xfId="14758" xr:uid="{00000000-0005-0000-0000-0000C17B0000}"/>
    <cellStyle name="Migliaia 36 5 2 2 2" xfId="35727" xr:uid="{00000000-0005-0000-0000-0000C27B0000}"/>
    <cellStyle name="Migliaia 36 5 2 2 3" xfId="41029" xr:uid="{00000000-0005-0000-0000-0000C37B0000}"/>
    <cellStyle name="Migliaia 36 5 2 3" xfId="16797" xr:uid="{00000000-0005-0000-0000-0000C47B0000}"/>
    <cellStyle name="Migliaia 36 5 2 3 2" xfId="33145" xr:uid="{00000000-0005-0000-0000-0000C57B0000}"/>
    <cellStyle name="Migliaia 36 5 2 4" xfId="38378" xr:uid="{00000000-0005-0000-0000-0000C67B0000}"/>
    <cellStyle name="Migliaia 36 5 2 5" xfId="12774" xr:uid="{00000000-0005-0000-0000-0000C77B0000}"/>
    <cellStyle name="Migliaia 36 5 3" xfId="7656" xr:uid="{00000000-0005-0000-0000-0000C87B0000}"/>
    <cellStyle name="Migliaia 36 5 3 2" xfId="30201" xr:uid="{00000000-0005-0000-0000-0000C97B0000}"/>
    <cellStyle name="Migliaia 36 5 3 2 2" xfId="35728" xr:uid="{00000000-0005-0000-0000-0000CA7B0000}"/>
    <cellStyle name="Migliaia 36 5 3 2 3" xfId="41030" xr:uid="{00000000-0005-0000-0000-0000CB7B0000}"/>
    <cellStyle name="Migliaia 36 5 3 3" xfId="33146" xr:uid="{00000000-0005-0000-0000-0000CC7B0000}"/>
    <cellStyle name="Migliaia 36 5 3 4" xfId="38379" xr:uid="{00000000-0005-0000-0000-0000CD7B0000}"/>
    <cellStyle name="Migliaia 36 5 4" xfId="7051" xr:uid="{00000000-0005-0000-0000-0000CE7B0000}"/>
    <cellStyle name="Migliaia 36 5 4 2" xfId="17824" xr:uid="{00000000-0005-0000-0000-0000CF7B0000}"/>
    <cellStyle name="Migliaia 36 5 4 2 2" xfId="35729" xr:uid="{00000000-0005-0000-0000-0000D07B0000}"/>
    <cellStyle name="Migliaia 36 5 4 2 3" xfId="41031" xr:uid="{00000000-0005-0000-0000-0000D17B0000}"/>
    <cellStyle name="Migliaia 36 5 4 2 4" xfId="30202" xr:uid="{00000000-0005-0000-0000-0000D27B0000}"/>
    <cellStyle name="Migliaia 36 5 4 3" xfId="33147" xr:uid="{00000000-0005-0000-0000-0000D37B0000}"/>
    <cellStyle name="Migliaia 36 5 4 4" xfId="38380" xr:uid="{00000000-0005-0000-0000-0000D47B0000}"/>
    <cellStyle name="Migliaia 36 5 4 5" xfId="21126" xr:uid="{00000000-0005-0000-0000-0000D57B0000}"/>
    <cellStyle name="Migliaia 36 5 4 6" xfId="42533" xr:uid="{00000000-0005-0000-0000-0000D67B0000}"/>
    <cellStyle name="Migliaia 36 5 4 7" xfId="46817" xr:uid="{00000000-0005-0000-0000-0000D77B0000}"/>
    <cellStyle name="Migliaia 36 5 4 8" xfId="49833" xr:uid="{00000000-0005-0000-0000-0000D87B0000}"/>
    <cellStyle name="Migliaia 36 5 5" xfId="16796" xr:uid="{00000000-0005-0000-0000-0000D97B0000}"/>
    <cellStyle name="Migliaia 36 5 5 2" xfId="30203" xr:uid="{00000000-0005-0000-0000-0000DA7B0000}"/>
    <cellStyle name="Migliaia 36 5 5 2 2" xfId="35730" xr:uid="{00000000-0005-0000-0000-0000DB7B0000}"/>
    <cellStyle name="Migliaia 36 5 5 2 3" xfId="41032" xr:uid="{00000000-0005-0000-0000-0000DC7B0000}"/>
    <cellStyle name="Migliaia 36 5 5 3" xfId="33148" xr:uid="{00000000-0005-0000-0000-0000DD7B0000}"/>
    <cellStyle name="Migliaia 36 5 5 4" xfId="38381" xr:uid="{00000000-0005-0000-0000-0000DE7B0000}"/>
    <cellStyle name="Migliaia 36 5 5 5" xfId="21127" xr:uid="{00000000-0005-0000-0000-0000DF7B0000}"/>
    <cellStyle name="Migliaia 36 5 6" xfId="21128" xr:uid="{00000000-0005-0000-0000-0000E07B0000}"/>
    <cellStyle name="Migliaia 36 5 6 2" xfId="30204" xr:uid="{00000000-0005-0000-0000-0000E17B0000}"/>
    <cellStyle name="Migliaia 36 5 6 2 2" xfId="35731" xr:uid="{00000000-0005-0000-0000-0000E27B0000}"/>
    <cellStyle name="Migliaia 36 5 6 2 3" xfId="41033" xr:uid="{00000000-0005-0000-0000-0000E37B0000}"/>
    <cellStyle name="Migliaia 36 5 6 3" xfId="33149" xr:uid="{00000000-0005-0000-0000-0000E47B0000}"/>
    <cellStyle name="Migliaia 36 5 6 4" xfId="38382" xr:uid="{00000000-0005-0000-0000-0000E57B0000}"/>
    <cellStyle name="Migliaia 36 5 7" xfId="21125" xr:uid="{00000000-0005-0000-0000-0000E67B0000}"/>
    <cellStyle name="Migliaia 36 5 8" xfId="2502" xr:uid="{00000000-0005-0000-0000-0000E77B0000}"/>
    <cellStyle name="Migliaia 36 6" xfId="2497" xr:uid="{00000000-0005-0000-0000-0000E87B0000}"/>
    <cellStyle name="Migliaia 36 6 2" xfId="4471" xr:uid="{00000000-0005-0000-0000-0000E97B0000}"/>
    <cellStyle name="Migliaia 36 6 2 2" xfId="6047" xr:uid="{00000000-0005-0000-0000-0000EA7B0000}"/>
    <cellStyle name="Migliaia 36 6 2 3" xfId="14958" xr:uid="{00000000-0005-0000-0000-0000EB7B0000}"/>
    <cellStyle name="Migliaia 36 6 2 4" xfId="16799" xr:uid="{00000000-0005-0000-0000-0000EC7B0000}"/>
    <cellStyle name="Migliaia 36 6 2 5" xfId="28675" xr:uid="{00000000-0005-0000-0000-0000ED7B0000}"/>
    <cellStyle name="Migliaia 36 6 2 6" xfId="12776" xr:uid="{00000000-0005-0000-0000-0000EE7B0000}"/>
    <cellStyle name="Migliaia 36 6 3" xfId="5799" xr:uid="{00000000-0005-0000-0000-0000EF7B0000}"/>
    <cellStyle name="Migliaia 36 6 3 2" xfId="31615" xr:uid="{00000000-0005-0000-0000-0000F07B0000}"/>
    <cellStyle name="Migliaia 36 6 3 2 2" xfId="36775" xr:uid="{00000000-0005-0000-0000-0000F17B0000}"/>
    <cellStyle name="Migliaia 36 6 3 2 3" xfId="42077" xr:uid="{00000000-0005-0000-0000-0000F27B0000}"/>
    <cellStyle name="Migliaia 36 6 3 3" xfId="34124" xr:uid="{00000000-0005-0000-0000-0000F37B0000}"/>
    <cellStyle name="Migliaia 36 6 3 4" xfId="39426" xr:uid="{00000000-0005-0000-0000-0000F47B0000}"/>
    <cellStyle name="Migliaia 36 6 4" xfId="16798" xr:uid="{00000000-0005-0000-0000-0000F57B0000}"/>
    <cellStyle name="Migliaia 36 6 4 2" xfId="35732" xr:uid="{00000000-0005-0000-0000-0000F67B0000}"/>
    <cellStyle name="Migliaia 36 6 4 3" xfId="41034" xr:uid="{00000000-0005-0000-0000-0000F77B0000}"/>
    <cellStyle name="Migliaia 36 6 4 4" xfId="30205" xr:uid="{00000000-0005-0000-0000-0000F87B0000}"/>
    <cellStyle name="Migliaia 36 6 5" xfId="33150" xr:uid="{00000000-0005-0000-0000-0000F97B0000}"/>
    <cellStyle name="Migliaia 36 6 6" xfId="38383" xr:uid="{00000000-0005-0000-0000-0000FA7B0000}"/>
    <cellStyle name="Migliaia 36 6 7" xfId="12775" xr:uid="{00000000-0005-0000-0000-0000FB7B0000}"/>
    <cellStyle name="Migliaia 36 7" xfId="4100" xr:uid="{00000000-0005-0000-0000-0000FC7B0000}"/>
    <cellStyle name="Migliaia 36 7 2" xfId="10570" xr:uid="{00000000-0005-0000-0000-0000FD7B0000}"/>
    <cellStyle name="Migliaia 36 7 2 2" xfId="31616" xr:uid="{00000000-0005-0000-0000-0000FE7B0000}"/>
    <cellStyle name="Migliaia 36 7 2 2 2" xfId="36776" xr:uid="{00000000-0005-0000-0000-0000FF7B0000}"/>
    <cellStyle name="Migliaia 36 7 2 2 3" xfId="42078" xr:uid="{00000000-0005-0000-0000-0000007C0000}"/>
    <cellStyle name="Migliaia 36 7 2 3" xfId="34125" xr:uid="{00000000-0005-0000-0000-0000017C0000}"/>
    <cellStyle name="Migliaia 36 7 2 4" xfId="39427" xr:uid="{00000000-0005-0000-0000-0000027C0000}"/>
    <cellStyle name="Migliaia 36 7 3" xfId="16800" xr:uid="{00000000-0005-0000-0000-0000037C0000}"/>
    <cellStyle name="Migliaia 36 7 3 2" xfId="35733" xr:uid="{00000000-0005-0000-0000-0000047C0000}"/>
    <cellStyle name="Migliaia 36 7 3 3" xfId="41035" xr:uid="{00000000-0005-0000-0000-0000057C0000}"/>
    <cellStyle name="Migliaia 36 7 3 4" xfId="30206" xr:uid="{00000000-0005-0000-0000-0000067C0000}"/>
    <cellStyle name="Migliaia 36 7 4" xfId="33151" xr:uid="{00000000-0005-0000-0000-0000077C0000}"/>
    <cellStyle name="Migliaia 36 7 5" xfId="38384" xr:uid="{00000000-0005-0000-0000-0000087C0000}"/>
    <cellStyle name="Migliaia 36 7 6" xfId="12777" xr:uid="{00000000-0005-0000-0000-0000097C0000}"/>
    <cellStyle name="Migliaia 36 8" xfId="3677" xr:uid="{00000000-0005-0000-0000-00000A7C0000}"/>
    <cellStyle name="Migliaia 36 8 2" xfId="10275" xr:uid="{00000000-0005-0000-0000-00000B7C0000}"/>
    <cellStyle name="Migliaia 36 8 2 2" xfId="31617" xr:uid="{00000000-0005-0000-0000-00000C7C0000}"/>
    <cellStyle name="Migliaia 36 8 2 2 2" xfId="36777" xr:uid="{00000000-0005-0000-0000-00000D7C0000}"/>
    <cellStyle name="Migliaia 36 8 2 2 3" xfId="42079" xr:uid="{00000000-0005-0000-0000-00000E7C0000}"/>
    <cellStyle name="Migliaia 36 8 2 3" xfId="34126" xr:uid="{00000000-0005-0000-0000-00000F7C0000}"/>
    <cellStyle name="Migliaia 36 8 2 4" xfId="39428" xr:uid="{00000000-0005-0000-0000-0000107C0000}"/>
    <cellStyle name="Migliaia 36 8 3" xfId="16801" xr:uid="{00000000-0005-0000-0000-0000117C0000}"/>
    <cellStyle name="Migliaia 36 8 3 2" xfId="35734" xr:uid="{00000000-0005-0000-0000-0000127C0000}"/>
    <cellStyle name="Migliaia 36 8 3 3" xfId="41036" xr:uid="{00000000-0005-0000-0000-0000137C0000}"/>
    <cellStyle name="Migliaia 36 8 3 4" xfId="30207" xr:uid="{00000000-0005-0000-0000-0000147C0000}"/>
    <cellStyle name="Migliaia 36 8 4" xfId="33152" xr:uid="{00000000-0005-0000-0000-0000157C0000}"/>
    <cellStyle name="Migliaia 36 8 5" xfId="38385" xr:uid="{00000000-0005-0000-0000-0000167C0000}"/>
    <cellStyle name="Migliaia 36 8 6" xfId="12778" xr:uid="{00000000-0005-0000-0000-0000177C0000}"/>
    <cellStyle name="Migliaia 36 9" xfId="13497" xr:uid="{00000000-0005-0000-0000-0000187C0000}"/>
    <cellStyle name="Migliaia 36 9 2" xfId="30208" xr:uid="{00000000-0005-0000-0000-0000197C0000}"/>
    <cellStyle name="Migliaia 36 9 2 2" xfId="35735" xr:uid="{00000000-0005-0000-0000-00001A7C0000}"/>
    <cellStyle name="Migliaia 36 9 2 3" xfId="41037" xr:uid="{00000000-0005-0000-0000-00001B7C0000}"/>
    <cellStyle name="Migliaia 36 9 3" xfId="33153" xr:uid="{00000000-0005-0000-0000-00001C7C0000}"/>
    <cellStyle name="Migliaia 36 9 4" xfId="38386" xr:uid="{00000000-0005-0000-0000-00001D7C0000}"/>
    <cellStyle name="Migliaia 37" xfId="545" xr:uid="{00000000-0005-0000-0000-00001E7C0000}"/>
    <cellStyle name="Migliaia 37 10" xfId="16802" xr:uid="{00000000-0005-0000-0000-00001F7C0000}"/>
    <cellStyle name="Migliaia 37 10 2" xfId="35736" xr:uid="{00000000-0005-0000-0000-0000207C0000}"/>
    <cellStyle name="Migliaia 37 10 3" xfId="41038" xr:uid="{00000000-0005-0000-0000-0000217C0000}"/>
    <cellStyle name="Migliaia 37 10 4" xfId="30209" xr:uid="{00000000-0005-0000-0000-0000227C0000}"/>
    <cellStyle name="Migliaia 37 11" xfId="33154" xr:uid="{00000000-0005-0000-0000-0000237C0000}"/>
    <cellStyle name="Migliaia 37 12" xfId="38387" xr:uid="{00000000-0005-0000-0000-0000247C0000}"/>
    <cellStyle name="Migliaia 37 13" xfId="1871" xr:uid="{00000000-0005-0000-0000-0000257C0000}"/>
    <cellStyle name="Migliaia 37 2" xfId="546" xr:uid="{00000000-0005-0000-0000-0000267C0000}"/>
    <cellStyle name="Migliaia 37 2 2" xfId="2504" xr:uid="{00000000-0005-0000-0000-0000277C0000}"/>
    <cellStyle name="Migliaia 37 2 2 2" xfId="4478" xr:uid="{00000000-0005-0000-0000-0000287C0000}"/>
    <cellStyle name="Migliaia 37 2 2 2 2" xfId="10697" xr:uid="{00000000-0005-0000-0000-0000297C0000}"/>
    <cellStyle name="Migliaia 37 2 2 2 2 2" xfId="35737" xr:uid="{00000000-0005-0000-0000-00002A7C0000}"/>
    <cellStyle name="Migliaia 37 2 2 2 2 3" xfId="41039" xr:uid="{00000000-0005-0000-0000-00002B7C0000}"/>
    <cellStyle name="Migliaia 37 2 2 2 3" xfId="14759" xr:uid="{00000000-0005-0000-0000-00002C7C0000}"/>
    <cellStyle name="Migliaia 37 2 2 2 4" xfId="16805" xr:uid="{00000000-0005-0000-0000-00002D7C0000}"/>
    <cellStyle name="Migliaia 37 2 2 2 4 2" xfId="38388" xr:uid="{00000000-0005-0000-0000-00002E7C0000}"/>
    <cellStyle name="Migliaia 37 2 2 2 5" xfId="12779" xr:uid="{00000000-0005-0000-0000-00002F7C0000}"/>
    <cellStyle name="Migliaia 37 2 2 3" xfId="7922" xr:uid="{00000000-0005-0000-0000-0000307C0000}"/>
    <cellStyle name="Migliaia 37 2 2 3 2" xfId="31618" xr:uid="{00000000-0005-0000-0000-0000317C0000}"/>
    <cellStyle name="Migliaia 37 2 2 3 2 2" xfId="36778" xr:uid="{00000000-0005-0000-0000-0000327C0000}"/>
    <cellStyle name="Migliaia 37 2 2 3 2 3" xfId="42080" xr:uid="{00000000-0005-0000-0000-0000337C0000}"/>
    <cellStyle name="Migliaia 37 2 2 3 3" xfId="34127" xr:uid="{00000000-0005-0000-0000-0000347C0000}"/>
    <cellStyle name="Migliaia 37 2 2 3 4" xfId="39429" xr:uid="{00000000-0005-0000-0000-0000357C0000}"/>
    <cellStyle name="Migliaia 37 2 2 4" xfId="7052" xr:uid="{00000000-0005-0000-0000-0000367C0000}"/>
    <cellStyle name="Migliaia 37 2 2 4 2" xfId="17825" xr:uid="{00000000-0005-0000-0000-0000377C0000}"/>
    <cellStyle name="Migliaia 37 2 2 4 3" xfId="44760" xr:uid="{00000000-0005-0000-0000-0000387C0000}"/>
    <cellStyle name="Migliaia 37 2 2 4 4" xfId="46818" xr:uid="{00000000-0005-0000-0000-0000397C0000}"/>
    <cellStyle name="Migliaia 37 2 2 4 5" xfId="49834" xr:uid="{00000000-0005-0000-0000-00003A7C0000}"/>
    <cellStyle name="Migliaia 37 2 2 5" xfId="16804" xr:uid="{00000000-0005-0000-0000-00003B7C0000}"/>
    <cellStyle name="Migliaia 37 2 2 6" xfId="21130" xr:uid="{00000000-0005-0000-0000-00003C7C0000}"/>
    <cellStyle name="Migliaia 37 2 3" xfId="4104" xr:uid="{00000000-0005-0000-0000-00003D7C0000}"/>
    <cellStyle name="Migliaia 37 2 3 2" xfId="10574" xr:uid="{00000000-0005-0000-0000-00003E7C0000}"/>
    <cellStyle name="Migliaia 37 2 3 2 2" xfId="31619" xr:uid="{00000000-0005-0000-0000-00003F7C0000}"/>
    <cellStyle name="Migliaia 37 2 3 2 2 2" xfId="36779" xr:uid="{00000000-0005-0000-0000-0000407C0000}"/>
    <cellStyle name="Migliaia 37 2 3 2 2 3" xfId="42081" xr:uid="{00000000-0005-0000-0000-0000417C0000}"/>
    <cellStyle name="Migliaia 37 2 3 2 3" xfId="34128" xr:uid="{00000000-0005-0000-0000-0000427C0000}"/>
    <cellStyle name="Migliaia 37 2 3 2 4" xfId="39430" xr:uid="{00000000-0005-0000-0000-0000437C0000}"/>
    <cellStyle name="Migliaia 37 2 3 3" xfId="16806" xr:uid="{00000000-0005-0000-0000-0000447C0000}"/>
    <cellStyle name="Migliaia 37 2 3 3 2" xfId="35738" xr:uid="{00000000-0005-0000-0000-0000457C0000}"/>
    <cellStyle name="Migliaia 37 2 3 3 3" xfId="41040" xr:uid="{00000000-0005-0000-0000-0000467C0000}"/>
    <cellStyle name="Migliaia 37 2 3 3 4" xfId="30210" xr:uid="{00000000-0005-0000-0000-0000477C0000}"/>
    <cellStyle name="Migliaia 37 2 3 4" xfId="33155" xr:uid="{00000000-0005-0000-0000-0000487C0000}"/>
    <cellStyle name="Migliaia 37 2 3 5" xfId="38389" xr:uid="{00000000-0005-0000-0000-0000497C0000}"/>
    <cellStyle name="Migliaia 37 2 3 6" xfId="12780" xr:uid="{00000000-0005-0000-0000-00004A7C0000}"/>
    <cellStyle name="Migliaia 37 2 4" xfId="3682" xr:uid="{00000000-0005-0000-0000-00004B7C0000}"/>
    <cellStyle name="Migliaia 37 2 4 2" xfId="10279" xr:uid="{00000000-0005-0000-0000-00004C7C0000}"/>
    <cellStyle name="Migliaia 37 2 4 2 2" xfId="35739" xr:uid="{00000000-0005-0000-0000-00004D7C0000}"/>
    <cellStyle name="Migliaia 37 2 4 2 3" xfId="41041" xr:uid="{00000000-0005-0000-0000-00004E7C0000}"/>
    <cellStyle name="Migliaia 37 2 4 3" xfId="15013" xr:uid="{00000000-0005-0000-0000-00004F7C0000}"/>
    <cellStyle name="Migliaia 37 2 4 4" xfId="16807" xr:uid="{00000000-0005-0000-0000-0000507C0000}"/>
    <cellStyle name="Migliaia 37 2 4 4 2" xfId="38390" xr:uid="{00000000-0005-0000-0000-0000517C0000}"/>
    <cellStyle name="Migliaia 37 2 4 5" xfId="12781" xr:uid="{00000000-0005-0000-0000-0000527C0000}"/>
    <cellStyle name="Migliaia 37 2 5" xfId="9437" xr:uid="{00000000-0005-0000-0000-0000537C0000}"/>
    <cellStyle name="Migliaia 37 2 5 2" xfId="30211" xr:uid="{00000000-0005-0000-0000-0000547C0000}"/>
    <cellStyle name="Migliaia 37 2 5 2 2" xfId="35740" xr:uid="{00000000-0005-0000-0000-0000557C0000}"/>
    <cellStyle name="Migliaia 37 2 5 2 3" xfId="41042" xr:uid="{00000000-0005-0000-0000-0000567C0000}"/>
    <cellStyle name="Migliaia 37 2 5 3" xfId="33156" xr:uid="{00000000-0005-0000-0000-0000577C0000}"/>
    <cellStyle name="Migliaia 37 2 5 4" xfId="38391" xr:uid="{00000000-0005-0000-0000-0000587C0000}"/>
    <cellStyle name="Migliaia 37 2 6" xfId="16803" xr:uid="{00000000-0005-0000-0000-0000597C0000}"/>
    <cellStyle name="Migliaia 37 2 6 2" xfId="30212" xr:uid="{00000000-0005-0000-0000-00005A7C0000}"/>
    <cellStyle name="Migliaia 37 2 6 2 2" xfId="35741" xr:uid="{00000000-0005-0000-0000-00005B7C0000}"/>
    <cellStyle name="Migliaia 37 2 6 2 3" xfId="41043" xr:uid="{00000000-0005-0000-0000-00005C7C0000}"/>
    <cellStyle name="Migliaia 37 2 6 3" xfId="33157" xr:uid="{00000000-0005-0000-0000-00005D7C0000}"/>
    <cellStyle name="Migliaia 37 2 6 4" xfId="38392" xr:uid="{00000000-0005-0000-0000-00005E7C0000}"/>
    <cellStyle name="Migliaia 37 2 6 5" xfId="21131" xr:uid="{00000000-0005-0000-0000-00005F7C0000}"/>
    <cellStyle name="Migliaia 37 2 7" xfId="21129" xr:uid="{00000000-0005-0000-0000-0000607C0000}"/>
    <cellStyle name="Migliaia 37 2 8" xfId="1872" xr:uid="{00000000-0005-0000-0000-0000617C0000}"/>
    <cellStyle name="Migliaia 37 3" xfId="547" xr:uid="{00000000-0005-0000-0000-0000627C0000}"/>
    <cellStyle name="Migliaia 37 3 10" xfId="21132" xr:uid="{00000000-0005-0000-0000-0000637C0000}"/>
    <cellStyle name="Migliaia 37 3 11" xfId="12782" xr:uid="{00000000-0005-0000-0000-0000647C0000}"/>
    <cellStyle name="Migliaia 37 3 12" xfId="1873" xr:uid="{00000000-0005-0000-0000-0000657C0000}"/>
    <cellStyle name="Migliaia 37 3 2" xfId="548" xr:uid="{00000000-0005-0000-0000-0000667C0000}"/>
    <cellStyle name="Migliaia 37 3 2 2" xfId="4480" xr:uid="{00000000-0005-0000-0000-0000677C0000}"/>
    <cellStyle name="Migliaia 37 3 2 2 2" xfId="8310" xr:uid="{00000000-0005-0000-0000-0000687C0000}"/>
    <cellStyle name="Migliaia 37 3 2 2 2 2" xfId="14760" xr:uid="{00000000-0005-0000-0000-0000697C0000}"/>
    <cellStyle name="Migliaia 37 3 2 2 2 2 2" xfId="18178" xr:uid="{00000000-0005-0000-0000-00006A7C0000}"/>
    <cellStyle name="Migliaia 37 3 2 2 2 2 2 2" xfId="35742" xr:uid="{00000000-0005-0000-0000-00006B7C0000}"/>
    <cellStyle name="Migliaia 37 3 2 2 2 2 3" xfId="41044" xr:uid="{00000000-0005-0000-0000-00006C7C0000}"/>
    <cellStyle name="Migliaia 37 3 2 2 2 2 4" xfId="30213" xr:uid="{00000000-0005-0000-0000-00006D7C0000}"/>
    <cellStyle name="Migliaia 37 3 2 2 2 3" xfId="33158" xr:uid="{00000000-0005-0000-0000-00006E7C0000}"/>
    <cellStyle name="Migliaia 37 3 2 2 2 4" xfId="38393" xr:uid="{00000000-0005-0000-0000-00006F7C0000}"/>
    <cellStyle name="Migliaia 37 3 2 2 2 5" xfId="44477" xr:uid="{00000000-0005-0000-0000-0000707C0000}"/>
    <cellStyle name="Migliaia 37 3 2 2 2 6" xfId="47184" xr:uid="{00000000-0005-0000-0000-0000717C0000}"/>
    <cellStyle name="Migliaia 37 3 2 2 2 7" xfId="50200" xr:uid="{00000000-0005-0000-0000-0000727C0000}"/>
    <cellStyle name="Migliaia 37 3 2 2 2 8" xfId="13975" xr:uid="{00000000-0005-0000-0000-0000737C0000}"/>
    <cellStyle name="Migliaia 37 3 2 2 3" xfId="7865" xr:uid="{00000000-0005-0000-0000-0000747C0000}"/>
    <cellStyle name="Migliaia 37 3 2 2 4" xfId="7053" xr:uid="{00000000-0005-0000-0000-0000757C0000}"/>
    <cellStyle name="Migliaia 37 3 2 2 4 2" xfId="17826" xr:uid="{00000000-0005-0000-0000-0000767C0000}"/>
    <cellStyle name="Migliaia 37 3 2 2 4 3" xfId="44462" xr:uid="{00000000-0005-0000-0000-0000777C0000}"/>
    <cellStyle name="Migliaia 37 3 2 2 4 4" xfId="46819" xr:uid="{00000000-0005-0000-0000-0000787C0000}"/>
    <cellStyle name="Migliaia 37 3 2 2 4 5" xfId="49835" xr:uid="{00000000-0005-0000-0000-0000797C0000}"/>
    <cellStyle name="Migliaia 37 3 2 2 5" xfId="16810" xr:uid="{00000000-0005-0000-0000-00007A7C0000}"/>
    <cellStyle name="Migliaia 37 3 2 2 6" xfId="21134" xr:uid="{00000000-0005-0000-0000-00007B7C0000}"/>
    <cellStyle name="Migliaia 37 3 2 3" xfId="3684" xr:uid="{00000000-0005-0000-0000-00007C7C0000}"/>
    <cellStyle name="Migliaia 37 3 2 3 2" xfId="8712" xr:uid="{00000000-0005-0000-0000-00007D7C0000}"/>
    <cellStyle name="Migliaia 37 3 2 3 2 2" xfId="35743" xr:uid="{00000000-0005-0000-0000-00007E7C0000}"/>
    <cellStyle name="Migliaia 37 3 2 3 2 3" xfId="41045" xr:uid="{00000000-0005-0000-0000-00007F7C0000}"/>
    <cellStyle name="Migliaia 37 3 2 3 2 4" xfId="30214" xr:uid="{00000000-0005-0000-0000-0000807C0000}"/>
    <cellStyle name="Migliaia 37 3 2 3 3" xfId="8311" xr:uid="{00000000-0005-0000-0000-0000817C0000}"/>
    <cellStyle name="Migliaia 37 3 2 3 4" xfId="16811" xr:uid="{00000000-0005-0000-0000-0000827C0000}"/>
    <cellStyle name="Migliaia 37 3 2 3 4 2" xfId="38394" xr:uid="{00000000-0005-0000-0000-0000837C0000}"/>
    <cellStyle name="Migliaia 37 3 2 3 5" xfId="12783" xr:uid="{00000000-0005-0000-0000-0000847C0000}"/>
    <cellStyle name="Migliaia 37 3 2 4" xfId="7657" xr:uid="{00000000-0005-0000-0000-0000857C0000}"/>
    <cellStyle name="Migliaia 37 3 2 4 2" xfId="14394" xr:uid="{00000000-0005-0000-0000-0000867C0000}"/>
    <cellStyle name="Migliaia 37 3 2 4 2 2" xfId="35744" xr:uid="{00000000-0005-0000-0000-0000877C0000}"/>
    <cellStyle name="Migliaia 37 3 2 4 2 3" xfId="41046" xr:uid="{00000000-0005-0000-0000-0000887C0000}"/>
    <cellStyle name="Migliaia 37 3 2 4 3" xfId="33159" xr:uid="{00000000-0005-0000-0000-0000897C0000}"/>
    <cellStyle name="Migliaia 37 3 2 4 4" xfId="38395" xr:uid="{00000000-0005-0000-0000-00008A7C0000}"/>
    <cellStyle name="Migliaia 37 3 2 4 5" xfId="13500" xr:uid="{00000000-0005-0000-0000-00008B7C0000}"/>
    <cellStyle name="Migliaia 37 3 2 5" xfId="13640" xr:uid="{00000000-0005-0000-0000-00008C7C0000}"/>
    <cellStyle name="Migliaia 37 3 2 5 2" xfId="30215" xr:uid="{00000000-0005-0000-0000-00008D7C0000}"/>
    <cellStyle name="Migliaia 37 3 2 5 2 2" xfId="35745" xr:uid="{00000000-0005-0000-0000-00008E7C0000}"/>
    <cellStyle name="Migliaia 37 3 2 5 2 3" xfId="41047" xr:uid="{00000000-0005-0000-0000-00008F7C0000}"/>
    <cellStyle name="Migliaia 37 3 2 5 3" xfId="33160" xr:uid="{00000000-0005-0000-0000-0000907C0000}"/>
    <cellStyle name="Migliaia 37 3 2 5 4" xfId="38396" xr:uid="{00000000-0005-0000-0000-0000917C0000}"/>
    <cellStyle name="Migliaia 37 3 2 6" xfId="16809" xr:uid="{00000000-0005-0000-0000-0000927C0000}"/>
    <cellStyle name="Migliaia 37 3 2 6 2" xfId="30216" xr:uid="{00000000-0005-0000-0000-0000937C0000}"/>
    <cellStyle name="Migliaia 37 3 2 6 2 2" xfId="35746" xr:uid="{00000000-0005-0000-0000-0000947C0000}"/>
    <cellStyle name="Migliaia 37 3 2 6 2 3" xfId="41048" xr:uid="{00000000-0005-0000-0000-0000957C0000}"/>
    <cellStyle name="Migliaia 37 3 2 6 3" xfId="33161" xr:uid="{00000000-0005-0000-0000-0000967C0000}"/>
    <cellStyle name="Migliaia 37 3 2 6 4" xfId="38397" xr:uid="{00000000-0005-0000-0000-0000977C0000}"/>
    <cellStyle name="Migliaia 37 3 2 6 5" xfId="21135" xr:uid="{00000000-0005-0000-0000-0000987C0000}"/>
    <cellStyle name="Migliaia 37 3 2 7" xfId="21133" xr:uid="{00000000-0005-0000-0000-0000997C0000}"/>
    <cellStyle name="Migliaia 37 3 2 8" xfId="2506" xr:uid="{00000000-0005-0000-0000-00009A7C0000}"/>
    <cellStyle name="Migliaia 37 3 3" xfId="2505" xr:uid="{00000000-0005-0000-0000-00009B7C0000}"/>
    <cellStyle name="Migliaia 37 3 3 2" xfId="4479" xr:uid="{00000000-0005-0000-0000-00009C7C0000}"/>
    <cellStyle name="Migliaia 37 3 3 2 2" xfId="6050" xr:uid="{00000000-0005-0000-0000-00009D7C0000}"/>
    <cellStyle name="Migliaia 37 3 3 2 2 2" xfId="35748" xr:uid="{00000000-0005-0000-0000-00009E7C0000}"/>
    <cellStyle name="Migliaia 37 3 3 2 2 3" xfId="41050" xr:uid="{00000000-0005-0000-0000-00009F7C0000}"/>
    <cellStyle name="Migliaia 37 3 3 2 3" xfId="14529" xr:uid="{00000000-0005-0000-0000-0000A07C0000}"/>
    <cellStyle name="Migliaia 37 3 3 2 4" xfId="16813" xr:uid="{00000000-0005-0000-0000-0000A17C0000}"/>
    <cellStyle name="Migliaia 37 3 3 2 4 2" xfId="38399" xr:uid="{00000000-0005-0000-0000-0000A27C0000}"/>
    <cellStyle name="Migliaia 37 3 3 2 5" xfId="12785" xr:uid="{00000000-0005-0000-0000-0000A37C0000}"/>
    <cellStyle name="Migliaia 37 3 3 3" xfId="5802" xr:uid="{00000000-0005-0000-0000-0000A47C0000}"/>
    <cellStyle name="Migliaia 37 3 3 3 2" xfId="30218" xr:uid="{00000000-0005-0000-0000-0000A57C0000}"/>
    <cellStyle name="Migliaia 37 3 3 3 2 2" xfId="35749" xr:uid="{00000000-0005-0000-0000-0000A67C0000}"/>
    <cellStyle name="Migliaia 37 3 3 3 2 3" xfId="41051" xr:uid="{00000000-0005-0000-0000-0000A77C0000}"/>
    <cellStyle name="Migliaia 37 3 3 3 3" xfId="33163" xr:uid="{00000000-0005-0000-0000-0000A87C0000}"/>
    <cellStyle name="Migliaia 37 3 3 3 4" xfId="38400" xr:uid="{00000000-0005-0000-0000-0000A97C0000}"/>
    <cellStyle name="Migliaia 37 3 3 4" xfId="16812" xr:uid="{00000000-0005-0000-0000-0000AA7C0000}"/>
    <cellStyle name="Migliaia 37 3 3 4 2" xfId="30219" xr:uid="{00000000-0005-0000-0000-0000AB7C0000}"/>
    <cellStyle name="Migliaia 37 3 3 4 2 2" xfId="35750" xr:uid="{00000000-0005-0000-0000-0000AC7C0000}"/>
    <cellStyle name="Migliaia 37 3 3 4 2 3" xfId="41052" xr:uid="{00000000-0005-0000-0000-0000AD7C0000}"/>
    <cellStyle name="Migliaia 37 3 3 4 3" xfId="33164" xr:uid="{00000000-0005-0000-0000-0000AE7C0000}"/>
    <cellStyle name="Migliaia 37 3 3 4 4" xfId="38401" xr:uid="{00000000-0005-0000-0000-0000AF7C0000}"/>
    <cellStyle name="Migliaia 37 3 3 4 5" xfId="21136" xr:uid="{00000000-0005-0000-0000-0000B07C0000}"/>
    <cellStyle name="Migliaia 37 3 3 5" xfId="21137" xr:uid="{00000000-0005-0000-0000-0000B17C0000}"/>
    <cellStyle name="Migliaia 37 3 3 5 2" xfId="30220" xr:uid="{00000000-0005-0000-0000-0000B27C0000}"/>
    <cellStyle name="Migliaia 37 3 3 5 2 2" xfId="35751" xr:uid="{00000000-0005-0000-0000-0000B37C0000}"/>
    <cellStyle name="Migliaia 37 3 3 5 2 3" xfId="41053" xr:uid="{00000000-0005-0000-0000-0000B47C0000}"/>
    <cellStyle name="Migliaia 37 3 3 5 3" xfId="33165" xr:uid="{00000000-0005-0000-0000-0000B57C0000}"/>
    <cellStyle name="Migliaia 37 3 3 5 4" xfId="38402" xr:uid="{00000000-0005-0000-0000-0000B67C0000}"/>
    <cellStyle name="Migliaia 37 3 3 6" xfId="30217" xr:uid="{00000000-0005-0000-0000-0000B77C0000}"/>
    <cellStyle name="Migliaia 37 3 3 6 2" xfId="35747" xr:uid="{00000000-0005-0000-0000-0000B87C0000}"/>
    <cellStyle name="Migliaia 37 3 3 6 3" xfId="41049" xr:uid="{00000000-0005-0000-0000-0000B97C0000}"/>
    <cellStyle name="Migliaia 37 3 3 7" xfId="33162" xr:uid="{00000000-0005-0000-0000-0000BA7C0000}"/>
    <cellStyle name="Migliaia 37 3 3 8" xfId="38398" xr:uid="{00000000-0005-0000-0000-0000BB7C0000}"/>
    <cellStyle name="Migliaia 37 3 3 9" xfId="12784" xr:uid="{00000000-0005-0000-0000-0000BC7C0000}"/>
    <cellStyle name="Migliaia 37 3 4" xfId="3295" xr:uid="{00000000-0005-0000-0000-0000BD7C0000}"/>
    <cellStyle name="Migliaia 37 3 4 2" xfId="4805" xr:uid="{00000000-0005-0000-0000-0000BE7C0000}"/>
    <cellStyle name="Migliaia 37 3 4 2 2" xfId="10757" xr:uid="{00000000-0005-0000-0000-0000BF7C0000}"/>
    <cellStyle name="Migliaia 37 3 4 2 3" xfId="14890" xr:uid="{00000000-0005-0000-0000-0000C07C0000}"/>
    <cellStyle name="Migliaia 37 3 4 2 4" xfId="16815" xr:uid="{00000000-0005-0000-0000-0000C17C0000}"/>
    <cellStyle name="Migliaia 37 3 4 2 5" xfId="28676" xr:uid="{00000000-0005-0000-0000-0000C27C0000}"/>
    <cellStyle name="Migliaia 37 3 4 2 6" xfId="12787" xr:uid="{00000000-0005-0000-0000-0000C37C0000}"/>
    <cellStyle name="Migliaia 37 3 4 3" xfId="10005" xr:uid="{00000000-0005-0000-0000-0000C47C0000}"/>
    <cellStyle name="Migliaia 37 3 4 3 2" xfId="31620" xr:uid="{00000000-0005-0000-0000-0000C57C0000}"/>
    <cellStyle name="Migliaia 37 3 4 3 2 2" xfId="36780" xr:uid="{00000000-0005-0000-0000-0000C67C0000}"/>
    <cellStyle name="Migliaia 37 3 4 3 2 3" xfId="42082" xr:uid="{00000000-0005-0000-0000-0000C77C0000}"/>
    <cellStyle name="Migliaia 37 3 4 3 3" xfId="34129" xr:uid="{00000000-0005-0000-0000-0000C87C0000}"/>
    <cellStyle name="Migliaia 37 3 4 3 4" xfId="39431" xr:uid="{00000000-0005-0000-0000-0000C97C0000}"/>
    <cellStyle name="Migliaia 37 3 4 4" xfId="16814" xr:uid="{00000000-0005-0000-0000-0000CA7C0000}"/>
    <cellStyle name="Migliaia 37 3 4 4 2" xfId="35752" xr:uid="{00000000-0005-0000-0000-0000CB7C0000}"/>
    <cellStyle name="Migliaia 37 3 4 4 3" xfId="41054" xr:uid="{00000000-0005-0000-0000-0000CC7C0000}"/>
    <cellStyle name="Migliaia 37 3 4 4 4" xfId="30221" xr:uid="{00000000-0005-0000-0000-0000CD7C0000}"/>
    <cellStyle name="Migliaia 37 3 4 5" xfId="33166" xr:uid="{00000000-0005-0000-0000-0000CE7C0000}"/>
    <cellStyle name="Migliaia 37 3 4 6" xfId="38403" xr:uid="{00000000-0005-0000-0000-0000CF7C0000}"/>
    <cellStyle name="Migliaia 37 3 4 7" xfId="12786" xr:uid="{00000000-0005-0000-0000-0000D07C0000}"/>
    <cellStyle name="Migliaia 37 3 5" xfId="4105" xr:uid="{00000000-0005-0000-0000-0000D17C0000}"/>
    <cellStyle name="Migliaia 37 3 5 2" xfId="10575" xr:uid="{00000000-0005-0000-0000-0000D27C0000}"/>
    <cellStyle name="Migliaia 37 3 5 2 2" xfId="31621" xr:uid="{00000000-0005-0000-0000-0000D37C0000}"/>
    <cellStyle name="Migliaia 37 3 5 2 2 2" xfId="36781" xr:uid="{00000000-0005-0000-0000-0000D47C0000}"/>
    <cellStyle name="Migliaia 37 3 5 2 2 3" xfId="42083" xr:uid="{00000000-0005-0000-0000-0000D57C0000}"/>
    <cellStyle name="Migliaia 37 3 5 2 3" xfId="34130" xr:uid="{00000000-0005-0000-0000-0000D67C0000}"/>
    <cellStyle name="Migliaia 37 3 5 2 4" xfId="39432" xr:uid="{00000000-0005-0000-0000-0000D77C0000}"/>
    <cellStyle name="Migliaia 37 3 5 3" xfId="16816" xr:uid="{00000000-0005-0000-0000-0000D87C0000}"/>
    <cellStyle name="Migliaia 37 3 5 3 2" xfId="35753" xr:uid="{00000000-0005-0000-0000-0000D97C0000}"/>
    <cellStyle name="Migliaia 37 3 5 3 3" xfId="41055" xr:uid="{00000000-0005-0000-0000-0000DA7C0000}"/>
    <cellStyle name="Migliaia 37 3 5 3 4" xfId="30222" xr:uid="{00000000-0005-0000-0000-0000DB7C0000}"/>
    <cellStyle name="Migliaia 37 3 5 4" xfId="33167" xr:uid="{00000000-0005-0000-0000-0000DC7C0000}"/>
    <cellStyle name="Migliaia 37 3 5 5" xfId="38404" xr:uid="{00000000-0005-0000-0000-0000DD7C0000}"/>
    <cellStyle name="Migliaia 37 3 5 6" xfId="12788" xr:uid="{00000000-0005-0000-0000-0000DE7C0000}"/>
    <cellStyle name="Migliaia 37 3 6" xfId="3683" xr:uid="{00000000-0005-0000-0000-0000DF7C0000}"/>
    <cellStyle name="Migliaia 37 3 6 2" xfId="10280" xr:uid="{00000000-0005-0000-0000-0000E07C0000}"/>
    <cellStyle name="Migliaia 37 3 6 2 2" xfId="35754" xr:uid="{00000000-0005-0000-0000-0000E17C0000}"/>
    <cellStyle name="Migliaia 37 3 6 2 3" xfId="41056" xr:uid="{00000000-0005-0000-0000-0000E27C0000}"/>
    <cellStyle name="Migliaia 37 3 6 3" xfId="14329" xr:uid="{00000000-0005-0000-0000-0000E37C0000}"/>
    <cellStyle name="Migliaia 37 3 6 4" xfId="16817" xr:uid="{00000000-0005-0000-0000-0000E47C0000}"/>
    <cellStyle name="Migliaia 37 3 6 4 2" xfId="38405" xr:uid="{00000000-0005-0000-0000-0000E57C0000}"/>
    <cellStyle name="Migliaia 37 3 6 5" xfId="12789" xr:uid="{00000000-0005-0000-0000-0000E67C0000}"/>
    <cellStyle name="Migliaia 37 3 7" xfId="8470" xr:uid="{00000000-0005-0000-0000-0000E77C0000}"/>
    <cellStyle name="Migliaia 37 3 7 2" xfId="30223" xr:uid="{00000000-0005-0000-0000-0000E87C0000}"/>
    <cellStyle name="Migliaia 37 3 7 2 2" xfId="35755" xr:uid="{00000000-0005-0000-0000-0000E97C0000}"/>
    <cellStyle name="Migliaia 37 3 7 2 3" xfId="41057" xr:uid="{00000000-0005-0000-0000-0000EA7C0000}"/>
    <cellStyle name="Migliaia 37 3 7 3" xfId="33168" xr:uid="{00000000-0005-0000-0000-0000EB7C0000}"/>
    <cellStyle name="Migliaia 37 3 7 4" xfId="38406" xr:uid="{00000000-0005-0000-0000-0000EC7C0000}"/>
    <cellStyle name="Migliaia 37 3 8" xfId="13641" xr:uid="{00000000-0005-0000-0000-0000ED7C0000}"/>
    <cellStyle name="Migliaia 37 3 8 2" xfId="30224" xr:uid="{00000000-0005-0000-0000-0000EE7C0000}"/>
    <cellStyle name="Migliaia 37 3 8 2 2" xfId="35756" xr:uid="{00000000-0005-0000-0000-0000EF7C0000}"/>
    <cellStyle name="Migliaia 37 3 8 2 3" xfId="41058" xr:uid="{00000000-0005-0000-0000-0000F07C0000}"/>
    <cellStyle name="Migliaia 37 3 8 3" xfId="33169" xr:uid="{00000000-0005-0000-0000-0000F17C0000}"/>
    <cellStyle name="Migliaia 37 3 8 4" xfId="38407" xr:uid="{00000000-0005-0000-0000-0000F27C0000}"/>
    <cellStyle name="Migliaia 37 3 8 5" xfId="21138" xr:uid="{00000000-0005-0000-0000-0000F37C0000}"/>
    <cellStyle name="Migliaia 37 3 9" xfId="16808" xr:uid="{00000000-0005-0000-0000-0000F47C0000}"/>
    <cellStyle name="Migliaia 37 4" xfId="549" xr:uid="{00000000-0005-0000-0000-0000F57C0000}"/>
    <cellStyle name="Migliaia 37 4 2" xfId="4481" xr:uid="{00000000-0005-0000-0000-0000F67C0000}"/>
    <cellStyle name="Migliaia 37 4 2 2" xfId="5149" xr:uid="{00000000-0005-0000-0000-0000F77C0000}"/>
    <cellStyle name="Migliaia 37 4 2 2 2" xfId="30225" xr:uid="{00000000-0005-0000-0000-0000F87C0000}"/>
    <cellStyle name="Migliaia 37 4 2 2 2 2" xfId="35757" xr:uid="{00000000-0005-0000-0000-0000F97C0000}"/>
    <cellStyle name="Migliaia 37 4 2 2 2 3" xfId="41059" xr:uid="{00000000-0005-0000-0000-0000FA7C0000}"/>
    <cellStyle name="Migliaia 37 4 2 2 3" xfId="33170" xr:uid="{00000000-0005-0000-0000-0000FB7C0000}"/>
    <cellStyle name="Migliaia 37 4 2 2 4" xfId="38408" xr:uid="{00000000-0005-0000-0000-0000FC7C0000}"/>
    <cellStyle name="Migliaia 37 4 2 3" xfId="8312" xr:uid="{00000000-0005-0000-0000-0000FD7C0000}"/>
    <cellStyle name="Migliaia 37 4 2 3 2" xfId="30226" xr:uid="{00000000-0005-0000-0000-0000FE7C0000}"/>
    <cellStyle name="Migliaia 37 4 2 3 2 2" xfId="35758" xr:uid="{00000000-0005-0000-0000-0000FF7C0000}"/>
    <cellStyle name="Migliaia 37 4 2 3 2 3" xfId="41060" xr:uid="{00000000-0005-0000-0000-0000007D0000}"/>
    <cellStyle name="Migliaia 37 4 2 3 3" xfId="33171" xr:uid="{00000000-0005-0000-0000-0000017D0000}"/>
    <cellStyle name="Migliaia 37 4 2 3 4" xfId="38409" xr:uid="{00000000-0005-0000-0000-0000027D0000}"/>
    <cellStyle name="Migliaia 37 4 2 4" xfId="7659" xr:uid="{00000000-0005-0000-0000-0000037D0000}"/>
    <cellStyle name="Migliaia 37 4 2 5" xfId="7055" xr:uid="{00000000-0005-0000-0000-0000047D0000}"/>
    <cellStyle name="Migliaia 37 4 2 5 2" xfId="17828" xr:uid="{00000000-0005-0000-0000-0000057D0000}"/>
    <cellStyle name="Migliaia 37 4 2 5 3" xfId="20522" xr:uid="{00000000-0005-0000-0000-0000067D0000}"/>
    <cellStyle name="Migliaia 37 4 2 5 4" xfId="46821" xr:uid="{00000000-0005-0000-0000-0000077D0000}"/>
    <cellStyle name="Migliaia 37 4 2 5 5" xfId="49837" xr:uid="{00000000-0005-0000-0000-0000087D0000}"/>
    <cellStyle name="Migliaia 37 4 2 6" xfId="16819" xr:uid="{00000000-0005-0000-0000-0000097D0000}"/>
    <cellStyle name="Migliaia 37 4 2 7" xfId="21140" xr:uid="{00000000-0005-0000-0000-00000A7D0000}"/>
    <cellStyle name="Migliaia 37 4 3" xfId="5150" xr:uid="{00000000-0005-0000-0000-00000B7D0000}"/>
    <cellStyle name="Migliaia 37 4 3 2" xfId="14530" xr:uid="{00000000-0005-0000-0000-00000C7D0000}"/>
    <cellStyle name="Migliaia 37 4 3 2 2" xfId="35759" xr:uid="{00000000-0005-0000-0000-00000D7D0000}"/>
    <cellStyle name="Migliaia 37 4 3 2 3" xfId="41061" xr:uid="{00000000-0005-0000-0000-00000E7D0000}"/>
    <cellStyle name="Migliaia 37 4 3 3" xfId="33172" xr:uid="{00000000-0005-0000-0000-00000F7D0000}"/>
    <cellStyle name="Migliaia 37 4 3 4" xfId="38410" xr:uid="{00000000-0005-0000-0000-0000107D0000}"/>
    <cellStyle name="Migliaia 37 4 3 5" xfId="13639" xr:uid="{00000000-0005-0000-0000-0000117D0000}"/>
    <cellStyle name="Migliaia 37 4 4" xfId="8313" xr:uid="{00000000-0005-0000-0000-0000127D0000}"/>
    <cellStyle name="Migliaia 37 4 4 2" xfId="30227" xr:uid="{00000000-0005-0000-0000-0000137D0000}"/>
    <cellStyle name="Migliaia 37 4 4 2 2" xfId="35760" xr:uid="{00000000-0005-0000-0000-0000147D0000}"/>
    <cellStyle name="Migliaia 37 4 4 2 3" xfId="41062" xr:uid="{00000000-0005-0000-0000-0000157D0000}"/>
    <cellStyle name="Migliaia 37 4 4 3" xfId="33173" xr:uid="{00000000-0005-0000-0000-0000167D0000}"/>
    <cellStyle name="Migliaia 37 4 4 4" xfId="38411" xr:uid="{00000000-0005-0000-0000-0000177D0000}"/>
    <cellStyle name="Migliaia 37 4 5" xfId="7658" xr:uid="{00000000-0005-0000-0000-0000187D0000}"/>
    <cellStyle name="Migliaia 37 4 5 2" xfId="30228" xr:uid="{00000000-0005-0000-0000-0000197D0000}"/>
    <cellStyle name="Migliaia 37 4 5 2 2" xfId="35761" xr:uid="{00000000-0005-0000-0000-00001A7D0000}"/>
    <cellStyle name="Migliaia 37 4 5 2 3" xfId="41063" xr:uid="{00000000-0005-0000-0000-00001B7D0000}"/>
    <cellStyle name="Migliaia 37 4 5 3" xfId="33174" xr:uid="{00000000-0005-0000-0000-00001C7D0000}"/>
    <cellStyle name="Migliaia 37 4 5 4" xfId="38412" xr:uid="{00000000-0005-0000-0000-00001D7D0000}"/>
    <cellStyle name="Migliaia 37 4 6" xfId="7054" xr:uid="{00000000-0005-0000-0000-00001E7D0000}"/>
    <cellStyle name="Migliaia 37 4 6 2" xfId="17827" xr:uid="{00000000-0005-0000-0000-00001F7D0000}"/>
    <cellStyle name="Migliaia 37 4 6 2 2" xfId="35762" xr:uid="{00000000-0005-0000-0000-0000207D0000}"/>
    <cellStyle name="Migliaia 37 4 6 2 3" xfId="41064" xr:uid="{00000000-0005-0000-0000-0000217D0000}"/>
    <cellStyle name="Migliaia 37 4 6 2 4" xfId="30229" xr:uid="{00000000-0005-0000-0000-0000227D0000}"/>
    <cellStyle name="Migliaia 37 4 6 3" xfId="33175" xr:uid="{00000000-0005-0000-0000-0000237D0000}"/>
    <cellStyle name="Migliaia 37 4 6 4" xfId="38413" xr:uid="{00000000-0005-0000-0000-0000247D0000}"/>
    <cellStyle name="Migliaia 37 4 6 5" xfId="21141" xr:uid="{00000000-0005-0000-0000-0000257D0000}"/>
    <cellStyle name="Migliaia 37 4 6 6" xfId="42534" xr:uid="{00000000-0005-0000-0000-0000267D0000}"/>
    <cellStyle name="Migliaia 37 4 6 7" xfId="46820" xr:uid="{00000000-0005-0000-0000-0000277D0000}"/>
    <cellStyle name="Migliaia 37 4 6 8" xfId="49836" xr:uid="{00000000-0005-0000-0000-0000287D0000}"/>
    <cellStyle name="Migliaia 37 4 7" xfId="16818" xr:uid="{00000000-0005-0000-0000-0000297D0000}"/>
    <cellStyle name="Migliaia 37 4 7 2" xfId="30230" xr:uid="{00000000-0005-0000-0000-00002A7D0000}"/>
    <cellStyle name="Migliaia 37 4 7 2 2" xfId="35763" xr:uid="{00000000-0005-0000-0000-00002B7D0000}"/>
    <cellStyle name="Migliaia 37 4 7 2 3" xfId="41065" xr:uid="{00000000-0005-0000-0000-00002C7D0000}"/>
    <cellStyle name="Migliaia 37 4 7 3" xfId="33176" xr:uid="{00000000-0005-0000-0000-00002D7D0000}"/>
    <cellStyle name="Migliaia 37 4 7 4" xfId="38414" xr:uid="{00000000-0005-0000-0000-00002E7D0000}"/>
    <cellStyle name="Migliaia 37 4 7 5" xfId="21142" xr:uid="{00000000-0005-0000-0000-00002F7D0000}"/>
    <cellStyle name="Migliaia 37 4 8" xfId="21139" xr:uid="{00000000-0005-0000-0000-0000307D0000}"/>
    <cellStyle name="Migliaia 37 4 9" xfId="2507" xr:uid="{00000000-0005-0000-0000-0000317D0000}"/>
    <cellStyle name="Migliaia 37 5" xfId="550" xr:uid="{00000000-0005-0000-0000-0000327D0000}"/>
    <cellStyle name="Migliaia 37 5 2" xfId="4482" xr:uid="{00000000-0005-0000-0000-0000337D0000}"/>
    <cellStyle name="Migliaia 37 5 2 2" xfId="14761" xr:uid="{00000000-0005-0000-0000-0000347D0000}"/>
    <cellStyle name="Migliaia 37 5 2 2 2" xfId="35764" xr:uid="{00000000-0005-0000-0000-0000357D0000}"/>
    <cellStyle name="Migliaia 37 5 2 2 3" xfId="41066" xr:uid="{00000000-0005-0000-0000-0000367D0000}"/>
    <cellStyle name="Migliaia 37 5 2 3" xfId="16821" xr:uid="{00000000-0005-0000-0000-0000377D0000}"/>
    <cellStyle name="Migliaia 37 5 2 3 2" xfId="33177" xr:uid="{00000000-0005-0000-0000-0000387D0000}"/>
    <cellStyle name="Migliaia 37 5 2 4" xfId="38415" xr:uid="{00000000-0005-0000-0000-0000397D0000}"/>
    <cellStyle name="Migliaia 37 5 2 5" xfId="12790" xr:uid="{00000000-0005-0000-0000-00003A7D0000}"/>
    <cellStyle name="Migliaia 37 5 3" xfId="7660" xr:uid="{00000000-0005-0000-0000-00003B7D0000}"/>
    <cellStyle name="Migliaia 37 5 3 2" xfId="30231" xr:uid="{00000000-0005-0000-0000-00003C7D0000}"/>
    <cellStyle name="Migliaia 37 5 3 2 2" xfId="35765" xr:uid="{00000000-0005-0000-0000-00003D7D0000}"/>
    <cellStyle name="Migliaia 37 5 3 2 3" xfId="41067" xr:uid="{00000000-0005-0000-0000-00003E7D0000}"/>
    <cellStyle name="Migliaia 37 5 3 3" xfId="33178" xr:uid="{00000000-0005-0000-0000-00003F7D0000}"/>
    <cellStyle name="Migliaia 37 5 3 4" xfId="38416" xr:uid="{00000000-0005-0000-0000-0000407D0000}"/>
    <cellStyle name="Migliaia 37 5 4" xfId="7056" xr:uid="{00000000-0005-0000-0000-0000417D0000}"/>
    <cellStyle name="Migliaia 37 5 4 2" xfId="17829" xr:uid="{00000000-0005-0000-0000-0000427D0000}"/>
    <cellStyle name="Migliaia 37 5 4 2 2" xfId="35766" xr:uid="{00000000-0005-0000-0000-0000437D0000}"/>
    <cellStyle name="Migliaia 37 5 4 2 3" xfId="41068" xr:uid="{00000000-0005-0000-0000-0000447D0000}"/>
    <cellStyle name="Migliaia 37 5 4 2 4" xfId="30232" xr:uid="{00000000-0005-0000-0000-0000457D0000}"/>
    <cellStyle name="Migliaia 37 5 4 3" xfId="33179" xr:uid="{00000000-0005-0000-0000-0000467D0000}"/>
    <cellStyle name="Migliaia 37 5 4 4" xfId="38417" xr:uid="{00000000-0005-0000-0000-0000477D0000}"/>
    <cellStyle name="Migliaia 37 5 4 5" xfId="21144" xr:uid="{00000000-0005-0000-0000-0000487D0000}"/>
    <cellStyle name="Migliaia 37 5 4 6" xfId="42535" xr:uid="{00000000-0005-0000-0000-0000497D0000}"/>
    <cellStyle name="Migliaia 37 5 4 7" xfId="46822" xr:uid="{00000000-0005-0000-0000-00004A7D0000}"/>
    <cellStyle name="Migliaia 37 5 4 8" xfId="49838" xr:uid="{00000000-0005-0000-0000-00004B7D0000}"/>
    <cellStyle name="Migliaia 37 5 5" xfId="16820" xr:uid="{00000000-0005-0000-0000-00004C7D0000}"/>
    <cellStyle name="Migliaia 37 5 5 2" xfId="30233" xr:uid="{00000000-0005-0000-0000-00004D7D0000}"/>
    <cellStyle name="Migliaia 37 5 5 2 2" xfId="35767" xr:uid="{00000000-0005-0000-0000-00004E7D0000}"/>
    <cellStyle name="Migliaia 37 5 5 2 3" xfId="41069" xr:uid="{00000000-0005-0000-0000-00004F7D0000}"/>
    <cellStyle name="Migliaia 37 5 5 3" xfId="33180" xr:uid="{00000000-0005-0000-0000-0000507D0000}"/>
    <cellStyle name="Migliaia 37 5 5 4" xfId="38418" xr:uid="{00000000-0005-0000-0000-0000517D0000}"/>
    <cellStyle name="Migliaia 37 5 5 5" xfId="21145" xr:uid="{00000000-0005-0000-0000-0000527D0000}"/>
    <cellStyle name="Migliaia 37 5 6" xfId="21146" xr:uid="{00000000-0005-0000-0000-0000537D0000}"/>
    <cellStyle name="Migliaia 37 5 6 2" xfId="30234" xr:uid="{00000000-0005-0000-0000-0000547D0000}"/>
    <cellStyle name="Migliaia 37 5 6 2 2" xfId="35768" xr:uid="{00000000-0005-0000-0000-0000557D0000}"/>
    <cellStyle name="Migliaia 37 5 6 2 3" xfId="41070" xr:uid="{00000000-0005-0000-0000-0000567D0000}"/>
    <cellStyle name="Migliaia 37 5 6 3" xfId="33181" xr:uid="{00000000-0005-0000-0000-0000577D0000}"/>
    <cellStyle name="Migliaia 37 5 6 4" xfId="38419" xr:uid="{00000000-0005-0000-0000-0000587D0000}"/>
    <cellStyle name="Migliaia 37 5 7" xfId="21143" xr:uid="{00000000-0005-0000-0000-0000597D0000}"/>
    <cellStyle name="Migliaia 37 5 8" xfId="2508" xr:uid="{00000000-0005-0000-0000-00005A7D0000}"/>
    <cellStyle name="Migliaia 37 6" xfId="2503" xr:uid="{00000000-0005-0000-0000-00005B7D0000}"/>
    <cellStyle name="Migliaia 37 6 2" xfId="4477" xr:uid="{00000000-0005-0000-0000-00005C7D0000}"/>
    <cellStyle name="Migliaia 37 6 2 2" xfId="6049" xr:uid="{00000000-0005-0000-0000-00005D7D0000}"/>
    <cellStyle name="Migliaia 37 6 2 3" xfId="14957" xr:uid="{00000000-0005-0000-0000-00005E7D0000}"/>
    <cellStyle name="Migliaia 37 6 2 4" xfId="16823" xr:uid="{00000000-0005-0000-0000-00005F7D0000}"/>
    <cellStyle name="Migliaia 37 6 2 5" xfId="28677" xr:uid="{00000000-0005-0000-0000-0000607D0000}"/>
    <cellStyle name="Migliaia 37 6 2 6" xfId="12792" xr:uid="{00000000-0005-0000-0000-0000617D0000}"/>
    <cellStyle name="Migliaia 37 6 3" xfId="5801" xr:uid="{00000000-0005-0000-0000-0000627D0000}"/>
    <cellStyle name="Migliaia 37 6 3 2" xfId="31622" xr:uid="{00000000-0005-0000-0000-0000637D0000}"/>
    <cellStyle name="Migliaia 37 6 3 2 2" xfId="36782" xr:uid="{00000000-0005-0000-0000-0000647D0000}"/>
    <cellStyle name="Migliaia 37 6 3 2 3" xfId="42084" xr:uid="{00000000-0005-0000-0000-0000657D0000}"/>
    <cellStyle name="Migliaia 37 6 3 3" xfId="34131" xr:uid="{00000000-0005-0000-0000-0000667D0000}"/>
    <cellStyle name="Migliaia 37 6 3 4" xfId="39433" xr:uid="{00000000-0005-0000-0000-0000677D0000}"/>
    <cellStyle name="Migliaia 37 6 4" xfId="16822" xr:uid="{00000000-0005-0000-0000-0000687D0000}"/>
    <cellStyle name="Migliaia 37 6 4 2" xfId="35769" xr:uid="{00000000-0005-0000-0000-0000697D0000}"/>
    <cellStyle name="Migliaia 37 6 4 3" xfId="41071" xr:uid="{00000000-0005-0000-0000-00006A7D0000}"/>
    <cellStyle name="Migliaia 37 6 4 4" xfId="30235" xr:uid="{00000000-0005-0000-0000-00006B7D0000}"/>
    <cellStyle name="Migliaia 37 6 5" xfId="33182" xr:uid="{00000000-0005-0000-0000-00006C7D0000}"/>
    <cellStyle name="Migliaia 37 6 6" xfId="38420" xr:uid="{00000000-0005-0000-0000-00006D7D0000}"/>
    <cellStyle name="Migliaia 37 6 7" xfId="12791" xr:uid="{00000000-0005-0000-0000-00006E7D0000}"/>
    <cellStyle name="Migliaia 37 7" xfId="4103" xr:uid="{00000000-0005-0000-0000-00006F7D0000}"/>
    <cellStyle name="Migliaia 37 7 2" xfId="10573" xr:uid="{00000000-0005-0000-0000-0000707D0000}"/>
    <cellStyle name="Migliaia 37 7 2 2" xfId="31623" xr:uid="{00000000-0005-0000-0000-0000717D0000}"/>
    <cellStyle name="Migliaia 37 7 2 2 2" xfId="36783" xr:uid="{00000000-0005-0000-0000-0000727D0000}"/>
    <cellStyle name="Migliaia 37 7 2 2 3" xfId="42085" xr:uid="{00000000-0005-0000-0000-0000737D0000}"/>
    <cellStyle name="Migliaia 37 7 2 3" xfId="34132" xr:uid="{00000000-0005-0000-0000-0000747D0000}"/>
    <cellStyle name="Migliaia 37 7 2 4" xfId="39434" xr:uid="{00000000-0005-0000-0000-0000757D0000}"/>
    <cellStyle name="Migliaia 37 7 3" xfId="16824" xr:uid="{00000000-0005-0000-0000-0000767D0000}"/>
    <cellStyle name="Migliaia 37 7 3 2" xfId="35770" xr:uid="{00000000-0005-0000-0000-0000777D0000}"/>
    <cellStyle name="Migliaia 37 7 3 3" xfId="41072" xr:uid="{00000000-0005-0000-0000-0000787D0000}"/>
    <cellStyle name="Migliaia 37 7 3 4" xfId="30236" xr:uid="{00000000-0005-0000-0000-0000797D0000}"/>
    <cellStyle name="Migliaia 37 7 4" xfId="33183" xr:uid="{00000000-0005-0000-0000-00007A7D0000}"/>
    <cellStyle name="Migliaia 37 7 5" xfId="38421" xr:uid="{00000000-0005-0000-0000-00007B7D0000}"/>
    <cellStyle name="Migliaia 37 7 6" xfId="12793" xr:uid="{00000000-0005-0000-0000-00007C7D0000}"/>
    <cellStyle name="Migliaia 37 8" xfId="3681" xr:uid="{00000000-0005-0000-0000-00007D7D0000}"/>
    <cellStyle name="Migliaia 37 8 2" xfId="10278" xr:uid="{00000000-0005-0000-0000-00007E7D0000}"/>
    <cellStyle name="Migliaia 37 8 2 2" xfId="31624" xr:uid="{00000000-0005-0000-0000-00007F7D0000}"/>
    <cellStyle name="Migliaia 37 8 2 2 2" xfId="36784" xr:uid="{00000000-0005-0000-0000-0000807D0000}"/>
    <cellStyle name="Migliaia 37 8 2 2 3" xfId="42086" xr:uid="{00000000-0005-0000-0000-0000817D0000}"/>
    <cellStyle name="Migliaia 37 8 2 3" xfId="34133" xr:uid="{00000000-0005-0000-0000-0000827D0000}"/>
    <cellStyle name="Migliaia 37 8 2 4" xfId="39435" xr:uid="{00000000-0005-0000-0000-0000837D0000}"/>
    <cellStyle name="Migliaia 37 8 3" xfId="16825" xr:uid="{00000000-0005-0000-0000-0000847D0000}"/>
    <cellStyle name="Migliaia 37 8 3 2" xfId="35771" xr:uid="{00000000-0005-0000-0000-0000857D0000}"/>
    <cellStyle name="Migliaia 37 8 3 3" xfId="41073" xr:uid="{00000000-0005-0000-0000-0000867D0000}"/>
    <cellStyle name="Migliaia 37 8 3 4" xfId="30237" xr:uid="{00000000-0005-0000-0000-0000877D0000}"/>
    <cellStyle name="Migliaia 37 8 4" xfId="33184" xr:uid="{00000000-0005-0000-0000-0000887D0000}"/>
    <cellStyle name="Migliaia 37 8 5" xfId="38422" xr:uid="{00000000-0005-0000-0000-0000897D0000}"/>
    <cellStyle name="Migliaia 37 8 6" xfId="12794" xr:uid="{00000000-0005-0000-0000-00008A7D0000}"/>
    <cellStyle name="Migliaia 37 9" xfId="13499" xr:uid="{00000000-0005-0000-0000-00008B7D0000}"/>
    <cellStyle name="Migliaia 37 9 2" xfId="30238" xr:uid="{00000000-0005-0000-0000-00008C7D0000}"/>
    <cellStyle name="Migliaia 37 9 2 2" xfId="35772" xr:uid="{00000000-0005-0000-0000-00008D7D0000}"/>
    <cellStyle name="Migliaia 37 9 2 3" xfId="41074" xr:uid="{00000000-0005-0000-0000-00008E7D0000}"/>
    <cellStyle name="Migliaia 37 9 3" xfId="33185" xr:uid="{00000000-0005-0000-0000-00008F7D0000}"/>
    <cellStyle name="Migliaia 37 9 4" xfId="38423" xr:uid="{00000000-0005-0000-0000-0000907D0000}"/>
    <cellStyle name="Migliaia 38" xfId="551" xr:uid="{00000000-0005-0000-0000-0000917D0000}"/>
    <cellStyle name="Migliaia 38 10" xfId="16826" xr:uid="{00000000-0005-0000-0000-0000927D0000}"/>
    <cellStyle name="Migliaia 38 10 2" xfId="35773" xr:uid="{00000000-0005-0000-0000-0000937D0000}"/>
    <cellStyle name="Migliaia 38 10 3" xfId="41075" xr:uid="{00000000-0005-0000-0000-0000947D0000}"/>
    <cellStyle name="Migliaia 38 10 4" xfId="30239" xr:uid="{00000000-0005-0000-0000-0000957D0000}"/>
    <cellStyle name="Migliaia 38 11" xfId="33186" xr:uid="{00000000-0005-0000-0000-0000967D0000}"/>
    <cellStyle name="Migliaia 38 12" xfId="38424" xr:uid="{00000000-0005-0000-0000-0000977D0000}"/>
    <cellStyle name="Migliaia 38 13" xfId="1874" xr:uid="{00000000-0005-0000-0000-0000987D0000}"/>
    <cellStyle name="Migliaia 38 2" xfId="552" xr:uid="{00000000-0005-0000-0000-0000997D0000}"/>
    <cellStyle name="Migliaia 38 2 2" xfId="2510" xr:uid="{00000000-0005-0000-0000-00009A7D0000}"/>
    <cellStyle name="Migliaia 38 2 2 2" xfId="4484" xr:uid="{00000000-0005-0000-0000-00009B7D0000}"/>
    <cellStyle name="Migliaia 38 2 2 2 2" xfId="10698" xr:uid="{00000000-0005-0000-0000-00009C7D0000}"/>
    <cellStyle name="Migliaia 38 2 2 2 2 2" xfId="35774" xr:uid="{00000000-0005-0000-0000-00009D7D0000}"/>
    <cellStyle name="Migliaia 38 2 2 2 2 3" xfId="41076" xr:uid="{00000000-0005-0000-0000-00009E7D0000}"/>
    <cellStyle name="Migliaia 38 2 2 2 3" xfId="14762" xr:uid="{00000000-0005-0000-0000-00009F7D0000}"/>
    <cellStyle name="Migliaia 38 2 2 2 4" xfId="16829" xr:uid="{00000000-0005-0000-0000-0000A07D0000}"/>
    <cellStyle name="Migliaia 38 2 2 2 4 2" xfId="38425" xr:uid="{00000000-0005-0000-0000-0000A17D0000}"/>
    <cellStyle name="Migliaia 38 2 2 2 5" xfId="12795" xr:uid="{00000000-0005-0000-0000-0000A27D0000}"/>
    <cellStyle name="Migliaia 38 2 2 3" xfId="7923" xr:uid="{00000000-0005-0000-0000-0000A37D0000}"/>
    <cellStyle name="Migliaia 38 2 2 3 2" xfId="31625" xr:uid="{00000000-0005-0000-0000-0000A47D0000}"/>
    <cellStyle name="Migliaia 38 2 2 3 2 2" xfId="36785" xr:uid="{00000000-0005-0000-0000-0000A57D0000}"/>
    <cellStyle name="Migliaia 38 2 2 3 2 3" xfId="42087" xr:uid="{00000000-0005-0000-0000-0000A67D0000}"/>
    <cellStyle name="Migliaia 38 2 2 3 3" xfId="34134" xr:uid="{00000000-0005-0000-0000-0000A77D0000}"/>
    <cellStyle name="Migliaia 38 2 2 3 4" xfId="39436" xr:uid="{00000000-0005-0000-0000-0000A87D0000}"/>
    <cellStyle name="Migliaia 38 2 2 4" xfId="7057" xr:uid="{00000000-0005-0000-0000-0000A97D0000}"/>
    <cellStyle name="Migliaia 38 2 2 4 2" xfId="17830" xr:uid="{00000000-0005-0000-0000-0000AA7D0000}"/>
    <cellStyle name="Migliaia 38 2 2 4 3" xfId="43592" xr:uid="{00000000-0005-0000-0000-0000AB7D0000}"/>
    <cellStyle name="Migliaia 38 2 2 4 4" xfId="46823" xr:uid="{00000000-0005-0000-0000-0000AC7D0000}"/>
    <cellStyle name="Migliaia 38 2 2 4 5" xfId="49839" xr:uid="{00000000-0005-0000-0000-0000AD7D0000}"/>
    <cellStyle name="Migliaia 38 2 2 5" xfId="16828" xr:uid="{00000000-0005-0000-0000-0000AE7D0000}"/>
    <cellStyle name="Migliaia 38 2 2 6" xfId="21148" xr:uid="{00000000-0005-0000-0000-0000AF7D0000}"/>
    <cellStyle name="Migliaia 38 2 3" xfId="4107" xr:uid="{00000000-0005-0000-0000-0000B07D0000}"/>
    <cellStyle name="Migliaia 38 2 3 2" xfId="10577" xr:uid="{00000000-0005-0000-0000-0000B17D0000}"/>
    <cellStyle name="Migliaia 38 2 3 2 2" xfId="31626" xr:uid="{00000000-0005-0000-0000-0000B27D0000}"/>
    <cellStyle name="Migliaia 38 2 3 2 2 2" xfId="36786" xr:uid="{00000000-0005-0000-0000-0000B37D0000}"/>
    <cellStyle name="Migliaia 38 2 3 2 2 3" xfId="42088" xr:uid="{00000000-0005-0000-0000-0000B47D0000}"/>
    <cellStyle name="Migliaia 38 2 3 2 3" xfId="34135" xr:uid="{00000000-0005-0000-0000-0000B57D0000}"/>
    <cellStyle name="Migliaia 38 2 3 2 4" xfId="39437" xr:uid="{00000000-0005-0000-0000-0000B67D0000}"/>
    <cellStyle name="Migliaia 38 2 3 3" xfId="16830" xr:uid="{00000000-0005-0000-0000-0000B77D0000}"/>
    <cellStyle name="Migliaia 38 2 3 3 2" xfId="35775" xr:uid="{00000000-0005-0000-0000-0000B87D0000}"/>
    <cellStyle name="Migliaia 38 2 3 3 3" xfId="41077" xr:uid="{00000000-0005-0000-0000-0000B97D0000}"/>
    <cellStyle name="Migliaia 38 2 3 3 4" xfId="30240" xr:uid="{00000000-0005-0000-0000-0000BA7D0000}"/>
    <cellStyle name="Migliaia 38 2 3 4" xfId="33187" xr:uid="{00000000-0005-0000-0000-0000BB7D0000}"/>
    <cellStyle name="Migliaia 38 2 3 5" xfId="38426" xr:uid="{00000000-0005-0000-0000-0000BC7D0000}"/>
    <cellStyle name="Migliaia 38 2 3 6" xfId="12796" xr:uid="{00000000-0005-0000-0000-0000BD7D0000}"/>
    <cellStyle name="Migliaia 38 2 4" xfId="3686" xr:uid="{00000000-0005-0000-0000-0000BE7D0000}"/>
    <cellStyle name="Migliaia 38 2 4 2" xfId="10282" xr:uid="{00000000-0005-0000-0000-0000BF7D0000}"/>
    <cellStyle name="Migliaia 38 2 4 2 2" xfId="35776" xr:uid="{00000000-0005-0000-0000-0000C07D0000}"/>
    <cellStyle name="Migliaia 38 2 4 2 3" xfId="41078" xr:uid="{00000000-0005-0000-0000-0000C17D0000}"/>
    <cellStyle name="Migliaia 38 2 4 3" xfId="15012" xr:uid="{00000000-0005-0000-0000-0000C27D0000}"/>
    <cellStyle name="Migliaia 38 2 4 4" xfId="16831" xr:uid="{00000000-0005-0000-0000-0000C37D0000}"/>
    <cellStyle name="Migliaia 38 2 4 4 2" xfId="38427" xr:uid="{00000000-0005-0000-0000-0000C47D0000}"/>
    <cellStyle name="Migliaia 38 2 4 5" xfId="12797" xr:uid="{00000000-0005-0000-0000-0000C57D0000}"/>
    <cellStyle name="Migliaia 38 2 5" xfId="9438" xr:uid="{00000000-0005-0000-0000-0000C67D0000}"/>
    <cellStyle name="Migliaia 38 2 5 2" xfId="30241" xr:uid="{00000000-0005-0000-0000-0000C77D0000}"/>
    <cellStyle name="Migliaia 38 2 5 2 2" xfId="35777" xr:uid="{00000000-0005-0000-0000-0000C87D0000}"/>
    <cellStyle name="Migliaia 38 2 5 2 3" xfId="41079" xr:uid="{00000000-0005-0000-0000-0000C97D0000}"/>
    <cellStyle name="Migliaia 38 2 5 3" xfId="33188" xr:uid="{00000000-0005-0000-0000-0000CA7D0000}"/>
    <cellStyle name="Migliaia 38 2 5 4" xfId="38428" xr:uid="{00000000-0005-0000-0000-0000CB7D0000}"/>
    <cellStyle name="Migliaia 38 2 6" xfId="16827" xr:uid="{00000000-0005-0000-0000-0000CC7D0000}"/>
    <cellStyle name="Migliaia 38 2 6 2" xfId="30242" xr:uid="{00000000-0005-0000-0000-0000CD7D0000}"/>
    <cellStyle name="Migliaia 38 2 6 2 2" xfId="35778" xr:uid="{00000000-0005-0000-0000-0000CE7D0000}"/>
    <cellStyle name="Migliaia 38 2 6 2 3" xfId="41080" xr:uid="{00000000-0005-0000-0000-0000CF7D0000}"/>
    <cellStyle name="Migliaia 38 2 6 3" xfId="33189" xr:uid="{00000000-0005-0000-0000-0000D07D0000}"/>
    <cellStyle name="Migliaia 38 2 6 4" xfId="38429" xr:uid="{00000000-0005-0000-0000-0000D17D0000}"/>
    <cellStyle name="Migliaia 38 2 6 5" xfId="21149" xr:uid="{00000000-0005-0000-0000-0000D27D0000}"/>
    <cellStyle name="Migliaia 38 2 7" xfId="21147" xr:uid="{00000000-0005-0000-0000-0000D37D0000}"/>
    <cellStyle name="Migliaia 38 2 8" xfId="1875" xr:uid="{00000000-0005-0000-0000-0000D47D0000}"/>
    <cellStyle name="Migliaia 38 3" xfId="553" xr:uid="{00000000-0005-0000-0000-0000D57D0000}"/>
    <cellStyle name="Migliaia 38 3 10" xfId="21150" xr:uid="{00000000-0005-0000-0000-0000D67D0000}"/>
    <cellStyle name="Migliaia 38 3 11" xfId="12798" xr:uid="{00000000-0005-0000-0000-0000D77D0000}"/>
    <cellStyle name="Migliaia 38 3 12" xfId="1876" xr:uid="{00000000-0005-0000-0000-0000D87D0000}"/>
    <cellStyle name="Migliaia 38 3 2" xfId="554" xr:uid="{00000000-0005-0000-0000-0000D97D0000}"/>
    <cellStyle name="Migliaia 38 3 2 2" xfId="4486" xr:uid="{00000000-0005-0000-0000-0000DA7D0000}"/>
    <cellStyle name="Migliaia 38 3 2 2 2" xfId="8314" xr:uid="{00000000-0005-0000-0000-0000DB7D0000}"/>
    <cellStyle name="Migliaia 38 3 2 2 2 2" xfId="14763" xr:uid="{00000000-0005-0000-0000-0000DC7D0000}"/>
    <cellStyle name="Migliaia 38 3 2 2 2 2 2" xfId="18179" xr:uid="{00000000-0005-0000-0000-0000DD7D0000}"/>
    <cellStyle name="Migliaia 38 3 2 2 2 2 2 2" xfId="35779" xr:uid="{00000000-0005-0000-0000-0000DE7D0000}"/>
    <cellStyle name="Migliaia 38 3 2 2 2 2 3" xfId="41081" xr:uid="{00000000-0005-0000-0000-0000DF7D0000}"/>
    <cellStyle name="Migliaia 38 3 2 2 2 2 4" xfId="30243" xr:uid="{00000000-0005-0000-0000-0000E07D0000}"/>
    <cellStyle name="Migliaia 38 3 2 2 2 3" xfId="33190" xr:uid="{00000000-0005-0000-0000-0000E17D0000}"/>
    <cellStyle name="Migliaia 38 3 2 2 2 4" xfId="38430" xr:uid="{00000000-0005-0000-0000-0000E27D0000}"/>
    <cellStyle name="Migliaia 38 3 2 2 2 5" xfId="43033" xr:uid="{00000000-0005-0000-0000-0000E37D0000}"/>
    <cellStyle name="Migliaia 38 3 2 2 2 6" xfId="47185" xr:uid="{00000000-0005-0000-0000-0000E47D0000}"/>
    <cellStyle name="Migliaia 38 3 2 2 2 7" xfId="50201" xr:uid="{00000000-0005-0000-0000-0000E57D0000}"/>
    <cellStyle name="Migliaia 38 3 2 2 2 8" xfId="13976" xr:uid="{00000000-0005-0000-0000-0000E67D0000}"/>
    <cellStyle name="Migliaia 38 3 2 2 3" xfId="7866" xr:uid="{00000000-0005-0000-0000-0000E77D0000}"/>
    <cellStyle name="Migliaia 38 3 2 2 4" xfId="7058" xr:uid="{00000000-0005-0000-0000-0000E87D0000}"/>
    <cellStyle name="Migliaia 38 3 2 2 4 2" xfId="17831" xr:uid="{00000000-0005-0000-0000-0000E97D0000}"/>
    <cellStyle name="Migliaia 38 3 2 2 4 3" xfId="42536" xr:uid="{00000000-0005-0000-0000-0000EA7D0000}"/>
    <cellStyle name="Migliaia 38 3 2 2 4 4" xfId="46824" xr:uid="{00000000-0005-0000-0000-0000EB7D0000}"/>
    <cellStyle name="Migliaia 38 3 2 2 4 5" xfId="49840" xr:uid="{00000000-0005-0000-0000-0000EC7D0000}"/>
    <cellStyle name="Migliaia 38 3 2 2 5" xfId="16834" xr:uid="{00000000-0005-0000-0000-0000ED7D0000}"/>
    <cellStyle name="Migliaia 38 3 2 2 6" xfId="21152" xr:uid="{00000000-0005-0000-0000-0000EE7D0000}"/>
    <cellStyle name="Migliaia 38 3 2 3" xfId="3688" xr:uid="{00000000-0005-0000-0000-0000EF7D0000}"/>
    <cellStyle name="Migliaia 38 3 2 3 2" xfId="7960" xr:uid="{00000000-0005-0000-0000-0000F07D0000}"/>
    <cellStyle name="Migliaia 38 3 2 3 2 2" xfId="35780" xr:uid="{00000000-0005-0000-0000-0000F17D0000}"/>
    <cellStyle name="Migliaia 38 3 2 3 2 3" xfId="41082" xr:uid="{00000000-0005-0000-0000-0000F27D0000}"/>
    <cellStyle name="Migliaia 38 3 2 3 2 4" xfId="30244" xr:uid="{00000000-0005-0000-0000-0000F37D0000}"/>
    <cellStyle name="Migliaia 38 3 2 3 3" xfId="8315" xr:uid="{00000000-0005-0000-0000-0000F47D0000}"/>
    <cellStyle name="Migliaia 38 3 2 3 4" xfId="16835" xr:uid="{00000000-0005-0000-0000-0000F57D0000}"/>
    <cellStyle name="Migliaia 38 3 2 3 4 2" xfId="38431" xr:uid="{00000000-0005-0000-0000-0000F67D0000}"/>
    <cellStyle name="Migliaia 38 3 2 3 5" xfId="12799" xr:uid="{00000000-0005-0000-0000-0000F77D0000}"/>
    <cellStyle name="Migliaia 38 3 2 4" xfId="7661" xr:uid="{00000000-0005-0000-0000-0000F87D0000}"/>
    <cellStyle name="Migliaia 38 3 2 4 2" xfId="14395" xr:uid="{00000000-0005-0000-0000-0000F97D0000}"/>
    <cellStyle name="Migliaia 38 3 2 4 2 2" xfId="35781" xr:uid="{00000000-0005-0000-0000-0000FA7D0000}"/>
    <cellStyle name="Migliaia 38 3 2 4 2 3" xfId="41083" xr:uid="{00000000-0005-0000-0000-0000FB7D0000}"/>
    <cellStyle name="Migliaia 38 3 2 4 3" xfId="33191" xr:uid="{00000000-0005-0000-0000-0000FC7D0000}"/>
    <cellStyle name="Migliaia 38 3 2 4 4" xfId="38432" xr:uid="{00000000-0005-0000-0000-0000FD7D0000}"/>
    <cellStyle name="Migliaia 38 3 2 4 5" xfId="13502" xr:uid="{00000000-0005-0000-0000-0000FE7D0000}"/>
    <cellStyle name="Migliaia 38 3 2 5" xfId="13637" xr:uid="{00000000-0005-0000-0000-0000FF7D0000}"/>
    <cellStyle name="Migliaia 38 3 2 5 2" xfId="30245" xr:uid="{00000000-0005-0000-0000-0000007E0000}"/>
    <cellStyle name="Migliaia 38 3 2 5 2 2" xfId="35782" xr:uid="{00000000-0005-0000-0000-0000017E0000}"/>
    <cellStyle name="Migliaia 38 3 2 5 2 3" xfId="41084" xr:uid="{00000000-0005-0000-0000-0000027E0000}"/>
    <cellStyle name="Migliaia 38 3 2 5 3" xfId="33192" xr:uid="{00000000-0005-0000-0000-0000037E0000}"/>
    <cellStyle name="Migliaia 38 3 2 5 4" xfId="38433" xr:uid="{00000000-0005-0000-0000-0000047E0000}"/>
    <cellStyle name="Migliaia 38 3 2 6" xfId="16833" xr:uid="{00000000-0005-0000-0000-0000057E0000}"/>
    <cellStyle name="Migliaia 38 3 2 6 2" xfId="30246" xr:uid="{00000000-0005-0000-0000-0000067E0000}"/>
    <cellStyle name="Migliaia 38 3 2 6 2 2" xfId="35783" xr:uid="{00000000-0005-0000-0000-0000077E0000}"/>
    <cellStyle name="Migliaia 38 3 2 6 2 3" xfId="41085" xr:uid="{00000000-0005-0000-0000-0000087E0000}"/>
    <cellStyle name="Migliaia 38 3 2 6 3" xfId="33193" xr:uid="{00000000-0005-0000-0000-0000097E0000}"/>
    <cellStyle name="Migliaia 38 3 2 6 4" xfId="38434" xr:uid="{00000000-0005-0000-0000-00000A7E0000}"/>
    <cellStyle name="Migliaia 38 3 2 6 5" xfId="21153" xr:uid="{00000000-0005-0000-0000-00000B7E0000}"/>
    <cellStyle name="Migliaia 38 3 2 7" xfId="21151" xr:uid="{00000000-0005-0000-0000-00000C7E0000}"/>
    <cellStyle name="Migliaia 38 3 2 8" xfId="2512" xr:uid="{00000000-0005-0000-0000-00000D7E0000}"/>
    <cellStyle name="Migliaia 38 3 3" xfId="2511" xr:uid="{00000000-0005-0000-0000-00000E7E0000}"/>
    <cellStyle name="Migliaia 38 3 3 2" xfId="4485" xr:uid="{00000000-0005-0000-0000-00000F7E0000}"/>
    <cellStyle name="Migliaia 38 3 3 2 2" xfId="6052" xr:uid="{00000000-0005-0000-0000-0000107E0000}"/>
    <cellStyle name="Migliaia 38 3 3 2 2 2" xfId="35785" xr:uid="{00000000-0005-0000-0000-0000117E0000}"/>
    <cellStyle name="Migliaia 38 3 3 2 2 3" xfId="41087" xr:uid="{00000000-0005-0000-0000-0000127E0000}"/>
    <cellStyle name="Migliaia 38 3 3 2 3" xfId="14531" xr:uid="{00000000-0005-0000-0000-0000137E0000}"/>
    <cellStyle name="Migliaia 38 3 3 2 4" xfId="16837" xr:uid="{00000000-0005-0000-0000-0000147E0000}"/>
    <cellStyle name="Migliaia 38 3 3 2 4 2" xfId="38436" xr:uid="{00000000-0005-0000-0000-0000157E0000}"/>
    <cellStyle name="Migliaia 38 3 3 2 5" xfId="12801" xr:uid="{00000000-0005-0000-0000-0000167E0000}"/>
    <cellStyle name="Migliaia 38 3 3 3" xfId="5804" xr:uid="{00000000-0005-0000-0000-0000177E0000}"/>
    <cellStyle name="Migliaia 38 3 3 3 2" xfId="30248" xr:uid="{00000000-0005-0000-0000-0000187E0000}"/>
    <cellStyle name="Migliaia 38 3 3 3 2 2" xfId="35786" xr:uid="{00000000-0005-0000-0000-0000197E0000}"/>
    <cellStyle name="Migliaia 38 3 3 3 2 3" xfId="41088" xr:uid="{00000000-0005-0000-0000-00001A7E0000}"/>
    <cellStyle name="Migliaia 38 3 3 3 3" xfId="33195" xr:uid="{00000000-0005-0000-0000-00001B7E0000}"/>
    <cellStyle name="Migliaia 38 3 3 3 4" xfId="38437" xr:uid="{00000000-0005-0000-0000-00001C7E0000}"/>
    <cellStyle name="Migliaia 38 3 3 4" xfId="16836" xr:uid="{00000000-0005-0000-0000-00001D7E0000}"/>
    <cellStyle name="Migliaia 38 3 3 4 2" xfId="30249" xr:uid="{00000000-0005-0000-0000-00001E7E0000}"/>
    <cellStyle name="Migliaia 38 3 3 4 2 2" xfId="35787" xr:uid="{00000000-0005-0000-0000-00001F7E0000}"/>
    <cellStyle name="Migliaia 38 3 3 4 2 3" xfId="41089" xr:uid="{00000000-0005-0000-0000-0000207E0000}"/>
    <cellStyle name="Migliaia 38 3 3 4 3" xfId="33196" xr:uid="{00000000-0005-0000-0000-0000217E0000}"/>
    <cellStyle name="Migliaia 38 3 3 4 4" xfId="38438" xr:uid="{00000000-0005-0000-0000-0000227E0000}"/>
    <cellStyle name="Migliaia 38 3 3 4 5" xfId="21154" xr:uid="{00000000-0005-0000-0000-0000237E0000}"/>
    <cellStyle name="Migliaia 38 3 3 5" xfId="21155" xr:uid="{00000000-0005-0000-0000-0000247E0000}"/>
    <cellStyle name="Migliaia 38 3 3 5 2" xfId="30250" xr:uid="{00000000-0005-0000-0000-0000257E0000}"/>
    <cellStyle name="Migliaia 38 3 3 5 2 2" xfId="35788" xr:uid="{00000000-0005-0000-0000-0000267E0000}"/>
    <cellStyle name="Migliaia 38 3 3 5 2 3" xfId="41090" xr:uid="{00000000-0005-0000-0000-0000277E0000}"/>
    <cellStyle name="Migliaia 38 3 3 5 3" xfId="33197" xr:uid="{00000000-0005-0000-0000-0000287E0000}"/>
    <cellStyle name="Migliaia 38 3 3 5 4" xfId="38439" xr:uid="{00000000-0005-0000-0000-0000297E0000}"/>
    <cellStyle name="Migliaia 38 3 3 6" xfId="30247" xr:uid="{00000000-0005-0000-0000-00002A7E0000}"/>
    <cellStyle name="Migliaia 38 3 3 6 2" xfId="35784" xr:uid="{00000000-0005-0000-0000-00002B7E0000}"/>
    <cellStyle name="Migliaia 38 3 3 6 3" xfId="41086" xr:uid="{00000000-0005-0000-0000-00002C7E0000}"/>
    <cellStyle name="Migliaia 38 3 3 7" xfId="33194" xr:uid="{00000000-0005-0000-0000-00002D7E0000}"/>
    <cellStyle name="Migliaia 38 3 3 8" xfId="38435" xr:uid="{00000000-0005-0000-0000-00002E7E0000}"/>
    <cellStyle name="Migliaia 38 3 3 9" xfId="12800" xr:uid="{00000000-0005-0000-0000-00002F7E0000}"/>
    <cellStyle name="Migliaia 38 3 4" xfId="3296" xr:uid="{00000000-0005-0000-0000-0000307E0000}"/>
    <cellStyle name="Migliaia 38 3 4 2" xfId="4806" xr:uid="{00000000-0005-0000-0000-0000317E0000}"/>
    <cellStyle name="Migliaia 38 3 4 2 2" xfId="10758" xr:uid="{00000000-0005-0000-0000-0000327E0000}"/>
    <cellStyle name="Migliaia 38 3 4 2 3" xfId="14437" xr:uid="{00000000-0005-0000-0000-0000337E0000}"/>
    <cellStyle name="Migliaia 38 3 4 2 4" xfId="16839" xr:uid="{00000000-0005-0000-0000-0000347E0000}"/>
    <cellStyle name="Migliaia 38 3 4 2 5" xfId="28678" xr:uid="{00000000-0005-0000-0000-0000357E0000}"/>
    <cellStyle name="Migliaia 38 3 4 2 6" xfId="12803" xr:uid="{00000000-0005-0000-0000-0000367E0000}"/>
    <cellStyle name="Migliaia 38 3 4 3" xfId="10006" xr:uid="{00000000-0005-0000-0000-0000377E0000}"/>
    <cellStyle name="Migliaia 38 3 4 3 2" xfId="31627" xr:uid="{00000000-0005-0000-0000-0000387E0000}"/>
    <cellStyle name="Migliaia 38 3 4 3 2 2" xfId="36787" xr:uid="{00000000-0005-0000-0000-0000397E0000}"/>
    <cellStyle name="Migliaia 38 3 4 3 2 3" xfId="42089" xr:uid="{00000000-0005-0000-0000-00003A7E0000}"/>
    <cellStyle name="Migliaia 38 3 4 3 3" xfId="34136" xr:uid="{00000000-0005-0000-0000-00003B7E0000}"/>
    <cellStyle name="Migliaia 38 3 4 3 4" xfId="39438" xr:uid="{00000000-0005-0000-0000-00003C7E0000}"/>
    <cellStyle name="Migliaia 38 3 4 4" xfId="16838" xr:uid="{00000000-0005-0000-0000-00003D7E0000}"/>
    <cellStyle name="Migliaia 38 3 4 4 2" xfId="35789" xr:uid="{00000000-0005-0000-0000-00003E7E0000}"/>
    <cellStyle name="Migliaia 38 3 4 4 3" xfId="41091" xr:uid="{00000000-0005-0000-0000-00003F7E0000}"/>
    <cellStyle name="Migliaia 38 3 4 4 4" xfId="30251" xr:uid="{00000000-0005-0000-0000-0000407E0000}"/>
    <cellStyle name="Migliaia 38 3 4 5" xfId="33198" xr:uid="{00000000-0005-0000-0000-0000417E0000}"/>
    <cellStyle name="Migliaia 38 3 4 6" xfId="38440" xr:uid="{00000000-0005-0000-0000-0000427E0000}"/>
    <cellStyle name="Migliaia 38 3 4 7" xfId="12802" xr:uid="{00000000-0005-0000-0000-0000437E0000}"/>
    <cellStyle name="Migliaia 38 3 5" xfId="4108" xr:uid="{00000000-0005-0000-0000-0000447E0000}"/>
    <cellStyle name="Migliaia 38 3 5 2" xfId="10578" xr:uid="{00000000-0005-0000-0000-0000457E0000}"/>
    <cellStyle name="Migliaia 38 3 5 2 2" xfId="31628" xr:uid="{00000000-0005-0000-0000-0000467E0000}"/>
    <cellStyle name="Migliaia 38 3 5 2 2 2" xfId="36788" xr:uid="{00000000-0005-0000-0000-0000477E0000}"/>
    <cellStyle name="Migliaia 38 3 5 2 2 3" xfId="42090" xr:uid="{00000000-0005-0000-0000-0000487E0000}"/>
    <cellStyle name="Migliaia 38 3 5 2 3" xfId="34137" xr:uid="{00000000-0005-0000-0000-0000497E0000}"/>
    <cellStyle name="Migliaia 38 3 5 2 4" xfId="39439" xr:uid="{00000000-0005-0000-0000-00004A7E0000}"/>
    <cellStyle name="Migliaia 38 3 5 3" xfId="16840" xr:uid="{00000000-0005-0000-0000-00004B7E0000}"/>
    <cellStyle name="Migliaia 38 3 5 3 2" xfId="35790" xr:uid="{00000000-0005-0000-0000-00004C7E0000}"/>
    <cellStyle name="Migliaia 38 3 5 3 3" xfId="41092" xr:uid="{00000000-0005-0000-0000-00004D7E0000}"/>
    <cellStyle name="Migliaia 38 3 5 3 4" xfId="30252" xr:uid="{00000000-0005-0000-0000-00004E7E0000}"/>
    <cellStyle name="Migliaia 38 3 5 4" xfId="33199" xr:uid="{00000000-0005-0000-0000-00004F7E0000}"/>
    <cellStyle name="Migliaia 38 3 5 5" xfId="38441" xr:uid="{00000000-0005-0000-0000-0000507E0000}"/>
    <cellStyle name="Migliaia 38 3 5 6" xfId="12804" xr:uid="{00000000-0005-0000-0000-0000517E0000}"/>
    <cellStyle name="Migliaia 38 3 6" xfId="3687" xr:uid="{00000000-0005-0000-0000-0000527E0000}"/>
    <cellStyle name="Migliaia 38 3 6 2" xfId="10283" xr:uid="{00000000-0005-0000-0000-0000537E0000}"/>
    <cellStyle name="Migliaia 38 3 6 2 2" xfId="35791" xr:uid="{00000000-0005-0000-0000-0000547E0000}"/>
    <cellStyle name="Migliaia 38 3 6 2 3" xfId="41093" xr:uid="{00000000-0005-0000-0000-0000557E0000}"/>
    <cellStyle name="Migliaia 38 3 6 3" xfId="14918" xr:uid="{00000000-0005-0000-0000-0000567E0000}"/>
    <cellStyle name="Migliaia 38 3 6 4" xfId="16841" xr:uid="{00000000-0005-0000-0000-0000577E0000}"/>
    <cellStyle name="Migliaia 38 3 6 4 2" xfId="38442" xr:uid="{00000000-0005-0000-0000-0000587E0000}"/>
    <cellStyle name="Migliaia 38 3 6 5" xfId="12805" xr:uid="{00000000-0005-0000-0000-0000597E0000}"/>
    <cellStyle name="Migliaia 38 3 7" xfId="8009" xr:uid="{00000000-0005-0000-0000-00005A7E0000}"/>
    <cellStyle name="Migliaia 38 3 7 2" xfId="30253" xr:uid="{00000000-0005-0000-0000-00005B7E0000}"/>
    <cellStyle name="Migliaia 38 3 7 2 2" xfId="35792" xr:uid="{00000000-0005-0000-0000-00005C7E0000}"/>
    <cellStyle name="Migliaia 38 3 7 2 3" xfId="41094" xr:uid="{00000000-0005-0000-0000-00005D7E0000}"/>
    <cellStyle name="Migliaia 38 3 7 3" xfId="33200" xr:uid="{00000000-0005-0000-0000-00005E7E0000}"/>
    <cellStyle name="Migliaia 38 3 7 4" xfId="38443" xr:uid="{00000000-0005-0000-0000-00005F7E0000}"/>
    <cellStyle name="Migliaia 38 3 8" xfId="13638" xr:uid="{00000000-0005-0000-0000-0000607E0000}"/>
    <cellStyle name="Migliaia 38 3 8 2" xfId="30254" xr:uid="{00000000-0005-0000-0000-0000617E0000}"/>
    <cellStyle name="Migliaia 38 3 8 2 2" xfId="35793" xr:uid="{00000000-0005-0000-0000-0000627E0000}"/>
    <cellStyle name="Migliaia 38 3 8 2 3" xfId="41095" xr:uid="{00000000-0005-0000-0000-0000637E0000}"/>
    <cellStyle name="Migliaia 38 3 8 3" xfId="33201" xr:uid="{00000000-0005-0000-0000-0000647E0000}"/>
    <cellStyle name="Migliaia 38 3 8 4" xfId="38444" xr:uid="{00000000-0005-0000-0000-0000657E0000}"/>
    <cellStyle name="Migliaia 38 3 8 5" xfId="21156" xr:uid="{00000000-0005-0000-0000-0000667E0000}"/>
    <cellStyle name="Migliaia 38 3 9" xfId="16832" xr:uid="{00000000-0005-0000-0000-0000677E0000}"/>
    <cellStyle name="Migliaia 38 4" xfId="555" xr:uid="{00000000-0005-0000-0000-0000687E0000}"/>
    <cellStyle name="Migliaia 38 4 2" xfId="4487" xr:uid="{00000000-0005-0000-0000-0000697E0000}"/>
    <cellStyle name="Migliaia 38 4 2 2" xfId="5151" xr:uid="{00000000-0005-0000-0000-00006A7E0000}"/>
    <cellStyle name="Migliaia 38 4 2 2 2" xfId="30255" xr:uid="{00000000-0005-0000-0000-00006B7E0000}"/>
    <cellStyle name="Migliaia 38 4 2 2 2 2" xfId="35794" xr:uid="{00000000-0005-0000-0000-00006C7E0000}"/>
    <cellStyle name="Migliaia 38 4 2 2 2 3" xfId="41096" xr:uid="{00000000-0005-0000-0000-00006D7E0000}"/>
    <cellStyle name="Migliaia 38 4 2 2 3" xfId="33202" xr:uid="{00000000-0005-0000-0000-00006E7E0000}"/>
    <cellStyle name="Migliaia 38 4 2 2 4" xfId="38445" xr:uid="{00000000-0005-0000-0000-00006F7E0000}"/>
    <cellStyle name="Migliaia 38 4 2 3" xfId="8316" xr:uid="{00000000-0005-0000-0000-0000707E0000}"/>
    <cellStyle name="Migliaia 38 4 2 3 2" xfId="30256" xr:uid="{00000000-0005-0000-0000-0000717E0000}"/>
    <cellStyle name="Migliaia 38 4 2 3 2 2" xfId="35795" xr:uid="{00000000-0005-0000-0000-0000727E0000}"/>
    <cellStyle name="Migliaia 38 4 2 3 2 3" xfId="41097" xr:uid="{00000000-0005-0000-0000-0000737E0000}"/>
    <cellStyle name="Migliaia 38 4 2 3 3" xfId="33203" xr:uid="{00000000-0005-0000-0000-0000747E0000}"/>
    <cellStyle name="Migliaia 38 4 2 3 4" xfId="38446" xr:uid="{00000000-0005-0000-0000-0000757E0000}"/>
    <cellStyle name="Migliaia 38 4 2 4" xfId="7663" xr:uid="{00000000-0005-0000-0000-0000767E0000}"/>
    <cellStyle name="Migliaia 38 4 2 5" xfId="7060" xr:uid="{00000000-0005-0000-0000-0000777E0000}"/>
    <cellStyle name="Migliaia 38 4 2 5 2" xfId="17833" xr:uid="{00000000-0005-0000-0000-0000787E0000}"/>
    <cellStyle name="Migliaia 38 4 2 5 3" xfId="42537" xr:uid="{00000000-0005-0000-0000-0000797E0000}"/>
    <cellStyle name="Migliaia 38 4 2 5 4" xfId="46826" xr:uid="{00000000-0005-0000-0000-00007A7E0000}"/>
    <cellStyle name="Migliaia 38 4 2 5 5" xfId="49842" xr:uid="{00000000-0005-0000-0000-00007B7E0000}"/>
    <cellStyle name="Migliaia 38 4 2 6" xfId="16843" xr:uid="{00000000-0005-0000-0000-00007C7E0000}"/>
    <cellStyle name="Migliaia 38 4 2 7" xfId="21158" xr:uid="{00000000-0005-0000-0000-00007D7E0000}"/>
    <cellStyle name="Migliaia 38 4 3" xfId="5152" xr:uid="{00000000-0005-0000-0000-00007E7E0000}"/>
    <cellStyle name="Migliaia 38 4 3 2" xfId="14532" xr:uid="{00000000-0005-0000-0000-00007F7E0000}"/>
    <cellStyle name="Migliaia 38 4 3 2 2" xfId="35796" xr:uid="{00000000-0005-0000-0000-0000807E0000}"/>
    <cellStyle name="Migliaia 38 4 3 2 3" xfId="41098" xr:uid="{00000000-0005-0000-0000-0000817E0000}"/>
    <cellStyle name="Migliaia 38 4 3 3" xfId="33204" xr:uid="{00000000-0005-0000-0000-0000827E0000}"/>
    <cellStyle name="Migliaia 38 4 3 4" xfId="38447" xr:uid="{00000000-0005-0000-0000-0000837E0000}"/>
    <cellStyle name="Migliaia 38 4 3 5" xfId="13636" xr:uid="{00000000-0005-0000-0000-0000847E0000}"/>
    <cellStyle name="Migliaia 38 4 4" xfId="8317" xr:uid="{00000000-0005-0000-0000-0000857E0000}"/>
    <cellStyle name="Migliaia 38 4 4 2" xfId="30257" xr:uid="{00000000-0005-0000-0000-0000867E0000}"/>
    <cellStyle name="Migliaia 38 4 4 2 2" xfId="35797" xr:uid="{00000000-0005-0000-0000-0000877E0000}"/>
    <cellStyle name="Migliaia 38 4 4 2 3" xfId="41099" xr:uid="{00000000-0005-0000-0000-0000887E0000}"/>
    <cellStyle name="Migliaia 38 4 4 3" xfId="33205" xr:uid="{00000000-0005-0000-0000-0000897E0000}"/>
    <cellStyle name="Migliaia 38 4 4 4" xfId="38448" xr:uid="{00000000-0005-0000-0000-00008A7E0000}"/>
    <cellStyle name="Migliaia 38 4 5" xfId="7662" xr:uid="{00000000-0005-0000-0000-00008B7E0000}"/>
    <cellStyle name="Migliaia 38 4 5 2" xfId="30258" xr:uid="{00000000-0005-0000-0000-00008C7E0000}"/>
    <cellStyle name="Migliaia 38 4 5 2 2" xfId="35798" xr:uid="{00000000-0005-0000-0000-00008D7E0000}"/>
    <cellStyle name="Migliaia 38 4 5 2 3" xfId="41100" xr:uid="{00000000-0005-0000-0000-00008E7E0000}"/>
    <cellStyle name="Migliaia 38 4 5 3" xfId="33206" xr:uid="{00000000-0005-0000-0000-00008F7E0000}"/>
    <cellStyle name="Migliaia 38 4 5 4" xfId="38449" xr:uid="{00000000-0005-0000-0000-0000907E0000}"/>
    <cellStyle name="Migliaia 38 4 6" xfId="7059" xr:uid="{00000000-0005-0000-0000-0000917E0000}"/>
    <cellStyle name="Migliaia 38 4 6 2" xfId="17832" xr:uid="{00000000-0005-0000-0000-0000927E0000}"/>
    <cellStyle name="Migliaia 38 4 6 2 2" xfId="35799" xr:uid="{00000000-0005-0000-0000-0000937E0000}"/>
    <cellStyle name="Migliaia 38 4 6 2 3" xfId="41101" xr:uid="{00000000-0005-0000-0000-0000947E0000}"/>
    <cellStyle name="Migliaia 38 4 6 2 4" xfId="30259" xr:uid="{00000000-0005-0000-0000-0000957E0000}"/>
    <cellStyle name="Migliaia 38 4 6 3" xfId="33207" xr:uid="{00000000-0005-0000-0000-0000967E0000}"/>
    <cellStyle name="Migliaia 38 4 6 4" xfId="38450" xr:uid="{00000000-0005-0000-0000-0000977E0000}"/>
    <cellStyle name="Migliaia 38 4 6 5" xfId="21159" xr:uid="{00000000-0005-0000-0000-0000987E0000}"/>
    <cellStyle name="Migliaia 38 4 6 6" xfId="44185" xr:uid="{00000000-0005-0000-0000-0000997E0000}"/>
    <cellStyle name="Migliaia 38 4 6 7" xfId="46825" xr:uid="{00000000-0005-0000-0000-00009A7E0000}"/>
    <cellStyle name="Migliaia 38 4 6 8" xfId="49841" xr:uid="{00000000-0005-0000-0000-00009B7E0000}"/>
    <cellStyle name="Migliaia 38 4 7" xfId="16842" xr:uid="{00000000-0005-0000-0000-00009C7E0000}"/>
    <cellStyle name="Migliaia 38 4 7 2" xfId="30260" xr:uid="{00000000-0005-0000-0000-00009D7E0000}"/>
    <cellStyle name="Migliaia 38 4 7 2 2" xfId="35800" xr:uid="{00000000-0005-0000-0000-00009E7E0000}"/>
    <cellStyle name="Migliaia 38 4 7 2 3" xfId="41102" xr:uid="{00000000-0005-0000-0000-00009F7E0000}"/>
    <cellStyle name="Migliaia 38 4 7 3" xfId="33208" xr:uid="{00000000-0005-0000-0000-0000A07E0000}"/>
    <cellStyle name="Migliaia 38 4 7 4" xfId="38451" xr:uid="{00000000-0005-0000-0000-0000A17E0000}"/>
    <cellStyle name="Migliaia 38 4 7 5" xfId="21160" xr:uid="{00000000-0005-0000-0000-0000A27E0000}"/>
    <cellStyle name="Migliaia 38 4 8" xfId="21157" xr:uid="{00000000-0005-0000-0000-0000A37E0000}"/>
    <cellStyle name="Migliaia 38 4 9" xfId="2513" xr:uid="{00000000-0005-0000-0000-0000A47E0000}"/>
    <cellStyle name="Migliaia 38 5" xfId="556" xr:uid="{00000000-0005-0000-0000-0000A57E0000}"/>
    <cellStyle name="Migliaia 38 5 2" xfId="4488" xr:uid="{00000000-0005-0000-0000-0000A67E0000}"/>
    <cellStyle name="Migliaia 38 5 2 2" xfId="14764" xr:uid="{00000000-0005-0000-0000-0000A77E0000}"/>
    <cellStyle name="Migliaia 38 5 2 2 2" xfId="35801" xr:uid="{00000000-0005-0000-0000-0000A87E0000}"/>
    <cellStyle name="Migliaia 38 5 2 2 3" xfId="41103" xr:uid="{00000000-0005-0000-0000-0000A97E0000}"/>
    <cellStyle name="Migliaia 38 5 2 3" xfId="16845" xr:uid="{00000000-0005-0000-0000-0000AA7E0000}"/>
    <cellStyle name="Migliaia 38 5 2 3 2" xfId="33209" xr:uid="{00000000-0005-0000-0000-0000AB7E0000}"/>
    <cellStyle name="Migliaia 38 5 2 4" xfId="38452" xr:uid="{00000000-0005-0000-0000-0000AC7E0000}"/>
    <cellStyle name="Migliaia 38 5 2 5" xfId="12806" xr:uid="{00000000-0005-0000-0000-0000AD7E0000}"/>
    <cellStyle name="Migliaia 38 5 3" xfId="7664" xr:uid="{00000000-0005-0000-0000-0000AE7E0000}"/>
    <cellStyle name="Migliaia 38 5 3 2" xfId="30261" xr:uid="{00000000-0005-0000-0000-0000AF7E0000}"/>
    <cellStyle name="Migliaia 38 5 3 2 2" xfId="35802" xr:uid="{00000000-0005-0000-0000-0000B07E0000}"/>
    <cellStyle name="Migliaia 38 5 3 2 3" xfId="41104" xr:uid="{00000000-0005-0000-0000-0000B17E0000}"/>
    <cellStyle name="Migliaia 38 5 3 3" xfId="33210" xr:uid="{00000000-0005-0000-0000-0000B27E0000}"/>
    <cellStyle name="Migliaia 38 5 3 4" xfId="38453" xr:uid="{00000000-0005-0000-0000-0000B37E0000}"/>
    <cellStyle name="Migliaia 38 5 4" xfId="7061" xr:uid="{00000000-0005-0000-0000-0000B47E0000}"/>
    <cellStyle name="Migliaia 38 5 4 2" xfId="17834" xr:uid="{00000000-0005-0000-0000-0000B57E0000}"/>
    <cellStyle name="Migliaia 38 5 4 2 2" xfId="35803" xr:uid="{00000000-0005-0000-0000-0000B67E0000}"/>
    <cellStyle name="Migliaia 38 5 4 2 3" xfId="41105" xr:uid="{00000000-0005-0000-0000-0000B77E0000}"/>
    <cellStyle name="Migliaia 38 5 4 2 4" xfId="30262" xr:uid="{00000000-0005-0000-0000-0000B87E0000}"/>
    <cellStyle name="Migliaia 38 5 4 3" xfId="33211" xr:uid="{00000000-0005-0000-0000-0000B97E0000}"/>
    <cellStyle name="Migliaia 38 5 4 4" xfId="38454" xr:uid="{00000000-0005-0000-0000-0000BA7E0000}"/>
    <cellStyle name="Migliaia 38 5 4 5" xfId="21162" xr:uid="{00000000-0005-0000-0000-0000BB7E0000}"/>
    <cellStyle name="Migliaia 38 5 4 6" xfId="42538" xr:uid="{00000000-0005-0000-0000-0000BC7E0000}"/>
    <cellStyle name="Migliaia 38 5 4 7" xfId="46827" xr:uid="{00000000-0005-0000-0000-0000BD7E0000}"/>
    <cellStyle name="Migliaia 38 5 4 8" xfId="49843" xr:uid="{00000000-0005-0000-0000-0000BE7E0000}"/>
    <cellStyle name="Migliaia 38 5 5" xfId="16844" xr:uid="{00000000-0005-0000-0000-0000BF7E0000}"/>
    <cellStyle name="Migliaia 38 5 5 2" xfId="30263" xr:uid="{00000000-0005-0000-0000-0000C07E0000}"/>
    <cellStyle name="Migliaia 38 5 5 2 2" xfId="35804" xr:uid="{00000000-0005-0000-0000-0000C17E0000}"/>
    <cellStyle name="Migliaia 38 5 5 2 3" xfId="41106" xr:uid="{00000000-0005-0000-0000-0000C27E0000}"/>
    <cellStyle name="Migliaia 38 5 5 3" xfId="33212" xr:uid="{00000000-0005-0000-0000-0000C37E0000}"/>
    <cellStyle name="Migliaia 38 5 5 4" xfId="38455" xr:uid="{00000000-0005-0000-0000-0000C47E0000}"/>
    <cellStyle name="Migliaia 38 5 5 5" xfId="21163" xr:uid="{00000000-0005-0000-0000-0000C57E0000}"/>
    <cellStyle name="Migliaia 38 5 6" xfId="21164" xr:uid="{00000000-0005-0000-0000-0000C67E0000}"/>
    <cellStyle name="Migliaia 38 5 6 2" xfId="30264" xr:uid="{00000000-0005-0000-0000-0000C77E0000}"/>
    <cellStyle name="Migliaia 38 5 6 2 2" xfId="35805" xr:uid="{00000000-0005-0000-0000-0000C87E0000}"/>
    <cellStyle name="Migliaia 38 5 6 2 3" xfId="41107" xr:uid="{00000000-0005-0000-0000-0000C97E0000}"/>
    <cellStyle name="Migliaia 38 5 6 3" xfId="33213" xr:uid="{00000000-0005-0000-0000-0000CA7E0000}"/>
    <cellStyle name="Migliaia 38 5 6 4" xfId="38456" xr:uid="{00000000-0005-0000-0000-0000CB7E0000}"/>
    <cellStyle name="Migliaia 38 5 7" xfId="21161" xr:uid="{00000000-0005-0000-0000-0000CC7E0000}"/>
    <cellStyle name="Migliaia 38 5 8" xfId="2514" xr:uid="{00000000-0005-0000-0000-0000CD7E0000}"/>
    <cellStyle name="Migliaia 38 6" xfId="2509" xr:uid="{00000000-0005-0000-0000-0000CE7E0000}"/>
    <cellStyle name="Migliaia 38 6 2" xfId="4483" xr:uid="{00000000-0005-0000-0000-0000CF7E0000}"/>
    <cellStyle name="Migliaia 38 6 2 2" xfId="6051" xr:uid="{00000000-0005-0000-0000-0000D07E0000}"/>
    <cellStyle name="Migliaia 38 6 2 3" xfId="14956" xr:uid="{00000000-0005-0000-0000-0000D17E0000}"/>
    <cellStyle name="Migliaia 38 6 2 4" xfId="16847" xr:uid="{00000000-0005-0000-0000-0000D27E0000}"/>
    <cellStyle name="Migliaia 38 6 2 5" xfId="28679" xr:uid="{00000000-0005-0000-0000-0000D37E0000}"/>
    <cellStyle name="Migliaia 38 6 2 6" xfId="12808" xr:uid="{00000000-0005-0000-0000-0000D47E0000}"/>
    <cellStyle name="Migliaia 38 6 3" xfId="5803" xr:uid="{00000000-0005-0000-0000-0000D57E0000}"/>
    <cellStyle name="Migliaia 38 6 3 2" xfId="31629" xr:uid="{00000000-0005-0000-0000-0000D67E0000}"/>
    <cellStyle name="Migliaia 38 6 3 2 2" xfId="36789" xr:uid="{00000000-0005-0000-0000-0000D77E0000}"/>
    <cellStyle name="Migliaia 38 6 3 2 3" xfId="42091" xr:uid="{00000000-0005-0000-0000-0000D87E0000}"/>
    <cellStyle name="Migliaia 38 6 3 3" xfId="34138" xr:uid="{00000000-0005-0000-0000-0000D97E0000}"/>
    <cellStyle name="Migliaia 38 6 3 4" xfId="39440" xr:uid="{00000000-0005-0000-0000-0000DA7E0000}"/>
    <cellStyle name="Migliaia 38 6 4" xfId="16846" xr:uid="{00000000-0005-0000-0000-0000DB7E0000}"/>
    <cellStyle name="Migliaia 38 6 4 2" xfId="35806" xr:uid="{00000000-0005-0000-0000-0000DC7E0000}"/>
    <cellStyle name="Migliaia 38 6 4 3" xfId="41108" xr:uid="{00000000-0005-0000-0000-0000DD7E0000}"/>
    <cellStyle name="Migliaia 38 6 4 4" xfId="30265" xr:uid="{00000000-0005-0000-0000-0000DE7E0000}"/>
    <cellStyle name="Migliaia 38 6 5" xfId="33214" xr:uid="{00000000-0005-0000-0000-0000DF7E0000}"/>
    <cellStyle name="Migliaia 38 6 6" xfId="38457" xr:uid="{00000000-0005-0000-0000-0000E07E0000}"/>
    <cellStyle name="Migliaia 38 6 7" xfId="12807" xr:uid="{00000000-0005-0000-0000-0000E17E0000}"/>
    <cellStyle name="Migliaia 38 7" xfId="4106" xr:uid="{00000000-0005-0000-0000-0000E27E0000}"/>
    <cellStyle name="Migliaia 38 7 2" xfId="10576" xr:uid="{00000000-0005-0000-0000-0000E37E0000}"/>
    <cellStyle name="Migliaia 38 7 2 2" xfId="31630" xr:uid="{00000000-0005-0000-0000-0000E47E0000}"/>
    <cellStyle name="Migliaia 38 7 2 2 2" xfId="36790" xr:uid="{00000000-0005-0000-0000-0000E57E0000}"/>
    <cellStyle name="Migliaia 38 7 2 2 3" xfId="42092" xr:uid="{00000000-0005-0000-0000-0000E67E0000}"/>
    <cellStyle name="Migliaia 38 7 2 3" xfId="34139" xr:uid="{00000000-0005-0000-0000-0000E77E0000}"/>
    <cellStyle name="Migliaia 38 7 2 4" xfId="39441" xr:uid="{00000000-0005-0000-0000-0000E87E0000}"/>
    <cellStyle name="Migliaia 38 7 3" xfId="16848" xr:uid="{00000000-0005-0000-0000-0000E97E0000}"/>
    <cellStyle name="Migliaia 38 7 3 2" xfId="35807" xr:uid="{00000000-0005-0000-0000-0000EA7E0000}"/>
    <cellStyle name="Migliaia 38 7 3 3" xfId="41109" xr:uid="{00000000-0005-0000-0000-0000EB7E0000}"/>
    <cellStyle name="Migliaia 38 7 3 4" xfId="30266" xr:uid="{00000000-0005-0000-0000-0000EC7E0000}"/>
    <cellStyle name="Migliaia 38 7 4" xfId="33215" xr:uid="{00000000-0005-0000-0000-0000ED7E0000}"/>
    <cellStyle name="Migliaia 38 7 5" xfId="38458" xr:uid="{00000000-0005-0000-0000-0000EE7E0000}"/>
    <cellStyle name="Migliaia 38 7 6" xfId="12809" xr:uid="{00000000-0005-0000-0000-0000EF7E0000}"/>
    <cellStyle name="Migliaia 38 8" xfId="3685" xr:uid="{00000000-0005-0000-0000-0000F07E0000}"/>
    <cellStyle name="Migliaia 38 8 2" xfId="10281" xr:uid="{00000000-0005-0000-0000-0000F17E0000}"/>
    <cellStyle name="Migliaia 38 8 2 2" xfId="31631" xr:uid="{00000000-0005-0000-0000-0000F27E0000}"/>
    <cellStyle name="Migliaia 38 8 2 2 2" xfId="36791" xr:uid="{00000000-0005-0000-0000-0000F37E0000}"/>
    <cellStyle name="Migliaia 38 8 2 2 3" xfId="42093" xr:uid="{00000000-0005-0000-0000-0000F47E0000}"/>
    <cellStyle name="Migliaia 38 8 2 3" xfId="34140" xr:uid="{00000000-0005-0000-0000-0000F57E0000}"/>
    <cellStyle name="Migliaia 38 8 2 4" xfId="39442" xr:uid="{00000000-0005-0000-0000-0000F67E0000}"/>
    <cellStyle name="Migliaia 38 8 3" xfId="16849" xr:uid="{00000000-0005-0000-0000-0000F77E0000}"/>
    <cellStyle name="Migliaia 38 8 3 2" xfId="35808" xr:uid="{00000000-0005-0000-0000-0000F87E0000}"/>
    <cellStyle name="Migliaia 38 8 3 3" xfId="41110" xr:uid="{00000000-0005-0000-0000-0000F97E0000}"/>
    <cellStyle name="Migliaia 38 8 3 4" xfId="30267" xr:uid="{00000000-0005-0000-0000-0000FA7E0000}"/>
    <cellStyle name="Migliaia 38 8 4" xfId="33216" xr:uid="{00000000-0005-0000-0000-0000FB7E0000}"/>
    <cellStyle name="Migliaia 38 8 5" xfId="38459" xr:uid="{00000000-0005-0000-0000-0000FC7E0000}"/>
    <cellStyle name="Migliaia 38 8 6" xfId="12810" xr:uid="{00000000-0005-0000-0000-0000FD7E0000}"/>
    <cellStyle name="Migliaia 38 9" xfId="13501" xr:uid="{00000000-0005-0000-0000-0000FE7E0000}"/>
    <cellStyle name="Migliaia 38 9 2" xfId="30268" xr:uid="{00000000-0005-0000-0000-0000FF7E0000}"/>
    <cellStyle name="Migliaia 38 9 2 2" xfId="35809" xr:uid="{00000000-0005-0000-0000-0000007F0000}"/>
    <cellStyle name="Migliaia 38 9 2 3" xfId="41111" xr:uid="{00000000-0005-0000-0000-0000017F0000}"/>
    <cellStyle name="Migliaia 38 9 3" xfId="33217" xr:uid="{00000000-0005-0000-0000-0000027F0000}"/>
    <cellStyle name="Migliaia 38 9 4" xfId="38460" xr:uid="{00000000-0005-0000-0000-0000037F0000}"/>
    <cellStyle name="Migliaia 39" xfId="557" xr:uid="{00000000-0005-0000-0000-0000047F0000}"/>
    <cellStyle name="Migliaia 39 10" xfId="16850" xr:uid="{00000000-0005-0000-0000-0000057F0000}"/>
    <cellStyle name="Migliaia 39 10 2" xfId="35810" xr:uid="{00000000-0005-0000-0000-0000067F0000}"/>
    <cellStyle name="Migliaia 39 10 3" xfId="41112" xr:uid="{00000000-0005-0000-0000-0000077F0000}"/>
    <cellStyle name="Migliaia 39 10 4" xfId="30269" xr:uid="{00000000-0005-0000-0000-0000087F0000}"/>
    <cellStyle name="Migliaia 39 11" xfId="33218" xr:uid="{00000000-0005-0000-0000-0000097F0000}"/>
    <cellStyle name="Migliaia 39 12" xfId="38461" xr:uid="{00000000-0005-0000-0000-00000A7F0000}"/>
    <cellStyle name="Migliaia 39 13" xfId="1877" xr:uid="{00000000-0005-0000-0000-00000B7F0000}"/>
    <cellStyle name="Migliaia 39 2" xfId="558" xr:uid="{00000000-0005-0000-0000-00000C7F0000}"/>
    <cellStyle name="Migliaia 39 2 2" xfId="2516" xr:uid="{00000000-0005-0000-0000-00000D7F0000}"/>
    <cellStyle name="Migliaia 39 2 2 2" xfId="4490" xr:uid="{00000000-0005-0000-0000-00000E7F0000}"/>
    <cellStyle name="Migliaia 39 2 2 2 2" xfId="10699" xr:uid="{00000000-0005-0000-0000-00000F7F0000}"/>
    <cellStyle name="Migliaia 39 2 2 2 2 2" xfId="35811" xr:uid="{00000000-0005-0000-0000-0000107F0000}"/>
    <cellStyle name="Migliaia 39 2 2 2 2 3" xfId="41113" xr:uid="{00000000-0005-0000-0000-0000117F0000}"/>
    <cellStyle name="Migliaia 39 2 2 2 3" xfId="14765" xr:uid="{00000000-0005-0000-0000-0000127F0000}"/>
    <cellStyle name="Migliaia 39 2 2 2 4" xfId="16853" xr:uid="{00000000-0005-0000-0000-0000137F0000}"/>
    <cellStyle name="Migliaia 39 2 2 2 4 2" xfId="38462" xr:uid="{00000000-0005-0000-0000-0000147F0000}"/>
    <cellStyle name="Migliaia 39 2 2 2 5" xfId="12811" xr:uid="{00000000-0005-0000-0000-0000157F0000}"/>
    <cellStyle name="Migliaia 39 2 2 3" xfId="7924" xr:uid="{00000000-0005-0000-0000-0000167F0000}"/>
    <cellStyle name="Migliaia 39 2 2 3 2" xfId="31632" xr:uid="{00000000-0005-0000-0000-0000177F0000}"/>
    <cellStyle name="Migliaia 39 2 2 3 2 2" xfId="36792" xr:uid="{00000000-0005-0000-0000-0000187F0000}"/>
    <cellStyle name="Migliaia 39 2 2 3 2 3" xfId="42094" xr:uid="{00000000-0005-0000-0000-0000197F0000}"/>
    <cellStyle name="Migliaia 39 2 2 3 3" xfId="34141" xr:uid="{00000000-0005-0000-0000-00001A7F0000}"/>
    <cellStyle name="Migliaia 39 2 2 3 4" xfId="39443" xr:uid="{00000000-0005-0000-0000-00001B7F0000}"/>
    <cellStyle name="Migliaia 39 2 2 4" xfId="7062" xr:uid="{00000000-0005-0000-0000-00001C7F0000}"/>
    <cellStyle name="Migliaia 39 2 2 4 2" xfId="17835" xr:uid="{00000000-0005-0000-0000-00001D7F0000}"/>
    <cellStyle name="Migliaia 39 2 2 4 3" xfId="43888" xr:uid="{00000000-0005-0000-0000-00001E7F0000}"/>
    <cellStyle name="Migliaia 39 2 2 4 4" xfId="46828" xr:uid="{00000000-0005-0000-0000-00001F7F0000}"/>
    <cellStyle name="Migliaia 39 2 2 4 5" xfId="49844" xr:uid="{00000000-0005-0000-0000-0000207F0000}"/>
    <cellStyle name="Migliaia 39 2 2 5" xfId="16852" xr:uid="{00000000-0005-0000-0000-0000217F0000}"/>
    <cellStyle name="Migliaia 39 2 2 6" xfId="21166" xr:uid="{00000000-0005-0000-0000-0000227F0000}"/>
    <cellStyle name="Migliaia 39 2 3" xfId="4110" xr:uid="{00000000-0005-0000-0000-0000237F0000}"/>
    <cellStyle name="Migliaia 39 2 3 2" xfId="10580" xr:uid="{00000000-0005-0000-0000-0000247F0000}"/>
    <cellStyle name="Migliaia 39 2 3 2 2" xfId="31633" xr:uid="{00000000-0005-0000-0000-0000257F0000}"/>
    <cellStyle name="Migliaia 39 2 3 2 2 2" xfId="36793" xr:uid="{00000000-0005-0000-0000-0000267F0000}"/>
    <cellStyle name="Migliaia 39 2 3 2 2 3" xfId="42095" xr:uid="{00000000-0005-0000-0000-0000277F0000}"/>
    <cellStyle name="Migliaia 39 2 3 2 3" xfId="34142" xr:uid="{00000000-0005-0000-0000-0000287F0000}"/>
    <cellStyle name="Migliaia 39 2 3 2 4" xfId="39444" xr:uid="{00000000-0005-0000-0000-0000297F0000}"/>
    <cellStyle name="Migliaia 39 2 3 3" xfId="16854" xr:uid="{00000000-0005-0000-0000-00002A7F0000}"/>
    <cellStyle name="Migliaia 39 2 3 3 2" xfId="35812" xr:uid="{00000000-0005-0000-0000-00002B7F0000}"/>
    <cellStyle name="Migliaia 39 2 3 3 3" xfId="41114" xr:uid="{00000000-0005-0000-0000-00002C7F0000}"/>
    <cellStyle name="Migliaia 39 2 3 3 4" xfId="30270" xr:uid="{00000000-0005-0000-0000-00002D7F0000}"/>
    <cellStyle name="Migliaia 39 2 3 4" xfId="33219" xr:uid="{00000000-0005-0000-0000-00002E7F0000}"/>
    <cellStyle name="Migliaia 39 2 3 5" xfId="38463" xr:uid="{00000000-0005-0000-0000-00002F7F0000}"/>
    <cellStyle name="Migliaia 39 2 3 6" xfId="12812" xr:uid="{00000000-0005-0000-0000-0000307F0000}"/>
    <cellStyle name="Migliaia 39 2 4" xfId="3690" xr:uid="{00000000-0005-0000-0000-0000317F0000}"/>
    <cellStyle name="Migliaia 39 2 4 2" xfId="10285" xr:uid="{00000000-0005-0000-0000-0000327F0000}"/>
    <cellStyle name="Migliaia 39 2 4 2 2" xfId="35813" xr:uid="{00000000-0005-0000-0000-0000337F0000}"/>
    <cellStyle name="Migliaia 39 2 4 2 3" xfId="41115" xr:uid="{00000000-0005-0000-0000-0000347F0000}"/>
    <cellStyle name="Migliaia 39 2 4 3" xfId="15011" xr:uid="{00000000-0005-0000-0000-0000357F0000}"/>
    <cellStyle name="Migliaia 39 2 4 4" xfId="16855" xr:uid="{00000000-0005-0000-0000-0000367F0000}"/>
    <cellStyle name="Migliaia 39 2 4 4 2" xfId="38464" xr:uid="{00000000-0005-0000-0000-0000377F0000}"/>
    <cellStyle name="Migliaia 39 2 4 5" xfId="12813" xr:uid="{00000000-0005-0000-0000-0000387F0000}"/>
    <cellStyle name="Migliaia 39 2 5" xfId="9439" xr:uid="{00000000-0005-0000-0000-0000397F0000}"/>
    <cellStyle name="Migliaia 39 2 5 2" xfId="30271" xr:uid="{00000000-0005-0000-0000-00003A7F0000}"/>
    <cellStyle name="Migliaia 39 2 5 2 2" xfId="35814" xr:uid="{00000000-0005-0000-0000-00003B7F0000}"/>
    <cellStyle name="Migliaia 39 2 5 2 3" xfId="41116" xr:uid="{00000000-0005-0000-0000-00003C7F0000}"/>
    <cellStyle name="Migliaia 39 2 5 3" xfId="33220" xr:uid="{00000000-0005-0000-0000-00003D7F0000}"/>
    <cellStyle name="Migliaia 39 2 5 4" xfId="38465" xr:uid="{00000000-0005-0000-0000-00003E7F0000}"/>
    <cellStyle name="Migliaia 39 2 6" xfId="16851" xr:uid="{00000000-0005-0000-0000-00003F7F0000}"/>
    <cellStyle name="Migliaia 39 2 6 2" xfId="30272" xr:uid="{00000000-0005-0000-0000-0000407F0000}"/>
    <cellStyle name="Migliaia 39 2 6 2 2" xfId="35815" xr:uid="{00000000-0005-0000-0000-0000417F0000}"/>
    <cellStyle name="Migliaia 39 2 6 2 3" xfId="41117" xr:uid="{00000000-0005-0000-0000-0000427F0000}"/>
    <cellStyle name="Migliaia 39 2 6 3" xfId="33221" xr:uid="{00000000-0005-0000-0000-0000437F0000}"/>
    <cellStyle name="Migliaia 39 2 6 4" xfId="38466" xr:uid="{00000000-0005-0000-0000-0000447F0000}"/>
    <cellStyle name="Migliaia 39 2 6 5" xfId="21167" xr:uid="{00000000-0005-0000-0000-0000457F0000}"/>
    <cellStyle name="Migliaia 39 2 7" xfId="21165" xr:uid="{00000000-0005-0000-0000-0000467F0000}"/>
    <cellStyle name="Migliaia 39 2 8" xfId="1878" xr:uid="{00000000-0005-0000-0000-0000477F0000}"/>
    <cellStyle name="Migliaia 39 3" xfId="559" xr:uid="{00000000-0005-0000-0000-0000487F0000}"/>
    <cellStyle name="Migliaia 39 3 10" xfId="21168" xr:uid="{00000000-0005-0000-0000-0000497F0000}"/>
    <cellStyle name="Migliaia 39 3 11" xfId="12814" xr:uid="{00000000-0005-0000-0000-00004A7F0000}"/>
    <cellStyle name="Migliaia 39 3 12" xfId="1879" xr:uid="{00000000-0005-0000-0000-00004B7F0000}"/>
    <cellStyle name="Migliaia 39 3 2" xfId="560" xr:uid="{00000000-0005-0000-0000-00004C7F0000}"/>
    <cellStyle name="Migliaia 39 3 2 2" xfId="4492" xr:uid="{00000000-0005-0000-0000-00004D7F0000}"/>
    <cellStyle name="Migliaia 39 3 2 2 2" xfId="8318" xr:uid="{00000000-0005-0000-0000-00004E7F0000}"/>
    <cellStyle name="Migliaia 39 3 2 2 2 2" xfId="14766" xr:uid="{00000000-0005-0000-0000-00004F7F0000}"/>
    <cellStyle name="Migliaia 39 3 2 2 2 2 2" xfId="18180" xr:uid="{00000000-0005-0000-0000-0000507F0000}"/>
    <cellStyle name="Migliaia 39 3 2 2 2 2 2 2" xfId="35816" xr:uid="{00000000-0005-0000-0000-0000517F0000}"/>
    <cellStyle name="Migliaia 39 3 2 2 2 2 3" xfId="41118" xr:uid="{00000000-0005-0000-0000-0000527F0000}"/>
    <cellStyle name="Migliaia 39 3 2 2 2 2 4" xfId="30273" xr:uid="{00000000-0005-0000-0000-0000537F0000}"/>
    <cellStyle name="Migliaia 39 3 2 2 2 3" xfId="33222" xr:uid="{00000000-0005-0000-0000-0000547F0000}"/>
    <cellStyle name="Migliaia 39 3 2 2 2 4" xfId="38467" xr:uid="{00000000-0005-0000-0000-0000557F0000}"/>
    <cellStyle name="Migliaia 39 3 2 2 2 5" xfId="28719" xr:uid="{00000000-0005-0000-0000-0000567F0000}"/>
    <cellStyle name="Migliaia 39 3 2 2 2 6" xfId="47186" xr:uid="{00000000-0005-0000-0000-0000577F0000}"/>
    <cellStyle name="Migliaia 39 3 2 2 2 7" xfId="50202" xr:uid="{00000000-0005-0000-0000-0000587F0000}"/>
    <cellStyle name="Migliaia 39 3 2 2 2 8" xfId="13977" xr:uid="{00000000-0005-0000-0000-0000597F0000}"/>
    <cellStyle name="Migliaia 39 3 2 2 3" xfId="7867" xr:uid="{00000000-0005-0000-0000-00005A7F0000}"/>
    <cellStyle name="Migliaia 39 3 2 2 4" xfId="7063" xr:uid="{00000000-0005-0000-0000-00005B7F0000}"/>
    <cellStyle name="Migliaia 39 3 2 2 4 2" xfId="17836" xr:uid="{00000000-0005-0000-0000-00005C7F0000}"/>
    <cellStyle name="Migliaia 39 3 2 2 4 3" xfId="43887" xr:uid="{00000000-0005-0000-0000-00005D7F0000}"/>
    <cellStyle name="Migliaia 39 3 2 2 4 4" xfId="46829" xr:uid="{00000000-0005-0000-0000-00005E7F0000}"/>
    <cellStyle name="Migliaia 39 3 2 2 4 5" xfId="49845" xr:uid="{00000000-0005-0000-0000-00005F7F0000}"/>
    <cellStyle name="Migliaia 39 3 2 2 5" xfId="16858" xr:uid="{00000000-0005-0000-0000-0000607F0000}"/>
    <cellStyle name="Migliaia 39 3 2 2 6" xfId="21170" xr:uid="{00000000-0005-0000-0000-0000617F0000}"/>
    <cellStyle name="Migliaia 39 3 2 3" xfId="3692" xr:uid="{00000000-0005-0000-0000-0000627F0000}"/>
    <cellStyle name="Migliaia 39 3 2 3 2" xfId="8528" xr:uid="{00000000-0005-0000-0000-0000637F0000}"/>
    <cellStyle name="Migliaia 39 3 2 3 2 2" xfId="35817" xr:uid="{00000000-0005-0000-0000-0000647F0000}"/>
    <cellStyle name="Migliaia 39 3 2 3 2 3" xfId="41119" xr:uid="{00000000-0005-0000-0000-0000657F0000}"/>
    <cellStyle name="Migliaia 39 3 2 3 2 4" xfId="30274" xr:uid="{00000000-0005-0000-0000-0000667F0000}"/>
    <cellStyle name="Migliaia 39 3 2 3 3" xfId="8319" xr:uid="{00000000-0005-0000-0000-0000677F0000}"/>
    <cellStyle name="Migliaia 39 3 2 3 4" xfId="16859" xr:uid="{00000000-0005-0000-0000-0000687F0000}"/>
    <cellStyle name="Migliaia 39 3 2 3 4 2" xfId="38468" xr:uid="{00000000-0005-0000-0000-0000697F0000}"/>
    <cellStyle name="Migliaia 39 3 2 3 5" xfId="12815" xr:uid="{00000000-0005-0000-0000-00006A7F0000}"/>
    <cellStyle name="Migliaia 39 3 2 4" xfId="7665" xr:uid="{00000000-0005-0000-0000-00006B7F0000}"/>
    <cellStyle name="Migliaia 39 3 2 4 2" xfId="14396" xr:uid="{00000000-0005-0000-0000-00006C7F0000}"/>
    <cellStyle name="Migliaia 39 3 2 4 2 2" xfId="35818" xr:uid="{00000000-0005-0000-0000-00006D7F0000}"/>
    <cellStyle name="Migliaia 39 3 2 4 2 3" xfId="41120" xr:uid="{00000000-0005-0000-0000-00006E7F0000}"/>
    <cellStyle name="Migliaia 39 3 2 4 3" xfId="33224" xr:uid="{00000000-0005-0000-0000-00006F7F0000}"/>
    <cellStyle name="Migliaia 39 3 2 4 4" xfId="38469" xr:uid="{00000000-0005-0000-0000-0000707F0000}"/>
    <cellStyle name="Migliaia 39 3 2 4 5" xfId="13504" xr:uid="{00000000-0005-0000-0000-0000717F0000}"/>
    <cellStyle name="Migliaia 39 3 2 5" xfId="13634" xr:uid="{00000000-0005-0000-0000-0000727F0000}"/>
    <cellStyle name="Migliaia 39 3 2 5 2" xfId="30276" xr:uid="{00000000-0005-0000-0000-0000737F0000}"/>
    <cellStyle name="Migliaia 39 3 2 5 2 2" xfId="35819" xr:uid="{00000000-0005-0000-0000-0000747F0000}"/>
    <cellStyle name="Migliaia 39 3 2 5 2 3" xfId="41121" xr:uid="{00000000-0005-0000-0000-0000757F0000}"/>
    <cellStyle name="Migliaia 39 3 2 5 3" xfId="33225" xr:uid="{00000000-0005-0000-0000-0000767F0000}"/>
    <cellStyle name="Migliaia 39 3 2 5 4" xfId="38470" xr:uid="{00000000-0005-0000-0000-0000777F0000}"/>
    <cellStyle name="Migliaia 39 3 2 6" xfId="16857" xr:uid="{00000000-0005-0000-0000-0000787F0000}"/>
    <cellStyle name="Migliaia 39 3 2 6 2" xfId="30277" xr:uid="{00000000-0005-0000-0000-0000797F0000}"/>
    <cellStyle name="Migliaia 39 3 2 6 2 2" xfId="35820" xr:uid="{00000000-0005-0000-0000-00007A7F0000}"/>
    <cellStyle name="Migliaia 39 3 2 6 2 3" xfId="41122" xr:uid="{00000000-0005-0000-0000-00007B7F0000}"/>
    <cellStyle name="Migliaia 39 3 2 6 3" xfId="33226" xr:uid="{00000000-0005-0000-0000-00007C7F0000}"/>
    <cellStyle name="Migliaia 39 3 2 6 4" xfId="38471" xr:uid="{00000000-0005-0000-0000-00007D7F0000}"/>
    <cellStyle name="Migliaia 39 3 2 6 5" xfId="21173" xr:uid="{00000000-0005-0000-0000-00007E7F0000}"/>
    <cellStyle name="Migliaia 39 3 2 7" xfId="21169" xr:uid="{00000000-0005-0000-0000-00007F7F0000}"/>
    <cellStyle name="Migliaia 39 3 2 8" xfId="2518" xr:uid="{00000000-0005-0000-0000-0000807F0000}"/>
    <cellStyle name="Migliaia 39 3 3" xfId="2517" xr:uid="{00000000-0005-0000-0000-0000817F0000}"/>
    <cellStyle name="Migliaia 39 3 3 2" xfId="4491" xr:uid="{00000000-0005-0000-0000-0000827F0000}"/>
    <cellStyle name="Migliaia 39 3 3 2 2" xfId="6054" xr:uid="{00000000-0005-0000-0000-0000837F0000}"/>
    <cellStyle name="Migliaia 39 3 3 2 2 2" xfId="35822" xr:uid="{00000000-0005-0000-0000-0000847F0000}"/>
    <cellStyle name="Migliaia 39 3 3 2 2 3" xfId="41124" xr:uid="{00000000-0005-0000-0000-0000857F0000}"/>
    <cellStyle name="Migliaia 39 3 3 2 3" xfId="14533" xr:uid="{00000000-0005-0000-0000-0000867F0000}"/>
    <cellStyle name="Migliaia 39 3 3 2 4" xfId="16861" xr:uid="{00000000-0005-0000-0000-0000877F0000}"/>
    <cellStyle name="Migliaia 39 3 3 2 4 2" xfId="38473" xr:uid="{00000000-0005-0000-0000-0000887F0000}"/>
    <cellStyle name="Migliaia 39 3 3 2 5" xfId="12817" xr:uid="{00000000-0005-0000-0000-0000897F0000}"/>
    <cellStyle name="Migliaia 39 3 3 3" xfId="5806" xr:uid="{00000000-0005-0000-0000-00008A7F0000}"/>
    <cellStyle name="Migliaia 39 3 3 3 2" xfId="30280" xr:uid="{00000000-0005-0000-0000-00008B7F0000}"/>
    <cellStyle name="Migliaia 39 3 3 3 2 2" xfId="35823" xr:uid="{00000000-0005-0000-0000-00008C7F0000}"/>
    <cellStyle name="Migliaia 39 3 3 3 2 3" xfId="41125" xr:uid="{00000000-0005-0000-0000-00008D7F0000}"/>
    <cellStyle name="Migliaia 39 3 3 3 3" xfId="33229" xr:uid="{00000000-0005-0000-0000-00008E7F0000}"/>
    <cellStyle name="Migliaia 39 3 3 3 4" xfId="38474" xr:uid="{00000000-0005-0000-0000-00008F7F0000}"/>
    <cellStyle name="Migliaia 39 3 3 4" xfId="16860" xr:uid="{00000000-0005-0000-0000-0000907F0000}"/>
    <cellStyle name="Migliaia 39 3 3 4 2" xfId="30281" xr:uid="{00000000-0005-0000-0000-0000917F0000}"/>
    <cellStyle name="Migliaia 39 3 3 4 2 2" xfId="35824" xr:uid="{00000000-0005-0000-0000-0000927F0000}"/>
    <cellStyle name="Migliaia 39 3 3 4 2 3" xfId="41126" xr:uid="{00000000-0005-0000-0000-0000937F0000}"/>
    <cellStyle name="Migliaia 39 3 3 4 3" xfId="33230" xr:uid="{00000000-0005-0000-0000-0000947F0000}"/>
    <cellStyle name="Migliaia 39 3 3 4 4" xfId="38475" xr:uid="{00000000-0005-0000-0000-0000957F0000}"/>
    <cellStyle name="Migliaia 39 3 3 4 5" xfId="21177" xr:uid="{00000000-0005-0000-0000-0000967F0000}"/>
    <cellStyle name="Migliaia 39 3 3 5" xfId="21178" xr:uid="{00000000-0005-0000-0000-0000977F0000}"/>
    <cellStyle name="Migliaia 39 3 3 5 2" xfId="30282" xr:uid="{00000000-0005-0000-0000-0000987F0000}"/>
    <cellStyle name="Migliaia 39 3 3 5 2 2" xfId="35825" xr:uid="{00000000-0005-0000-0000-0000997F0000}"/>
    <cellStyle name="Migliaia 39 3 3 5 2 3" xfId="41127" xr:uid="{00000000-0005-0000-0000-00009A7F0000}"/>
    <cellStyle name="Migliaia 39 3 3 5 3" xfId="33231" xr:uid="{00000000-0005-0000-0000-00009B7F0000}"/>
    <cellStyle name="Migliaia 39 3 3 5 4" xfId="38476" xr:uid="{00000000-0005-0000-0000-00009C7F0000}"/>
    <cellStyle name="Migliaia 39 3 3 6" xfId="30278" xr:uid="{00000000-0005-0000-0000-00009D7F0000}"/>
    <cellStyle name="Migliaia 39 3 3 6 2" xfId="35821" xr:uid="{00000000-0005-0000-0000-00009E7F0000}"/>
    <cellStyle name="Migliaia 39 3 3 6 3" xfId="41123" xr:uid="{00000000-0005-0000-0000-00009F7F0000}"/>
    <cellStyle name="Migliaia 39 3 3 7" xfId="33227" xr:uid="{00000000-0005-0000-0000-0000A07F0000}"/>
    <cellStyle name="Migliaia 39 3 3 8" xfId="38472" xr:uid="{00000000-0005-0000-0000-0000A17F0000}"/>
    <cellStyle name="Migliaia 39 3 3 9" xfId="12816" xr:uid="{00000000-0005-0000-0000-0000A27F0000}"/>
    <cellStyle name="Migliaia 39 3 4" xfId="3297" xr:uid="{00000000-0005-0000-0000-0000A37F0000}"/>
    <cellStyle name="Migliaia 39 3 4 2" xfId="4807" xr:uid="{00000000-0005-0000-0000-0000A47F0000}"/>
    <cellStyle name="Migliaia 39 3 4 2 2" xfId="10759" xr:uid="{00000000-0005-0000-0000-0000A57F0000}"/>
    <cellStyle name="Migliaia 39 3 4 2 3" xfId="14438" xr:uid="{00000000-0005-0000-0000-0000A67F0000}"/>
    <cellStyle name="Migliaia 39 3 4 2 4" xfId="16863" xr:uid="{00000000-0005-0000-0000-0000A77F0000}"/>
    <cellStyle name="Migliaia 39 3 4 2 5" xfId="28680" xr:uid="{00000000-0005-0000-0000-0000A87F0000}"/>
    <cellStyle name="Migliaia 39 3 4 2 6" xfId="12819" xr:uid="{00000000-0005-0000-0000-0000A97F0000}"/>
    <cellStyle name="Migliaia 39 3 4 3" xfId="10007" xr:uid="{00000000-0005-0000-0000-0000AA7F0000}"/>
    <cellStyle name="Migliaia 39 3 4 3 2" xfId="31634" xr:uid="{00000000-0005-0000-0000-0000AB7F0000}"/>
    <cellStyle name="Migliaia 39 3 4 3 2 2" xfId="36794" xr:uid="{00000000-0005-0000-0000-0000AC7F0000}"/>
    <cellStyle name="Migliaia 39 3 4 3 2 3" xfId="42096" xr:uid="{00000000-0005-0000-0000-0000AD7F0000}"/>
    <cellStyle name="Migliaia 39 3 4 3 3" xfId="34143" xr:uid="{00000000-0005-0000-0000-0000AE7F0000}"/>
    <cellStyle name="Migliaia 39 3 4 3 4" xfId="39445" xr:uid="{00000000-0005-0000-0000-0000AF7F0000}"/>
    <cellStyle name="Migliaia 39 3 4 4" xfId="16862" xr:uid="{00000000-0005-0000-0000-0000B07F0000}"/>
    <cellStyle name="Migliaia 39 3 4 4 2" xfId="35826" xr:uid="{00000000-0005-0000-0000-0000B17F0000}"/>
    <cellStyle name="Migliaia 39 3 4 4 3" xfId="41128" xr:uid="{00000000-0005-0000-0000-0000B27F0000}"/>
    <cellStyle name="Migliaia 39 3 4 4 4" xfId="30283" xr:uid="{00000000-0005-0000-0000-0000B37F0000}"/>
    <cellStyle name="Migliaia 39 3 4 5" xfId="33232" xr:uid="{00000000-0005-0000-0000-0000B47F0000}"/>
    <cellStyle name="Migliaia 39 3 4 6" xfId="38477" xr:uid="{00000000-0005-0000-0000-0000B57F0000}"/>
    <cellStyle name="Migliaia 39 3 4 7" xfId="12818" xr:uid="{00000000-0005-0000-0000-0000B67F0000}"/>
    <cellStyle name="Migliaia 39 3 5" xfId="4111" xr:uid="{00000000-0005-0000-0000-0000B77F0000}"/>
    <cellStyle name="Migliaia 39 3 5 2" xfId="10581" xr:uid="{00000000-0005-0000-0000-0000B87F0000}"/>
    <cellStyle name="Migliaia 39 3 5 2 2" xfId="31635" xr:uid="{00000000-0005-0000-0000-0000B97F0000}"/>
    <cellStyle name="Migliaia 39 3 5 2 2 2" xfId="36795" xr:uid="{00000000-0005-0000-0000-0000BA7F0000}"/>
    <cellStyle name="Migliaia 39 3 5 2 2 3" xfId="42097" xr:uid="{00000000-0005-0000-0000-0000BB7F0000}"/>
    <cellStyle name="Migliaia 39 3 5 2 3" xfId="34144" xr:uid="{00000000-0005-0000-0000-0000BC7F0000}"/>
    <cellStyle name="Migliaia 39 3 5 2 4" xfId="39446" xr:uid="{00000000-0005-0000-0000-0000BD7F0000}"/>
    <cellStyle name="Migliaia 39 3 5 3" xfId="16864" xr:uid="{00000000-0005-0000-0000-0000BE7F0000}"/>
    <cellStyle name="Migliaia 39 3 5 3 2" xfId="35827" xr:uid="{00000000-0005-0000-0000-0000BF7F0000}"/>
    <cellStyle name="Migliaia 39 3 5 3 3" xfId="41129" xr:uid="{00000000-0005-0000-0000-0000C07F0000}"/>
    <cellStyle name="Migliaia 39 3 5 3 4" xfId="30284" xr:uid="{00000000-0005-0000-0000-0000C17F0000}"/>
    <cellStyle name="Migliaia 39 3 5 4" xfId="33233" xr:uid="{00000000-0005-0000-0000-0000C27F0000}"/>
    <cellStyle name="Migliaia 39 3 5 5" xfId="38478" xr:uid="{00000000-0005-0000-0000-0000C37F0000}"/>
    <cellStyle name="Migliaia 39 3 5 6" xfId="12820" xr:uid="{00000000-0005-0000-0000-0000C47F0000}"/>
    <cellStyle name="Migliaia 39 3 6" xfId="3691" xr:uid="{00000000-0005-0000-0000-0000C57F0000}"/>
    <cellStyle name="Migliaia 39 3 6 2" xfId="10286" xr:uid="{00000000-0005-0000-0000-0000C67F0000}"/>
    <cellStyle name="Migliaia 39 3 6 2 2" xfId="35828" xr:uid="{00000000-0005-0000-0000-0000C77F0000}"/>
    <cellStyle name="Migliaia 39 3 6 2 3" xfId="41130" xr:uid="{00000000-0005-0000-0000-0000C87F0000}"/>
    <cellStyle name="Migliaia 39 3 6 3" xfId="14917" xr:uid="{00000000-0005-0000-0000-0000C97F0000}"/>
    <cellStyle name="Migliaia 39 3 6 4" xfId="16865" xr:uid="{00000000-0005-0000-0000-0000CA7F0000}"/>
    <cellStyle name="Migliaia 39 3 6 4 2" xfId="38479" xr:uid="{00000000-0005-0000-0000-0000CB7F0000}"/>
    <cellStyle name="Migliaia 39 3 6 5" xfId="12821" xr:uid="{00000000-0005-0000-0000-0000CC7F0000}"/>
    <cellStyle name="Migliaia 39 3 7" xfId="8550" xr:uid="{00000000-0005-0000-0000-0000CD7F0000}"/>
    <cellStyle name="Migliaia 39 3 7 2" xfId="30286" xr:uid="{00000000-0005-0000-0000-0000CE7F0000}"/>
    <cellStyle name="Migliaia 39 3 7 2 2" xfId="35829" xr:uid="{00000000-0005-0000-0000-0000CF7F0000}"/>
    <cellStyle name="Migliaia 39 3 7 2 3" xfId="41131" xr:uid="{00000000-0005-0000-0000-0000D07F0000}"/>
    <cellStyle name="Migliaia 39 3 7 3" xfId="33235" xr:uid="{00000000-0005-0000-0000-0000D17F0000}"/>
    <cellStyle name="Migliaia 39 3 7 4" xfId="38480" xr:uid="{00000000-0005-0000-0000-0000D27F0000}"/>
    <cellStyle name="Migliaia 39 3 8" xfId="13635" xr:uid="{00000000-0005-0000-0000-0000D37F0000}"/>
    <cellStyle name="Migliaia 39 3 8 2" xfId="30287" xr:uid="{00000000-0005-0000-0000-0000D47F0000}"/>
    <cellStyle name="Migliaia 39 3 8 2 2" xfId="35830" xr:uid="{00000000-0005-0000-0000-0000D57F0000}"/>
    <cellStyle name="Migliaia 39 3 8 2 3" xfId="41132" xr:uid="{00000000-0005-0000-0000-0000D67F0000}"/>
    <cellStyle name="Migliaia 39 3 8 3" xfId="33236" xr:uid="{00000000-0005-0000-0000-0000D77F0000}"/>
    <cellStyle name="Migliaia 39 3 8 4" xfId="38481" xr:uid="{00000000-0005-0000-0000-0000D87F0000}"/>
    <cellStyle name="Migliaia 39 3 8 5" xfId="21183" xr:uid="{00000000-0005-0000-0000-0000D97F0000}"/>
    <cellStyle name="Migliaia 39 3 9" xfId="16856" xr:uid="{00000000-0005-0000-0000-0000DA7F0000}"/>
    <cellStyle name="Migliaia 39 4" xfId="561" xr:uid="{00000000-0005-0000-0000-0000DB7F0000}"/>
    <cellStyle name="Migliaia 39 4 2" xfId="4493" xr:uid="{00000000-0005-0000-0000-0000DC7F0000}"/>
    <cellStyle name="Migliaia 39 4 2 2" xfId="5153" xr:uid="{00000000-0005-0000-0000-0000DD7F0000}"/>
    <cellStyle name="Migliaia 39 4 2 2 2" xfId="30288" xr:uid="{00000000-0005-0000-0000-0000DE7F0000}"/>
    <cellStyle name="Migliaia 39 4 2 2 2 2" xfId="35831" xr:uid="{00000000-0005-0000-0000-0000DF7F0000}"/>
    <cellStyle name="Migliaia 39 4 2 2 2 3" xfId="41133" xr:uid="{00000000-0005-0000-0000-0000E07F0000}"/>
    <cellStyle name="Migliaia 39 4 2 2 3" xfId="33237" xr:uid="{00000000-0005-0000-0000-0000E17F0000}"/>
    <cellStyle name="Migliaia 39 4 2 2 4" xfId="38482" xr:uid="{00000000-0005-0000-0000-0000E27F0000}"/>
    <cellStyle name="Migliaia 39 4 2 3" xfId="8320" xr:uid="{00000000-0005-0000-0000-0000E37F0000}"/>
    <cellStyle name="Migliaia 39 4 2 3 2" xfId="30289" xr:uid="{00000000-0005-0000-0000-0000E47F0000}"/>
    <cellStyle name="Migliaia 39 4 2 3 2 2" xfId="35832" xr:uid="{00000000-0005-0000-0000-0000E57F0000}"/>
    <cellStyle name="Migliaia 39 4 2 3 2 3" xfId="41134" xr:uid="{00000000-0005-0000-0000-0000E67F0000}"/>
    <cellStyle name="Migliaia 39 4 2 3 3" xfId="33238" xr:uid="{00000000-0005-0000-0000-0000E77F0000}"/>
    <cellStyle name="Migliaia 39 4 2 3 4" xfId="38483" xr:uid="{00000000-0005-0000-0000-0000E87F0000}"/>
    <cellStyle name="Migliaia 39 4 2 4" xfId="7667" xr:uid="{00000000-0005-0000-0000-0000E97F0000}"/>
    <cellStyle name="Migliaia 39 4 2 5" xfId="7065" xr:uid="{00000000-0005-0000-0000-0000EA7F0000}"/>
    <cellStyle name="Migliaia 39 4 2 5 2" xfId="17838" xr:uid="{00000000-0005-0000-0000-0000EB7F0000}"/>
    <cellStyle name="Migliaia 39 4 2 5 3" xfId="44463" xr:uid="{00000000-0005-0000-0000-0000EC7F0000}"/>
    <cellStyle name="Migliaia 39 4 2 5 4" xfId="46831" xr:uid="{00000000-0005-0000-0000-0000ED7F0000}"/>
    <cellStyle name="Migliaia 39 4 2 5 5" xfId="49847" xr:uid="{00000000-0005-0000-0000-0000EE7F0000}"/>
    <cellStyle name="Migliaia 39 4 2 6" xfId="16867" xr:uid="{00000000-0005-0000-0000-0000EF7F0000}"/>
    <cellStyle name="Migliaia 39 4 2 7" xfId="21185" xr:uid="{00000000-0005-0000-0000-0000F07F0000}"/>
    <cellStyle name="Migliaia 39 4 3" xfId="5154" xr:uid="{00000000-0005-0000-0000-0000F17F0000}"/>
    <cellStyle name="Migliaia 39 4 3 2" xfId="14534" xr:uid="{00000000-0005-0000-0000-0000F27F0000}"/>
    <cellStyle name="Migliaia 39 4 3 2 2" xfId="35833" xr:uid="{00000000-0005-0000-0000-0000F37F0000}"/>
    <cellStyle name="Migliaia 39 4 3 2 3" xfId="41135" xr:uid="{00000000-0005-0000-0000-0000F47F0000}"/>
    <cellStyle name="Migliaia 39 4 3 3" xfId="33239" xr:uid="{00000000-0005-0000-0000-0000F57F0000}"/>
    <cellStyle name="Migliaia 39 4 3 4" xfId="38484" xr:uid="{00000000-0005-0000-0000-0000F67F0000}"/>
    <cellStyle name="Migliaia 39 4 3 5" xfId="13633" xr:uid="{00000000-0005-0000-0000-0000F77F0000}"/>
    <cellStyle name="Migliaia 39 4 4" xfId="8321" xr:uid="{00000000-0005-0000-0000-0000F87F0000}"/>
    <cellStyle name="Migliaia 39 4 4 2" xfId="30291" xr:uid="{00000000-0005-0000-0000-0000F97F0000}"/>
    <cellStyle name="Migliaia 39 4 4 2 2" xfId="35834" xr:uid="{00000000-0005-0000-0000-0000FA7F0000}"/>
    <cellStyle name="Migliaia 39 4 4 2 3" xfId="41136" xr:uid="{00000000-0005-0000-0000-0000FB7F0000}"/>
    <cellStyle name="Migliaia 39 4 4 3" xfId="33240" xr:uid="{00000000-0005-0000-0000-0000FC7F0000}"/>
    <cellStyle name="Migliaia 39 4 4 4" xfId="38485" xr:uid="{00000000-0005-0000-0000-0000FD7F0000}"/>
    <cellStyle name="Migliaia 39 4 5" xfId="7666" xr:uid="{00000000-0005-0000-0000-0000FE7F0000}"/>
    <cellStyle name="Migliaia 39 4 5 2" xfId="30292" xr:uid="{00000000-0005-0000-0000-0000FF7F0000}"/>
    <cellStyle name="Migliaia 39 4 5 2 2" xfId="35835" xr:uid="{00000000-0005-0000-0000-000000800000}"/>
    <cellStyle name="Migliaia 39 4 5 2 3" xfId="41137" xr:uid="{00000000-0005-0000-0000-000001800000}"/>
    <cellStyle name="Migliaia 39 4 5 3" xfId="33241" xr:uid="{00000000-0005-0000-0000-000002800000}"/>
    <cellStyle name="Migliaia 39 4 5 4" xfId="38486" xr:uid="{00000000-0005-0000-0000-000003800000}"/>
    <cellStyle name="Migliaia 39 4 6" xfId="7064" xr:uid="{00000000-0005-0000-0000-000004800000}"/>
    <cellStyle name="Migliaia 39 4 6 2" xfId="17837" xr:uid="{00000000-0005-0000-0000-000005800000}"/>
    <cellStyle name="Migliaia 39 4 6 2 2" xfId="35836" xr:uid="{00000000-0005-0000-0000-000006800000}"/>
    <cellStyle name="Migliaia 39 4 6 2 3" xfId="41138" xr:uid="{00000000-0005-0000-0000-000007800000}"/>
    <cellStyle name="Migliaia 39 4 6 2 4" xfId="30293" xr:uid="{00000000-0005-0000-0000-000008800000}"/>
    <cellStyle name="Migliaia 39 4 6 3" xfId="33242" xr:uid="{00000000-0005-0000-0000-000009800000}"/>
    <cellStyle name="Migliaia 39 4 6 4" xfId="38487" xr:uid="{00000000-0005-0000-0000-00000A800000}"/>
    <cellStyle name="Migliaia 39 4 6 5" xfId="21191" xr:uid="{00000000-0005-0000-0000-00000B800000}"/>
    <cellStyle name="Migliaia 39 4 6 6" xfId="42539" xr:uid="{00000000-0005-0000-0000-00000C800000}"/>
    <cellStyle name="Migliaia 39 4 6 7" xfId="46830" xr:uid="{00000000-0005-0000-0000-00000D800000}"/>
    <cellStyle name="Migliaia 39 4 6 8" xfId="49846" xr:uid="{00000000-0005-0000-0000-00000E800000}"/>
    <cellStyle name="Migliaia 39 4 7" xfId="16866" xr:uid="{00000000-0005-0000-0000-00000F800000}"/>
    <cellStyle name="Migliaia 39 4 7 2" xfId="30294" xr:uid="{00000000-0005-0000-0000-000010800000}"/>
    <cellStyle name="Migliaia 39 4 7 2 2" xfId="35837" xr:uid="{00000000-0005-0000-0000-000011800000}"/>
    <cellStyle name="Migliaia 39 4 7 2 3" xfId="41139" xr:uid="{00000000-0005-0000-0000-000012800000}"/>
    <cellStyle name="Migliaia 39 4 7 3" xfId="33243" xr:uid="{00000000-0005-0000-0000-000013800000}"/>
    <cellStyle name="Migliaia 39 4 7 4" xfId="38488" xr:uid="{00000000-0005-0000-0000-000014800000}"/>
    <cellStyle name="Migliaia 39 4 7 5" xfId="21192" xr:uid="{00000000-0005-0000-0000-000015800000}"/>
    <cellStyle name="Migliaia 39 4 8" xfId="21184" xr:uid="{00000000-0005-0000-0000-000016800000}"/>
    <cellStyle name="Migliaia 39 4 9" xfId="2519" xr:uid="{00000000-0005-0000-0000-000017800000}"/>
    <cellStyle name="Migliaia 39 5" xfId="562" xr:uid="{00000000-0005-0000-0000-000018800000}"/>
    <cellStyle name="Migliaia 39 5 2" xfId="4494" xr:uid="{00000000-0005-0000-0000-000019800000}"/>
    <cellStyle name="Migliaia 39 5 2 2" xfId="14767" xr:uid="{00000000-0005-0000-0000-00001A800000}"/>
    <cellStyle name="Migliaia 39 5 2 2 2" xfId="35838" xr:uid="{00000000-0005-0000-0000-00001B800000}"/>
    <cellStyle name="Migliaia 39 5 2 2 3" xfId="41140" xr:uid="{00000000-0005-0000-0000-00001C800000}"/>
    <cellStyle name="Migliaia 39 5 2 3" xfId="16869" xr:uid="{00000000-0005-0000-0000-00001D800000}"/>
    <cellStyle name="Migliaia 39 5 2 3 2" xfId="33244" xr:uid="{00000000-0005-0000-0000-00001E800000}"/>
    <cellStyle name="Migliaia 39 5 2 4" xfId="38489" xr:uid="{00000000-0005-0000-0000-00001F800000}"/>
    <cellStyle name="Migliaia 39 5 2 5" xfId="12822" xr:uid="{00000000-0005-0000-0000-000020800000}"/>
    <cellStyle name="Migliaia 39 5 3" xfId="7668" xr:uid="{00000000-0005-0000-0000-000021800000}"/>
    <cellStyle name="Migliaia 39 5 3 2" xfId="30296" xr:uid="{00000000-0005-0000-0000-000022800000}"/>
    <cellStyle name="Migliaia 39 5 3 2 2" xfId="35839" xr:uid="{00000000-0005-0000-0000-000023800000}"/>
    <cellStyle name="Migliaia 39 5 3 2 3" xfId="41141" xr:uid="{00000000-0005-0000-0000-000024800000}"/>
    <cellStyle name="Migliaia 39 5 3 3" xfId="33245" xr:uid="{00000000-0005-0000-0000-000025800000}"/>
    <cellStyle name="Migliaia 39 5 3 4" xfId="38490" xr:uid="{00000000-0005-0000-0000-000026800000}"/>
    <cellStyle name="Migliaia 39 5 4" xfId="7066" xr:uid="{00000000-0005-0000-0000-000027800000}"/>
    <cellStyle name="Migliaia 39 5 4 2" xfId="17839" xr:uid="{00000000-0005-0000-0000-000028800000}"/>
    <cellStyle name="Migliaia 39 5 4 2 2" xfId="35840" xr:uid="{00000000-0005-0000-0000-000029800000}"/>
    <cellStyle name="Migliaia 39 5 4 2 3" xfId="41142" xr:uid="{00000000-0005-0000-0000-00002A800000}"/>
    <cellStyle name="Migliaia 39 5 4 2 4" xfId="30297" xr:uid="{00000000-0005-0000-0000-00002B800000}"/>
    <cellStyle name="Migliaia 39 5 4 3" xfId="33246" xr:uid="{00000000-0005-0000-0000-00002C800000}"/>
    <cellStyle name="Migliaia 39 5 4 4" xfId="38491" xr:uid="{00000000-0005-0000-0000-00002D800000}"/>
    <cellStyle name="Migliaia 39 5 4 5" xfId="21195" xr:uid="{00000000-0005-0000-0000-00002E800000}"/>
    <cellStyle name="Migliaia 39 5 4 6" xfId="42540" xr:uid="{00000000-0005-0000-0000-00002F800000}"/>
    <cellStyle name="Migliaia 39 5 4 7" xfId="46832" xr:uid="{00000000-0005-0000-0000-000030800000}"/>
    <cellStyle name="Migliaia 39 5 4 8" xfId="49848" xr:uid="{00000000-0005-0000-0000-000031800000}"/>
    <cellStyle name="Migliaia 39 5 5" xfId="16868" xr:uid="{00000000-0005-0000-0000-000032800000}"/>
    <cellStyle name="Migliaia 39 5 5 2" xfId="30298" xr:uid="{00000000-0005-0000-0000-000033800000}"/>
    <cellStyle name="Migliaia 39 5 5 2 2" xfId="35841" xr:uid="{00000000-0005-0000-0000-000034800000}"/>
    <cellStyle name="Migliaia 39 5 5 2 3" xfId="41143" xr:uid="{00000000-0005-0000-0000-000035800000}"/>
    <cellStyle name="Migliaia 39 5 5 3" xfId="33247" xr:uid="{00000000-0005-0000-0000-000036800000}"/>
    <cellStyle name="Migliaia 39 5 5 4" xfId="38492" xr:uid="{00000000-0005-0000-0000-000037800000}"/>
    <cellStyle name="Migliaia 39 5 5 5" xfId="21196" xr:uid="{00000000-0005-0000-0000-000038800000}"/>
    <cellStyle name="Migliaia 39 5 6" xfId="21197" xr:uid="{00000000-0005-0000-0000-000039800000}"/>
    <cellStyle name="Migliaia 39 5 6 2" xfId="30299" xr:uid="{00000000-0005-0000-0000-00003A800000}"/>
    <cellStyle name="Migliaia 39 5 6 2 2" xfId="35842" xr:uid="{00000000-0005-0000-0000-00003B800000}"/>
    <cellStyle name="Migliaia 39 5 6 2 3" xfId="41144" xr:uid="{00000000-0005-0000-0000-00003C800000}"/>
    <cellStyle name="Migliaia 39 5 6 3" xfId="33248" xr:uid="{00000000-0005-0000-0000-00003D800000}"/>
    <cellStyle name="Migliaia 39 5 6 4" xfId="38493" xr:uid="{00000000-0005-0000-0000-00003E800000}"/>
    <cellStyle name="Migliaia 39 5 7" xfId="21193" xr:uid="{00000000-0005-0000-0000-00003F800000}"/>
    <cellStyle name="Migliaia 39 5 8" xfId="2520" xr:uid="{00000000-0005-0000-0000-000040800000}"/>
    <cellStyle name="Migliaia 39 6" xfId="2515" xr:uid="{00000000-0005-0000-0000-000041800000}"/>
    <cellStyle name="Migliaia 39 6 2" xfId="4489" xr:uid="{00000000-0005-0000-0000-000042800000}"/>
    <cellStyle name="Migliaia 39 6 2 2" xfId="6053" xr:uid="{00000000-0005-0000-0000-000043800000}"/>
    <cellStyle name="Migliaia 39 6 2 3" xfId="14955" xr:uid="{00000000-0005-0000-0000-000044800000}"/>
    <cellStyle name="Migliaia 39 6 2 4" xfId="16871" xr:uid="{00000000-0005-0000-0000-000045800000}"/>
    <cellStyle name="Migliaia 39 6 2 5" xfId="28683" xr:uid="{00000000-0005-0000-0000-000046800000}"/>
    <cellStyle name="Migliaia 39 6 2 6" xfId="12824" xr:uid="{00000000-0005-0000-0000-000047800000}"/>
    <cellStyle name="Migliaia 39 6 3" xfId="5805" xr:uid="{00000000-0005-0000-0000-000048800000}"/>
    <cellStyle name="Migliaia 39 6 3 2" xfId="31636" xr:uid="{00000000-0005-0000-0000-000049800000}"/>
    <cellStyle name="Migliaia 39 6 3 2 2" xfId="36796" xr:uid="{00000000-0005-0000-0000-00004A800000}"/>
    <cellStyle name="Migliaia 39 6 3 2 3" xfId="42098" xr:uid="{00000000-0005-0000-0000-00004B800000}"/>
    <cellStyle name="Migliaia 39 6 3 3" xfId="34145" xr:uid="{00000000-0005-0000-0000-00004C800000}"/>
    <cellStyle name="Migliaia 39 6 3 4" xfId="39447" xr:uid="{00000000-0005-0000-0000-00004D800000}"/>
    <cellStyle name="Migliaia 39 6 4" xfId="16870" xr:uid="{00000000-0005-0000-0000-00004E800000}"/>
    <cellStyle name="Migliaia 39 6 4 2" xfId="35843" xr:uid="{00000000-0005-0000-0000-00004F800000}"/>
    <cellStyle name="Migliaia 39 6 4 3" xfId="41145" xr:uid="{00000000-0005-0000-0000-000050800000}"/>
    <cellStyle name="Migliaia 39 6 4 4" xfId="30300" xr:uid="{00000000-0005-0000-0000-000051800000}"/>
    <cellStyle name="Migliaia 39 6 5" xfId="33249" xr:uid="{00000000-0005-0000-0000-000052800000}"/>
    <cellStyle name="Migliaia 39 6 6" xfId="38494" xr:uid="{00000000-0005-0000-0000-000053800000}"/>
    <cellStyle name="Migliaia 39 6 7" xfId="12823" xr:uid="{00000000-0005-0000-0000-000054800000}"/>
    <cellStyle name="Migliaia 39 7" xfId="4109" xr:uid="{00000000-0005-0000-0000-000055800000}"/>
    <cellStyle name="Migliaia 39 7 2" xfId="10579" xr:uid="{00000000-0005-0000-0000-000056800000}"/>
    <cellStyle name="Migliaia 39 7 2 2" xfId="31637" xr:uid="{00000000-0005-0000-0000-000057800000}"/>
    <cellStyle name="Migliaia 39 7 2 2 2" xfId="36797" xr:uid="{00000000-0005-0000-0000-000058800000}"/>
    <cellStyle name="Migliaia 39 7 2 2 3" xfId="42099" xr:uid="{00000000-0005-0000-0000-000059800000}"/>
    <cellStyle name="Migliaia 39 7 2 3" xfId="34146" xr:uid="{00000000-0005-0000-0000-00005A800000}"/>
    <cellStyle name="Migliaia 39 7 2 4" xfId="39448" xr:uid="{00000000-0005-0000-0000-00005B800000}"/>
    <cellStyle name="Migliaia 39 7 3" xfId="16872" xr:uid="{00000000-0005-0000-0000-00005C800000}"/>
    <cellStyle name="Migliaia 39 7 3 2" xfId="35844" xr:uid="{00000000-0005-0000-0000-00005D800000}"/>
    <cellStyle name="Migliaia 39 7 3 3" xfId="41146" xr:uid="{00000000-0005-0000-0000-00005E800000}"/>
    <cellStyle name="Migliaia 39 7 3 4" xfId="30301" xr:uid="{00000000-0005-0000-0000-00005F800000}"/>
    <cellStyle name="Migliaia 39 7 4" xfId="33250" xr:uid="{00000000-0005-0000-0000-000060800000}"/>
    <cellStyle name="Migliaia 39 7 5" xfId="38495" xr:uid="{00000000-0005-0000-0000-000061800000}"/>
    <cellStyle name="Migliaia 39 7 6" xfId="12825" xr:uid="{00000000-0005-0000-0000-000062800000}"/>
    <cellStyle name="Migliaia 39 8" xfId="3689" xr:uid="{00000000-0005-0000-0000-000063800000}"/>
    <cellStyle name="Migliaia 39 8 2" xfId="10284" xr:uid="{00000000-0005-0000-0000-000064800000}"/>
    <cellStyle name="Migliaia 39 8 2 2" xfId="31638" xr:uid="{00000000-0005-0000-0000-000065800000}"/>
    <cellStyle name="Migliaia 39 8 2 2 2" xfId="36798" xr:uid="{00000000-0005-0000-0000-000066800000}"/>
    <cellStyle name="Migliaia 39 8 2 2 3" xfId="42100" xr:uid="{00000000-0005-0000-0000-000067800000}"/>
    <cellStyle name="Migliaia 39 8 2 3" xfId="34147" xr:uid="{00000000-0005-0000-0000-000068800000}"/>
    <cellStyle name="Migliaia 39 8 2 4" xfId="39449" xr:uid="{00000000-0005-0000-0000-000069800000}"/>
    <cellStyle name="Migliaia 39 8 3" xfId="16873" xr:uid="{00000000-0005-0000-0000-00006A800000}"/>
    <cellStyle name="Migliaia 39 8 3 2" xfId="35845" xr:uid="{00000000-0005-0000-0000-00006B800000}"/>
    <cellStyle name="Migliaia 39 8 3 3" xfId="41147" xr:uid="{00000000-0005-0000-0000-00006C800000}"/>
    <cellStyle name="Migliaia 39 8 3 4" xfId="30302" xr:uid="{00000000-0005-0000-0000-00006D800000}"/>
    <cellStyle name="Migliaia 39 8 4" xfId="33251" xr:uid="{00000000-0005-0000-0000-00006E800000}"/>
    <cellStyle name="Migliaia 39 8 5" xfId="38496" xr:uid="{00000000-0005-0000-0000-00006F800000}"/>
    <cellStyle name="Migliaia 39 8 6" xfId="12826" xr:uid="{00000000-0005-0000-0000-000070800000}"/>
    <cellStyle name="Migliaia 39 9" xfId="13503" xr:uid="{00000000-0005-0000-0000-000071800000}"/>
    <cellStyle name="Migliaia 39 9 2" xfId="30303" xr:uid="{00000000-0005-0000-0000-000072800000}"/>
    <cellStyle name="Migliaia 39 9 2 2" xfId="35846" xr:uid="{00000000-0005-0000-0000-000073800000}"/>
    <cellStyle name="Migliaia 39 9 2 3" xfId="41148" xr:uid="{00000000-0005-0000-0000-000074800000}"/>
    <cellStyle name="Migliaia 39 9 3" xfId="33252" xr:uid="{00000000-0005-0000-0000-000075800000}"/>
    <cellStyle name="Migliaia 39 9 4" xfId="38497" xr:uid="{00000000-0005-0000-0000-000076800000}"/>
    <cellStyle name="Migliaia 4" xfId="563" xr:uid="{00000000-0005-0000-0000-000077800000}"/>
    <cellStyle name="Migliaia 4 10" xfId="16874" xr:uid="{00000000-0005-0000-0000-000078800000}"/>
    <cellStyle name="Migliaia 4 10 2" xfId="35847" xr:uid="{00000000-0005-0000-0000-000079800000}"/>
    <cellStyle name="Migliaia 4 10 3" xfId="41149" xr:uid="{00000000-0005-0000-0000-00007A800000}"/>
    <cellStyle name="Migliaia 4 10 4" xfId="30304" xr:uid="{00000000-0005-0000-0000-00007B800000}"/>
    <cellStyle name="Migliaia 4 11" xfId="33253" xr:uid="{00000000-0005-0000-0000-00007C800000}"/>
    <cellStyle name="Migliaia 4 12" xfId="38498" xr:uid="{00000000-0005-0000-0000-00007D800000}"/>
    <cellStyle name="Migliaia 4 13" xfId="1880" xr:uid="{00000000-0005-0000-0000-00007E800000}"/>
    <cellStyle name="Migliaia 4 2" xfId="564" xr:uid="{00000000-0005-0000-0000-00007F800000}"/>
    <cellStyle name="Migliaia 4 2 2" xfId="2522" xr:uid="{00000000-0005-0000-0000-000080800000}"/>
    <cellStyle name="Migliaia 4 2 2 2" xfId="4496" xr:uid="{00000000-0005-0000-0000-000081800000}"/>
    <cellStyle name="Migliaia 4 2 2 2 2" xfId="10700" xr:uid="{00000000-0005-0000-0000-000082800000}"/>
    <cellStyle name="Migliaia 4 2 2 2 2 2" xfId="35848" xr:uid="{00000000-0005-0000-0000-000083800000}"/>
    <cellStyle name="Migliaia 4 2 2 2 2 3" xfId="41150" xr:uid="{00000000-0005-0000-0000-000084800000}"/>
    <cellStyle name="Migliaia 4 2 2 2 3" xfId="14768" xr:uid="{00000000-0005-0000-0000-000085800000}"/>
    <cellStyle name="Migliaia 4 2 2 2 4" xfId="16877" xr:uid="{00000000-0005-0000-0000-000086800000}"/>
    <cellStyle name="Migliaia 4 2 2 2 4 2" xfId="38499" xr:uid="{00000000-0005-0000-0000-000087800000}"/>
    <cellStyle name="Migliaia 4 2 2 2 5" xfId="12827" xr:uid="{00000000-0005-0000-0000-000088800000}"/>
    <cellStyle name="Migliaia 4 2 2 3" xfId="7925" xr:uid="{00000000-0005-0000-0000-000089800000}"/>
    <cellStyle name="Migliaia 4 2 2 3 2" xfId="31639" xr:uid="{00000000-0005-0000-0000-00008A800000}"/>
    <cellStyle name="Migliaia 4 2 2 3 2 2" xfId="36799" xr:uid="{00000000-0005-0000-0000-00008B800000}"/>
    <cellStyle name="Migliaia 4 2 2 3 2 3" xfId="42101" xr:uid="{00000000-0005-0000-0000-00008C800000}"/>
    <cellStyle name="Migliaia 4 2 2 3 3" xfId="34148" xr:uid="{00000000-0005-0000-0000-00008D800000}"/>
    <cellStyle name="Migliaia 4 2 2 3 4" xfId="39450" xr:uid="{00000000-0005-0000-0000-00008E800000}"/>
    <cellStyle name="Migliaia 4 2 2 4" xfId="7067" xr:uid="{00000000-0005-0000-0000-00008F800000}"/>
    <cellStyle name="Migliaia 4 2 2 4 2" xfId="17840" xr:uid="{00000000-0005-0000-0000-000090800000}"/>
    <cellStyle name="Migliaia 4 2 2 4 3" xfId="28582" xr:uid="{00000000-0005-0000-0000-000091800000}"/>
    <cellStyle name="Migliaia 4 2 2 4 4" xfId="46833" xr:uid="{00000000-0005-0000-0000-000092800000}"/>
    <cellStyle name="Migliaia 4 2 2 4 5" xfId="49849" xr:uid="{00000000-0005-0000-0000-000093800000}"/>
    <cellStyle name="Migliaia 4 2 2 5" xfId="16876" xr:uid="{00000000-0005-0000-0000-000094800000}"/>
    <cellStyle name="Migliaia 4 2 2 6" xfId="21204" xr:uid="{00000000-0005-0000-0000-000095800000}"/>
    <cellStyle name="Migliaia 4 2 3" xfId="4113" xr:uid="{00000000-0005-0000-0000-000096800000}"/>
    <cellStyle name="Migliaia 4 2 3 2" xfId="10583" xr:uid="{00000000-0005-0000-0000-000097800000}"/>
    <cellStyle name="Migliaia 4 2 3 2 2" xfId="31640" xr:uid="{00000000-0005-0000-0000-000098800000}"/>
    <cellStyle name="Migliaia 4 2 3 2 2 2" xfId="36800" xr:uid="{00000000-0005-0000-0000-000099800000}"/>
    <cellStyle name="Migliaia 4 2 3 2 2 3" xfId="42102" xr:uid="{00000000-0005-0000-0000-00009A800000}"/>
    <cellStyle name="Migliaia 4 2 3 2 3" xfId="34149" xr:uid="{00000000-0005-0000-0000-00009B800000}"/>
    <cellStyle name="Migliaia 4 2 3 2 4" xfId="39451" xr:uid="{00000000-0005-0000-0000-00009C800000}"/>
    <cellStyle name="Migliaia 4 2 3 3" xfId="16878" xr:uid="{00000000-0005-0000-0000-00009D800000}"/>
    <cellStyle name="Migliaia 4 2 3 3 2" xfId="35849" xr:uid="{00000000-0005-0000-0000-00009E800000}"/>
    <cellStyle name="Migliaia 4 2 3 3 3" xfId="41151" xr:uid="{00000000-0005-0000-0000-00009F800000}"/>
    <cellStyle name="Migliaia 4 2 3 3 4" xfId="30306" xr:uid="{00000000-0005-0000-0000-0000A0800000}"/>
    <cellStyle name="Migliaia 4 2 3 4" xfId="33255" xr:uid="{00000000-0005-0000-0000-0000A1800000}"/>
    <cellStyle name="Migliaia 4 2 3 5" xfId="38500" xr:uid="{00000000-0005-0000-0000-0000A2800000}"/>
    <cellStyle name="Migliaia 4 2 3 6" xfId="12828" xr:uid="{00000000-0005-0000-0000-0000A3800000}"/>
    <cellStyle name="Migliaia 4 2 4" xfId="3694" xr:uid="{00000000-0005-0000-0000-0000A4800000}"/>
    <cellStyle name="Migliaia 4 2 4 2" xfId="10288" xr:uid="{00000000-0005-0000-0000-0000A5800000}"/>
    <cellStyle name="Migliaia 4 2 4 2 2" xfId="35850" xr:uid="{00000000-0005-0000-0000-0000A6800000}"/>
    <cellStyle name="Migliaia 4 2 4 2 3" xfId="41152" xr:uid="{00000000-0005-0000-0000-0000A7800000}"/>
    <cellStyle name="Migliaia 4 2 4 3" xfId="15010" xr:uid="{00000000-0005-0000-0000-0000A8800000}"/>
    <cellStyle name="Migliaia 4 2 4 4" xfId="16879" xr:uid="{00000000-0005-0000-0000-0000A9800000}"/>
    <cellStyle name="Migliaia 4 2 4 4 2" xfId="38501" xr:uid="{00000000-0005-0000-0000-0000AA800000}"/>
    <cellStyle name="Migliaia 4 2 4 5" xfId="12829" xr:uid="{00000000-0005-0000-0000-0000AB800000}"/>
    <cellStyle name="Migliaia 4 2 5" xfId="9440" xr:uid="{00000000-0005-0000-0000-0000AC800000}"/>
    <cellStyle name="Migliaia 4 2 5 2" xfId="30308" xr:uid="{00000000-0005-0000-0000-0000AD800000}"/>
    <cellStyle name="Migliaia 4 2 5 2 2" xfId="35851" xr:uid="{00000000-0005-0000-0000-0000AE800000}"/>
    <cellStyle name="Migliaia 4 2 5 2 3" xfId="41153" xr:uid="{00000000-0005-0000-0000-0000AF800000}"/>
    <cellStyle name="Migliaia 4 2 5 3" xfId="33257" xr:uid="{00000000-0005-0000-0000-0000B0800000}"/>
    <cellStyle name="Migliaia 4 2 5 4" xfId="38502" xr:uid="{00000000-0005-0000-0000-0000B1800000}"/>
    <cellStyle name="Migliaia 4 2 6" xfId="16875" xr:uid="{00000000-0005-0000-0000-0000B2800000}"/>
    <cellStyle name="Migliaia 4 2 6 2" xfId="30309" xr:uid="{00000000-0005-0000-0000-0000B3800000}"/>
    <cellStyle name="Migliaia 4 2 6 2 2" xfId="35852" xr:uid="{00000000-0005-0000-0000-0000B4800000}"/>
    <cellStyle name="Migliaia 4 2 6 2 3" xfId="41154" xr:uid="{00000000-0005-0000-0000-0000B5800000}"/>
    <cellStyle name="Migliaia 4 2 6 3" xfId="33258" xr:uid="{00000000-0005-0000-0000-0000B6800000}"/>
    <cellStyle name="Migliaia 4 2 6 4" xfId="38503" xr:uid="{00000000-0005-0000-0000-0000B7800000}"/>
    <cellStyle name="Migliaia 4 2 6 5" xfId="21208" xr:uid="{00000000-0005-0000-0000-0000B8800000}"/>
    <cellStyle name="Migliaia 4 2 7" xfId="21203" xr:uid="{00000000-0005-0000-0000-0000B9800000}"/>
    <cellStyle name="Migliaia 4 2 8" xfId="1881" xr:uid="{00000000-0005-0000-0000-0000BA800000}"/>
    <cellStyle name="Migliaia 4 3" xfId="565" xr:uid="{00000000-0005-0000-0000-0000BB800000}"/>
    <cellStyle name="Migliaia 4 3 10" xfId="21209" xr:uid="{00000000-0005-0000-0000-0000BC800000}"/>
    <cellStyle name="Migliaia 4 3 11" xfId="12830" xr:uid="{00000000-0005-0000-0000-0000BD800000}"/>
    <cellStyle name="Migliaia 4 3 12" xfId="1882" xr:uid="{00000000-0005-0000-0000-0000BE800000}"/>
    <cellStyle name="Migliaia 4 3 2" xfId="566" xr:uid="{00000000-0005-0000-0000-0000BF800000}"/>
    <cellStyle name="Migliaia 4 3 2 2" xfId="4498" xr:uid="{00000000-0005-0000-0000-0000C0800000}"/>
    <cellStyle name="Migliaia 4 3 2 2 2" xfId="8322" xr:uid="{00000000-0005-0000-0000-0000C1800000}"/>
    <cellStyle name="Migliaia 4 3 2 2 2 2" xfId="14769" xr:uid="{00000000-0005-0000-0000-0000C2800000}"/>
    <cellStyle name="Migliaia 4 3 2 2 2 2 2" xfId="18181" xr:uid="{00000000-0005-0000-0000-0000C3800000}"/>
    <cellStyle name="Migliaia 4 3 2 2 2 2 2 2" xfId="35853" xr:uid="{00000000-0005-0000-0000-0000C4800000}"/>
    <cellStyle name="Migliaia 4 3 2 2 2 2 3" xfId="41155" xr:uid="{00000000-0005-0000-0000-0000C5800000}"/>
    <cellStyle name="Migliaia 4 3 2 2 2 2 4" xfId="30310" xr:uid="{00000000-0005-0000-0000-0000C6800000}"/>
    <cellStyle name="Migliaia 4 3 2 2 2 3" xfId="33259" xr:uid="{00000000-0005-0000-0000-0000C7800000}"/>
    <cellStyle name="Migliaia 4 3 2 2 2 4" xfId="38504" xr:uid="{00000000-0005-0000-0000-0000C8800000}"/>
    <cellStyle name="Migliaia 4 3 2 2 2 5" xfId="43362" xr:uid="{00000000-0005-0000-0000-0000C9800000}"/>
    <cellStyle name="Migliaia 4 3 2 2 2 6" xfId="47187" xr:uid="{00000000-0005-0000-0000-0000CA800000}"/>
    <cellStyle name="Migliaia 4 3 2 2 2 7" xfId="50203" xr:uid="{00000000-0005-0000-0000-0000CB800000}"/>
    <cellStyle name="Migliaia 4 3 2 2 2 8" xfId="13979" xr:uid="{00000000-0005-0000-0000-0000CC800000}"/>
    <cellStyle name="Migliaia 4 3 2 2 3" xfId="7441" xr:uid="{00000000-0005-0000-0000-0000CD800000}"/>
    <cellStyle name="Migliaia 4 3 2 2 4" xfId="7068" xr:uid="{00000000-0005-0000-0000-0000CE800000}"/>
    <cellStyle name="Migliaia 4 3 2 2 4 2" xfId="17841" xr:uid="{00000000-0005-0000-0000-0000CF800000}"/>
    <cellStyle name="Migliaia 4 3 2 2 4 3" xfId="42541" xr:uid="{00000000-0005-0000-0000-0000D0800000}"/>
    <cellStyle name="Migliaia 4 3 2 2 4 4" xfId="46834" xr:uid="{00000000-0005-0000-0000-0000D1800000}"/>
    <cellStyle name="Migliaia 4 3 2 2 4 5" xfId="49850" xr:uid="{00000000-0005-0000-0000-0000D2800000}"/>
    <cellStyle name="Migliaia 4 3 2 2 5" xfId="16882" xr:uid="{00000000-0005-0000-0000-0000D3800000}"/>
    <cellStyle name="Migliaia 4 3 2 2 6" xfId="21211" xr:uid="{00000000-0005-0000-0000-0000D4800000}"/>
    <cellStyle name="Migliaia 4 3 2 3" xfId="3696" xr:uid="{00000000-0005-0000-0000-0000D5800000}"/>
    <cellStyle name="Migliaia 4 3 2 3 2" xfId="7406" xr:uid="{00000000-0005-0000-0000-0000D6800000}"/>
    <cellStyle name="Migliaia 4 3 2 3 2 2" xfId="35854" xr:uid="{00000000-0005-0000-0000-0000D7800000}"/>
    <cellStyle name="Migliaia 4 3 2 3 2 3" xfId="41156" xr:uid="{00000000-0005-0000-0000-0000D8800000}"/>
    <cellStyle name="Migliaia 4 3 2 3 2 4" xfId="30311" xr:uid="{00000000-0005-0000-0000-0000D9800000}"/>
    <cellStyle name="Migliaia 4 3 2 3 3" xfId="8323" xr:uid="{00000000-0005-0000-0000-0000DA800000}"/>
    <cellStyle name="Migliaia 4 3 2 3 4" xfId="16883" xr:uid="{00000000-0005-0000-0000-0000DB800000}"/>
    <cellStyle name="Migliaia 4 3 2 3 4 2" xfId="38505" xr:uid="{00000000-0005-0000-0000-0000DC800000}"/>
    <cellStyle name="Migliaia 4 3 2 3 5" xfId="12831" xr:uid="{00000000-0005-0000-0000-0000DD800000}"/>
    <cellStyle name="Migliaia 4 3 2 4" xfId="7669" xr:uid="{00000000-0005-0000-0000-0000DE800000}"/>
    <cellStyle name="Migliaia 4 3 2 4 2" xfId="14397" xr:uid="{00000000-0005-0000-0000-0000DF800000}"/>
    <cellStyle name="Migliaia 4 3 2 4 2 2" xfId="35855" xr:uid="{00000000-0005-0000-0000-0000E0800000}"/>
    <cellStyle name="Migliaia 4 3 2 4 2 3" xfId="41157" xr:uid="{00000000-0005-0000-0000-0000E1800000}"/>
    <cellStyle name="Migliaia 4 3 2 4 3" xfId="33261" xr:uid="{00000000-0005-0000-0000-0000E2800000}"/>
    <cellStyle name="Migliaia 4 3 2 4 4" xfId="38506" xr:uid="{00000000-0005-0000-0000-0000E3800000}"/>
    <cellStyle name="Migliaia 4 3 2 4 5" xfId="13506" xr:uid="{00000000-0005-0000-0000-0000E4800000}"/>
    <cellStyle name="Migliaia 4 3 2 5" xfId="13631" xr:uid="{00000000-0005-0000-0000-0000E5800000}"/>
    <cellStyle name="Migliaia 4 3 2 5 2" xfId="30313" xr:uid="{00000000-0005-0000-0000-0000E6800000}"/>
    <cellStyle name="Migliaia 4 3 2 5 2 2" xfId="35856" xr:uid="{00000000-0005-0000-0000-0000E7800000}"/>
    <cellStyle name="Migliaia 4 3 2 5 2 3" xfId="41158" xr:uid="{00000000-0005-0000-0000-0000E8800000}"/>
    <cellStyle name="Migliaia 4 3 2 5 3" xfId="33262" xr:uid="{00000000-0005-0000-0000-0000E9800000}"/>
    <cellStyle name="Migliaia 4 3 2 5 4" xfId="38507" xr:uid="{00000000-0005-0000-0000-0000EA800000}"/>
    <cellStyle name="Migliaia 4 3 2 6" xfId="16881" xr:uid="{00000000-0005-0000-0000-0000EB800000}"/>
    <cellStyle name="Migliaia 4 3 2 6 2" xfId="30314" xr:uid="{00000000-0005-0000-0000-0000EC800000}"/>
    <cellStyle name="Migliaia 4 3 2 6 2 2" xfId="35857" xr:uid="{00000000-0005-0000-0000-0000ED800000}"/>
    <cellStyle name="Migliaia 4 3 2 6 2 3" xfId="41159" xr:uid="{00000000-0005-0000-0000-0000EE800000}"/>
    <cellStyle name="Migliaia 4 3 2 6 3" xfId="33263" xr:uid="{00000000-0005-0000-0000-0000EF800000}"/>
    <cellStyle name="Migliaia 4 3 2 6 4" xfId="38508" xr:uid="{00000000-0005-0000-0000-0000F0800000}"/>
    <cellStyle name="Migliaia 4 3 2 6 5" xfId="21216" xr:uid="{00000000-0005-0000-0000-0000F1800000}"/>
    <cellStyle name="Migliaia 4 3 2 7" xfId="21210" xr:uid="{00000000-0005-0000-0000-0000F2800000}"/>
    <cellStyle name="Migliaia 4 3 2 8" xfId="2524" xr:uid="{00000000-0005-0000-0000-0000F3800000}"/>
    <cellStyle name="Migliaia 4 3 3" xfId="2523" xr:uid="{00000000-0005-0000-0000-0000F4800000}"/>
    <cellStyle name="Migliaia 4 3 3 2" xfId="4497" xr:uid="{00000000-0005-0000-0000-0000F5800000}"/>
    <cellStyle name="Migliaia 4 3 3 2 2" xfId="6056" xr:uid="{00000000-0005-0000-0000-0000F6800000}"/>
    <cellStyle name="Migliaia 4 3 3 2 2 2" xfId="35859" xr:uid="{00000000-0005-0000-0000-0000F7800000}"/>
    <cellStyle name="Migliaia 4 3 3 2 2 3" xfId="41161" xr:uid="{00000000-0005-0000-0000-0000F8800000}"/>
    <cellStyle name="Migliaia 4 3 3 2 3" xfId="14535" xr:uid="{00000000-0005-0000-0000-0000F9800000}"/>
    <cellStyle name="Migliaia 4 3 3 2 4" xfId="16885" xr:uid="{00000000-0005-0000-0000-0000FA800000}"/>
    <cellStyle name="Migliaia 4 3 3 2 4 2" xfId="38510" xr:uid="{00000000-0005-0000-0000-0000FB800000}"/>
    <cellStyle name="Migliaia 4 3 3 2 5" xfId="12833" xr:uid="{00000000-0005-0000-0000-0000FC800000}"/>
    <cellStyle name="Migliaia 4 3 3 3" xfId="5808" xr:uid="{00000000-0005-0000-0000-0000FD800000}"/>
    <cellStyle name="Migliaia 4 3 3 3 2" xfId="30317" xr:uid="{00000000-0005-0000-0000-0000FE800000}"/>
    <cellStyle name="Migliaia 4 3 3 3 2 2" xfId="35860" xr:uid="{00000000-0005-0000-0000-0000FF800000}"/>
    <cellStyle name="Migliaia 4 3 3 3 2 3" xfId="41162" xr:uid="{00000000-0005-0000-0000-000000810000}"/>
    <cellStyle name="Migliaia 4 3 3 3 3" xfId="33266" xr:uid="{00000000-0005-0000-0000-000001810000}"/>
    <cellStyle name="Migliaia 4 3 3 3 4" xfId="38511" xr:uid="{00000000-0005-0000-0000-000002810000}"/>
    <cellStyle name="Migliaia 4 3 3 4" xfId="16884" xr:uid="{00000000-0005-0000-0000-000003810000}"/>
    <cellStyle name="Migliaia 4 3 3 4 2" xfId="30318" xr:uid="{00000000-0005-0000-0000-000004810000}"/>
    <cellStyle name="Migliaia 4 3 3 4 2 2" xfId="35861" xr:uid="{00000000-0005-0000-0000-000005810000}"/>
    <cellStyle name="Migliaia 4 3 3 4 2 3" xfId="41163" xr:uid="{00000000-0005-0000-0000-000006810000}"/>
    <cellStyle name="Migliaia 4 3 3 4 3" xfId="33267" xr:uid="{00000000-0005-0000-0000-000007810000}"/>
    <cellStyle name="Migliaia 4 3 3 4 4" xfId="38512" xr:uid="{00000000-0005-0000-0000-000008810000}"/>
    <cellStyle name="Migliaia 4 3 3 4 5" xfId="21220" xr:uid="{00000000-0005-0000-0000-000009810000}"/>
    <cellStyle name="Migliaia 4 3 3 5" xfId="21221" xr:uid="{00000000-0005-0000-0000-00000A810000}"/>
    <cellStyle name="Migliaia 4 3 3 5 2" xfId="30319" xr:uid="{00000000-0005-0000-0000-00000B810000}"/>
    <cellStyle name="Migliaia 4 3 3 5 2 2" xfId="35862" xr:uid="{00000000-0005-0000-0000-00000C810000}"/>
    <cellStyle name="Migliaia 4 3 3 5 2 3" xfId="41164" xr:uid="{00000000-0005-0000-0000-00000D810000}"/>
    <cellStyle name="Migliaia 4 3 3 5 3" xfId="33268" xr:uid="{00000000-0005-0000-0000-00000E810000}"/>
    <cellStyle name="Migliaia 4 3 3 5 4" xfId="38513" xr:uid="{00000000-0005-0000-0000-00000F810000}"/>
    <cellStyle name="Migliaia 4 3 3 6" xfId="30315" xr:uid="{00000000-0005-0000-0000-000010810000}"/>
    <cellStyle name="Migliaia 4 3 3 6 2" xfId="35858" xr:uid="{00000000-0005-0000-0000-000011810000}"/>
    <cellStyle name="Migliaia 4 3 3 6 3" xfId="41160" xr:uid="{00000000-0005-0000-0000-000012810000}"/>
    <cellStyle name="Migliaia 4 3 3 7" xfId="33264" xr:uid="{00000000-0005-0000-0000-000013810000}"/>
    <cellStyle name="Migliaia 4 3 3 8" xfId="38509" xr:uid="{00000000-0005-0000-0000-000014810000}"/>
    <cellStyle name="Migliaia 4 3 3 9" xfId="12832" xr:uid="{00000000-0005-0000-0000-000015810000}"/>
    <cellStyle name="Migliaia 4 3 4" xfId="3298" xr:uid="{00000000-0005-0000-0000-000016810000}"/>
    <cellStyle name="Migliaia 4 3 4 2" xfId="4808" xr:uid="{00000000-0005-0000-0000-000017810000}"/>
    <cellStyle name="Migliaia 4 3 4 2 2" xfId="10760" xr:uid="{00000000-0005-0000-0000-000018810000}"/>
    <cellStyle name="Migliaia 4 3 4 2 3" xfId="14887" xr:uid="{00000000-0005-0000-0000-000019810000}"/>
    <cellStyle name="Migliaia 4 3 4 2 4" xfId="16887" xr:uid="{00000000-0005-0000-0000-00001A810000}"/>
    <cellStyle name="Migliaia 4 3 4 2 5" xfId="28689" xr:uid="{00000000-0005-0000-0000-00001B810000}"/>
    <cellStyle name="Migliaia 4 3 4 2 6" xfId="12835" xr:uid="{00000000-0005-0000-0000-00001C810000}"/>
    <cellStyle name="Migliaia 4 3 4 3" xfId="10008" xr:uid="{00000000-0005-0000-0000-00001D810000}"/>
    <cellStyle name="Migliaia 4 3 4 3 2" xfId="31641" xr:uid="{00000000-0005-0000-0000-00001E810000}"/>
    <cellStyle name="Migliaia 4 3 4 3 2 2" xfId="36801" xr:uid="{00000000-0005-0000-0000-00001F810000}"/>
    <cellStyle name="Migliaia 4 3 4 3 2 3" xfId="42103" xr:uid="{00000000-0005-0000-0000-000020810000}"/>
    <cellStyle name="Migliaia 4 3 4 3 3" xfId="34150" xr:uid="{00000000-0005-0000-0000-000021810000}"/>
    <cellStyle name="Migliaia 4 3 4 3 4" xfId="39452" xr:uid="{00000000-0005-0000-0000-000022810000}"/>
    <cellStyle name="Migliaia 4 3 4 4" xfId="16886" xr:uid="{00000000-0005-0000-0000-000023810000}"/>
    <cellStyle name="Migliaia 4 3 4 4 2" xfId="35863" xr:uid="{00000000-0005-0000-0000-000024810000}"/>
    <cellStyle name="Migliaia 4 3 4 4 3" xfId="41165" xr:uid="{00000000-0005-0000-0000-000025810000}"/>
    <cellStyle name="Migliaia 4 3 4 4 4" xfId="30320" xr:uid="{00000000-0005-0000-0000-000026810000}"/>
    <cellStyle name="Migliaia 4 3 4 5" xfId="33269" xr:uid="{00000000-0005-0000-0000-000027810000}"/>
    <cellStyle name="Migliaia 4 3 4 6" xfId="38514" xr:uid="{00000000-0005-0000-0000-000028810000}"/>
    <cellStyle name="Migliaia 4 3 4 7" xfId="12834" xr:uid="{00000000-0005-0000-0000-000029810000}"/>
    <cellStyle name="Migliaia 4 3 5" xfId="4114" xr:uid="{00000000-0005-0000-0000-00002A810000}"/>
    <cellStyle name="Migliaia 4 3 5 2" xfId="10584" xr:uid="{00000000-0005-0000-0000-00002B810000}"/>
    <cellStyle name="Migliaia 4 3 5 2 2" xfId="31642" xr:uid="{00000000-0005-0000-0000-00002C810000}"/>
    <cellStyle name="Migliaia 4 3 5 2 2 2" xfId="36802" xr:uid="{00000000-0005-0000-0000-00002D810000}"/>
    <cellStyle name="Migliaia 4 3 5 2 2 3" xfId="42104" xr:uid="{00000000-0005-0000-0000-00002E810000}"/>
    <cellStyle name="Migliaia 4 3 5 2 3" xfId="34151" xr:uid="{00000000-0005-0000-0000-00002F810000}"/>
    <cellStyle name="Migliaia 4 3 5 2 4" xfId="39453" xr:uid="{00000000-0005-0000-0000-000030810000}"/>
    <cellStyle name="Migliaia 4 3 5 3" xfId="16888" xr:uid="{00000000-0005-0000-0000-000031810000}"/>
    <cellStyle name="Migliaia 4 3 5 3 2" xfId="35864" xr:uid="{00000000-0005-0000-0000-000032810000}"/>
    <cellStyle name="Migliaia 4 3 5 3 3" xfId="41166" xr:uid="{00000000-0005-0000-0000-000033810000}"/>
    <cellStyle name="Migliaia 4 3 5 3 4" xfId="30321" xr:uid="{00000000-0005-0000-0000-000034810000}"/>
    <cellStyle name="Migliaia 4 3 5 4" xfId="33270" xr:uid="{00000000-0005-0000-0000-000035810000}"/>
    <cellStyle name="Migliaia 4 3 5 5" xfId="38515" xr:uid="{00000000-0005-0000-0000-000036810000}"/>
    <cellStyle name="Migliaia 4 3 5 6" xfId="12836" xr:uid="{00000000-0005-0000-0000-000037810000}"/>
    <cellStyle name="Migliaia 4 3 6" xfId="3695" xr:uid="{00000000-0005-0000-0000-000038810000}"/>
    <cellStyle name="Migliaia 4 3 6 2" xfId="10289" xr:uid="{00000000-0005-0000-0000-000039810000}"/>
    <cellStyle name="Migliaia 4 3 6 2 2" xfId="35865" xr:uid="{00000000-0005-0000-0000-00003A810000}"/>
    <cellStyle name="Migliaia 4 3 6 2 3" xfId="41167" xr:uid="{00000000-0005-0000-0000-00003B810000}"/>
    <cellStyle name="Migliaia 4 3 6 3" xfId="15009" xr:uid="{00000000-0005-0000-0000-00003C810000}"/>
    <cellStyle name="Migliaia 4 3 6 4" xfId="16889" xr:uid="{00000000-0005-0000-0000-00003D810000}"/>
    <cellStyle name="Migliaia 4 3 6 4 2" xfId="38516" xr:uid="{00000000-0005-0000-0000-00003E810000}"/>
    <cellStyle name="Migliaia 4 3 6 5" xfId="12837" xr:uid="{00000000-0005-0000-0000-00003F810000}"/>
    <cellStyle name="Migliaia 4 3 7" xfId="8588" xr:uid="{00000000-0005-0000-0000-000040810000}"/>
    <cellStyle name="Migliaia 4 3 7 2" xfId="30323" xr:uid="{00000000-0005-0000-0000-000041810000}"/>
    <cellStyle name="Migliaia 4 3 7 2 2" xfId="35866" xr:uid="{00000000-0005-0000-0000-000042810000}"/>
    <cellStyle name="Migliaia 4 3 7 2 3" xfId="41168" xr:uid="{00000000-0005-0000-0000-000043810000}"/>
    <cellStyle name="Migliaia 4 3 7 3" xfId="33272" xr:uid="{00000000-0005-0000-0000-000044810000}"/>
    <cellStyle name="Migliaia 4 3 7 4" xfId="38517" xr:uid="{00000000-0005-0000-0000-000045810000}"/>
    <cellStyle name="Migliaia 4 3 8" xfId="13632" xr:uid="{00000000-0005-0000-0000-000046810000}"/>
    <cellStyle name="Migliaia 4 3 8 2" xfId="30324" xr:uid="{00000000-0005-0000-0000-000047810000}"/>
    <cellStyle name="Migliaia 4 3 8 2 2" xfId="35867" xr:uid="{00000000-0005-0000-0000-000048810000}"/>
    <cellStyle name="Migliaia 4 3 8 2 3" xfId="41169" xr:uid="{00000000-0005-0000-0000-000049810000}"/>
    <cellStyle name="Migliaia 4 3 8 3" xfId="33273" xr:uid="{00000000-0005-0000-0000-00004A810000}"/>
    <cellStyle name="Migliaia 4 3 8 4" xfId="38518" xr:uid="{00000000-0005-0000-0000-00004B810000}"/>
    <cellStyle name="Migliaia 4 3 8 5" xfId="21226" xr:uid="{00000000-0005-0000-0000-00004C810000}"/>
    <cellStyle name="Migliaia 4 3 9" xfId="16880" xr:uid="{00000000-0005-0000-0000-00004D810000}"/>
    <cellStyle name="Migliaia 4 4" xfId="567" xr:uid="{00000000-0005-0000-0000-00004E810000}"/>
    <cellStyle name="Migliaia 4 4 2" xfId="4499" xr:uid="{00000000-0005-0000-0000-00004F810000}"/>
    <cellStyle name="Migliaia 4 4 2 2" xfId="5155" xr:uid="{00000000-0005-0000-0000-000050810000}"/>
    <cellStyle name="Migliaia 4 4 2 2 2" xfId="30325" xr:uid="{00000000-0005-0000-0000-000051810000}"/>
    <cellStyle name="Migliaia 4 4 2 2 2 2" xfId="35868" xr:uid="{00000000-0005-0000-0000-000052810000}"/>
    <cellStyle name="Migliaia 4 4 2 2 2 3" xfId="41170" xr:uid="{00000000-0005-0000-0000-000053810000}"/>
    <cellStyle name="Migliaia 4 4 2 2 3" xfId="33274" xr:uid="{00000000-0005-0000-0000-000054810000}"/>
    <cellStyle name="Migliaia 4 4 2 2 4" xfId="38519" xr:uid="{00000000-0005-0000-0000-000055810000}"/>
    <cellStyle name="Migliaia 4 4 2 3" xfId="8324" xr:uid="{00000000-0005-0000-0000-000056810000}"/>
    <cellStyle name="Migliaia 4 4 2 3 2" xfId="30326" xr:uid="{00000000-0005-0000-0000-000057810000}"/>
    <cellStyle name="Migliaia 4 4 2 3 2 2" xfId="35869" xr:uid="{00000000-0005-0000-0000-000058810000}"/>
    <cellStyle name="Migliaia 4 4 2 3 2 3" xfId="41171" xr:uid="{00000000-0005-0000-0000-000059810000}"/>
    <cellStyle name="Migliaia 4 4 2 3 3" xfId="33275" xr:uid="{00000000-0005-0000-0000-00005A810000}"/>
    <cellStyle name="Migliaia 4 4 2 3 4" xfId="38520" xr:uid="{00000000-0005-0000-0000-00005B810000}"/>
    <cellStyle name="Migliaia 4 4 2 4" xfId="7671" xr:uid="{00000000-0005-0000-0000-00005C810000}"/>
    <cellStyle name="Migliaia 4 4 2 5" xfId="7070" xr:uid="{00000000-0005-0000-0000-00005D810000}"/>
    <cellStyle name="Migliaia 4 4 2 5 2" xfId="17843" xr:uid="{00000000-0005-0000-0000-00005E810000}"/>
    <cellStyle name="Migliaia 4 4 2 5 3" xfId="43401" xr:uid="{00000000-0005-0000-0000-00005F810000}"/>
    <cellStyle name="Migliaia 4 4 2 5 4" xfId="46836" xr:uid="{00000000-0005-0000-0000-000060810000}"/>
    <cellStyle name="Migliaia 4 4 2 5 5" xfId="49852" xr:uid="{00000000-0005-0000-0000-000061810000}"/>
    <cellStyle name="Migliaia 4 4 2 6" xfId="16891" xr:uid="{00000000-0005-0000-0000-000062810000}"/>
    <cellStyle name="Migliaia 4 4 2 7" xfId="21228" xr:uid="{00000000-0005-0000-0000-000063810000}"/>
    <cellStyle name="Migliaia 4 4 3" xfId="5156" xr:uid="{00000000-0005-0000-0000-000064810000}"/>
    <cellStyle name="Migliaia 4 4 3 2" xfId="14536" xr:uid="{00000000-0005-0000-0000-000065810000}"/>
    <cellStyle name="Migliaia 4 4 3 2 2" xfId="35870" xr:uid="{00000000-0005-0000-0000-000066810000}"/>
    <cellStyle name="Migliaia 4 4 3 2 3" xfId="41172" xr:uid="{00000000-0005-0000-0000-000067810000}"/>
    <cellStyle name="Migliaia 4 4 3 3" xfId="33276" xr:uid="{00000000-0005-0000-0000-000068810000}"/>
    <cellStyle name="Migliaia 4 4 3 4" xfId="38521" xr:uid="{00000000-0005-0000-0000-000069810000}"/>
    <cellStyle name="Migliaia 4 4 3 5" xfId="13630" xr:uid="{00000000-0005-0000-0000-00006A810000}"/>
    <cellStyle name="Migliaia 4 4 4" xfId="8325" xr:uid="{00000000-0005-0000-0000-00006B810000}"/>
    <cellStyle name="Migliaia 4 4 4 2" xfId="30328" xr:uid="{00000000-0005-0000-0000-00006C810000}"/>
    <cellStyle name="Migliaia 4 4 4 2 2" xfId="35871" xr:uid="{00000000-0005-0000-0000-00006D810000}"/>
    <cellStyle name="Migliaia 4 4 4 2 3" xfId="41173" xr:uid="{00000000-0005-0000-0000-00006E810000}"/>
    <cellStyle name="Migliaia 4 4 4 3" xfId="33277" xr:uid="{00000000-0005-0000-0000-00006F810000}"/>
    <cellStyle name="Migliaia 4 4 4 4" xfId="38522" xr:uid="{00000000-0005-0000-0000-000070810000}"/>
    <cellStyle name="Migliaia 4 4 5" xfId="7670" xr:uid="{00000000-0005-0000-0000-000071810000}"/>
    <cellStyle name="Migliaia 4 4 5 2" xfId="30329" xr:uid="{00000000-0005-0000-0000-000072810000}"/>
    <cellStyle name="Migliaia 4 4 5 2 2" xfId="35872" xr:uid="{00000000-0005-0000-0000-000073810000}"/>
    <cellStyle name="Migliaia 4 4 5 2 3" xfId="41174" xr:uid="{00000000-0005-0000-0000-000074810000}"/>
    <cellStyle name="Migliaia 4 4 5 3" xfId="33278" xr:uid="{00000000-0005-0000-0000-000075810000}"/>
    <cellStyle name="Migliaia 4 4 5 4" xfId="38523" xr:uid="{00000000-0005-0000-0000-000076810000}"/>
    <cellStyle name="Migliaia 4 4 6" xfId="7069" xr:uid="{00000000-0005-0000-0000-000077810000}"/>
    <cellStyle name="Migliaia 4 4 6 2" xfId="17842" xr:uid="{00000000-0005-0000-0000-000078810000}"/>
    <cellStyle name="Migliaia 4 4 6 2 2" xfId="35873" xr:uid="{00000000-0005-0000-0000-000079810000}"/>
    <cellStyle name="Migliaia 4 4 6 2 3" xfId="41175" xr:uid="{00000000-0005-0000-0000-00007A810000}"/>
    <cellStyle name="Migliaia 4 4 6 2 4" xfId="30330" xr:uid="{00000000-0005-0000-0000-00007B810000}"/>
    <cellStyle name="Migliaia 4 4 6 3" xfId="33279" xr:uid="{00000000-0005-0000-0000-00007C810000}"/>
    <cellStyle name="Migliaia 4 4 6 4" xfId="38524" xr:uid="{00000000-0005-0000-0000-00007D810000}"/>
    <cellStyle name="Migliaia 4 4 6 5" xfId="21234" xr:uid="{00000000-0005-0000-0000-00007E810000}"/>
    <cellStyle name="Migliaia 4 4 6 6" xfId="43593" xr:uid="{00000000-0005-0000-0000-00007F810000}"/>
    <cellStyle name="Migliaia 4 4 6 7" xfId="46835" xr:uid="{00000000-0005-0000-0000-000080810000}"/>
    <cellStyle name="Migliaia 4 4 6 8" xfId="49851" xr:uid="{00000000-0005-0000-0000-000081810000}"/>
    <cellStyle name="Migliaia 4 4 7" xfId="16890" xr:uid="{00000000-0005-0000-0000-000082810000}"/>
    <cellStyle name="Migliaia 4 4 7 2" xfId="30331" xr:uid="{00000000-0005-0000-0000-000083810000}"/>
    <cellStyle name="Migliaia 4 4 7 2 2" xfId="35874" xr:uid="{00000000-0005-0000-0000-000084810000}"/>
    <cellStyle name="Migliaia 4 4 7 2 3" xfId="41176" xr:uid="{00000000-0005-0000-0000-000085810000}"/>
    <cellStyle name="Migliaia 4 4 7 3" xfId="33280" xr:uid="{00000000-0005-0000-0000-000086810000}"/>
    <cellStyle name="Migliaia 4 4 7 4" xfId="38525" xr:uid="{00000000-0005-0000-0000-000087810000}"/>
    <cellStyle name="Migliaia 4 4 7 5" xfId="21235" xr:uid="{00000000-0005-0000-0000-000088810000}"/>
    <cellStyle name="Migliaia 4 4 8" xfId="21227" xr:uid="{00000000-0005-0000-0000-000089810000}"/>
    <cellStyle name="Migliaia 4 4 9" xfId="2525" xr:uid="{00000000-0005-0000-0000-00008A810000}"/>
    <cellStyle name="Migliaia 4 5" xfId="568" xr:uid="{00000000-0005-0000-0000-00008B810000}"/>
    <cellStyle name="Migliaia 4 5 2" xfId="4500" xr:uid="{00000000-0005-0000-0000-00008C810000}"/>
    <cellStyle name="Migliaia 4 5 2 2" xfId="14770" xr:uid="{00000000-0005-0000-0000-00008D810000}"/>
    <cellStyle name="Migliaia 4 5 2 2 2" xfId="35875" xr:uid="{00000000-0005-0000-0000-00008E810000}"/>
    <cellStyle name="Migliaia 4 5 2 2 3" xfId="41177" xr:uid="{00000000-0005-0000-0000-00008F810000}"/>
    <cellStyle name="Migliaia 4 5 2 3" xfId="16893" xr:uid="{00000000-0005-0000-0000-000090810000}"/>
    <cellStyle name="Migliaia 4 5 2 3 2" xfId="33281" xr:uid="{00000000-0005-0000-0000-000091810000}"/>
    <cellStyle name="Migliaia 4 5 2 4" xfId="38526" xr:uid="{00000000-0005-0000-0000-000092810000}"/>
    <cellStyle name="Migliaia 4 5 2 5" xfId="12838" xr:uid="{00000000-0005-0000-0000-000093810000}"/>
    <cellStyle name="Migliaia 4 5 3" xfId="7672" xr:uid="{00000000-0005-0000-0000-000094810000}"/>
    <cellStyle name="Migliaia 4 5 3 2" xfId="30333" xr:uid="{00000000-0005-0000-0000-000095810000}"/>
    <cellStyle name="Migliaia 4 5 3 2 2" xfId="35876" xr:uid="{00000000-0005-0000-0000-000096810000}"/>
    <cellStyle name="Migliaia 4 5 3 2 3" xfId="41178" xr:uid="{00000000-0005-0000-0000-000097810000}"/>
    <cellStyle name="Migliaia 4 5 3 3" xfId="33282" xr:uid="{00000000-0005-0000-0000-000098810000}"/>
    <cellStyle name="Migliaia 4 5 3 4" xfId="38527" xr:uid="{00000000-0005-0000-0000-000099810000}"/>
    <cellStyle name="Migliaia 4 5 4" xfId="7071" xr:uid="{00000000-0005-0000-0000-00009A810000}"/>
    <cellStyle name="Migliaia 4 5 4 2" xfId="17844" xr:uid="{00000000-0005-0000-0000-00009B810000}"/>
    <cellStyle name="Migliaia 4 5 4 2 2" xfId="35877" xr:uid="{00000000-0005-0000-0000-00009C810000}"/>
    <cellStyle name="Migliaia 4 5 4 2 3" xfId="41179" xr:uid="{00000000-0005-0000-0000-00009D810000}"/>
    <cellStyle name="Migliaia 4 5 4 2 4" xfId="30334" xr:uid="{00000000-0005-0000-0000-00009E810000}"/>
    <cellStyle name="Migliaia 4 5 4 3" xfId="33283" xr:uid="{00000000-0005-0000-0000-00009F810000}"/>
    <cellStyle name="Migliaia 4 5 4 4" xfId="38528" xr:uid="{00000000-0005-0000-0000-0000A0810000}"/>
    <cellStyle name="Migliaia 4 5 4 5" xfId="21239" xr:uid="{00000000-0005-0000-0000-0000A1810000}"/>
    <cellStyle name="Migliaia 4 5 4 6" xfId="44761" xr:uid="{00000000-0005-0000-0000-0000A2810000}"/>
    <cellStyle name="Migliaia 4 5 4 7" xfId="46837" xr:uid="{00000000-0005-0000-0000-0000A3810000}"/>
    <cellStyle name="Migliaia 4 5 4 8" xfId="49853" xr:uid="{00000000-0005-0000-0000-0000A4810000}"/>
    <cellStyle name="Migliaia 4 5 5" xfId="16892" xr:uid="{00000000-0005-0000-0000-0000A5810000}"/>
    <cellStyle name="Migliaia 4 5 5 2" xfId="30335" xr:uid="{00000000-0005-0000-0000-0000A6810000}"/>
    <cellStyle name="Migliaia 4 5 5 2 2" xfId="35878" xr:uid="{00000000-0005-0000-0000-0000A7810000}"/>
    <cellStyle name="Migliaia 4 5 5 2 3" xfId="41180" xr:uid="{00000000-0005-0000-0000-0000A8810000}"/>
    <cellStyle name="Migliaia 4 5 5 3" xfId="33284" xr:uid="{00000000-0005-0000-0000-0000A9810000}"/>
    <cellStyle name="Migliaia 4 5 5 4" xfId="38529" xr:uid="{00000000-0005-0000-0000-0000AA810000}"/>
    <cellStyle name="Migliaia 4 5 5 5" xfId="21240" xr:uid="{00000000-0005-0000-0000-0000AB810000}"/>
    <cellStyle name="Migliaia 4 5 6" xfId="21241" xr:uid="{00000000-0005-0000-0000-0000AC810000}"/>
    <cellStyle name="Migliaia 4 5 6 2" xfId="30336" xr:uid="{00000000-0005-0000-0000-0000AD810000}"/>
    <cellStyle name="Migliaia 4 5 6 2 2" xfId="35879" xr:uid="{00000000-0005-0000-0000-0000AE810000}"/>
    <cellStyle name="Migliaia 4 5 6 2 3" xfId="41181" xr:uid="{00000000-0005-0000-0000-0000AF810000}"/>
    <cellStyle name="Migliaia 4 5 6 3" xfId="33285" xr:uid="{00000000-0005-0000-0000-0000B0810000}"/>
    <cellStyle name="Migliaia 4 5 6 4" xfId="38530" xr:uid="{00000000-0005-0000-0000-0000B1810000}"/>
    <cellStyle name="Migliaia 4 5 7" xfId="21236" xr:uid="{00000000-0005-0000-0000-0000B2810000}"/>
    <cellStyle name="Migliaia 4 5 8" xfId="2526" xr:uid="{00000000-0005-0000-0000-0000B3810000}"/>
    <cellStyle name="Migliaia 4 6" xfId="2521" xr:uid="{00000000-0005-0000-0000-0000B4810000}"/>
    <cellStyle name="Migliaia 4 6 2" xfId="4495" xr:uid="{00000000-0005-0000-0000-0000B5810000}"/>
    <cellStyle name="Migliaia 4 6 2 2" xfId="6055" xr:uid="{00000000-0005-0000-0000-0000B6810000}"/>
    <cellStyle name="Migliaia 4 6 2 3" xfId="14954" xr:uid="{00000000-0005-0000-0000-0000B7810000}"/>
    <cellStyle name="Migliaia 4 6 2 4" xfId="16895" xr:uid="{00000000-0005-0000-0000-0000B8810000}"/>
    <cellStyle name="Migliaia 4 6 2 5" xfId="28692" xr:uid="{00000000-0005-0000-0000-0000B9810000}"/>
    <cellStyle name="Migliaia 4 6 2 6" xfId="12840" xr:uid="{00000000-0005-0000-0000-0000BA810000}"/>
    <cellStyle name="Migliaia 4 6 3" xfId="5807" xr:uid="{00000000-0005-0000-0000-0000BB810000}"/>
    <cellStyle name="Migliaia 4 6 3 2" xfId="31643" xr:uid="{00000000-0005-0000-0000-0000BC810000}"/>
    <cellStyle name="Migliaia 4 6 3 2 2" xfId="36803" xr:uid="{00000000-0005-0000-0000-0000BD810000}"/>
    <cellStyle name="Migliaia 4 6 3 2 3" xfId="42105" xr:uid="{00000000-0005-0000-0000-0000BE810000}"/>
    <cellStyle name="Migliaia 4 6 3 3" xfId="34152" xr:uid="{00000000-0005-0000-0000-0000BF810000}"/>
    <cellStyle name="Migliaia 4 6 3 4" xfId="39454" xr:uid="{00000000-0005-0000-0000-0000C0810000}"/>
    <cellStyle name="Migliaia 4 6 4" xfId="16894" xr:uid="{00000000-0005-0000-0000-0000C1810000}"/>
    <cellStyle name="Migliaia 4 6 4 2" xfId="35880" xr:uid="{00000000-0005-0000-0000-0000C2810000}"/>
    <cellStyle name="Migliaia 4 6 4 3" xfId="41182" xr:uid="{00000000-0005-0000-0000-0000C3810000}"/>
    <cellStyle name="Migliaia 4 6 4 4" xfId="30337" xr:uid="{00000000-0005-0000-0000-0000C4810000}"/>
    <cellStyle name="Migliaia 4 6 5" xfId="33286" xr:uid="{00000000-0005-0000-0000-0000C5810000}"/>
    <cellStyle name="Migliaia 4 6 6" xfId="38531" xr:uid="{00000000-0005-0000-0000-0000C6810000}"/>
    <cellStyle name="Migliaia 4 6 7" xfId="12839" xr:uid="{00000000-0005-0000-0000-0000C7810000}"/>
    <cellStyle name="Migliaia 4 7" xfId="4112" xr:uid="{00000000-0005-0000-0000-0000C8810000}"/>
    <cellStyle name="Migliaia 4 7 2" xfId="10582" xr:uid="{00000000-0005-0000-0000-0000C9810000}"/>
    <cellStyle name="Migliaia 4 7 2 2" xfId="31644" xr:uid="{00000000-0005-0000-0000-0000CA810000}"/>
    <cellStyle name="Migliaia 4 7 2 2 2" xfId="36804" xr:uid="{00000000-0005-0000-0000-0000CB810000}"/>
    <cellStyle name="Migliaia 4 7 2 2 3" xfId="42106" xr:uid="{00000000-0005-0000-0000-0000CC810000}"/>
    <cellStyle name="Migliaia 4 7 2 3" xfId="34153" xr:uid="{00000000-0005-0000-0000-0000CD810000}"/>
    <cellStyle name="Migliaia 4 7 2 4" xfId="39455" xr:uid="{00000000-0005-0000-0000-0000CE810000}"/>
    <cellStyle name="Migliaia 4 7 3" xfId="16896" xr:uid="{00000000-0005-0000-0000-0000CF810000}"/>
    <cellStyle name="Migliaia 4 7 3 2" xfId="35881" xr:uid="{00000000-0005-0000-0000-0000D0810000}"/>
    <cellStyle name="Migliaia 4 7 3 3" xfId="41183" xr:uid="{00000000-0005-0000-0000-0000D1810000}"/>
    <cellStyle name="Migliaia 4 7 3 4" xfId="30338" xr:uid="{00000000-0005-0000-0000-0000D2810000}"/>
    <cellStyle name="Migliaia 4 7 4" xfId="33287" xr:uid="{00000000-0005-0000-0000-0000D3810000}"/>
    <cellStyle name="Migliaia 4 7 5" xfId="38532" xr:uid="{00000000-0005-0000-0000-0000D4810000}"/>
    <cellStyle name="Migliaia 4 7 6" xfId="12841" xr:uid="{00000000-0005-0000-0000-0000D5810000}"/>
    <cellStyle name="Migliaia 4 8" xfId="3693" xr:uid="{00000000-0005-0000-0000-0000D6810000}"/>
    <cellStyle name="Migliaia 4 8 2" xfId="10287" xr:uid="{00000000-0005-0000-0000-0000D7810000}"/>
    <cellStyle name="Migliaia 4 8 2 2" xfId="31645" xr:uid="{00000000-0005-0000-0000-0000D8810000}"/>
    <cellStyle name="Migliaia 4 8 2 2 2" xfId="36805" xr:uid="{00000000-0005-0000-0000-0000D9810000}"/>
    <cellStyle name="Migliaia 4 8 2 2 3" xfId="42107" xr:uid="{00000000-0005-0000-0000-0000DA810000}"/>
    <cellStyle name="Migliaia 4 8 2 3" xfId="34154" xr:uid="{00000000-0005-0000-0000-0000DB810000}"/>
    <cellStyle name="Migliaia 4 8 2 4" xfId="39456" xr:uid="{00000000-0005-0000-0000-0000DC810000}"/>
    <cellStyle name="Migliaia 4 8 3" xfId="16897" xr:uid="{00000000-0005-0000-0000-0000DD810000}"/>
    <cellStyle name="Migliaia 4 8 3 2" xfId="35882" xr:uid="{00000000-0005-0000-0000-0000DE810000}"/>
    <cellStyle name="Migliaia 4 8 3 3" xfId="41184" xr:uid="{00000000-0005-0000-0000-0000DF810000}"/>
    <cellStyle name="Migliaia 4 8 3 4" xfId="30339" xr:uid="{00000000-0005-0000-0000-0000E0810000}"/>
    <cellStyle name="Migliaia 4 8 4" xfId="33288" xr:uid="{00000000-0005-0000-0000-0000E1810000}"/>
    <cellStyle name="Migliaia 4 8 5" xfId="38533" xr:uid="{00000000-0005-0000-0000-0000E2810000}"/>
    <cellStyle name="Migliaia 4 8 6" xfId="12842" xr:uid="{00000000-0005-0000-0000-0000E3810000}"/>
    <cellStyle name="Migliaia 4 9" xfId="13505" xr:uid="{00000000-0005-0000-0000-0000E4810000}"/>
    <cellStyle name="Migliaia 4 9 2" xfId="30340" xr:uid="{00000000-0005-0000-0000-0000E5810000}"/>
    <cellStyle name="Migliaia 4 9 2 2" xfId="35883" xr:uid="{00000000-0005-0000-0000-0000E6810000}"/>
    <cellStyle name="Migliaia 4 9 2 3" xfId="41185" xr:uid="{00000000-0005-0000-0000-0000E7810000}"/>
    <cellStyle name="Migliaia 4 9 3" xfId="33289" xr:uid="{00000000-0005-0000-0000-0000E8810000}"/>
    <cellStyle name="Migliaia 4 9 4" xfId="38534" xr:uid="{00000000-0005-0000-0000-0000E9810000}"/>
    <cellStyle name="Migliaia 40" xfId="569" xr:uid="{00000000-0005-0000-0000-0000EA810000}"/>
    <cellStyle name="Migliaia 40 10" xfId="16898" xr:uid="{00000000-0005-0000-0000-0000EB810000}"/>
    <cellStyle name="Migliaia 40 10 2" xfId="35884" xr:uid="{00000000-0005-0000-0000-0000EC810000}"/>
    <cellStyle name="Migliaia 40 10 3" xfId="41186" xr:uid="{00000000-0005-0000-0000-0000ED810000}"/>
    <cellStyle name="Migliaia 40 10 4" xfId="30341" xr:uid="{00000000-0005-0000-0000-0000EE810000}"/>
    <cellStyle name="Migliaia 40 11" xfId="33290" xr:uid="{00000000-0005-0000-0000-0000EF810000}"/>
    <cellStyle name="Migliaia 40 12" xfId="38535" xr:uid="{00000000-0005-0000-0000-0000F0810000}"/>
    <cellStyle name="Migliaia 40 13" xfId="1883" xr:uid="{00000000-0005-0000-0000-0000F1810000}"/>
    <cellStyle name="Migliaia 40 2" xfId="570" xr:uid="{00000000-0005-0000-0000-0000F2810000}"/>
    <cellStyle name="Migliaia 40 2 2" xfId="2528" xr:uid="{00000000-0005-0000-0000-0000F3810000}"/>
    <cellStyle name="Migliaia 40 2 2 2" xfId="4502" xr:uid="{00000000-0005-0000-0000-0000F4810000}"/>
    <cellStyle name="Migliaia 40 2 2 2 2" xfId="10701" xr:uid="{00000000-0005-0000-0000-0000F5810000}"/>
    <cellStyle name="Migliaia 40 2 2 2 2 2" xfId="35885" xr:uid="{00000000-0005-0000-0000-0000F6810000}"/>
    <cellStyle name="Migliaia 40 2 2 2 2 3" xfId="41187" xr:uid="{00000000-0005-0000-0000-0000F7810000}"/>
    <cellStyle name="Migliaia 40 2 2 2 3" xfId="14771" xr:uid="{00000000-0005-0000-0000-0000F8810000}"/>
    <cellStyle name="Migliaia 40 2 2 2 4" xfId="16901" xr:uid="{00000000-0005-0000-0000-0000F9810000}"/>
    <cellStyle name="Migliaia 40 2 2 2 4 2" xfId="38536" xr:uid="{00000000-0005-0000-0000-0000FA810000}"/>
    <cellStyle name="Migliaia 40 2 2 2 5" xfId="12843" xr:uid="{00000000-0005-0000-0000-0000FB810000}"/>
    <cellStyle name="Migliaia 40 2 2 3" xfId="7926" xr:uid="{00000000-0005-0000-0000-0000FC810000}"/>
    <cellStyle name="Migliaia 40 2 2 3 2" xfId="31646" xr:uid="{00000000-0005-0000-0000-0000FD810000}"/>
    <cellStyle name="Migliaia 40 2 2 3 2 2" xfId="36806" xr:uid="{00000000-0005-0000-0000-0000FE810000}"/>
    <cellStyle name="Migliaia 40 2 2 3 2 3" xfId="42108" xr:uid="{00000000-0005-0000-0000-0000FF810000}"/>
    <cellStyle name="Migliaia 40 2 2 3 3" xfId="34155" xr:uid="{00000000-0005-0000-0000-000000820000}"/>
    <cellStyle name="Migliaia 40 2 2 3 4" xfId="39457" xr:uid="{00000000-0005-0000-0000-000001820000}"/>
    <cellStyle name="Migliaia 40 2 2 4" xfId="7072" xr:uid="{00000000-0005-0000-0000-000002820000}"/>
    <cellStyle name="Migliaia 40 2 2 4 2" xfId="17845" xr:uid="{00000000-0005-0000-0000-000003820000}"/>
    <cellStyle name="Migliaia 40 2 2 4 3" xfId="44186" xr:uid="{00000000-0005-0000-0000-000004820000}"/>
    <cellStyle name="Migliaia 40 2 2 4 4" xfId="46838" xr:uid="{00000000-0005-0000-0000-000005820000}"/>
    <cellStyle name="Migliaia 40 2 2 4 5" xfId="49854" xr:uid="{00000000-0005-0000-0000-000006820000}"/>
    <cellStyle name="Migliaia 40 2 2 5" xfId="16900" xr:uid="{00000000-0005-0000-0000-000007820000}"/>
    <cellStyle name="Migliaia 40 2 2 6" xfId="21248" xr:uid="{00000000-0005-0000-0000-000008820000}"/>
    <cellStyle name="Migliaia 40 2 3" xfId="4116" xr:uid="{00000000-0005-0000-0000-000009820000}"/>
    <cellStyle name="Migliaia 40 2 3 2" xfId="10586" xr:uid="{00000000-0005-0000-0000-00000A820000}"/>
    <cellStyle name="Migliaia 40 2 3 2 2" xfId="31647" xr:uid="{00000000-0005-0000-0000-00000B820000}"/>
    <cellStyle name="Migliaia 40 2 3 2 2 2" xfId="36807" xr:uid="{00000000-0005-0000-0000-00000C820000}"/>
    <cellStyle name="Migliaia 40 2 3 2 2 3" xfId="42109" xr:uid="{00000000-0005-0000-0000-00000D820000}"/>
    <cellStyle name="Migliaia 40 2 3 2 3" xfId="34156" xr:uid="{00000000-0005-0000-0000-00000E820000}"/>
    <cellStyle name="Migliaia 40 2 3 2 4" xfId="39458" xr:uid="{00000000-0005-0000-0000-00000F820000}"/>
    <cellStyle name="Migliaia 40 2 3 3" xfId="16902" xr:uid="{00000000-0005-0000-0000-000010820000}"/>
    <cellStyle name="Migliaia 40 2 3 3 2" xfId="35886" xr:uid="{00000000-0005-0000-0000-000011820000}"/>
    <cellStyle name="Migliaia 40 2 3 3 3" xfId="41188" xr:uid="{00000000-0005-0000-0000-000012820000}"/>
    <cellStyle name="Migliaia 40 2 3 3 4" xfId="30343" xr:uid="{00000000-0005-0000-0000-000013820000}"/>
    <cellStyle name="Migliaia 40 2 3 4" xfId="33292" xr:uid="{00000000-0005-0000-0000-000014820000}"/>
    <cellStyle name="Migliaia 40 2 3 5" xfId="38537" xr:uid="{00000000-0005-0000-0000-000015820000}"/>
    <cellStyle name="Migliaia 40 2 3 6" xfId="12844" xr:uid="{00000000-0005-0000-0000-000016820000}"/>
    <cellStyle name="Migliaia 40 2 4" xfId="3698" xr:uid="{00000000-0005-0000-0000-000017820000}"/>
    <cellStyle name="Migliaia 40 2 4 2" xfId="10291" xr:uid="{00000000-0005-0000-0000-000018820000}"/>
    <cellStyle name="Migliaia 40 2 4 2 2" xfId="35887" xr:uid="{00000000-0005-0000-0000-000019820000}"/>
    <cellStyle name="Migliaia 40 2 4 2 3" xfId="41189" xr:uid="{00000000-0005-0000-0000-00001A820000}"/>
    <cellStyle name="Migliaia 40 2 4 3" xfId="15008" xr:uid="{00000000-0005-0000-0000-00001B820000}"/>
    <cellStyle name="Migliaia 40 2 4 4" xfId="16903" xr:uid="{00000000-0005-0000-0000-00001C820000}"/>
    <cellStyle name="Migliaia 40 2 4 4 2" xfId="38538" xr:uid="{00000000-0005-0000-0000-00001D820000}"/>
    <cellStyle name="Migliaia 40 2 4 5" xfId="12845" xr:uid="{00000000-0005-0000-0000-00001E820000}"/>
    <cellStyle name="Migliaia 40 2 5" xfId="9441" xr:uid="{00000000-0005-0000-0000-00001F820000}"/>
    <cellStyle name="Migliaia 40 2 5 2" xfId="30345" xr:uid="{00000000-0005-0000-0000-000020820000}"/>
    <cellStyle name="Migliaia 40 2 5 2 2" xfId="35888" xr:uid="{00000000-0005-0000-0000-000021820000}"/>
    <cellStyle name="Migliaia 40 2 5 2 3" xfId="41190" xr:uid="{00000000-0005-0000-0000-000022820000}"/>
    <cellStyle name="Migliaia 40 2 5 3" xfId="33294" xr:uid="{00000000-0005-0000-0000-000023820000}"/>
    <cellStyle name="Migliaia 40 2 5 4" xfId="38539" xr:uid="{00000000-0005-0000-0000-000024820000}"/>
    <cellStyle name="Migliaia 40 2 6" xfId="16899" xr:uid="{00000000-0005-0000-0000-000025820000}"/>
    <cellStyle name="Migliaia 40 2 6 2" xfId="30346" xr:uid="{00000000-0005-0000-0000-000026820000}"/>
    <cellStyle name="Migliaia 40 2 6 2 2" xfId="35889" xr:uid="{00000000-0005-0000-0000-000027820000}"/>
    <cellStyle name="Migliaia 40 2 6 2 3" xfId="41191" xr:uid="{00000000-0005-0000-0000-000028820000}"/>
    <cellStyle name="Migliaia 40 2 6 3" xfId="33295" xr:uid="{00000000-0005-0000-0000-000029820000}"/>
    <cellStyle name="Migliaia 40 2 6 4" xfId="38540" xr:uid="{00000000-0005-0000-0000-00002A820000}"/>
    <cellStyle name="Migliaia 40 2 6 5" xfId="21253" xr:uid="{00000000-0005-0000-0000-00002B820000}"/>
    <cellStyle name="Migliaia 40 2 7" xfId="21247" xr:uid="{00000000-0005-0000-0000-00002C820000}"/>
    <cellStyle name="Migliaia 40 2 8" xfId="1884" xr:uid="{00000000-0005-0000-0000-00002D820000}"/>
    <cellStyle name="Migliaia 40 3" xfId="571" xr:uid="{00000000-0005-0000-0000-00002E820000}"/>
    <cellStyle name="Migliaia 40 3 10" xfId="21254" xr:uid="{00000000-0005-0000-0000-00002F820000}"/>
    <cellStyle name="Migliaia 40 3 11" xfId="12846" xr:uid="{00000000-0005-0000-0000-000030820000}"/>
    <cellStyle name="Migliaia 40 3 12" xfId="1885" xr:uid="{00000000-0005-0000-0000-000031820000}"/>
    <cellStyle name="Migliaia 40 3 2" xfId="572" xr:uid="{00000000-0005-0000-0000-000032820000}"/>
    <cellStyle name="Migliaia 40 3 2 2" xfId="4504" xr:uid="{00000000-0005-0000-0000-000033820000}"/>
    <cellStyle name="Migliaia 40 3 2 2 2" xfId="8326" xr:uid="{00000000-0005-0000-0000-000034820000}"/>
    <cellStyle name="Migliaia 40 3 2 2 2 2" xfId="14772" xr:uid="{00000000-0005-0000-0000-000035820000}"/>
    <cellStyle name="Migliaia 40 3 2 2 2 2 2" xfId="18182" xr:uid="{00000000-0005-0000-0000-000036820000}"/>
    <cellStyle name="Migliaia 40 3 2 2 2 2 2 2" xfId="35890" xr:uid="{00000000-0005-0000-0000-000037820000}"/>
    <cellStyle name="Migliaia 40 3 2 2 2 2 3" xfId="41192" xr:uid="{00000000-0005-0000-0000-000038820000}"/>
    <cellStyle name="Migliaia 40 3 2 2 2 2 4" xfId="30347" xr:uid="{00000000-0005-0000-0000-000039820000}"/>
    <cellStyle name="Migliaia 40 3 2 2 2 3" xfId="33296" xr:uid="{00000000-0005-0000-0000-00003A820000}"/>
    <cellStyle name="Migliaia 40 3 2 2 2 4" xfId="38541" xr:uid="{00000000-0005-0000-0000-00003B820000}"/>
    <cellStyle name="Migliaia 40 3 2 2 2 5" xfId="43034" xr:uid="{00000000-0005-0000-0000-00003C820000}"/>
    <cellStyle name="Migliaia 40 3 2 2 2 6" xfId="47188" xr:uid="{00000000-0005-0000-0000-00003D820000}"/>
    <cellStyle name="Migliaia 40 3 2 2 2 7" xfId="50204" xr:uid="{00000000-0005-0000-0000-00003E820000}"/>
    <cellStyle name="Migliaia 40 3 2 2 2 8" xfId="13980" xr:uid="{00000000-0005-0000-0000-00003F820000}"/>
    <cellStyle name="Migliaia 40 3 2 2 3" xfId="7478" xr:uid="{00000000-0005-0000-0000-000040820000}"/>
    <cellStyle name="Migliaia 40 3 2 2 4" xfId="7073" xr:uid="{00000000-0005-0000-0000-000041820000}"/>
    <cellStyle name="Migliaia 40 3 2 2 4 2" xfId="17846" xr:uid="{00000000-0005-0000-0000-000042820000}"/>
    <cellStyle name="Migliaia 40 3 2 2 4 3" xfId="43708" xr:uid="{00000000-0005-0000-0000-000043820000}"/>
    <cellStyle name="Migliaia 40 3 2 2 4 4" xfId="46839" xr:uid="{00000000-0005-0000-0000-000044820000}"/>
    <cellStyle name="Migliaia 40 3 2 2 4 5" xfId="49855" xr:uid="{00000000-0005-0000-0000-000045820000}"/>
    <cellStyle name="Migliaia 40 3 2 2 5" xfId="16906" xr:uid="{00000000-0005-0000-0000-000046820000}"/>
    <cellStyle name="Migliaia 40 3 2 2 6" xfId="21256" xr:uid="{00000000-0005-0000-0000-000047820000}"/>
    <cellStyle name="Migliaia 40 3 2 3" xfId="3700" xr:uid="{00000000-0005-0000-0000-000048820000}"/>
    <cellStyle name="Migliaia 40 3 2 3 2" xfId="8527" xr:uid="{00000000-0005-0000-0000-000049820000}"/>
    <cellStyle name="Migliaia 40 3 2 3 2 2" xfId="35891" xr:uid="{00000000-0005-0000-0000-00004A820000}"/>
    <cellStyle name="Migliaia 40 3 2 3 2 3" xfId="41193" xr:uid="{00000000-0005-0000-0000-00004B820000}"/>
    <cellStyle name="Migliaia 40 3 2 3 2 4" xfId="30348" xr:uid="{00000000-0005-0000-0000-00004C820000}"/>
    <cellStyle name="Migliaia 40 3 2 3 3" xfId="8327" xr:uid="{00000000-0005-0000-0000-00004D820000}"/>
    <cellStyle name="Migliaia 40 3 2 3 4" xfId="16907" xr:uid="{00000000-0005-0000-0000-00004E820000}"/>
    <cellStyle name="Migliaia 40 3 2 3 4 2" xfId="38542" xr:uid="{00000000-0005-0000-0000-00004F820000}"/>
    <cellStyle name="Migliaia 40 3 2 3 5" xfId="12847" xr:uid="{00000000-0005-0000-0000-000050820000}"/>
    <cellStyle name="Migliaia 40 3 2 4" xfId="7673" xr:uid="{00000000-0005-0000-0000-000051820000}"/>
    <cellStyle name="Migliaia 40 3 2 4 2" xfId="14398" xr:uid="{00000000-0005-0000-0000-000052820000}"/>
    <cellStyle name="Migliaia 40 3 2 4 2 2" xfId="35892" xr:uid="{00000000-0005-0000-0000-000053820000}"/>
    <cellStyle name="Migliaia 40 3 2 4 2 3" xfId="41194" xr:uid="{00000000-0005-0000-0000-000054820000}"/>
    <cellStyle name="Migliaia 40 3 2 4 3" xfId="33298" xr:uid="{00000000-0005-0000-0000-000055820000}"/>
    <cellStyle name="Migliaia 40 3 2 4 4" xfId="38543" xr:uid="{00000000-0005-0000-0000-000056820000}"/>
    <cellStyle name="Migliaia 40 3 2 4 5" xfId="13508" xr:uid="{00000000-0005-0000-0000-000057820000}"/>
    <cellStyle name="Migliaia 40 3 2 5" xfId="13628" xr:uid="{00000000-0005-0000-0000-000058820000}"/>
    <cellStyle name="Migliaia 40 3 2 5 2" xfId="30350" xr:uid="{00000000-0005-0000-0000-000059820000}"/>
    <cellStyle name="Migliaia 40 3 2 5 2 2" xfId="35893" xr:uid="{00000000-0005-0000-0000-00005A820000}"/>
    <cellStyle name="Migliaia 40 3 2 5 2 3" xfId="41195" xr:uid="{00000000-0005-0000-0000-00005B820000}"/>
    <cellStyle name="Migliaia 40 3 2 5 3" xfId="33299" xr:uid="{00000000-0005-0000-0000-00005C820000}"/>
    <cellStyle name="Migliaia 40 3 2 5 4" xfId="38544" xr:uid="{00000000-0005-0000-0000-00005D820000}"/>
    <cellStyle name="Migliaia 40 3 2 6" xfId="16905" xr:uid="{00000000-0005-0000-0000-00005E820000}"/>
    <cellStyle name="Migliaia 40 3 2 6 2" xfId="30351" xr:uid="{00000000-0005-0000-0000-00005F820000}"/>
    <cellStyle name="Migliaia 40 3 2 6 2 2" xfId="35894" xr:uid="{00000000-0005-0000-0000-000060820000}"/>
    <cellStyle name="Migliaia 40 3 2 6 2 3" xfId="41196" xr:uid="{00000000-0005-0000-0000-000061820000}"/>
    <cellStyle name="Migliaia 40 3 2 6 3" xfId="33300" xr:uid="{00000000-0005-0000-0000-000062820000}"/>
    <cellStyle name="Migliaia 40 3 2 6 4" xfId="38545" xr:uid="{00000000-0005-0000-0000-000063820000}"/>
    <cellStyle name="Migliaia 40 3 2 6 5" xfId="21261" xr:uid="{00000000-0005-0000-0000-000064820000}"/>
    <cellStyle name="Migliaia 40 3 2 7" xfId="21255" xr:uid="{00000000-0005-0000-0000-000065820000}"/>
    <cellStyle name="Migliaia 40 3 2 8" xfId="2530" xr:uid="{00000000-0005-0000-0000-000066820000}"/>
    <cellStyle name="Migliaia 40 3 3" xfId="2529" xr:uid="{00000000-0005-0000-0000-000067820000}"/>
    <cellStyle name="Migliaia 40 3 3 2" xfId="4503" xr:uid="{00000000-0005-0000-0000-000068820000}"/>
    <cellStyle name="Migliaia 40 3 3 2 2" xfId="6058" xr:uid="{00000000-0005-0000-0000-000069820000}"/>
    <cellStyle name="Migliaia 40 3 3 2 2 2" xfId="35896" xr:uid="{00000000-0005-0000-0000-00006A820000}"/>
    <cellStyle name="Migliaia 40 3 3 2 2 3" xfId="41198" xr:uid="{00000000-0005-0000-0000-00006B820000}"/>
    <cellStyle name="Migliaia 40 3 3 2 3" xfId="14537" xr:uid="{00000000-0005-0000-0000-00006C820000}"/>
    <cellStyle name="Migliaia 40 3 3 2 4" xfId="16909" xr:uid="{00000000-0005-0000-0000-00006D820000}"/>
    <cellStyle name="Migliaia 40 3 3 2 4 2" xfId="38547" xr:uid="{00000000-0005-0000-0000-00006E820000}"/>
    <cellStyle name="Migliaia 40 3 3 2 5" xfId="12849" xr:uid="{00000000-0005-0000-0000-00006F820000}"/>
    <cellStyle name="Migliaia 40 3 3 3" xfId="5810" xr:uid="{00000000-0005-0000-0000-000070820000}"/>
    <cellStyle name="Migliaia 40 3 3 3 2" xfId="30354" xr:uid="{00000000-0005-0000-0000-000071820000}"/>
    <cellStyle name="Migliaia 40 3 3 3 2 2" xfId="35897" xr:uid="{00000000-0005-0000-0000-000072820000}"/>
    <cellStyle name="Migliaia 40 3 3 3 2 3" xfId="41199" xr:uid="{00000000-0005-0000-0000-000073820000}"/>
    <cellStyle name="Migliaia 40 3 3 3 3" xfId="33303" xr:uid="{00000000-0005-0000-0000-000074820000}"/>
    <cellStyle name="Migliaia 40 3 3 3 4" xfId="38548" xr:uid="{00000000-0005-0000-0000-000075820000}"/>
    <cellStyle name="Migliaia 40 3 3 4" xfId="16908" xr:uid="{00000000-0005-0000-0000-000076820000}"/>
    <cellStyle name="Migliaia 40 3 3 4 2" xfId="30355" xr:uid="{00000000-0005-0000-0000-000077820000}"/>
    <cellStyle name="Migliaia 40 3 3 4 2 2" xfId="35898" xr:uid="{00000000-0005-0000-0000-000078820000}"/>
    <cellStyle name="Migliaia 40 3 3 4 2 3" xfId="41200" xr:uid="{00000000-0005-0000-0000-000079820000}"/>
    <cellStyle name="Migliaia 40 3 3 4 3" xfId="33304" xr:uid="{00000000-0005-0000-0000-00007A820000}"/>
    <cellStyle name="Migliaia 40 3 3 4 4" xfId="38549" xr:uid="{00000000-0005-0000-0000-00007B820000}"/>
    <cellStyle name="Migliaia 40 3 3 4 5" xfId="21265" xr:uid="{00000000-0005-0000-0000-00007C820000}"/>
    <cellStyle name="Migliaia 40 3 3 5" xfId="21266" xr:uid="{00000000-0005-0000-0000-00007D820000}"/>
    <cellStyle name="Migliaia 40 3 3 5 2" xfId="30356" xr:uid="{00000000-0005-0000-0000-00007E820000}"/>
    <cellStyle name="Migliaia 40 3 3 5 2 2" xfId="35899" xr:uid="{00000000-0005-0000-0000-00007F820000}"/>
    <cellStyle name="Migliaia 40 3 3 5 2 3" xfId="41201" xr:uid="{00000000-0005-0000-0000-000080820000}"/>
    <cellStyle name="Migliaia 40 3 3 5 3" xfId="33305" xr:uid="{00000000-0005-0000-0000-000081820000}"/>
    <cellStyle name="Migliaia 40 3 3 5 4" xfId="38550" xr:uid="{00000000-0005-0000-0000-000082820000}"/>
    <cellStyle name="Migliaia 40 3 3 6" xfId="30352" xr:uid="{00000000-0005-0000-0000-000083820000}"/>
    <cellStyle name="Migliaia 40 3 3 6 2" xfId="35895" xr:uid="{00000000-0005-0000-0000-000084820000}"/>
    <cellStyle name="Migliaia 40 3 3 6 3" xfId="41197" xr:uid="{00000000-0005-0000-0000-000085820000}"/>
    <cellStyle name="Migliaia 40 3 3 7" xfId="33301" xr:uid="{00000000-0005-0000-0000-000086820000}"/>
    <cellStyle name="Migliaia 40 3 3 8" xfId="38546" xr:uid="{00000000-0005-0000-0000-000087820000}"/>
    <cellStyle name="Migliaia 40 3 3 9" xfId="12848" xr:uid="{00000000-0005-0000-0000-000088820000}"/>
    <cellStyle name="Migliaia 40 3 4" xfId="3299" xr:uid="{00000000-0005-0000-0000-000089820000}"/>
    <cellStyle name="Migliaia 40 3 4 2" xfId="4809" xr:uid="{00000000-0005-0000-0000-00008A820000}"/>
    <cellStyle name="Migliaia 40 3 4 2 2" xfId="10761" xr:uid="{00000000-0005-0000-0000-00008B820000}"/>
    <cellStyle name="Migliaia 40 3 4 2 3" xfId="14888" xr:uid="{00000000-0005-0000-0000-00008C820000}"/>
    <cellStyle name="Migliaia 40 3 4 2 4" xfId="16911" xr:uid="{00000000-0005-0000-0000-00008D820000}"/>
    <cellStyle name="Migliaia 40 3 4 2 5" xfId="28698" xr:uid="{00000000-0005-0000-0000-00008E820000}"/>
    <cellStyle name="Migliaia 40 3 4 2 6" xfId="12851" xr:uid="{00000000-0005-0000-0000-00008F820000}"/>
    <cellStyle name="Migliaia 40 3 4 3" xfId="10009" xr:uid="{00000000-0005-0000-0000-000090820000}"/>
    <cellStyle name="Migliaia 40 3 4 3 2" xfId="31648" xr:uid="{00000000-0005-0000-0000-000091820000}"/>
    <cellStyle name="Migliaia 40 3 4 3 2 2" xfId="36808" xr:uid="{00000000-0005-0000-0000-000092820000}"/>
    <cellStyle name="Migliaia 40 3 4 3 2 3" xfId="42110" xr:uid="{00000000-0005-0000-0000-000093820000}"/>
    <cellStyle name="Migliaia 40 3 4 3 3" xfId="34157" xr:uid="{00000000-0005-0000-0000-000094820000}"/>
    <cellStyle name="Migliaia 40 3 4 3 4" xfId="39459" xr:uid="{00000000-0005-0000-0000-000095820000}"/>
    <cellStyle name="Migliaia 40 3 4 4" xfId="16910" xr:uid="{00000000-0005-0000-0000-000096820000}"/>
    <cellStyle name="Migliaia 40 3 4 4 2" xfId="35900" xr:uid="{00000000-0005-0000-0000-000097820000}"/>
    <cellStyle name="Migliaia 40 3 4 4 3" xfId="41202" xr:uid="{00000000-0005-0000-0000-000098820000}"/>
    <cellStyle name="Migliaia 40 3 4 4 4" xfId="30357" xr:uid="{00000000-0005-0000-0000-000099820000}"/>
    <cellStyle name="Migliaia 40 3 4 5" xfId="33306" xr:uid="{00000000-0005-0000-0000-00009A820000}"/>
    <cellStyle name="Migliaia 40 3 4 6" xfId="38551" xr:uid="{00000000-0005-0000-0000-00009B820000}"/>
    <cellStyle name="Migliaia 40 3 4 7" xfId="12850" xr:uid="{00000000-0005-0000-0000-00009C820000}"/>
    <cellStyle name="Migliaia 40 3 5" xfId="4117" xr:uid="{00000000-0005-0000-0000-00009D820000}"/>
    <cellStyle name="Migliaia 40 3 5 2" xfId="10587" xr:uid="{00000000-0005-0000-0000-00009E820000}"/>
    <cellStyle name="Migliaia 40 3 5 2 2" xfId="31649" xr:uid="{00000000-0005-0000-0000-00009F820000}"/>
    <cellStyle name="Migliaia 40 3 5 2 2 2" xfId="36809" xr:uid="{00000000-0005-0000-0000-0000A0820000}"/>
    <cellStyle name="Migliaia 40 3 5 2 2 3" xfId="42111" xr:uid="{00000000-0005-0000-0000-0000A1820000}"/>
    <cellStyle name="Migliaia 40 3 5 2 3" xfId="34158" xr:uid="{00000000-0005-0000-0000-0000A2820000}"/>
    <cellStyle name="Migliaia 40 3 5 2 4" xfId="39460" xr:uid="{00000000-0005-0000-0000-0000A3820000}"/>
    <cellStyle name="Migliaia 40 3 5 3" xfId="16912" xr:uid="{00000000-0005-0000-0000-0000A4820000}"/>
    <cellStyle name="Migliaia 40 3 5 3 2" xfId="35901" xr:uid="{00000000-0005-0000-0000-0000A5820000}"/>
    <cellStyle name="Migliaia 40 3 5 3 3" xfId="41203" xr:uid="{00000000-0005-0000-0000-0000A6820000}"/>
    <cellStyle name="Migliaia 40 3 5 3 4" xfId="30358" xr:uid="{00000000-0005-0000-0000-0000A7820000}"/>
    <cellStyle name="Migliaia 40 3 5 4" xfId="33307" xr:uid="{00000000-0005-0000-0000-0000A8820000}"/>
    <cellStyle name="Migliaia 40 3 5 5" xfId="38552" xr:uid="{00000000-0005-0000-0000-0000A9820000}"/>
    <cellStyle name="Migliaia 40 3 5 6" xfId="12852" xr:uid="{00000000-0005-0000-0000-0000AA820000}"/>
    <cellStyle name="Migliaia 40 3 6" xfId="3699" xr:uid="{00000000-0005-0000-0000-0000AB820000}"/>
    <cellStyle name="Migliaia 40 3 6 2" xfId="10292" xr:uid="{00000000-0005-0000-0000-0000AC820000}"/>
    <cellStyle name="Migliaia 40 3 6 2 2" xfId="35902" xr:uid="{00000000-0005-0000-0000-0000AD820000}"/>
    <cellStyle name="Migliaia 40 3 6 2 3" xfId="41204" xr:uid="{00000000-0005-0000-0000-0000AE820000}"/>
    <cellStyle name="Migliaia 40 3 6 3" xfId="15007" xr:uid="{00000000-0005-0000-0000-0000AF820000}"/>
    <cellStyle name="Migliaia 40 3 6 4" xfId="16913" xr:uid="{00000000-0005-0000-0000-0000B0820000}"/>
    <cellStyle name="Migliaia 40 3 6 4 2" xfId="38553" xr:uid="{00000000-0005-0000-0000-0000B1820000}"/>
    <cellStyle name="Migliaia 40 3 6 5" xfId="12853" xr:uid="{00000000-0005-0000-0000-0000B2820000}"/>
    <cellStyle name="Migliaia 40 3 7" xfId="7833" xr:uid="{00000000-0005-0000-0000-0000B3820000}"/>
    <cellStyle name="Migliaia 40 3 7 2" xfId="30359" xr:uid="{00000000-0005-0000-0000-0000B4820000}"/>
    <cellStyle name="Migliaia 40 3 7 2 2" xfId="35903" xr:uid="{00000000-0005-0000-0000-0000B5820000}"/>
    <cellStyle name="Migliaia 40 3 7 2 3" xfId="41205" xr:uid="{00000000-0005-0000-0000-0000B6820000}"/>
    <cellStyle name="Migliaia 40 3 7 3" xfId="33308" xr:uid="{00000000-0005-0000-0000-0000B7820000}"/>
    <cellStyle name="Migliaia 40 3 7 4" xfId="38554" xr:uid="{00000000-0005-0000-0000-0000B8820000}"/>
    <cellStyle name="Migliaia 40 3 8" xfId="13629" xr:uid="{00000000-0005-0000-0000-0000B9820000}"/>
    <cellStyle name="Migliaia 40 3 8 2" xfId="30360" xr:uid="{00000000-0005-0000-0000-0000BA820000}"/>
    <cellStyle name="Migliaia 40 3 8 2 2" xfId="35904" xr:uid="{00000000-0005-0000-0000-0000BB820000}"/>
    <cellStyle name="Migliaia 40 3 8 2 3" xfId="41206" xr:uid="{00000000-0005-0000-0000-0000BC820000}"/>
    <cellStyle name="Migliaia 40 3 8 3" xfId="33309" xr:uid="{00000000-0005-0000-0000-0000BD820000}"/>
    <cellStyle name="Migliaia 40 3 8 4" xfId="38555" xr:uid="{00000000-0005-0000-0000-0000BE820000}"/>
    <cellStyle name="Migliaia 40 3 8 5" xfId="21268" xr:uid="{00000000-0005-0000-0000-0000BF820000}"/>
    <cellStyle name="Migliaia 40 3 9" xfId="16904" xr:uid="{00000000-0005-0000-0000-0000C0820000}"/>
    <cellStyle name="Migliaia 40 4" xfId="573" xr:uid="{00000000-0005-0000-0000-0000C1820000}"/>
    <cellStyle name="Migliaia 40 4 2" xfId="4505" xr:uid="{00000000-0005-0000-0000-0000C2820000}"/>
    <cellStyle name="Migliaia 40 4 2 2" xfId="5157" xr:uid="{00000000-0005-0000-0000-0000C3820000}"/>
    <cellStyle name="Migliaia 40 4 2 2 2" xfId="30361" xr:uid="{00000000-0005-0000-0000-0000C4820000}"/>
    <cellStyle name="Migliaia 40 4 2 2 2 2" xfId="35905" xr:uid="{00000000-0005-0000-0000-0000C5820000}"/>
    <cellStyle name="Migliaia 40 4 2 2 2 3" xfId="41207" xr:uid="{00000000-0005-0000-0000-0000C6820000}"/>
    <cellStyle name="Migliaia 40 4 2 2 3" xfId="33310" xr:uid="{00000000-0005-0000-0000-0000C7820000}"/>
    <cellStyle name="Migliaia 40 4 2 2 4" xfId="38556" xr:uid="{00000000-0005-0000-0000-0000C8820000}"/>
    <cellStyle name="Migliaia 40 4 2 3" xfId="8328" xr:uid="{00000000-0005-0000-0000-0000C9820000}"/>
    <cellStyle name="Migliaia 40 4 2 3 2" xfId="30362" xr:uid="{00000000-0005-0000-0000-0000CA820000}"/>
    <cellStyle name="Migliaia 40 4 2 3 2 2" xfId="35906" xr:uid="{00000000-0005-0000-0000-0000CB820000}"/>
    <cellStyle name="Migliaia 40 4 2 3 2 3" xfId="41208" xr:uid="{00000000-0005-0000-0000-0000CC820000}"/>
    <cellStyle name="Migliaia 40 4 2 3 3" xfId="33311" xr:uid="{00000000-0005-0000-0000-0000CD820000}"/>
    <cellStyle name="Migliaia 40 4 2 3 4" xfId="38557" xr:uid="{00000000-0005-0000-0000-0000CE820000}"/>
    <cellStyle name="Migliaia 40 4 2 4" xfId="7675" xr:uid="{00000000-0005-0000-0000-0000CF820000}"/>
    <cellStyle name="Migliaia 40 4 2 5" xfId="7075" xr:uid="{00000000-0005-0000-0000-0000D0820000}"/>
    <cellStyle name="Migliaia 40 4 2 5 2" xfId="17848" xr:uid="{00000000-0005-0000-0000-0000D1820000}"/>
    <cellStyle name="Migliaia 40 4 2 5 3" xfId="43402" xr:uid="{00000000-0005-0000-0000-0000D2820000}"/>
    <cellStyle name="Migliaia 40 4 2 5 4" xfId="46841" xr:uid="{00000000-0005-0000-0000-0000D3820000}"/>
    <cellStyle name="Migliaia 40 4 2 5 5" xfId="49857" xr:uid="{00000000-0005-0000-0000-0000D4820000}"/>
    <cellStyle name="Migliaia 40 4 2 6" xfId="16915" xr:uid="{00000000-0005-0000-0000-0000D5820000}"/>
    <cellStyle name="Migliaia 40 4 2 7" xfId="21270" xr:uid="{00000000-0005-0000-0000-0000D6820000}"/>
    <cellStyle name="Migliaia 40 4 3" xfId="5158" xr:uid="{00000000-0005-0000-0000-0000D7820000}"/>
    <cellStyle name="Migliaia 40 4 3 2" xfId="14538" xr:uid="{00000000-0005-0000-0000-0000D8820000}"/>
    <cellStyle name="Migliaia 40 4 3 2 2" xfId="35907" xr:uid="{00000000-0005-0000-0000-0000D9820000}"/>
    <cellStyle name="Migliaia 40 4 3 2 3" xfId="41209" xr:uid="{00000000-0005-0000-0000-0000DA820000}"/>
    <cellStyle name="Migliaia 40 4 3 3" xfId="33312" xr:uid="{00000000-0005-0000-0000-0000DB820000}"/>
    <cellStyle name="Migliaia 40 4 3 4" xfId="38558" xr:uid="{00000000-0005-0000-0000-0000DC820000}"/>
    <cellStyle name="Migliaia 40 4 3 5" xfId="13627" xr:uid="{00000000-0005-0000-0000-0000DD820000}"/>
    <cellStyle name="Migliaia 40 4 4" xfId="8329" xr:uid="{00000000-0005-0000-0000-0000DE820000}"/>
    <cellStyle name="Migliaia 40 4 4 2" xfId="30363" xr:uid="{00000000-0005-0000-0000-0000DF820000}"/>
    <cellStyle name="Migliaia 40 4 4 2 2" xfId="35908" xr:uid="{00000000-0005-0000-0000-0000E0820000}"/>
    <cellStyle name="Migliaia 40 4 4 2 3" xfId="41210" xr:uid="{00000000-0005-0000-0000-0000E1820000}"/>
    <cellStyle name="Migliaia 40 4 4 3" xfId="33313" xr:uid="{00000000-0005-0000-0000-0000E2820000}"/>
    <cellStyle name="Migliaia 40 4 4 4" xfId="38559" xr:uid="{00000000-0005-0000-0000-0000E3820000}"/>
    <cellStyle name="Migliaia 40 4 5" xfId="7674" xr:uid="{00000000-0005-0000-0000-0000E4820000}"/>
    <cellStyle name="Migliaia 40 4 5 2" xfId="30364" xr:uid="{00000000-0005-0000-0000-0000E5820000}"/>
    <cellStyle name="Migliaia 40 4 5 2 2" xfId="35909" xr:uid="{00000000-0005-0000-0000-0000E6820000}"/>
    <cellStyle name="Migliaia 40 4 5 2 3" xfId="41211" xr:uid="{00000000-0005-0000-0000-0000E7820000}"/>
    <cellStyle name="Migliaia 40 4 5 3" xfId="33314" xr:uid="{00000000-0005-0000-0000-0000E8820000}"/>
    <cellStyle name="Migliaia 40 4 5 4" xfId="38560" xr:uid="{00000000-0005-0000-0000-0000E9820000}"/>
    <cellStyle name="Migliaia 40 4 6" xfId="7074" xr:uid="{00000000-0005-0000-0000-0000EA820000}"/>
    <cellStyle name="Migliaia 40 4 6 2" xfId="17847" xr:uid="{00000000-0005-0000-0000-0000EB820000}"/>
    <cellStyle name="Migliaia 40 4 6 2 2" xfId="35910" xr:uid="{00000000-0005-0000-0000-0000EC820000}"/>
    <cellStyle name="Migliaia 40 4 6 2 3" xfId="41212" xr:uid="{00000000-0005-0000-0000-0000ED820000}"/>
    <cellStyle name="Migliaia 40 4 6 2 4" xfId="30365" xr:uid="{00000000-0005-0000-0000-0000EE820000}"/>
    <cellStyle name="Migliaia 40 4 6 3" xfId="33315" xr:uid="{00000000-0005-0000-0000-0000EF820000}"/>
    <cellStyle name="Migliaia 40 4 6 4" xfId="38561" xr:uid="{00000000-0005-0000-0000-0000F0820000}"/>
    <cellStyle name="Migliaia 40 4 6 5" xfId="21271" xr:uid="{00000000-0005-0000-0000-0000F1820000}"/>
    <cellStyle name="Migliaia 40 4 6 6" xfId="42542" xr:uid="{00000000-0005-0000-0000-0000F2820000}"/>
    <cellStyle name="Migliaia 40 4 6 7" xfId="46840" xr:uid="{00000000-0005-0000-0000-0000F3820000}"/>
    <cellStyle name="Migliaia 40 4 6 8" xfId="49856" xr:uid="{00000000-0005-0000-0000-0000F4820000}"/>
    <cellStyle name="Migliaia 40 4 7" xfId="16914" xr:uid="{00000000-0005-0000-0000-0000F5820000}"/>
    <cellStyle name="Migliaia 40 4 7 2" xfId="30366" xr:uid="{00000000-0005-0000-0000-0000F6820000}"/>
    <cellStyle name="Migliaia 40 4 7 2 2" xfId="35911" xr:uid="{00000000-0005-0000-0000-0000F7820000}"/>
    <cellStyle name="Migliaia 40 4 7 2 3" xfId="41213" xr:uid="{00000000-0005-0000-0000-0000F8820000}"/>
    <cellStyle name="Migliaia 40 4 7 3" xfId="33316" xr:uid="{00000000-0005-0000-0000-0000F9820000}"/>
    <cellStyle name="Migliaia 40 4 7 4" xfId="38562" xr:uid="{00000000-0005-0000-0000-0000FA820000}"/>
    <cellStyle name="Migliaia 40 4 7 5" xfId="21272" xr:uid="{00000000-0005-0000-0000-0000FB820000}"/>
    <cellStyle name="Migliaia 40 4 8" xfId="21269" xr:uid="{00000000-0005-0000-0000-0000FC820000}"/>
    <cellStyle name="Migliaia 40 4 9" xfId="2531" xr:uid="{00000000-0005-0000-0000-0000FD820000}"/>
    <cellStyle name="Migliaia 40 5" xfId="574" xr:uid="{00000000-0005-0000-0000-0000FE820000}"/>
    <cellStyle name="Migliaia 40 5 2" xfId="4506" xr:uid="{00000000-0005-0000-0000-0000FF820000}"/>
    <cellStyle name="Migliaia 40 5 2 2" xfId="14773" xr:uid="{00000000-0005-0000-0000-000000830000}"/>
    <cellStyle name="Migliaia 40 5 2 2 2" xfId="35912" xr:uid="{00000000-0005-0000-0000-000001830000}"/>
    <cellStyle name="Migliaia 40 5 2 2 3" xfId="41214" xr:uid="{00000000-0005-0000-0000-000002830000}"/>
    <cellStyle name="Migliaia 40 5 2 3" xfId="16917" xr:uid="{00000000-0005-0000-0000-000003830000}"/>
    <cellStyle name="Migliaia 40 5 2 3 2" xfId="33317" xr:uid="{00000000-0005-0000-0000-000004830000}"/>
    <cellStyle name="Migliaia 40 5 2 4" xfId="38563" xr:uid="{00000000-0005-0000-0000-000005830000}"/>
    <cellStyle name="Migliaia 40 5 2 5" xfId="12854" xr:uid="{00000000-0005-0000-0000-000006830000}"/>
    <cellStyle name="Migliaia 40 5 3" xfId="7676" xr:uid="{00000000-0005-0000-0000-000007830000}"/>
    <cellStyle name="Migliaia 40 5 3 2" xfId="30367" xr:uid="{00000000-0005-0000-0000-000008830000}"/>
    <cellStyle name="Migliaia 40 5 3 2 2" xfId="35913" xr:uid="{00000000-0005-0000-0000-000009830000}"/>
    <cellStyle name="Migliaia 40 5 3 2 3" xfId="41215" xr:uid="{00000000-0005-0000-0000-00000A830000}"/>
    <cellStyle name="Migliaia 40 5 3 3" xfId="33318" xr:uid="{00000000-0005-0000-0000-00000B830000}"/>
    <cellStyle name="Migliaia 40 5 3 4" xfId="38564" xr:uid="{00000000-0005-0000-0000-00000C830000}"/>
    <cellStyle name="Migliaia 40 5 4" xfId="7076" xr:uid="{00000000-0005-0000-0000-00000D830000}"/>
    <cellStyle name="Migliaia 40 5 4 2" xfId="17849" xr:uid="{00000000-0005-0000-0000-00000E830000}"/>
    <cellStyle name="Migliaia 40 5 4 2 2" xfId="35914" xr:uid="{00000000-0005-0000-0000-00000F830000}"/>
    <cellStyle name="Migliaia 40 5 4 2 3" xfId="41216" xr:uid="{00000000-0005-0000-0000-000010830000}"/>
    <cellStyle name="Migliaia 40 5 4 2 4" xfId="30368" xr:uid="{00000000-0005-0000-0000-000011830000}"/>
    <cellStyle name="Migliaia 40 5 4 3" xfId="33319" xr:uid="{00000000-0005-0000-0000-000012830000}"/>
    <cellStyle name="Migliaia 40 5 4 4" xfId="38565" xr:uid="{00000000-0005-0000-0000-000013830000}"/>
    <cellStyle name="Migliaia 40 5 4 5" xfId="21274" xr:uid="{00000000-0005-0000-0000-000014830000}"/>
    <cellStyle name="Migliaia 40 5 4 6" xfId="43709" xr:uid="{00000000-0005-0000-0000-000015830000}"/>
    <cellStyle name="Migliaia 40 5 4 7" xfId="46842" xr:uid="{00000000-0005-0000-0000-000016830000}"/>
    <cellStyle name="Migliaia 40 5 4 8" xfId="49858" xr:uid="{00000000-0005-0000-0000-000017830000}"/>
    <cellStyle name="Migliaia 40 5 5" xfId="16916" xr:uid="{00000000-0005-0000-0000-000018830000}"/>
    <cellStyle name="Migliaia 40 5 5 2" xfId="30369" xr:uid="{00000000-0005-0000-0000-000019830000}"/>
    <cellStyle name="Migliaia 40 5 5 2 2" xfId="35915" xr:uid="{00000000-0005-0000-0000-00001A830000}"/>
    <cellStyle name="Migliaia 40 5 5 2 3" xfId="41217" xr:uid="{00000000-0005-0000-0000-00001B830000}"/>
    <cellStyle name="Migliaia 40 5 5 3" xfId="33320" xr:uid="{00000000-0005-0000-0000-00001C830000}"/>
    <cellStyle name="Migliaia 40 5 5 4" xfId="38566" xr:uid="{00000000-0005-0000-0000-00001D830000}"/>
    <cellStyle name="Migliaia 40 5 5 5" xfId="21275" xr:uid="{00000000-0005-0000-0000-00001E830000}"/>
    <cellStyle name="Migliaia 40 5 6" xfId="21276" xr:uid="{00000000-0005-0000-0000-00001F830000}"/>
    <cellStyle name="Migliaia 40 5 6 2" xfId="30370" xr:uid="{00000000-0005-0000-0000-000020830000}"/>
    <cellStyle name="Migliaia 40 5 6 2 2" xfId="35916" xr:uid="{00000000-0005-0000-0000-000021830000}"/>
    <cellStyle name="Migliaia 40 5 6 2 3" xfId="41218" xr:uid="{00000000-0005-0000-0000-000022830000}"/>
    <cellStyle name="Migliaia 40 5 6 3" xfId="33321" xr:uid="{00000000-0005-0000-0000-000023830000}"/>
    <cellStyle name="Migliaia 40 5 6 4" xfId="38567" xr:uid="{00000000-0005-0000-0000-000024830000}"/>
    <cellStyle name="Migliaia 40 5 7" xfId="21273" xr:uid="{00000000-0005-0000-0000-000025830000}"/>
    <cellStyle name="Migliaia 40 5 8" xfId="2532" xr:uid="{00000000-0005-0000-0000-000026830000}"/>
    <cellStyle name="Migliaia 40 6" xfId="2527" xr:uid="{00000000-0005-0000-0000-000027830000}"/>
    <cellStyle name="Migliaia 40 6 2" xfId="4501" xr:uid="{00000000-0005-0000-0000-000028830000}"/>
    <cellStyle name="Migliaia 40 6 2 2" xfId="6057" xr:uid="{00000000-0005-0000-0000-000029830000}"/>
    <cellStyle name="Migliaia 40 6 2 3" xfId="14953" xr:uid="{00000000-0005-0000-0000-00002A830000}"/>
    <cellStyle name="Migliaia 40 6 2 4" xfId="16919" xr:uid="{00000000-0005-0000-0000-00002B830000}"/>
    <cellStyle name="Migliaia 40 6 2 5" xfId="28700" xr:uid="{00000000-0005-0000-0000-00002C830000}"/>
    <cellStyle name="Migliaia 40 6 2 6" xfId="12856" xr:uid="{00000000-0005-0000-0000-00002D830000}"/>
    <cellStyle name="Migliaia 40 6 3" xfId="5809" xr:uid="{00000000-0005-0000-0000-00002E830000}"/>
    <cellStyle name="Migliaia 40 6 3 2" xfId="31650" xr:uid="{00000000-0005-0000-0000-00002F830000}"/>
    <cellStyle name="Migliaia 40 6 3 2 2" xfId="36810" xr:uid="{00000000-0005-0000-0000-000030830000}"/>
    <cellStyle name="Migliaia 40 6 3 2 3" xfId="42112" xr:uid="{00000000-0005-0000-0000-000031830000}"/>
    <cellStyle name="Migliaia 40 6 3 3" xfId="34159" xr:uid="{00000000-0005-0000-0000-000032830000}"/>
    <cellStyle name="Migliaia 40 6 3 4" xfId="39461" xr:uid="{00000000-0005-0000-0000-000033830000}"/>
    <cellStyle name="Migliaia 40 6 4" xfId="16918" xr:uid="{00000000-0005-0000-0000-000034830000}"/>
    <cellStyle name="Migliaia 40 6 4 2" xfId="35917" xr:uid="{00000000-0005-0000-0000-000035830000}"/>
    <cellStyle name="Migliaia 40 6 4 3" xfId="41219" xr:uid="{00000000-0005-0000-0000-000036830000}"/>
    <cellStyle name="Migliaia 40 6 4 4" xfId="30371" xr:uid="{00000000-0005-0000-0000-000037830000}"/>
    <cellStyle name="Migliaia 40 6 5" xfId="33322" xr:uid="{00000000-0005-0000-0000-000038830000}"/>
    <cellStyle name="Migliaia 40 6 6" xfId="38568" xr:uid="{00000000-0005-0000-0000-000039830000}"/>
    <cellStyle name="Migliaia 40 6 7" xfId="12855" xr:uid="{00000000-0005-0000-0000-00003A830000}"/>
    <cellStyle name="Migliaia 40 7" xfId="4115" xr:uid="{00000000-0005-0000-0000-00003B830000}"/>
    <cellStyle name="Migliaia 40 7 2" xfId="10585" xr:uid="{00000000-0005-0000-0000-00003C830000}"/>
    <cellStyle name="Migliaia 40 7 2 2" xfId="31651" xr:uid="{00000000-0005-0000-0000-00003D830000}"/>
    <cellStyle name="Migliaia 40 7 2 2 2" xfId="36811" xr:uid="{00000000-0005-0000-0000-00003E830000}"/>
    <cellStyle name="Migliaia 40 7 2 2 3" xfId="42113" xr:uid="{00000000-0005-0000-0000-00003F830000}"/>
    <cellStyle name="Migliaia 40 7 2 3" xfId="34160" xr:uid="{00000000-0005-0000-0000-000040830000}"/>
    <cellStyle name="Migliaia 40 7 2 4" xfId="39462" xr:uid="{00000000-0005-0000-0000-000041830000}"/>
    <cellStyle name="Migliaia 40 7 3" xfId="16920" xr:uid="{00000000-0005-0000-0000-000042830000}"/>
    <cellStyle name="Migliaia 40 7 3 2" xfId="35918" xr:uid="{00000000-0005-0000-0000-000043830000}"/>
    <cellStyle name="Migliaia 40 7 3 3" xfId="41220" xr:uid="{00000000-0005-0000-0000-000044830000}"/>
    <cellStyle name="Migliaia 40 7 3 4" xfId="30372" xr:uid="{00000000-0005-0000-0000-000045830000}"/>
    <cellStyle name="Migliaia 40 7 4" xfId="33323" xr:uid="{00000000-0005-0000-0000-000046830000}"/>
    <cellStyle name="Migliaia 40 7 5" xfId="38569" xr:uid="{00000000-0005-0000-0000-000047830000}"/>
    <cellStyle name="Migliaia 40 7 6" xfId="12857" xr:uid="{00000000-0005-0000-0000-000048830000}"/>
    <cellStyle name="Migliaia 40 8" xfId="3697" xr:uid="{00000000-0005-0000-0000-000049830000}"/>
    <cellStyle name="Migliaia 40 8 2" xfId="10290" xr:uid="{00000000-0005-0000-0000-00004A830000}"/>
    <cellStyle name="Migliaia 40 8 2 2" xfId="31652" xr:uid="{00000000-0005-0000-0000-00004B830000}"/>
    <cellStyle name="Migliaia 40 8 2 2 2" xfId="36812" xr:uid="{00000000-0005-0000-0000-00004C830000}"/>
    <cellStyle name="Migliaia 40 8 2 2 3" xfId="42114" xr:uid="{00000000-0005-0000-0000-00004D830000}"/>
    <cellStyle name="Migliaia 40 8 2 3" xfId="34161" xr:uid="{00000000-0005-0000-0000-00004E830000}"/>
    <cellStyle name="Migliaia 40 8 2 4" xfId="39463" xr:uid="{00000000-0005-0000-0000-00004F830000}"/>
    <cellStyle name="Migliaia 40 8 3" xfId="16921" xr:uid="{00000000-0005-0000-0000-000050830000}"/>
    <cellStyle name="Migliaia 40 8 3 2" xfId="35919" xr:uid="{00000000-0005-0000-0000-000051830000}"/>
    <cellStyle name="Migliaia 40 8 3 3" xfId="41221" xr:uid="{00000000-0005-0000-0000-000052830000}"/>
    <cellStyle name="Migliaia 40 8 3 4" xfId="30373" xr:uid="{00000000-0005-0000-0000-000053830000}"/>
    <cellStyle name="Migliaia 40 8 4" xfId="33324" xr:uid="{00000000-0005-0000-0000-000054830000}"/>
    <cellStyle name="Migliaia 40 8 5" xfId="38570" xr:uid="{00000000-0005-0000-0000-000055830000}"/>
    <cellStyle name="Migliaia 40 8 6" xfId="12858" xr:uid="{00000000-0005-0000-0000-000056830000}"/>
    <cellStyle name="Migliaia 40 9" xfId="13507" xr:uid="{00000000-0005-0000-0000-000057830000}"/>
    <cellStyle name="Migliaia 40 9 2" xfId="30374" xr:uid="{00000000-0005-0000-0000-000058830000}"/>
    <cellStyle name="Migliaia 40 9 2 2" xfId="35920" xr:uid="{00000000-0005-0000-0000-000059830000}"/>
    <cellStyle name="Migliaia 40 9 2 3" xfId="41222" xr:uid="{00000000-0005-0000-0000-00005A830000}"/>
    <cellStyle name="Migliaia 40 9 3" xfId="33325" xr:uid="{00000000-0005-0000-0000-00005B830000}"/>
    <cellStyle name="Migliaia 40 9 4" xfId="38571" xr:uid="{00000000-0005-0000-0000-00005C830000}"/>
    <cellStyle name="Migliaia 41" xfId="575" xr:uid="{00000000-0005-0000-0000-00005D830000}"/>
    <cellStyle name="Migliaia 41 10" xfId="16922" xr:uid="{00000000-0005-0000-0000-00005E830000}"/>
    <cellStyle name="Migliaia 41 10 2" xfId="35921" xr:uid="{00000000-0005-0000-0000-00005F830000}"/>
    <cellStyle name="Migliaia 41 10 3" xfId="41223" xr:uid="{00000000-0005-0000-0000-000060830000}"/>
    <cellStyle name="Migliaia 41 10 4" xfId="30375" xr:uid="{00000000-0005-0000-0000-000061830000}"/>
    <cellStyle name="Migliaia 41 11" xfId="33326" xr:uid="{00000000-0005-0000-0000-000062830000}"/>
    <cellStyle name="Migliaia 41 12" xfId="38572" xr:uid="{00000000-0005-0000-0000-000063830000}"/>
    <cellStyle name="Migliaia 41 13" xfId="1886" xr:uid="{00000000-0005-0000-0000-000064830000}"/>
    <cellStyle name="Migliaia 41 2" xfId="576" xr:uid="{00000000-0005-0000-0000-000065830000}"/>
    <cellStyle name="Migliaia 41 2 2" xfId="2534" xr:uid="{00000000-0005-0000-0000-000066830000}"/>
    <cellStyle name="Migliaia 41 2 2 2" xfId="4508" xr:uid="{00000000-0005-0000-0000-000067830000}"/>
    <cellStyle name="Migliaia 41 2 2 2 2" xfId="10702" xr:uid="{00000000-0005-0000-0000-000068830000}"/>
    <cellStyle name="Migliaia 41 2 2 2 2 2" xfId="35922" xr:uid="{00000000-0005-0000-0000-000069830000}"/>
    <cellStyle name="Migliaia 41 2 2 2 2 3" xfId="41224" xr:uid="{00000000-0005-0000-0000-00006A830000}"/>
    <cellStyle name="Migliaia 41 2 2 2 3" xfId="14774" xr:uid="{00000000-0005-0000-0000-00006B830000}"/>
    <cellStyle name="Migliaia 41 2 2 2 4" xfId="16925" xr:uid="{00000000-0005-0000-0000-00006C830000}"/>
    <cellStyle name="Migliaia 41 2 2 2 4 2" xfId="38573" xr:uid="{00000000-0005-0000-0000-00006D830000}"/>
    <cellStyle name="Migliaia 41 2 2 2 5" xfId="12859" xr:uid="{00000000-0005-0000-0000-00006E830000}"/>
    <cellStyle name="Migliaia 41 2 2 3" xfId="7927" xr:uid="{00000000-0005-0000-0000-00006F830000}"/>
    <cellStyle name="Migliaia 41 2 2 3 2" xfId="31653" xr:uid="{00000000-0005-0000-0000-000070830000}"/>
    <cellStyle name="Migliaia 41 2 2 3 2 2" xfId="36813" xr:uid="{00000000-0005-0000-0000-000071830000}"/>
    <cellStyle name="Migliaia 41 2 2 3 2 3" xfId="42115" xr:uid="{00000000-0005-0000-0000-000072830000}"/>
    <cellStyle name="Migliaia 41 2 2 3 3" xfId="34162" xr:uid="{00000000-0005-0000-0000-000073830000}"/>
    <cellStyle name="Migliaia 41 2 2 3 4" xfId="39464" xr:uid="{00000000-0005-0000-0000-000074830000}"/>
    <cellStyle name="Migliaia 41 2 2 4" xfId="7077" xr:uid="{00000000-0005-0000-0000-000075830000}"/>
    <cellStyle name="Migliaia 41 2 2 4 2" xfId="17850" xr:uid="{00000000-0005-0000-0000-000076830000}"/>
    <cellStyle name="Migliaia 41 2 2 4 3" xfId="44466" xr:uid="{00000000-0005-0000-0000-000077830000}"/>
    <cellStyle name="Migliaia 41 2 2 4 4" xfId="46843" xr:uid="{00000000-0005-0000-0000-000078830000}"/>
    <cellStyle name="Migliaia 41 2 2 4 5" xfId="49859" xr:uid="{00000000-0005-0000-0000-000079830000}"/>
    <cellStyle name="Migliaia 41 2 2 5" xfId="16924" xr:uid="{00000000-0005-0000-0000-00007A830000}"/>
    <cellStyle name="Migliaia 41 2 2 6" xfId="21278" xr:uid="{00000000-0005-0000-0000-00007B830000}"/>
    <cellStyle name="Migliaia 41 2 3" xfId="4119" xr:uid="{00000000-0005-0000-0000-00007C830000}"/>
    <cellStyle name="Migliaia 41 2 3 2" xfId="10589" xr:uid="{00000000-0005-0000-0000-00007D830000}"/>
    <cellStyle name="Migliaia 41 2 3 2 2" xfId="31654" xr:uid="{00000000-0005-0000-0000-00007E830000}"/>
    <cellStyle name="Migliaia 41 2 3 2 2 2" xfId="36814" xr:uid="{00000000-0005-0000-0000-00007F830000}"/>
    <cellStyle name="Migliaia 41 2 3 2 2 3" xfId="42116" xr:uid="{00000000-0005-0000-0000-000080830000}"/>
    <cellStyle name="Migliaia 41 2 3 2 3" xfId="34163" xr:uid="{00000000-0005-0000-0000-000081830000}"/>
    <cellStyle name="Migliaia 41 2 3 2 4" xfId="39465" xr:uid="{00000000-0005-0000-0000-000082830000}"/>
    <cellStyle name="Migliaia 41 2 3 3" xfId="16926" xr:uid="{00000000-0005-0000-0000-000083830000}"/>
    <cellStyle name="Migliaia 41 2 3 3 2" xfId="35923" xr:uid="{00000000-0005-0000-0000-000084830000}"/>
    <cellStyle name="Migliaia 41 2 3 3 3" xfId="41225" xr:uid="{00000000-0005-0000-0000-000085830000}"/>
    <cellStyle name="Migliaia 41 2 3 3 4" xfId="30376" xr:uid="{00000000-0005-0000-0000-000086830000}"/>
    <cellStyle name="Migliaia 41 2 3 4" xfId="33327" xr:uid="{00000000-0005-0000-0000-000087830000}"/>
    <cellStyle name="Migliaia 41 2 3 5" xfId="38574" xr:uid="{00000000-0005-0000-0000-000088830000}"/>
    <cellStyle name="Migliaia 41 2 3 6" xfId="12860" xr:uid="{00000000-0005-0000-0000-000089830000}"/>
    <cellStyle name="Migliaia 41 2 4" xfId="3702" xr:uid="{00000000-0005-0000-0000-00008A830000}"/>
    <cellStyle name="Migliaia 41 2 4 2" xfId="10294" xr:uid="{00000000-0005-0000-0000-00008B830000}"/>
    <cellStyle name="Migliaia 41 2 4 2 2" xfId="35924" xr:uid="{00000000-0005-0000-0000-00008C830000}"/>
    <cellStyle name="Migliaia 41 2 4 2 3" xfId="41226" xr:uid="{00000000-0005-0000-0000-00008D830000}"/>
    <cellStyle name="Migliaia 41 2 4 3" xfId="14460" xr:uid="{00000000-0005-0000-0000-00008E830000}"/>
    <cellStyle name="Migliaia 41 2 4 4" xfId="16927" xr:uid="{00000000-0005-0000-0000-00008F830000}"/>
    <cellStyle name="Migliaia 41 2 4 4 2" xfId="38575" xr:uid="{00000000-0005-0000-0000-000090830000}"/>
    <cellStyle name="Migliaia 41 2 4 5" xfId="12861" xr:uid="{00000000-0005-0000-0000-000091830000}"/>
    <cellStyle name="Migliaia 41 2 5" xfId="9442" xr:uid="{00000000-0005-0000-0000-000092830000}"/>
    <cellStyle name="Migliaia 41 2 5 2" xfId="30377" xr:uid="{00000000-0005-0000-0000-000093830000}"/>
    <cellStyle name="Migliaia 41 2 5 2 2" xfId="35925" xr:uid="{00000000-0005-0000-0000-000094830000}"/>
    <cellStyle name="Migliaia 41 2 5 2 3" xfId="41227" xr:uid="{00000000-0005-0000-0000-000095830000}"/>
    <cellStyle name="Migliaia 41 2 5 3" xfId="33328" xr:uid="{00000000-0005-0000-0000-000096830000}"/>
    <cellStyle name="Migliaia 41 2 5 4" xfId="38576" xr:uid="{00000000-0005-0000-0000-000097830000}"/>
    <cellStyle name="Migliaia 41 2 6" xfId="16923" xr:uid="{00000000-0005-0000-0000-000098830000}"/>
    <cellStyle name="Migliaia 41 2 6 2" xfId="30378" xr:uid="{00000000-0005-0000-0000-000099830000}"/>
    <cellStyle name="Migliaia 41 2 6 2 2" xfId="35926" xr:uid="{00000000-0005-0000-0000-00009A830000}"/>
    <cellStyle name="Migliaia 41 2 6 2 3" xfId="41228" xr:uid="{00000000-0005-0000-0000-00009B830000}"/>
    <cellStyle name="Migliaia 41 2 6 3" xfId="33329" xr:uid="{00000000-0005-0000-0000-00009C830000}"/>
    <cellStyle name="Migliaia 41 2 6 4" xfId="38577" xr:uid="{00000000-0005-0000-0000-00009D830000}"/>
    <cellStyle name="Migliaia 41 2 6 5" xfId="21279" xr:uid="{00000000-0005-0000-0000-00009E830000}"/>
    <cellStyle name="Migliaia 41 2 7" xfId="21277" xr:uid="{00000000-0005-0000-0000-00009F830000}"/>
    <cellStyle name="Migliaia 41 2 8" xfId="1887" xr:uid="{00000000-0005-0000-0000-0000A0830000}"/>
    <cellStyle name="Migliaia 41 3" xfId="577" xr:uid="{00000000-0005-0000-0000-0000A1830000}"/>
    <cellStyle name="Migliaia 41 3 10" xfId="21280" xr:uid="{00000000-0005-0000-0000-0000A2830000}"/>
    <cellStyle name="Migliaia 41 3 11" xfId="12862" xr:uid="{00000000-0005-0000-0000-0000A3830000}"/>
    <cellStyle name="Migliaia 41 3 12" xfId="1888" xr:uid="{00000000-0005-0000-0000-0000A4830000}"/>
    <cellStyle name="Migliaia 41 3 2" xfId="578" xr:uid="{00000000-0005-0000-0000-0000A5830000}"/>
    <cellStyle name="Migliaia 41 3 2 2" xfId="4510" xr:uid="{00000000-0005-0000-0000-0000A6830000}"/>
    <cellStyle name="Migliaia 41 3 2 2 2" xfId="8330" xr:uid="{00000000-0005-0000-0000-0000A7830000}"/>
    <cellStyle name="Migliaia 41 3 2 2 2 2" xfId="14775" xr:uid="{00000000-0005-0000-0000-0000A8830000}"/>
    <cellStyle name="Migliaia 41 3 2 2 2 2 2" xfId="18183" xr:uid="{00000000-0005-0000-0000-0000A9830000}"/>
    <cellStyle name="Migliaia 41 3 2 2 2 2 2 2" xfId="35927" xr:uid="{00000000-0005-0000-0000-0000AA830000}"/>
    <cellStyle name="Migliaia 41 3 2 2 2 2 3" xfId="41229" xr:uid="{00000000-0005-0000-0000-0000AB830000}"/>
    <cellStyle name="Migliaia 41 3 2 2 2 2 4" xfId="30379" xr:uid="{00000000-0005-0000-0000-0000AC830000}"/>
    <cellStyle name="Migliaia 41 3 2 2 2 3" xfId="33330" xr:uid="{00000000-0005-0000-0000-0000AD830000}"/>
    <cellStyle name="Migliaia 41 3 2 2 2 4" xfId="38578" xr:uid="{00000000-0005-0000-0000-0000AE830000}"/>
    <cellStyle name="Migliaia 41 3 2 2 2 5" xfId="32668" xr:uid="{00000000-0005-0000-0000-0000AF830000}"/>
    <cellStyle name="Migliaia 41 3 2 2 2 6" xfId="47189" xr:uid="{00000000-0005-0000-0000-0000B0830000}"/>
    <cellStyle name="Migliaia 41 3 2 2 2 7" xfId="50205" xr:uid="{00000000-0005-0000-0000-0000B1830000}"/>
    <cellStyle name="Migliaia 41 3 2 2 2 8" xfId="13981" xr:uid="{00000000-0005-0000-0000-0000B2830000}"/>
    <cellStyle name="Migliaia 41 3 2 2 3" xfId="7868" xr:uid="{00000000-0005-0000-0000-0000B3830000}"/>
    <cellStyle name="Migliaia 41 3 2 2 4" xfId="7078" xr:uid="{00000000-0005-0000-0000-0000B4830000}"/>
    <cellStyle name="Migliaia 41 3 2 2 4 2" xfId="17851" xr:uid="{00000000-0005-0000-0000-0000B5830000}"/>
    <cellStyle name="Migliaia 41 3 2 2 4 3" xfId="20521" xr:uid="{00000000-0005-0000-0000-0000B6830000}"/>
    <cellStyle name="Migliaia 41 3 2 2 4 4" xfId="46844" xr:uid="{00000000-0005-0000-0000-0000B7830000}"/>
    <cellStyle name="Migliaia 41 3 2 2 4 5" xfId="49860" xr:uid="{00000000-0005-0000-0000-0000B8830000}"/>
    <cellStyle name="Migliaia 41 3 2 2 5" xfId="16930" xr:uid="{00000000-0005-0000-0000-0000B9830000}"/>
    <cellStyle name="Migliaia 41 3 2 2 6" xfId="21282" xr:uid="{00000000-0005-0000-0000-0000BA830000}"/>
    <cellStyle name="Migliaia 41 3 2 3" xfId="3704" xr:uid="{00000000-0005-0000-0000-0000BB830000}"/>
    <cellStyle name="Migliaia 41 3 2 3 2" xfId="8711" xr:uid="{00000000-0005-0000-0000-0000BC830000}"/>
    <cellStyle name="Migliaia 41 3 2 3 2 2" xfId="35928" xr:uid="{00000000-0005-0000-0000-0000BD830000}"/>
    <cellStyle name="Migliaia 41 3 2 3 2 3" xfId="41230" xr:uid="{00000000-0005-0000-0000-0000BE830000}"/>
    <cellStyle name="Migliaia 41 3 2 3 2 4" xfId="30380" xr:uid="{00000000-0005-0000-0000-0000BF830000}"/>
    <cellStyle name="Migliaia 41 3 2 3 3" xfId="8331" xr:uid="{00000000-0005-0000-0000-0000C0830000}"/>
    <cellStyle name="Migliaia 41 3 2 3 4" xfId="16931" xr:uid="{00000000-0005-0000-0000-0000C1830000}"/>
    <cellStyle name="Migliaia 41 3 2 3 4 2" xfId="38579" xr:uid="{00000000-0005-0000-0000-0000C2830000}"/>
    <cellStyle name="Migliaia 41 3 2 3 5" xfId="12863" xr:uid="{00000000-0005-0000-0000-0000C3830000}"/>
    <cellStyle name="Migliaia 41 3 2 4" xfId="7677" xr:uid="{00000000-0005-0000-0000-0000C4830000}"/>
    <cellStyle name="Migliaia 41 3 2 4 2" xfId="14399" xr:uid="{00000000-0005-0000-0000-0000C5830000}"/>
    <cellStyle name="Migliaia 41 3 2 4 2 2" xfId="35929" xr:uid="{00000000-0005-0000-0000-0000C6830000}"/>
    <cellStyle name="Migliaia 41 3 2 4 2 3" xfId="41231" xr:uid="{00000000-0005-0000-0000-0000C7830000}"/>
    <cellStyle name="Migliaia 41 3 2 4 3" xfId="33331" xr:uid="{00000000-0005-0000-0000-0000C8830000}"/>
    <cellStyle name="Migliaia 41 3 2 4 4" xfId="38580" xr:uid="{00000000-0005-0000-0000-0000C9830000}"/>
    <cellStyle name="Migliaia 41 3 2 4 5" xfId="13510" xr:uid="{00000000-0005-0000-0000-0000CA830000}"/>
    <cellStyle name="Migliaia 41 3 2 5" xfId="13625" xr:uid="{00000000-0005-0000-0000-0000CB830000}"/>
    <cellStyle name="Migliaia 41 3 2 5 2" xfId="30381" xr:uid="{00000000-0005-0000-0000-0000CC830000}"/>
    <cellStyle name="Migliaia 41 3 2 5 2 2" xfId="35930" xr:uid="{00000000-0005-0000-0000-0000CD830000}"/>
    <cellStyle name="Migliaia 41 3 2 5 2 3" xfId="41232" xr:uid="{00000000-0005-0000-0000-0000CE830000}"/>
    <cellStyle name="Migliaia 41 3 2 5 3" xfId="33332" xr:uid="{00000000-0005-0000-0000-0000CF830000}"/>
    <cellStyle name="Migliaia 41 3 2 5 4" xfId="38581" xr:uid="{00000000-0005-0000-0000-0000D0830000}"/>
    <cellStyle name="Migliaia 41 3 2 6" xfId="16929" xr:uid="{00000000-0005-0000-0000-0000D1830000}"/>
    <cellStyle name="Migliaia 41 3 2 6 2" xfId="30382" xr:uid="{00000000-0005-0000-0000-0000D2830000}"/>
    <cellStyle name="Migliaia 41 3 2 6 2 2" xfId="35931" xr:uid="{00000000-0005-0000-0000-0000D3830000}"/>
    <cellStyle name="Migliaia 41 3 2 6 2 3" xfId="41233" xr:uid="{00000000-0005-0000-0000-0000D4830000}"/>
    <cellStyle name="Migliaia 41 3 2 6 3" xfId="33333" xr:uid="{00000000-0005-0000-0000-0000D5830000}"/>
    <cellStyle name="Migliaia 41 3 2 6 4" xfId="38582" xr:uid="{00000000-0005-0000-0000-0000D6830000}"/>
    <cellStyle name="Migliaia 41 3 2 6 5" xfId="21283" xr:uid="{00000000-0005-0000-0000-0000D7830000}"/>
    <cellStyle name="Migliaia 41 3 2 7" xfId="21281" xr:uid="{00000000-0005-0000-0000-0000D8830000}"/>
    <cellStyle name="Migliaia 41 3 2 8" xfId="2536" xr:uid="{00000000-0005-0000-0000-0000D9830000}"/>
    <cellStyle name="Migliaia 41 3 3" xfId="2535" xr:uid="{00000000-0005-0000-0000-0000DA830000}"/>
    <cellStyle name="Migliaia 41 3 3 2" xfId="4509" xr:uid="{00000000-0005-0000-0000-0000DB830000}"/>
    <cellStyle name="Migliaia 41 3 3 2 2" xfId="6060" xr:uid="{00000000-0005-0000-0000-0000DC830000}"/>
    <cellStyle name="Migliaia 41 3 3 2 2 2" xfId="35933" xr:uid="{00000000-0005-0000-0000-0000DD830000}"/>
    <cellStyle name="Migliaia 41 3 3 2 2 3" xfId="41235" xr:uid="{00000000-0005-0000-0000-0000DE830000}"/>
    <cellStyle name="Migliaia 41 3 3 2 3" xfId="14539" xr:uid="{00000000-0005-0000-0000-0000DF830000}"/>
    <cellStyle name="Migliaia 41 3 3 2 4" xfId="16933" xr:uid="{00000000-0005-0000-0000-0000E0830000}"/>
    <cellStyle name="Migliaia 41 3 3 2 4 2" xfId="38584" xr:uid="{00000000-0005-0000-0000-0000E1830000}"/>
    <cellStyle name="Migliaia 41 3 3 2 5" xfId="12865" xr:uid="{00000000-0005-0000-0000-0000E2830000}"/>
    <cellStyle name="Migliaia 41 3 3 3" xfId="5812" xr:uid="{00000000-0005-0000-0000-0000E3830000}"/>
    <cellStyle name="Migliaia 41 3 3 3 2" xfId="30384" xr:uid="{00000000-0005-0000-0000-0000E4830000}"/>
    <cellStyle name="Migliaia 41 3 3 3 2 2" xfId="35934" xr:uid="{00000000-0005-0000-0000-0000E5830000}"/>
    <cellStyle name="Migliaia 41 3 3 3 2 3" xfId="41236" xr:uid="{00000000-0005-0000-0000-0000E6830000}"/>
    <cellStyle name="Migliaia 41 3 3 3 3" xfId="33335" xr:uid="{00000000-0005-0000-0000-0000E7830000}"/>
    <cellStyle name="Migliaia 41 3 3 3 4" xfId="38585" xr:uid="{00000000-0005-0000-0000-0000E8830000}"/>
    <cellStyle name="Migliaia 41 3 3 4" xfId="16932" xr:uid="{00000000-0005-0000-0000-0000E9830000}"/>
    <cellStyle name="Migliaia 41 3 3 4 2" xfId="30385" xr:uid="{00000000-0005-0000-0000-0000EA830000}"/>
    <cellStyle name="Migliaia 41 3 3 4 2 2" xfId="35935" xr:uid="{00000000-0005-0000-0000-0000EB830000}"/>
    <cellStyle name="Migliaia 41 3 3 4 2 3" xfId="41237" xr:uid="{00000000-0005-0000-0000-0000EC830000}"/>
    <cellStyle name="Migliaia 41 3 3 4 3" xfId="33336" xr:uid="{00000000-0005-0000-0000-0000ED830000}"/>
    <cellStyle name="Migliaia 41 3 3 4 4" xfId="38586" xr:uid="{00000000-0005-0000-0000-0000EE830000}"/>
    <cellStyle name="Migliaia 41 3 3 4 5" xfId="21284" xr:uid="{00000000-0005-0000-0000-0000EF830000}"/>
    <cellStyle name="Migliaia 41 3 3 5" xfId="21285" xr:uid="{00000000-0005-0000-0000-0000F0830000}"/>
    <cellStyle name="Migliaia 41 3 3 5 2" xfId="30386" xr:uid="{00000000-0005-0000-0000-0000F1830000}"/>
    <cellStyle name="Migliaia 41 3 3 5 2 2" xfId="35936" xr:uid="{00000000-0005-0000-0000-0000F2830000}"/>
    <cellStyle name="Migliaia 41 3 3 5 2 3" xfId="41238" xr:uid="{00000000-0005-0000-0000-0000F3830000}"/>
    <cellStyle name="Migliaia 41 3 3 5 3" xfId="33337" xr:uid="{00000000-0005-0000-0000-0000F4830000}"/>
    <cellStyle name="Migliaia 41 3 3 5 4" xfId="38587" xr:uid="{00000000-0005-0000-0000-0000F5830000}"/>
    <cellStyle name="Migliaia 41 3 3 6" xfId="30383" xr:uid="{00000000-0005-0000-0000-0000F6830000}"/>
    <cellStyle name="Migliaia 41 3 3 6 2" xfId="35932" xr:uid="{00000000-0005-0000-0000-0000F7830000}"/>
    <cellStyle name="Migliaia 41 3 3 6 3" xfId="41234" xr:uid="{00000000-0005-0000-0000-0000F8830000}"/>
    <cellStyle name="Migliaia 41 3 3 7" xfId="33334" xr:uid="{00000000-0005-0000-0000-0000F9830000}"/>
    <cellStyle name="Migliaia 41 3 3 8" xfId="38583" xr:uid="{00000000-0005-0000-0000-0000FA830000}"/>
    <cellStyle name="Migliaia 41 3 3 9" xfId="12864" xr:uid="{00000000-0005-0000-0000-0000FB830000}"/>
    <cellStyle name="Migliaia 41 3 4" xfId="3300" xr:uid="{00000000-0005-0000-0000-0000FC830000}"/>
    <cellStyle name="Migliaia 41 3 4 2" xfId="4810" xr:uid="{00000000-0005-0000-0000-0000FD830000}"/>
    <cellStyle name="Migliaia 41 3 4 2 2" xfId="10762" xr:uid="{00000000-0005-0000-0000-0000FE830000}"/>
    <cellStyle name="Migliaia 41 3 4 2 3" xfId="14866" xr:uid="{00000000-0005-0000-0000-0000FF830000}"/>
    <cellStyle name="Migliaia 41 3 4 2 4" xfId="16935" xr:uid="{00000000-0005-0000-0000-000000840000}"/>
    <cellStyle name="Migliaia 41 3 4 2 5" xfId="28701" xr:uid="{00000000-0005-0000-0000-000001840000}"/>
    <cellStyle name="Migliaia 41 3 4 2 6" xfId="12867" xr:uid="{00000000-0005-0000-0000-000002840000}"/>
    <cellStyle name="Migliaia 41 3 4 3" xfId="10010" xr:uid="{00000000-0005-0000-0000-000003840000}"/>
    <cellStyle name="Migliaia 41 3 4 3 2" xfId="31655" xr:uid="{00000000-0005-0000-0000-000004840000}"/>
    <cellStyle name="Migliaia 41 3 4 3 2 2" xfId="36815" xr:uid="{00000000-0005-0000-0000-000005840000}"/>
    <cellStyle name="Migliaia 41 3 4 3 2 3" xfId="42117" xr:uid="{00000000-0005-0000-0000-000006840000}"/>
    <cellStyle name="Migliaia 41 3 4 3 3" xfId="34164" xr:uid="{00000000-0005-0000-0000-000007840000}"/>
    <cellStyle name="Migliaia 41 3 4 3 4" xfId="39466" xr:uid="{00000000-0005-0000-0000-000008840000}"/>
    <cellStyle name="Migliaia 41 3 4 4" xfId="16934" xr:uid="{00000000-0005-0000-0000-000009840000}"/>
    <cellStyle name="Migliaia 41 3 4 4 2" xfId="35937" xr:uid="{00000000-0005-0000-0000-00000A840000}"/>
    <cellStyle name="Migliaia 41 3 4 4 3" xfId="41239" xr:uid="{00000000-0005-0000-0000-00000B840000}"/>
    <cellStyle name="Migliaia 41 3 4 4 4" xfId="30387" xr:uid="{00000000-0005-0000-0000-00000C840000}"/>
    <cellStyle name="Migliaia 41 3 4 5" xfId="33338" xr:uid="{00000000-0005-0000-0000-00000D840000}"/>
    <cellStyle name="Migliaia 41 3 4 6" xfId="38588" xr:uid="{00000000-0005-0000-0000-00000E840000}"/>
    <cellStyle name="Migliaia 41 3 4 7" xfId="12866" xr:uid="{00000000-0005-0000-0000-00000F840000}"/>
    <cellStyle name="Migliaia 41 3 5" xfId="4120" xr:uid="{00000000-0005-0000-0000-000010840000}"/>
    <cellStyle name="Migliaia 41 3 5 2" xfId="10590" xr:uid="{00000000-0005-0000-0000-000011840000}"/>
    <cellStyle name="Migliaia 41 3 5 2 2" xfId="31656" xr:uid="{00000000-0005-0000-0000-000012840000}"/>
    <cellStyle name="Migliaia 41 3 5 2 2 2" xfId="36816" xr:uid="{00000000-0005-0000-0000-000013840000}"/>
    <cellStyle name="Migliaia 41 3 5 2 2 3" xfId="42118" xr:uid="{00000000-0005-0000-0000-000014840000}"/>
    <cellStyle name="Migliaia 41 3 5 2 3" xfId="34165" xr:uid="{00000000-0005-0000-0000-000015840000}"/>
    <cellStyle name="Migliaia 41 3 5 2 4" xfId="39467" xr:uid="{00000000-0005-0000-0000-000016840000}"/>
    <cellStyle name="Migliaia 41 3 5 3" xfId="16936" xr:uid="{00000000-0005-0000-0000-000017840000}"/>
    <cellStyle name="Migliaia 41 3 5 3 2" xfId="35938" xr:uid="{00000000-0005-0000-0000-000018840000}"/>
    <cellStyle name="Migliaia 41 3 5 3 3" xfId="41240" xr:uid="{00000000-0005-0000-0000-000019840000}"/>
    <cellStyle name="Migliaia 41 3 5 3 4" xfId="30388" xr:uid="{00000000-0005-0000-0000-00001A840000}"/>
    <cellStyle name="Migliaia 41 3 5 4" xfId="33339" xr:uid="{00000000-0005-0000-0000-00001B840000}"/>
    <cellStyle name="Migliaia 41 3 5 5" xfId="38589" xr:uid="{00000000-0005-0000-0000-00001C840000}"/>
    <cellStyle name="Migliaia 41 3 5 6" xfId="12868" xr:uid="{00000000-0005-0000-0000-00001D840000}"/>
    <cellStyle name="Migliaia 41 3 6" xfId="3703" xr:uid="{00000000-0005-0000-0000-00001E840000}"/>
    <cellStyle name="Migliaia 41 3 6 2" xfId="10295" xr:uid="{00000000-0005-0000-0000-00001F840000}"/>
    <cellStyle name="Migliaia 41 3 6 2 2" xfId="35939" xr:uid="{00000000-0005-0000-0000-000020840000}"/>
    <cellStyle name="Migliaia 41 3 6 2 3" xfId="41241" xr:uid="{00000000-0005-0000-0000-000021840000}"/>
    <cellStyle name="Migliaia 41 3 6 3" xfId="15006" xr:uid="{00000000-0005-0000-0000-000022840000}"/>
    <cellStyle name="Migliaia 41 3 6 4" xfId="16937" xr:uid="{00000000-0005-0000-0000-000023840000}"/>
    <cellStyle name="Migliaia 41 3 6 4 2" xfId="38590" xr:uid="{00000000-0005-0000-0000-000024840000}"/>
    <cellStyle name="Migliaia 41 3 6 5" xfId="12869" xr:uid="{00000000-0005-0000-0000-000025840000}"/>
    <cellStyle name="Migliaia 41 3 7" xfId="8587" xr:uid="{00000000-0005-0000-0000-000026840000}"/>
    <cellStyle name="Migliaia 41 3 7 2" xfId="30389" xr:uid="{00000000-0005-0000-0000-000027840000}"/>
    <cellStyle name="Migliaia 41 3 7 2 2" xfId="35940" xr:uid="{00000000-0005-0000-0000-000028840000}"/>
    <cellStyle name="Migliaia 41 3 7 2 3" xfId="41242" xr:uid="{00000000-0005-0000-0000-000029840000}"/>
    <cellStyle name="Migliaia 41 3 7 3" xfId="33340" xr:uid="{00000000-0005-0000-0000-00002A840000}"/>
    <cellStyle name="Migliaia 41 3 7 4" xfId="38591" xr:uid="{00000000-0005-0000-0000-00002B840000}"/>
    <cellStyle name="Migliaia 41 3 8" xfId="13626" xr:uid="{00000000-0005-0000-0000-00002C840000}"/>
    <cellStyle name="Migliaia 41 3 8 2" xfId="30390" xr:uid="{00000000-0005-0000-0000-00002D840000}"/>
    <cellStyle name="Migliaia 41 3 8 2 2" xfId="35941" xr:uid="{00000000-0005-0000-0000-00002E840000}"/>
    <cellStyle name="Migliaia 41 3 8 2 3" xfId="41243" xr:uid="{00000000-0005-0000-0000-00002F840000}"/>
    <cellStyle name="Migliaia 41 3 8 3" xfId="33341" xr:uid="{00000000-0005-0000-0000-000030840000}"/>
    <cellStyle name="Migliaia 41 3 8 4" xfId="38592" xr:uid="{00000000-0005-0000-0000-000031840000}"/>
    <cellStyle name="Migliaia 41 3 8 5" xfId="21286" xr:uid="{00000000-0005-0000-0000-000032840000}"/>
    <cellStyle name="Migliaia 41 3 9" xfId="16928" xr:uid="{00000000-0005-0000-0000-000033840000}"/>
    <cellStyle name="Migliaia 41 4" xfId="579" xr:uid="{00000000-0005-0000-0000-000034840000}"/>
    <cellStyle name="Migliaia 41 4 2" xfId="4511" xr:uid="{00000000-0005-0000-0000-000035840000}"/>
    <cellStyle name="Migliaia 41 4 2 2" xfId="5159" xr:uid="{00000000-0005-0000-0000-000036840000}"/>
    <cellStyle name="Migliaia 41 4 2 2 2" xfId="30391" xr:uid="{00000000-0005-0000-0000-000037840000}"/>
    <cellStyle name="Migliaia 41 4 2 2 2 2" xfId="35942" xr:uid="{00000000-0005-0000-0000-000038840000}"/>
    <cellStyle name="Migliaia 41 4 2 2 2 3" xfId="41244" xr:uid="{00000000-0005-0000-0000-000039840000}"/>
    <cellStyle name="Migliaia 41 4 2 2 3" xfId="33342" xr:uid="{00000000-0005-0000-0000-00003A840000}"/>
    <cellStyle name="Migliaia 41 4 2 2 4" xfId="38593" xr:uid="{00000000-0005-0000-0000-00003B840000}"/>
    <cellStyle name="Migliaia 41 4 2 3" xfId="8332" xr:uid="{00000000-0005-0000-0000-00003C840000}"/>
    <cellStyle name="Migliaia 41 4 2 3 2" xfId="30392" xr:uid="{00000000-0005-0000-0000-00003D840000}"/>
    <cellStyle name="Migliaia 41 4 2 3 2 2" xfId="35943" xr:uid="{00000000-0005-0000-0000-00003E840000}"/>
    <cellStyle name="Migliaia 41 4 2 3 2 3" xfId="41245" xr:uid="{00000000-0005-0000-0000-00003F840000}"/>
    <cellStyle name="Migliaia 41 4 2 3 3" xfId="33343" xr:uid="{00000000-0005-0000-0000-000040840000}"/>
    <cellStyle name="Migliaia 41 4 2 3 4" xfId="38594" xr:uid="{00000000-0005-0000-0000-000041840000}"/>
    <cellStyle name="Migliaia 41 4 2 4" xfId="7679" xr:uid="{00000000-0005-0000-0000-000042840000}"/>
    <cellStyle name="Migliaia 41 4 2 5" xfId="7080" xr:uid="{00000000-0005-0000-0000-000043840000}"/>
    <cellStyle name="Migliaia 41 4 2 5 2" xfId="17853" xr:uid="{00000000-0005-0000-0000-000044840000}"/>
    <cellStyle name="Migliaia 41 4 2 5 3" xfId="28581" xr:uid="{00000000-0005-0000-0000-000045840000}"/>
    <cellStyle name="Migliaia 41 4 2 5 4" xfId="46846" xr:uid="{00000000-0005-0000-0000-000046840000}"/>
    <cellStyle name="Migliaia 41 4 2 5 5" xfId="49862" xr:uid="{00000000-0005-0000-0000-000047840000}"/>
    <cellStyle name="Migliaia 41 4 2 6" xfId="16939" xr:uid="{00000000-0005-0000-0000-000048840000}"/>
    <cellStyle name="Migliaia 41 4 2 7" xfId="21288" xr:uid="{00000000-0005-0000-0000-000049840000}"/>
    <cellStyle name="Migliaia 41 4 3" xfId="5160" xr:uid="{00000000-0005-0000-0000-00004A840000}"/>
    <cellStyle name="Migliaia 41 4 3 2" xfId="14540" xr:uid="{00000000-0005-0000-0000-00004B840000}"/>
    <cellStyle name="Migliaia 41 4 3 2 2" xfId="35944" xr:uid="{00000000-0005-0000-0000-00004C840000}"/>
    <cellStyle name="Migliaia 41 4 3 2 3" xfId="41246" xr:uid="{00000000-0005-0000-0000-00004D840000}"/>
    <cellStyle name="Migliaia 41 4 3 3" xfId="33344" xr:uid="{00000000-0005-0000-0000-00004E840000}"/>
    <cellStyle name="Migliaia 41 4 3 4" xfId="38595" xr:uid="{00000000-0005-0000-0000-00004F840000}"/>
    <cellStyle name="Migliaia 41 4 3 5" xfId="13624" xr:uid="{00000000-0005-0000-0000-000050840000}"/>
    <cellStyle name="Migliaia 41 4 4" xfId="8333" xr:uid="{00000000-0005-0000-0000-000051840000}"/>
    <cellStyle name="Migliaia 41 4 4 2" xfId="30393" xr:uid="{00000000-0005-0000-0000-000052840000}"/>
    <cellStyle name="Migliaia 41 4 4 2 2" xfId="35945" xr:uid="{00000000-0005-0000-0000-000053840000}"/>
    <cellStyle name="Migliaia 41 4 4 2 3" xfId="41247" xr:uid="{00000000-0005-0000-0000-000054840000}"/>
    <cellStyle name="Migliaia 41 4 4 3" xfId="33345" xr:uid="{00000000-0005-0000-0000-000055840000}"/>
    <cellStyle name="Migliaia 41 4 4 4" xfId="38596" xr:uid="{00000000-0005-0000-0000-000056840000}"/>
    <cellStyle name="Migliaia 41 4 5" xfId="7678" xr:uid="{00000000-0005-0000-0000-000057840000}"/>
    <cellStyle name="Migliaia 41 4 5 2" xfId="30394" xr:uid="{00000000-0005-0000-0000-000058840000}"/>
    <cellStyle name="Migliaia 41 4 5 2 2" xfId="35946" xr:uid="{00000000-0005-0000-0000-000059840000}"/>
    <cellStyle name="Migliaia 41 4 5 2 3" xfId="41248" xr:uid="{00000000-0005-0000-0000-00005A840000}"/>
    <cellStyle name="Migliaia 41 4 5 3" xfId="33346" xr:uid="{00000000-0005-0000-0000-00005B840000}"/>
    <cellStyle name="Migliaia 41 4 5 4" xfId="38597" xr:uid="{00000000-0005-0000-0000-00005C840000}"/>
    <cellStyle name="Migliaia 41 4 6" xfId="7079" xr:uid="{00000000-0005-0000-0000-00005D840000}"/>
    <cellStyle name="Migliaia 41 4 6 2" xfId="17852" xr:uid="{00000000-0005-0000-0000-00005E840000}"/>
    <cellStyle name="Migliaia 41 4 6 2 2" xfId="35947" xr:uid="{00000000-0005-0000-0000-00005F840000}"/>
    <cellStyle name="Migliaia 41 4 6 2 3" xfId="41249" xr:uid="{00000000-0005-0000-0000-000060840000}"/>
    <cellStyle name="Migliaia 41 4 6 2 4" xfId="30395" xr:uid="{00000000-0005-0000-0000-000061840000}"/>
    <cellStyle name="Migliaia 41 4 6 3" xfId="33347" xr:uid="{00000000-0005-0000-0000-000062840000}"/>
    <cellStyle name="Migliaia 41 4 6 4" xfId="38598" xr:uid="{00000000-0005-0000-0000-000063840000}"/>
    <cellStyle name="Migliaia 41 4 6 5" xfId="21289" xr:uid="{00000000-0005-0000-0000-000064840000}"/>
    <cellStyle name="Migliaia 41 4 6 6" xfId="42543" xr:uid="{00000000-0005-0000-0000-000065840000}"/>
    <cellStyle name="Migliaia 41 4 6 7" xfId="46845" xr:uid="{00000000-0005-0000-0000-000066840000}"/>
    <cellStyle name="Migliaia 41 4 6 8" xfId="49861" xr:uid="{00000000-0005-0000-0000-000067840000}"/>
    <cellStyle name="Migliaia 41 4 7" xfId="16938" xr:uid="{00000000-0005-0000-0000-000068840000}"/>
    <cellStyle name="Migliaia 41 4 7 2" xfId="30396" xr:uid="{00000000-0005-0000-0000-000069840000}"/>
    <cellStyle name="Migliaia 41 4 7 2 2" xfId="35948" xr:uid="{00000000-0005-0000-0000-00006A840000}"/>
    <cellStyle name="Migliaia 41 4 7 2 3" xfId="41250" xr:uid="{00000000-0005-0000-0000-00006B840000}"/>
    <cellStyle name="Migliaia 41 4 7 3" xfId="33348" xr:uid="{00000000-0005-0000-0000-00006C840000}"/>
    <cellStyle name="Migliaia 41 4 7 4" xfId="38599" xr:uid="{00000000-0005-0000-0000-00006D840000}"/>
    <cellStyle name="Migliaia 41 4 7 5" xfId="21290" xr:uid="{00000000-0005-0000-0000-00006E840000}"/>
    <cellStyle name="Migliaia 41 4 8" xfId="21287" xr:uid="{00000000-0005-0000-0000-00006F840000}"/>
    <cellStyle name="Migliaia 41 4 9" xfId="2537" xr:uid="{00000000-0005-0000-0000-000070840000}"/>
    <cellStyle name="Migliaia 41 5" xfId="580" xr:uid="{00000000-0005-0000-0000-000071840000}"/>
    <cellStyle name="Migliaia 41 5 2" xfId="4512" xr:uid="{00000000-0005-0000-0000-000072840000}"/>
    <cellStyle name="Migliaia 41 5 2 2" xfId="14776" xr:uid="{00000000-0005-0000-0000-000073840000}"/>
    <cellStyle name="Migliaia 41 5 2 2 2" xfId="35949" xr:uid="{00000000-0005-0000-0000-000074840000}"/>
    <cellStyle name="Migliaia 41 5 2 2 3" xfId="41251" xr:uid="{00000000-0005-0000-0000-000075840000}"/>
    <cellStyle name="Migliaia 41 5 2 3" xfId="16941" xr:uid="{00000000-0005-0000-0000-000076840000}"/>
    <cellStyle name="Migliaia 41 5 2 3 2" xfId="33349" xr:uid="{00000000-0005-0000-0000-000077840000}"/>
    <cellStyle name="Migliaia 41 5 2 4" xfId="38600" xr:uid="{00000000-0005-0000-0000-000078840000}"/>
    <cellStyle name="Migliaia 41 5 2 5" xfId="12870" xr:uid="{00000000-0005-0000-0000-000079840000}"/>
    <cellStyle name="Migliaia 41 5 3" xfId="7680" xr:uid="{00000000-0005-0000-0000-00007A840000}"/>
    <cellStyle name="Migliaia 41 5 3 2" xfId="30397" xr:uid="{00000000-0005-0000-0000-00007B840000}"/>
    <cellStyle name="Migliaia 41 5 3 2 2" xfId="35950" xr:uid="{00000000-0005-0000-0000-00007C840000}"/>
    <cellStyle name="Migliaia 41 5 3 2 3" xfId="41252" xr:uid="{00000000-0005-0000-0000-00007D840000}"/>
    <cellStyle name="Migliaia 41 5 3 3" xfId="33350" xr:uid="{00000000-0005-0000-0000-00007E840000}"/>
    <cellStyle name="Migliaia 41 5 3 4" xfId="38601" xr:uid="{00000000-0005-0000-0000-00007F840000}"/>
    <cellStyle name="Migliaia 41 5 4" xfId="7081" xr:uid="{00000000-0005-0000-0000-000080840000}"/>
    <cellStyle name="Migliaia 41 5 4 2" xfId="17854" xr:uid="{00000000-0005-0000-0000-000081840000}"/>
    <cellStyle name="Migliaia 41 5 4 2 2" xfId="35951" xr:uid="{00000000-0005-0000-0000-000082840000}"/>
    <cellStyle name="Migliaia 41 5 4 2 3" xfId="41253" xr:uid="{00000000-0005-0000-0000-000083840000}"/>
    <cellStyle name="Migliaia 41 5 4 2 4" xfId="30398" xr:uid="{00000000-0005-0000-0000-000084840000}"/>
    <cellStyle name="Migliaia 41 5 4 3" xfId="33351" xr:uid="{00000000-0005-0000-0000-000085840000}"/>
    <cellStyle name="Migliaia 41 5 4 4" xfId="38602" xr:uid="{00000000-0005-0000-0000-000086840000}"/>
    <cellStyle name="Migliaia 41 5 4 5" xfId="21292" xr:uid="{00000000-0005-0000-0000-000087840000}"/>
    <cellStyle name="Migliaia 41 5 4 6" xfId="43403" xr:uid="{00000000-0005-0000-0000-000088840000}"/>
    <cellStyle name="Migliaia 41 5 4 7" xfId="46847" xr:uid="{00000000-0005-0000-0000-000089840000}"/>
    <cellStyle name="Migliaia 41 5 4 8" xfId="49863" xr:uid="{00000000-0005-0000-0000-00008A840000}"/>
    <cellStyle name="Migliaia 41 5 5" xfId="16940" xr:uid="{00000000-0005-0000-0000-00008B840000}"/>
    <cellStyle name="Migliaia 41 5 5 2" xfId="30399" xr:uid="{00000000-0005-0000-0000-00008C840000}"/>
    <cellStyle name="Migliaia 41 5 5 2 2" xfId="35952" xr:uid="{00000000-0005-0000-0000-00008D840000}"/>
    <cellStyle name="Migliaia 41 5 5 2 3" xfId="41254" xr:uid="{00000000-0005-0000-0000-00008E840000}"/>
    <cellStyle name="Migliaia 41 5 5 3" xfId="33352" xr:uid="{00000000-0005-0000-0000-00008F840000}"/>
    <cellStyle name="Migliaia 41 5 5 4" xfId="38603" xr:uid="{00000000-0005-0000-0000-000090840000}"/>
    <cellStyle name="Migliaia 41 5 5 5" xfId="21293" xr:uid="{00000000-0005-0000-0000-000091840000}"/>
    <cellStyle name="Migliaia 41 5 6" xfId="21294" xr:uid="{00000000-0005-0000-0000-000092840000}"/>
    <cellStyle name="Migliaia 41 5 6 2" xfId="30400" xr:uid="{00000000-0005-0000-0000-000093840000}"/>
    <cellStyle name="Migliaia 41 5 6 2 2" xfId="35953" xr:uid="{00000000-0005-0000-0000-000094840000}"/>
    <cellStyle name="Migliaia 41 5 6 2 3" xfId="41255" xr:uid="{00000000-0005-0000-0000-000095840000}"/>
    <cellStyle name="Migliaia 41 5 6 3" xfId="33353" xr:uid="{00000000-0005-0000-0000-000096840000}"/>
    <cellStyle name="Migliaia 41 5 6 4" xfId="38604" xr:uid="{00000000-0005-0000-0000-000097840000}"/>
    <cellStyle name="Migliaia 41 5 7" xfId="21291" xr:uid="{00000000-0005-0000-0000-000098840000}"/>
    <cellStyle name="Migliaia 41 5 8" xfId="2538" xr:uid="{00000000-0005-0000-0000-000099840000}"/>
    <cellStyle name="Migliaia 41 6" xfId="2533" xr:uid="{00000000-0005-0000-0000-00009A840000}"/>
    <cellStyle name="Migliaia 41 6 2" xfId="4507" xr:uid="{00000000-0005-0000-0000-00009B840000}"/>
    <cellStyle name="Migliaia 41 6 2 2" xfId="6059" xr:uid="{00000000-0005-0000-0000-00009C840000}"/>
    <cellStyle name="Migliaia 41 6 2 3" xfId="14952" xr:uid="{00000000-0005-0000-0000-00009D840000}"/>
    <cellStyle name="Migliaia 41 6 2 4" xfId="16943" xr:uid="{00000000-0005-0000-0000-00009E840000}"/>
    <cellStyle name="Migliaia 41 6 2 5" xfId="28702" xr:uid="{00000000-0005-0000-0000-00009F840000}"/>
    <cellStyle name="Migliaia 41 6 2 6" xfId="12872" xr:uid="{00000000-0005-0000-0000-0000A0840000}"/>
    <cellStyle name="Migliaia 41 6 3" xfId="5811" xr:uid="{00000000-0005-0000-0000-0000A1840000}"/>
    <cellStyle name="Migliaia 41 6 3 2" xfId="31657" xr:uid="{00000000-0005-0000-0000-0000A2840000}"/>
    <cellStyle name="Migliaia 41 6 3 2 2" xfId="36817" xr:uid="{00000000-0005-0000-0000-0000A3840000}"/>
    <cellStyle name="Migliaia 41 6 3 2 3" xfId="42119" xr:uid="{00000000-0005-0000-0000-0000A4840000}"/>
    <cellStyle name="Migliaia 41 6 3 3" xfId="34166" xr:uid="{00000000-0005-0000-0000-0000A5840000}"/>
    <cellStyle name="Migliaia 41 6 3 4" xfId="39468" xr:uid="{00000000-0005-0000-0000-0000A6840000}"/>
    <cellStyle name="Migliaia 41 6 4" xfId="16942" xr:uid="{00000000-0005-0000-0000-0000A7840000}"/>
    <cellStyle name="Migliaia 41 6 4 2" xfId="35954" xr:uid="{00000000-0005-0000-0000-0000A8840000}"/>
    <cellStyle name="Migliaia 41 6 4 3" xfId="41256" xr:uid="{00000000-0005-0000-0000-0000A9840000}"/>
    <cellStyle name="Migliaia 41 6 4 4" xfId="30401" xr:uid="{00000000-0005-0000-0000-0000AA840000}"/>
    <cellStyle name="Migliaia 41 6 5" xfId="33354" xr:uid="{00000000-0005-0000-0000-0000AB840000}"/>
    <cellStyle name="Migliaia 41 6 6" xfId="38605" xr:uid="{00000000-0005-0000-0000-0000AC840000}"/>
    <cellStyle name="Migliaia 41 6 7" xfId="12871" xr:uid="{00000000-0005-0000-0000-0000AD840000}"/>
    <cellStyle name="Migliaia 41 7" xfId="4118" xr:uid="{00000000-0005-0000-0000-0000AE840000}"/>
    <cellStyle name="Migliaia 41 7 2" xfId="10588" xr:uid="{00000000-0005-0000-0000-0000AF840000}"/>
    <cellStyle name="Migliaia 41 7 2 2" xfId="31658" xr:uid="{00000000-0005-0000-0000-0000B0840000}"/>
    <cellStyle name="Migliaia 41 7 2 2 2" xfId="36818" xr:uid="{00000000-0005-0000-0000-0000B1840000}"/>
    <cellStyle name="Migliaia 41 7 2 2 3" xfId="42120" xr:uid="{00000000-0005-0000-0000-0000B2840000}"/>
    <cellStyle name="Migliaia 41 7 2 3" xfId="34167" xr:uid="{00000000-0005-0000-0000-0000B3840000}"/>
    <cellStyle name="Migliaia 41 7 2 4" xfId="39469" xr:uid="{00000000-0005-0000-0000-0000B4840000}"/>
    <cellStyle name="Migliaia 41 7 3" xfId="16944" xr:uid="{00000000-0005-0000-0000-0000B5840000}"/>
    <cellStyle name="Migliaia 41 7 3 2" xfId="35955" xr:uid="{00000000-0005-0000-0000-0000B6840000}"/>
    <cellStyle name="Migliaia 41 7 3 3" xfId="41257" xr:uid="{00000000-0005-0000-0000-0000B7840000}"/>
    <cellStyle name="Migliaia 41 7 3 4" xfId="30402" xr:uid="{00000000-0005-0000-0000-0000B8840000}"/>
    <cellStyle name="Migliaia 41 7 4" xfId="33355" xr:uid="{00000000-0005-0000-0000-0000B9840000}"/>
    <cellStyle name="Migliaia 41 7 5" xfId="38606" xr:uid="{00000000-0005-0000-0000-0000BA840000}"/>
    <cellStyle name="Migliaia 41 7 6" xfId="12873" xr:uid="{00000000-0005-0000-0000-0000BB840000}"/>
    <cellStyle name="Migliaia 41 8" xfId="3701" xr:uid="{00000000-0005-0000-0000-0000BC840000}"/>
    <cellStyle name="Migliaia 41 8 2" xfId="10293" xr:uid="{00000000-0005-0000-0000-0000BD840000}"/>
    <cellStyle name="Migliaia 41 8 2 2" xfId="31659" xr:uid="{00000000-0005-0000-0000-0000BE840000}"/>
    <cellStyle name="Migliaia 41 8 2 2 2" xfId="36819" xr:uid="{00000000-0005-0000-0000-0000BF840000}"/>
    <cellStyle name="Migliaia 41 8 2 2 3" xfId="42121" xr:uid="{00000000-0005-0000-0000-0000C0840000}"/>
    <cellStyle name="Migliaia 41 8 2 3" xfId="34168" xr:uid="{00000000-0005-0000-0000-0000C1840000}"/>
    <cellStyle name="Migliaia 41 8 2 4" xfId="39470" xr:uid="{00000000-0005-0000-0000-0000C2840000}"/>
    <cellStyle name="Migliaia 41 8 3" xfId="16945" xr:uid="{00000000-0005-0000-0000-0000C3840000}"/>
    <cellStyle name="Migliaia 41 8 3 2" xfId="35956" xr:uid="{00000000-0005-0000-0000-0000C4840000}"/>
    <cellStyle name="Migliaia 41 8 3 3" xfId="41258" xr:uid="{00000000-0005-0000-0000-0000C5840000}"/>
    <cellStyle name="Migliaia 41 8 3 4" xfId="30403" xr:uid="{00000000-0005-0000-0000-0000C6840000}"/>
    <cellStyle name="Migliaia 41 8 4" xfId="33356" xr:uid="{00000000-0005-0000-0000-0000C7840000}"/>
    <cellStyle name="Migliaia 41 8 5" xfId="38607" xr:uid="{00000000-0005-0000-0000-0000C8840000}"/>
    <cellStyle name="Migliaia 41 8 6" xfId="12874" xr:uid="{00000000-0005-0000-0000-0000C9840000}"/>
    <cellStyle name="Migliaia 41 9" xfId="13509" xr:uid="{00000000-0005-0000-0000-0000CA840000}"/>
    <cellStyle name="Migliaia 41 9 2" xfId="30404" xr:uid="{00000000-0005-0000-0000-0000CB840000}"/>
    <cellStyle name="Migliaia 41 9 2 2" xfId="35957" xr:uid="{00000000-0005-0000-0000-0000CC840000}"/>
    <cellStyle name="Migliaia 41 9 2 3" xfId="41259" xr:uid="{00000000-0005-0000-0000-0000CD840000}"/>
    <cellStyle name="Migliaia 41 9 3" xfId="33357" xr:uid="{00000000-0005-0000-0000-0000CE840000}"/>
    <cellStyle name="Migliaia 41 9 4" xfId="38608" xr:uid="{00000000-0005-0000-0000-0000CF840000}"/>
    <cellStyle name="Migliaia 42" xfId="581" xr:uid="{00000000-0005-0000-0000-0000D0840000}"/>
    <cellStyle name="Migliaia 42 10" xfId="16946" xr:uid="{00000000-0005-0000-0000-0000D1840000}"/>
    <cellStyle name="Migliaia 42 10 2" xfId="35958" xr:uid="{00000000-0005-0000-0000-0000D2840000}"/>
    <cellStyle name="Migliaia 42 10 3" xfId="41260" xr:uid="{00000000-0005-0000-0000-0000D3840000}"/>
    <cellStyle name="Migliaia 42 10 4" xfId="30405" xr:uid="{00000000-0005-0000-0000-0000D4840000}"/>
    <cellStyle name="Migliaia 42 11" xfId="33358" xr:uid="{00000000-0005-0000-0000-0000D5840000}"/>
    <cellStyle name="Migliaia 42 12" xfId="38609" xr:uid="{00000000-0005-0000-0000-0000D6840000}"/>
    <cellStyle name="Migliaia 42 13" xfId="1889" xr:uid="{00000000-0005-0000-0000-0000D7840000}"/>
    <cellStyle name="Migliaia 42 2" xfId="582" xr:uid="{00000000-0005-0000-0000-0000D8840000}"/>
    <cellStyle name="Migliaia 42 2 2" xfId="2540" xr:uid="{00000000-0005-0000-0000-0000D9840000}"/>
    <cellStyle name="Migliaia 42 2 2 2" xfId="4514" xr:uid="{00000000-0005-0000-0000-0000DA840000}"/>
    <cellStyle name="Migliaia 42 2 2 2 2" xfId="10703" xr:uid="{00000000-0005-0000-0000-0000DB840000}"/>
    <cellStyle name="Migliaia 42 2 2 2 2 2" xfId="35959" xr:uid="{00000000-0005-0000-0000-0000DC840000}"/>
    <cellStyle name="Migliaia 42 2 2 2 2 3" xfId="41261" xr:uid="{00000000-0005-0000-0000-0000DD840000}"/>
    <cellStyle name="Migliaia 42 2 2 2 3" xfId="14777" xr:uid="{00000000-0005-0000-0000-0000DE840000}"/>
    <cellStyle name="Migliaia 42 2 2 2 4" xfId="16949" xr:uid="{00000000-0005-0000-0000-0000DF840000}"/>
    <cellStyle name="Migliaia 42 2 2 2 4 2" xfId="38610" xr:uid="{00000000-0005-0000-0000-0000E0840000}"/>
    <cellStyle name="Migliaia 42 2 2 2 5" xfId="12875" xr:uid="{00000000-0005-0000-0000-0000E1840000}"/>
    <cellStyle name="Migliaia 42 2 2 3" xfId="7928" xr:uid="{00000000-0005-0000-0000-0000E2840000}"/>
    <cellStyle name="Migliaia 42 2 2 3 2" xfId="31660" xr:uid="{00000000-0005-0000-0000-0000E3840000}"/>
    <cellStyle name="Migliaia 42 2 2 3 2 2" xfId="36820" xr:uid="{00000000-0005-0000-0000-0000E4840000}"/>
    <cellStyle name="Migliaia 42 2 2 3 2 3" xfId="42122" xr:uid="{00000000-0005-0000-0000-0000E5840000}"/>
    <cellStyle name="Migliaia 42 2 2 3 3" xfId="34169" xr:uid="{00000000-0005-0000-0000-0000E6840000}"/>
    <cellStyle name="Migliaia 42 2 2 3 4" xfId="39471" xr:uid="{00000000-0005-0000-0000-0000E7840000}"/>
    <cellStyle name="Migliaia 42 2 2 4" xfId="7082" xr:uid="{00000000-0005-0000-0000-0000E8840000}"/>
    <cellStyle name="Migliaia 42 2 2 4 2" xfId="17855" xr:uid="{00000000-0005-0000-0000-0000E9840000}"/>
    <cellStyle name="Migliaia 42 2 2 4 3" xfId="43594" xr:uid="{00000000-0005-0000-0000-0000EA840000}"/>
    <cellStyle name="Migliaia 42 2 2 4 4" xfId="46848" xr:uid="{00000000-0005-0000-0000-0000EB840000}"/>
    <cellStyle name="Migliaia 42 2 2 4 5" xfId="49864" xr:uid="{00000000-0005-0000-0000-0000EC840000}"/>
    <cellStyle name="Migliaia 42 2 2 5" xfId="16948" xr:uid="{00000000-0005-0000-0000-0000ED840000}"/>
    <cellStyle name="Migliaia 42 2 2 6" xfId="21296" xr:uid="{00000000-0005-0000-0000-0000EE840000}"/>
    <cellStyle name="Migliaia 42 2 3" xfId="4122" xr:uid="{00000000-0005-0000-0000-0000EF840000}"/>
    <cellStyle name="Migliaia 42 2 3 2" xfId="10592" xr:uid="{00000000-0005-0000-0000-0000F0840000}"/>
    <cellStyle name="Migliaia 42 2 3 2 2" xfId="31661" xr:uid="{00000000-0005-0000-0000-0000F1840000}"/>
    <cellStyle name="Migliaia 42 2 3 2 2 2" xfId="36821" xr:uid="{00000000-0005-0000-0000-0000F2840000}"/>
    <cellStyle name="Migliaia 42 2 3 2 2 3" xfId="42123" xr:uid="{00000000-0005-0000-0000-0000F3840000}"/>
    <cellStyle name="Migliaia 42 2 3 2 3" xfId="34170" xr:uid="{00000000-0005-0000-0000-0000F4840000}"/>
    <cellStyle name="Migliaia 42 2 3 2 4" xfId="39472" xr:uid="{00000000-0005-0000-0000-0000F5840000}"/>
    <cellStyle name="Migliaia 42 2 3 3" xfId="16950" xr:uid="{00000000-0005-0000-0000-0000F6840000}"/>
    <cellStyle name="Migliaia 42 2 3 3 2" xfId="35960" xr:uid="{00000000-0005-0000-0000-0000F7840000}"/>
    <cellStyle name="Migliaia 42 2 3 3 3" xfId="41262" xr:uid="{00000000-0005-0000-0000-0000F8840000}"/>
    <cellStyle name="Migliaia 42 2 3 3 4" xfId="30406" xr:uid="{00000000-0005-0000-0000-0000F9840000}"/>
    <cellStyle name="Migliaia 42 2 3 4" xfId="33359" xr:uid="{00000000-0005-0000-0000-0000FA840000}"/>
    <cellStyle name="Migliaia 42 2 3 5" xfId="38611" xr:uid="{00000000-0005-0000-0000-0000FB840000}"/>
    <cellStyle name="Migliaia 42 2 3 6" xfId="12876" xr:uid="{00000000-0005-0000-0000-0000FC840000}"/>
    <cellStyle name="Migliaia 42 2 4" xfId="3706" xr:uid="{00000000-0005-0000-0000-0000FD840000}"/>
    <cellStyle name="Migliaia 42 2 4 2" xfId="10297" xr:uid="{00000000-0005-0000-0000-0000FE840000}"/>
    <cellStyle name="Migliaia 42 2 4 2 2" xfId="35961" xr:uid="{00000000-0005-0000-0000-0000FF840000}"/>
    <cellStyle name="Migliaia 42 2 4 2 3" xfId="41263" xr:uid="{00000000-0005-0000-0000-000000850000}"/>
    <cellStyle name="Migliaia 42 2 4 3" xfId="15005" xr:uid="{00000000-0005-0000-0000-000001850000}"/>
    <cellStyle name="Migliaia 42 2 4 4" xfId="16951" xr:uid="{00000000-0005-0000-0000-000002850000}"/>
    <cellStyle name="Migliaia 42 2 4 4 2" xfId="38612" xr:uid="{00000000-0005-0000-0000-000003850000}"/>
    <cellStyle name="Migliaia 42 2 4 5" xfId="12877" xr:uid="{00000000-0005-0000-0000-000004850000}"/>
    <cellStyle name="Migliaia 42 2 5" xfId="9443" xr:uid="{00000000-0005-0000-0000-000005850000}"/>
    <cellStyle name="Migliaia 42 2 5 2" xfId="30407" xr:uid="{00000000-0005-0000-0000-000006850000}"/>
    <cellStyle name="Migliaia 42 2 5 2 2" xfId="35962" xr:uid="{00000000-0005-0000-0000-000007850000}"/>
    <cellStyle name="Migliaia 42 2 5 2 3" xfId="41264" xr:uid="{00000000-0005-0000-0000-000008850000}"/>
    <cellStyle name="Migliaia 42 2 5 3" xfId="33360" xr:uid="{00000000-0005-0000-0000-000009850000}"/>
    <cellStyle name="Migliaia 42 2 5 4" xfId="38613" xr:uid="{00000000-0005-0000-0000-00000A850000}"/>
    <cellStyle name="Migliaia 42 2 6" xfId="16947" xr:uid="{00000000-0005-0000-0000-00000B850000}"/>
    <cellStyle name="Migliaia 42 2 6 2" xfId="30408" xr:uid="{00000000-0005-0000-0000-00000C850000}"/>
    <cellStyle name="Migliaia 42 2 6 2 2" xfId="35963" xr:uid="{00000000-0005-0000-0000-00000D850000}"/>
    <cellStyle name="Migliaia 42 2 6 2 3" xfId="41265" xr:uid="{00000000-0005-0000-0000-00000E850000}"/>
    <cellStyle name="Migliaia 42 2 6 3" xfId="33361" xr:uid="{00000000-0005-0000-0000-00000F850000}"/>
    <cellStyle name="Migliaia 42 2 6 4" xfId="38614" xr:uid="{00000000-0005-0000-0000-000010850000}"/>
    <cellStyle name="Migliaia 42 2 6 5" xfId="21297" xr:uid="{00000000-0005-0000-0000-000011850000}"/>
    <cellStyle name="Migliaia 42 2 7" xfId="21295" xr:uid="{00000000-0005-0000-0000-000012850000}"/>
    <cellStyle name="Migliaia 42 2 8" xfId="1890" xr:uid="{00000000-0005-0000-0000-000013850000}"/>
    <cellStyle name="Migliaia 42 3" xfId="583" xr:uid="{00000000-0005-0000-0000-000014850000}"/>
    <cellStyle name="Migliaia 42 3 10" xfId="21298" xr:uid="{00000000-0005-0000-0000-000015850000}"/>
    <cellStyle name="Migliaia 42 3 11" xfId="12878" xr:uid="{00000000-0005-0000-0000-000016850000}"/>
    <cellStyle name="Migliaia 42 3 12" xfId="1891" xr:uid="{00000000-0005-0000-0000-000017850000}"/>
    <cellStyle name="Migliaia 42 3 2" xfId="584" xr:uid="{00000000-0005-0000-0000-000018850000}"/>
    <cellStyle name="Migliaia 42 3 2 2" xfId="4516" xr:uid="{00000000-0005-0000-0000-000019850000}"/>
    <cellStyle name="Migliaia 42 3 2 2 2" xfId="8334" xr:uid="{00000000-0005-0000-0000-00001A850000}"/>
    <cellStyle name="Migliaia 42 3 2 2 2 2" xfId="14778" xr:uid="{00000000-0005-0000-0000-00001B850000}"/>
    <cellStyle name="Migliaia 42 3 2 2 2 2 2" xfId="18184" xr:uid="{00000000-0005-0000-0000-00001C850000}"/>
    <cellStyle name="Migliaia 42 3 2 2 2 2 2 2" xfId="35964" xr:uid="{00000000-0005-0000-0000-00001D850000}"/>
    <cellStyle name="Migliaia 42 3 2 2 2 2 3" xfId="41266" xr:uid="{00000000-0005-0000-0000-00001E850000}"/>
    <cellStyle name="Migliaia 42 3 2 2 2 2 4" xfId="30409" xr:uid="{00000000-0005-0000-0000-00001F850000}"/>
    <cellStyle name="Migliaia 42 3 2 2 2 3" xfId="33362" xr:uid="{00000000-0005-0000-0000-000020850000}"/>
    <cellStyle name="Migliaia 42 3 2 2 2 4" xfId="38615" xr:uid="{00000000-0005-0000-0000-000021850000}"/>
    <cellStyle name="Migliaia 42 3 2 2 2 5" xfId="20268" xr:uid="{00000000-0005-0000-0000-000022850000}"/>
    <cellStyle name="Migliaia 42 3 2 2 2 6" xfId="47190" xr:uid="{00000000-0005-0000-0000-000023850000}"/>
    <cellStyle name="Migliaia 42 3 2 2 2 7" xfId="50206" xr:uid="{00000000-0005-0000-0000-000024850000}"/>
    <cellStyle name="Migliaia 42 3 2 2 2 8" xfId="13982" xr:uid="{00000000-0005-0000-0000-000025850000}"/>
    <cellStyle name="Migliaia 42 3 2 2 3" xfId="7869" xr:uid="{00000000-0005-0000-0000-000026850000}"/>
    <cellStyle name="Migliaia 42 3 2 2 4" xfId="7083" xr:uid="{00000000-0005-0000-0000-000027850000}"/>
    <cellStyle name="Migliaia 42 3 2 2 4 2" xfId="17856" xr:uid="{00000000-0005-0000-0000-000028850000}"/>
    <cellStyle name="Migliaia 42 3 2 2 4 3" xfId="43710" xr:uid="{00000000-0005-0000-0000-000029850000}"/>
    <cellStyle name="Migliaia 42 3 2 2 4 4" xfId="46849" xr:uid="{00000000-0005-0000-0000-00002A850000}"/>
    <cellStyle name="Migliaia 42 3 2 2 4 5" xfId="49865" xr:uid="{00000000-0005-0000-0000-00002B850000}"/>
    <cellStyle name="Migliaia 42 3 2 2 5" xfId="16954" xr:uid="{00000000-0005-0000-0000-00002C850000}"/>
    <cellStyle name="Migliaia 42 3 2 2 6" xfId="21300" xr:uid="{00000000-0005-0000-0000-00002D850000}"/>
    <cellStyle name="Migliaia 42 3 2 3" xfId="3708" xr:uid="{00000000-0005-0000-0000-00002E850000}"/>
    <cellStyle name="Migliaia 42 3 2 3 2" xfId="8710" xr:uid="{00000000-0005-0000-0000-00002F850000}"/>
    <cellStyle name="Migliaia 42 3 2 3 2 2" xfId="35965" xr:uid="{00000000-0005-0000-0000-000030850000}"/>
    <cellStyle name="Migliaia 42 3 2 3 2 3" xfId="41267" xr:uid="{00000000-0005-0000-0000-000031850000}"/>
    <cellStyle name="Migliaia 42 3 2 3 2 4" xfId="30410" xr:uid="{00000000-0005-0000-0000-000032850000}"/>
    <cellStyle name="Migliaia 42 3 2 3 3" xfId="8335" xr:uid="{00000000-0005-0000-0000-000033850000}"/>
    <cellStyle name="Migliaia 42 3 2 3 4" xfId="16955" xr:uid="{00000000-0005-0000-0000-000034850000}"/>
    <cellStyle name="Migliaia 42 3 2 3 4 2" xfId="38616" xr:uid="{00000000-0005-0000-0000-000035850000}"/>
    <cellStyle name="Migliaia 42 3 2 3 5" xfId="12879" xr:uid="{00000000-0005-0000-0000-000036850000}"/>
    <cellStyle name="Migliaia 42 3 2 4" xfId="7681" xr:uid="{00000000-0005-0000-0000-000037850000}"/>
    <cellStyle name="Migliaia 42 3 2 4 2" xfId="14400" xr:uid="{00000000-0005-0000-0000-000038850000}"/>
    <cellStyle name="Migliaia 42 3 2 4 2 2" xfId="35966" xr:uid="{00000000-0005-0000-0000-000039850000}"/>
    <cellStyle name="Migliaia 42 3 2 4 2 3" xfId="41268" xr:uid="{00000000-0005-0000-0000-00003A850000}"/>
    <cellStyle name="Migliaia 42 3 2 4 3" xfId="33363" xr:uid="{00000000-0005-0000-0000-00003B850000}"/>
    <cellStyle name="Migliaia 42 3 2 4 4" xfId="38617" xr:uid="{00000000-0005-0000-0000-00003C850000}"/>
    <cellStyle name="Migliaia 42 3 2 4 5" xfId="13512" xr:uid="{00000000-0005-0000-0000-00003D850000}"/>
    <cellStyle name="Migliaia 42 3 2 5" xfId="13622" xr:uid="{00000000-0005-0000-0000-00003E850000}"/>
    <cellStyle name="Migliaia 42 3 2 5 2" xfId="30411" xr:uid="{00000000-0005-0000-0000-00003F850000}"/>
    <cellStyle name="Migliaia 42 3 2 5 2 2" xfId="35967" xr:uid="{00000000-0005-0000-0000-000040850000}"/>
    <cellStyle name="Migliaia 42 3 2 5 2 3" xfId="41269" xr:uid="{00000000-0005-0000-0000-000041850000}"/>
    <cellStyle name="Migliaia 42 3 2 5 3" xfId="33364" xr:uid="{00000000-0005-0000-0000-000042850000}"/>
    <cellStyle name="Migliaia 42 3 2 5 4" xfId="38618" xr:uid="{00000000-0005-0000-0000-000043850000}"/>
    <cellStyle name="Migliaia 42 3 2 6" xfId="16953" xr:uid="{00000000-0005-0000-0000-000044850000}"/>
    <cellStyle name="Migliaia 42 3 2 6 2" xfId="30412" xr:uid="{00000000-0005-0000-0000-000045850000}"/>
    <cellStyle name="Migliaia 42 3 2 6 2 2" xfId="35968" xr:uid="{00000000-0005-0000-0000-000046850000}"/>
    <cellStyle name="Migliaia 42 3 2 6 2 3" xfId="41270" xr:uid="{00000000-0005-0000-0000-000047850000}"/>
    <cellStyle name="Migliaia 42 3 2 6 3" xfId="33365" xr:uid="{00000000-0005-0000-0000-000048850000}"/>
    <cellStyle name="Migliaia 42 3 2 6 4" xfId="38619" xr:uid="{00000000-0005-0000-0000-000049850000}"/>
    <cellStyle name="Migliaia 42 3 2 6 5" xfId="21301" xr:uid="{00000000-0005-0000-0000-00004A850000}"/>
    <cellStyle name="Migliaia 42 3 2 7" xfId="21299" xr:uid="{00000000-0005-0000-0000-00004B850000}"/>
    <cellStyle name="Migliaia 42 3 2 8" xfId="2542" xr:uid="{00000000-0005-0000-0000-00004C850000}"/>
    <cellStyle name="Migliaia 42 3 3" xfId="2541" xr:uid="{00000000-0005-0000-0000-00004D850000}"/>
    <cellStyle name="Migliaia 42 3 3 2" xfId="4515" xr:uid="{00000000-0005-0000-0000-00004E850000}"/>
    <cellStyle name="Migliaia 42 3 3 2 2" xfId="6062" xr:uid="{00000000-0005-0000-0000-00004F850000}"/>
    <cellStyle name="Migliaia 42 3 3 2 2 2" xfId="35970" xr:uid="{00000000-0005-0000-0000-000050850000}"/>
    <cellStyle name="Migliaia 42 3 3 2 2 3" xfId="41272" xr:uid="{00000000-0005-0000-0000-000051850000}"/>
    <cellStyle name="Migliaia 42 3 3 2 3" xfId="14541" xr:uid="{00000000-0005-0000-0000-000052850000}"/>
    <cellStyle name="Migliaia 42 3 3 2 4" xfId="16957" xr:uid="{00000000-0005-0000-0000-000053850000}"/>
    <cellStyle name="Migliaia 42 3 3 2 4 2" xfId="38621" xr:uid="{00000000-0005-0000-0000-000054850000}"/>
    <cellStyle name="Migliaia 42 3 3 2 5" xfId="12881" xr:uid="{00000000-0005-0000-0000-000055850000}"/>
    <cellStyle name="Migliaia 42 3 3 3" xfId="5814" xr:uid="{00000000-0005-0000-0000-000056850000}"/>
    <cellStyle name="Migliaia 42 3 3 3 2" xfId="30414" xr:uid="{00000000-0005-0000-0000-000057850000}"/>
    <cellStyle name="Migliaia 42 3 3 3 2 2" xfId="35971" xr:uid="{00000000-0005-0000-0000-000058850000}"/>
    <cellStyle name="Migliaia 42 3 3 3 2 3" xfId="41273" xr:uid="{00000000-0005-0000-0000-000059850000}"/>
    <cellStyle name="Migliaia 42 3 3 3 3" xfId="33367" xr:uid="{00000000-0005-0000-0000-00005A850000}"/>
    <cellStyle name="Migliaia 42 3 3 3 4" xfId="38622" xr:uid="{00000000-0005-0000-0000-00005B850000}"/>
    <cellStyle name="Migliaia 42 3 3 4" xfId="16956" xr:uid="{00000000-0005-0000-0000-00005C850000}"/>
    <cellStyle name="Migliaia 42 3 3 4 2" xfId="30415" xr:uid="{00000000-0005-0000-0000-00005D850000}"/>
    <cellStyle name="Migliaia 42 3 3 4 2 2" xfId="35972" xr:uid="{00000000-0005-0000-0000-00005E850000}"/>
    <cellStyle name="Migliaia 42 3 3 4 2 3" xfId="41274" xr:uid="{00000000-0005-0000-0000-00005F850000}"/>
    <cellStyle name="Migliaia 42 3 3 4 3" xfId="33368" xr:uid="{00000000-0005-0000-0000-000060850000}"/>
    <cellStyle name="Migliaia 42 3 3 4 4" xfId="38623" xr:uid="{00000000-0005-0000-0000-000061850000}"/>
    <cellStyle name="Migliaia 42 3 3 4 5" xfId="21302" xr:uid="{00000000-0005-0000-0000-000062850000}"/>
    <cellStyle name="Migliaia 42 3 3 5" xfId="21303" xr:uid="{00000000-0005-0000-0000-000063850000}"/>
    <cellStyle name="Migliaia 42 3 3 5 2" xfId="30416" xr:uid="{00000000-0005-0000-0000-000064850000}"/>
    <cellStyle name="Migliaia 42 3 3 5 2 2" xfId="35973" xr:uid="{00000000-0005-0000-0000-000065850000}"/>
    <cellStyle name="Migliaia 42 3 3 5 2 3" xfId="41275" xr:uid="{00000000-0005-0000-0000-000066850000}"/>
    <cellStyle name="Migliaia 42 3 3 5 3" xfId="33369" xr:uid="{00000000-0005-0000-0000-000067850000}"/>
    <cellStyle name="Migliaia 42 3 3 5 4" xfId="38624" xr:uid="{00000000-0005-0000-0000-000068850000}"/>
    <cellStyle name="Migliaia 42 3 3 6" xfId="30413" xr:uid="{00000000-0005-0000-0000-000069850000}"/>
    <cellStyle name="Migliaia 42 3 3 6 2" xfId="35969" xr:uid="{00000000-0005-0000-0000-00006A850000}"/>
    <cellStyle name="Migliaia 42 3 3 6 3" xfId="41271" xr:uid="{00000000-0005-0000-0000-00006B850000}"/>
    <cellStyle name="Migliaia 42 3 3 7" xfId="33366" xr:uid="{00000000-0005-0000-0000-00006C850000}"/>
    <cellStyle name="Migliaia 42 3 3 8" xfId="38620" xr:uid="{00000000-0005-0000-0000-00006D850000}"/>
    <cellStyle name="Migliaia 42 3 3 9" xfId="12880" xr:uid="{00000000-0005-0000-0000-00006E850000}"/>
    <cellStyle name="Migliaia 42 3 4" xfId="3301" xr:uid="{00000000-0005-0000-0000-00006F850000}"/>
    <cellStyle name="Migliaia 42 3 4 2" xfId="4811" xr:uid="{00000000-0005-0000-0000-000070850000}"/>
    <cellStyle name="Migliaia 42 3 4 2 2" xfId="10763" xr:uid="{00000000-0005-0000-0000-000071850000}"/>
    <cellStyle name="Migliaia 42 3 4 2 3" xfId="14935" xr:uid="{00000000-0005-0000-0000-000072850000}"/>
    <cellStyle name="Migliaia 42 3 4 2 4" xfId="16959" xr:uid="{00000000-0005-0000-0000-000073850000}"/>
    <cellStyle name="Migliaia 42 3 4 2 5" xfId="28703" xr:uid="{00000000-0005-0000-0000-000074850000}"/>
    <cellStyle name="Migliaia 42 3 4 2 6" xfId="12883" xr:uid="{00000000-0005-0000-0000-000075850000}"/>
    <cellStyle name="Migliaia 42 3 4 3" xfId="10011" xr:uid="{00000000-0005-0000-0000-000076850000}"/>
    <cellStyle name="Migliaia 42 3 4 3 2" xfId="31662" xr:uid="{00000000-0005-0000-0000-000077850000}"/>
    <cellStyle name="Migliaia 42 3 4 3 2 2" xfId="36822" xr:uid="{00000000-0005-0000-0000-000078850000}"/>
    <cellStyle name="Migliaia 42 3 4 3 2 3" xfId="42124" xr:uid="{00000000-0005-0000-0000-000079850000}"/>
    <cellStyle name="Migliaia 42 3 4 3 3" xfId="34171" xr:uid="{00000000-0005-0000-0000-00007A850000}"/>
    <cellStyle name="Migliaia 42 3 4 3 4" xfId="39473" xr:uid="{00000000-0005-0000-0000-00007B850000}"/>
    <cellStyle name="Migliaia 42 3 4 4" xfId="16958" xr:uid="{00000000-0005-0000-0000-00007C850000}"/>
    <cellStyle name="Migliaia 42 3 4 4 2" xfId="35974" xr:uid="{00000000-0005-0000-0000-00007D850000}"/>
    <cellStyle name="Migliaia 42 3 4 4 3" xfId="41276" xr:uid="{00000000-0005-0000-0000-00007E850000}"/>
    <cellStyle name="Migliaia 42 3 4 4 4" xfId="30417" xr:uid="{00000000-0005-0000-0000-00007F850000}"/>
    <cellStyle name="Migliaia 42 3 4 5" xfId="33370" xr:uid="{00000000-0005-0000-0000-000080850000}"/>
    <cellStyle name="Migliaia 42 3 4 6" xfId="38625" xr:uid="{00000000-0005-0000-0000-000081850000}"/>
    <cellStyle name="Migliaia 42 3 4 7" xfId="12882" xr:uid="{00000000-0005-0000-0000-000082850000}"/>
    <cellStyle name="Migliaia 42 3 5" xfId="4123" xr:uid="{00000000-0005-0000-0000-000083850000}"/>
    <cellStyle name="Migliaia 42 3 5 2" xfId="10593" xr:uid="{00000000-0005-0000-0000-000084850000}"/>
    <cellStyle name="Migliaia 42 3 5 2 2" xfId="31663" xr:uid="{00000000-0005-0000-0000-000085850000}"/>
    <cellStyle name="Migliaia 42 3 5 2 2 2" xfId="36823" xr:uid="{00000000-0005-0000-0000-000086850000}"/>
    <cellStyle name="Migliaia 42 3 5 2 2 3" xfId="42125" xr:uid="{00000000-0005-0000-0000-000087850000}"/>
    <cellStyle name="Migliaia 42 3 5 2 3" xfId="34172" xr:uid="{00000000-0005-0000-0000-000088850000}"/>
    <cellStyle name="Migliaia 42 3 5 2 4" xfId="39474" xr:uid="{00000000-0005-0000-0000-000089850000}"/>
    <cellStyle name="Migliaia 42 3 5 3" xfId="16960" xr:uid="{00000000-0005-0000-0000-00008A850000}"/>
    <cellStyle name="Migliaia 42 3 5 3 2" xfId="35975" xr:uid="{00000000-0005-0000-0000-00008B850000}"/>
    <cellStyle name="Migliaia 42 3 5 3 3" xfId="41277" xr:uid="{00000000-0005-0000-0000-00008C850000}"/>
    <cellStyle name="Migliaia 42 3 5 3 4" xfId="30418" xr:uid="{00000000-0005-0000-0000-00008D850000}"/>
    <cellStyle name="Migliaia 42 3 5 4" xfId="33371" xr:uid="{00000000-0005-0000-0000-00008E850000}"/>
    <cellStyle name="Migliaia 42 3 5 5" xfId="38626" xr:uid="{00000000-0005-0000-0000-00008F850000}"/>
    <cellStyle name="Migliaia 42 3 5 6" xfId="12884" xr:uid="{00000000-0005-0000-0000-000090850000}"/>
    <cellStyle name="Migliaia 42 3 6" xfId="3707" xr:uid="{00000000-0005-0000-0000-000091850000}"/>
    <cellStyle name="Migliaia 42 3 6 2" xfId="10298" xr:uid="{00000000-0005-0000-0000-000092850000}"/>
    <cellStyle name="Migliaia 42 3 6 2 2" xfId="35976" xr:uid="{00000000-0005-0000-0000-000093850000}"/>
    <cellStyle name="Migliaia 42 3 6 2 3" xfId="41278" xr:uid="{00000000-0005-0000-0000-000094850000}"/>
    <cellStyle name="Migliaia 42 3 6 3" xfId="14916" xr:uid="{00000000-0005-0000-0000-000095850000}"/>
    <cellStyle name="Migliaia 42 3 6 4" xfId="16961" xr:uid="{00000000-0005-0000-0000-000096850000}"/>
    <cellStyle name="Migliaia 42 3 6 4 2" xfId="38627" xr:uid="{00000000-0005-0000-0000-000097850000}"/>
    <cellStyle name="Migliaia 42 3 6 5" xfId="12885" xr:uid="{00000000-0005-0000-0000-000098850000}"/>
    <cellStyle name="Migliaia 42 3 7" xfId="8551" xr:uid="{00000000-0005-0000-0000-000099850000}"/>
    <cellStyle name="Migliaia 42 3 7 2" xfId="30419" xr:uid="{00000000-0005-0000-0000-00009A850000}"/>
    <cellStyle name="Migliaia 42 3 7 2 2" xfId="35977" xr:uid="{00000000-0005-0000-0000-00009B850000}"/>
    <cellStyle name="Migliaia 42 3 7 2 3" xfId="41279" xr:uid="{00000000-0005-0000-0000-00009C850000}"/>
    <cellStyle name="Migliaia 42 3 7 3" xfId="33372" xr:uid="{00000000-0005-0000-0000-00009D850000}"/>
    <cellStyle name="Migliaia 42 3 7 4" xfId="38628" xr:uid="{00000000-0005-0000-0000-00009E850000}"/>
    <cellStyle name="Migliaia 42 3 8" xfId="13623" xr:uid="{00000000-0005-0000-0000-00009F850000}"/>
    <cellStyle name="Migliaia 42 3 8 2" xfId="30420" xr:uid="{00000000-0005-0000-0000-0000A0850000}"/>
    <cellStyle name="Migliaia 42 3 8 2 2" xfId="35978" xr:uid="{00000000-0005-0000-0000-0000A1850000}"/>
    <cellStyle name="Migliaia 42 3 8 2 3" xfId="41280" xr:uid="{00000000-0005-0000-0000-0000A2850000}"/>
    <cellStyle name="Migliaia 42 3 8 3" xfId="33373" xr:uid="{00000000-0005-0000-0000-0000A3850000}"/>
    <cellStyle name="Migliaia 42 3 8 4" xfId="38629" xr:uid="{00000000-0005-0000-0000-0000A4850000}"/>
    <cellStyle name="Migliaia 42 3 8 5" xfId="21304" xr:uid="{00000000-0005-0000-0000-0000A5850000}"/>
    <cellStyle name="Migliaia 42 3 9" xfId="16952" xr:uid="{00000000-0005-0000-0000-0000A6850000}"/>
    <cellStyle name="Migliaia 42 4" xfId="585" xr:uid="{00000000-0005-0000-0000-0000A7850000}"/>
    <cellStyle name="Migliaia 42 4 2" xfId="4517" xr:uid="{00000000-0005-0000-0000-0000A8850000}"/>
    <cellStyle name="Migliaia 42 4 2 2" xfId="5161" xr:uid="{00000000-0005-0000-0000-0000A9850000}"/>
    <cellStyle name="Migliaia 42 4 2 2 2" xfId="30421" xr:uid="{00000000-0005-0000-0000-0000AA850000}"/>
    <cellStyle name="Migliaia 42 4 2 2 2 2" xfId="35979" xr:uid="{00000000-0005-0000-0000-0000AB850000}"/>
    <cellStyle name="Migliaia 42 4 2 2 2 3" xfId="41281" xr:uid="{00000000-0005-0000-0000-0000AC850000}"/>
    <cellStyle name="Migliaia 42 4 2 2 3" xfId="33374" xr:uid="{00000000-0005-0000-0000-0000AD850000}"/>
    <cellStyle name="Migliaia 42 4 2 2 4" xfId="38630" xr:uid="{00000000-0005-0000-0000-0000AE850000}"/>
    <cellStyle name="Migliaia 42 4 2 3" xfId="8336" xr:uid="{00000000-0005-0000-0000-0000AF850000}"/>
    <cellStyle name="Migliaia 42 4 2 3 2" xfId="30422" xr:uid="{00000000-0005-0000-0000-0000B0850000}"/>
    <cellStyle name="Migliaia 42 4 2 3 2 2" xfId="35980" xr:uid="{00000000-0005-0000-0000-0000B1850000}"/>
    <cellStyle name="Migliaia 42 4 2 3 2 3" xfId="41282" xr:uid="{00000000-0005-0000-0000-0000B2850000}"/>
    <cellStyle name="Migliaia 42 4 2 3 3" xfId="33375" xr:uid="{00000000-0005-0000-0000-0000B3850000}"/>
    <cellStyle name="Migliaia 42 4 2 3 4" xfId="38631" xr:uid="{00000000-0005-0000-0000-0000B4850000}"/>
    <cellStyle name="Migliaia 42 4 2 4" xfId="7683" xr:uid="{00000000-0005-0000-0000-0000B5850000}"/>
    <cellStyle name="Migliaia 42 4 2 5" xfId="7085" xr:uid="{00000000-0005-0000-0000-0000B6850000}"/>
    <cellStyle name="Migliaia 42 4 2 5 2" xfId="17858" xr:uid="{00000000-0005-0000-0000-0000B7850000}"/>
    <cellStyle name="Migliaia 42 4 2 5 3" xfId="21630" xr:uid="{00000000-0005-0000-0000-0000B8850000}"/>
    <cellStyle name="Migliaia 42 4 2 5 4" xfId="46851" xr:uid="{00000000-0005-0000-0000-0000B9850000}"/>
    <cellStyle name="Migliaia 42 4 2 5 5" xfId="49867" xr:uid="{00000000-0005-0000-0000-0000BA850000}"/>
    <cellStyle name="Migliaia 42 4 2 6" xfId="16963" xr:uid="{00000000-0005-0000-0000-0000BB850000}"/>
    <cellStyle name="Migliaia 42 4 2 7" xfId="21306" xr:uid="{00000000-0005-0000-0000-0000BC850000}"/>
    <cellStyle name="Migliaia 42 4 3" xfId="5162" xr:uid="{00000000-0005-0000-0000-0000BD850000}"/>
    <cellStyle name="Migliaia 42 4 3 2" xfId="14542" xr:uid="{00000000-0005-0000-0000-0000BE850000}"/>
    <cellStyle name="Migliaia 42 4 3 2 2" xfId="35981" xr:uid="{00000000-0005-0000-0000-0000BF850000}"/>
    <cellStyle name="Migliaia 42 4 3 2 3" xfId="41283" xr:uid="{00000000-0005-0000-0000-0000C0850000}"/>
    <cellStyle name="Migliaia 42 4 3 3" xfId="33376" xr:uid="{00000000-0005-0000-0000-0000C1850000}"/>
    <cellStyle name="Migliaia 42 4 3 4" xfId="38632" xr:uid="{00000000-0005-0000-0000-0000C2850000}"/>
    <cellStyle name="Migliaia 42 4 3 5" xfId="13621" xr:uid="{00000000-0005-0000-0000-0000C3850000}"/>
    <cellStyle name="Migliaia 42 4 4" xfId="8337" xr:uid="{00000000-0005-0000-0000-0000C4850000}"/>
    <cellStyle name="Migliaia 42 4 4 2" xfId="30424" xr:uid="{00000000-0005-0000-0000-0000C5850000}"/>
    <cellStyle name="Migliaia 42 4 4 2 2" xfId="35982" xr:uid="{00000000-0005-0000-0000-0000C6850000}"/>
    <cellStyle name="Migliaia 42 4 4 2 3" xfId="41284" xr:uid="{00000000-0005-0000-0000-0000C7850000}"/>
    <cellStyle name="Migliaia 42 4 4 3" xfId="33377" xr:uid="{00000000-0005-0000-0000-0000C8850000}"/>
    <cellStyle name="Migliaia 42 4 4 4" xfId="38633" xr:uid="{00000000-0005-0000-0000-0000C9850000}"/>
    <cellStyle name="Migliaia 42 4 5" xfId="7682" xr:uid="{00000000-0005-0000-0000-0000CA850000}"/>
    <cellStyle name="Migliaia 42 4 5 2" xfId="30425" xr:uid="{00000000-0005-0000-0000-0000CB850000}"/>
    <cellStyle name="Migliaia 42 4 5 2 2" xfId="35983" xr:uid="{00000000-0005-0000-0000-0000CC850000}"/>
    <cellStyle name="Migliaia 42 4 5 2 3" xfId="41285" xr:uid="{00000000-0005-0000-0000-0000CD850000}"/>
    <cellStyle name="Migliaia 42 4 5 3" xfId="33378" xr:uid="{00000000-0005-0000-0000-0000CE850000}"/>
    <cellStyle name="Migliaia 42 4 5 4" xfId="38634" xr:uid="{00000000-0005-0000-0000-0000CF850000}"/>
    <cellStyle name="Migliaia 42 4 6" xfId="7084" xr:uid="{00000000-0005-0000-0000-0000D0850000}"/>
    <cellStyle name="Migliaia 42 4 6 2" xfId="17857" xr:uid="{00000000-0005-0000-0000-0000D1850000}"/>
    <cellStyle name="Migliaia 42 4 6 2 2" xfId="35984" xr:uid="{00000000-0005-0000-0000-0000D2850000}"/>
    <cellStyle name="Migliaia 42 4 6 2 3" xfId="41286" xr:uid="{00000000-0005-0000-0000-0000D3850000}"/>
    <cellStyle name="Migliaia 42 4 6 2 4" xfId="30426" xr:uid="{00000000-0005-0000-0000-0000D4850000}"/>
    <cellStyle name="Migliaia 42 4 6 3" xfId="33379" xr:uid="{00000000-0005-0000-0000-0000D5850000}"/>
    <cellStyle name="Migliaia 42 4 6 4" xfId="38635" xr:uid="{00000000-0005-0000-0000-0000D6850000}"/>
    <cellStyle name="Migliaia 42 4 6 5" xfId="21311" xr:uid="{00000000-0005-0000-0000-0000D7850000}"/>
    <cellStyle name="Migliaia 42 4 6 6" xfId="44188" xr:uid="{00000000-0005-0000-0000-0000D8850000}"/>
    <cellStyle name="Migliaia 42 4 6 7" xfId="46850" xr:uid="{00000000-0005-0000-0000-0000D9850000}"/>
    <cellStyle name="Migliaia 42 4 6 8" xfId="49866" xr:uid="{00000000-0005-0000-0000-0000DA850000}"/>
    <cellStyle name="Migliaia 42 4 7" xfId="16962" xr:uid="{00000000-0005-0000-0000-0000DB850000}"/>
    <cellStyle name="Migliaia 42 4 7 2" xfId="30427" xr:uid="{00000000-0005-0000-0000-0000DC850000}"/>
    <cellStyle name="Migliaia 42 4 7 2 2" xfId="35985" xr:uid="{00000000-0005-0000-0000-0000DD850000}"/>
    <cellStyle name="Migliaia 42 4 7 2 3" xfId="41287" xr:uid="{00000000-0005-0000-0000-0000DE850000}"/>
    <cellStyle name="Migliaia 42 4 7 3" xfId="33380" xr:uid="{00000000-0005-0000-0000-0000DF850000}"/>
    <cellStyle name="Migliaia 42 4 7 4" xfId="38636" xr:uid="{00000000-0005-0000-0000-0000E0850000}"/>
    <cellStyle name="Migliaia 42 4 7 5" xfId="21312" xr:uid="{00000000-0005-0000-0000-0000E1850000}"/>
    <cellStyle name="Migliaia 42 4 8" xfId="21305" xr:uid="{00000000-0005-0000-0000-0000E2850000}"/>
    <cellStyle name="Migliaia 42 4 9" xfId="2543" xr:uid="{00000000-0005-0000-0000-0000E3850000}"/>
    <cellStyle name="Migliaia 42 5" xfId="586" xr:uid="{00000000-0005-0000-0000-0000E4850000}"/>
    <cellStyle name="Migliaia 42 5 2" xfId="4518" xr:uid="{00000000-0005-0000-0000-0000E5850000}"/>
    <cellStyle name="Migliaia 42 5 2 2" xfId="14779" xr:uid="{00000000-0005-0000-0000-0000E6850000}"/>
    <cellStyle name="Migliaia 42 5 2 2 2" xfId="35986" xr:uid="{00000000-0005-0000-0000-0000E7850000}"/>
    <cellStyle name="Migliaia 42 5 2 2 3" xfId="41288" xr:uid="{00000000-0005-0000-0000-0000E8850000}"/>
    <cellStyle name="Migliaia 42 5 2 3" xfId="16965" xr:uid="{00000000-0005-0000-0000-0000E9850000}"/>
    <cellStyle name="Migliaia 42 5 2 3 2" xfId="33381" xr:uid="{00000000-0005-0000-0000-0000EA850000}"/>
    <cellStyle name="Migliaia 42 5 2 4" xfId="38637" xr:uid="{00000000-0005-0000-0000-0000EB850000}"/>
    <cellStyle name="Migliaia 42 5 2 5" xfId="12886" xr:uid="{00000000-0005-0000-0000-0000EC850000}"/>
    <cellStyle name="Migliaia 42 5 3" xfId="7684" xr:uid="{00000000-0005-0000-0000-0000ED850000}"/>
    <cellStyle name="Migliaia 42 5 3 2" xfId="30429" xr:uid="{00000000-0005-0000-0000-0000EE850000}"/>
    <cellStyle name="Migliaia 42 5 3 2 2" xfId="35987" xr:uid="{00000000-0005-0000-0000-0000EF850000}"/>
    <cellStyle name="Migliaia 42 5 3 2 3" xfId="41289" xr:uid="{00000000-0005-0000-0000-0000F0850000}"/>
    <cellStyle name="Migliaia 42 5 3 3" xfId="33382" xr:uid="{00000000-0005-0000-0000-0000F1850000}"/>
    <cellStyle name="Migliaia 42 5 3 4" xfId="38638" xr:uid="{00000000-0005-0000-0000-0000F2850000}"/>
    <cellStyle name="Migliaia 42 5 4" xfId="7086" xr:uid="{00000000-0005-0000-0000-0000F3850000}"/>
    <cellStyle name="Migliaia 42 5 4 2" xfId="17859" xr:uid="{00000000-0005-0000-0000-0000F4850000}"/>
    <cellStyle name="Migliaia 42 5 4 2 2" xfId="35988" xr:uid="{00000000-0005-0000-0000-0000F5850000}"/>
    <cellStyle name="Migliaia 42 5 4 2 3" xfId="41290" xr:uid="{00000000-0005-0000-0000-0000F6850000}"/>
    <cellStyle name="Migliaia 42 5 4 2 4" xfId="30430" xr:uid="{00000000-0005-0000-0000-0000F7850000}"/>
    <cellStyle name="Migliaia 42 5 4 3" xfId="33383" xr:uid="{00000000-0005-0000-0000-0000F8850000}"/>
    <cellStyle name="Migliaia 42 5 4 4" xfId="38639" xr:uid="{00000000-0005-0000-0000-0000F9850000}"/>
    <cellStyle name="Migliaia 42 5 4 5" xfId="21316" xr:uid="{00000000-0005-0000-0000-0000FA850000}"/>
    <cellStyle name="Migliaia 42 5 4 6" xfId="43969" xr:uid="{00000000-0005-0000-0000-0000FB850000}"/>
    <cellStyle name="Migliaia 42 5 4 7" xfId="46852" xr:uid="{00000000-0005-0000-0000-0000FC850000}"/>
    <cellStyle name="Migliaia 42 5 4 8" xfId="49868" xr:uid="{00000000-0005-0000-0000-0000FD850000}"/>
    <cellStyle name="Migliaia 42 5 5" xfId="16964" xr:uid="{00000000-0005-0000-0000-0000FE850000}"/>
    <cellStyle name="Migliaia 42 5 5 2" xfId="30431" xr:uid="{00000000-0005-0000-0000-0000FF850000}"/>
    <cellStyle name="Migliaia 42 5 5 2 2" xfId="35989" xr:uid="{00000000-0005-0000-0000-000000860000}"/>
    <cellStyle name="Migliaia 42 5 5 2 3" xfId="41291" xr:uid="{00000000-0005-0000-0000-000001860000}"/>
    <cellStyle name="Migliaia 42 5 5 3" xfId="33384" xr:uid="{00000000-0005-0000-0000-000002860000}"/>
    <cellStyle name="Migliaia 42 5 5 4" xfId="38640" xr:uid="{00000000-0005-0000-0000-000003860000}"/>
    <cellStyle name="Migliaia 42 5 5 5" xfId="21317" xr:uid="{00000000-0005-0000-0000-000004860000}"/>
    <cellStyle name="Migliaia 42 5 6" xfId="21318" xr:uid="{00000000-0005-0000-0000-000005860000}"/>
    <cellStyle name="Migliaia 42 5 6 2" xfId="30432" xr:uid="{00000000-0005-0000-0000-000006860000}"/>
    <cellStyle name="Migliaia 42 5 6 2 2" xfId="35990" xr:uid="{00000000-0005-0000-0000-000007860000}"/>
    <cellStyle name="Migliaia 42 5 6 2 3" xfId="41292" xr:uid="{00000000-0005-0000-0000-000008860000}"/>
    <cellStyle name="Migliaia 42 5 6 3" xfId="33385" xr:uid="{00000000-0005-0000-0000-000009860000}"/>
    <cellStyle name="Migliaia 42 5 6 4" xfId="38641" xr:uid="{00000000-0005-0000-0000-00000A860000}"/>
    <cellStyle name="Migliaia 42 5 7" xfId="21313" xr:uid="{00000000-0005-0000-0000-00000B860000}"/>
    <cellStyle name="Migliaia 42 5 8" xfId="2544" xr:uid="{00000000-0005-0000-0000-00000C860000}"/>
    <cellStyle name="Migliaia 42 6" xfId="2539" xr:uid="{00000000-0005-0000-0000-00000D860000}"/>
    <cellStyle name="Migliaia 42 6 2" xfId="4513" xr:uid="{00000000-0005-0000-0000-00000E860000}"/>
    <cellStyle name="Migliaia 42 6 2 2" xfId="6061" xr:uid="{00000000-0005-0000-0000-00000F860000}"/>
    <cellStyle name="Migliaia 42 6 2 3" xfId="14951" xr:uid="{00000000-0005-0000-0000-000010860000}"/>
    <cellStyle name="Migliaia 42 6 2 4" xfId="16967" xr:uid="{00000000-0005-0000-0000-000011860000}"/>
    <cellStyle name="Migliaia 42 6 2 5" xfId="28704" xr:uid="{00000000-0005-0000-0000-000012860000}"/>
    <cellStyle name="Migliaia 42 6 2 6" xfId="12888" xr:uid="{00000000-0005-0000-0000-000013860000}"/>
    <cellStyle name="Migliaia 42 6 3" xfId="5813" xr:uid="{00000000-0005-0000-0000-000014860000}"/>
    <cellStyle name="Migliaia 42 6 3 2" xfId="31664" xr:uid="{00000000-0005-0000-0000-000015860000}"/>
    <cellStyle name="Migliaia 42 6 3 2 2" xfId="36824" xr:uid="{00000000-0005-0000-0000-000016860000}"/>
    <cellStyle name="Migliaia 42 6 3 2 3" xfId="42126" xr:uid="{00000000-0005-0000-0000-000017860000}"/>
    <cellStyle name="Migliaia 42 6 3 3" xfId="34173" xr:uid="{00000000-0005-0000-0000-000018860000}"/>
    <cellStyle name="Migliaia 42 6 3 4" xfId="39475" xr:uid="{00000000-0005-0000-0000-000019860000}"/>
    <cellStyle name="Migliaia 42 6 4" xfId="16966" xr:uid="{00000000-0005-0000-0000-00001A860000}"/>
    <cellStyle name="Migliaia 42 6 4 2" xfId="35991" xr:uid="{00000000-0005-0000-0000-00001B860000}"/>
    <cellStyle name="Migliaia 42 6 4 3" xfId="41293" xr:uid="{00000000-0005-0000-0000-00001C860000}"/>
    <cellStyle name="Migliaia 42 6 4 4" xfId="30433" xr:uid="{00000000-0005-0000-0000-00001D860000}"/>
    <cellStyle name="Migliaia 42 6 5" xfId="33386" xr:uid="{00000000-0005-0000-0000-00001E860000}"/>
    <cellStyle name="Migliaia 42 6 6" xfId="38642" xr:uid="{00000000-0005-0000-0000-00001F860000}"/>
    <cellStyle name="Migliaia 42 6 7" xfId="12887" xr:uid="{00000000-0005-0000-0000-000020860000}"/>
    <cellStyle name="Migliaia 42 7" xfId="4121" xr:uid="{00000000-0005-0000-0000-000021860000}"/>
    <cellStyle name="Migliaia 42 7 2" xfId="10591" xr:uid="{00000000-0005-0000-0000-000022860000}"/>
    <cellStyle name="Migliaia 42 7 2 2" xfId="31665" xr:uid="{00000000-0005-0000-0000-000023860000}"/>
    <cellStyle name="Migliaia 42 7 2 2 2" xfId="36825" xr:uid="{00000000-0005-0000-0000-000024860000}"/>
    <cellStyle name="Migliaia 42 7 2 2 3" xfId="42127" xr:uid="{00000000-0005-0000-0000-000025860000}"/>
    <cellStyle name="Migliaia 42 7 2 3" xfId="34174" xr:uid="{00000000-0005-0000-0000-000026860000}"/>
    <cellStyle name="Migliaia 42 7 2 4" xfId="39476" xr:uid="{00000000-0005-0000-0000-000027860000}"/>
    <cellStyle name="Migliaia 42 7 3" xfId="16968" xr:uid="{00000000-0005-0000-0000-000028860000}"/>
    <cellStyle name="Migliaia 42 7 3 2" xfId="35992" xr:uid="{00000000-0005-0000-0000-000029860000}"/>
    <cellStyle name="Migliaia 42 7 3 3" xfId="41294" xr:uid="{00000000-0005-0000-0000-00002A860000}"/>
    <cellStyle name="Migliaia 42 7 3 4" xfId="30434" xr:uid="{00000000-0005-0000-0000-00002B860000}"/>
    <cellStyle name="Migliaia 42 7 4" xfId="33387" xr:uid="{00000000-0005-0000-0000-00002C860000}"/>
    <cellStyle name="Migliaia 42 7 5" xfId="38643" xr:uid="{00000000-0005-0000-0000-00002D860000}"/>
    <cellStyle name="Migliaia 42 7 6" xfId="12889" xr:uid="{00000000-0005-0000-0000-00002E860000}"/>
    <cellStyle name="Migliaia 42 8" xfId="3705" xr:uid="{00000000-0005-0000-0000-00002F860000}"/>
    <cellStyle name="Migliaia 42 8 2" xfId="10296" xr:uid="{00000000-0005-0000-0000-000030860000}"/>
    <cellStyle name="Migliaia 42 8 2 2" xfId="31666" xr:uid="{00000000-0005-0000-0000-000031860000}"/>
    <cellStyle name="Migliaia 42 8 2 2 2" xfId="36826" xr:uid="{00000000-0005-0000-0000-000032860000}"/>
    <cellStyle name="Migliaia 42 8 2 2 3" xfId="42128" xr:uid="{00000000-0005-0000-0000-000033860000}"/>
    <cellStyle name="Migliaia 42 8 2 3" xfId="34175" xr:uid="{00000000-0005-0000-0000-000034860000}"/>
    <cellStyle name="Migliaia 42 8 2 4" xfId="39477" xr:uid="{00000000-0005-0000-0000-000035860000}"/>
    <cellStyle name="Migliaia 42 8 3" xfId="16969" xr:uid="{00000000-0005-0000-0000-000036860000}"/>
    <cellStyle name="Migliaia 42 8 3 2" xfId="35993" xr:uid="{00000000-0005-0000-0000-000037860000}"/>
    <cellStyle name="Migliaia 42 8 3 3" xfId="41295" xr:uid="{00000000-0005-0000-0000-000038860000}"/>
    <cellStyle name="Migliaia 42 8 3 4" xfId="30435" xr:uid="{00000000-0005-0000-0000-000039860000}"/>
    <cellStyle name="Migliaia 42 8 4" xfId="33388" xr:uid="{00000000-0005-0000-0000-00003A860000}"/>
    <cellStyle name="Migliaia 42 8 5" xfId="38644" xr:uid="{00000000-0005-0000-0000-00003B860000}"/>
    <cellStyle name="Migliaia 42 8 6" xfId="12890" xr:uid="{00000000-0005-0000-0000-00003C860000}"/>
    <cellStyle name="Migliaia 42 9" xfId="13511" xr:uid="{00000000-0005-0000-0000-00003D860000}"/>
    <cellStyle name="Migliaia 42 9 2" xfId="30436" xr:uid="{00000000-0005-0000-0000-00003E860000}"/>
    <cellStyle name="Migliaia 42 9 2 2" xfId="35994" xr:uid="{00000000-0005-0000-0000-00003F860000}"/>
    <cellStyle name="Migliaia 42 9 2 3" xfId="41296" xr:uid="{00000000-0005-0000-0000-000040860000}"/>
    <cellStyle name="Migliaia 42 9 3" xfId="33389" xr:uid="{00000000-0005-0000-0000-000041860000}"/>
    <cellStyle name="Migliaia 42 9 4" xfId="38645" xr:uid="{00000000-0005-0000-0000-000042860000}"/>
    <cellStyle name="Migliaia 43" xfId="587" xr:uid="{00000000-0005-0000-0000-000043860000}"/>
    <cellStyle name="Migliaia 43 10" xfId="16970" xr:uid="{00000000-0005-0000-0000-000044860000}"/>
    <cellStyle name="Migliaia 43 10 2" xfId="35995" xr:uid="{00000000-0005-0000-0000-000045860000}"/>
    <cellStyle name="Migliaia 43 10 3" xfId="41297" xr:uid="{00000000-0005-0000-0000-000046860000}"/>
    <cellStyle name="Migliaia 43 10 4" xfId="30437" xr:uid="{00000000-0005-0000-0000-000047860000}"/>
    <cellStyle name="Migliaia 43 11" xfId="33390" xr:uid="{00000000-0005-0000-0000-000048860000}"/>
    <cellStyle name="Migliaia 43 12" xfId="38646" xr:uid="{00000000-0005-0000-0000-000049860000}"/>
    <cellStyle name="Migliaia 43 13" xfId="1892" xr:uid="{00000000-0005-0000-0000-00004A860000}"/>
    <cellStyle name="Migliaia 43 2" xfId="588" xr:uid="{00000000-0005-0000-0000-00004B860000}"/>
    <cellStyle name="Migliaia 43 2 2" xfId="2546" xr:uid="{00000000-0005-0000-0000-00004C860000}"/>
    <cellStyle name="Migliaia 43 2 2 2" xfId="4520" xr:uid="{00000000-0005-0000-0000-00004D860000}"/>
    <cellStyle name="Migliaia 43 2 2 2 2" xfId="10704" xr:uid="{00000000-0005-0000-0000-00004E860000}"/>
    <cellStyle name="Migliaia 43 2 2 2 2 2" xfId="35996" xr:uid="{00000000-0005-0000-0000-00004F860000}"/>
    <cellStyle name="Migliaia 43 2 2 2 2 3" xfId="41298" xr:uid="{00000000-0005-0000-0000-000050860000}"/>
    <cellStyle name="Migliaia 43 2 2 2 3" xfId="14780" xr:uid="{00000000-0005-0000-0000-000051860000}"/>
    <cellStyle name="Migliaia 43 2 2 2 4" xfId="16973" xr:uid="{00000000-0005-0000-0000-000052860000}"/>
    <cellStyle name="Migliaia 43 2 2 2 4 2" xfId="38647" xr:uid="{00000000-0005-0000-0000-000053860000}"/>
    <cellStyle name="Migliaia 43 2 2 2 5" xfId="12891" xr:uid="{00000000-0005-0000-0000-000054860000}"/>
    <cellStyle name="Migliaia 43 2 2 3" xfId="7929" xr:uid="{00000000-0005-0000-0000-000055860000}"/>
    <cellStyle name="Migliaia 43 2 2 3 2" xfId="31667" xr:uid="{00000000-0005-0000-0000-000056860000}"/>
    <cellStyle name="Migliaia 43 2 2 3 2 2" xfId="36827" xr:uid="{00000000-0005-0000-0000-000057860000}"/>
    <cellStyle name="Migliaia 43 2 2 3 2 3" xfId="42129" xr:uid="{00000000-0005-0000-0000-000058860000}"/>
    <cellStyle name="Migliaia 43 2 2 3 3" xfId="34176" xr:uid="{00000000-0005-0000-0000-000059860000}"/>
    <cellStyle name="Migliaia 43 2 2 3 4" xfId="39478" xr:uid="{00000000-0005-0000-0000-00005A860000}"/>
    <cellStyle name="Migliaia 43 2 2 4" xfId="7087" xr:uid="{00000000-0005-0000-0000-00005B860000}"/>
    <cellStyle name="Migliaia 43 2 2 4 2" xfId="17860" xr:uid="{00000000-0005-0000-0000-00005C860000}"/>
    <cellStyle name="Migliaia 43 2 2 4 3" xfId="42933" xr:uid="{00000000-0005-0000-0000-00005D860000}"/>
    <cellStyle name="Migliaia 43 2 2 4 4" xfId="46853" xr:uid="{00000000-0005-0000-0000-00005E860000}"/>
    <cellStyle name="Migliaia 43 2 2 4 5" xfId="49869" xr:uid="{00000000-0005-0000-0000-00005F860000}"/>
    <cellStyle name="Migliaia 43 2 2 5" xfId="16972" xr:uid="{00000000-0005-0000-0000-000060860000}"/>
    <cellStyle name="Migliaia 43 2 2 6" xfId="21325" xr:uid="{00000000-0005-0000-0000-000061860000}"/>
    <cellStyle name="Migliaia 43 2 3" xfId="4125" xr:uid="{00000000-0005-0000-0000-000062860000}"/>
    <cellStyle name="Migliaia 43 2 3 2" xfId="10595" xr:uid="{00000000-0005-0000-0000-000063860000}"/>
    <cellStyle name="Migliaia 43 2 3 2 2" xfId="31668" xr:uid="{00000000-0005-0000-0000-000064860000}"/>
    <cellStyle name="Migliaia 43 2 3 2 2 2" xfId="36828" xr:uid="{00000000-0005-0000-0000-000065860000}"/>
    <cellStyle name="Migliaia 43 2 3 2 2 3" xfId="42130" xr:uid="{00000000-0005-0000-0000-000066860000}"/>
    <cellStyle name="Migliaia 43 2 3 2 3" xfId="34177" xr:uid="{00000000-0005-0000-0000-000067860000}"/>
    <cellStyle name="Migliaia 43 2 3 2 4" xfId="39479" xr:uid="{00000000-0005-0000-0000-000068860000}"/>
    <cellStyle name="Migliaia 43 2 3 3" xfId="16974" xr:uid="{00000000-0005-0000-0000-000069860000}"/>
    <cellStyle name="Migliaia 43 2 3 3 2" xfId="35997" xr:uid="{00000000-0005-0000-0000-00006A860000}"/>
    <cellStyle name="Migliaia 43 2 3 3 3" xfId="41299" xr:uid="{00000000-0005-0000-0000-00006B860000}"/>
    <cellStyle name="Migliaia 43 2 3 3 4" xfId="30439" xr:uid="{00000000-0005-0000-0000-00006C860000}"/>
    <cellStyle name="Migliaia 43 2 3 4" xfId="33392" xr:uid="{00000000-0005-0000-0000-00006D860000}"/>
    <cellStyle name="Migliaia 43 2 3 5" xfId="38648" xr:uid="{00000000-0005-0000-0000-00006E860000}"/>
    <cellStyle name="Migliaia 43 2 3 6" xfId="12892" xr:uid="{00000000-0005-0000-0000-00006F860000}"/>
    <cellStyle name="Migliaia 43 2 4" xfId="3710" xr:uid="{00000000-0005-0000-0000-000070860000}"/>
    <cellStyle name="Migliaia 43 2 4 2" xfId="10300" xr:uid="{00000000-0005-0000-0000-000071860000}"/>
    <cellStyle name="Migliaia 43 2 4 2 2" xfId="35998" xr:uid="{00000000-0005-0000-0000-000072860000}"/>
    <cellStyle name="Migliaia 43 2 4 2 3" xfId="41300" xr:uid="{00000000-0005-0000-0000-000073860000}"/>
    <cellStyle name="Migliaia 43 2 4 3" xfId="14596" xr:uid="{00000000-0005-0000-0000-000074860000}"/>
    <cellStyle name="Migliaia 43 2 4 4" xfId="16975" xr:uid="{00000000-0005-0000-0000-000075860000}"/>
    <cellStyle name="Migliaia 43 2 4 4 2" xfId="38649" xr:uid="{00000000-0005-0000-0000-000076860000}"/>
    <cellStyle name="Migliaia 43 2 4 5" xfId="12893" xr:uid="{00000000-0005-0000-0000-000077860000}"/>
    <cellStyle name="Migliaia 43 2 5" xfId="9444" xr:uid="{00000000-0005-0000-0000-000078860000}"/>
    <cellStyle name="Migliaia 43 2 5 2" xfId="30440" xr:uid="{00000000-0005-0000-0000-000079860000}"/>
    <cellStyle name="Migliaia 43 2 5 2 2" xfId="35999" xr:uid="{00000000-0005-0000-0000-00007A860000}"/>
    <cellStyle name="Migliaia 43 2 5 2 3" xfId="41301" xr:uid="{00000000-0005-0000-0000-00007B860000}"/>
    <cellStyle name="Migliaia 43 2 5 3" xfId="33394" xr:uid="{00000000-0005-0000-0000-00007C860000}"/>
    <cellStyle name="Migliaia 43 2 5 4" xfId="38650" xr:uid="{00000000-0005-0000-0000-00007D860000}"/>
    <cellStyle name="Migliaia 43 2 6" xfId="16971" xr:uid="{00000000-0005-0000-0000-00007E860000}"/>
    <cellStyle name="Migliaia 43 2 6 2" xfId="30441" xr:uid="{00000000-0005-0000-0000-00007F860000}"/>
    <cellStyle name="Migliaia 43 2 6 2 2" xfId="36000" xr:uid="{00000000-0005-0000-0000-000080860000}"/>
    <cellStyle name="Migliaia 43 2 6 2 3" xfId="41302" xr:uid="{00000000-0005-0000-0000-000081860000}"/>
    <cellStyle name="Migliaia 43 2 6 3" xfId="33395" xr:uid="{00000000-0005-0000-0000-000082860000}"/>
    <cellStyle name="Migliaia 43 2 6 4" xfId="38651" xr:uid="{00000000-0005-0000-0000-000083860000}"/>
    <cellStyle name="Migliaia 43 2 6 5" xfId="21330" xr:uid="{00000000-0005-0000-0000-000084860000}"/>
    <cellStyle name="Migliaia 43 2 7" xfId="21324" xr:uid="{00000000-0005-0000-0000-000085860000}"/>
    <cellStyle name="Migliaia 43 2 8" xfId="1893" xr:uid="{00000000-0005-0000-0000-000086860000}"/>
    <cellStyle name="Migliaia 43 3" xfId="589" xr:uid="{00000000-0005-0000-0000-000087860000}"/>
    <cellStyle name="Migliaia 43 3 10" xfId="21331" xr:uid="{00000000-0005-0000-0000-000088860000}"/>
    <cellStyle name="Migliaia 43 3 11" xfId="12894" xr:uid="{00000000-0005-0000-0000-000089860000}"/>
    <cellStyle name="Migliaia 43 3 12" xfId="1894" xr:uid="{00000000-0005-0000-0000-00008A860000}"/>
    <cellStyle name="Migliaia 43 3 2" xfId="590" xr:uid="{00000000-0005-0000-0000-00008B860000}"/>
    <cellStyle name="Migliaia 43 3 2 2" xfId="4522" xr:uid="{00000000-0005-0000-0000-00008C860000}"/>
    <cellStyle name="Migliaia 43 3 2 2 2" xfId="8338" xr:uid="{00000000-0005-0000-0000-00008D860000}"/>
    <cellStyle name="Migliaia 43 3 2 2 2 2" xfId="14781" xr:uid="{00000000-0005-0000-0000-00008E860000}"/>
    <cellStyle name="Migliaia 43 3 2 2 2 2 2" xfId="18185" xr:uid="{00000000-0005-0000-0000-00008F860000}"/>
    <cellStyle name="Migliaia 43 3 2 2 2 2 2 2" xfId="36001" xr:uid="{00000000-0005-0000-0000-000090860000}"/>
    <cellStyle name="Migliaia 43 3 2 2 2 2 3" xfId="41303" xr:uid="{00000000-0005-0000-0000-000091860000}"/>
    <cellStyle name="Migliaia 43 3 2 2 2 2 4" xfId="30442" xr:uid="{00000000-0005-0000-0000-000092860000}"/>
    <cellStyle name="Migliaia 43 3 2 2 2 3" xfId="33396" xr:uid="{00000000-0005-0000-0000-000093860000}"/>
    <cellStyle name="Migliaia 43 3 2 2 2 4" xfId="38652" xr:uid="{00000000-0005-0000-0000-000094860000}"/>
    <cellStyle name="Migliaia 43 3 2 2 2 5" xfId="43035" xr:uid="{00000000-0005-0000-0000-000095860000}"/>
    <cellStyle name="Migliaia 43 3 2 2 2 6" xfId="47191" xr:uid="{00000000-0005-0000-0000-000096860000}"/>
    <cellStyle name="Migliaia 43 3 2 2 2 7" xfId="50207" xr:uid="{00000000-0005-0000-0000-000097860000}"/>
    <cellStyle name="Migliaia 43 3 2 2 2 8" xfId="13983" xr:uid="{00000000-0005-0000-0000-000098860000}"/>
    <cellStyle name="Migliaia 43 3 2 2 3" xfId="8477" xr:uid="{00000000-0005-0000-0000-000099860000}"/>
    <cellStyle name="Migliaia 43 3 2 2 4" xfId="7088" xr:uid="{00000000-0005-0000-0000-00009A860000}"/>
    <cellStyle name="Migliaia 43 3 2 2 4 2" xfId="17861" xr:uid="{00000000-0005-0000-0000-00009B860000}"/>
    <cellStyle name="Migliaia 43 3 2 2 4 3" xfId="44542" xr:uid="{00000000-0005-0000-0000-00009C860000}"/>
    <cellStyle name="Migliaia 43 3 2 2 4 4" xfId="46854" xr:uid="{00000000-0005-0000-0000-00009D860000}"/>
    <cellStyle name="Migliaia 43 3 2 2 4 5" xfId="49870" xr:uid="{00000000-0005-0000-0000-00009E860000}"/>
    <cellStyle name="Migliaia 43 3 2 2 5" xfId="16978" xr:uid="{00000000-0005-0000-0000-00009F860000}"/>
    <cellStyle name="Migliaia 43 3 2 2 6" xfId="21333" xr:uid="{00000000-0005-0000-0000-0000A0860000}"/>
    <cellStyle name="Migliaia 43 3 2 3" xfId="3712" xr:uid="{00000000-0005-0000-0000-0000A1860000}"/>
    <cellStyle name="Migliaia 43 3 2 3 2" xfId="8709" xr:uid="{00000000-0005-0000-0000-0000A2860000}"/>
    <cellStyle name="Migliaia 43 3 2 3 2 2" xfId="36002" xr:uid="{00000000-0005-0000-0000-0000A3860000}"/>
    <cellStyle name="Migliaia 43 3 2 3 2 3" xfId="41304" xr:uid="{00000000-0005-0000-0000-0000A4860000}"/>
    <cellStyle name="Migliaia 43 3 2 3 2 4" xfId="30443" xr:uid="{00000000-0005-0000-0000-0000A5860000}"/>
    <cellStyle name="Migliaia 43 3 2 3 3" xfId="8339" xr:uid="{00000000-0005-0000-0000-0000A6860000}"/>
    <cellStyle name="Migliaia 43 3 2 3 4" xfId="16979" xr:uid="{00000000-0005-0000-0000-0000A7860000}"/>
    <cellStyle name="Migliaia 43 3 2 3 4 2" xfId="38653" xr:uid="{00000000-0005-0000-0000-0000A8860000}"/>
    <cellStyle name="Migliaia 43 3 2 3 5" xfId="12895" xr:uid="{00000000-0005-0000-0000-0000A9860000}"/>
    <cellStyle name="Migliaia 43 3 2 4" xfId="7685" xr:uid="{00000000-0005-0000-0000-0000AA860000}"/>
    <cellStyle name="Migliaia 43 3 2 4 2" xfId="14401" xr:uid="{00000000-0005-0000-0000-0000AB860000}"/>
    <cellStyle name="Migliaia 43 3 2 4 2 2" xfId="36003" xr:uid="{00000000-0005-0000-0000-0000AC860000}"/>
    <cellStyle name="Migliaia 43 3 2 4 2 3" xfId="41305" xr:uid="{00000000-0005-0000-0000-0000AD860000}"/>
    <cellStyle name="Migliaia 43 3 2 4 3" xfId="33398" xr:uid="{00000000-0005-0000-0000-0000AE860000}"/>
    <cellStyle name="Migliaia 43 3 2 4 4" xfId="38654" xr:uid="{00000000-0005-0000-0000-0000AF860000}"/>
    <cellStyle name="Migliaia 43 3 2 4 5" xfId="13514" xr:uid="{00000000-0005-0000-0000-0000B0860000}"/>
    <cellStyle name="Migliaia 43 3 2 5" xfId="13619" xr:uid="{00000000-0005-0000-0000-0000B1860000}"/>
    <cellStyle name="Migliaia 43 3 2 5 2" xfId="30445" xr:uid="{00000000-0005-0000-0000-0000B2860000}"/>
    <cellStyle name="Migliaia 43 3 2 5 2 2" xfId="36004" xr:uid="{00000000-0005-0000-0000-0000B3860000}"/>
    <cellStyle name="Migliaia 43 3 2 5 2 3" xfId="41306" xr:uid="{00000000-0005-0000-0000-0000B4860000}"/>
    <cellStyle name="Migliaia 43 3 2 5 3" xfId="33399" xr:uid="{00000000-0005-0000-0000-0000B5860000}"/>
    <cellStyle name="Migliaia 43 3 2 5 4" xfId="38655" xr:uid="{00000000-0005-0000-0000-0000B6860000}"/>
    <cellStyle name="Migliaia 43 3 2 6" xfId="16977" xr:uid="{00000000-0005-0000-0000-0000B7860000}"/>
    <cellStyle name="Migliaia 43 3 2 6 2" xfId="30446" xr:uid="{00000000-0005-0000-0000-0000B8860000}"/>
    <cellStyle name="Migliaia 43 3 2 6 2 2" xfId="36005" xr:uid="{00000000-0005-0000-0000-0000B9860000}"/>
    <cellStyle name="Migliaia 43 3 2 6 2 3" xfId="41307" xr:uid="{00000000-0005-0000-0000-0000BA860000}"/>
    <cellStyle name="Migliaia 43 3 2 6 3" xfId="33400" xr:uid="{00000000-0005-0000-0000-0000BB860000}"/>
    <cellStyle name="Migliaia 43 3 2 6 4" xfId="38656" xr:uid="{00000000-0005-0000-0000-0000BC860000}"/>
    <cellStyle name="Migliaia 43 3 2 6 5" xfId="21338" xr:uid="{00000000-0005-0000-0000-0000BD860000}"/>
    <cellStyle name="Migliaia 43 3 2 7" xfId="21332" xr:uid="{00000000-0005-0000-0000-0000BE860000}"/>
    <cellStyle name="Migliaia 43 3 2 8" xfId="2548" xr:uid="{00000000-0005-0000-0000-0000BF860000}"/>
    <cellStyle name="Migliaia 43 3 3" xfId="2547" xr:uid="{00000000-0005-0000-0000-0000C0860000}"/>
    <cellStyle name="Migliaia 43 3 3 2" xfId="4521" xr:uid="{00000000-0005-0000-0000-0000C1860000}"/>
    <cellStyle name="Migliaia 43 3 3 2 2" xfId="6064" xr:uid="{00000000-0005-0000-0000-0000C2860000}"/>
    <cellStyle name="Migliaia 43 3 3 2 2 2" xfId="36007" xr:uid="{00000000-0005-0000-0000-0000C3860000}"/>
    <cellStyle name="Migliaia 43 3 3 2 2 3" xfId="41309" xr:uid="{00000000-0005-0000-0000-0000C4860000}"/>
    <cellStyle name="Migliaia 43 3 3 2 3" xfId="14543" xr:uid="{00000000-0005-0000-0000-0000C5860000}"/>
    <cellStyle name="Migliaia 43 3 3 2 4" xfId="16981" xr:uid="{00000000-0005-0000-0000-0000C6860000}"/>
    <cellStyle name="Migliaia 43 3 3 2 4 2" xfId="38658" xr:uid="{00000000-0005-0000-0000-0000C7860000}"/>
    <cellStyle name="Migliaia 43 3 3 2 5" xfId="12897" xr:uid="{00000000-0005-0000-0000-0000C8860000}"/>
    <cellStyle name="Migliaia 43 3 3 3" xfId="5816" xr:uid="{00000000-0005-0000-0000-0000C9860000}"/>
    <cellStyle name="Migliaia 43 3 3 3 2" xfId="30449" xr:uid="{00000000-0005-0000-0000-0000CA860000}"/>
    <cellStyle name="Migliaia 43 3 3 3 2 2" xfId="36008" xr:uid="{00000000-0005-0000-0000-0000CB860000}"/>
    <cellStyle name="Migliaia 43 3 3 3 2 3" xfId="41310" xr:uid="{00000000-0005-0000-0000-0000CC860000}"/>
    <cellStyle name="Migliaia 43 3 3 3 3" xfId="33403" xr:uid="{00000000-0005-0000-0000-0000CD860000}"/>
    <cellStyle name="Migliaia 43 3 3 3 4" xfId="38659" xr:uid="{00000000-0005-0000-0000-0000CE860000}"/>
    <cellStyle name="Migliaia 43 3 3 4" xfId="16980" xr:uid="{00000000-0005-0000-0000-0000CF860000}"/>
    <cellStyle name="Migliaia 43 3 3 4 2" xfId="30450" xr:uid="{00000000-0005-0000-0000-0000D0860000}"/>
    <cellStyle name="Migliaia 43 3 3 4 2 2" xfId="36009" xr:uid="{00000000-0005-0000-0000-0000D1860000}"/>
    <cellStyle name="Migliaia 43 3 3 4 2 3" xfId="41311" xr:uid="{00000000-0005-0000-0000-0000D2860000}"/>
    <cellStyle name="Migliaia 43 3 3 4 3" xfId="33404" xr:uid="{00000000-0005-0000-0000-0000D3860000}"/>
    <cellStyle name="Migliaia 43 3 3 4 4" xfId="38660" xr:uid="{00000000-0005-0000-0000-0000D4860000}"/>
    <cellStyle name="Migliaia 43 3 3 4 5" xfId="21342" xr:uid="{00000000-0005-0000-0000-0000D5860000}"/>
    <cellStyle name="Migliaia 43 3 3 5" xfId="21343" xr:uid="{00000000-0005-0000-0000-0000D6860000}"/>
    <cellStyle name="Migliaia 43 3 3 5 2" xfId="30451" xr:uid="{00000000-0005-0000-0000-0000D7860000}"/>
    <cellStyle name="Migliaia 43 3 3 5 2 2" xfId="36010" xr:uid="{00000000-0005-0000-0000-0000D8860000}"/>
    <cellStyle name="Migliaia 43 3 3 5 2 3" xfId="41312" xr:uid="{00000000-0005-0000-0000-0000D9860000}"/>
    <cellStyle name="Migliaia 43 3 3 5 3" xfId="33405" xr:uid="{00000000-0005-0000-0000-0000DA860000}"/>
    <cellStyle name="Migliaia 43 3 3 5 4" xfId="38661" xr:uid="{00000000-0005-0000-0000-0000DB860000}"/>
    <cellStyle name="Migliaia 43 3 3 6" xfId="30447" xr:uid="{00000000-0005-0000-0000-0000DC860000}"/>
    <cellStyle name="Migliaia 43 3 3 6 2" xfId="36006" xr:uid="{00000000-0005-0000-0000-0000DD860000}"/>
    <cellStyle name="Migliaia 43 3 3 6 3" xfId="41308" xr:uid="{00000000-0005-0000-0000-0000DE860000}"/>
    <cellStyle name="Migliaia 43 3 3 7" xfId="33401" xr:uid="{00000000-0005-0000-0000-0000DF860000}"/>
    <cellStyle name="Migliaia 43 3 3 8" xfId="38657" xr:uid="{00000000-0005-0000-0000-0000E0860000}"/>
    <cellStyle name="Migliaia 43 3 3 9" xfId="12896" xr:uid="{00000000-0005-0000-0000-0000E1860000}"/>
    <cellStyle name="Migliaia 43 3 4" xfId="3302" xr:uid="{00000000-0005-0000-0000-0000E2860000}"/>
    <cellStyle name="Migliaia 43 3 4 2" xfId="4812" xr:uid="{00000000-0005-0000-0000-0000E3860000}"/>
    <cellStyle name="Migliaia 43 3 4 2 2" xfId="10764" xr:uid="{00000000-0005-0000-0000-0000E4860000}"/>
    <cellStyle name="Migliaia 43 3 4 2 3" xfId="14439" xr:uid="{00000000-0005-0000-0000-0000E5860000}"/>
    <cellStyle name="Migliaia 43 3 4 2 4" xfId="16983" xr:uid="{00000000-0005-0000-0000-0000E6860000}"/>
    <cellStyle name="Migliaia 43 3 4 2 5" xfId="28710" xr:uid="{00000000-0005-0000-0000-0000E7860000}"/>
    <cellStyle name="Migliaia 43 3 4 2 6" xfId="12899" xr:uid="{00000000-0005-0000-0000-0000E8860000}"/>
    <cellStyle name="Migliaia 43 3 4 3" xfId="10012" xr:uid="{00000000-0005-0000-0000-0000E9860000}"/>
    <cellStyle name="Migliaia 43 3 4 3 2" xfId="31669" xr:uid="{00000000-0005-0000-0000-0000EA860000}"/>
    <cellStyle name="Migliaia 43 3 4 3 2 2" xfId="36829" xr:uid="{00000000-0005-0000-0000-0000EB860000}"/>
    <cellStyle name="Migliaia 43 3 4 3 2 3" xfId="42131" xr:uid="{00000000-0005-0000-0000-0000EC860000}"/>
    <cellStyle name="Migliaia 43 3 4 3 3" xfId="34178" xr:uid="{00000000-0005-0000-0000-0000ED860000}"/>
    <cellStyle name="Migliaia 43 3 4 3 4" xfId="39480" xr:uid="{00000000-0005-0000-0000-0000EE860000}"/>
    <cellStyle name="Migliaia 43 3 4 4" xfId="16982" xr:uid="{00000000-0005-0000-0000-0000EF860000}"/>
    <cellStyle name="Migliaia 43 3 4 4 2" xfId="36011" xr:uid="{00000000-0005-0000-0000-0000F0860000}"/>
    <cellStyle name="Migliaia 43 3 4 4 3" xfId="41313" xr:uid="{00000000-0005-0000-0000-0000F1860000}"/>
    <cellStyle name="Migliaia 43 3 4 4 4" xfId="30452" xr:uid="{00000000-0005-0000-0000-0000F2860000}"/>
    <cellStyle name="Migliaia 43 3 4 5" xfId="33406" xr:uid="{00000000-0005-0000-0000-0000F3860000}"/>
    <cellStyle name="Migliaia 43 3 4 6" xfId="38662" xr:uid="{00000000-0005-0000-0000-0000F4860000}"/>
    <cellStyle name="Migliaia 43 3 4 7" xfId="12898" xr:uid="{00000000-0005-0000-0000-0000F5860000}"/>
    <cellStyle name="Migliaia 43 3 5" xfId="4126" xr:uid="{00000000-0005-0000-0000-0000F6860000}"/>
    <cellStyle name="Migliaia 43 3 5 2" xfId="10596" xr:uid="{00000000-0005-0000-0000-0000F7860000}"/>
    <cellStyle name="Migliaia 43 3 5 2 2" xfId="31670" xr:uid="{00000000-0005-0000-0000-0000F8860000}"/>
    <cellStyle name="Migliaia 43 3 5 2 2 2" xfId="36830" xr:uid="{00000000-0005-0000-0000-0000F9860000}"/>
    <cellStyle name="Migliaia 43 3 5 2 2 3" xfId="42132" xr:uid="{00000000-0005-0000-0000-0000FA860000}"/>
    <cellStyle name="Migliaia 43 3 5 2 3" xfId="34179" xr:uid="{00000000-0005-0000-0000-0000FB860000}"/>
    <cellStyle name="Migliaia 43 3 5 2 4" xfId="39481" xr:uid="{00000000-0005-0000-0000-0000FC860000}"/>
    <cellStyle name="Migliaia 43 3 5 3" xfId="16984" xr:uid="{00000000-0005-0000-0000-0000FD860000}"/>
    <cellStyle name="Migliaia 43 3 5 3 2" xfId="36012" xr:uid="{00000000-0005-0000-0000-0000FE860000}"/>
    <cellStyle name="Migliaia 43 3 5 3 3" xfId="41314" xr:uid="{00000000-0005-0000-0000-0000FF860000}"/>
    <cellStyle name="Migliaia 43 3 5 3 4" xfId="30453" xr:uid="{00000000-0005-0000-0000-000000870000}"/>
    <cellStyle name="Migliaia 43 3 5 4" xfId="33407" xr:uid="{00000000-0005-0000-0000-000001870000}"/>
    <cellStyle name="Migliaia 43 3 5 5" xfId="38663" xr:uid="{00000000-0005-0000-0000-000002870000}"/>
    <cellStyle name="Migliaia 43 3 5 6" xfId="12900" xr:uid="{00000000-0005-0000-0000-000003870000}"/>
    <cellStyle name="Migliaia 43 3 6" xfId="3711" xr:uid="{00000000-0005-0000-0000-000004870000}"/>
    <cellStyle name="Migliaia 43 3 6 2" xfId="10301" xr:uid="{00000000-0005-0000-0000-000005870000}"/>
    <cellStyle name="Migliaia 43 3 6 2 2" xfId="36013" xr:uid="{00000000-0005-0000-0000-000006870000}"/>
    <cellStyle name="Migliaia 43 3 6 2 3" xfId="41315" xr:uid="{00000000-0005-0000-0000-000007870000}"/>
    <cellStyle name="Migliaia 43 3 6 3" xfId="14330" xr:uid="{00000000-0005-0000-0000-000008870000}"/>
    <cellStyle name="Migliaia 43 3 6 4" xfId="16985" xr:uid="{00000000-0005-0000-0000-000009870000}"/>
    <cellStyle name="Migliaia 43 3 6 4 2" xfId="38664" xr:uid="{00000000-0005-0000-0000-00000A870000}"/>
    <cellStyle name="Migliaia 43 3 6 5" xfId="12901" xr:uid="{00000000-0005-0000-0000-00000B870000}"/>
    <cellStyle name="Migliaia 43 3 7" xfId="7519" xr:uid="{00000000-0005-0000-0000-00000C870000}"/>
    <cellStyle name="Migliaia 43 3 7 2" xfId="30455" xr:uid="{00000000-0005-0000-0000-00000D870000}"/>
    <cellStyle name="Migliaia 43 3 7 2 2" xfId="36014" xr:uid="{00000000-0005-0000-0000-00000E870000}"/>
    <cellStyle name="Migliaia 43 3 7 2 3" xfId="41316" xr:uid="{00000000-0005-0000-0000-00000F870000}"/>
    <cellStyle name="Migliaia 43 3 7 3" xfId="33409" xr:uid="{00000000-0005-0000-0000-000010870000}"/>
    <cellStyle name="Migliaia 43 3 7 4" xfId="38665" xr:uid="{00000000-0005-0000-0000-000011870000}"/>
    <cellStyle name="Migliaia 43 3 8" xfId="13620" xr:uid="{00000000-0005-0000-0000-000012870000}"/>
    <cellStyle name="Migliaia 43 3 8 2" xfId="30456" xr:uid="{00000000-0005-0000-0000-000013870000}"/>
    <cellStyle name="Migliaia 43 3 8 2 2" xfId="36015" xr:uid="{00000000-0005-0000-0000-000014870000}"/>
    <cellStyle name="Migliaia 43 3 8 2 3" xfId="41317" xr:uid="{00000000-0005-0000-0000-000015870000}"/>
    <cellStyle name="Migliaia 43 3 8 3" xfId="33410" xr:uid="{00000000-0005-0000-0000-000016870000}"/>
    <cellStyle name="Migliaia 43 3 8 4" xfId="38666" xr:uid="{00000000-0005-0000-0000-000017870000}"/>
    <cellStyle name="Migliaia 43 3 8 5" xfId="21348" xr:uid="{00000000-0005-0000-0000-000018870000}"/>
    <cellStyle name="Migliaia 43 3 9" xfId="16976" xr:uid="{00000000-0005-0000-0000-000019870000}"/>
    <cellStyle name="Migliaia 43 4" xfId="591" xr:uid="{00000000-0005-0000-0000-00001A870000}"/>
    <cellStyle name="Migliaia 43 4 2" xfId="4523" xr:uid="{00000000-0005-0000-0000-00001B870000}"/>
    <cellStyle name="Migliaia 43 4 2 2" xfId="5163" xr:uid="{00000000-0005-0000-0000-00001C870000}"/>
    <cellStyle name="Migliaia 43 4 2 2 2" xfId="30457" xr:uid="{00000000-0005-0000-0000-00001D870000}"/>
    <cellStyle name="Migliaia 43 4 2 2 2 2" xfId="36016" xr:uid="{00000000-0005-0000-0000-00001E870000}"/>
    <cellStyle name="Migliaia 43 4 2 2 2 3" xfId="41318" xr:uid="{00000000-0005-0000-0000-00001F870000}"/>
    <cellStyle name="Migliaia 43 4 2 2 3" xfId="33411" xr:uid="{00000000-0005-0000-0000-000020870000}"/>
    <cellStyle name="Migliaia 43 4 2 2 4" xfId="38667" xr:uid="{00000000-0005-0000-0000-000021870000}"/>
    <cellStyle name="Migliaia 43 4 2 3" xfId="8340" xr:uid="{00000000-0005-0000-0000-000022870000}"/>
    <cellStyle name="Migliaia 43 4 2 3 2" xfId="30458" xr:uid="{00000000-0005-0000-0000-000023870000}"/>
    <cellStyle name="Migliaia 43 4 2 3 2 2" xfId="36017" xr:uid="{00000000-0005-0000-0000-000024870000}"/>
    <cellStyle name="Migliaia 43 4 2 3 2 3" xfId="41319" xr:uid="{00000000-0005-0000-0000-000025870000}"/>
    <cellStyle name="Migliaia 43 4 2 3 3" xfId="33412" xr:uid="{00000000-0005-0000-0000-000026870000}"/>
    <cellStyle name="Migliaia 43 4 2 3 4" xfId="38668" xr:uid="{00000000-0005-0000-0000-000027870000}"/>
    <cellStyle name="Migliaia 43 4 2 4" xfId="7687" xr:uid="{00000000-0005-0000-0000-000028870000}"/>
    <cellStyle name="Migliaia 43 4 2 5" xfId="7090" xr:uid="{00000000-0005-0000-0000-000029870000}"/>
    <cellStyle name="Migliaia 43 4 2 5 2" xfId="17863" xr:uid="{00000000-0005-0000-0000-00002A870000}"/>
    <cellStyle name="Migliaia 43 4 2 5 3" xfId="43649" xr:uid="{00000000-0005-0000-0000-00002B870000}"/>
    <cellStyle name="Migliaia 43 4 2 5 4" xfId="46856" xr:uid="{00000000-0005-0000-0000-00002C870000}"/>
    <cellStyle name="Migliaia 43 4 2 5 5" xfId="49872" xr:uid="{00000000-0005-0000-0000-00002D870000}"/>
    <cellStyle name="Migliaia 43 4 2 6" xfId="16987" xr:uid="{00000000-0005-0000-0000-00002E870000}"/>
    <cellStyle name="Migliaia 43 4 2 7" xfId="21350" xr:uid="{00000000-0005-0000-0000-00002F870000}"/>
    <cellStyle name="Migliaia 43 4 3" xfId="5164" xr:uid="{00000000-0005-0000-0000-000030870000}"/>
    <cellStyle name="Migliaia 43 4 3 2" xfId="14544" xr:uid="{00000000-0005-0000-0000-000031870000}"/>
    <cellStyle name="Migliaia 43 4 3 2 2" xfId="36018" xr:uid="{00000000-0005-0000-0000-000032870000}"/>
    <cellStyle name="Migliaia 43 4 3 2 3" xfId="41320" xr:uid="{00000000-0005-0000-0000-000033870000}"/>
    <cellStyle name="Migliaia 43 4 3 3" xfId="33413" xr:uid="{00000000-0005-0000-0000-000034870000}"/>
    <cellStyle name="Migliaia 43 4 3 4" xfId="38669" xr:uid="{00000000-0005-0000-0000-000035870000}"/>
    <cellStyle name="Migliaia 43 4 3 5" xfId="13618" xr:uid="{00000000-0005-0000-0000-000036870000}"/>
    <cellStyle name="Migliaia 43 4 4" xfId="8341" xr:uid="{00000000-0005-0000-0000-000037870000}"/>
    <cellStyle name="Migliaia 43 4 4 2" xfId="30460" xr:uid="{00000000-0005-0000-0000-000038870000}"/>
    <cellStyle name="Migliaia 43 4 4 2 2" xfId="36019" xr:uid="{00000000-0005-0000-0000-000039870000}"/>
    <cellStyle name="Migliaia 43 4 4 2 3" xfId="41321" xr:uid="{00000000-0005-0000-0000-00003A870000}"/>
    <cellStyle name="Migliaia 43 4 4 3" xfId="33414" xr:uid="{00000000-0005-0000-0000-00003B870000}"/>
    <cellStyle name="Migliaia 43 4 4 4" xfId="38670" xr:uid="{00000000-0005-0000-0000-00003C870000}"/>
    <cellStyle name="Migliaia 43 4 5" xfId="7686" xr:uid="{00000000-0005-0000-0000-00003D870000}"/>
    <cellStyle name="Migliaia 43 4 5 2" xfId="30461" xr:uid="{00000000-0005-0000-0000-00003E870000}"/>
    <cellStyle name="Migliaia 43 4 5 2 2" xfId="36020" xr:uid="{00000000-0005-0000-0000-00003F870000}"/>
    <cellStyle name="Migliaia 43 4 5 2 3" xfId="41322" xr:uid="{00000000-0005-0000-0000-000040870000}"/>
    <cellStyle name="Migliaia 43 4 5 3" xfId="33415" xr:uid="{00000000-0005-0000-0000-000041870000}"/>
    <cellStyle name="Migliaia 43 4 5 4" xfId="38671" xr:uid="{00000000-0005-0000-0000-000042870000}"/>
    <cellStyle name="Migliaia 43 4 6" xfId="7089" xr:uid="{00000000-0005-0000-0000-000043870000}"/>
    <cellStyle name="Migliaia 43 4 6 2" xfId="17862" xr:uid="{00000000-0005-0000-0000-000044870000}"/>
    <cellStyle name="Migliaia 43 4 6 2 2" xfId="36021" xr:uid="{00000000-0005-0000-0000-000045870000}"/>
    <cellStyle name="Migliaia 43 4 6 2 3" xfId="41323" xr:uid="{00000000-0005-0000-0000-000046870000}"/>
    <cellStyle name="Migliaia 43 4 6 2 4" xfId="30462" xr:uid="{00000000-0005-0000-0000-000047870000}"/>
    <cellStyle name="Migliaia 43 4 6 3" xfId="33416" xr:uid="{00000000-0005-0000-0000-000048870000}"/>
    <cellStyle name="Migliaia 43 4 6 4" xfId="38672" xr:uid="{00000000-0005-0000-0000-000049870000}"/>
    <cellStyle name="Migliaia 43 4 6 5" xfId="21356" xr:uid="{00000000-0005-0000-0000-00004A870000}"/>
    <cellStyle name="Migliaia 43 4 6 6" xfId="43549" xr:uid="{00000000-0005-0000-0000-00004B870000}"/>
    <cellStyle name="Migliaia 43 4 6 7" xfId="46855" xr:uid="{00000000-0005-0000-0000-00004C870000}"/>
    <cellStyle name="Migliaia 43 4 6 8" xfId="49871" xr:uid="{00000000-0005-0000-0000-00004D870000}"/>
    <cellStyle name="Migliaia 43 4 7" xfId="16986" xr:uid="{00000000-0005-0000-0000-00004E870000}"/>
    <cellStyle name="Migliaia 43 4 7 2" xfId="30463" xr:uid="{00000000-0005-0000-0000-00004F870000}"/>
    <cellStyle name="Migliaia 43 4 7 2 2" xfId="36022" xr:uid="{00000000-0005-0000-0000-000050870000}"/>
    <cellStyle name="Migliaia 43 4 7 2 3" xfId="41324" xr:uid="{00000000-0005-0000-0000-000051870000}"/>
    <cellStyle name="Migliaia 43 4 7 3" xfId="33417" xr:uid="{00000000-0005-0000-0000-000052870000}"/>
    <cellStyle name="Migliaia 43 4 7 4" xfId="38673" xr:uid="{00000000-0005-0000-0000-000053870000}"/>
    <cellStyle name="Migliaia 43 4 7 5" xfId="21357" xr:uid="{00000000-0005-0000-0000-000054870000}"/>
    <cellStyle name="Migliaia 43 4 8" xfId="21349" xr:uid="{00000000-0005-0000-0000-000055870000}"/>
    <cellStyle name="Migliaia 43 4 9" xfId="2549" xr:uid="{00000000-0005-0000-0000-000056870000}"/>
    <cellStyle name="Migliaia 43 5" xfId="592" xr:uid="{00000000-0005-0000-0000-000057870000}"/>
    <cellStyle name="Migliaia 43 5 2" xfId="4524" xr:uid="{00000000-0005-0000-0000-000058870000}"/>
    <cellStyle name="Migliaia 43 5 2 2" xfId="14782" xr:uid="{00000000-0005-0000-0000-000059870000}"/>
    <cellStyle name="Migliaia 43 5 2 2 2" xfId="36023" xr:uid="{00000000-0005-0000-0000-00005A870000}"/>
    <cellStyle name="Migliaia 43 5 2 2 3" xfId="41325" xr:uid="{00000000-0005-0000-0000-00005B870000}"/>
    <cellStyle name="Migliaia 43 5 2 3" xfId="16989" xr:uid="{00000000-0005-0000-0000-00005C870000}"/>
    <cellStyle name="Migliaia 43 5 2 3 2" xfId="33418" xr:uid="{00000000-0005-0000-0000-00005D870000}"/>
    <cellStyle name="Migliaia 43 5 2 4" xfId="38674" xr:uid="{00000000-0005-0000-0000-00005E870000}"/>
    <cellStyle name="Migliaia 43 5 2 5" xfId="12902" xr:uid="{00000000-0005-0000-0000-00005F870000}"/>
    <cellStyle name="Migliaia 43 5 3" xfId="7688" xr:uid="{00000000-0005-0000-0000-000060870000}"/>
    <cellStyle name="Migliaia 43 5 3 2" xfId="30465" xr:uid="{00000000-0005-0000-0000-000061870000}"/>
    <cellStyle name="Migliaia 43 5 3 2 2" xfId="36024" xr:uid="{00000000-0005-0000-0000-000062870000}"/>
    <cellStyle name="Migliaia 43 5 3 2 3" xfId="41326" xr:uid="{00000000-0005-0000-0000-000063870000}"/>
    <cellStyle name="Migliaia 43 5 3 3" xfId="33419" xr:uid="{00000000-0005-0000-0000-000064870000}"/>
    <cellStyle name="Migliaia 43 5 3 4" xfId="38675" xr:uid="{00000000-0005-0000-0000-000065870000}"/>
    <cellStyle name="Migliaia 43 5 4" xfId="7091" xr:uid="{00000000-0005-0000-0000-000066870000}"/>
    <cellStyle name="Migliaia 43 5 4 2" xfId="17864" xr:uid="{00000000-0005-0000-0000-000067870000}"/>
    <cellStyle name="Migliaia 43 5 4 2 2" xfId="36025" xr:uid="{00000000-0005-0000-0000-000068870000}"/>
    <cellStyle name="Migliaia 43 5 4 2 3" xfId="41327" xr:uid="{00000000-0005-0000-0000-000069870000}"/>
    <cellStyle name="Migliaia 43 5 4 2 4" xfId="30466" xr:uid="{00000000-0005-0000-0000-00006A870000}"/>
    <cellStyle name="Migliaia 43 5 4 3" xfId="33420" xr:uid="{00000000-0005-0000-0000-00006B870000}"/>
    <cellStyle name="Migliaia 43 5 4 4" xfId="38676" xr:uid="{00000000-0005-0000-0000-00006C870000}"/>
    <cellStyle name="Migliaia 43 5 4 5" xfId="21361" xr:uid="{00000000-0005-0000-0000-00006D870000}"/>
    <cellStyle name="Migliaia 43 5 4 6" xfId="42544" xr:uid="{00000000-0005-0000-0000-00006E870000}"/>
    <cellStyle name="Migliaia 43 5 4 7" xfId="46857" xr:uid="{00000000-0005-0000-0000-00006F870000}"/>
    <cellStyle name="Migliaia 43 5 4 8" xfId="49873" xr:uid="{00000000-0005-0000-0000-000070870000}"/>
    <cellStyle name="Migliaia 43 5 5" xfId="16988" xr:uid="{00000000-0005-0000-0000-000071870000}"/>
    <cellStyle name="Migliaia 43 5 5 2" xfId="30467" xr:uid="{00000000-0005-0000-0000-000072870000}"/>
    <cellStyle name="Migliaia 43 5 5 2 2" xfId="36026" xr:uid="{00000000-0005-0000-0000-000073870000}"/>
    <cellStyle name="Migliaia 43 5 5 2 3" xfId="41328" xr:uid="{00000000-0005-0000-0000-000074870000}"/>
    <cellStyle name="Migliaia 43 5 5 3" xfId="33421" xr:uid="{00000000-0005-0000-0000-000075870000}"/>
    <cellStyle name="Migliaia 43 5 5 4" xfId="38677" xr:uid="{00000000-0005-0000-0000-000076870000}"/>
    <cellStyle name="Migliaia 43 5 5 5" xfId="21362" xr:uid="{00000000-0005-0000-0000-000077870000}"/>
    <cellStyle name="Migliaia 43 5 6" xfId="21363" xr:uid="{00000000-0005-0000-0000-000078870000}"/>
    <cellStyle name="Migliaia 43 5 6 2" xfId="30468" xr:uid="{00000000-0005-0000-0000-000079870000}"/>
    <cellStyle name="Migliaia 43 5 6 2 2" xfId="36027" xr:uid="{00000000-0005-0000-0000-00007A870000}"/>
    <cellStyle name="Migliaia 43 5 6 2 3" xfId="41329" xr:uid="{00000000-0005-0000-0000-00007B870000}"/>
    <cellStyle name="Migliaia 43 5 6 3" xfId="33422" xr:uid="{00000000-0005-0000-0000-00007C870000}"/>
    <cellStyle name="Migliaia 43 5 6 4" xfId="38678" xr:uid="{00000000-0005-0000-0000-00007D870000}"/>
    <cellStyle name="Migliaia 43 5 7" xfId="21358" xr:uid="{00000000-0005-0000-0000-00007E870000}"/>
    <cellStyle name="Migliaia 43 5 8" xfId="2550" xr:uid="{00000000-0005-0000-0000-00007F870000}"/>
    <cellStyle name="Migliaia 43 6" xfId="2545" xr:uid="{00000000-0005-0000-0000-000080870000}"/>
    <cellStyle name="Migliaia 43 6 2" xfId="4519" xr:uid="{00000000-0005-0000-0000-000081870000}"/>
    <cellStyle name="Migliaia 43 6 2 2" xfId="6063" xr:uid="{00000000-0005-0000-0000-000082870000}"/>
    <cellStyle name="Migliaia 43 6 2 3" xfId="14950" xr:uid="{00000000-0005-0000-0000-000083870000}"/>
    <cellStyle name="Migliaia 43 6 2 4" xfId="16991" xr:uid="{00000000-0005-0000-0000-000084870000}"/>
    <cellStyle name="Migliaia 43 6 2 5" xfId="28712" xr:uid="{00000000-0005-0000-0000-000085870000}"/>
    <cellStyle name="Migliaia 43 6 2 6" xfId="12904" xr:uid="{00000000-0005-0000-0000-000086870000}"/>
    <cellStyle name="Migliaia 43 6 3" xfId="5815" xr:uid="{00000000-0005-0000-0000-000087870000}"/>
    <cellStyle name="Migliaia 43 6 3 2" xfId="31671" xr:uid="{00000000-0005-0000-0000-000088870000}"/>
    <cellStyle name="Migliaia 43 6 3 2 2" xfId="36831" xr:uid="{00000000-0005-0000-0000-000089870000}"/>
    <cellStyle name="Migliaia 43 6 3 2 3" xfId="42133" xr:uid="{00000000-0005-0000-0000-00008A870000}"/>
    <cellStyle name="Migliaia 43 6 3 3" xfId="34180" xr:uid="{00000000-0005-0000-0000-00008B870000}"/>
    <cellStyle name="Migliaia 43 6 3 4" xfId="39482" xr:uid="{00000000-0005-0000-0000-00008C870000}"/>
    <cellStyle name="Migliaia 43 6 4" xfId="16990" xr:uid="{00000000-0005-0000-0000-00008D870000}"/>
    <cellStyle name="Migliaia 43 6 4 2" xfId="36028" xr:uid="{00000000-0005-0000-0000-00008E870000}"/>
    <cellStyle name="Migliaia 43 6 4 3" xfId="41330" xr:uid="{00000000-0005-0000-0000-00008F870000}"/>
    <cellStyle name="Migliaia 43 6 4 4" xfId="30469" xr:uid="{00000000-0005-0000-0000-000090870000}"/>
    <cellStyle name="Migliaia 43 6 5" xfId="33423" xr:uid="{00000000-0005-0000-0000-000091870000}"/>
    <cellStyle name="Migliaia 43 6 6" xfId="38679" xr:uid="{00000000-0005-0000-0000-000092870000}"/>
    <cellStyle name="Migliaia 43 6 7" xfId="12903" xr:uid="{00000000-0005-0000-0000-000093870000}"/>
    <cellStyle name="Migliaia 43 7" xfId="4124" xr:uid="{00000000-0005-0000-0000-000094870000}"/>
    <cellStyle name="Migliaia 43 7 2" xfId="10594" xr:uid="{00000000-0005-0000-0000-000095870000}"/>
    <cellStyle name="Migliaia 43 7 2 2" xfId="31672" xr:uid="{00000000-0005-0000-0000-000096870000}"/>
    <cellStyle name="Migliaia 43 7 2 2 2" xfId="36832" xr:uid="{00000000-0005-0000-0000-000097870000}"/>
    <cellStyle name="Migliaia 43 7 2 2 3" xfId="42134" xr:uid="{00000000-0005-0000-0000-000098870000}"/>
    <cellStyle name="Migliaia 43 7 2 3" xfId="34181" xr:uid="{00000000-0005-0000-0000-000099870000}"/>
    <cellStyle name="Migliaia 43 7 2 4" xfId="39483" xr:uid="{00000000-0005-0000-0000-00009A870000}"/>
    <cellStyle name="Migliaia 43 7 3" xfId="16992" xr:uid="{00000000-0005-0000-0000-00009B870000}"/>
    <cellStyle name="Migliaia 43 7 3 2" xfId="36029" xr:uid="{00000000-0005-0000-0000-00009C870000}"/>
    <cellStyle name="Migliaia 43 7 3 3" xfId="41331" xr:uid="{00000000-0005-0000-0000-00009D870000}"/>
    <cellStyle name="Migliaia 43 7 3 4" xfId="30470" xr:uid="{00000000-0005-0000-0000-00009E870000}"/>
    <cellStyle name="Migliaia 43 7 4" xfId="33424" xr:uid="{00000000-0005-0000-0000-00009F870000}"/>
    <cellStyle name="Migliaia 43 7 5" xfId="38680" xr:uid="{00000000-0005-0000-0000-0000A0870000}"/>
    <cellStyle name="Migliaia 43 7 6" xfId="12905" xr:uid="{00000000-0005-0000-0000-0000A1870000}"/>
    <cellStyle name="Migliaia 43 8" xfId="3709" xr:uid="{00000000-0005-0000-0000-0000A2870000}"/>
    <cellStyle name="Migliaia 43 8 2" xfId="10299" xr:uid="{00000000-0005-0000-0000-0000A3870000}"/>
    <cellStyle name="Migliaia 43 8 2 2" xfId="31673" xr:uid="{00000000-0005-0000-0000-0000A4870000}"/>
    <cellStyle name="Migliaia 43 8 2 2 2" xfId="36833" xr:uid="{00000000-0005-0000-0000-0000A5870000}"/>
    <cellStyle name="Migliaia 43 8 2 2 3" xfId="42135" xr:uid="{00000000-0005-0000-0000-0000A6870000}"/>
    <cellStyle name="Migliaia 43 8 2 3" xfId="34182" xr:uid="{00000000-0005-0000-0000-0000A7870000}"/>
    <cellStyle name="Migliaia 43 8 2 4" xfId="39484" xr:uid="{00000000-0005-0000-0000-0000A8870000}"/>
    <cellStyle name="Migliaia 43 8 3" xfId="16993" xr:uid="{00000000-0005-0000-0000-0000A9870000}"/>
    <cellStyle name="Migliaia 43 8 3 2" xfId="36030" xr:uid="{00000000-0005-0000-0000-0000AA870000}"/>
    <cellStyle name="Migliaia 43 8 3 3" xfId="41332" xr:uid="{00000000-0005-0000-0000-0000AB870000}"/>
    <cellStyle name="Migliaia 43 8 3 4" xfId="30471" xr:uid="{00000000-0005-0000-0000-0000AC870000}"/>
    <cellStyle name="Migliaia 43 8 4" xfId="33425" xr:uid="{00000000-0005-0000-0000-0000AD870000}"/>
    <cellStyle name="Migliaia 43 8 5" xfId="38681" xr:uid="{00000000-0005-0000-0000-0000AE870000}"/>
    <cellStyle name="Migliaia 43 8 6" xfId="12906" xr:uid="{00000000-0005-0000-0000-0000AF870000}"/>
    <cellStyle name="Migliaia 43 9" xfId="13513" xr:uid="{00000000-0005-0000-0000-0000B0870000}"/>
    <cellStyle name="Migliaia 43 9 2" xfId="30472" xr:uid="{00000000-0005-0000-0000-0000B1870000}"/>
    <cellStyle name="Migliaia 43 9 2 2" xfId="36031" xr:uid="{00000000-0005-0000-0000-0000B2870000}"/>
    <cellStyle name="Migliaia 43 9 2 3" xfId="41333" xr:uid="{00000000-0005-0000-0000-0000B3870000}"/>
    <cellStyle name="Migliaia 43 9 3" xfId="33426" xr:uid="{00000000-0005-0000-0000-0000B4870000}"/>
    <cellStyle name="Migliaia 43 9 4" xfId="38682" xr:uid="{00000000-0005-0000-0000-0000B5870000}"/>
    <cellStyle name="Migliaia 44" xfId="593" xr:uid="{00000000-0005-0000-0000-0000B6870000}"/>
    <cellStyle name="Migliaia 44 10" xfId="16994" xr:uid="{00000000-0005-0000-0000-0000B7870000}"/>
    <cellStyle name="Migliaia 44 10 2" xfId="36032" xr:uid="{00000000-0005-0000-0000-0000B8870000}"/>
    <cellStyle name="Migliaia 44 10 3" xfId="41334" xr:uid="{00000000-0005-0000-0000-0000B9870000}"/>
    <cellStyle name="Migliaia 44 10 4" xfId="30473" xr:uid="{00000000-0005-0000-0000-0000BA870000}"/>
    <cellStyle name="Migliaia 44 11" xfId="33427" xr:uid="{00000000-0005-0000-0000-0000BB870000}"/>
    <cellStyle name="Migliaia 44 12" xfId="38683" xr:uid="{00000000-0005-0000-0000-0000BC870000}"/>
    <cellStyle name="Migliaia 44 13" xfId="1895" xr:uid="{00000000-0005-0000-0000-0000BD870000}"/>
    <cellStyle name="Migliaia 44 2" xfId="594" xr:uid="{00000000-0005-0000-0000-0000BE870000}"/>
    <cellStyle name="Migliaia 44 2 2" xfId="2552" xr:uid="{00000000-0005-0000-0000-0000BF870000}"/>
    <cellStyle name="Migliaia 44 2 2 2" xfId="4526" xr:uid="{00000000-0005-0000-0000-0000C0870000}"/>
    <cellStyle name="Migliaia 44 2 2 2 2" xfId="10705" xr:uid="{00000000-0005-0000-0000-0000C1870000}"/>
    <cellStyle name="Migliaia 44 2 2 2 2 2" xfId="36033" xr:uid="{00000000-0005-0000-0000-0000C2870000}"/>
    <cellStyle name="Migliaia 44 2 2 2 2 3" xfId="41335" xr:uid="{00000000-0005-0000-0000-0000C3870000}"/>
    <cellStyle name="Migliaia 44 2 2 2 3" xfId="14783" xr:uid="{00000000-0005-0000-0000-0000C4870000}"/>
    <cellStyle name="Migliaia 44 2 2 2 4" xfId="16997" xr:uid="{00000000-0005-0000-0000-0000C5870000}"/>
    <cellStyle name="Migliaia 44 2 2 2 4 2" xfId="38684" xr:uid="{00000000-0005-0000-0000-0000C6870000}"/>
    <cellStyle name="Migliaia 44 2 2 2 5" xfId="12907" xr:uid="{00000000-0005-0000-0000-0000C7870000}"/>
    <cellStyle name="Migliaia 44 2 2 3" xfId="7930" xr:uid="{00000000-0005-0000-0000-0000C8870000}"/>
    <cellStyle name="Migliaia 44 2 2 3 2" xfId="31674" xr:uid="{00000000-0005-0000-0000-0000C9870000}"/>
    <cellStyle name="Migliaia 44 2 2 3 2 2" xfId="36834" xr:uid="{00000000-0005-0000-0000-0000CA870000}"/>
    <cellStyle name="Migliaia 44 2 2 3 2 3" xfId="42136" xr:uid="{00000000-0005-0000-0000-0000CB870000}"/>
    <cellStyle name="Migliaia 44 2 2 3 3" xfId="34183" xr:uid="{00000000-0005-0000-0000-0000CC870000}"/>
    <cellStyle name="Migliaia 44 2 2 3 4" xfId="39485" xr:uid="{00000000-0005-0000-0000-0000CD870000}"/>
    <cellStyle name="Migliaia 44 2 2 4" xfId="7092" xr:uid="{00000000-0005-0000-0000-0000CE870000}"/>
    <cellStyle name="Migliaia 44 2 2 4 2" xfId="17865" xr:uid="{00000000-0005-0000-0000-0000CF870000}"/>
    <cellStyle name="Migliaia 44 2 2 4 3" xfId="43889" xr:uid="{00000000-0005-0000-0000-0000D0870000}"/>
    <cellStyle name="Migliaia 44 2 2 4 4" xfId="46858" xr:uid="{00000000-0005-0000-0000-0000D1870000}"/>
    <cellStyle name="Migliaia 44 2 2 4 5" xfId="49874" xr:uid="{00000000-0005-0000-0000-0000D2870000}"/>
    <cellStyle name="Migliaia 44 2 2 5" xfId="16996" xr:uid="{00000000-0005-0000-0000-0000D3870000}"/>
    <cellStyle name="Migliaia 44 2 2 6" xfId="21370" xr:uid="{00000000-0005-0000-0000-0000D4870000}"/>
    <cellStyle name="Migliaia 44 2 3" xfId="4128" xr:uid="{00000000-0005-0000-0000-0000D5870000}"/>
    <cellStyle name="Migliaia 44 2 3 2" xfId="10598" xr:uid="{00000000-0005-0000-0000-0000D6870000}"/>
    <cellStyle name="Migliaia 44 2 3 2 2" xfId="31675" xr:uid="{00000000-0005-0000-0000-0000D7870000}"/>
    <cellStyle name="Migliaia 44 2 3 2 2 2" xfId="36835" xr:uid="{00000000-0005-0000-0000-0000D8870000}"/>
    <cellStyle name="Migliaia 44 2 3 2 2 3" xfId="42137" xr:uid="{00000000-0005-0000-0000-0000D9870000}"/>
    <cellStyle name="Migliaia 44 2 3 2 3" xfId="34184" xr:uid="{00000000-0005-0000-0000-0000DA870000}"/>
    <cellStyle name="Migliaia 44 2 3 2 4" xfId="39486" xr:uid="{00000000-0005-0000-0000-0000DB870000}"/>
    <cellStyle name="Migliaia 44 2 3 3" xfId="16998" xr:uid="{00000000-0005-0000-0000-0000DC870000}"/>
    <cellStyle name="Migliaia 44 2 3 3 2" xfId="36034" xr:uid="{00000000-0005-0000-0000-0000DD870000}"/>
    <cellStyle name="Migliaia 44 2 3 3 3" xfId="41336" xr:uid="{00000000-0005-0000-0000-0000DE870000}"/>
    <cellStyle name="Migliaia 44 2 3 3 4" xfId="30475" xr:uid="{00000000-0005-0000-0000-0000DF870000}"/>
    <cellStyle name="Migliaia 44 2 3 4" xfId="33429" xr:uid="{00000000-0005-0000-0000-0000E0870000}"/>
    <cellStyle name="Migliaia 44 2 3 5" xfId="38685" xr:uid="{00000000-0005-0000-0000-0000E1870000}"/>
    <cellStyle name="Migliaia 44 2 3 6" xfId="12908" xr:uid="{00000000-0005-0000-0000-0000E2870000}"/>
    <cellStyle name="Migliaia 44 2 4" xfId="3714" xr:uid="{00000000-0005-0000-0000-0000E3870000}"/>
    <cellStyle name="Migliaia 44 2 4 2" xfId="10303" xr:uid="{00000000-0005-0000-0000-0000E4870000}"/>
    <cellStyle name="Migliaia 44 2 4 2 2" xfId="36035" xr:uid="{00000000-0005-0000-0000-0000E5870000}"/>
    <cellStyle name="Migliaia 44 2 4 2 3" xfId="41337" xr:uid="{00000000-0005-0000-0000-0000E6870000}"/>
    <cellStyle name="Migliaia 44 2 4 3" xfId="14915" xr:uid="{00000000-0005-0000-0000-0000E7870000}"/>
    <cellStyle name="Migliaia 44 2 4 4" xfId="16999" xr:uid="{00000000-0005-0000-0000-0000E8870000}"/>
    <cellStyle name="Migliaia 44 2 4 4 2" xfId="38686" xr:uid="{00000000-0005-0000-0000-0000E9870000}"/>
    <cellStyle name="Migliaia 44 2 4 5" xfId="12909" xr:uid="{00000000-0005-0000-0000-0000EA870000}"/>
    <cellStyle name="Migliaia 44 2 5" xfId="9445" xr:uid="{00000000-0005-0000-0000-0000EB870000}"/>
    <cellStyle name="Migliaia 44 2 5 2" xfId="30476" xr:uid="{00000000-0005-0000-0000-0000EC870000}"/>
    <cellStyle name="Migliaia 44 2 5 2 2" xfId="36036" xr:uid="{00000000-0005-0000-0000-0000ED870000}"/>
    <cellStyle name="Migliaia 44 2 5 2 3" xfId="41338" xr:uid="{00000000-0005-0000-0000-0000EE870000}"/>
    <cellStyle name="Migliaia 44 2 5 3" xfId="33430" xr:uid="{00000000-0005-0000-0000-0000EF870000}"/>
    <cellStyle name="Migliaia 44 2 5 4" xfId="38687" xr:uid="{00000000-0005-0000-0000-0000F0870000}"/>
    <cellStyle name="Migliaia 44 2 6" xfId="16995" xr:uid="{00000000-0005-0000-0000-0000F1870000}"/>
    <cellStyle name="Migliaia 44 2 6 2" xfId="30477" xr:uid="{00000000-0005-0000-0000-0000F2870000}"/>
    <cellStyle name="Migliaia 44 2 6 2 2" xfId="36037" xr:uid="{00000000-0005-0000-0000-0000F3870000}"/>
    <cellStyle name="Migliaia 44 2 6 2 3" xfId="41339" xr:uid="{00000000-0005-0000-0000-0000F4870000}"/>
    <cellStyle name="Migliaia 44 2 6 3" xfId="33431" xr:uid="{00000000-0005-0000-0000-0000F5870000}"/>
    <cellStyle name="Migliaia 44 2 6 4" xfId="38688" xr:uid="{00000000-0005-0000-0000-0000F6870000}"/>
    <cellStyle name="Migliaia 44 2 6 5" xfId="21372" xr:uid="{00000000-0005-0000-0000-0000F7870000}"/>
    <cellStyle name="Migliaia 44 2 7" xfId="21369" xr:uid="{00000000-0005-0000-0000-0000F8870000}"/>
    <cellStyle name="Migliaia 44 2 8" xfId="1896" xr:uid="{00000000-0005-0000-0000-0000F9870000}"/>
    <cellStyle name="Migliaia 44 3" xfId="595" xr:uid="{00000000-0005-0000-0000-0000FA870000}"/>
    <cellStyle name="Migliaia 44 3 10" xfId="21373" xr:uid="{00000000-0005-0000-0000-0000FB870000}"/>
    <cellStyle name="Migliaia 44 3 11" xfId="12910" xr:uid="{00000000-0005-0000-0000-0000FC870000}"/>
    <cellStyle name="Migliaia 44 3 12" xfId="1897" xr:uid="{00000000-0005-0000-0000-0000FD870000}"/>
    <cellStyle name="Migliaia 44 3 2" xfId="596" xr:uid="{00000000-0005-0000-0000-0000FE870000}"/>
    <cellStyle name="Migliaia 44 3 2 2" xfId="4528" xr:uid="{00000000-0005-0000-0000-0000FF870000}"/>
    <cellStyle name="Migliaia 44 3 2 2 2" xfId="8342" xr:uid="{00000000-0005-0000-0000-000000880000}"/>
    <cellStyle name="Migliaia 44 3 2 2 2 2" xfId="14784" xr:uid="{00000000-0005-0000-0000-000001880000}"/>
    <cellStyle name="Migliaia 44 3 2 2 2 2 2" xfId="18186" xr:uid="{00000000-0005-0000-0000-000002880000}"/>
    <cellStyle name="Migliaia 44 3 2 2 2 2 2 2" xfId="36038" xr:uid="{00000000-0005-0000-0000-000003880000}"/>
    <cellStyle name="Migliaia 44 3 2 2 2 2 3" xfId="41340" xr:uid="{00000000-0005-0000-0000-000004880000}"/>
    <cellStyle name="Migliaia 44 3 2 2 2 2 4" xfId="30478" xr:uid="{00000000-0005-0000-0000-000005880000}"/>
    <cellStyle name="Migliaia 44 3 2 2 2 3" xfId="33432" xr:uid="{00000000-0005-0000-0000-000006880000}"/>
    <cellStyle name="Migliaia 44 3 2 2 2 4" xfId="38689" xr:uid="{00000000-0005-0000-0000-000007880000}"/>
    <cellStyle name="Migliaia 44 3 2 2 2 5" xfId="43497" xr:uid="{00000000-0005-0000-0000-000008880000}"/>
    <cellStyle name="Migliaia 44 3 2 2 2 6" xfId="47192" xr:uid="{00000000-0005-0000-0000-000009880000}"/>
    <cellStyle name="Migliaia 44 3 2 2 2 7" xfId="50208" xr:uid="{00000000-0005-0000-0000-00000A880000}"/>
    <cellStyle name="Migliaia 44 3 2 2 2 8" xfId="13984" xr:uid="{00000000-0005-0000-0000-00000B880000}"/>
    <cellStyle name="Migliaia 44 3 2 2 3" xfId="7870" xr:uid="{00000000-0005-0000-0000-00000C880000}"/>
    <cellStyle name="Migliaia 44 3 2 2 4" xfId="7093" xr:uid="{00000000-0005-0000-0000-00000D880000}"/>
    <cellStyle name="Migliaia 44 3 2 2 4 2" xfId="17866" xr:uid="{00000000-0005-0000-0000-00000E880000}"/>
    <cellStyle name="Migliaia 44 3 2 2 4 3" xfId="28754" xr:uid="{00000000-0005-0000-0000-00000F880000}"/>
    <cellStyle name="Migliaia 44 3 2 2 4 4" xfId="46859" xr:uid="{00000000-0005-0000-0000-000010880000}"/>
    <cellStyle name="Migliaia 44 3 2 2 4 5" xfId="49875" xr:uid="{00000000-0005-0000-0000-000011880000}"/>
    <cellStyle name="Migliaia 44 3 2 2 5" xfId="17002" xr:uid="{00000000-0005-0000-0000-000012880000}"/>
    <cellStyle name="Migliaia 44 3 2 2 6" xfId="21375" xr:uid="{00000000-0005-0000-0000-000013880000}"/>
    <cellStyle name="Migliaia 44 3 2 3" xfId="3716" xr:uid="{00000000-0005-0000-0000-000014880000}"/>
    <cellStyle name="Migliaia 44 3 2 3 2" xfId="8708" xr:uid="{00000000-0005-0000-0000-000015880000}"/>
    <cellStyle name="Migliaia 44 3 2 3 2 2" xfId="36039" xr:uid="{00000000-0005-0000-0000-000016880000}"/>
    <cellStyle name="Migliaia 44 3 2 3 2 3" xfId="41341" xr:uid="{00000000-0005-0000-0000-000017880000}"/>
    <cellStyle name="Migliaia 44 3 2 3 2 4" xfId="30479" xr:uid="{00000000-0005-0000-0000-000018880000}"/>
    <cellStyle name="Migliaia 44 3 2 3 3" xfId="8343" xr:uid="{00000000-0005-0000-0000-000019880000}"/>
    <cellStyle name="Migliaia 44 3 2 3 4" xfId="17003" xr:uid="{00000000-0005-0000-0000-00001A880000}"/>
    <cellStyle name="Migliaia 44 3 2 3 4 2" xfId="38690" xr:uid="{00000000-0005-0000-0000-00001B880000}"/>
    <cellStyle name="Migliaia 44 3 2 3 5" xfId="12911" xr:uid="{00000000-0005-0000-0000-00001C880000}"/>
    <cellStyle name="Migliaia 44 3 2 4" xfId="7689" xr:uid="{00000000-0005-0000-0000-00001D880000}"/>
    <cellStyle name="Migliaia 44 3 2 4 2" xfId="14402" xr:uid="{00000000-0005-0000-0000-00001E880000}"/>
    <cellStyle name="Migliaia 44 3 2 4 2 2" xfId="36040" xr:uid="{00000000-0005-0000-0000-00001F880000}"/>
    <cellStyle name="Migliaia 44 3 2 4 2 3" xfId="41342" xr:uid="{00000000-0005-0000-0000-000020880000}"/>
    <cellStyle name="Migliaia 44 3 2 4 3" xfId="33433" xr:uid="{00000000-0005-0000-0000-000021880000}"/>
    <cellStyle name="Migliaia 44 3 2 4 4" xfId="38691" xr:uid="{00000000-0005-0000-0000-000022880000}"/>
    <cellStyle name="Migliaia 44 3 2 4 5" xfId="13516" xr:uid="{00000000-0005-0000-0000-000023880000}"/>
    <cellStyle name="Migliaia 44 3 2 5" xfId="13616" xr:uid="{00000000-0005-0000-0000-000024880000}"/>
    <cellStyle name="Migliaia 44 3 2 5 2" xfId="30480" xr:uid="{00000000-0005-0000-0000-000025880000}"/>
    <cellStyle name="Migliaia 44 3 2 5 2 2" xfId="36041" xr:uid="{00000000-0005-0000-0000-000026880000}"/>
    <cellStyle name="Migliaia 44 3 2 5 2 3" xfId="41343" xr:uid="{00000000-0005-0000-0000-000027880000}"/>
    <cellStyle name="Migliaia 44 3 2 5 3" xfId="33434" xr:uid="{00000000-0005-0000-0000-000028880000}"/>
    <cellStyle name="Migliaia 44 3 2 5 4" xfId="38692" xr:uid="{00000000-0005-0000-0000-000029880000}"/>
    <cellStyle name="Migliaia 44 3 2 6" xfId="17001" xr:uid="{00000000-0005-0000-0000-00002A880000}"/>
    <cellStyle name="Migliaia 44 3 2 6 2" xfId="30481" xr:uid="{00000000-0005-0000-0000-00002B880000}"/>
    <cellStyle name="Migliaia 44 3 2 6 2 2" xfId="36042" xr:uid="{00000000-0005-0000-0000-00002C880000}"/>
    <cellStyle name="Migliaia 44 3 2 6 2 3" xfId="41344" xr:uid="{00000000-0005-0000-0000-00002D880000}"/>
    <cellStyle name="Migliaia 44 3 2 6 3" xfId="33435" xr:uid="{00000000-0005-0000-0000-00002E880000}"/>
    <cellStyle name="Migliaia 44 3 2 6 4" xfId="38693" xr:uid="{00000000-0005-0000-0000-00002F880000}"/>
    <cellStyle name="Migliaia 44 3 2 6 5" xfId="21376" xr:uid="{00000000-0005-0000-0000-000030880000}"/>
    <cellStyle name="Migliaia 44 3 2 7" xfId="21374" xr:uid="{00000000-0005-0000-0000-000031880000}"/>
    <cellStyle name="Migliaia 44 3 2 8" xfId="2554" xr:uid="{00000000-0005-0000-0000-000032880000}"/>
    <cellStyle name="Migliaia 44 3 3" xfId="2553" xr:uid="{00000000-0005-0000-0000-000033880000}"/>
    <cellStyle name="Migliaia 44 3 3 2" xfId="4527" xr:uid="{00000000-0005-0000-0000-000034880000}"/>
    <cellStyle name="Migliaia 44 3 3 2 2" xfId="6066" xr:uid="{00000000-0005-0000-0000-000035880000}"/>
    <cellStyle name="Migliaia 44 3 3 2 2 2" xfId="36044" xr:uid="{00000000-0005-0000-0000-000036880000}"/>
    <cellStyle name="Migliaia 44 3 3 2 2 3" xfId="41346" xr:uid="{00000000-0005-0000-0000-000037880000}"/>
    <cellStyle name="Migliaia 44 3 3 2 3" xfId="14545" xr:uid="{00000000-0005-0000-0000-000038880000}"/>
    <cellStyle name="Migliaia 44 3 3 2 4" xfId="17005" xr:uid="{00000000-0005-0000-0000-000039880000}"/>
    <cellStyle name="Migliaia 44 3 3 2 4 2" xfId="38695" xr:uid="{00000000-0005-0000-0000-00003A880000}"/>
    <cellStyle name="Migliaia 44 3 3 2 5" xfId="12913" xr:uid="{00000000-0005-0000-0000-00003B880000}"/>
    <cellStyle name="Migliaia 44 3 3 3" xfId="5818" xr:uid="{00000000-0005-0000-0000-00003C880000}"/>
    <cellStyle name="Migliaia 44 3 3 3 2" xfId="30483" xr:uid="{00000000-0005-0000-0000-00003D880000}"/>
    <cellStyle name="Migliaia 44 3 3 3 2 2" xfId="36045" xr:uid="{00000000-0005-0000-0000-00003E880000}"/>
    <cellStyle name="Migliaia 44 3 3 3 2 3" xfId="41347" xr:uid="{00000000-0005-0000-0000-00003F880000}"/>
    <cellStyle name="Migliaia 44 3 3 3 3" xfId="33437" xr:uid="{00000000-0005-0000-0000-000040880000}"/>
    <cellStyle name="Migliaia 44 3 3 3 4" xfId="38696" xr:uid="{00000000-0005-0000-0000-000041880000}"/>
    <cellStyle name="Migliaia 44 3 3 4" xfId="17004" xr:uid="{00000000-0005-0000-0000-000042880000}"/>
    <cellStyle name="Migliaia 44 3 3 4 2" xfId="30484" xr:uid="{00000000-0005-0000-0000-000043880000}"/>
    <cellStyle name="Migliaia 44 3 3 4 2 2" xfId="36046" xr:uid="{00000000-0005-0000-0000-000044880000}"/>
    <cellStyle name="Migliaia 44 3 3 4 2 3" xfId="41348" xr:uid="{00000000-0005-0000-0000-000045880000}"/>
    <cellStyle name="Migliaia 44 3 3 4 3" xfId="33438" xr:uid="{00000000-0005-0000-0000-000046880000}"/>
    <cellStyle name="Migliaia 44 3 3 4 4" xfId="38697" xr:uid="{00000000-0005-0000-0000-000047880000}"/>
    <cellStyle name="Migliaia 44 3 3 4 5" xfId="21377" xr:uid="{00000000-0005-0000-0000-000048880000}"/>
    <cellStyle name="Migliaia 44 3 3 5" xfId="21378" xr:uid="{00000000-0005-0000-0000-000049880000}"/>
    <cellStyle name="Migliaia 44 3 3 5 2" xfId="30485" xr:uid="{00000000-0005-0000-0000-00004A880000}"/>
    <cellStyle name="Migliaia 44 3 3 5 2 2" xfId="36047" xr:uid="{00000000-0005-0000-0000-00004B880000}"/>
    <cellStyle name="Migliaia 44 3 3 5 2 3" xfId="41349" xr:uid="{00000000-0005-0000-0000-00004C880000}"/>
    <cellStyle name="Migliaia 44 3 3 5 3" xfId="33439" xr:uid="{00000000-0005-0000-0000-00004D880000}"/>
    <cellStyle name="Migliaia 44 3 3 5 4" xfId="38698" xr:uid="{00000000-0005-0000-0000-00004E880000}"/>
    <cellStyle name="Migliaia 44 3 3 6" xfId="30482" xr:uid="{00000000-0005-0000-0000-00004F880000}"/>
    <cellStyle name="Migliaia 44 3 3 6 2" xfId="36043" xr:uid="{00000000-0005-0000-0000-000050880000}"/>
    <cellStyle name="Migliaia 44 3 3 6 3" xfId="41345" xr:uid="{00000000-0005-0000-0000-000051880000}"/>
    <cellStyle name="Migliaia 44 3 3 7" xfId="33436" xr:uid="{00000000-0005-0000-0000-000052880000}"/>
    <cellStyle name="Migliaia 44 3 3 8" xfId="38694" xr:uid="{00000000-0005-0000-0000-000053880000}"/>
    <cellStyle name="Migliaia 44 3 3 9" xfId="12912" xr:uid="{00000000-0005-0000-0000-000054880000}"/>
    <cellStyle name="Migliaia 44 3 4" xfId="3303" xr:uid="{00000000-0005-0000-0000-000055880000}"/>
    <cellStyle name="Migliaia 44 3 4 2" xfId="4813" xr:uid="{00000000-0005-0000-0000-000056880000}"/>
    <cellStyle name="Migliaia 44 3 4 2 2" xfId="10765" xr:uid="{00000000-0005-0000-0000-000057880000}"/>
    <cellStyle name="Migliaia 44 3 4 2 3" xfId="14440" xr:uid="{00000000-0005-0000-0000-000058880000}"/>
    <cellStyle name="Migliaia 44 3 4 2 4" xfId="17007" xr:uid="{00000000-0005-0000-0000-000059880000}"/>
    <cellStyle name="Migliaia 44 3 4 2 5" xfId="28717" xr:uid="{00000000-0005-0000-0000-00005A880000}"/>
    <cellStyle name="Migliaia 44 3 4 2 6" xfId="12915" xr:uid="{00000000-0005-0000-0000-00005B880000}"/>
    <cellStyle name="Migliaia 44 3 4 3" xfId="10013" xr:uid="{00000000-0005-0000-0000-00005C880000}"/>
    <cellStyle name="Migliaia 44 3 4 3 2" xfId="31676" xr:uid="{00000000-0005-0000-0000-00005D880000}"/>
    <cellStyle name="Migliaia 44 3 4 3 2 2" xfId="36836" xr:uid="{00000000-0005-0000-0000-00005E880000}"/>
    <cellStyle name="Migliaia 44 3 4 3 2 3" xfId="42138" xr:uid="{00000000-0005-0000-0000-00005F880000}"/>
    <cellStyle name="Migliaia 44 3 4 3 3" xfId="34185" xr:uid="{00000000-0005-0000-0000-000060880000}"/>
    <cellStyle name="Migliaia 44 3 4 3 4" xfId="39487" xr:uid="{00000000-0005-0000-0000-000061880000}"/>
    <cellStyle name="Migliaia 44 3 4 4" xfId="17006" xr:uid="{00000000-0005-0000-0000-000062880000}"/>
    <cellStyle name="Migliaia 44 3 4 4 2" xfId="36048" xr:uid="{00000000-0005-0000-0000-000063880000}"/>
    <cellStyle name="Migliaia 44 3 4 4 3" xfId="41350" xr:uid="{00000000-0005-0000-0000-000064880000}"/>
    <cellStyle name="Migliaia 44 3 4 4 4" xfId="30486" xr:uid="{00000000-0005-0000-0000-000065880000}"/>
    <cellStyle name="Migliaia 44 3 4 5" xfId="33440" xr:uid="{00000000-0005-0000-0000-000066880000}"/>
    <cellStyle name="Migliaia 44 3 4 6" xfId="38699" xr:uid="{00000000-0005-0000-0000-000067880000}"/>
    <cellStyle name="Migliaia 44 3 4 7" xfId="12914" xr:uid="{00000000-0005-0000-0000-000068880000}"/>
    <cellStyle name="Migliaia 44 3 5" xfId="4129" xr:uid="{00000000-0005-0000-0000-000069880000}"/>
    <cellStyle name="Migliaia 44 3 5 2" xfId="10599" xr:uid="{00000000-0005-0000-0000-00006A880000}"/>
    <cellStyle name="Migliaia 44 3 5 2 2" xfId="31677" xr:uid="{00000000-0005-0000-0000-00006B880000}"/>
    <cellStyle name="Migliaia 44 3 5 2 2 2" xfId="36837" xr:uid="{00000000-0005-0000-0000-00006C880000}"/>
    <cellStyle name="Migliaia 44 3 5 2 2 3" xfId="42139" xr:uid="{00000000-0005-0000-0000-00006D880000}"/>
    <cellStyle name="Migliaia 44 3 5 2 3" xfId="34186" xr:uid="{00000000-0005-0000-0000-00006E880000}"/>
    <cellStyle name="Migliaia 44 3 5 2 4" xfId="39488" xr:uid="{00000000-0005-0000-0000-00006F880000}"/>
    <cellStyle name="Migliaia 44 3 5 3" xfId="17008" xr:uid="{00000000-0005-0000-0000-000070880000}"/>
    <cellStyle name="Migliaia 44 3 5 3 2" xfId="36049" xr:uid="{00000000-0005-0000-0000-000071880000}"/>
    <cellStyle name="Migliaia 44 3 5 3 3" xfId="41351" xr:uid="{00000000-0005-0000-0000-000072880000}"/>
    <cellStyle name="Migliaia 44 3 5 3 4" xfId="30487" xr:uid="{00000000-0005-0000-0000-000073880000}"/>
    <cellStyle name="Migliaia 44 3 5 4" xfId="33441" xr:uid="{00000000-0005-0000-0000-000074880000}"/>
    <cellStyle name="Migliaia 44 3 5 5" xfId="38700" xr:uid="{00000000-0005-0000-0000-000075880000}"/>
    <cellStyle name="Migliaia 44 3 5 6" xfId="12916" xr:uid="{00000000-0005-0000-0000-000076880000}"/>
    <cellStyle name="Migliaia 44 3 6" xfId="3715" xr:uid="{00000000-0005-0000-0000-000077880000}"/>
    <cellStyle name="Migliaia 44 3 6 2" xfId="10304" xr:uid="{00000000-0005-0000-0000-000078880000}"/>
    <cellStyle name="Migliaia 44 3 6 2 2" xfId="36050" xr:uid="{00000000-0005-0000-0000-000079880000}"/>
    <cellStyle name="Migliaia 44 3 6 2 3" xfId="41352" xr:uid="{00000000-0005-0000-0000-00007A880000}"/>
    <cellStyle name="Migliaia 44 3 6 3" xfId="14597" xr:uid="{00000000-0005-0000-0000-00007B880000}"/>
    <cellStyle name="Migliaia 44 3 6 4" xfId="17009" xr:uid="{00000000-0005-0000-0000-00007C880000}"/>
    <cellStyle name="Migliaia 44 3 6 4 2" xfId="38701" xr:uid="{00000000-0005-0000-0000-00007D880000}"/>
    <cellStyle name="Migliaia 44 3 6 5" xfId="12917" xr:uid="{00000000-0005-0000-0000-00007E880000}"/>
    <cellStyle name="Migliaia 44 3 7" xfId="7832" xr:uid="{00000000-0005-0000-0000-00007F880000}"/>
    <cellStyle name="Migliaia 44 3 7 2" xfId="30488" xr:uid="{00000000-0005-0000-0000-000080880000}"/>
    <cellStyle name="Migliaia 44 3 7 2 2" xfId="36051" xr:uid="{00000000-0005-0000-0000-000081880000}"/>
    <cellStyle name="Migliaia 44 3 7 2 3" xfId="41353" xr:uid="{00000000-0005-0000-0000-000082880000}"/>
    <cellStyle name="Migliaia 44 3 7 3" xfId="33442" xr:uid="{00000000-0005-0000-0000-000083880000}"/>
    <cellStyle name="Migliaia 44 3 7 4" xfId="38702" xr:uid="{00000000-0005-0000-0000-000084880000}"/>
    <cellStyle name="Migliaia 44 3 8" xfId="13617" xr:uid="{00000000-0005-0000-0000-000085880000}"/>
    <cellStyle name="Migliaia 44 3 8 2" xfId="30489" xr:uid="{00000000-0005-0000-0000-000086880000}"/>
    <cellStyle name="Migliaia 44 3 8 2 2" xfId="36052" xr:uid="{00000000-0005-0000-0000-000087880000}"/>
    <cellStyle name="Migliaia 44 3 8 2 3" xfId="41354" xr:uid="{00000000-0005-0000-0000-000088880000}"/>
    <cellStyle name="Migliaia 44 3 8 3" xfId="33443" xr:uid="{00000000-0005-0000-0000-000089880000}"/>
    <cellStyle name="Migliaia 44 3 8 4" xfId="38703" xr:uid="{00000000-0005-0000-0000-00008A880000}"/>
    <cellStyle name="Migliaia 44 3 8 5" xfId="21379" xr:uid="{00000000-0005-0000-0000-00008B880000}"/>
    <cellStyle name="Migliaia 44 3 9" xfId="17000" xr:uid="{00000000-0005-0000-0000-00008C880000}"/>
    <cellStyle name="Migliaia 44 4" xfId="597" xr:uid="{00000000-0005-0000-0000-00008D880000}"/>
    <cellStyle name="Migliaia 44 4 2" xfId="4529" xr:uid="{00000000-0005-0000-0000-00008E880000}"/>
    <cellStyle name="Migliaia 44 4 2 2" xfId="5165" xr:uid="{00000000-0005-0000-0000-00008F880000}"/>
    <cellStyle name="Migliaia 44 4 2 2 2" xfId="30490" xr:uid="{00000000-0005-0000-0000-000090880000}"/>
    <cellStyle name="Migliaia 44 4 2 2 2 2" xfId="36053" xr:uid="{00000000-0005-0000-0000-000091880000}"/>
    <cellStyle name="Migliaia 44 4 2 2 2 3" xfId="41355" xr:uid="{00000000-0005-0000-0000-000092880000}"/>
    <cellStyle name="Migliaia 44 4 2 2 3" xfId="33444" xr:uid="{00000000-0005-0000-0000-000093880000}"/>
    <cellStyle name="Migliaia 44 4 2 2 4" xfId="38704" xr:uid="{00000000-0005-0000-0000-000094880000}"/>
    <cellStyle name="Migliaia 44 4 2 3" xfId="8344" xr:uid="{00000000-0005-0000-0000-000095880000}"/>
    <cellStyle name="Migliaia 44 4 2 3 2" xfId="30491" xr:uid="{00000000-0005-0000-0000-000096880000}"/>
    <cellStyle name="Migliaia 44 4 2 3 2 2" xfId="36054" xr:uid="{00000000-0005-0000-0000-000097880000}"/>
    <cellStyle name="Migliaia 44 4 2 3 2 3" xfId="41356" xr:uid="{00000000-0005-0000-0000-000098880000}"/>
    <cellStyle name="Migliaia 44 4 2 3 3" xfId="33445" xr:uid="{00000000-0005-0000-0000-000099880000}"/>
    <cellStyle name="Migliaia 44 4 2 3 4" xfId="38705" xr:uid="{00000000-0005-0000-0000-00009A880000}"/>
    <cellStyle name="Migliaia 44 4 2 4" xfId="7691" xr:uid="{00000000-0005-0000-0000-00009B880000}"/>
    <cellStyle name="Migliaia 44 4 2 5" xfId="7095" xr:uid="{00000000-0005-0000-0000-00009C880000}"/>
    <cellStyle name="Migliaia 44 4 2 5 2" xfId="17868" xr:uid="{00000000-0005-0000-0000-00009D880000}"/>
    <cellStyle name="Migliaia 44 4 2 5 3" xfId="42934" xr:uid="{00000000-0005-0000-0000-00009E880000}"/>
    <cellStyle name="Migliaia 44 4 2 5 4" xfId="46861" xr:uid="{00000000-0005-0000-0000-00009F880000}"/>
    <cellStyle name="Migliaia 44 4 2 5 5" xfId="49877" xr:uid="{00000000-0005-0000-0000-0000A0880000}"/>
    <cellStyle name="Migliaia 44 4 2 6" xfId="17011" xr:uid="{00000000-0005-0000-0000-0000A1880000}"/>
    <cellStyle name="Migliaia 44 4 2 7" xfId="21381" xr:uid="{00000000-0005-0000-0000-0000A2880000}"/>
    <cellStyle name="Migliaia 44 4 3" xfId="5166" xr:uid="{00000000-0005-0000-0000-0000A3880000}"/>
    <cellStyle name="Migliaia 44 4 3 2" xfId="14546" xr:uid="{00000000-0005-0000-0000-0000A4880000}"/>
    <cellStyle name="Migliaia 44 4 3 2 2" xfId="36055" xr:uid="{00000000-0005-0000-0000-0000A5880000}"/>
    <cellStyle name="Migliaia 44 4 3 2 3" xfId="41357" xr:uid="{00000000-0005-0000-0000-0000A6880000}"/>
    <cellStyle name="Migliaia 44 4 3 3" xfId="33446" xr:uid="{00000000-0005-0000-0000-0000A7880000}"/>
    <cellStyle name="Migliaia 44 4 3 4" xfId="38706" xr:uid="{00000000-0005-0000-0000-0000A8880000}"/>
    <cellStyle name="Migliaia 44 4 3 5" xfId="13615" xr:uid="{00000000-0005-0000-0000-0000A9880000}"/>
    <cellStyle name="Migliaia 44 4 4" xfId="8345" xr:uid="{00000000-0005-0000-0000-0000AA880000}"/>
    <cellStyle name="Migliaia 44 4 4 2" xfId="30492" xr:uid="{00000000-0005-0000-0000-0000AB880000}"/>
    <cellStyle name="Migliaia 44 4 4 2 2" xfId="36056" xr:uid="{00000000-0005-0000-0000-0000AC880000}"/>
    <cellStyle name="Migliaia 44 4 4 2 3" xfId="41358" xr:uid="{00000000-0005-0000-0000-0000AD880000}"/>
    <cellStyle name="Migliaia 44 4 4 3" xfId="33447" xr:uid="{00000000-0005-0000-0000-0000AE880000}"/>
    <cellStyle name="Migliaia 44 4 4 4" xfId="38707" xr:uid="{00000000-0005-0000-0000-0000AF880000}"/>
    <cellStyle name="Migliaia 44 4 5" xfId="7690" xr:uid="{00000000-0005-0000-0000-0000B0880000}"/>
    <cellStyle name="Migliaia 44 4 5 2" xfId="30493" xr:uid="{00000000-0005-0000-0000-0000B1880000}"/>
    <cellStyle name="Migliaia 44 4 5 2 2" xfId="36057" xr:uid="{00000000-0005-0000-0000-0000B2880000}"/>
    <cellStyle name="Migliaia 44 4 5 2 3" xfId="41359" xr:uid="{00000000-0005-0000-0000-0000B3880000}"/>
    <cellStyle name="Migliaia 44 4 5 3" xfId="33448" xr:uid="{00000000-0005-0000-0000-0000B4880000}"/>
    <cellStyle name="Migliaia 44 4 5 4" xfId="38708" xr:uid="{00000000-0005-0000-0000-0000B5880000}"/>
    <cellStyle name="Migliaia 44 4 6" xfId="7094" xr:uid="{00000000-0005-0000-0000-0000B6880000}"/>
    <cellStyle name="Migliaia 44 4 6 2" xfId="17867" xr:uid="{00000000-0005-0000-0000-0000B7880000}"/>
    <cellStyle name="Migliaia 44 4 6 2 2" xfId="36058" xr:uid="{00000000-0005-0000-0000-0000B8880000}"/>
    <cellStyle name="Migliaia 44 4 6 2 3" xfId="41360" xr:uid="{00000000-0005-0000-0000-0000B9880000}"/>
    <cellStyle name="Migliaia 44 4 6 2 4" xfId="30494" xr:uid="{00000000-0005-0000-0000-0000BA880000}"/>
    <cellStyle name="Migliaia 44 4 6 3" xfId="33449" xr:uid="{00000000-0005-0000-0000-0000BB880000}"/>
    <cellStyle name="Migliaia 44 4 6 4" xfId="38709" xr:uid="{00000000-0005-0000-0000-0000BC880000}"/>
    <cellStyle name="Migliaia 44 4 6 5" xfId="21382" xr:uid="{00000000-0005-0000-0000-0000BD880000}"/>
    <cellStyle name="Migliaia 44 4 6 6" xfId="44550" xr:uid="{00000000-0005-0000-0000-0000BE880000}"/>
    <cellStyle name="Migliaia 44 4 6 7" xfId="46860" xr:uid="{00000000-0005-0000-0000-0000BF880000}"/>
    <cellStyle name="Migliaia 44 4 6 8" xfId="49876" xr:uid="{00000000-0005-0000-0000-0000C0880000}"/>
    <cellStyle name="Migliaia 44 4 7" xfId="17010" xr:uid="{00000000-0005-0000-0000-0000C1880000}"/>
    <cellStyle name="Migliaia 44 4 7 2" xfId="30495" xr:uid="{00000000-0005-0000-0000-0000C2880000}"/>
    <cellStyle name="Migliaia 44 4 7 2 2" xfId="36059" xr:uid="{00000000-0005-0000-0000-0000C3880000}"/>
    <cellStyle name="Migliaia 44 4 7 2 3" xfId="41361" xr:uid="{00000000-0005-0000-0000-0000C4880000}"/>
    <cellStyle name="Migliaia 44 4 7 3" xfId="33450" xr:uid="{00000000-0005-0000-0000-0000C5880000}"/>
    <cellStyle name="Migliaia 44 4 7 4" xfId="38710" xr:uid="{00000000-0005-0000-0000-0000C6880000}"/>
    <cellStyle name="Migliaia 44 4 7 5" xfId="21383" xr:uid="{00000000-0005-0000-0000-0000C7880000}"/>
    <cellStyle name="Migliaia 44 4 8" xfId="21380" xr:uid="{00000000-0005-0000-0000-0000C8880000}"/>
    <cellStyle name="Migliaia 44 4 9" xfId="2555" xr:uid="{00000000-0005-0000-0000-0000C9880000}"/>
    <cellStyle name="Migliaia 44 5" xfId="598" xr:uid="{00000000-0005-0000-0000-0000CA880000}"/>
    <cellStyle name="Migliaia 44 5 2" xfId="4530" xr:uid="{00000000-0005-0000-0000-0000CB880000}"/>
    <cellStyle name="Migliaia 44 5 2 2" xfId="14785" xr:uid="{00000000-0005-0000-0000-0000CC880000}"/>
    <cellStyle name="Migliaia 44 5 2 2 2" xfId="36060" xr:uid="{00000000-0005-0000-0000-0000CD880000}"/>
    <cellStyle name="Migliaia 44 5 2 2 3" xfId="41362" xr:uid="{00000000-0005-0000-0000-0000CE880000}"/>
    <cellStyle name="Migliaia 44 5 2 3" xfId="17013" xr:uid="{00000000-0005-0000-0000-0000CF880000}"/>
    <cellStyle name="Migliaia 44 5 2 3 2" xfId="33451" xr:uid="{00000000-0005-0000-0000-0000D0880000}"/>
    <cellStyle name="Migliaia 44 5 2 4" xfId="38711" xr:uid="{00000000-0005-0000-0000-0000D1880000}"/>
    <cellStyle name="Migliaia 44 5 2 5" xfId="12918" xr:uid="{00000000-0005-0000-0000-0000D2880000}"/>
    <cellStyle name="Migliaia 44 5 3" xfId="7692" xr:uid="{00000000-0005-0000-0000-0000D3880000}"/>
    <cellStyle name="Migliaia 44 5 3 2" xfId="30496" xr:uid="{00000000-0005-0000-0000-0000D4880000}"/>
    <cellStyle name="Migliaia 44 5 3 2 2" xfId="36061" xr:uid="{00000000-0005-0000-0000-0000D5880000}"/>
    <cellStyle name="Migliaia 44 5 3 2 3" xfId="41363" xr:uid="{00000000-0005-0000-0000-0000D6880000}"/>
    <cellStyle name="Migliaia 44 5 3 3" xfId="33452" xr:uid="{00000000-0005-0000-0000-0000D7880000}"/>
    <cellStyle name="Migliaia 44 5 3 4" xfId="38712" xr:uid="{00000000-0005-0000-0000-0000D8880000}"/>
    <cellStyle name="Migliaia 44 5 4" xfId="7096" xr:uid="{00000000-0005-0000-0000-0000D9880000}"/>
    <cellStyle name="Migliaia 44 5 4 2" xfId="17869" xr:uid="{00000000-0005-0000-0000-0000DA880000}"/>
    <cellStyle name="Migliaia 44 5 4 2 2" xfId="36062" xr:uid="{00000000-0005-0000-0000-0000DB880000}"/>
    <cellStyle name="Migliaia 44 5 4 2 3" xfId="41364" xr:uid="{00000000-0005-0000-0000-0000DC880000}"/>
    <cellStyle name="Migliaia 44 5 4 2 4" xfId="30497" xr:uid="{00000000-0005-0000-0000-0000DD880000}"/>
    <cellStyle name="Migliaia 44 5 4 3" xfId="33453" xr:uid="{00000000-0005-0000-0000-0000DE880000}"/>
    <cellStyle name="Migliaia 44 5 4 4" xfId="38713" xr:uid="{00000000-0005-0000-0000-0000DF880000}"/>
    <cellStyle name="Migliaia 44 5 4 5" xfId="21386" xr:uid="{00000000-0005-0000-0000-0000E0880000}"/>
    <cellStyle name="Migliaia 44 5 4 6" xfId="43429" xr:uid="{00000000-0005-0000-0000-0000E1880000}"/>
    <cellStyle name="Migliaia 44 5 4 7" xfId="46862" xr:uid="{00000000-0005-0000-0000-0000E2880000}"/>
    <cellStyle name="Migliaia 44 5 4 8" xfId="49878" xr:uid="{00000000-0005-0000-0000-0000E3880000}"/>
    <cellStyle name="Migliaia 44 5 5" xfId="17012" xr:uid="{00000000-0005-0000-0000-0000E4880000}"/>
    <cellStyle name="Migliaia 44 5 5 2" xfId="30498" xr:uid="{00000000-0005-0000-0000-0000E5880000}"/>
    <cellStyle name="Migliaia 44 5 5 2 2" xfId="36063" xr:uid="{00000000-0005-0000-0000-0000E6880000}"/>
    <cellStyle name="Migliaia 44 5 5 2 3" xfId="41365" xr:uid="{00000000-0005-0000-0000-0000E7880000}"/>
    <cellStyle name="Migliaia 44 5 5 3" xfId="33454" xr:uid="{00000000-0005-0000-0000-0000E8880000}"/>
    <cellStyle name="Migliaia 44 5 5 4" xfId="38714" xr:uid="{00000000-0005-0000-0000-0000E9880000}"/>
    <cellStyle name="Migliaia 44 5 5 5" xfId="21387" xr:uid="{00000000-0005-0000-0000-0000EA880000}"/>
    <cellStyle name="Migliaia 44 5 6" xfId="21388" xr:uid="{00000000-0005-0000-0000-0000EB880000}"/>
    <cellStyle name="Migliaia 44 5 6 2" xfId="30499" xr:uid="{00000000-0005-0000-0000-0000EC880000}"/>
    <cellStyle name="Migliaia 44 5 6 2 2" xfId="36064" xr:uid="{00000000-0005-0000-0000-0000ED880000}"/>
    <cellStyle name="Migliaia 44 5 6 2 3" xfId="41366" xr:uid="{00000000-0005-0000-0000-0000EE880000}"/>
    <cellStyle name="Migliaia 44 5 6 3" xfId="33455" xr:uid="{00000000-0005-0000-0000-0000EF880000}"/>
    <cellStyle name="Migliaia 44 5 6 4" xfId="38715" xr:uid="{00000000-0005-0000-0000-0000F0880000}"/>
    <cellStyle name="Migliaia 44 5 7" xfId="21384" xr:uid="{00000000-0005-0000-0000-0000F1880000}"/>
    <cellStyle name="Migliaia 44 5 8" xfId="2556" xr:uid="{00000000-0005-0000-0000-0000F2880000}"/>
    <cellStyle name="Migliaia 44 6" xfId="2551" xr:uid="{00000000-0005-0000-0000-0000F3880000}"/>
    <cellStyle name="Migliaia 44 6 2" xfId="4525" xr:uid="{00000000-0005-0000-0000-0000F4880000}"/>
    <cellStyle name="Migliaia 44 6 2 2" xfId="6065" xr:uid="{00000000-0005-0000-0000-0000F5880000}"/>
    <cellStyle name="Migliaia 44 6 2 3" xfId="14949" xr:uid="{00000000-0005-0000-0000-0000F6880000}"/>
    <cellStyle name="Migliaia 44 6 2 4" xfId="17015" xr:uid="{00000000-0005-0000-0000-0000F7880000}"/>
    <cellStyle name="Migliaia 44 6 2 5" xfId="28718" xr:uid="{00000000-0005-0000-0000-0000F8880000}"/>
    <cellStyle name="Migliaia 44 6 2 6" xfId="12920" xr:uid="{00000000-0005-0000-0000-0000F9880000}"/>
    <cellStyle name="Migliaia 44 6 3" xfId="5817" xr:uid="{00000000-0005-0000-0000-0000FA880000}"/>
    <cellStyle name="Migliaia 44 6 3 2" xfId="31678" xr:uid="{00000000-0005-0000-0000-0000FB880000}"/>
    <cellStyle name="Migliaia 44 6 3 2 2" xfId="36838" xr:uid="{00000000-0005-0000-0000-0000FC880000}"/>
    <cellStyle name="Migliaia 44 6 3 2 3" xfId="42140" xr:uid="{00000000-0005-0000-0000-0000FD880000}"/>
    <cellStyle name="Migliaia 44 6 3 3" xfId="34187" xr:uid="{00000000-0005-0000-0000-0000FE880000}"/>
    <cellStyle name="Migliaia 44 6 3 4" xfId="39489" xr:uid="{00000000-0005-0000-0000-0000FF880000}"/>
    <cellStyle name="Migliaia 44 6 4" xfId="17014" xr:uid="{00000000-0005-0000-0000-000000890000}"/>
    <cellStyle name="Migliaia 44 6 4 2" xfId="36065" xr:uid="{00000000-0005-0000-0000-000001890000}"/>
    <cellStyle name="Migliaia 44 6 4 3" xfId="41367" xr:uid="{00000000-0005-0000-0000-000002890000}"/>
    <cellStyle name="Migliaia 44 6 4 4" xfId="30500" xr:uid="{00000000-0005-0000-0000-000003890000}"/>
    <cellStyle name="Migliaia 44 6 5" xfId="33456" xr:uid="{00000000-0005-0000-0000-000004890000}"/>
    <cellStyle name="Migliaia 44 6 6" xfId="38716" xr:uid="{00000000-0005-0000-0000-000005890000}"/>
    <cellStyle name="Migliaia 44 6 7" xfId="12919" xr:uid="{00000000-0005-0000-0000-000006890000}"/>
    <cellStyle name="Migliaia 44 7" xfId="4127" xr:uid="{00000000-0005-0000-0000-000007890000}"/>
    <cellStyle name="Migliaia 44 7 2" xfId="10597" xr:uid="{00000000-0005-0000-0000-000008890000}"/>
    <cellStyle name="Migliaia 44 7 2 2" xfId="31679" xr:uid="{00000000-0005-0000-0000-000009890000}"/>
    <cellStyle name="Migliaia 44 7 2 2 2" xfId="36839" xr:uid="{00000000-0005-0000-0000-00000A890000}"/>
    <cellStyle name="Migliaia 44 7 2 2 3" xfId="42141" xr:uid="{00000000-0005-0000-0000-00000B890000}"/>
    <cellStyle name="Migliaia 44 7 2 3" xfId="34188" xr:uid="{00000000-0005-0000-0000-00000C890000}"/>
    <cellStyle name="Migliaia 44 7 2 4" xfId="39490" xr:uid="{00000000-0005-0000-0000-00000D890000}"/>
    <cellStyle name="Migliaia 44 7 3" xfId="17016" xr:uid="{00000000-0005-0000-0000-00000E890000}"/>
    <cellStyle name="Migliaia 44 7 3 2" xfId="36066" xr:uid="{00000000-0005-0000-0000-00000F890000}"/>
    <cellStyle name="Migliaia 44 7 3 3" xfId="41368" xr:uid="{00000000-0005-0000-0000-000010890000}"/>
    <cellStyle name="Migliaia 44 7 3 4" xfId="30501" xr:uid="{00000000-0005-0000-0000-000011890000}"/>
    <cellStyle name="Migliaia 44 7 4" xfId="33457" xr:uid="{00000000-0005-0000-0000-000012890000}"/>
    <cellStyle name="Migliaia 44 7 5" xfId="38717" xr:uid="{00000000-0005-0000-0000-000013890000}"/>
    <cellStyle name="Migliaia 44 7 6" xfId="12921" xr:uid="{00000000-0005-0000-0000-000014890000}"/>
    <cellStyle name="Migliaia 44 8" xfId="3713" xr:uid="{00000000-0005-0000-0000-000015890000}"/>
    <cellStyle name="Migliaia 44 8 2" xfId="10302" xr:uid="{00000000-0005-0000-0000-000016890000}"/>
    <cellStyle name="Migliaia 44 8 2 2" xfId="31680" xr:uid="{00000000-0005-0000-0000-000017890000}"/>
    <cellStyle name="Migliaia 44 8 2 2 2" xfId="36840" xr:uid="{00000000-0005-0000-0000-000018890000}"/>
    <cellStyle name="Migliaia 44 8 2 2 3" xfId="42142" xr:uid="{00000000-0005-0000-0000-000019890000}"/>
    <cellStyle name="Migliaia 44 8 2 3" xfId="34189" xr:uid="{00000000-0005-0000-0000-00001A890000}"/>
    <cellStyle name="Migliaia 44 8 2 4" xfId="39491" xr:uid="{00000000-0005-0000-0000-00001B890000}"/>
    <cellStyle name="Migliaia 44 8 3" xfId="17017" xr:uid="{00000000-0005-0000-0000-00001C890000}"/>
    <cellStyle name="Migliaia 44 8 3 2" xfId="36067" xr:uid="{00000000-0005-0000-0000-00001D890000}"/>
    <cellStyle name="Migliaia 44 8 3 3" xfId="41369" xr:uid="{00000000-0005-0000-0000-00001E890000}"/>
    <cellStyle name="Migliaia 44 8 3 4" xfId="30502" xr:uid="{00000000-0005-0000-0000-00001F890000}"/>
    <cellStyle name="Migliaia 44 8 4" xfId="33458" xr:uid="{00000000-0005-0000-0000-000020890000}"/>
    <cellStyle name="Migliaia 44 8 5" xfId="38718" xr:uid="{00000000-0005-0000-0000-000021890000}"/>
    <cellStyle name="Migliaia 44 8 6" xfId="12922" xr:uid="{00000000-0005-0000-0000-000022890000}"/>
    <cellStyle name="Migliaia 44 9" xfId="13515" xr:uid="{00000000-0005-0000-0000-000023890000}"/>
    <cellStyle name="Migliaia 44 9 2" xfId="30503" xr:uid="{00000000-0005-0000-0000-000024890000}"/>
    <cellStyle name="Migliaia 44 9 2 2" xfId="36068" xr:uid="{00000000-0005-0000-0000-000025890000}"/>
    <cellStyle name="Migliaia 44 9 2 3" xfId="41370" xr:uid="{00000000-0005-0000-0000-000026890000}"/>
    <cellStyle name="Migliaia 44 9 3" xfId="33459" xr:uid="{00000000-0005-0000-0000-000027890000}"/>
    <cellStyle name="Migliaia 44 9 4" xfId="38719" xr:uid="{00000000-0005-0000-0000-000028890000}"/>
    <cellStyle name="Migliaia 45" xfId="599" xr:uid="{00000000-0005-0000-0000-000029890000}"/>
    <cellStyle name="Migliaia 45 10" xfId="17018" xr:uid="{00000000-0005-0000-0000-00002A890000}"/>
    <cellStyle name="Migliaia 45 10 2" xfId="36069" xr:uid="{00000000-0005-0000-0000-00002B890000}"/>
    <cellStyle name="Migliaia 45 10 3" xfId="41371" xr:uid="{00000000-0005-0000-0000-00002C890000}"/>
    <cellStyle name="Migliaia 45 10 4" xfId="30504" xr:uid="{00000000-0005-0000-0000-00002D890000}"/>
    <cellStyle name="Migliaia 45 11" xfId="33460" xr:uid="{00000000-0005-0000-0000-00002E890000}"/>
    <cellStyle name="Migliaia 45 12" xfId="38720" xr:uid="{00000000-0005-0000-0000-00002F890000}"/>
    <cellStyle name="Migliaia 45 13" xfId="1898" xr:uid="{00000000-0005-0000-0000-000030890000}"/>
    <cellStyle name="Migliaia 45 2" xfId="600" xr:uid="{00000000-0005-0000-0000-000031890000}"/>
    <cellStyle name="Migliaia 45 2 2" xfId="2558" xr:uid="{00000000-0005-0000-0000-000032890000}"/>
    <cellStyle name="Migliaia 45 2 2 2" xfId="4532" xr:uid="{00000000-0005-0000-0000-000033890000}"/>
    <cellStyle name="Migliaia 45 2 2 2 2" xfId="10706" xr:uid="{00000000-0005-0000-0000-000034890000}"/>
    <cellStyle name="Migliaia 45 2 2 2 2 2" xfId="36070" xr:uid="{00000000-0005-0000-0000-000035890000}"/>
    <cellStyle name="Migliaia 45 2 2 2 2 3" xfId="41372" xr:uid="{00000000-0005-0000-0000-000036890000}"/>
    <cellStyle name="Migliaia 45 2 2 2 3" xfId="14786" xr:uid="{00000000-0005-0000-0000-000037890000}"/>
    <cellStyle name="Migliaia 45 2 2 2 4" xfId="17021" xr:uid="{00000000-0005-0000-0000-000038890000}"/>
    <cellStyle name="Migliaia 45 2 2 2 4 2" xfId="38721" xr:uid="{00000000-0005-0000-0000-000039890000}"/>
    <cellStyle name="Migliaia 45 2 2 2 5" xfId="12923" xr:uid="{00000000-0005-0000-0000-00003A890000}"/>
    <cellStyle name="Migliaia 45 2 2 3" xfId="7931" xr:uid="{00000000-0005-0000-0000-00003B890000}"/>
    <cellStyle name="Migliaia 45 2 2 3 2" xfId="31681" xr:uid="{00000000-0005-0000-0000-00003C890000}"/>
    <cellStyle name="Migliaia 45 2 2 3 2 2" xfId="36841" xr:uid="{00000000-0005-0000-0000-00003D890000}"/>
    <cellStyle name="Migliaia 45 2 2 3 2 3" xfId="42143" xr:uid="{00000000-0005-0000-0000-00003E890000}"/>
    <cellStyle name="Migliaia 45 2 2 3 3" xfId="34190" xr:uid="{00000000-0005-0000-0000-00003F890000}"/>
    <cellStyle name="Migliaia 45 2 2 3 4" xfId="39492" xr:uid="{00000000-0005-0000-0000-000040890000}"/>
    <cellStyle name="Migliaia 45 2 2 4" xfId="7097" xr:uid="{00000000-0005-0000-0000-000041890000}"/>
    <cellStyle name="Migliaia 45 2 2 4 2" xfId="17870" xr:uid="{00000000-0005-0000-0000-000042890000}"/>
    <cellStyle name="Migliaia 45 2 2 4 3" xfId="44141" xr:uid="{00000000-0005-0000-0000-000043890000}"/>
    <cellStyle name="Migliaia 45 2 2 4 4" xfId="46863" xr:uid="{00000000-0005-0000-0000-000044890000}"/>
    <cellStyle name="Migliaia 45 2 2 4 5" xfId="49879" xr:uid="{00000000-0005-0000-0000-000045890000}"/>
    <cellStyle name="Migliaia 45 2 2 5" xfId="17020" xr:uid="{00000000-0005-0000-0000-000046890000}"/>
    <cellStyle name="Migliaia 45 2 2 6" xfId="21392" xr:uid="{00000000-0005-0000-0000-000047890000}"/>
    <cellStyle name="Migliaia 45 2 3" xfId="4131" xr:uid="{00000000-0005-0000-0000-000048890000}"/>
    <cellStyle name="Migliaia 45 2 3 2" xfId="10601" xr:uid="{00000000-0005-0000-0000-000049890000}"/>
    <cellStyle name="Migliaia 45 2 3 2 2" xfId="31682" xr:uid="{00000000-0005-0000-0000-00004A890000}"/>
    <cellStyle name="Migliaia 45 2 3 2 2 2" xfId="36842" xr:uid="{00000000-0005-0000-0000-00004B890000}"/>
    <cellStyle name="Migliaia 45 2 3 2 2 3" xfId="42144" xr:uid="{00000000-0005-0000-0000-00004C890000}"/>
    <cellStyle name="Migliaia 45 2 3 2 3" xfId="34191" xr:uid="{00000000-0005-0000-0000-00004D890000}"/>
    <cellStyle name="Migliaia 45 2 3 2 4" xfId="39493" xr:uid="{00000000-0005-0000-0000-00004E890000}"/>
    <cellStyle name="Migliaia 45 2 3 3" xfId="17022" xr:uid="{00000000-0005-0000-0000-00004F890000}"/>
    <cellStyle name="Migliaia 45 2 3 3 2" xfId="36071" xr:uid="{00000000-0005-0000-0000-000050890000}"/>
    <cellStyle name="Migliaia 45 2 3 3 3" xfId="41373" xr:uid="{00000000-0005-0000-0000-000051890000}"/>
    <cellStyle name="Migliaia 45 2 3 3 4" xfId="30505" xr:uid="{00000000-0005-0000-0000-000052890000}"/>
    <cellStyle name="Migliaia 45 2 3 4" xfId="33462" xr:uid="{00000000-0005-0000-0000-000053890000}"/>
    <cellStyle name="Migliaia 45 2 3 5" xfId="38722" xr:uid="{00000000-0005-0000-0000-000054890000}"/>
    <cellStyle name="Migliaia 45 2 3 6" xfId="12924" xr:uid="{00000000-0005-0000-0000-000055890000}"/>
    <cellStyle name="Migliaia 45 2 4" xfId="3718" xr:uid="{00000000-0005-0000-0000-000056890000}"/>
    <cellStyle name="Migliaia 45 2 4 2" xfId="10306" xr:uid="{00000000-0005-0000-0000-000057890000}"/>
    <cellStyle name="Migliaia 45 2 4 2 2" xfId="36072" xr:uid="{00000000-0005-0000-0000-000058890000}"/>
    <cellStyle name="Migliaia 45 2 4 2 3" xfId="41374" xr:uid="{00000000-0005-0000-0000-000059890000}"/>
    <cellStyle name="Migliaia 45 2 4 3" xfId="14331" xr:uid="{00000000-0005-0000-0000-00005A890000}"/>
    <cellStyle name="Migliaia 45 2 4 4" xfId="17023" xr:uid="{00000000-0005-0000-0000-00005B890000}"/>
    <cellStyle name="Migliaia 45 2 4 4 2" xfId="38723" xr:uid="{00000000-0005-0000-0000-00005C890000}"/>
    <cellStyle name="Migliaia 45 2 4 5" xfId="12925" xr:uid="{00000000-0005-0000-0000-00005D890000}"/>
    <cellStyle name="Migliaia 45 2 5" xfId="9446" xr:uid="{00000000-0005-0000-0000-00005E890000}"/>
    <cellStyle name="Migliaia 45 2 5 2" xfId="30507" xr:uid="{00000000-0005-0000-0000-00005F890000}"/>
    <cellStyle name="Migliaia 45 2 5 2 2" xfId="36073" xr:uid="{00000000-0005-0000-0000-000060890000}"/>
    <cellStyle name="Migliaia 45 2 5 2 3" xfId="41375" xr:uid="{00000000-0005-0000-0000-000061890000}"/>
    <cellStyle name="Migliaia 45 2 5 3" xfId="33464" xr:uid="{00000000-0005-0000-0000-000062890000}"/>
    <cellStyle name="Migliaia 45 2 5 4" xfId="38724" xr:uid="{00000000-0005-0000-0000-000063890000}"/>
    <cellStyle name="Migliaia 45 2 6" xfId="17019" xr:uid="{00000000-0005-0000-0000-000064890000}"/>
    <cellStyle name="Migliaia 45 2 6 2" xfId="30508" xr:uid="{00000000-0005-0000-0000-000065890000}"/>
    <cellStyle name="Migliaia 45 2 6 2 2" xfId="36074" xr:uid="{00000000-0005-0000-0000-000066890000}"/>
    <cellStyle name="Migliaia 45 2 6 2 3" xfId="41376" xr:uid="{00000000-0005-0000-0000-000067890000}"/>
    <cellStyle name="Migliaia 45 2 6 3" xfId="33465" xr:uid="{00000000-0005-0000-0000-000068890000}"/>
    <cellStyle name="Migliaia 45 2 6 4" xfId="38725" xr:uid="{00000000-0005-0000-0000-000069890000}"/>
    <cellStyle name="Migliaia 45 2 6 5" xfId="21394" xr:uid="{00000000-0005-0000-0000-00006A890000}"/>
    <cellStyle name="Migliaia 45 2 7" xfId="21391" xr:uid="{00000000-0005-0000-0000-00006B890000}"/>
    <cellStyle name="Migliaia 45 2 8" xfId="1899" xr:uid="{00000000-0005-0000-0000-00006C890000}"/>
    <cellStyle name="Migliaia 45 3" xfId="601" xr:uid="{00000000-0005-0000-0000-00006D890000}"/>
    <cellStyle name="Migliaia 45 3 10" xfId="21395" xr:uid="{00000000-0005-0000-0000-00006E890000}"/>
    <cellStyle name="Migliaia 45 3 11" xfId="12926" xr:uid="{00000000-0005-0000-0000-00006F890000}"/>
    <cellStyle name="Migliaia 45 3 12" xfId="1900" xr:uid="{00000000-0005-0000-0000-000070890000}"/>
    <cellStyle name="Migliaia 45 3 2" xfId="602" xr:uid="{00000000-0005-0000-0000-000071890000}"/>
    <cellStyle name="Migliaia 45 3 2 2" xfId="4534" xr:uid="{00000000-0005-0000-0000-000072890000}"/>
    <cellStyle name="Migliaia 45 3 2 2 2" xfId="8346" xr:uid="{00000000-0005-0000-0000-000073890000}"/>
    <cellStyle name="Migliaia 45 3 2 2 2 2" xfId="14787" xr:uid="{00000000-0005-0000-0000-000074890000}"/>
    <cellStyle name="Migliaia 45 3 2 2 2 2 2" xfId="18187" xr:uid="{00000000-0005-0000-0000-000075890000}"/>
    <cellStyle name="Migliaia 45 3 2 2 2 2 2 2" xfId="36075" xr:uid="{00000000-0005-0000-0000-000076890000}"/>
    <cellStyle name="Migliaia 45 3 2 2 2 2 3" xfId="41377" xr:uid="{00000000-0005-0000-0000-000077890000}"/>
    <cellStyle name="Migliaia 45 3 2 2 2 2 4" xfId="30509" xr:uid="{00000000-0005-0000-0000-000078890000}"/>
    <cellStyle name="Migliaia 45 3 2 2 2 3" xfId="33466" xr:uid="{00000000-0005-0000-0000-000079890000}"/>
    <cellStyle name="Migliaia 45 3 2 2 2 4" xfId="38726" xr:uid="{00000000-0005-0000-0000-00007A890000}"/>
    <cellStyle name="Migliaia 45 3 2 2 2 5" xfId="43370" xr:uid="{00000000-0005-0000-0000-00007B890000}"/>
    <cellStyle name="Migliaia 45 3 2 2 2 6" xfId="47193" xr:uid="{00000000-0005-0000-0000-00007C890000}"/>
    <cellStyle name="Migliaia 45 3 2 2 2 7" xfId="50209" xr:uid="{00000000-0005-0000-0000-00007D890000}"/>
    <cellStyle name="Migliaia 45 3 2 2 2 8" xfId="13985" xr:uid="{00000000-0005-0000-0000-00007E890000}"/>
    <cellStyle name="Migliaia 45 3 2 2 3" xfId="7871" xr:uid="{00000000-0005-0000-0000-00007F890000}"/>
    <cellStyle name="Migliaia 45 3 2 2 4" xfId="7098" xr:uid="{00000000-0005-0000-0000-000080890000}"/>
    <cellStyle name="Migliaia 45 3 2 2 4 2" xfId="17871" xr:uid="{00000000-0005-0000-0000-000081890000}"/>
    <cellStyle name="Migliaia 45 3 2 2 4 3" xfId="44244" xr:uid="{00000000-0005-0000-0000-000082890000}"/>
    <cellStyle name="Migliaia 45 3 2 2 4 4" xfId="46864" xr:uid="{00000000-0005-0000-0000-000083890000}"/>
    <cellStyle name="Migliaia 45 3 2 2 4 5" xfId="49880" xr:uid="{00000000-0005-0000-0000-000084890000}"/>
    <cellStyle name="Migliaia 45 3 2 2 5" xfId="17026" xr:uid="{00000000-0005-0000-0000-000085890000}"/>
    <cellStyle name="Migliaia 45 3 2 2 6" xfId="21397" xr:uid="{00000000-0005-0000-0000-000086890000}"/>
    <cellStyle name="Migliaia 45 3 2 3" xfId="3720" xr:uid="{00000000-0005-0000-0000-000087890000}"/>
    <cellStyle name="Migliaia 45 3 2 3 2" xfId="8707" xr:uid="{00000000-0005-0000-0000-000088890000}"/>
    <cellStyle name="Migliaia 45 3 2 3 2 2" xfId="36076" xr:uid="{00000000-0005-0000-0000-000089890000}"/>
    <cellStyle name="Migliaia 45 3 2 3 2 3" xfId="41378" xr:uid="{00000000-0005-0000-0000-00008A890000}"/>
    <cellStyle name="Migliaia 45 3 2 3 2 4" xfId="30510" xr:uid="{00000000-0005-0000-0000-00008B890000}"/>
    <cellStyle name="Migliaia 45 3 2 3 3" xfId="8347" xr:uid="{00000000-0005-0000-0000-00008C890000}"/>
    <cellStyle name="Migliaia 45 3 2 3 4" xfId="17027" xr:uid="{00000000-0005-0000-0000-00008D890000}"/>
    <cellStyle name="Migliaia 45 3 2 3 4 2" xfId="38727" xr:uid="{00000000-0005-0000-0000-00008E890000}"/>
    <cellStyle name="Migliaia 45 3 2 3 5" xfId="12927" xr:uid="{00000000-0005-0000-0000-00008F890000}"/>
    <cellStyle name="Migliaia 45 3 2 4" xfId="7693" xr:uid="{00000000-0005-0000-0000-000090890000}"/>
    <cellStyle name="Migliaia 45 3 2 4 2" xfId="14403" xr:uid="{00000000-0005-0000-0000-000091890000}"/>
    <cellStyle name="Migliaia 45 3 2 4 2 2" xfId="36077" xr:uid="{00000000-0005-0000-0000-000092890000}"/>
    <cellStyle name="Migliaia 45 3 2 4 2 3" xfId="41379" xr:uid="{00000000-0005-0000-0000-000093890000}"/>
    <cellStyle name="Migliaia 45 3 2 4 3" xfId="33468" xr:uid="{00000000-0005-0000-0000-000094890000}"/>
    <cellStyle name="Migliaia 45 3 2 4 4" xfId="38728" xr:uid="{00000000-0005-0000-0000-000095890000}"/>
    <cellStyle name="Migliaia 45 3 2 4 5" xfId="13518" xr:uid="{00000000-0005-0000-0000-000096890000}"/>
    <cellStyle name="Migliaia 45 3 2 5" xfId="13613" xr:uid="{00000000-0005-0000-0000-000097890000}"/>
    <cellStyle name="Migliaia 45 3 2 5 2" xfId="30511" xr:uid="{00000000-0005-0000-0000-000098890000}"/>
    <cellStyle name="Migliaia 45 3 2 5 2 2" xfId="36078" xr:uid="{00000000-0005-0000-0000-000099890000}"/>
    <cellStyle name="Migliaia 45 3 2 5 2 3" xfId="41380" xr:uid="{00000000-0005-0000-0000-00009A890000}"/>
    <cellStyle name="Migliaia 45 3 2 5 3" xfId="33469" xr:uid="{00000000-0005-0000-0000-00009B890000}"/>
    <cellStyle name="Migliaia 45 3 2 5 4" xfId="38729" xr:uid="{00000000-0005-0000-0000-00009C890000}"/>
    <cellStyle name="Migliaia 45 3 2 6" xfId="17025" xr:uid="{00000000-0005-0000-0000-00009D890000}"/>
    <cellStyle name="Migliaia 45 3 2 6 2" xfId="30512" xr:uid="{00000000-0005-0000-0000-00009E890000}"/>
    <cellStyle name="Migliaia 45 3 2 6 2 2" xfId="36079" xr:uid="{00000000-0005-0000-0000-00009F890000}"/>
    <cellStyle name="Migliaia 45 3 2 6 2 3" xfId="41381" xr:uid="{00000000-0005-0000-0000-0000A0890000}"/>
    <cellStyle name="Migliaia 45 3 2 6 3" xfId="33470" xr:uid="{00000000-0005-0000-0000-0000A1890000}"/>
    <cellStyle name="Migliaia 45 3 2 6 4" xfId="38730" xr:uid="{00000000-0005-0000-0000-0000A2890000}"/>
    <cellStyle name="Migliaia 45 3 2 6 5" xfId="21400" xr:uid="{00000000-0005-0000-0000-0000A3890000}"/>
    <cellStyle name="Migliaia 45 3 2 7" xfId="21396" xr:uid="{00000000-0005-0000-0000-0000A4890000}"/>
    <cellStyle name="Migliaia 45 3 2 8" xfId="2560" xr:uid="{00000000-0005-0000-0000-0000A5890000}"/>
    <cellStyle name="Migliaia 45 3 3" xfId="2559" xr:uid="{00000000-0005-0000-0000-0000A6890000}"/>
    <cellStyle name="Migliaia 45 3 3 2" xfId="4533" xr:uid="{00000000-0005-0000-0000-0000A7890000}"/>
    <cellStyle name="Migliaia 45 3 3 2 2" xfId="6068" xr:uid="{00000000-0005-0000-0000-0000A8890000}"/>
    <cellStyle name="Migliaia 45 3 3 2 2 2" xfId="36081" xr:uid="{00000000-0005-0000-0000-0000A9890000}"/>
    <cellStyle name="Migliaia 45 3 3 2 2 3" xfId="41383" xr:uid="{00000000-0005-0000-0000-0000AA890000}"/>
    <cellStyle name="Migliaia 45 3 3 2 3" xfId="14547" xr:uid="{00000000-0005-0000-0000-0000AB890000}"/>
    <cellStyle name="Migliaia 45 3 3 2 4" xfId="17029" xr:uid="{00000000-0005-0000-0000-0000AC890000}"/>
    <cellStyle name="Migliaia 45 3 3 2 4 2" xfId="38732" xr:uid="{00000000-0005-0000-0000-0000AD890000}"/>
    <cellStyle name="Migliaia 45 3 3 2 5" xfId="12929" xr:uid="{00000000-0005-0000-0000-0000AE890000}"/>
    <cellStyle name="Migliaia 45 3 3 3" xfId="5820" xr:uid="{00000000-0005-0000-0000-0000AF890000}"/>
    <cellStyle name="Migliaia 45 3 3 3 2" xfId="30515" xr:uid="{00000000-0005-0000-0000-0000B0890000}"/>
    <cellStyle name="Migliaia 45 3 3 3 2 2" xfId="36082" xr:uid="{00000000-0005-0000-0000-0000B1890000}"/>
    <cellStyle name="Migliaia 45 3 3 3 2 3" xfId="41384" xr:uid="{00000000-0005-0000-0000-0000B2890000}"/>
    <cellStyle name="Migliaia 45 3 3 3 3" xfId="33473" xr:uid="{00000000-0005-0000-0000-0000B3890000}"/>
    <cellStyle name="Migliaia 45 3 3 3 4" xfId="38733" xr:uid="{00000000-0005-0000-0000-0000B4890000}"/>
    <cellStyle name="Migliaia 45 3 3 4" xfId="17028" xr:uid="{00000000-0005-0000-0000-0000B5890000}"/>
    <cellStyle name="Migliaia 45 3 3 4 2" xfId="30516" xr:uid="{00000000-0005-0000-0000-0000B6890000}"/>
    <cellStyle name="Migliaia 45 3 3 4 2 2" xfId="36083" xr:uid="{00000000-0005-0000-0000-0000B7890000}"/>
    <cellStyle name="Migliaia 45 3 3 4 2 3" xfId="41385" xr:uid="{00000000-0005-0000-0000-0000B8890000}"/>
    <cellStyle name="Migliaia 45 3 3 4 3" xfId="33474" xr:uid="{00000000-0005-0000-0000-0000B9890000}"/>
    <cellStyle name="Migliaia 45 3 3 4 4" xfId="38734" xr:uid="{00000000-0005-0000-0000-0000BA890000}"/>
    <cellStyle name="Migliaia 45 3 3 4 5" xfId="21401" xr:uid="{00000000-0005-0000-0000-0000BB890000}"/>
    <cellStyle name="Migliaia 45 3 3 5" xfId="21402" xr:uid="{00000000-0005-0000-0000-0000BC890000}"/>
    <cellStyle name="Migliaia 45 3 3 5 2" xfId="30517" xr:uid="{00000000-0005-0000-0000-0000BD890000}"/>
    <cellStyle name="Migliaia 45 3 3 5 2 2" xfId="36084" xr:uid="{00000000-0005-0000-0000-0000BE890000}"/>
    <cellStyle name="Migliaia 45 3 3 5 2 3" xfId="41386" xr:uid="{00000000-0005-0000-0000-0000BF890000}"/>
    <cellStyle name="Migliaia 45 3 3 5 3" xfId="33475" xr:uid="{00000000-0005-0000-0000-0000C0890000}"/>
    <cellStyle name="Migliaia 45 3 3 5 4" xfId="38735" xr:uid="{00000000-0005-0000-0000-0000C1890000}"/>
    <cellStyle name="Migliaia 45 3 3 6" xfId="30513" xr:uid="{00000000-0005-0000-0000-0000C2890000}"/>
    <cellStyle name="Migliaia 45 3 3 6 2" xfId="36080" xr:uid="{00000000-0005-0000-0000-0000C3890000}"/>
    <cellStyle name="Migliaia 45 3 3 6 3" xfId="41382" xr:uid="{00000000-0005-0000-0000-0000C4890000}"/>
    <cellStyle name="Migliaia 45 3 3 7" xfId="33471" xr:uid="{00000000-0005-0000-0000-0000C5890000}"/>
    <cellStyle name="Migliaia 45 3 3 8" xfId="38731" xr:uid="{00000000-0005-0000-0000-0000C6890000}"/>
    <cellStyle name="Migliaia 45 3 3 9" xfId="12928" xr:uid="{00000000-0005-0000-0000-0000C7890000}"/>
    <cellStyle name="Migliaia 45 3 4" xfId="3304" xr:uid="{00000000-0005-0000-0000-0000C8890000}"/>
    <cellStyle name="Migliaia 45 3 4 2" xfId="4814" xr:uid="{00000000-0005-0000-0000-0000C9890000}"/>
    <cellStyle name="Migliaia 45 3 4 2 2" xfId="10766" xr:uid="{00000000-0005-0000-0000-0000CA890000}"/>
    <cellStyle name="Migliaia 45 3 4 2 3" xfId="14886" xr:uid="{00000000-0005-0000-0000-0000CB890000}"/>
    <cellStyle name="Migliaia 45 3 4 2 4" xfId="17031" xr:uid="{00000000-0005-0000-0000-0000CC890000}"/>
    <cellStyle name="Migliaia 45 3 4 2 5" xfId="28720" xr:uid="{00000000-0005-0000-0000-0000CD890000}"/>
    <cellStyle name="Migliaia 45 3 4 2 6" xfId="12931" xr:uid="{00000000-0005-0000-0000-0000CE890000}"/>
    <cellStyle name="Migliaia 45 3 4 3" xfId="10014" xr:uid="{00000000-0005-0000-0000-0000CF890000}"/>
    <cellStyle name="Migliaia 45 3 4 3 2" xfId="31683" xr:uid="{00000000-0005-0000-0000-0000D0890000}"/>
    <cellStyle name="Migliaia 45 3 4 3 2 2" xfId="36843" xr:uid="{00000000-0005-0000-0000-0000D1890000}"/>
    <cellStyle name="Migliaia 45 3 4 3 2 3" xfId="42145" xr:uid="{00000000-0005-0000-0000-0000D2890000}"/>
    <cellStyle name="Migliaia 45 3 4 3 3" xfId="34192" xr:uid="{00000000-0005-0000-0000-0000D3890000}"/>
    <cellStyle name="Migliaia 45 3 4 3 4" xfId="39494" xr:uid="{00000000-0005-0000-0000-0000D4890000}"/>
    <cellStyle name="Migliaia 45 3 4 4" xfId="17030" xr:uid="{00000000-0005-0000-0000-0000D5890000}"/>
    <cellStyle name="Migliaia 45 3 4 4 2" xfId="36085" xr:uid="{00000000-0005-0000-0000-0000D6890000}"/>
    <cellStyle name="Migliaia 45 3 4 4 3" xfId="41387" xr:uid="{00000000-0005-0000-0000-0000D7890000}"/>
    <cellStyle name="Migliaia 45 3 4 4 4" xfId="30518" xr:uid="{00000000-0005-0000-0000-0000D8890000}"/>
    <cellStyle name="Migliaia 45 3 4 5" xfId="33476" xr:uid="{00000000-0005-0000-0000-0000D9890000}"/>
    <cellStyle name="Migliaia 45 3 4 6" xfId="38736" xr:uid="{00000000-0005-0000-0000-0000DA890000}"/>
    <cellStyle name="Migliaia 45 3 4 7" xfId="12930" xr:uid="{00000000-0005-0000-0000-0000DB890000}"/>
    <cellStyle name="Migliaia 45 3 5" xfId="4132" xr:uid="{00000000-0005-0000-0000-0000DC890000}"/>
    <cellStyle name="Migliaia 45 3 5 2" xfId="10602" xr:uid="{00000000-0005-0000-0000-0000DD890000}"/>
    <cellStyle name="Migliaia 45 3 5 2 2" xfId="31684" xr:uid="{00000000-0005-0000-0000-0000DE890000}"/>
    <cellStyle name="Migliaia 45 3 5 2 2 2" xfId="36844" xr:uid="{00000000-0005-0000-0000-0000DF890000}"/>
    <cellStyle name="Migliaia 45 3 5 2 2 3" xfId="42146" xr:uid="{00000000-0005-0000-0000-0000E0890000}"/>
    <cellStyle name="Migliaia 45 3 5 2 3" xfId="34193" xr:uid="{00000000-0005-0000-0000-0000E1890000}"/>
    <cellStyle name="Migliaia 45 3 5 2 4" xfId="39495" xr:uid="{00000000-0005-0000-0000-0000E2890000}"/>
    <cellStyle name="Migliaia 45 3 5 3" xfId="17032" xr:uid="{00000000-0005-0000-0000-0000E3890000}"/>
    <cellStyle name="Migliaia 45 3 5 3 2" xfId="36086" xr:uid="{00000000-0005-0000-0000-0000E4890000}"/>
    <cellStyle name="Migliaia 45 3 5 3 3" xfId="41388" xr:uid="{00000000-0005-0000-0000-0000E5890000}"/>
    <cellStyle name="Migliaia 45 3 5 3 4" xfId="30519" xr:uid="{00000000-0005-0000-0000-0000E6890000}"/>
    <cellStyle name="Migliaia 45 3 5 4" xfId="33477" xr:uid="{00000000-0005-0000-0000-0000E7890000}"/>
    <cellStyle name="Migliaia 45 3 5 5" xfId="38737" xr:uid="{00000000-0005-0000-0000-0000E8890000}"/>
    <cellStyle name="Migliaia 45 3 5 6" xfId="12932" xr:uid="{00000000-0005-0000-0000-0000E9890000}"/>
    <cellStyle name="Migliaia 45 3 6" xfId="3719" xr:uid="{00000000-0005-0000-0000-0000EA890000}"/>
    <cellStyle name="Migliaia 45 3 6 2" xfId="10307" xr:uid="{00000000-0005-0000-0000-0000EB890000}"/>
    <cellStyle name="Migliaia 45 3 6 2 2" xfId="36087" xr:uid="{00000000-0005-0000-0000-0000EC890000}"/>
    <cellStyle name="Migliaia 45 3 6 2 3" xfId="41389" xr:uid="{00000000-0005-0000-0000-0000ED890000}"/>
    <cellStyle name="Migliaia 45 3 6 3" xfId="14598" xr:uid="{00000000-0005-0000-0000-0000EE890000}"/>
    <cellStyle name="Migliaia 45 3 6 4" xfId="17033" xr:uid="{00000000-0005-0000-0000-0000EF890000}"/>
    <cellStyle name="Migliaia 45 3 6 4 2" xfId="38738" xr:uid="{00000000-0005-0000-0000-0000F0890000}"/>
    <cellStyle name="Migliaia 45 3 6 5" xfId="12933" xr:uid="{00000000-0005-0000-0000-0000F1890000}"/>
    <cellStyle name="Migliaia 45 3 7" xfId="7819" xr:uid="{00000000-0005-0000-0000-0000F2890000}"/>
    <cellStyle name="Migliaia 45 3 7 2" xfId="30521" xr:uid="{00000000-0005-0000-0000-0000F3890000}"/>
    <cellStyle name="Migliaia 45 3 7 2 2" xfId="36088" xr:uid="{00000000-0005-0000-0000-0000F4890000}"/>
    <cellStyle name="Migliaia 45 3 7 2 3" xfId="41390" xr:uid="{00000000-0005-0000-0000-0000F5890000}"/>
    <cellStyle name="Migliaia 45 3 7 3" xfId="33479" xr:uid="{00000000-0005-0000-0000-0000F6890000}"/>
    <cellStyle name="Migliaia 45 3 7 4" xfId="38739" xr:uid="{00000000-0005-0000-0000-0000F7890000}"/>
    <cellStyle name="Migliaia 45 3 8" xfId="13614" xr:uid="{00000000-0005-0000-0000-0000F8890000}"/>
    <cellStyle name="Migliaia 45 3 8 2" xfId="30522" xr:uid="{00000000-0005-0000-0000-0000F9890000}"/>
    <cellStyle name="Migliaia 45 3 8 2 2" xfId="36089" xr:uid="{00000000-0005-0000-0000-0000FA890000}"/>
    <cellStyle name="Migliaia 45 3 8 2 3" xfId="41391" xr:uid="{00000000-0005-0000-0000-0000FB890000}"/>
    <cellStyle name="Migliaia 45 3 8 3" xfId="33480" xr:uid="{00000000-0005-0000-0000-0000FC890000}"/>
    <cellStyle name="Migliaia 45 3 8 4" xfId="38740" xr:uid="{00000000-0005-0000-0000-0000FD890000}"/>
    <cellStyle name="Migliaia 45 3 8 5" xfId="21406" xr:uid="{00000000-0005-0000-0000-0000FE890000}"/>
    <cellStyle name="Migliaia 45 3 9" xfId="17024" xr:uid="{00000000-0005-0000-0000-0000FF890000}"/>
    <cellStyle name="Migliaia 45 4" xfId="603" xr:uid="{00000000-0005-0000-0000-0000008A0000}"/>
    <cellStyle name="Migliaia 45 4 2" xfId="4535" xr:uid="{00000000-0005-0000-0000-0000018A0000}"/>
    <cellStyle name="Migliaia 45 4 2 2" xfId="5167" xr:uid="{00000000-0005-0000-0000-0000028A0000}"/>
    <cellStyle name="Migliaia 45 4 2 2 2" xfId="30523" xr:uid="{00000000-0005-0000-0000-0000038A0000}"/>
    <cellStyle name="Migliaia 45 4 2 2 2 2" xfId="36090" xr:uid="{00000000-0005-0000-0000-0000048A0000}"/>
    <cellStyle name="Migliaia 45 4 2 2 2 3" xfId="41392" xr:uid="{00000000-0005-0000-0000-0000058A0000}"/>
    <cellStyle name="Migliaia 45 4 2 2 3" xfId="33481" xr:uid="{00000000-0005-0000-0000-0000068A0000}"/>
    <cellStyle name="Migliaia 45 4 2 2 4" xfId="38741" xr:uid="{00000000-0005-0000-0000-0000078A0000}"/>
    <cellStyle name="Migliaia 45 4 2 3" xfId="8348" xr:uid="{00000000-0005-0000-0000-0000088A0000}"/>
    <cellStyle name="Migliaia 45 4 2 3 2" xfId="30524" xr:uid="{00000000-0005-0000-0000-0000098A0000}"/>
    <cellStyle name="Migliaia 45 4 2 3 2 2" xfId="36091" xr:uid="{00000000-0005-0000-0000-00000A8A0000}"/>
    <cellStyle name="Migliaia 45 4 2 3 2 3" xfId="41393" xr:uid="{00000000-0005-0000-0000-00000B8A0000}"/>
    <cellStyle name="Migliaia 45 4 2 3 3" xfId="33482" xr:uid="{00000000-0005-0000-0000-00000C8A0000}"/>
    <cellStyle name="Migliaia 45 4 2 3 4" xfId="38742" xr:uid="{00000000-0005-0000-0000-00000D8A0000}"/>
    <cellStyle name="Migliaia 45 4 2 4" xfId="7695" xr:uid="{00000000-0005-0000-0000-00000E8A0000}"/>
    <cellStyle name="Migliaia 45 4 2 5" xfId="7100" xr:uid="{00000000-0005-0000-0000-00000F8A0000}"/>
    <cellStyle name="Migliaia 45 4 2 5 2" xfId="17873" xr:uid="{00000000-0005-0000-0000-0000108A0000}"/>
    <cellStyle name="Migliaia 45 4 2 5 3" xfId="43404" xr:uid="{00000000-0005-0000-0000-0000118A0000}"/>
    <cellStyle name="Migliaia 45 4 2 5 4" xfId="46866" xr:uid="{00000000-0005-0000-0000-0000128A0000}"/>
    <cellStyle name="Migliaia 45 4 2 5 5" xfId="49882" xr:uid="{00000000-0005-0000-0000-0000138A0000}"/>
    <cellStyle name="Migliaia 45 4 2 6" xfId="17035" xr:uid="{00000000-0005-0000-0000-0000148A0000}"/>
    <cellStyle name="Migliaia 45 4 2 7" xfId="21408" xr:uid="{00000000-0005-0000-0000-0000158A0000}"/>
    <cellStyle name="Migliaia 45 4 3" xfId="5168" xr:uid="{00000000-0005-0000-0000-0000168A0000}"/>
    <cellStyle name="Migliaia 45 4 3 2" xfId="14548" xr:uid="{00000000-0005-0000-0000-0000178A0000}"/>
    <cellStyle name="Migliaia 45 4 3 2 2" xfId="36092" xr:uid="{00000000-0005-0000-0000-0000188A0000}"/>
    <cellStyle name="Migliaia 45 4 3 2 3" xfId="41394" xr:uid="{00000000-0005-0000-0000-0000198A0000}"/>
    <cellStyle name="Migliaia 45 4 3 3" xfId="33483" xr:uid="{00000000-0005-0000-0000-00001A8A0000}"/>
    <cellStyle name="Migliaia 45 4 3 4" xfId="38743" xr:uid="{00000000-0005-0000-0000-00001B8A0000}"/>
    <cellStyle name="Migliaia 45 4 3 5" xfId="13612" xr:uid="{00000000-0005-0000-0000-00001C8A0000}"/>
    <cellStyle name="Migliaia 45 4 4" xfId="8349" xr:uid="{00000000-0005-0000-0000-00001D8A0000}"/>
    <cellStyle name="Migliaia 45 4 4 2" xfId="30525" xr:uid="{00000000-0005-0000-0000-00001E8A0000}"/>
    <cellStyle name="Migliaia 45 4 4 2 2" xfId="36093" xr:uid="{00000000-0005-0000-0000-00001F8A0000}"/>
    <cellStyle name="Migliaia 45 4 4 2 3" xfId="41395" xr:uid="{00000000-0005-0000-0000-0000208A0000}"/>
    <cellStyle name="Migliaia 45 4 4 3" xfId="33484" xr:uid="{00000000-0005-0000-0000-0000218A0000}"/>
    <cellStyle name="Migliaia 45 4 4 4" xfId="38744" xr:uid="{00000000-0005-0000-0000-0000228A0000}"/>
    <cellStyle name="Migliaia 45 4 5" xfId="7694" xr:uid="{00000000-0005-0000-0000-0000238A0000}"/>
    <cellStyle name="Migliaia 45 4 5 2" xfId="30526" xr:uid="{00000000-0005-0000-0000-0000248A0000}"/>
    <cellStyle name="Migliaia 45 4 5 2 2" xfId="36094" xr:uid="{00000000-0005-0000-0000-0000258A0000}"/>
    <cellStyle name="Migliaia 45 4 5 2 3" xfId="41396" xr:uid="{00000000-0005-0000-0000-0000268A0000}"/>
    <cellStyle name="Migliaia 45 4 5 3" xfId="33485" xr:uid="{00000000-0005-0000-0000-0000278A0000}"/>
    <cellStyle name="Migliaia 45 4 5 4" xfId="38745" xr:uid="{00000000-0005-0000-0000-0000288A0000}"/>
    <cellStyle name="Migliaia 45 4 6" xfId="7099" xr:uid="{00000000-0005-0000-0000-0000298A0000}"/>
    <cellStyle name="Migliaia 45 4 6 2" xfId="17872" xr:uid="{00000000-0005-0000-0000-00002A8A0000}"/>
    <cellStyle name="Migliaia 45 4 6 2 2" xfId="36095" xr:uid="{00000000-0005-0000-0000-00002B8A0000}"/>
    <cellStyle name="Migliaia 45 4 6 2 3" xfId="41397" xr:uid="{00000000-0005-0000-0000-00002C8A0000}"/>
    <cellStyle name="Migliaia 45 4 6 2 4" xfId="30527" xr:uid="{00000000-0005-0000-0000-00002D8A0000}"/>
    <cellStyle name="Migliaia 45 4 6 3" xfId="33486" xr:uid="{00000000-0005-0000-0000-00002E8A0000}"/>
    <cellStyle name="Migliaia 45 4 6 4" xfId="38746" xr:uid="{00000000-0005-0000-0000-00002F8A0000}"/>
    <cellStyle name="Migliaia 45 4 6 5" xfId="21412" xr:uid="{00000000-0005-0000-0000-0000308A0000}"/>
    <cellStyle name="Migliaia 45 4 6 6" xfId="44762" xr:uid="{00000000-0005-0000-0000-0000318A0000}"/>
    <cellStyle name="Migliaia 45 4 6 7" xfId="46865" xr:uid="{00000000-0005-0000-0000-0000328A0000}"/>
    <cellStyle name="Migliaia 45 4 6 8" xfId="49881" xr:uid="{00000000-0005-0000-0000-0000338A0000}"/>
    <cellStyle name="Migliaia 45 4 7" xfId="17034" xr:uid="{00000000-0005-0000-0000-0000348A0000}"/>
    <cellStyle name="Migliaia 45 4 7 2" xfId="30528" xr:uid="{00000000-0005-0000-0000-0000358A0000}"/>
    <cellStyle name="Migliaia 45 4 7 2 2" xfId="36096" xr:uid="{00000000-0005-0000-0000-0000368A0000}"/>
    <cellStyle name="Migliaia 45 4 7 2 3" xfId="41398" xr:uid="{00000000-0005-0000-0000-0000378A0000}"/>
    <cellStyle name="Migliaia 45 4 7 3" xfId="33487" xr:uid="{00000000-0005-0000-0000-0000388A0000}"/>
    <cellStyle name="Migliaia 45 4 7 4" xfId="38747" xr:uid="{00000000-0005-0000-0000-0000398A0000}"/>
    <cellStyle name="Migliaia 45 4 7 5" xfId="21413" xr:uid="{00000000-0005-0000-0000-00003A8A0000}"/>
    <cellStyle name="Migliaia 45 4 8" xfId="21407" xr:uid="{00000000-0005-0000-0000-00003B8A0000}"/>
    <cellStyle name="Migliaia 45 4 9" xfId="2561" xr:uid="{00000000-0005-0000-0000-00003C8A0000}"/>
    <cellStyle name="Migliaia 45 5" xfId="604" xr:uid="{00000000-0005-0000-0000-00003D8A0000}"/>
    <cellStyle name="Migliaia 45 5 2" xfId="4536" xr:uid="{00000000-0005-0000-0000-00003E8A0000}"/>
    <cellStyle name="Migliaia 45 5 2 2" xfId="14788" xr:uid="{00000000-0005-0000-0000-00003F8A0000}"/>
    <cellStyle name="Migliaia 45 5 2 2 2" xfId="36097" xr:uid="{00000000-0005-0000-0000-0000408A0000}"/>
    <cellStyle name="Migliaia 45 5 2 2 3" xfId="41399" xr:uid="{00000000-0005-0000-0000-0000418A0000}"/>
    <cellStyle name="Migliaia 45 5 2 3" xfId="17037" xr:uid="{00000000-0005-0000-0000-0000428A0000}"/>
    <cellStyle name="Migliaia 45 5 2 3 2" xfId="33488" xr:uid="{00000000-0005-0000-0000-0000438A0000}"/>
    <cellStyle name="Migliaia 45 5 2 4" xfId="38748" xr:uid="{00000000-0005-0000-0000-0000448A0000}"/>
    <cellStyle name="Migliaia 45 5 2 5" xfId="12934" xr:uid="{00000000-0005-0000-0000-0000458A0000}"/>
    <cellStyle name="Migliaia 45 5 3" xfId="7696" xr:uid="{00000000-0005-0000-0000-0000468A0000}"/>
    <cellStyle name="Migliaia 45 5 3 2" xfId="30529" xr:uid="{00000000-0005-0000-0000-0000478A0000}"/>
    <cellStyle name="Migliaia 45 5 3 2 2" xfId="36098" xr:uid="{00000000-0005-0000-0000-0000488A0000}"/>
    <cellStyle name="Migliaia 45 5 3 2 3" xfId="41400" xr:uid="{00000000-0005-0000-0000-0000498A0000}"/>
    <cellStyle name="Migliaia 45 5 3 3" xfId="33489" xr:uid="{00000000-0005-0000-0000-00004A8A0000}"/>
    <cellStyle name="Migliaia 45 5 3 4" xfId="38749" xr:uid="{00000000-0005-0000-0000-00004B8A0000}"/>
    <cellStyle name="Migliaia 45 5 4" xfId="7101" xr:uid="{00000000-0005-0000-0000-00004C8A0000}"/>
    <cellStyle name="Migliaia 45 5 4 2" xfId="17874" xr:uid="{00000000-0005-0000-0000-00004D8A0000}"/>
    <cellStyle name="Migliaia 45 5 4 2 2" xfId="36099" xr:uid="{00000000-0005-0000-0000-00004E8A0000}"/>
    <cellStyle name="Migliaia 45 5 4 2 3" xfId="41401" xr:uid="{00000000-0005-0000-0000-00004F8A0000}"/>
    <cellStyle name="Migliaia 45 5 4 2 4" xfId="30530" xr:uid="{00000000-0005-0000-0000-0000508A0000}"/>
    <cellStyle name="Migliaia 45 5 4 3" xfId="33490" xr:uid="{00000000-0005-0000-0000-0000518A0000}"/>
    <cellStyle name="Migliaia 45 5 4 4" xfId="38750" xr:uid="{00000000-0005-0000-0000-0000528A0000}"/>
    <cellStyle name="Migliaia 45 5 4 5" xfId="21415" xr:uid="{00000000-0005-0000-0000-0000538A0000}"/>
    <cellStyle name="Migliaia 45 5 4 6" xfId="43711" xr:uid="{00000000-0005-0000-0000-0000548A0000}"/>
    <cellStyle name="Migliaia 45 5 4 7" xfId="46867" xr:uid="{00000000-0005-0000-0000-0000558A0000}"/>
    <cellStyle name="Migliaia 45 5 4 8" xfId="49883" xr:uid="{00000000-0005-0000-0000-0000568A0000}"/>
    <cellStyle name="Migliaia 45 5 5" xfId="17036" xr:uid="{00000000-0005-0000-0000-0000578A0000}"/>
    <cellStyle name="Migliaia 45 5 5 2" xfId="30531" xr:uid="{00000000-0005-0000-0000-0000588A0000}"/>
    <cellStyle name="Migliaia 45 5 5 2 2" xfId="36100" xr:uid="{00000000-0005-0000-0000-0000598A0000}"/>
    <cellStyle name="Migliaia 45 5 5 2 3" xfId="41402" xr:uid="{00000000-0005-0000-0000-00005A8A0000}"/>
    <cellStyle name="Migliaia 45 5 5 3" xfId="33491" xr:uid="{00000000-0005-0000-0000-00005B8A0000}"/>
    <cellStyle name="Migliaia 45 5 5 4" xfId="38751" xr:uid="{00000000-0005-0000-0000-00005C8A0000}"/>
    <cellStyle name="Migliaia 45 5 5 5" xfId="21416" xr:uid="{00000000-0005-0000-0000-00005D8A0000}"/>
    <cellStyle name="Migliaia 45 5 6" xfId="21417" xr:uid="{00000000-0005-0000-0000-00005E8A0000}"/>
    <cellStyle name="Migliaia 45 5 6 2" xfId="30532" xr:uid="{00000000-0005-0000-0000-00005F8A0000}"/>
    <cellStyle name="Migliaia 45 5 6 2 2" xfId="36101" xr:uid="{00000000-0005-0000-0000-0000608A0000}"/>
    <cellStyle name="Migliaia 45 5 6 2 3" xfId="41403" xr:uid="{00000000-0005-0000-0000-0000618A0000}"/>
    <cellStyle name="Migliaia 45 5 6 3" xfId="33492" xr:uid="{00000000-0005-0000-0000-0000628A0000}"/>
    <cellStyle name="Migliaia 45 5 6 4" xfId="38752" xr:uid="{00000000-0005-0000-0000-0000638A0000}"/>
    <cellStyle name="Migliaia 45 5 7" xfId="21414" xr:uid="{00000000-0005-0000-0000-0000648A0000}"/>
    <cellStyle name="Migliaia 45 5 8" xfId="2562" xr:uid="{00000000-0005-0000-0000-0000658A0000}"/>
    <cellStyle name="Migliaia 45 6" xfId="2557" xr:uid="{00000000-0005-0000-0000-0000668A0000}"/>
    <cellStyle name="Migliaia 45 6 2" xfId="4531" xr:uid="{00000000-0005-0000-0000-0000678A0000}"/>
    <cellStyle name="Migliaia 45 6 2 2" xfId="6067" xr:uid="{00000000-0005-0000-0000-0000688A0000}"/>
    <cellStyle name="Migliaia 45 6 2 3" xfId="14948" xr:uid="{00000000-0005-0000-0000-0000698A0000}"/>
    <cellStyle name="Migliaia 45 6 2 4" xfId="17039" xr:uid="{00000000-0005-0000-0000-00006A8A0000}"/>
    <cellStyle name="Migliaia 45 6 2 5" xfId="28723" xr:uid="{00000000-0005-0000-0000-00006B8A0000}"/>
    <cellStyle name="Migliaia 45 6 2 6" xfId="12936" xr:uid="{00000000-0005-0000-0000-00006C8A0000}"/>
    <cellStyle name="Migliaia 45 6 3" xfId="5819" xr:uid="{00000000-0005-0000-0000-00006D8A0000}"/>
    <cellStyle name="Migliaia 45 6 3 2" xfId="31685" xr:uid="{00000000-0005-0000-0000-00006E8A0000}"/>
    <cellStyle name="Migliaia 45 6 3 2 2" xfId="36845" xr:uid="{00000000-0005-0000-0000-00006F8A0000}"/>
    <cellStyle name="Migliaia 45 6 3 2 3" xfId="42147" xr:uid="{00000000-0005-0000-0000-0000708A0000}"/>
    <cellStyle name="Migliaia 45 6 3 3" xfId="34194" xr:uid="{00000000-0005-0000-0000-0000718A0000}"/>
    <cellStyle name="Migliaia 45 6 3 4" xfId="39496" xr:uid="{00000000-0005-0000-0000-0000728A0000}"/>
    <cellStyle name="Migliaia 45 6 4" xfId="17038" xr:uid="{00000000-0005-0000-0000-0000738A0000}"/>
    <cellStyle name="Migliaia 45 6 4 2" xfId="36102" xr:uid="{00000000-0005-0000-0000-0000748A0000}"/>
    <cellStyle name="Migliaia 45 6 4 3" xfId="41404" xr:uid="{00000000-0005-0000-0000-0000758A0000}"/>
    <cellStyle name="Migliaia 45 6 4 4" xfId="30533" xr:uid="{00000000-0005-0000-0000-0000768A0000}"/>
    <cellStyle name="Migliaia 45 6 5" xfId="33493" xr:uid="{00000000-0005-0000-0000-0000778A0000}"/>
    <cellStyle name="Migliaia 45 6 6" xfId="38753" xr:uid="{00000000-0005-0000-0000-0000788A0000}"/>
    <cellStyle name="Migliaia 45 6 7" xfId="12935" xr:uid="{00000000-0005-0000-0000-0000798A0000}"/>
    <cellStyle name="Migliaia 45 7" xfId="4130" xr:uid="{00000000-0005-0000-0000-00007A8A0000}"/>
    <cellStyle name="Migliaia 45 7 2" xfId="10600" xr:uid="{00000000-0005-0000-0000-00007B8A0000}"/>
    <cellStyle name="Migliaia 45 7 2 2" xfId="31686" xr:uid="{00000000-0005-0000-0000-00007C8A0000}"/>
    <cellStyle name="Migliaia 45 7 2 2 2" xfId="36846" xr:uid="{00000000-0005-0000-0000-00007D8A0000}"/>
    <cellStyle name="Migliaia 45 7 2 2 3" xfId="42148" xr:uid="{00000000-0005-0000-0000-00007E8A0000}"/>
    <cellStyle name="Migliaia 45 7 2 3" xfId="34195" xr:uid="{00000000-0005-0000-0000-00007F8A0000}"/>
    <cellStyle name="Migliaia 45 7 2 4" xfId="39497" xr:uid="{00000000-0005-0000-0000-0000808A0000}"/>
    <cellStyle name="Migliaia 45 7 3" xfId="17040" xr:uid="{00000000-0005-0000-0000-0000818A0000}"/>
    <cellStyle name="Migliaia 45 7 3 2" xfId="36103" xr:uid="{00000000-0005-0000-0000-0000828A0000}"/>
    <cellStyle name="Migliaia 45 7 3 3" xfId="41405" xr:uid="{00000000-0005-0000-0000-0000838A0000}"/>
    <cellStyle name="Migliaia 45 7 3 4" xfId="30534" xr:uid="{00000000-0005-0000-0000-0000848A0000}"/>
    <cellStyle name="Migliaia 45 7 4" xfId="33494" xr:uid="{00000000-0005-0000-0000-0000858A0000}"/>
    <cellStyle name="Migliaia 45 7 5" xfId="38754" xr:uid="{00000000-0005-0000-0000-0000868A0000}"/>
    <cellStyle name="Migliaia 45 7 6" xfId="12937" xr:uid="{00000000-0005-0000-0000-0000878A0000}"/>
    <cellStyle name="Migliaia 45 8" xfId="3717" xr:uid="{00000000-0005-0000-0000-0000888A0000}"/>
    <cellStyle name="Migliaia 45 8 2" xfId="10305" xr:uid="{00000000-0005-0000-0000-0000898A0000}"/>
    <cellStyle name="Migliaia 45 8 2 2" xfId="31687" xr:uid="{00000000-0005-0000-0000-00008A8A0000}"/>
    <cellStyle name="Migliaia 45 8 2 2 2" xfId="36847" xr:uid="{00000000-0005-0000-0000-00008B8A0000}"/>
    <cellStyle name="Migliaia 45 8 2 2 3" xfId="42149" xr:uid="{00000000-0005-0000-0000-00008C8A0000}"/>
    <cellStyle name="Migliaia 45 8 2 3" xfId="34196" xr:uid="{00000000-0005-0000-0000-00008D8A0000}"/>
    <cellStyle name="Migliaia 45 8 2 4" xfId="39498" xr:uid="{00000000-0005-0000-0000-00008E8A0000}"/>
    <cellStyle name="Migliaia 45 8 3" xfId="17041" xr:uid="{00000000-0005-0000-0000-00008F8A0000}"/>
    <cellStyle name="Migliaia 45 8 3 2" xfId="36104" xr:uid="{00000000-0005-0000-0000-0000908A0000}"/>
    <cellStyle name="Migliaia 45 8 3 3" xfId="41406" xr:uid="{00000000-0005-0000-0000-0000918A0000}"/>
    <cellStyle name="Migliaia 45 8 3 4" xfId="30535" xr:uid="{00000000-0005-0000-0000-0000928A0000}"/>
    <cellStyle name="Migliaia 45 8 4" xfId="33495" xr:uid="{00000000-0005-0000-0000-0000938A0000}"/>
    <cellStyle name="Migliaia 45 8 5" xfId="38755" xr:uid="{00000000-0005-0000-0000-0000948A0000}"/>
    <cellStyle name="Migliaia 45 8 6" xfId="12938" xr:uid="{00000000-0005-0000-0000-0000958A0000}"/>
    <cellStyle name="Migliaia 45 9" xfId="13517" xr:uid="{00000000-0005-0000-0000-0000968A0000}"/>
    <cellStyle name="Migliaia 45 9 2" xfId="30536" xr:uid="{00000000-0005-0000-0000-0000978A0000}"/>
    <cellStyle name="Migliaia 45 9 2 2" xfId="36105" xr:uid="{00000000-0005-0000-0000-0000988A0000}"/>
    <cellStyle name="Migliaia 45 9 2 3" xfId="41407" xr:uid="{00000000-0005-0000-0000-0000998A0000}"/>
    <cellStyle name="Migliaia 45 9 3" xfId="33496" xr:uid="{00000000-0005-0000-0000-00009A8A0000}"/>
    <cellStyle name="Migliaia 45 9 4" xfId="38756" xr:uid="{00000000-0005-0000-0000-00009B8A0000}"/>
    <cellStyle name="Migliaia 46" xfId="605" xr:uid="{00000000-0005-0000-0000-00009C8A0000}"/>
    <cellStyle name="Migliaia 46 10" xfId="17042" xr:uid="{00000000-0005-0000-0000-00009D8A0000}"/>
    <cellStyle name="Migliaia 46 10 2" xfId="36106" xr:uid="{00000000-0005-0000-0000-00009E8A0000}"/>
    <cellStyle name="Migliaia 46 10 3" xfId="41408" xr:uid="{00000000-0005-0000-0000-00009F8A0000}"/>
    <cellStyle name="Migliaia 46 10 4" xfId="30537" xr:uid="{00000000-0005-0000-0000-0000A08A0000}"/>
    <cellStyle name="Migliaia 46 11" xfId="33497" xr:uid="{00000000-0005-0000-0000-0000A18A0000}"/>
    <cellStyle name="Migliaia 46 12" xfId="38757" xr:uid="{00000000-0005-0000-0000-0000A28A0000}"/>
    <cellStyle name="Migliaia 46 13" xfId="1901" xr:uid="{00000000-0005-0000-0000-0000A38A0000}"/>
    <cellStyle name="Migliaia 46 2" xfId="606" xr:uid="{00000000-0005-0000-0000-0000A48A0000}"/>
    <cellStyle name="Migliaia 46 2 2" xfId="2564" xr:uid="{00000000-0005-0000-0000-0000A58A0000}"/>
    <cellStyle name="Migliaia 46 2 2 2" xfId="4538" xr:uid="{00000000-0005-0000-0000-0000A68A0000}"/>
    <cellStyle name="Migliaia 46 2 2 2 2" xfId="10707" xr:uid="{00000000-0005-0000-0000-0000A78A0000}"/>
    <cellStyle name="Migliaia 46 2 2 2 2 2" xfId="36107" xr:uid="{00000000-0005-0000-0000-0000A88A0000}"/>
    <cellStyle name="Migliaia 46 2 2 2 2 3" xfId="41409" xr:uid="{00000000-0005-0000-0000-0000A98A0000}"/>
    <cellStyle name="Migliaia 46 2 2 2 3" xfId="14789" xr:uid="{00000000-0005-0000-0000-0000AA8A0000}"/>
    <cellStyle name="Migliaia 46 2 2 2 4" xfId="17045" xr:uid="{00000000-0005-0000-0000-0000AB8A0000}"/>
    <cellStyle name="Migliaia 46 2 2 2 4 2" xfId="38758" xr:uid="{00000000-0005-0000-0000-0000AC8A0000}"/>
    <cellStyle name="Migliaia 46 2 2 2 5" xfId="12939" xr:uid="{00000000-0005-0000-0000-0000AD8A0000}"/>
    <cellStyle name="Migliaia 46 2 2 3" xfId="7932" xr:uid="{00000000-0005-0000-0000-0000AE8A0000}"/>
    <cellStyle name="Migliaia 46 2 2 3 2" xfId="31688" xr:uid="{00000000-0005-0000-0000-0000AF8A0000}"/>
    <cellStyle name="Migliaia 46 2 2 3 2 2" xfId="36848" xr:uid="{00000000-0005-0000-0000-0000B08A0000}"/>
    <cellStyle name="Migliaia 46 2 2 3 2 3" xfId="42150" xr:uid="{00000000-0005-0000-0000-0000B18A0000}"/>
    <cellStyle name="Migliaia 46 2 2 3 3" xfId="34197" xr:uid="{00000000-0005-0000-0000-0000B28A0000}"/>
    <cellStyle name="Migliaia 46 2 2 3 4" xfId="39499" xr:uid="{00000000-0005-0000-0000-0000B38A0000}"/>
    <cellStyle name="Migliaia 46 2 2 4" xfId="7102" xr:uid="{00000000-0005-0000-0000-0000B48A0000}"/>
    <cellStyle name="Migliaia 46 2 2 4 2" xfId="17875" xr:uid="{00000000-0005-0000-0000-0000B58A0000}"/>
    <cellStyle name="Migliaia 46 2 2 4 3" xfId="43405" xr:uid="{00000000-0005-0000-0000-0000B68A0000}"/>
    <cellStyle name="Migliaia 46 2 2 4 4" xfId="46868" xr:uid="{00000000-0005-0000-0000-0000B78A0000}"/>
    <cellStyle name="Migliaia 46 2 2 4 5" xfId="49884" xr:uid="{00000000-0005-0000-0000-0000B88A0000}"/>
    <cellStyle name="Migliaia 46 2 2 5" xfId="17044" xr:uid="{00000000-0005-0000-0000-0000B98A0000}"/>
    <cellStyle name="Migliaia 46 2 2 6" xfId="21420" xr:uid="{00000000-0005-0000-0000-0000BA8A0000}"/>
    <cellStyle name="Migliaia 46 2 3" xfId="4134" xr:uid="{00000000-0005-0000-0000-0000BB8A0000}"/>
    <cellStyle name="Migliaia 46 2 3 2" xfId="10604" xr:uid="{00000000-0005-0000-0000-0000BC8A0000}"/>
    <cellStyle name="Migliaia 46 2 3 2 2" xfId="31689" xr:uid="{00000000-0005-0000-0000-0000BD8A0000}"/>
    <cellStyle name="Migliaia 46 2 3 2 2 2" xfId="36849" xr:uid="{00000000-0005-0000-0000-0000BE8A0000}"/>
    <cellStyle name="Migliaia 46 2 3 2 2 3" xfId="42151" xr:uid="{00000000-0005-0000-0000-0000BF8A0000}"/>
    <cellStyle name="Migliaia 46 2 3 2 3" xfId="34198" xr:uid="{00000000-0005-0000-0000-0000C08A0000}"/>
    <cellStyle name="Migliaia 46 2 3 2 4" xfId="39500" xr:uid="{00000000-0005-0000-0000-0000C18A0000}"/>
    <cellStyle name="Migliaia 46 2 3 3" xfId="17046" xr:uid="{00000000-0005-0000-0000-0000C28A0000}"/>
    <cellStyle name="Migliaia 46 2 3 3 2" xfId="36108" xr:uid="{00000000-0005-0000-0000-0000C38A0000}"/>
    <cellStyle name="Migliaia 46 2 3 3 3" xfId="41410" xr:uid="{00000000-0005-0000-0000-0000C48A0000}"/>
    <cellStyle name="Migliaia 46 2 3 3 4" xfId="30538" xr:uid="{00000000-0005-0000-0000-0000C58A0000}"/>
    <cellStyle name="Migliaia 46 2 3 4" xfId="33498" xr:uid="{00000000-0005-0000-0000-0000C68A0000}"/>
    <cellStyle name="Migliaia 46 2 3 5" xfId="38759" xr:uid="{00000000-0005-0000-0000-0000C78A0000}"/>
    <cellStyle name="Migliaia 46 2 3 6" xfId="12940" xr:uid="{00000000-0005-0000-0000-0000C88A0000}"/>
    <cellStyle name="Migliaia 46 2 4" xfId="3722" xr:uid="{00000000-0005-0000-0000-0000C98A0000}"/>
    <cellStyle name="Migliaia 46 2 4 2" xfId="10309" xr:uid="{00000000-0005-0000-0000-0000CA8A0000}"/>
    <cellStyle name="Migliaia 46 2 4 2 2" xfId="36109" xr:uid="{00000000-0005-0000-0000-0000CB8A0000}"/>
    <cellStyle name="Migliaia 46 2 4 2 3" xfId="41411" xr:uid="{00000000-0005-0000-0000-0000CC8A0000}"/>
    <cellStyle name="Migliaia 46 2 4 3" xfId="14914" xr:uid="{00000000-0005-0000-0000-0000CD8A0000}"/>
    <cellStyle name="Migliaia 46 2 4 4" xfId="17047" xr:uid="{00000000-0005-0000-0000-0000CE8A0000}"/>
    <cellStyle name="Migliaia 46 2 4 4 2" xfId="38760" xr:uid="{00000000-0005-0000-0000-0000CF8A0000}"/>
    <cellStyle name="Migliaia 46 2 4 5" xfId="12941" xr:uid="{00000000-0005-0000-0000-0000D08A0000}"/>
    <cellStyle name="Migliaia 46 2 5" xfId="9447" xr:uid="{00000000-0005-0000-0000-0000D18A0000}"/>
    <cellStyle name="Migliaia 46 2 5 2" xfId="30539" xr:uid="{00000000-0005-0000-0000-0000D28A0000}"/>
    <cellStyle name="Migliaia 46 2 5 2 2" xfId="36110" xr:uid="{00000000-0005-0000-0000-0000D38A0000}"/>
    <cellStyle name="Migliaia 46 2 5 2 3" xfId="41412" xr:uid="{00000000-0005-0000-0000-0000D48A0000}"/>
    <cellStyle name="Migliaia 46 2 5 3" xfId="33500" xr:uid="{00000000-0005-0000-0000-0000D58A0000}"/>
    <cellStyle name="Migliaia 46 2 5 4" xfId="38761" xr:uid="{00000000-0005-0000-0000-0000D68A0000}"/>
    <cellStyle name="Migliaia 46 2 6" xfId="17043" xr:uid="{00000000-0005-0000-0000-0000D78A0000}"/>
    <cellStyle name="Migliaia 46 2 6 2" xfId="30540" xr:uid="{00000000-0005-0000-0000-0000D88A0000}"/>
    <cellStyle name="Migliaia 46 2 6 2 2" xfId="36111" xr:uid="{00000000-0005-0000-0000-0000D98A0000}"/>
    <cellStyle name="Migliaia 46 2 6 2 3" xfId="41413" xr:uid="{00000000-0005-0000-0000-0000DA8A0000}"/>
    <cellStyle name="Migliaia 46 2 6 3" xfId="33501" xr:uid="{00000000-0005-0000-0000-0000DB8A0000}"/>
    <cellStyle name="Migliaia 46 2 6 4" xfId="38762" xr:uid="{00000000-0005-0000-0000-0000DC8A0000}"/>
    <cellStyle name="Migliaia 46 2 6 5" xfId="21421" xr:uid="{00000000-0005-0000-0000-0000DD8A0000}"/>
    <cellStyle name="Migliaia 46 2 7" xfId="21419" xr:uid="{00000000-0005-0000-0000-0000DE8A0000}"/>
    <cellStyle name="Migliaia 46 2 8" xfId="1902" xr:uid="{00000000-0005-0000-0000-0000DF8A0000}"/>
    <cellStyle name="Migliaia 46 3" xfId="607" xr:uid="{00000000-0005-0000-0000-0000E08A0000}"/>
    <cellStyle name="Migliaia 46 3 10" xfId="21422" xr:uid="{00000000-0005-0000-0000-0000E18A0000}"/>
    <cellStyle name="Migliaia 46 3 11" xfId="12942" xr:uid="{00000000-0005-0000-0000-0000E28A0000}"/>
    <cellStyle name="Migliaia 46 3 12" xfId="1903" xr:uid="{00000000-0005-0000-0000-0000E38A0000}"/>
    <cellStyle name="Migliaia 46 3 2" xfId="608" xr:uid="{00000000-0005-0000-0000-0000E48A0000}"/>
    <cellStyle name="Migliaia 46 3 2 2" xfId="4540" xr:uid="{00000000-0005-0000-0000-0000E58A0000}"/>
    <cellStyle name="Migliaia 46 3 2 2 2" xfId="8350" xr:uid="{00000000-0005-0000-0000-0000E68A0000}"/>
    <cellStyle name="Migliaia 46 3 2 2 2 2" xfId="14790" xr:uid="{00000000-0005-0000-0000-0000E78A0000}"/>
    <cellStyle name="Migliaia 46 3 2 2 2 2 2" xfId="18188" xr:uid="{00000000-0005-0000-0000-0000E88A0000}"/>
    <cellStyle name="Migliaia 46 3 2 2 2 2 2 2" xfId="36112" xr:uid="{00000000-0005-0000-0000-0000E98A0000}"/>
    <cellStyle name="Migliaia 46 3 2 2 2 2 3" xfId="41414" xr:uid="{00000000-0005-0000-0000-0000EA8A0000}"/>
    <cellStyle name="Migliaia 46 3 2 2 2 2 4" xfId="30541" xr:uid="{00000000-0005-0000-0000-0000EB8A0000}"/>
    <cellStyle name="Migliaia 46 3 2 2 2 3" xfId="33502" xr:uid="{00000000-0005-0000-0000-0000EC8A0000}"/>
    <cellStyle name="Migliaia 46 3 2 2 2 4" xfId="38763" xr:uid="{00000000-0005-0000-0000-0000ED8A0000}"/>
    <cellStyle name="Migliaia 46 3 2 2 2 5" xfId="20769" xr:uid="{00000000-0005-0000-0000-0000EE8A0000}"/>
    <cellStyle name="Migliaia 46 3 2 2 2 6" xfId="47194" xr:uid="{00000000-0005-0000-0000-0000EF8A0000}"/>
    <cellStyle name="Migliaia 46 3 2 2 2 7" xfId="50210" xr:uid="{00000000-0005-0000-0000-0000F08A0000}"/>
    <cellStyle name="Migliaia 46 3 2 2 2 8" xfId="13986" xr:uid="{00000000-0005-0000-0000-0000F18A0000}"/>
    <cellStyle name="Migliaia 46 3 2 2 3" xfId="7872" xr:uid="{00000000-0005-0000-0000-0000F28A0000}"/>
    <cellStyle name="Migliaia 46 3 2 2 4" xfId="7103" xr:uid="{00000000-0005-0000-0000-0000F38A0000}"/>
    <cellStyle name="Migliaia 46 3 2 2 4 2" xfId="17876" xr:uid="{00000000-0005-0000-0000-0000F48A0000}"/>
    <cellStyle name="Migliaia 46 3 2 2 4 3" xfId="20520" xr:uid="{00000000-0005-0000-0000-0000F58A0000}"/>
    <cellStyle name="Migliaia 46 3 2 2 4 4" xfId="46869" xr:uid="{00000000-0005-0000-0000-0000F68A0000}"/>
    <cellStyle name="Migliaia 46 3 2 2 4 5" xfId="49885" xr:uid="{00000000-0005-0000-0000-0000F78A0000}"/>
    <cellStyle name="Migliaia 46 3 2 2 5" xfId="17050" xr:uid="{00000000-0005-0000-0000-0000F88A0000}"/>
    <cellStyle name="Migliaia 46 3 2 2 6" xfId="21424" xr:uid="{00000000-0005-0000-0000-0000F98A0000}"/>
    <cellStyle name="Migliaia 46 3 2 3" xfId="3724" xr:uid="{00000000-0005-0000-0000-0000FA8A0000}"/>
    <cellStyle name="Migliaia 46 3 2 3 2" xfId="8473" xr:uid="{00000000-0005-0000-0000-0000FB8A0000}"/>
    <cellStyle name="Migliaia 46 3 2 3 2 2" xfId="36113" xr:uid="{00000000-0005-0000-0000-0000FC8A0000}"/>
    <cellStyle name="Migliaia 46 3 2 3 2 3" xfId="41415" xr:uid="{00000000-0005-0000-0000-0000FD8A0000}"/>
    <cellStyle name="Migliaia 46 3 2 3 2 4" xfId="30542" xr:uid="{00000000-0005-0000-0000-0000FE8A0000}"/>
    <cellStyle name="Migliaia 46 3 2 3 3" xfId="8351" xr:uid="{00000000-0005-0000-0000-0000FF8A0000}"/>
    <cellStyle name="Migliaia 46 3 2 3 4" xfId="17051" xr:uid="{00000000-0005-0000-0000-0000008B0000}"/>
    <cellStyle name="Migliaia 46 3 2 3 4 2" xfId="38764" xr:uid="{00000000-0005-0000-0000-0000018B0000}"/>
    <cellStyle name="Migliaia 46 3 2 3 5" xfId="12943" xr:uid="{00000000-0005-0000-0000-0000028B0000}"/>
    <cellStyle name="Migliaia 46 3 2 4" xfId="7697" xr:uid="{00000000-0005-0000-0000-0000038B0000}"/>
    <cellStyle name="Migliaia 46 3 2 4 2" xfId="14404" xr:uid="{00000000-0005-0000-0000-0000048B0000}"/>
    <cellStyle name="Migliaia 46 3 2 4 2 2" xfId="36114" xr:uid="{00000000-0005-0000-0000-0000058B0000}"/>
    <cellStyle name="Migliaia 46 3 2 4 2 3" xfId="41416" xr:uid="{00000000-0005-0000-0000-0000068B0000}"/>
    <cellStyle name="Migliaia 46 3 2 4 3" xfId="33503" xr:uid="{00000000-0005-0000-0000-0000078B0000}"/>
    <cellStyle name="Migliaia 46 3 2 4 4" xfId="38765" xr:uid="{00000000-0005-0000-0000-0000088B0000}"/>
    <cellStyle name="Migliaia 46 3 2 4 5" xfId="13520" xr:uid="{00000000-0005-0000-0000-0000098B0000}"/>
    <cellStyle name="Migliaia 46 3 2 5" xfId="13610" xr:uid="{00000000-0005-0000-0000-00000A8B0000}"/>
    <cellStyle name="Migliaia 46 3 2 5 2" xfId="30543" xr:uid="{00000000-0005-0000-0000-00000B8B0000}"/>
    <cellStyle name="Migliaia 46 3 2 5 2 2" xfId="36115" xr:uid="{00000000-0005-0000-0000-00000C8B0000}"/>
    <cellStyle name="Migliaia 46 3 2 5 2 3" xfId="41417" xr:uid="{00000000-0005-0000-0000-00000D8B0000}"/>
    <cellStyle name="Migliaia 46 3 2 5 3" xfId="33504" xr:uid="{00000000-0005-0000-0000-00000E8B0000}"/>
    <cellStyle name="Migliaia 46 3 2 5 4" xfId="38766" xr:uid="{00000000-0005-0000-0000-00000F8B0000}"/>
    <cellStyle name="Migliaia 46 3 2 6" xfId="17049" xr:uid="{00000000-0005-0000-0000-0000108B0000}"/>
    <cellStyle name="Migliaia 46 3 2 6 2" xfId="30544" xr:uid="{00000000-0005-0000-0000-0000118B0000}"/>
    <cellStyle name="Migliaia 46 3 2 6 2 2" xfId="36116" xr:uid="{00000000-0005-0000-0000-0000128B0000}"/>
    <cellStyle name="Migliaia 46 3 2 6 2 3" xfId="41418" xr:uid="{00000000-0005-0000-0000-0000138B0000}"/>
    <cellStyle name="Migliaia 46 3 2 6 3" xfId="33505" xr:uid="{00000000-0005-0000-0000-0000148B0000}"/>
    <cellStyle name="Migliaia 46 3 2 6 4" xfId="38767" xr:uid="{00000000-0005-0000-0000-0000158B0000}"/>
    <cellStyle name="Migliaia 46 3 2 6 5" xfId="21425" xr:uid="{00000000-0005-0000-0000-0000168B0000}"/>
    <cellStyle name="Migliaia 46 3 2 7" xfId="21423" xr:uid="{00000000-0005-0000-0000-0000178B0000}"/>
    <cellStyle name="Migliaia 46 3 2 8" xfId="2566" xr:uid="{00000000-0005-0000-0000-0000188B0000}"/>
    <cellStyle name="Migliaia 46 3 3" xfId="2565" xr:uid="{00000000-0005-0000-0000-0000198B0000}"/>
    <cellStyle name="Migliaia 46 3 3 2" xfId="4539" xr:uid="{00000000-0005-0000-0000-00001A8B0000}"/>
    <cellStyle name="Migliaia 46 3 3 2 2" xfId="6070" xr:uid="{00000000-0005-0000-0000-00001B8B0000}"/>
    <cellStyle name="Migliaia 46 3 3 2 2 2" xfId="36118" xr:uid="{00000000-0005-0000-0000-00001C8B0000}"/>
    <cellStyle name="Migliaia 46 3 3 2 2 3" xfId="41420" xr:uid="{00000000-0005-0000-0000-00001D8B0000}"/>
    <cellStyle name="Migliaia 46 3 3 2 3" xfId="14549" xr:uid="{00000000-0005-0000-0000-00001E8B0000}"/>
    <cellStyle name="Migliaia 46 3 3 2 4" xfId="17053" xr:uid="{00000000-0005-0000-0000-00001F8B0000}"/>
    <cellStyle name="Migliaia 46 3 3 2 4 2" xfId="38769" xr:uid="{00000000-0005-0000-0000-0000208B0000}"/>
    <cellStyle name="Migliaia 46 3 3 2 5" xfId="12945" xr:uid="{00000000-0005-0000-0000-0000218B0000}"/>
    <cellStyle name="Migliaia 46 3 3 3" xfId="5822" xr:uid="{00000000-0005-0000-0000-0000228B0000}"/>
    <cellStyle name="Migliaia 46 3 3 3 2" xfId="30546" xr:uid="{00000000-0005-0000-0000-0000238B0000}"/>
    <cellStyle name="Migliaia 46 3 3 3 2 2" xfId="36119" xr:uid="{00000000-0005-0000-0000-0000248B0000}"/>
    <cellStyle name="Migliaia 46 3 3 3 2 3" xfId="41421" xr:uid="{00000000-0005-0000-0000-0000258B0000}"/>
    <cellStyle name="Migliaia 46 3 3 3 3" xfId="33507" xr:uid="{00000000-0005-0000-0000-0000268B0000}"/>
    <cellStyle name="Migliaia 46 3 3 3 4" xfId="38770" xr:uid="{00000000-0005-0000-0000-0000278B0000}"/>
    <cellStyle name="Migliaia 46 3 3 4" xfId="17052" xr:uid="{00000000-0005-0000-0000-0000288B0000}"/>
    <cellStyle name="Migliaia 46 3 3 4 2" xfId="30547" xr:uid="{00000000-0005-0000-0000-0000298B0000}"/>
    <cellStyle name="Migliaia 46 3 3 4 2 2" xfId="36120" xr:uid="{00000000-0005-0000-0000-00002A8B0000}"/>
    <cellStyle name="Migliaia 46 3 3 4 2 3" xfId="41422" xr:uid="{00000000-0005-0000-0000-00002B8B0000}"/>
    <cellStyle name="Migliaia 46 3 3 4 3" xfId="33508" xr:uid="{00000000-0005-0000-0000-00002C8B0000}"/>
    <cellStyle name="Migliaia 46 3 3 4 4" xfId="38771" xr:uid="{00000000-0005-0000-0000-00002D8B0000}"/>
    <cellStyle name="Migliaia 46 3 3 4 5" xfId="21426" xr:uid="{00000000-0005-0000-0000-00002E8B0000}"/>
    <cellStyle name="Migliaia 46 3 3 5" xfId="21427" xr:uid="{00000000-0005-0000-0000-00002F8B0000}"/>
    <cellStyle name="Migliaia 46 3 3 5 2" xfId="30548" xr:uid="{00000000-0005-0000-0000-0000308B0000}"/>
    <cellStyle name="Migliaia 46 3 3 5 2 2" xfId="36121" xr:uid="{00000000-0005-0000-0000-0000318B0000}"/>
    <cellStyle name="Migliaia 46 3 3 5 2 3" xfId="41423" xr:uid="{00000000-0005-0000-0000-0000328B0000}"/>
    <cellStyle name="Migliaia 46 3 3 5 3" xfId="33509" xr:uid="{00000000-0005-0000-0000-0000338B0000}"/>
    <cellStyle name="Migliaia 46 3 3 5 4" xfId="38772" xr:uid="{00000000-0005-0000-0000-0000348B0000}"/>
    <cellStyle name="Migliaia 46 3 3 6" xfId="30545" xr:uid="{00000000-0005-0000-0000-0000358B0000}"/>
    <cellStyle name="Migliaia 46 3 3 6 2" xfId="36117" xr:uid="{00000000-0005-0000-0000-0000368B0000}"/>
    <cellStyle name="Migliaia 46 3 3 6 3" xfId="41419" xr:uid="{00000000-0005-0000-0000-0000378B0000}"/>
    <cellStyle name="Migliaia 46 3 3 7" xfId="33506" xr:uid="{00000000-0005-0000-0000-0000388B0000}"/>
    <cellStyle name="Migliaia 46 3 3 8" xfId="38768" xr:uid="{00000000-0005-0000-0000-0000398B0000}"/>
    <cellStyle name="Migliaia 46 3 3 9" xfId="12944" xr:uid="{00000000-0005-0000-0000-00003A8B0000}"/>
    <cellStyle name="Migliaia 46 3 4" xfId="3305" xr:uid="{00000000-0005-0000-0000-00003B8B0000}"/>
    <cellStyle name="Migliaia 46 3 4 2" xfId="4815" xr:uid="{00000000-0005-0000-0000-00003C8B0000}"/>
    <cellStyle name="Migliaia 46 3 4 2 2" xfId="10767" xr:uid="{00000000-0005-0000-0000-00003D8B0000}"/>
    <cellStyle name="Migliaia 46 3 4 2 3" xfId="14354" xr:uid="{00000000-0005-0000-0000-00003E8B0000}"/>
    <cellStyle name="Migliaia 46 3 4 2 4" xfId="17055" xr:uid="{00000000-0005-0000-0000-00003F8B0000}"/>
    <cellStyle name="Migliaia 46 3 4 2 5" xfId="28725" xr:uid="{00000000-0005-0000-0000-0000408B0000}"/>
    <cellStyle name="Migliaia 46 3 4 2 6" xfId="12947" xr:uid="{00000000-0005-0000-0000-0000418B0000}"/>
    <cellStyle name="Migliaia 46 3 4 3" xfId="10015" xr:uid="{00000000-0005-0000-0000-0000428B0000}"/>
    <cellStyle name="Migliaia 46 3 4 3 2" xfId="31690" xr:uid="{00000000-0005-0000-0000-0000438B0000}"/>
    <cellStyle name="Migliaia 46 3 4 3 2 2" xfId="36850" xr:uid="{00000000-0005-0000-0000-0000448B0000}"/>
    <cellStyle name="Migliaia 46 3 4 3 2 3" xfId="42152" xr:uid="{00000000-0005-0000-0000-0000458B0000}"/>
    <cellStyle name="Migliaia 46 3 4 3 3" xfId="34199" xr:uid="{00000000-0005-0000-0000-0000468B0000}"/>
    <cellStyle name="Migliaia 46 3 4 3 4" xfId="39501" xr:uid="{00000000-0005-0000-0000-0000478B0000}"/>
    <cellStyle name="Migliaia 46 3 4 4" xfId="17054" xr:uid="{00000000-0005-0000-0000-0000488B0000}"/>
    <cellStyle name="Migliaia 46 3 4 4 2" xfId="36122" xr:uid="{00000000-0005-0000-0000-0000498B0000}"/>
    <cellStyle name="Migliaia 46 3 4 4 3" xfId="41424" xr:uid="{00000000-0005-0000-0000-00004A8B0000}"/>
    <cellStyle name="Migliaia 46 3 4 4 4" xfId="30549" xr:uid="{00000000-0005-0000-0000-00004B8B0000}"/>
    <cellStyle name="Migliaia 46 3 4 5" xfId="33510" xr:uid="{00000000-0005-0000-0000-00004C8B0000}"/>
    <cellStyle name="Migliaia 46 3 4 6" xfId="38773" xr:uid="{00000000-0005-0000-0000-00004D8B0000}"/>
    <cellStyle name="Migliaia 46 3 4 7" xfId="12946" xr:uid="{00000000-0005-0000-0000-00004E8B0000}"/>
    <cellStyle name="Migliaia 46 3 5" xfId="4135" xr:uid="{00000000-0005-0000-0000-00004F8B0000}"/>
    <cellStyle name="Migliaia 46 3 5 2" xfId="10605" xr:uid="{00000000-0005-0000-0000-0000508B0000}"/>
    <cellStyle name="Migliaia 46 3 5 2 2" xfId="31691" xr:uid="{00000000-0005-0000-0000-0000518B0000}"/>
    <cellStyle name="Migliaia 46 3 5 2 2 2" xfId="36851" xr:uid="{00000000-0005-0000-0000-0000528B0000}"/>
    <cellStyle name="Migliaia 46 3 5 2 2 3" xfId="42153" xr:uid="{00000000-0005-0000-0000-0000538B0000}"/>
    <cellStyle name="Migliaia 46 3 5 2 3" xfId="34200" xr:uid="{00000000-0005-0000-0000-0000548B0000}"/>
    <cellStyle name="Migliaia 46 3 5 2 4" xfId="39502" xr:uid="{00000000-0005-0000-0000-0000558B0000}"/>
    <cellStyle name="Migliaia 46 3 5 3" xfId="17056" xr:uid="{00000000-0005-0000-0000-0000568B0000}"/>
    <cellStyle name="Migliaia 46 3 5 3 2" xfId="36123" xr:uid="{00000000-0005-0000-0000-0000578B0000}"/>
    <cellStyle name="Migliaia 46 3 5 3 3" xfId="41425" xr:uid="{00000000-0005-0000-0000-0000588B0000}"/>
    <cellStyle name="Migliaia 46 3 5 3 4" xfId="30550" xr:uid="{00000000-0005-0000-0000-0000598B0000}"/>
    <cellStyle name="Migliaia 46 3 5 4" xfId="33511" xr:uid="{00000000-0005-0000-0000-00005A8B0000}"/>
    <cellStyle name="Migliaia 46 3 5 5" xfId="38774" xr:uid="{00000000-0005-0000-0000-00005B8B0000}"/>
    <cellStyle name="Migliaia 46 3 5 6" xfId="12948" xr:uid="{00000000-0005-0000-0000-00005C8B0000}"/>
    <cellStyle name="Migliaia 46 3 6" xfId="3723" xr:uid="{00000000-0005-0000-0000-00005D8B0000}"/>
    <cellStyle name="Migliaia 46 3 6 2" xfId="10310" xr:uid="{00000000-0005-0000-0000-00005E8B0000}"/>
    <cellStyle name="Migliaia 46 3 6 2 2" xfId="36124" xr:uid="{00000000-0005-0000-0000-00005F8B0000}"/>
    <cellStyle name="Migliaia 46 3 6 2 3" xfId="41426" xr:uid="{00000000-0005-0000-0000-0000608B0000}"/>
    <cellStyle name="Migliaia 46 3 6 3" xfId="14450" xr:uid="{00000000-0005-0000-0000-0000618B0000}"/>
    <cellStyle name="Migliaia 46 3 6 4" xfId="17057" xr:uid="{00000000-0005-0000-0000-0000628B0000}"/>
    <cellStyle name="Migliaia 46 3 6 4 2" xfId="38775" xr:uid="{00000000-0005-0000-0000-0000638B0000}"/>
    <cellStyle name="Migliaia 46 3 6 5" xfId="12949" xr:uid="{00000000-0005-0000-0000-0000648B0000}"/>
    <cellStyle name="Migliaia 46 3 7" xfId="8552" xr:uid="{00000000-0005-0000-0000-0000658B0000}"/>
    <cellStyle name="Migliaia 46 3 7 2" xfId="30551" xr:uid="{00000000-0005-0000-0000-0000668B0000}"/>
    <cellStyle name="Migliaia 46 3 7 2 2" xfId="36125" xr:uid="{00000000-0005-0000-0000-0000678B0000}"/>
    <cellStyle name="Migliaia 46 3 7 2 3" xfId="41427" xr:uid="{00000000-0005-0000-0000-0000688B0000}"/>
    <cellStyle name="Migliaia 46 3 7 3" xfId="33512" xr:uid="{00000000-0005-0000-0000-0000698B0000}"/>
    <cellStyle name="Migliaia 46 3 7 4" xfId="38776" xr:uid="{00000000-0005-0000-0000-00006A8B0000}"/>
    <cellStyle name="Migliaia 46 3 8" xfId="13611" xr:uid="{00000000-0005-0000-0000-00006B8B0000}"/>
    <cellStyle name="Migliaia 46 3 8 2" xfId="30552" xr:uid="{00000000-0005-0000-0000-00006C8B0000}"/>
    <cellStyle name="Migliaia 46 3 8 2 2" xfId="36126" xr:uid="{00000000-0005-0000-0000-00006D8B0000}"/>
    <cellStyle name="Migliaia 46 3 8 2 3" xfId="41428" xr:uid="{00000000-0005-0000-0000-00006E8B0000}"/>
    <cellStyle name="Migliaia 46 3 8 3" xfId="33513" xr:uid="{00000000-0005-0000-0000-00006F8B0000}"/>
    <cellStyle name="Migliaia 46 3 8 4" xfId="38777" xr:uid="{00000000-0005-0000-0000-0000708B0000}"/>
    <cellStyle name="Migliaia 46 3 8 5" xfId="21428" xr:uid="{00000000-0005-0000-0000-0000718B0000}"/>
    <cellStyle name="Migliaia 46 3 9" xfId="17048" xr:uid="{00000000-0005-0000-0000-0000728B0000}"/>
    <cellStyle name="Migliaia 46 4" xfId="609" xr:uid="{00000000-0005-0000-0000-0000738B0000}"/>
    <cellStyle name="Migliaia 46 4 2" xfId="4541" xr:uid="{00000000-0005-0000-0000-0000748B0000}"/>
    <cellStyle name="Migliaia 46 4 2 2" xfId="5169" xr:uid="{00000000-0005-0000-0000-0000758B0000}"/>
    <cellStyle name="Migliaia 46 4 2 2 2" xfId="30553" xr:uid="{00000000-0005-0000-0000-0000768B0000}"/>
    <cellStyle name="Migliaia 46 4 2 2 2 2" xfId="36127" xr:uid="{00000000-0005-0000-0000-0000778B0000}"/>
    <cellStyle name="Migliaia 46 4 2 2 2 3" xfId="41429" xr:uid="{00000000-0005-0000-0000-0000788B0000}"/>
    <cellStyle name="Migliaia 46 4 2 2 3" xfId="33514" xr:uid="{00000000-0005-0000-0000-0000798B0000}"/>
    <cellStyle name="Migliaia 46 4 2 2 4" xfId="38778" xr:uid="{00000000-0005-0000-0000-00007A8B0000}"/>
    <cellStyle name="Migliaia 46 4 2 3" xfId="8352" xr:uid="{00000000-0005-0000-0000-00007B8B0000}"/>
    <cellStyle name="Migliaia 46 4 2 3 2" xfId="30554" xr:uid="{00000000-0005-0000-0000-00007C8B0000}"/>
    <cellStyle name="Migliaia 46 4 2 3 2 2" xfId="36128" xr:uid="{00000000-0005-0000-0000-00007D8B0000}"/>
    <cellStyle name="Migliaia 46 4 2 3 2 3" xfId="41430" xr:uid="{00000000-0005-0000-0000-00007E8B0000}"/>
    <cellStyle name="Migliaia 46 4 2 3 3" xfId="33515" xr:uid="{00000000-0005-0000-0000-00007F8B0000}"/>
    <cellStyle name="Migliaia 46 4 2 3 4" xfId="38779" xr:uid="{00000000-0005-0000-0000-0000808B0000}"/>
    <cellStyle name="Migliaia 46 4 2 4" xfId="7699" xr:uid="{00000000-0005-0000-0000-0000818B0000}"/>
    <cellStyle name="Migliaia 46 4 2 5" xfId="7105" xr:uid="{00000000-0005-0000-0000-0000828B0000}"/>
    <cellStyle name="Migliaia 46 4 2 5 2" xfId="17878" xr:uid="{00000000-0005-0000-0000-0000838B0000}"/>
    <cellStyle name="Migliaia 46 4 2 5 3" xfId="43595" xr:uid="{00000000-0005-0000-0000-0000848B0000}"/>
    <cellStyle name="Migliaia 46 4 2 5 4" xfId="46871" xr:uid="{00000000-0005-0000-0000-0000858B0000}"/>
    <cellStyle name="Migliaia 46 4 2 5 5" xfId="49887" xr:uid="{00000000-0005-0000-0000-0000868B0000}"/>
    <cellStyle name="Migliaia 46 4 2 6" xfId="17059" xr:uid="{00000000-0005-0000-0000-0000878B0000}"/>
    <cellStyle name="Migliaia 46 4 2 7" xfId="21430" xr:uid="{00000000-0005-0000-0000-0000888B0000}"/>
    <cellStyle name="Migliaia 46 4 3" xfId="5170" xr:uid="{00000000-0005-0000-0000-0000898B0000}"/>
    <cellStyle name="Migliaia 46 4 3 2" xfId="14550" xr:uid="{00000000-0005-0000-0000-00008A8B0000}"/>
    <cellStyle name="Migliaia 46 4 3 2 2" xfId="36129" xr:uid="{00000000-0005-0000-0000-00008B8B0000}"/>
    <cellStyle name="Migliaia 46 4 3 2 3" xfId="41431" xr:uid="{00000000-0005-0000-0000-00008C8B0000}"/>
    <cellStyle name="Migliaia 46 4 3 3" xfId="33516" xr:uid="{00000000-0005-0000-0000-00008D8B0000}"/>
    <cellStyle name="Migliaia 46 4 3 4" xfId="38780" xr:uid="{00000000-0005-0000-0000-00008E8B0000}"/>
    <cellStyle name="Migliaia 46 4 3 5" xfId="13609" xr:uid="{00000000-0005-0000-0000-00008F8B0000}"/>
    <cellStyle name="Migliaia 46 4 4" xfId="8353" xr:uid="{00000000-0005-0000-0000-0000908B0000}"/>
    <cellStyle name="Migliaia 46 4 4 2" xfId="30555" xr:uid="{00000000-0005-0000-0000-0000918B0000}"/>
    <cellStyle name="Migliaia 46 4 4 2 2" xfId="36130" xr:uid="{00000000-0005-0000-0000-0000928B0000}"/>
    <cellStyle name="Migliaia 46 4 4 2 3" xfId="41432" xr:uid="{00000000-0005-0000-0000-0000938B0000}"/>
    <cellStyle name="Migliaia 46 4 4 3" xfId="33517" xr:uid="{00000000-0005-0000-0000-0000948B0000}"/>
    <cellStyle name="Migliaia 46 4 4 4" xfId="38781" xr:uid="{00000000-0005-0000-0000-0000958B0000}"/>
    <cellStyle name="Migliaia 46 4 5" xfId="7698" xr:uid="{00000000-0005-0000-0000-0000968B0000}"/>
    <cellStyle name="Migliaia 46 4 5 2" xfId="30556" xr:uid="{00000000-0005-0000-0000-0000978B0000}"/>
    <cellStyle name="Migliaia 46 4 5 2 2" xfId="36131" xr:uid="{00000000-0005-0000-0000-0000988B0000}"/>
    <cellStyle name="Migliaia 46 4 5 2 3" xfId="41433" xr:uid="{00000000-0005-0000-0000-0000998B0000}"/>
    <cellStyle name="Migliaia 46 4 5 3" xfId="33518" xr:uid="{00000000-0005-0000-0000-00009A8B0000}"/>
    <cellStyle name="Migliaia 46 4 5 4" xfId="38782" xr:uid="{00000000-0005-0000-0000-00009B8B0000}"/>
    <cellStyle name="Migliaia 46 4 6" xfId="7104" xr:uid="{00000000-0005-0000-0000-00009C8B0000}"/>
    <cellStyle name="Migliaia 46 4 6 2" xfId="17877" xr:uid="{00000000-0005-0000-0000-00009D8B0000}"/>
    <cellStyle name="Migliaia 46 4 6 2 2" xfId="36132" xr:uid="{00000000-0005-0000-0000-00009E8B0000}"/>
    <cellStyle name="Migliaia 46 4 6 2 3" xfId="41434" xr:uid="{00000000-0005-0000-0000-00009F8B0000}"/>
    <cellStyle name="Migliaia 46 4 6 2 4" xfId="30557" xr:uid="{00000000-0005-0000-0000-0000A08B0000}"/>
    <cellStyle name="Migliaia 46 4 6 3" xfId="33519" xr:uid="{00000000-0005-0000-0000-0000A18B0000}"/>
    <cellStyle name="Migliaia 46 4 6 4" xfId="38783" xr:uid="{00000000-0005-0000-0000-0000A28B0000}"/>
    <cellStyle name="Migliaia 46 4 6 5" xfId="21431" xr:uid="{00000000-0005-0000-0000-0000A38B0000}"/>
    <cellStyle name="Migliaia 46 4 6 6" xfId="43712" xr:uid="{00000000-0005-0000-0000-0000A48B0000}"/>
    <cellStyle name="Migliaia 46 4 6 7" xfId="46870" xr:uid="{00000000-0005-0000-0000-0000A58B0000}"/>
    <cellStyle name="Migliaia 46 4 6 8" xfId="49886" xr:uid="{00000000-0005-0000-0000-0000A68B0000}"/>
    <cellStyle name="Migliaia 46 4 7" xfId="17058" xr:uid="{00000000-0005-0000-0000-0000A78B0000}"/>
    <cellStyle name="Migliaia 46 4 7 2" xfId="30558" xr:uid="{00000000-0005-0000-0000-0000A88B0000}"/>
    <cellStyle name="Migliaia 46 4 7 2 2" xfId="36133" xr:uid="{00000000-0005-0000-0000-0000A98B0000}"/>
    <cellStyle name="Migliaia 46 4 7 2 3" xfId="41435" xr:uid="{00000000-0005-0000-0000-0000AA8B0000}"/>
    <cellStyle name="Migliaia 46 4 7 3" xfId="33520" xr:uid="{00000000-0005-0000-0000-0000AB8B0000}"/>
    <cellStyle name="Migliaia 46 4 7 4" xfId="38784" xr:uid="{00000000-0005-0000-0000-0000AC8B0000}"/>
    <cellStyle name="Migliaia 46 4 7 5" xfId="21432" xr:uid="{00000000-0005-0000-0000-0000AD8B0000}"/>
    <cellStyle name="Migliaia 46 4 8" xfId="21429" xr:uid="{00000000-0005-0000-0000-0000AE8B0000}"/>
    <cellStyle name="Migliaia 46 4 9" xfId="2567" xr:uid="{00000000-0005-0000-0000-0000AF8B0000}"/>
    <cellStyle name="Migliaia 46 5" xfId="610" xr:uid="{00000000-0005-0000-0000-0000B08B0000}"/>
    <cellStyle name="Migliaia 46 5 2" xfId="4542" xr:uid="{00000000-0005-0000-0000-0000B18B0000}"/>
    <cellStyle name="Migliaia 46 5 2 2" xfId="14791" xr:uid="{00000000-0005-0000-0000-0000B28B0000}"/>
    <cellStyle name="Migliaia 46 5 2 2 2" xfId="36134" xr:uid="{00000000-0005-0000-0000-0000B38B0000}"/>
    <cellStyle name="Migliaia 46 5 2 2 3" xfId="41436" xr:uid="{00000000-0005-0000-0000-0000B48B0000}"/>
    <cellStyle name="Migliaia 46 5 2 3" xfId="17061" xr:uid="{00000000-0005-0000-0000-0000B58B0000}"/>
    <cellStyle name="Migliaia 46 5 2 3 2" xfId="33521" xr:uid="{00000000-0005-0000-0000-0000B68B0000}"/>
    <cellStyle name="Migliaia 46 5 2 4" xfId="38785" xr:uid="{00000000-0005-0000-0000-0000B78B0000}"/>
    <cellStyle name="Migliaia 46 5 2 5" xfId="12950" xr:uid="{00000000-0005-0000-0000-0000B88B0000}"/>
    <cellStyle name="Migliaia 46 5 3" xfId="7700" xr:uid="{00000000-0005-0000-0000-0000B98B0000}"/>
    <cellStyle name="Migliaia 46 5 3 2" xfId="30559" xr:uid="{00000000-0005-0000-0000-0000BA8B0000}"/>
    <cellStyle name="Migliaia 46 5 3 2 2" xfId="36135" xr:uid="{00000000-0005-0000-0000-0000BB8B0000}"/>
    <cellStyle name="Migliaia 46 5 3 2 3" xfId="41437" xr:uid="{00000000-0005-0000-0000-0000BC8B0000}"/>
    <cellStyle name="Migliaia 46 5 3 3" xfId="33522" xr:uid="{00000000-0005-0000-0000-0000BD8B0000}"/>
    <cellStyle name="Migliaia 46 5 3 4" xfId="38786" xr:uid="{00000000-0005-0000-0000-0000BE8B0000}"/>
    <cellStyle name="Migliaia 46 5 4" xfId="7106" xr:uid="{00000000-0005-0000-0000-0000BF8B0000}"/>
    <cellStyle name="Migliaia 46 5 4 2" xfId="17879" xr:uid="{00000000-0005-0000-0000-0000C08B0000}"/>
    <cellStyle name="Migliaia 46 5 4 2 2" xfId="36136" xr:uid="{00000000-0005-0000-0000-0000C18B0000}"/>
    <cellStyle name="Migliaia 46 5 4 2 3" xfId="41438" xr:uid="{00000000-0005-0000-0000-0000C28B0000}"/>
    <cellStyle name="Migliaia 46 5 4 2 4" xfId="30560" xr:uid="{00000000-0005-0000-0000-0000C38B0000}"/>
    <cellStyle name="Migliaia 46 5 4 3" xfId="33523" xr:uid="{00000000-0005-0000-0000-0000C48B0000}"/>
    <cellStyle name="Migliaia 46 5 4 4" xfId="38787" xr:uid="{00000000-0005-0000-0000-0000C58B0000}"/>
    <cellStyle name="Migliaia 46 5 4 5" xfId="21434" xr:uid="{00000000-0005-0000-0000-0000C68B0000}"/>
    <cellStyle name="Migliaia 46 5 4 6" xfId="42545" xr:uid="{00000000-0005-0000-0000-0000C78B0000}"/>
    <cellStyle name="Migliaia 46 5 4 7" xfId="46872" xr:uid="{00000000-0005-0000-0000-0000C88B0000}"/>
    <cellStyle name="Migliaia 46 5 4 8" xfId="49888" xr:uid="{00000000-0005-0000-0000-0000C98B0000}"/>
    <cellStyle name="Migliaia 46 5 5" xfId="17060" xr:uid="{00000000-0005-0000-0000-0000CA8B0000}"/>
    <cellStyle name="Migliaia 46 5 5 2" xfId="30561" xr:uid="{00000000-0005-0000-0000-0000CB8B0000}"/>
    <cellStyle name="Migliaia 46 5 5 2 2" xfId="36137" xr:uid="{00000000-0005-0000-0000-0000CC8B0000}"/>
    <cellStyle name="Migliaia 46 5 5 2 3" xfId="41439" xr:uid="{00000000-0005-0000-0000-0000CD8B0000}"/>
    <cellStyle name="Migliaia 46 5 5 3" xfId="33524" xr:uid="{00000000-0005-0000-0000-0000CE8B0000}"/>
    <cellStyle name="Migliaia 46 5 5 4" xfId="38788" xr:uid="{00000000-0005-0000-0000-0000CF8B0000}"/>
    <cellStyle name="Migliaia 46 5 5 5" xfId="21435" xr:uid="{00000000-0005-0000-0000-0000D08B0000}"/>
    <cellStyle name="Migliaia 46 5 6" xfId="21436" xr:uid="{00000000-0005-0000-0000-0000D18B0000}"/>
    <cellStyle name="Migliaia 46 5 6 2" xfId="30562" xr:uid="{00000000-0005-0000-0000-0000D28B0000}"/>
    <cellStyle name="Migliaia 46 5 6 2 2" xfId="36138" xr:uid="{00000000-0005-0000-0000-0000D38B0000}"/>
    <cellStyle name="Migliaia 46 5 6 2 3" xfId="41440" xr:uid="{00000000-0005-0000-0000-0000D48B0000}"/>
    <cellStyle name="Migliaia 46 5 6 3" xfId="33525" xr:uid="{00000000-0005-0000-0000-0000D58B0000}"/>
    <cellStyle name="Migliaia 46 5 6 4" xfId="38789" xr:uid="{00000000-0005-0000-0000-0000D68B0000}"/>
    <cellStyle name="Migliaia 46 5 7" xfId="21433" xr:uid="{00000000-0005-0000-0000-0000D78B0000}"/>
    <cellStyle name="Migliaia 46 5 8" xfId="2568" xr:uid="{00000000-0005-0000-0000-0000D88B0000}"/>
    <cellStyle name="Migliaia 46 6" xfId="2563" xr:uid="{00000000-0005-0000-0000-0000D98B0000}"/>
    <cellStyle name="Migliaia 46 6 2" xfId="4537" xr:uid="{00000000-0005-0000-0000-0000DA8B0000}"/>
    <cellStyle name="Migliaia 46 6 2 2" xfId="6069" xr:uid="{00000000-0005-0000-0000-0000DB8B0000}"/>
    <cellStyle name="Migliaia 46 6 2 3" xfId="14947" xr:uid="{00000000-0005-0000-0000-0000DC8B0000}"/>
    <cellStyle name="Migliaia 46 6 2 4" xfId="17063" xr:uid="{00000000-0005-0000-0000-0000DD8B0000}"/>
    <cellStyle name="Migliaia 46 6 2 5" xfId="28726" xr:uid="{00000000-0005-0000-0000-0000DE8B0000}"/>
    <cellStyle name="Migliaia 46 6 2 6" xfId="12952" xr:uid="{00000000-0005-0000-0000-0000DF8B0000}"/>
    <cellStyle name="Migliaia 46 6 3" xfId="5821" xr:uid="{00000000-0005-0000-0000-0000E08B0000}"/>
    <cellStyle name="Migliaia 46 6 3 2" xfId="31692" xr:uid="{00000000-0005-0000-0000-0000E18B0000}"/>
    <cellStyle name="Migliaia 46 6 3 2 2" xfId="36852" xr:uid="{00000000-0005-0000-0000-0000E28B0000}"/>
    <cellStyle name="Migliaia 46 6 3 2 3" xfId="42154" xr:uid="{00000000-0005-0000-0000-0000E38B0000}"/>
    <cellStyle name="Migliaia 46 6 3 3" xfId="34201" xr:uid="{00000000-0005-0000-0000-0000E48B0000}"/>
    <cellStyle name="Migliaia 46 6 3 4" xfId="39503" xr:uid="{00000000-0005-0000-0000-0000E58B0000}"/>
    <cellStyle name="Migliaia 46 6 4" xfId="17062" xr:uid="{00000000-0005-0000-0000-0000E68B0000}"/>
    <cellStyle name="Migliaia 46 6 4 2" xfId="36139" xr:uid="{00000000-0005-0000-0000-0000E78B0000}"/>
    <cellStyle name="Migliaia 46 6 4 3" xfId="41441" xr:uid="{00000000-0005-0000-0000-0000E88B0000}"/>
    <cellStyle name="Migliaia 46 6 4 4" xfId="30563" xr:uid="{00000000-0005-0000-0000-0000E98B0000}"/>
    <cellStyle name="Migliaia 46 6 5" xfId="33526" xr:uid="{00000000-0005-0000-0000-0000EA8B0000}"/>
    <cellStyle name="Migliaia 46 6 6" xfId="38790" xr:uid="{00000000-0005-0000-0000-0000EB8B0000}"/>
    <cellStyle name="Migliaia 46 6 7" xfId="12951" xr:uid="{00000000-0005-0000-0000-0000EC8B0000}"/>
    <cellStyle name="Migliaia 46 7" xfId="4133" xr:uid="{00000000-0005-0000-0000-0000ED8B0000}"/>
    <cellStyle name="Migliaia 46 7 2" xfId="10603" xr:uid="{00000000-0005-0000-0000-0000EE8B0000}"/>
    <cellStyle name="Migliaia 46 7 2 2" xfId="31693" xr:uid="{00000000-0005-0000-0000-0000EF8B0000}"/>
    <cellStyle name="Migliaia 46 7 2 2 2" xfId="36853" xr:uid="{00000000-0005-0000-0000-0000F08B0000}"/>
    <cellStyle name="Migliaia 46 7 2 2 3" xfId="42155" xr:uid="{00000000-0005-0000-0000-0000F18B0000}"/>
    <cellStyle name="Migliaia 46 7 2 3" xfId="34202" xr:uid="{00000000-0005-0000-0000-0000F28B0000}"/>
    <cellStyle name="Migliaia 46 7 2 4" xfId="39504" xr:uid="{00000000-0005-0000-0000-0000F38B0000}"/>
    <cellStyle name="Migliaia 46 7 3" xfId="17064" xr:uid="{00000000-0005-0000-0000-0000F48B0000}"/>
    <cellStyle name="Migliaia 46 7 3 2" xfId="36140" xr:uid="{00000000-0005-0000-0000-0000F58B0000}"/>
    <cellStyle name="Migliaia 46 7 3 3" xfId="41442" xr:uid="{00000000-0005-0000-0000-0000F68B0000}"/>
    <cellStyle name="Migliaia 46 7 3 4" xfId="30564" xr:uid="{00000000-0005-0000-0000-0000F78B0000}"/>
    <cellStyle name="Migliaia 46 7 4" xfId="33527" xr:uid="{00000000-0005-0000-0000-0000F88B0000}"/>
    <cellStyle name="Migliaia 46 7 5" xfId="38791" xr:uid="{00000000-0005-0000-0000-0000F98B0000}"/>
    <cellStyle name="Migliaia 46 7 6" xfId="12953" xr:uid="{00000000-0005-0000-0000-0000FA8B0000}"/>
    <cellStyle name="Migliaia 46 8" xfId="3721" xr:uid="{00000000-0005-0000-0000-0000FB8B0000}"/>
    <cellStyle name="Migliaia 46 8 2" xfId="10308" xr:uid="{00000000-0005-0000-0000-0000FC8B0000}"/>
    <cellStyle name="Migliaia 46 8 2 2" xfId="31694" xr:uid="{00000000-0005-0000-0000-0000FD8B0000}"/>
    <cellStyle name="Migliaia 46 8 2 2 2" xfId="36854" xr:uid="{00000000-0005-0000-0000-0000FE8B0000}"/>
    <cellStyle name="Migliaia 46 8 2 2 3" xfId="42156" xr:uid="{00000000-0005-0000-0000-0000FF8B0000}"/>
    <cellStyle name="Migliaia 46 8 2 3" xfId="34203" xr:uid="{00000000-0005-0000-0000-0000008C0000}"/>
    <cellStyle name="Migliaia 46 8 2 4" xfId="39505" xr:uid="{00000000-0005-0000-0000-0000018C0000}"/>
    <cellStyle name="Migliaia 46 8 3" xfId="17065" xr:uid="{00000000-0005-0000-0000-0000028C0000}"/>
    <cellStyle name="Migliaia 46 8 3 2" xfId="36141" xr:uid="{00000000-0005-0000-0000-0000038C0000}"/>
    <cellStyle name="Migliaia 46 8 3 3" xfId="41443" xr:uid="{00000000-0005-0000-0000-0000048C0000}"/>
    <cellStyle name="Migliaia 46 8 3 4" xfId="30565" xr:uid="{00000000-0005-0000-0000-0000058C0000}"/>
    <cellStyle name="Migliaia 46 8 4" xfId="33528" xr:uid="{00000000-0005-0000-0000-0000068C0000}"/>
    <cellStyle name="Migliaia 46 8 5" xfId="38792" xr:uid="{00000000-0005-0000-0000-0000078C0000}"/>
    <cellStyle name="Migliaia 46 8 6" xfId="12954" xr:uid="{00000000-0005-0000-0000-0000088C0000}"/>
    <cellStyle name="Migliaia 46 9" xfId="13519" xr:uid="{00000000-0005-0000-0000-0000098C0000}"/>
    <cellStyle name="Migliaia 46 9 2" xfId="30566" xr:uid="{00000000-0005-0000-0000-00000A8C0000}"/>
    <cellStyle name="Migliaia 46 9 2 2" xfId="36142" xr:uid="{00000000-0005-0000-0000-00000B8C0000}"/>
    <cellStyle name="Migliaia 46 9 2 3" xfId="41444" xr:uid="{00000000-0005-0000-0000-00000C8C0000}"/>
    <cellStyle name="Migliaia 46 9 3" xfId="33529" xr:uid="{00000000-0005-0000-0000-00000D8C0000}"/>
    <cellStyle name="Migliaia 46 9 4" xfId="38793" xr:uid="{00000000-0005-0000-0000-00000E8C0000}"/>
    <cellStyle name="Migliaia 47" xfId="611" xr:uid="{00000000-0005-0000-0000-00000F8C0000}"/>
    <cellStyle name="Migliaia 47 10" xfId="17066" xr:uid="{00000000-0005-0000-0000-0000108C0000}"/>
    <cellStyle name="Migliaia 47 10 2" xfId="36143" xr:uid="{00000000-0005-0000-0000-0000118C0000}"/>
    <cellStyle name="Migliaia 47 10 3" xfId="41445" xr:uid="{00000000-0005-0000-0000-0000128C0000}"/>
    <cellStyle name="Migliaia 47 10 4" xfId="30567" xr:uid="{00000000-0005-0000-0000-0000138C0000}"/>
    <cellStyle name="Migliaia 47 11" xfId="33530" xr:uid="{00000000-0005-0000-0000-0000148C0000}"/>
    <cellStyle name="Migliaia 47 12" xfId="38794" xr:uid="{00000000-0005-0000-0000-0000158C0000}"/>
    <cellStyle name="Migliaia 47 13" xfId="1904" xr:uid="{00000000-0005-0000-0000-0000168C0000}"/>
    <cellStyle name="Migliaia 47 2" xfId="612" xr:uid="{00000000-0005-0000-0000-0000178C0000}"/>
    <cellStyle name="Migliaia 47 2 2" xfId="2570" xr:uid="{00000000-0005-0000-0000-0000188C0000}"/>
    <cellStyle name="Migliaia 47 2 2 2" xfId="4544" xr:uid="{00000000-0005-0000-0000-0000198C0000}"/>
    <cellStyle name="Migliaia 47 2 2 2 2" xfId="10708" xr:uid="{00000000-0005-0000-0000-00001A8C0000}"/>
    <cellStyle name="Migliaia 47 2 2 2 2 2" xfId="36144" xr:uid="{00000000-0005-0000-0000-00001B8C0000}"/>
    <cellStyle name="Migliaia 47 2 2 2 2 3" xfId="41446" xr:uid="{00000000-0005-0000-0000-00001C8C0000}"/>
    <cellStyle name="Migliaia 47 2 2 2 3" xfId="14792" xr:uid="{00000000-0005-0000-0000-00001D8C0000}"/>
    <cellStyle name="Migliaia 47 2 2 2 4" xfId="17069" xr:uid="{00000000-0005-0000-0000-00001E8C0000}"/>
    <cellStyle name="Migliaia 47 2 2 2 4 2" xfId="38795" xr:uid="{00000000-0005-0000-0000-00001F8C0000}"/>
    <cellStyle name="Migliaia 47 2 2 2 5" xfId="12955" xr:uid="{00000000-0005-0000-0000-0000208C0000}"/>
    <cellStyle name="Migliaia 47 2 2 3" xfId="7933" xr:uid="{00000000-0005-0000-0000-0000218C0000}"/>
    <cellStyle name="Migliaia 47 2 2 3 2" xfId="31695" xr:uid="{00000000-0005-0000-0000-0000228C0000}"/>
    <cellStyle name="Migliaia 47 2 2 3 2 2" xfId="36855" xr:uid="{00000000-0005-0000-0000-0000238C0000}"/>
    <cellStyle name="Migliaia 47 2 2 3 2 3" xfId="42157" xr:uid="{00000000-0005-0000-0000-0000248C0000}"/>
    <cellStyle name="Migliaia 47 2 2 3 3" xfId="34204" xr:uid="{00000000-0005-0000-0000-0000258C0000}"/>
    <cellStyle name="Migliaia 47 2 2 3 4" xfId="39506" xr:uid="{00000000-0005-0000-0000-0000268C0000}"/>
    <cellStyle name="Migliaia 47 2 2 4" xfId="7107" xr:uid="{00000000-0005-0000-0000-0000278C0000}"/>
    <cellStyle name="Migliaia 47 2 2 4 2" xfId="17880" xr:uid="{00000000-0005-0000-0000-0000288C0000}"/>
    <cellStyle name="Migliaia 47 2 2 4 3" xfId="44189" xr:uid="{00000000-0005-0000-0000-0000298C0000}"/>
    <cellStyle name="Migliaia 47 2 2 4 4" xfId="46873" xr:uid="{00000000-0005-0000-0000-00002A8C0000}"/>
    <cellStyle name="Migliaia 47 2 2 4 5" xfId="49889" xr:uid="{00000000-0005-0000-0000-00002B8C0000}"/>
    <cellStyle name="Migliaia 47 2 2 5" xfId="17068" xr:uid="{00000000-0005-0000-0000-00002C8C0000}"/>
    <cellStyle name="Migliaia 47 2 2 6" xfId="21438" xr:uid="{00000000-0005-0000-0000-00002D8C0000}"/>
    <cellStyle name="Migliaia 47 2 3" xfId="4137" xr:uid="{00000000-0005-0000-0000-00002E8C0000}"/>
    <cellStyle name="Migliaia 47 2 3 2" xfId="10607" xr:uid="{00000000-0005-0000-0000-00002F8C0000}"/>
    <cellStyle name="Migliaia 47 2 3 2 2" xfId="31696" xr:uid="{00000000-0005-0000-0000-0000308C0000}"/>
    <cellStyle name="Migliaia 47 2 3 2 2 2" xfId="36856" xr:uid="{00000000-0005-0000-0000-0000318C0000}"/>
    <cellStyle name="Migliaia 47 2 3 2 2 3" xfId="42158" xr:uid="{00000000-0005-0000-0000-0000328C0000}"/>
    <cellStyle name="Migliaia 47 2 3 2 3" xfId="34205" xr:uid="{00000000-0005-0000-0000-0000338C0000}"/>
    <cellStyle name="Migliaia 47 2 3 2 4" xfId="39507" xr:uid="{00000000-0005-0000-0000-0000348C0000}"/>
    <cellStyle name="Migliaia 47 2 3 3" xfId="17070" xr:uid="{00000000-0005-0000-0000-0000358C0000}"/>
    <cellStyle name="Migliaia 47 2 3 3 2" xfId="36145" xr:uid="{00000000-0005-0000-0000-0000368C0000}"/>
    <cellStyle name="Migliaia 47 2 3 3 3" xfId="41447" xr:uid="{00000000-0005-0000-0000-0000378C0000}"/>
    <cellStyle name="Migliaia 47 2 3 3 4" xfId="30568" xr:uid="{00000000-0005-0000-0000-0000388C0000}"/>
    <cellStyle name="Migliaia 47 2 3 4" xfId="33531" xr:uid="{00000000-0005-0000-0000-0000398C0000}"/>
    <cellStyle name="Migliaia 47 2 3 5" xfId="38796" xr:uid="{00000000-0005-0000-0000-00003A8C0000}"/>
    <cellStyle name="Migliaia 47 2 3 6" xfId="12956" xr:uid="{00000000-0005-0000-0000-00003B8C0000}"/>
    <cellStyle name="Migliaia 47 2 4" xfId="3726" xr:uid="{00000000-0005-0000-0000-00003C8C0000}"/>
    <cellStyle name="Migliaia 47 2 4 2" xfId="10312" xr:uid="{00000000-0005-0000-0000-00003D8C0000}"/>
    <cellStyle name="Migliaia 47 2 4 2 2" xfId="36146" xr:uid="{00000000-0005-0000-0000-00003E8C0000}"/>
    <cellStyle name="Migliaia 47 2 4 2 3" xfId="41448" xr:uid="{00000000-0005-0000-0000-00003F8C0000}"/>
    <cellStyle name="Migliaia 47 2 4 3" xfId="15004" xr:uid="{00000000-0005-0000-0000-0000408C0000}"/>
    <cellStyle name="Migliaia 47 2 4 4" xfId="17071" xr:uid="{00000000-0005-0000-0000-0000418C0000}"/>
    <cellStyle name="Migliaia 47 2 4 4 2" xfId="38797" xr:uid="{00000000-0005-0000-0000-0000428C0000}"/>
    <cellStyle name="Migliaia 47 2 4 5" xfId="12957" xr:uid="{00000000-0005-0000-0000-0000438C0000}"/>
    <cellStyle name="Migliaia 47 2 5" xfId="9448" xr:uid="{00000000-0005-0000-0000-0000448C0000}"/>
    <cellStyle name="Migliaia 47 2 5 2" xfId="30570" xr:uid="{00000000-0005-0000-0000-0000458C0000}"/>
    <cellStyle name="Migliaia 47 2 5 2 2" xfId="36147" xr:uid="{00000000-0005-0000-0000-0000468C0000}"/>
    <cellStyle name="Migliaia 47 2 5 2 3" xfId="41449" xr:uid="{00000000-0005-0000-0000-0000478C0000}"/>
    <cellStyle name="Migliaia 47 2 5 3" xfId="33532" xr:uid="{00000000-0005-0000-0000-0000488C0000}"/>
    <cellStyle name="Migliaia 47 2 5 4" xfId="38798" xr:uid="{00000000-0005-0000-0000-0000498C0000}"/>
    <cellStyle name="Migliaia 47 2 6" xfId="17067" xr:uid="{00000000-0005-0000-0000-00004A8C0000}"/>
    <cellStyle name="Migliaia 47 2 6 2" xfId="30571" xr:uid="{00000000-0005-0000-0000-00004B8C0000}"/>
    <cellStyle name="Migliaia 47 2 6 2 2" xfId="36148" xr:uid="{00000000-0005-0000-0000-00004C8C0000}"/>
    <cellStyle name="Migliaia 47 2 6 2 3" xfId="41450" xr:uid="{00000000-0005-0000-0000-00004D8C0000}"/>
    <cellStyle name="Migliaia 47 2 6 3" xfId="33533" xr:uid="{00000000-0005-0000-0000-00004E8C0000}"/>
    <cellStyle name="Migliaia 47 2 6 4" xfId="38799" xr:uid="{00000000-0005-0000-0000-00004F8C0000}"/>
    <cellStyle name="Migliaia 47 2 6 5" xfId="21440" xr:uid="{00000000-0005-0000-0000-0000508C0000}"/>
    <cellStyle name="Migliaia 47 2 7" xfId="21437" xr:uid="{00000000-0005-0000-0000-0000518C0000}"/>
    <cellStyle name="Migliaia 47 2 8" xfId="1905" xr:uid="{00000000-0005-0000-0000-0000528C0000}"/>
    <cellStyle name="Migliaia 47 3" xfId="613" xr:uid="{00000000-0005-0000-0000-0000538C0000}"/>
    <cellStyle name="Migliaia 47 3 10" xfId="21441" xr:uid="{00000000-0005-0000-0000-0000548C0000}"/>
    <cellStyle name="Migliaia 47 3 11" xfId="12958" xr:uid="{00000000-0005-0000-0000-0000558C0000}"/>
    <cellStyle name="Migliaia 47 3 12" xfId="1906" xr:uid="{00000000-0005-0000-0000-0000568C0000}"/>
    <cellStyle name="Migliaia 47 3 2" xfId="614" xr:uid="{00000000-0005-0000-0000-0000578C0000}"/>
    <cellStyle name="Migliaia 47 3 2 2" xfId="4546" xr:uid="{00000000-0005-0000-0000-0000588C0000}"/>
    <cellStyle name="Migliaia 47 3 2 2 2" xfId="8354" xr:uid="{00000000-0005-0000-0000-0000598C0000}"/>
    <cellStyle name="Migliaia 47 3 2 2 2 2" xfId="14793" xr:uid="{00000000-0005-0000-0000-00005A8C0000}"/>
    <cellStyle name="Migliaia 47 3 2 2 2 2 2" xfId="18189" xr:uid="{00000000-0005-0000-0000-00005B8C0000}"/>
    <cellStyle name="Migliaia 47 3 2 2 2 2 2 2" xfId="36149" xr:uid="{00000000-0005-0000-0000-00005C8C0000}"/>
    <cellStyle name="Migliaia 47 3 2 2 2 2 3" xfId="41451" xr:uid="{00000000-0005-0000-0000-00005D8C0000}"/>
    <cellStyle name="Migliaia 47 3 2 2 2 2 4" xfId="30572" xr:uid="{00000000-0005-0000-0000-00005E8C0000}"/>
    <cellStyle name="Migliaia 47 3 2 2 2 3" xfId="33534" xr:uid="{00000000-0005-0000-0000-00005F8C0000}"/>
    <cellStyle name="Migliaia 47 3 2 2 2 4" xfId="38800" xr:uid="{00000000-0005-0000-0000-0000608C0000}"/>
    <cellStyle name="Migliaia 47 3 2 2 2 5" xfId="21393" xr:uid="{00000000-0005-0000-0000-0000618C0000}"/>
    <cellStyle name="Migliaia 47 3 2 2 2 6" xfId="47195" xr:uid="{00000000-0005-0000-0000-0000628C0000}"/>
    <cellStyle name="Migliaia 47 3 2 2 2 7" xfId="50211" xr:uid="{00000000-0005-0000-0000-0000638C0000}"/>
    <cellStyle name="Migliaia 47 3 2 2 2 8" xfId="13987" xr:uid="{00000000-0005-0000-0000-0000648C0000}"/>
    <cellStyle name="Migliaia 47 3 2 2 3" xfId="7442" xr:uid="{00000000-0005-0000-0000-0000658C0000}"/>
    <cellStyle name="Migliaia 47 3 2 2 4" xfId="7108" xr:uid="{00000000-0005-0000-0000-0000668C0000}"/>
    <cellStyle name="Migliaia 47 3 2 2 4 2" xfId="17881" xr:uid="{00000000-0005-0000-0000-0000678C0000}"/>
    <cellStyle name="Migliaia 47 3 2 2 4 3" xfId="21629" xr:uid="{00000000-0005-0000-0000-0000688C0000}"/>
    <cellStyle name="Migliaia 47 3 2 2 4 4" xfId="46874" xr:uid="{00000000-0005-0000-0000-0000698C0000}"/>
    <cellStyle name="Migliaia 47 3 2 2 4 5" xfId="49890" xr:uid="{00000000-0005-0000-0000-00006A8C0000}"/>
    <cellStyle name="Migliaia 47 3 2 2 5" xfId="17074" xr:uid="{00000000-0005-0000-0000-00006B8C0000}"/>
    <cellStyle name="Migliaia 47 3 2 2 6" xfId="21443" xr:uid="{00000000-0005-0000-0000-00006C8C0000}"/>
    <cellStyle name="Migliaia 47 3 2 3" xfId="3728" xr:uid="{00000000-0005-0000-0000-00006D8C0000}"/>
    <cellStyle name="Migliaia 47 3 2 3 2" xfId="8706" xr:uid="{00000000-0005-0000-0000-00006E8C0000}"/>
    <cellStyle name="Migliaia 47 3 2 3 2 2" xfId="36150" xr:uid="{00000000-0005-0000-0000-00006F8C0000}"/>
    <cellStyle name="Migliaia 47 3 2 3 2 3" xfId="41452" xr:uid="{00000000-0005-0000-0000-0000708C0000}"/>
    <cellStyle name="Migliaia 47 3 2 3 2 4" xfId="30573" xr:uid="{00000000-0005-0000-0000-0000718C0000}"/>
    <cellStyle name="Migliaia 47 3 2 3 3" xfId="8355" xr:uid="{00000000-0005-0000-0000-0000728C0000}"/>
    <cellStyle name="Migliaia 47 3 2 3 4" xfId="17075" xr:uid="{00000000-0005-0000-0000-0000738C0000}"/>
    <cellStyle name="Migliaia 47 3 2 3 4 2" xfId="38801" xr:uid="{00000000-0005-0000-0000-0000748C0000}"/>
    <cellStyle name="Migliaia 47 3 2 3 5" xfId="12959" xr:uid="{00000000-0005-0000-0000-0000758C0000}"/>
    <cellStyle name="Migliaia 47 3 2 4" xfId="7701" xr:uid="{00000000-0005-0000-0000-0000768C0000}"/>
    <cellStyle name="Migliaia 47 3 2 4 2" xfId="14405" xr:uid="{00000000-0005-0000-0000-0000778C0000}"/>
    <cellStyle name="Migliaia 47 3 2 4 2 2" xfId="36151" xr:uid="{00000000-0005-0000-0000-0000788C0000}"/>
    <cellStyle name="Migliaia 47 3 2 4 2 3" xfId="41453" xr:uid="{00000000-0005-0000-0000-0000798C0000}"/>
    <cellStyle name="Migliaia 47 3 2 4 3" xfId="33535" xr:uid="{00000000-0005-0000-0000-00007A8C0000}"/>
    <cellStyle name="Migliaia 47 3 2 4 4" xfId="38802" xr:uid="{00000000-0005-0000-0000-00007B8C0000}"/>
    <cellStyle name="Migliaia 47 3 2 4 5" xfId="13522" xr:uid="{00000000-0005-0000-0000-00007C8C0000}"/>
    <cellStyle name="Migliaia 47 3 2 5" xfId="13607" xr:uid="{00000000-0005-0000-0000-00007D8C0000}"/>
    <cellStyle name="Migliaia 47 3 2 5 2" xfId="30574" xr:uid="{00000000-0005-0000-0000-00007E8C0000}"/>
    <cellStyle name="Migliaia 47 3 2 5 2 2" xfId="36152" xr:uid="{00000000-0005-0000-0000-00007F8C0000}"/>
    <cellStyle name="Migliaia 47 3 2 5 2 3" xfId="41454" xr:uid="{00000000-0005-0000-0000-0000808C0000}"/>
    <cellStyle name="Migliaia 47 3 2 5 3" xfId="33536" xr:uid="{00000000-0005-0000-0000-0000818C0000}"/>
    <cellStyle name="Migliaia 47 3 2 5 4" xfId="38803" xr:uid="{00000000-0005-0000-0000-0000828C0000}"/>
    <cellStyle name="Migliaia 47 3 2 6" xfId="17073" xr:uid="{00000000-0005-0000-0000-0000838C0000}"/>
    <cellStyle name="Migliaia 47 3 2 6 2" xfId="30575" xr:uid="{00000000-0005-0000-0000-0000848C0000}"/>
    <cellStyle name="Migliaia 47 3 2 6 2 2" xfId="36153" xr:uid="{00000000-0005-0000-0000-0000858C0000}"/>
    <cellStyle name="Migliaia 47 3 2 6 2 3" xfId="41455" xr:uid="{00000000-0005-0000-0000-0000868C0000}"/>
    <cellStyle name="Migliaia 47 3 2 6 3" xfId="33537" xr:uid="{00000000-0005-0000-0000-0000878C0000}"/>
    <cellStyle name="Migliaia 47 3 2 6 4" xfId="38804" xr:uid="{00000000-0005-0000-0000-0000888C0000}"/>
    <cellStyle name="Migliaia 47 3 2 6 5" xfId="21445" xr:uid="{00000000-0005-0000-0000-0000898C0000}"/>
    <cellStyle name="Migliaia 47 3 2 7" xfId="21442" xr:uid="{00000000-0005-0000-0000-00008A8C0000}"/>
    <cellStyle name="Migliaia 47 3 2 8" xfId="2572" xr:uid="{00000000-0005-0000-0000-00008B8C0000}"/>
    <cellStyle name="Migliaia 47 3 3" xfId="2571" xr:uid="{00000000-0005-0000-0000-00008C8C0000}"/>
    <cellStyle name="Migliaia 47 3 3 2" xfId="4545" xr:uid="{00000000-0005-0000-0000-00008D8C0000}"/>
    <cellStyle name="Migliaia 47 3 3 2 2" xfId="6072" xr:uid="{00000000-0005-0000-0000-00008E8C0000}"/>
    <cellStyle name="Migliaia 47 3 3 2 2 2" xfId="36155" xr:uid="{00000000-0005-0000-0000-00008F8C0000}"/>
    <cellStyle name="Migliaia 47 3 3 2 2 3" xfId="41457" xr:uid="{00000000-0005-0000-0000-0000908C0000}"/>
    <cellStyle name="Migliaia 47 3 3 2 3" xfId="14551" xr:uid="{00000000-0005-0000-0000-0000918C0000}"/>
    <cellStyle name="Migliaia 47 3 3 2 4" xfId="17077" xr:uid="{00000000-0005-0000-0000-0000928C0000}"/>
    <cellStyle name="Migliaia 47 3 3 2 4 2" xfId="38806" xr:uid="{00000000-0005-0000-0000-0000938C0000}"/>
    <cellStyle name="Migliaia 47 3 3 2 5" xfId="12961" xr:uid="{00000000-0005-0000-0000-0000948C0000}"/>
    <cellStyle name="Migliaia 47 3 3 3" xfId="5824" xr:uid="{00000000-0005-0000-0000-0000958C0000}"/>
    <cellStyle name="Migliaia 47 3 3 3 2" xfId="30577" xr:uid="{00000000-0005-0000-0000-0000968C0000}"/>
    <cellStyle name="Migliaia 47 3 3 3 2 2" xfId="36156" xr:uid="{00000000-0005-0000-0000-0000978C0000}"/>
    <cellStyle name="Migliaia 47 3 3 3 2 3" xfId="41458" xr:uid="{00000000-0005-0000-0000-0000988C0000}"/>
    <cellStyle name="Migliaia 47 3 3 3 3" xfId="33540" xr:uid="{00000000-0005-0000-0000-0000998C0000}"/>
    <cellStyle name="Migliaia 47 3 3 3 4" xfId="38807" xr:uid="{00000000-0005-0000-0000-00009A8C0000}"/>
    <cellStyle name="Migliaia 47 3 3 4" xfId="17076" xr:uid="{00000000-0005-0000-0000-00009B8C0000}"/>
    <cellStyle name="Migliaia 47 3 3 4 2" xfId="30578" xr:uid="{00000000-0005-0000-0000-00009C8C0000}"/>
    <cellStyle name="Migliaia 47 3 3 4 2 2" xfId="36157" xr:uid="{00000000-0005-0000-0000-00009D8C0000}"/>
    <cellStyle name="Migliaia 47 3 3 4 2 3" xfId="41459" xr:uid="{00000000-0005-0000-0000-00009E8C0000}"/>
    <cellStyle name="Migliaia 47 3 3 4 3" xfId="33541" xr:uid="{00000000-0005-0000-0000-00009F8C0000}"/>
    <cellStyle name="Migliaia 47 3 3 4 4" xfId="38808" xr:uid="{00000000-0005-0000-0000-0000A08C0000}"/>
    <cellStyle name="Migliaia 47 3 3 4 5" xfId="21446" xr:uid="{00000000-0005-0000-0000-0000A18C0000}"/>
    <cellStyle name="Migliaia 47 3 3 5" xfId="21447" xr:uid="{00000000-0005-0000-0000-0000A28C0000}"/>
    <cellStyle name="Migliaia 47 3 3 5 2" xfId="30579" xr:uid="{00000000-0005-0000-0000-0000A38C0000}"/>
    <cellStyle name="Migliaia 47 3 3 5 2 2" xfId="36158" xr:uid="{00000000-0005-0000-0000-0000A48C0000}"/>
    <cellStyle name="Migliaia 47 3 3 5 2 3" xfId="41460" xr:uid="{00000000-0005-0000-0000-0000A58C0000}"/>
    <cellStyle name="Migliaia 47 3 3 5 3" xfId="33542" xr:uid="{00000000-0005-0000-0000-0000A68C0000}"/>
    <cellStyle name="Migliaia 47 3 3 5 4" xfId="38809" xr:uid="{00000000-0005-0000-0000-0000A78C0000}"/>
    <cellStyle name="Migliaia 47 3 3 6" xfId="30576" xr:uid="{00000000-0005-0000-0000-0000A88C0000}"/>
    <cellStyle name="Migliaia 47 3 3 6 2" xfId="36154" xr:uid="{00000000-0005-0000-0000-0000A98C0000}"/>
    <cellStyle name="Migliaia 47 3 3 6 3" xfId="41456" xr:uid="{00000000-0005-0000-0000-0000AA8C0000}"/>
    <cellStyle name="Migliaia 47 3 3 7" xfId="33538" xr:uid="{00000000-0005-0000-0000-0000AB8C0000}"/>
    <cellStyle name="Migliaia 47 3 3 8" xfId="38805" xr:uid="{00000000-0005-0000-0000-0000AC8C0000}"/>
    <cellStyle name="Migliaia 47 3 3 9" xfId="12960" xr:uid="{00000000-0005-0000-0000-0000AD8C0000}"/>
    <cellStyle name="Migliaia 47 3 4" xfId="3306" xr:uid="{00000000-0005-0000-0000-0000AE8C0000}"/>
    <cellStyle name="Migliaia 47 3 4 2" xfId="4816" xr:uid="{00000000-0005-0000-0000-0000AF8C0000}"/>
    <cellStyle name="Migliaia 47 3 4 2 2" xfId="10768" xr:uid="{00000000-0005-0000-0000-0000B08C0000}"/>
    <cellStyle name="Migliaia 47 3 4 2 3" xfId="14464" xr:uid="{00000000-0005-0000-0000-0000B18C0000}"/>
    <cellStyle name="Migliaia 47 3 4 2 4" xfId="17079" xr:uid="{00000000-0005-0000-0000-0000B28C0000}"/>
    <cellStyle name="Migliaia 47 3 4 2 5" xfId="28728" xr:uid="{00000000-0005-0000-0000-0000B38C0000}"/>
    <cellStyle name="Migliaia 47 3 4 2 6" xfId="12963" xr:uid="{00000000-0005-0000-0000-0000B48C0000}"/>
    <cellStyle name="Migliaia 47 3 4 3" xfId="10016" xr:uid="{00000000-0005-0000-0000-0000B58C0000}"/>
    <cellStyle name="Migliaia 47 3 4 3 2" xfId="31697" xr:uid="{00000000-0005-0000-0000-0000B68C0000}"/>
    <cellStyle name="Migliaia 47 3 4 3 2 2" xfId="36857" xr:uid="{00000000-0005-0000-0000-0000B78C0000}"/>
    <cellStyle name="Migliaia 47 3 4 3 2 3" xfId="42159" xr:uid="{00000000-0005-0000-0000-0000B88C0000}"/>
    <cellStyle name="Migliaia 47 3 4 3 3" xfId="34206" xr:uid="{00000000-0005-0000-0000-0000B98C0000}"/>
    <cellStyle name="Migliaia 47 3 4 3 4" xfId="39508" xr:uid="{00000000-0005-0000-0000-0000BA8C0000}"/>
    <cellStyle name="Migliaia 47 3 4 4" xfId="17078" xr:uid="{00000000-0005-0000-0000-0000BB8C0000}"/>
    <cellStyle name="Migliaia 47 3 4 4 2" xfId="36159" xr:uid="{00000000-0005-0000-0000-0000BC8C0000}"/>
    <cellStyle name="Migliaia 47 3 4 4 3" xfId="41461" xr:uid="{00000000-0005-0000-0000-0000BD8C0000}"/>
    <cellStyle name="Migliaia 47 3 4 4 4" xfId="30580" xr:uid="{00000000-0005-0000-0000-0000BE8C0000}"/>
    <cellStyle name="Migliaia 47 3 4 5" xfId="33543" xr:uid="{00000000-0005-0000-0000-0000BF8C0000}"/>
    <cellStyle name="Migliaia 47 3 4 6" xfId="38810" xr:uid="{00000000-0005-0000-0000-0000C08C0000}"/>
    <cellStyle name="Migliaia 47 3 4 7" xfId="12962" xr:uid="{00000000-0005-0000-0000-0000C18C0000}"/>
    <cellStyle name="Migliaia 47 3 5" xfId="4138" xr:uid="{00000000-0005-0000-0000-0000C28C0000}"/>
    <cellStyle name="Migliaia 47 3 5 2" xfId="10608" xr:uid="{00000000-0005-0000-0000-0000C38C0000}"/>
    <cellStyle name="Migliaia 47 3 5 2 2" xfId="31698" xr:uid="{00000000-0005-0000-0000-0000C48C0000}"/>
    <cellStyle name="Migliaia 47 3 5 2 2 2" xfId="36858" xr:uid="{00000000-0005-0000-0000-0000C58C0000}"/>
    <cellStyle name="Migliaia 47 3 5 2 2 3" xfId="42160" xr:uid="{00000000-0005-0000-0000-0000C68C0000}"/>
    <cellStyle name="Migliaia 47 3 5 2 3" xfId="34207" xr:uid="{00000000-0005-0000-0000-0000C78C0000}"/>
    <cellStyle name="Migliaia 47 3 5 2 4" xfId="39509" xr:uid="{00000000-0005-0000-0000-0000C88C0000}"/>
    <cellStyle name="Migliaia 47 3 5 3" xfId="17080" xr:uid="{00000000-0005-0000-0000-0000C98C0000}"/>
    <cellStyle name="Migliaia 47 3 5 3 2" xfId="36160" xr:uid="{00000000-0005-0000-0000-0000CA8C0000}"/>
    <cellStyle name="Migliaia 47 3 5 3 3" xfId="41462" xr:uid="{00000000-0005-0000-0000-0000CB8C0000}"/>
    <cellStyle name="Migliaia 47 3 5 3 4" xfId="30581" xr:uid="{00000000-0005-0000-0000-0000CC8C0000}"/>
    <cellStyle name="Migliaia 47 3 5 4" xfId="33544" xr:uid="{00000000-0005-0000-0000-0000CD8C0000}"/>
    <cellStyle name="Migliaia 47 3 5 5" xfId="38811" xr:uid="{00000000-0005-0000-0000-0000CE8C0000}"/>
    <cellStyle name="Migliaia 47 3 5 6" xfId="12964" xr:uid="{00000000-0005-0000-0000-0000CF8C0000}"/>
    <cellStyle name="Migliaia 47 3 6" xfId="3727" xr:uid="{00000000-0005-0000-0000-0000D08C0000}"/>
    <cellStyle name="Migliaia 47 3 6 2" xfId="10313" xr:uid="{00000000-0005-0000-0000-0000D18C0000}"/>
    <cellStyle name="Migliaia 47 3 6 2 2" xfId="36161" xr:uid="{00000000-0005-0000-0000-0000D28C0000}"/>
    <cellStyle name="Migliaia 47 3 6 2 3" xfId="41463" xr:uid="{00000000-0005-0000-0000-0000D38C0000}"/>
    <cellStyle name="Migliaia 47 3 6 3" xfId="14332" xr:uid="{00000000-0005-0000-0000-0000D48C0000}"/>
    <cellStyle name="Migliaia 47 3 6 4" xfId="17081" xr:uid="{00000000-0005-0000-0000-0000D58C0000}"/>
    <cellStyle name="Migliaia 47 3 6 4 2" xfId="38812" xr:uid="{00000000-0005-0000-0000-0000D68C0000}"/>
    <cellStyle name="Migliaia 47 3 6 5" xfId="12965" xr:uid="{00000000-0005-0000-0000-0000D78C0000}"/>
    <cellStyle name="Migliaia 47 3 7" xfId="7464" xr:uid="{00000000-0005-0000-0000-0000D88C0000}"/>
    <cellStyle name="Migliaia 47 3 7 2" xfId="30582" xr:uid="{00000000-0005-0000-0000-0000D98C0000}"/>
    <cellStyle name="Migliaia 47 3 7 2 2" xfId="36162" xr:uid="{00000000-0005-0000-0000-0000DA8C0000}"/>
    <cellStyle name="Migliaia 47 3 7 2 3" xfId="41464" xr:uid="{00000000-0005-0000-0000-0000DB8C0000}"/>
    <cellStyle name="Migliaia 47 3 7 3" xfId="33545" xr:uid="{00000000-0005-0000-0000-0000DC8C0000}"/>
    <cellStyle name="Migliaia 47 3 7 4" xfId="38813" xr:uid="{00000000-0005-0000-0000-0000DD8C0000}"/>
    <cellStyle name="Migliaia 47 3 8" xfId="13608" xr:uid="{00000000-0005-0000-0000-0000DE8C0000}"/>
    <cellStyle name="Migliaia 47 3 8 2" xfId="30583" xr:uid="{00000000-0005-0000-0000-0000DF8C0000}"/>
    <cellStyle name="Migliaia 47 3 8 2 2" xfId="36163" xr:uid="{00000000-0005-0000-0000-0000E08C0000}"/>
    <cellStyle name="Migliaia 47 3 8 2 3" xfId="41465" xr:uid="{00000000-0005-0000-0000-0000E18C0000}"/>
    <cellStyle name="Migliaia 47 3 8 3" xfId="33546" xr:uid="{00000000-0005-0000-0000-0000E28C0000}"/>
    <cellStyle name="Migliaia 47 3 8 4" xfId="38814" xr:uid="{00000000-0005-0000-0000-0000E38C0000}"/>
    <cellStyle name="Migliaia 47 3 8 5" xfId="21451" xr:uid="{00000000-0005-0000-0000-0000E48C0000}"/>
    <cellStyle name="Migliaia 47 3 9" xfId="17072" xr:uid="{00000000-0005-0000-0000-0000E58C0000}"/>
    <cellStyle name="Migliaia 47 4" xfId="615" xr:uid="{00000000-0005-0000-0000-0000E68C0000}"/>
    <cellStyle name="Migliaia 47 4 2" xfId="4547" xr:uid="{00000000-0005-0000-0000-0000E78C0000}"/>
    <cellStyle name="Migliaia 47 4 2 2" xfId="5171" xr:uid="{00000000-0005-0000-0000-0000E88C0000}"/>
    <cellStyle name="Migliaia 47 4 2 2 2" xfId="30584" xr:uid="{00000000-0005-0000-0000-0000E98C0000}"/>
    <cellStyle name="Migliaia 47 4 2 2 2 2" xfId="36164" xr:uid="{00000000-0005-0000-0000-0000EA8C0000}"/>
    <cellStyle name="Migliaia 47 4 2 2 2 3" xfId="41466" xr:uid="{00000000-0005-0000-0000-0000EB8C0000}"/>
    <cellStyle name="Migliaia 47 4 2 2 3" xfId="33547" xr:uid="{00000000-0005-0000-0000-0000EC8C0000}"/>
    <cellStyle name="Migliaia 47 4 2 2 4" xfId="38815" xr:uid="{00000000-0005-0000-0000-0000ED8C0000}"/>
    <cellStyle name="Migliaia 47 4 2 3" xfId="8356" xr:uid="{00000000-0005-0000-0000-0000EE8C0000}"/>
    <cellStyle name="Migliaia 47 4 2 3 2" xfId="30585" xr:uid="{00000000-0005-0000-0000-0000EF8C0000}"/>
    <cellStyle name="Migliaia 47 4 2 3 2 2" xfId="36165" xr:uid="{00000000-0005-0000-0000-0000F08C0000}"/>
    <cellStyle name="Migliaia 47 4 2 3 2 3" xfId="41467" xr:uid="{00000000-0005-0000-0000-0000F18C0000}"/>
    <cellStyle name="Migliaia 47 4 2 3 3" xfId="33548" xr:uid="{00000000-0005-0000-0000-0000F28C0000}"/>
    <cellStyle name="Migliaia 47 4 2 3 4" xfId="38816" xr:uid="{00000000-0005-0000-0000-0000F38C0000}"/>
    <cellStyle name="Migliaia 47 4 2 4" xfId="7703" xr:uid="{00000000-0005-0000-0000-0000F48C0000}"/>
    <cellStyle name="Migliaia 47 4 2 5" xfId="7110" xr:uid="{00000000-0005-0000-0000-0000F58C0000}"/>
    <cellStyle name="Migliaia 47 4 2 5 2" xfId="17883" xr:uid="{00000000-0005-0000-0000-0000F68C0000}"/>
    <cellStyle name="Migliaia 47 4 2 5 3" xfId="28838" xr:uid="{00000000-0005-0000-0000-0000F78C0000}"/>
    <cellStyle name="Migliaia 47 4 2 5 4" xfId="46876" xr:uid="{00000000-0005-0000-0000-0000F88C0000}"/>
    <cellStyle name="Migliaia 47 4 2 5 5" xfId="49892" xr:uid="{00000000-0005-0000-0000-0000F98C0000}"/>
    <cellStyle name="Migliaia 47 4 2 6" xfId="17083" xr:uid="{00000000-0005-0000-0000-0000FA8C0000}"/>
    <cellStyle name="Migliaia 47 4 2 7" xfId="21453" xr:uid="{00000000-0005-0000-0000-0000FB8C0000}"/>
    <cellStyle name="Migliaia 47 4 3" xfId="5172" xr:uid="{00000000-0005-0000-0000-0000FC8C0000}"/>
    <cellStyle name="Migliaia 47 4 3 2" xfId="14552" xr:uid="{00000000-0005-0000-0000-0000FD8C0000}"/>
    <cellStyle name="Migliaia 47 4 3 2 2" xfId="36166" xr:uid="{00000000-0005-0000-0000-0000FE8C0000}"/>
    <cellStyle name="Migliaia 47 4 3 2 3" xfId="41468" xr:uid="{00000000-0005-0000-0000-0000FF8C0000}"/>
    <cellStyle name="Migliaia 47 4 3 3" xfId="33549" xr:uid="{00000000-0005-0000-0000-0000008D0000}"/>
    <cellStyle name="Migliaia 47 4 3 4" xfId="38817" xr:uid="{00000000-0005-0000-0000-0000018D0000}"/>
    <cellStyle name="Migliaia 47 4 3 5" xfId="13606" xr:uid="{00000000-0005-0000-0000-0000028D0000}"/>
    <cellStyle name="Migliaia 47 4 4" xfId="8357" xr:uid="{00000000-0005-0000-0000-0000038D0000}"/>
    <cellStyle name="Migliaia 47 4 4 2" xfId="30586" xr:uid="{00000000-0005-0000-0000-0000048D0000}"/>
    <cellStyle name="Migliaia 47 4 4 2 2" xfId="36167" xr:uid="{00000000-0005-0000-0000-0000058D0000}"/>
    <cellStyle name="Migliaia 47 4 4 2 3" xfId="41469" xr:uid="{00000000-0005-0000-0000-0000068D0000}"/>
    <cellStyle name="Migliaia 47 4 4 3" xfId="33550" xr:uid="{00000000-0005-0000-0000-0000078D0000}"/>
    <cellStyle name="Migliaia 47 4 4 4" xfId="38818" xr:uid="{00000000-0005-0000-0000-0000088D0000}"/>
    <cellStyle name="Migliaia 47 4 5" xfId="7702" xr:uid="{00000000-0005-0000-0000-0000098D0000}"/>
    <cellStyle name="Migliaia 47 4 5 2" xfId="30587" xr:uid="{00000000-0005-0000-0000-00000A8D0000}"/>
    <cellStyle name="Migliaia 47 4 5 2 2" xfId="36168" xr:uid="{00000000-0005-0000-0000-00000B8D0000}"/>
    <cellStyle name="Migliaia 47 4 5 2 3" xfId="41470" xr:uid="{00000000-0005-0000-0000-00000C8D0000}"/>
    <cellStyle name="Migliaia 47 4 5 3" xfId="33551" xr:uid="{00000000-0005-0000-0000-00000D8D0000}"/>
    <cellStyle name="Migliaia 47 4 5 4" xfId="38819" xr:uid="{00000000-0005-0000-0000-00000E8D0000}"/>
    <cellStyle name="Migliaia 47 4 6" xfId="7109" xr:uid="{00000000-0005-0000-0000-00000F8D0000}"/>
    <cellStyle name="Migliaia 47 4 6 2" xfId="17882" xr:uid="{00000000-0005-0000-0000-0000108D0000}"/>
    <cellStyle name="Migliaia 47 4 6 2 2" xfId="36169" xr:uid="{00000000-0005-0000-0000-0000118D0000}"/>
    <cellStyle name="Migliaia 47 4 6 2 3" xfId="41471" xr:uid="{00000000-0005-0000-0000-0000128D0000}"/>
    <cellStyle name="Migliaia 47 4 6 2 4" xfId="30588" xr:uid="{00000000-0005-0000-0000-0000138D0000}"/>
    <cellStyle name="Migliaia 47 4 6 3" xfId="33552" xr:uid="{00000000-0005-0000-0000-0000148D0000}"/>
    <cellStyle name="Migliaia 47 4 6 4" xfId="38820" xr:uid="{00000000-0005-0000-0000-0000158D0000}"/>
    <cellStyle name="Migliaia 47 4 6 5" xfId="21455" xr:uid="{00000000-0005-0000-0000-0000168D0000}"/>
    <cellStyle name="Migliaia 47 4 6 6" xfId="43494" xr:uid="{00000000-0005-0000-0000-0000178D0000}"/>
    <cellStyle name="Migliaia 47 4 6 7" xfId="46875" xr:uid="{00000000-0005-0000-0000-0000188D0000}"/>
    <cellStyle name="Migliaia 47 4 6 8" xfId="49891" xr:uid="{00000000-0005-0000-0000-0000198D0000}"/>
    <cellStyle name="Migliaia 47 4 7" xfId="17082" xr:uid="{00000000-0005-0000-0000-00001A8D0000}"/>
    <cellStyle name="Migliaia 47 4 7 2" xfId="30589" xr:uid="{00000000-0005-0000-0000-00001B8D0000}"/>
    <cellStyle name="Migliaia 47 4 7 2 2" xfId="36170" xr:uid="{00000000-0005-0000-0000-00001C8D0000}"/>
    <cellStyle name="Migliaia 47 4 7 2 3" xfId="41472" xr:uid="{00000000-0005-0000-0000-00001D8D0000}"/>
    <cellStyle name="Migliaia 47 4 7 3" xfId="33553" xr:uid="{00000000-0005-0000-0000-00001E8D0000}"/>
    <cellStyle name="Migliaia 47 4 7 4" xfId="38821" xr:uid="{00000000-0005-0000-0000-00001F8D0000}"/>
    <cellStyle name="Migliaia 47 4 7 5" xfId="21456" xr:uid="{00000000-0005-0000-0000-0000208D0000}"/>
    <cellStyle name="Migliaia 47 4 8" xfId="21452" xr:uid="{00000000-0005-0000-0000-0000218D0000}"/>
    <cellStyle name="Migliaia 47 4 9" xfId="2573" xr:uid="{00000000-0005-0000-0000-0000228D0000}"/>
    <cellStyle name="Migliaia 47 5" xfId="616" xr:uid="{00000000-0005-0000-0000-0000238D0000}"/>
    <cellStyle name="Migliaia 47 5 2" xfId="4548" xr:uid="{00000000-0005-0000-0000-0000248D0000}"/>
    <cellStyle name="Migliaia 47 5 2 2" xfId="14794" xr:uid="{00000000-0005-0000-0000-0000258D0000}"/>
    <cellStyle name="Migliaia 47 5 2 2 2" xfId="36171" xr:uid="{00000000-0005-0000-0000-0000268D0000}"/>
    <cellStyle name="Migliaia 47 5 2 2 3" xfId="41473" xr:uid="{00000000-0005-0000-0000-0000278D0000}"/>
    <cellStyle name="Migliaia 47 5 2 3" xfId="17085" xr:uid="{00000000-0005-0000-0000-0000288D0000}"/>
    <cellStyle name="Migliaia 47 5 2 3 2" xfId="33554" xr:uid="{00000000-0005-0000-0000-0000298D0000}"/>
    <cellStyle name="Migliaia 47 5 2 4" xfId="38822" xr:uid="{00000000-0005-0000-0000-00002A8D0000}"/>
    <cellStyle name="Migliaia 47 5 2 5" xfId="12966" xr:uid="{00000000-0005-0000-0000-00002B8D0000}"/>
    <cellStyle name="Migliaia 47 5 3" xfId="7704" xr:uid="{00000000-0005-0000-0000-00002C8D0000}"/>
    <cellStyle name="Migliaia 47 5 3 2" xfId="30590" xr:uid="{00000000-0005-0000-0000-00002D8D0000}"/>
    <cellStyle name="Migliaia 47 5 3 2 2" xfId="36172" xr:uid="{00000000-0005-0000-0000-00002E8D0000}"/>
    <cellStyle name="Migliaia 47 5 3 2 3" xfId="41474" xr:uid="{00000000-0005-0000-0000-00002F8D0000}"/>
    <cellStyle name="Migliaia 47 5 3 3" xfId="33555" xr:uid="{00000000-0005-0000-0000-0000308D0000}"/>
    <cellStyle name="Migliaia 47 5 3 4" xfId="38823" xr:uid="{00000000-0005-0000-0000-0000318D0000}"/>
    <cellStyle name="Migliaia 47 5 4" xfId="7111" xr:uid="{00000000-0005-0000-0000-0000328D0000}"/>
    <cellStyle name="Migliaia 47 5 4 2" xfId="17884" xr:uid="{00000000-0005-0000-0000-0000338D0000}"/>
    <cellStyle name="Migliaia 47 5 4 2 2" xfId="36173" xr:uid="{00000000-0005-0000-0000-0000348D0000}"/>
    <cellStyle name="Migliaia 47 5 4 2 3" xfId="41475" xr:uid="{00000000-0005-0000-0000-0000358D0000}"/>
    <cellStyle name="Migliaia 47 5 4 2 4" xfId="30591" xr:uid="{00000000-0005-0000-0000-0000368D0000}"/>
    <cellStyle name="Migliaia 47 5 4 3" xfId="33556" xr:uid="{00000000-0005-0000-0000-0000378D0000}"/>
    <cellStyle name="Migliaia 47 5 4 4" xfId="38824" xr:uid="{00000000-0005-0000-0000-0000388D0000}"/>
    <cellStyle name="Migliaia 47 5 4 5" xfId="21458" xr:uid="{00000000-0005-0000-0000-0000398D0000}"/>
    <cellStyle name="Migliaia 47 5 4 6" xfId="44022" xr:uid="{00000000-0005-0000-0000-00003A8D0000}"/>
    <cellStyle name="Migliaia 47 5 4 7" xfId="46877" xr:uid="{00000000-0005-0000-0000-00003B8D0000}"/>
    <cellStyle name="Migliaia 47 5 4 8" xfId="49893" xr:uid="{00000000-0005-0000-0000-00003C8D0000}"/>
    <cellStyle name="Migliaia 47 5 5" xfId="17084" xr:uid="{00000000-0005-0000-0000-00003D8D0000}"/>
    <cellStyle name="Migliaia 47 5 5 2" xfId="30592" xr:uid="{00000000-0005-0000-0000-00003E8D0000}"/>
    <cellStyle name="Migliaia 47 5 5 2 2" xfId="36174" xr:uid="{00000000-0005-0000-0000-00003F8D0000}"/>
    <cellStyle name="Migliaia 47 5 5 2 3" xfId="41476" xr:uid="{00000000-0005-0000-0000-0000408D0000}"/>
    <cellStyle name="Migliaia 47 5 5 3" xfId="33557" xr:uid="{00000000-0005-0000-0000-0000418D0000}"/>
    <cellStyle name="Migliaia 47 5 5 4" xfId="38825" xr:uid="{00000000-0005-0000-0000-0000428D0000}"/>
    <cellStyle name="Migliaia 47 5 5 5" xfId="21459" xr:uid="{00000000-0005-0000-0000-0000438D0000}"/>
    <cellStyle name="Migliaia 47 5 6" xfId="21460" xr:uid="{00000000-0005-0000-0000-0000448D0000}"/>
    <cellStyle name="Migliaia 47 5 6 2" xfId="30593" xr:uid="{00000000-0005-0000-0000-0000458D0000}"/>
    <cellStyle name="Migliaia 47 5 6 2 2" xfId="36175" xr:uid="{00000000-0005-0000-0000-0000468D0000}"/>
    <cellStyle name="Migliaia 47 5 6 2 3" xfId="41477" xr:uid="{00000000-0005-0000-0000-0000478D0000}"/>
    <cellStyle name="Migliaia 47 5 6 3" xfId="33558" xr:uid="{00000000-0005-0000-0000-0000488D0000}"/>
    <cellStyle name="Migliaia 47 5 6 4" xfId="38826" xr:uid="{00000000-0005-0000-0000-0000498D0000}"/>
    <cellStyle name="Migliaia 47 5 7" xfId="21457" xr:uid="{00000000-0005-0000-0000-00004A8D0000}"/>
    <cellStyle name="Migliaia 47 5 8" xfId="2574" xr:uid="{00000000-0005-0000-0000-00004B8D0000}"/>
    <cellStyle name="Migliaia 47 6" xfId="2569" xr:uid="{00000000-0005-0000-0000-00004C8D0000}"/>
    <cellStyle name="Migliaia 47 6 2" xfId="4543" xr:uid="{00000000-0005-0000-0000-00004D8D0000}"/>
    <cellStyle name="Migliaia 47 6 2 2" xfId="6071" xr:uid="{00000000-0005-0000-0000-00004E8D0000}"/>
    <cellStyle name="Migliaia 47 6 2 3" xfId="14946" xr:uid="{00000000-0005-0000-0000-00004F8D0000}"/>
    <cellStyle name="Migliaia 47 6 2 4" xfId="17087" xr:uid="{00000000-0005-0000-0000-0000508D0000}"/>
    <cellStyle name="Migliaia 47 6 2 5" xfId="28730" xr:uid="{00000000-0005-0000-0000-0000518D0000}"/>
    <cellStyle name="Migliaia 47 6 2 6" xfId="12968" xr:uid="{00000000-0005-0000-0000-0000528D0000}"/>
    <cellStyle name="Migliaia 47 6 3" xfId="5823" xr:uid="{00000000-0005-0000-0000-0000538D0000}"/>
    <cellStyle name="Migliaia 47 6 3 2" xfId="31699" xr:uid="{00000000-0005-0000-0000-0000548D0000}"/>
    <cellStyle name="Migliaia 47 6 3 2 2" xfId="36859" xr:uid="{00000000-0005-0000-0000-0000558D0000}"/>
    <cellStyle name="Migliaia 47 6 3 2 3" xfId="42161" xr:uid="{00000000-0005-0000-0000-0000568D0000}"/>
    <cellStyle name="Migliaia 47 6 3 3" xfId="34208" xr:uid="{00000000-0005-0000-0000-0000578D0000}"/>
    <cellStyle name="Migliaia 47 6 3 4" xfId="39510" xr:uid="{00000000-0005-0000-0000-0000588D0000}"/>
    <cellStyle name="Migliaia 47 6 4" xfId="17086" xr:uid="{00000000-0005-0000-0000-0000598D0000}"/>
    <cellStyle name="Migliaia 47 6 4 2" xfId="36176" xr:uid="{00000000-0005-0000-0000-00005A8D0000}"/>
    <cellStyle name="Migliaia 47 6 4 3" xfId="41478" xr:uid="{00000000-0005-0000-0000-00005B8D0000}"/>
    <cellStyle name="Migliaia 47 6 4 4" xfId="30594" xr:uid="{00000000-0005-0000-0000-00005C8D0000}"/>
    <cellStyle name="Migliaia 47 6 5" xfId="33559" xr:uid="{00000000-0005-0000-0000-00005D8D0000}"/>
    <cellStyle name="Migliaia 47 6 6" xfId="38827" xr:uid="{00000000-0005-0000-0000-00005E8D0000}"/>
    <cellStyle name="Migliaia 47 6 7" xfId="12967" xr:uid="{00000000-0005-0000-0000-00005F8D0000}"/>
    <cellStyle name="Migliaia 47 7" xfId="4136" xr:uid="{00000000-0005-0000-0000-0000608D0000}"/>
    <cellStyle name="Migliaia 47 7 2" xfId="10606" xr:uid="{00000000-0005-0000-0000-0000618D0000}"/>
    <cellStyle name="Migliaia 47 7 2 2" xfId="31700" xr:uid="{00000000-0005-0000-0000-0000628D0000}"/>
    <cellStyle name="Migliaia 47 7 2 2 2" xfId="36860" xr:uid="{00000000-0005-0000-0000-0000638D0000}"/>
    <cellStyle name="Migliaia 47 7 2 2 3" xfId="42162" xr:uid="{00000000-0005-0000-0000-0000648D0000}"/>
    <cellStyle name="Migliaia 47 7 2 3" xfId="34209" xr:uid="{00000000-0005-0000-0000-0000658D0000}"/>
    <cellStyle name="Migliaia 47 7 2 4" xfId="39511" xr:uid="{00000000-0005-0000-0000-0000668D0000}"/>
    <cellStyle name="Migliaia 47 7 3" xfId="17088" xr:uid="{00000000-0005-0000-0000-0000678D0000}"/>
    <cellStyle name="Migliaia 47 7 3 2" xfId="36177" xr:uid="{00000000-0005-0000-0000-0000688D0000}"/>
    <cellStyle name="Migliaia 47 7 3 3" xfId="41479" xr:uid="{00000000-0005-0000-0000-0000698D0000}"/>
    <cellStyle name="Migliaia 47 7 3 4" xfId="30595" xr:uid="{00000000-0005-0000-0000-00006A8D0000}"/>
    <cellStyle name="Migliaia 47 7 4" xfId="33560" xr:uid="{00000000-0005-0000-0000-00006B8D0000}"/>
    <cellStyle name="Migliaia 47 7 5" xfId="38828" xr:uid="{00000000-0005-0000-0000-00006C8D0000}"/>
    <cellStyle name="Migliaia 47 7 6" xfId="12969" xr:uid="{00000000-0005-0000-0000-00006D8D0000}"/>
    <cellStyle name="Migliaia 47 8" xfId="3725" xr:uid="{00000000-0005-0000-0000-00006E8D0000}"/>
    <cellStyle name="Migliaia 47 8 2" xfId="10311" xr:uid="{00000000-0005-0000-0000-00006F8D0000}"/>
    <cellStyle name="Migliaia 47 8 2 2" xfId="31701" xr:uid="{00000000-0005-0000-0000-0000708D0000}"/>
    <cellStyle name="Migliaia 47 8 2 2 2" xfId="36861" xr:uid="{00000000-0005-0000-0000-0000718D0000}"/>
    <cellStyle name="Migliaia 47 8 2 2 3" xfId="42163" xr:uid="{00000000-0005-0000-0000-0000728D0000}"/>
    <cellStyle name="Migliaia 47 8 2 3" xfId="34210" xr:uid="{00000000-0005-0000-0000-0000738D0000}"/>
    <cellStyle name="Migliaia 47 8 2 4" xfId="39512" xr:uid="{00000000-0005-0000-0000-0000748D0000}"/>
    <cellStyle name="Migliaia 47 8 3" xfId="17089" xr:uid="{00000000-0005-0000-0000-0000758D0000}"/>
    <cellStyle name="Migliaia 47 8 3 2" xfId="36178" xr:uid="{00000000-0005-0000-0000-0000768D0000}"/>
    <cellStyle name="Migliaia 47 8 3 3" xfId="41480" xr:uid="{00000000-0005-0000-0000-0000778D0000}"/>
    <cellStyle name="Migliaia 47 8 3 4" xfId="30596" xr:uid="{00000000-0005-0000-0000-0000788D0000}"/>
    <cellStyle name="Migliaia 47 8 4" xfId="33561" xr:uid="{00000000-0005-0000-0000-0000798D0000}"/>
    <cellStyle name="Migliaia 47 8 5" xfId="38829" xr:uid="{00000000-0005-0000-0000-00007A8D0000}"/>
    <cellStyle name="Migliaia 47 8 6" xfId="12970" xr:uid="{00000000-0005-0000-0000-00007B8D0000}"/>
    <cellStyle name="Migliaia 47 9" xfId="13521" xr:uid="{00000000-0005-0000-0000-00007C8D0000}"/>
    <cellStyle name="Migliaia 47 9 2" xfId="30597" xr:uid="{00000000-0005-0000-0000-00007D8D0000}"/>
    <cellStyle name="Migliaia 47 9 2 2" xfId="36179" xr:uid="{00000000-0005-0000-0000-00007E8D0000}"/>
    <cellStyle name="Migliaia 47 9 2 3" xfId="41481" xr:uid="{00000000-0005-0000-0000-00007F8D0000}"/>
    <cellStyle name="Migliaia 47 9 3" xfId="33562" xr:uid="{00000000-0005-0000-0000-0000808D0000}"/>
    <cellStyle name="Migliaia 47 9 4" xfId="38830" xr:uid="{00000000-0005-0000-0000-0000818D0000}"/>
    <cellStyle name="Migliaia 48" xfId="617" xr:uid="{00000000-0005-0000-0000-0000828D0000}"/>
    <cellStyle name="Migliaia 48 10" xfId="17090" xr:uid="{00000000-0005-0000-0000-0000838D0000}"/>
    <cellStyle name="Migliaia 48 10 2" xfId="36180" xr:uid="{00000000-0005-0000-0000-0000848D0000}"/>
    <cellStyle name="Migliaia 48 10 3" xfId="41482" xr:uid="{00000000-0005-0000-0000-0000858D0000}"/>
    <cellStyle name="Migliaia 48 10 4" xfId="30598" xr:uid="{00000000-0005-0000-0000-0000868D0000}"/>
    <cellStyle name="Migliaia 48 11" xfId="33563" xr:uid="{00000000-0005-0000-0000-0000878D0000}"/>
    <cellStyle name="Migliaia 48 12" xfId="38831" xr:uid="{00000000-0005-0000-0000-0000888D0000}"/>
    <cellStyle name="Migliaia 48 13" xfId="1907" xr:uid="{00000000-0005-0000-0000-0000898D0000}"/>
    <cellStyle name="Migliaia 48 2" xfId="618" xr:uid="{00000000-0005-0000-0000-00008A8D0000}"/>
    <cellStyle name="Migliaia 48 2 2" xfId="2576" xr:uid="{00000000-0005-0000-0000-00008B8D0000}"/>
    <cellStyle name="Migliaia 48 2 2 2" xfId="4550" xr:uid="{00000000-0005-0000-0000-00008C8D0000}"/>
    <cellStyle name="Migliaia 48 2 2 2 2" xfId="10709" xr:uid="{00000000-0005-0000-0000-00008D8D0000}"/>
    <cellStyle name="Migliaia 48 2 2 2 2 2" xfId="36181" xr:uid="{00000000-0005-0000-0000-00008E8D0000}"/>
    <cellStyle name="Migliaia 48 2 2 2 2 3" xfId="41483" xr:uid="{00000000-0005-0000-0000-00008F8D0000}"/>
    <cellStyle name="Migliaia 48 2 2 2 3" xfId="14795" xr:uid="{00000000-0005-0000-0000-0000908D0000}"/>
    <cellStyle name="Migliaia 48 2 2 2 4" xfId="17093" xr:uid="{00000000-0005-0000-0000-0000918D0000}"/>
    <cellStyle name="Migliaia 48 2 2 2 4 2" xfId="38832" xr:uid="{00000000-0005-0000-0000-0000928D0000}"/>
    <cellStyle name="Migliaia 48 2 2 2 5" xfId="12971" xr:uid="{00000000-0005-0000-0000-0000938D0000}"/>
    <cellStyle name="Migliaia 48 2 2 3" xfId="7934" xr:uid="{00000000-0005-0000-0000-0000948D0000}"/>
    <cellStyle name="Migliaia 48 2 2 3 2" xfId="31702" xr:uid="{00000000-0005-0000-0000-0000958D0000}"/>
    <cellStyle name="Migliaia 48 2 2 3 2 2" xfId="36862" xr:uid="{00000000-0005-0000-0000-0000968D0000}"/>
    <cellStyle name="Migliaia 48 2 2 3 2 3" xfId="42164" xr:uid="{00000000-0005-0000-0000-0000978D0000}"/>
    <cellStyle name="Migliaia 48 2 2 3 3" xfId="34211" xr:uid="{00000000-0005-0000-0000-0000988D0000}"/>
    <cellStyle name="Migliaia 48 2 2 3 4" xfId="39513" xr:uid="{00000000-0005-0000-0000-0000998D0000}"/>
    <cellStyle name="Migliaia 48 2 2 4" xfId="7112" xr:uid="{00000000-0005-0000-0000-00009A8D0000}"/>
    <cellStyle name="Migliaia 48 2 2 4 2" xfId="17885" xr:uid="{00000000-0005-0000-0000-00009B8D0000}"/>
    <cellStyle name="Migliaia 48 2 2 4 3" xfId="44717" xr:uid="{00000000-0005-0000-0000-00009C8D0000}"/>
    <cellStyle name="Migliaia 48 2 2 4 4" xfId="46878" xr:uid="{00000000-0005-0000-0000-00009D8D0000}"/>
    <cellStyle name="Migliaia 48 2 2 4 5" xfId="49894" xr:uid="{00000000-0005-0000-0000-00009E8D0000}"/>
    <cellStyle name="Migliaia 48 2 2 5" xfId="17092" xr:uid="{00000000-0005-0000-0000-00009F8D0000}"/>
    <cellStyle name="Migliaia 48 2 2 6" xfId="21467" xr:uid="{00000000-0005-0000-0000-0000A08D0000}"/>
    <cellStyle name="Migliaia 48 2 3" xfId="4140" xr:uid="{00000000-0005-0000-0000-0000A18D0000}"/>
    <cellStyle name="Migliaia 48 2 3 2" xfId="10610" xr:uid="{00000000-0005-0000-0000-0000A28D0000}"/>
    <cellStyle name="Migliaia 48 2 3 2 2" xfId="31703" xr:uid="{00000000-0005-0000-0000-0000A38D0000}"/>
    <cellStyle name="Migliaia 48 2 3 2 2 2" xfId="36863" xr:uid="{00000000-0005-0000-0000-0000A48D0000}"/>
    <cellStyle name="Migliaia 48 2 3 2 2 3" xfId="42165" xr:uid="{00000000-0005-0000-0000-0000A58D0000}"/>
    <cellStyle name="Migliaia 48 2 3 2 3" xfId="34212" xr:uid="{00000000-0005-0000-0000-0000A68D0000}"/>
    <cellStyle name="Migliaia 48 2 3 2 4" xfId="39514" xr:uid="{00000000-0005-0000-0000-0000A78D0000}"/>
    <cellStyle name="Migliaia 48 2 3 3" xfId="17094" xr:uid="{00000000-0005-0000-0000-0000A88D0000}"/>
    <cellStyle name="Migliaia 48 2 3 3 2" xfId="36182" xr:uid="{00000000-0005-0000-0000-0000A98D0000}"/>
    <cellStyle name="Migliaia 48 2 3 3 3" xfId="41484" xr:uid="{00000000-0005-0000-0000-0000AA8D0000}"/>
    <cellStyle name="Migliaia 48 2 3 3 4" xfId="30600" xr:uid="{00000000-0005-0000-0000-0000AB8D0000}"/>
    <cellStyle name="Migliaia 48 2 3 4" xfId="33565" xr:uid="{00000000-0005-0000-0000-0000AC8D0000}"/>
    <cellStyle name="Migliaia 48 2 3 5" xfId="38833" xr:uid="{00000000-0005-0000-0000-0000AD8D0000}"/>
    <cellStyle name="Migliaia 48 2 3 6" xfId="12972" xr:uid="{00000000-0005-0000-0000-0000AE8D0000}"/>
    <cellStyle name="Migliaia 48 2 4" xfId="3730" xr:uid="{00000000-0005-0000-0000-0000AF8D0000}"/>
    <cellStyle name="Migliaia 48 2 4 2" xfId="10315" xr:uid="{00000000-0005-0000-0000-0000B08D0000}"/>
    <cellStyle name="Migliaia 48 2 4 2 2" xfId="36183" xr:uid="{00000000-0005-0000-0000-0000B18D0000}"/>
    <cellStyle name="Migliaia 48 2 4 2 3" xfId="41485" xr:uid="{00000000-0005-0000-0000-0000B28D0000}"/>
    <cellStyle name="Migliaia 48 2 4 3" xfId="15003" xr:uid="{00000000-0005-0000-0000-0000B38D0000}"/>
    <cellStyle name="Migliaia 48 2 4 4" xfId="17095" xr:uid="{00000000-0005-0000-0000-0000B48D0000}"/>
    <cellStyle name="Migliaia 48 2 4 4 2" xfId="38834" xr:uid="{00000000-0005-0000-0000-0000B58D0000}"/>
    <cellStyle name="Migliaia 48 2 4 5" xfId="12973" xr:uid="{00000000-0005-0000-0000-0000B68D0000}"/>
    <cellStyle name="Migliaia 48 2 5" xfId="9449" xr:uid="{00000000-0005-0000-0000-0000B78D0000}"/>
    <cellStyle name="Migliaia 48 2 5 2" xfId="30601" xr:uid="{00000000-0005-0000-0000-0000B88D0000}"/>
    <cellStyle name="Migliaia 48 2 5 2 2" xfId="36184" xr:uid="{00000000-0005-0000-0000-0000B98D0000}"/>
    <cellStyle name="Migliaia 48 2 5 2 3" xfId="41486" xr:uid="{00000000-0005-0000-0000-0000BA8D0000}"/>
    <cellStyle name="Migliaia 48 2 5 3" xfId="33566" xr:uid="{00000000-0005-0000-0000-0000BB8D0000}"/>
    <cellStyle name="Migliaia 48 2 5 4" xfId="38835" xr:uid="{00000000-0005-0000-0000-0000BC8D0000}"/>
    <cellStyle name="Migliaia 48 2 6" xfId="17091" xr:uid="{00000000-0005-0000-0000-0000BD8D0000}"/>
    <cellStyle name="Migliaia 48 2 6 2" xfId="30602" xr:uid="{00000000-0005-0000-0000-0000BE8D0000}"/>
    <cellStyle name="Migliaia 48 2 6 2 2" xfId="36185" xr:uid="{00000000-0005-0000-0000-0000BF8D0000}"/>
    <cellStyle name="Migliaia 48 2 6 2 3" xfId="41487" xr:uid="{00000000-0005-0000-0000-0000C08D0000}"/>
    <cellStyle name="Migliaia 48 2 6 3" xfId="33567" xr:uid="{00000000-0005-0000-0000-0000C18D0000}"/>
    <cellStyle name="Migliaia 48 2 6 4" xfId="38836" xr:uid="{00000000-0005-0000-0000-0000C28D0000}"/>
    <cellStyle name="Migliaia 48 2 6 5" xfId="21469" xr:uid="{00000000-0005-0000-0000-0000C38D0000}"/>
    <cellStyle name="Migliaia 48 2 7" xfId="21466" xr:uid="{00000000-0005-0000-0000-0000C48D0000}"/>
    <cellStyle name="Migliaia 48 2 8" xfId="1908" xr:uid="{00000000-0005-0000-0000-0000C58D0000}"/>
    <cellStyle name="Migliaia 48 3" xfId="619" xr:uid="{00000000-0005-0000-0000-0000C68D0000}"/>
    <cellStyle name="Migliaia 48 3 10" xfId="21470" xr:uid="{00000000-0005-0000-0000-0000C78D0000}"/>
    <cellStyle name="Migliaia 48 3 11" xfId="12974" xr:uid="{00000000-0005-0000-0000-0000C88D0000}"/>
    <cellStyle name="Migliaia 48 3 12" xfId="1909" xr:uid="{00000000-0005-0000-0000-0000C98D0000}"/>
    <cellStyle name="Migliaia 48 3 2" xfId="620" xr:uid="{00000000-0005-0000-0000-0000CA8D0000}"/>
    <cellStyle name="Migliaia 48 3 2 2" xfId="4552" xr:uid="{00000000-0005-0000-0000-0000CB8D0000}"/>
    <cellStyle name="Migliaia 48 3 2 2 2" xfId="8358" xr:uid="{00000000-0005-0000-0000-0000CC8D0000}"/>
    <cellStyle name="Migliaia 48 3 2 2 2 2" xfId="14796" xr:uid="{00000000-0005-0000-0000-0000CD8D0000}"/>
    <cellStyle name="Migliaia 48 3 2 2 2 2 2" xfId="18190" xr:uid="{00000000-0005-0000-0000-0000CE8D0000}"/>
    <cellStyle name="Migliaia 48 3 2 2 2 2 2 2" xfId="36186" xr:uid="{00000000-0005-0000-0000-0000CF8D0000}"/>
    <cellStyle name="Migliaia 48 3 2 2 2 2 3" xfId="41488" xr:uid="{00000000-0005-0000-0000-0000D08D0000}"/>
    <cellStyle name="Migliaia 48 3 2 2 2 2 4" xfId="30603" xr:uid="{00000000-0005-0000-0000-0000D18D0000}"/>
    <cellStyle name="Migliaia 48 3 2 2 2 3" xfId="33568" xr:uid="{00000000-0005-0000-0000-0000D28D0000}"/>
    <cellStyle name="Migliaia 48 3 2 2 2 4" xfId="38837" xr:uid="{00000000-0005-0000-0000-0000D38D0000}"/>
    <cellStyle name="Migliaia 48 3 2 2 2 5" xfId="44863" xr:uid="{00000000-0005-0000-0000-0000D48D0000}"/>
    <cellStyle name="Migliaia 48 3 2 2 2 6" xfId="47196" xr:uid="{00000000-0005-0000-0000-0000D58D0000}"/>
    <cellStyle name="Migliaia 48 3 2 2 2 7" xfId="50212" xr:uid="{00000000-0005-0000-0000-0000D68D0000}"/>
    <cellStyle name="Migliaia 48 3 2 2 2 8" xfId="13988" xr:uid="{00000000-0005-0000-0000-0000D78D0000}"/>
    <cellStyle name="Migliaia 48 3 2 2 3" xfId="7479" xr:uid="{00000000-0005-0000-0000-0000D88D0000}"/>
    <cellStyle name="Migliaia 48 3 2 2 4" xfId="7113" xr:uid="{00000000-0005-0000-0000-0000D98D0000}"/>
    <cellStyle name="Migliaia 48 3 2 2 4 2" xfId="17886" xr:uid="{00000000-0005-0000-0000-0000DA8D0000}"/>
    <cellStyle name="Migliaia 48 3 2 2 4 3" xfId="44815" xr:uid="{00000000-0005-0000-0000-0000DB8D0000}"/>
    <cellStyle name="Migliaia 48 3 2 2 4 4" xfId="46879" xr:uid="{00000000-0005-0000-0000-0000DC8D0000}"/>
    <cellStyle name="Migliaia 48 3 2 2 4 5" xfId="49895" xr:uid="{00000000-0005-0000-0000-0000DD8D0000}"/>
    <cellStyle name="Migliaia 48 3 2 2 5" xfId="17098" xr:uid="{00000000-0005-0000-0000-0000DE8D0000}"/>
    <cellStyle name="Migliaia 48 3 2 2 6" xfId="21472" xr:uid="{00000000-0005-0000-0000-0000DF8D0000}"/>
    <cellStyle name="Migliaia 48 3 2 3" xfId="3732" xr:uid="{00000000-0005-0000-0000-0000E08D0000}"/>
    <cellStyle name="Migliaia 48 3 2 3 2" xfId="7407" xr:uid="{00000000-0005-0000-0000-0000E18D0000}"/>
    <cellStyle name="Migliaia 48 3 2 3 2 2" xfId="36187" xr:uid="{00000000-0005-0000-0000-0000E28D0000}"/>
    <cellStyle name="Migliaia 48 3 2 3 2 3" xfId="41489" xr:uid="{00000000-0005-0000-0000-0000E38D0000}"/>
    <cellStyle name="Migliaia 48 3 2 3 2 4" xfId="30604" xr:uid="{00000000-0005-0000-0000-0000E48D0000}"/>
    <cellStyle name="Migliaia 48 3 2 3 3" xfId="8359" xr:uid="{00000000-0005-0000-0000-0000E58D0000}"/>
    <cellStyle name="Migliaia 48 3 2 3 4" xfId="17099" xr:uid="{00000000-0005-0000-0000-0000E68D0000}"/>
    <cellStyle name="Migliaia 48 3 2 3 4 2" xfId="38838" xr:uid="{00000000-0005-0000-0000-0000E78D0000}"/>
    <cellStyle name="Migliaia 48 3 2 3 5" xfId="12975" xr:uid="{00000000-0005-0000-0000-0000E88D0000}"/>
    <cellStyle name="Migliaia 48 3 2 4" xfId="7705" xr:uid="{00000000-0005-0000-0000-0000E98D0000}"/>
    <cellStyle name="Migliaia 48 3 2 4 2" xfId="14406" xr:uid="{00000000-0005-0000-0000-0000EA8D0000}"/>
    <cellStyle name="Migliaia 48 3 2 4 2 2" xfId="36188" xr:uid="{00000000-0005-0000-0000-0000EB8D0000}"/>
    <cellStyle name="Migliaia 48 3 2 4 2 3" xfId="41490" xr:uid="{00000000-0005-0000-0000-0000EC8D0000}"/>
    <cellStyle name="Migliaia 48 3 2 4 3" xfId="33569" xr:uid="{00000000-0005-0000-0000-0000ED8D0000}"/>
    <cellStyle name="Migliaia 48 3 2 4 4" xfId="38839" xr:uid="{00000000-0005-0000-0000-0000EE8D0000}"/>
    <cellStyle name="Migliaia 48 3 2 4 5" xfId="13524" xr:uid="{00000000-0005-0000-0000-0000EF8D0000}"/>
    <cellStyle name="Migliaia 48 3 2 5" xfId="13604" xr:uid="{00000000-0005-0000-0000-0000F08D0000}"/>
    <cellStyle name="Migliaia 48 3 2 5 2" xfId="30605" xr:uid="{00000000-0005-0000-0000-0000F18D0000}"/>
    <cellStyle name="Migliaia 48 3 2 5 2 2" xfId="36189" xr:uid="{00000000-0005-0000-0000-0000F28D0000}"/>
    <cellStyle name="Migliaia 48 3 2 5 2 3" xfId="41491" xr:uid="{00000000-0005-0000-0000-0000F38D0000}"/>
    <cellStyle name="Migliaia 48 3 2 5 3" xfId="33570" xr:uid="{00000000-0005-0000-0000-0000F48D0000}"/>
    <cellStyle name="Migliaia 48 3 2 5 4" xfId="38840" xr:uid="{00000000-0005-0000-0000-0000F58D0000}"/>
    <cellStyle name="Migliaia 48 3 2 6" xfId="17097" xr:uid="{00000000-0005-0000-0000-0000F68D0000}"/>
    <cellStyle name="Migliaia 48 3 2 6 2" xfId="30606" xr:uid="{00000000-0005-0000-0000-0000F78D0000}"/>
    <cellStyle name="Migliaia 48 3 2 6 2 2" xfId="36190" xr:uid="{00000000-0005-0000-0000-0000F88D0000}"/>
    <cellStyle name="Migliaia 48 3 2 6 2 3" xfId="41492" xr:uid="{00000000-0005-0000-0000-0000F98D0000}"/>
    <cellStyle name="Migliaia 48 3 2 6 3" xfId="33571" xr:uid="{00000000-0005-0000-0000-0000FA8D0000}"/>
    <cellStyle name="Migliaia 48 3 2 6 4" xfId="38841" xr:uid="{00000000-0005-0000-0000-0000FB8D0000}"/>
    <cellStyle name="Migliaia 48 3 2 6 5" xfId="21473" xr:uid="{00000000-0005-0000-0000-0000FC8D0000}"/>
    <cellStyle name="Migliaia 48 3 2 7" xfId="21471" xr:uid="{00000000-0005-0000-0000-0000FD8D0000}"/>
    <cellStyle name="Migliaia 48 3 2 8" xfId="2578" xr:uid="{00000000-0005-0000-0000-0000FE8D0000}"/>
    <cellStyle name="Migliaia 48 3 3" xfId="2577" xr:uid="{00000000-0005-0000-0000-0000FF8D0000}"/>
    <cellStyle name="Migliaia 48 3 3 2" xfId="4551" xr:uid="{00000000-0005-0000-0000-0000008E0000}"/>
    <cellStyle name="Migliaia 48 3 3 2 2" xfId="6074" xr:uid="{00000000-0005-0000-0000-0000018E0000}"/>
    <cellStyle name="Migliaia 48 3 3 2 2 2" xfId="36192" xr:uid="{00000000-0005-0000-0000-0000028E0000}"/>
    <cellStyle name="Migliaia 48 3 3 2 2 3" xfId="41494" xr:uid="{00000000-0005-0000-0000-0000038E0000}"/>
    <cellStyle name="Migliaia 48 3 3 2 3" xfId="14553" xr:uid="{00000000-0005-0000-0000-0000048E0000}"/>
    <cellStyle name="Migliaia 48 3 3 2 4" xfId="17101" xr:uid="{00000000-0005-0000-0000-0000058E0000}"/>
    <cellStyle name="Migliaia 48 3 3 2 4 2" xfId="38843" xr:uid="{00000000-0005-0000-0000-0000068E0000}"/>
    <cellStyle name="Migliaia 48 3 3 2 5" xfId="12977" xr:uid="{00000000-0005-0000-0000-0000078E0000}"/>
    <cellStyle name="Migliaia 48 3 3 3" xfId="5826" xr:uid="{00000000-0005-0000-0000-0000088E0000}"/>
    <cellStyle name="Migliaia 48 3 3 3 2" xfId="30608" xr:uid="{00000000-0005-0000-0000-0000098E0000}"/>
    <cellStyle name="Migliaia 48 3 3 3 2 2" xfId="36193" xr:uid="{00000000-0005-0000-0000-00000A8E0000}"/>
    <cellStyle name="Migliaia 48 3 3 3 2 3" xfId="41495" xr:uid="{00000000-0005-0000-0000-00000B8E0000}"/>
    <cellStyle name="Migliaia 48 3 3 3 3" xfId="33573" xr:uid="{00000000-0005-0000-0000-00000C8E0000}"/>
    <cellStyle name="Migliaia 48 3 3 3 4" xfId="38844" xr:uid="{00000000-0005-0000-0000-00000D8E0000}"/>
    <cellStyle name="Migliaia 48 3 3 4" xfId="17100" xr:uid="{00000000-0005-0000-0000-00000E8E0000}"/>
    <cellStyle name="Migliaia 48 3 3 4 2" xfId="30609" xr:uid="{00000000-0005-0000-0000-00000F8E0000}"/>
    <cellStyle name="Migliaia 48 3 3 4 2 2" xfId="36194" xr:uid="{00000000-0005-0000-0000-0000108E0000}"/>
    <cellStyle name="Migliaia 48 3 3 4 2 3" xfId="41496" xr:uid="{00000000-0005-0000-0000-0000118E0000}"/>
    <cellStyle name="Migliaia 48 3 3 4 3" xfId="33574" xr:uid="{00000000-0005-0000-0000-0000128E0000}"/>
    <cellStyle name="Migliaia 48 3 3 4 4" xfId="38845" xr:uid="{00000000-0005-0000-0000-0000138E0000}"/>
    <cellStyle name="Migliaia 48 3 3 4 5" xfId="21474" xr:uid="{00000000-0005-0000-0000-0000148E0000}"/>
    <cellStyle name="Migliaia 48 3 3 5" xfId="21475" xr:uid="{00000000-0005-0000-0000-0000158E0000}"/>
    <cellStyle name="Migliaia 48 3 3 5 2" xfId="30610" xr:uid="{00000000-0005-0000-0000-0000168E0000}"/>
    <cellStyle name="Migliaia 48 3 3 5 2 2" xfId="36195" xr:uid="{00000000-0005-0000-0000-0000178E0000}"/>
    <cellStyle name="Migliaia 48 3 3 5 2 3" xfId="41497" xr:uid="{00000000-0005-0000-0000-0000188E0000}"/>
    <cellStyle name="Migliaia 48 3 3 5 3" xfId="33575" xr:uid="{00000000-0005-0000-0000-0000198E0000}"/>
    <cellStyle name="Migliaia 48 3 3 5 4" xfId="38846" xr:uid="{00000000-0005-0000-0000-00001A8E0000}"/>
    <cellStyle name="Migliaia 48 3 3 6" xfId="30607" xr:uid="{00000000-0005-0000-0000-00001B8E0000}"/>
    <cellStyle name="Migliaia 48 3 3 6 2" xfId="36191" xr:uid="{00000000-0005-0000-0000-00001C8E0000}"/>
    <cellStyle name="Migliaia 48 3 3 6 3" xfId="41493" xr:uid="{00000000-0005-0000-0000-00001D8E0000}"/>
    <cellStyle name="Migliaia 48 3 3 7" xfId="33572" xr:uid="{00000000-0005-0000-0000-00001E8E0000}"/>
    <cellStyle name="Migliaia 48 3 3 8" xfId="38842" xr:uid="{00000000-0005-0000-0000-00001F8E0000}"/>
    <cellStyle name="Migliaia 48 3 3 9" xfId="12976" xr:uid="{00000000-0005-0000-0000-0000208E0000}"/>
    <cellStyle name="Migliaia 48 3 4" xfId="3307" xr:uid="{00000000-0005-0000-0000-0000218E0000}"/>
    <cellStyle name="Migliaia 48 3 4 2" xfId="4817" xr:uid="{00000000-0005-0000-0000-0000228E0000}"/>
    <cellStyle name="Migliaia 48 3 4 2 2" xfId="10769" xr:uid="{00000000-0005-0000-0000-0000238E0000}"/>
    <cellStyle name="Migliaia 48 3 4 2 3" xfId="14441" xr:uid="{00000000-0005-0000-0000-0000248E0000}"/>
    <cellStyle name="Migliaia 48 3 4 2 4" xfId="17103" xr:uid="{00000000-0005-0000-0000-0000258E0000}"/>
    <cellStyle name="Migliaia 48 3 4 2 5" xfId="28734" xr:uid="{00000000-0005-0000-0000-0000268E0000}"/>
    <cellStyle name="Migliaia 48 3 4 2 6" xfId="12979" xr:uid="{00000000-0005-0000-0000-0000278E0000}"/>
    <cellStyle name="Migliaia 48 3 4 3" xfId="10017" xr:uid="{00000000-0005-0000-0000-0000288E0000}"/>
    <cellStyle name="Migliaia 48 3 4 3 2" xfId="31704" xr:uid="{00000000-0005-0000-0000-0000298E0000}"/>
    <cellStyle name="Migliaia 48 3 4 3 2 2" xfId="36864" xr:uid="{00000000-0005-0000-0000-00002A8E0000}"/>
    <cellStyle name="Migliaia 48 3 4 3 2 3" xfId="42166" xr:uid="{00000000-0005-0000-0000-00002B8E0000}"/>
    <cellStyle name="Migliaia 48 3 4 3 3" xfId="34213" xr:uid="{00000000-0005-0000-0000-00002C8E0000}"/>
    <cellStyle name="Migliaia 48 3 4 3 4" xfId="39515" xr:uid="{00000000-0005-0000-0000-00002D8E0000}"/>
    <cellStyle name="Migliaia 48 3 4 4" xfId="17102" xr:uid="{00000000-0005-0000-0000-00002E8E0000}"/>
    <cellStyle name="Migliaia 48 3 4 4 2" xfId="36196" xr:uid="{00000000-0005-0000-0000-00002F8E0000}"/>
    <cellStyle name="Migliaia 48 3 4 4 3" xfId="41498" xr:uid="{00000000-0005-0000-0000-0000308E0000}"/>
    <cellStyle name="Migliaia 48 3 4 4 4" xfId="30611" xr:uid="{00000000-0005-0000-0000-0000318E0000}"/>
    <cellStyle name="Migliaia 48 3 4 5" xfId="33576" xr:uid="{00000000-0005-0000-0000-0000328E0000}"/>
    <cellStyle name="Migliaia 48 3 4 6" xfId="38847" xr:uid="{00000000-0005-0000-0000-0000338E0000}"/>
    <cellStyle name="Migliaia 48 3 4 7" xfId="12978" xr:uid="{00000000-0005-0000-0000-0000348E0000}"/>
    <cellStyle name="Migliaia 48 3 5" xfId="4141" xr:uid="{00000000-0005-0000-0000-0000358E0000}"/>
    <cellStyle name="Migliaia 48 3 5 2" xfId="10611" xr:uid="{00000000-0005-0000-0000-0000368E0000}"/>
    <cellStyle name="Migliaia 48 3 5 2 2" xfId="31705" xr:uid="{00000000-0005-0000-0000-0000378E0000}"/>
    <cellStyle name="Migliaia 48 3 5 2 2 2" xfId="36865" xr:uid="{00000000-0005-0000-0000-0000388E0000}"/>
    <cellStyle name="Migliaia 48 3 5 2 2 3" xfId="42167" xr:uid="{00000000-0005-0000-0000-0000398E0000}"/>
    <cellStyle name="Migliaia 48 3 5 2 3" xfId="34214" xr:uid="{00000000-0005-0000-0000-00003A8E0000}"/>
    <cellStyle name="Migliaia 48 3 5 2 4" xfId="39516" xr:uid="{00000000-0005-0000-0000-00003B8E0000}"/>
    <cellStyle name="Migliaia 48 3 5 3" xfId="17104" xr:uid="{00000000-0005-0000-0000-00003C8E0000}"/>
    <cellStyle name="Migliaia 48 3 5 3 2" xfId="36197" xr:uid="{00000000-0005-0000-0000-00003D8E0000}"/>
    <cellStyle name="Migliaia 48 3 5 3 3" xfId="41499" xr:uid="{00000000-0005-0000-0000-00003E8E0000}"/>
    <cellStyle name="Migliaia 48 3 5 3 4" xfId="30612" xr:uid="{00000000-0005-0000-0000-00003F8E0000}"/>
    <cellStyle name="Migliaia 48 3 5 4" xfId="33577" xr:uid="{00000000-0005-0000-0000-0000408E0000}"/>
    <cellStyle name="Migliaia 48 3 5 5" xfId="38848" xr:uid="{00000000-0005-0000-0000-0000418E0000}"/>
    <cellStyle name="Migliaia 48 3 5 6" xfId="12980" xr:uid="{00000000-0005-0000-0000-0000428E0000}"/>
    <cellStyle name="Migliaia 48 3 6" xfId="3731" xr:uid="{00000000-0005-0000-0000-0000438E0000}"/>
    <cellStyle name="Migliaia 48 3 6 2" xfId="10316" xr:uid="{00000000-0005-0000-0000-0000448E0000}"/>
    <cellStyle name="Migliaia 48 3 6 2 2" xfId="36198" xr:uid="{00000000-0005-0000-0000-0000458E0000}"/>
    <cellStyle name="Migliaia 48 3 6 2 3" xfId="41500" xr:uid="{00000000-0005-0000-0000-0000468E0000}"/>
    <cellStyle name="Migliaia 48 3 6 3" xfId="14913" xr:uid="{00000000-0005-0000-0000-0000478E0000}"/>
    <cellStyle name="Migliaia 48 3 6 4" xfId="17105" xr:uid="{00000000-0005-0000-0000-0000488E0000}"/>
    <cellStyle name="Migliaia 48 3 6 4 2" xfId="38849" xr:uid="{00000000-0005-0000-0000-0000498E0000}"/>
    <cellStyle name="Migliaia 48 3 6 5" xfId="12981" xr:uid="{00000000-0005-0000-0000-00004A8E0000}"/>
    <cellStyle name="Migliaia 48 3 7" xfId="7470" xr:uid="{00000000-0005-0000-0000-00004B8E0000}"/>
    <cellStyle name="Migliaia 48 3 7 2" xfId="30613" xr:uid="{00000000-0005-0000-0000-00004C8E0000}"/>
    <cellStyle name="Migliaia 48 3 7 2 2" xfId="36199" xr:uid="{00000000-0005-0000-0000-00004D8E0000}"/>
    <cellStyle name="Migliaia 48 3 7 2 3" xfId="41501" xr:uid="{00000000-0005-0000-0000-00004E8E0000}"/>
    <cellStyle name="Migliaia 48 3 7 3" xfId="33578" xr:uid="{00000000-0005-0000-0000-00004F8E0000}"/>
    <cellStyle name="Migliaia 48 3 7 4" xfId="38850" xr:uid="{00000000-0005-0000-0000-0000508E0000}"/>
    <cellStyle name="Migliaia 48 3 8" xfId="13605" xr:uid="{00000000-0005-0000-0000-0000518E0000}"/>
    <cellStyle name="Migliaia 48 3 8 2" xfId="30614" xr:uid="{00000000-0005-0000-0000-0000528E0000}"/>
    <cellStyle name="Migliaia 48 3 8 2 2" xfId="36200" xr:uid="{00000000-0005-0000-0000-0000538E0000}"/>
    <cellStyle name="Migliaia 48 3 8 2 3" xfId="41502" xr:uid="{00000000-0005-0000-0000-0000548E0000}"/>
    <cellStyle name="Migliaia 48 3 8 3" xfId="33579" xr:uid="{00000000-0005-0000-0000-0000558E0000}"/>
    <cellStyle name="Migliaia 48 3 8 4" xfId="38851" xr:uid="{00000000-0005-0000-0000-0000568E0000}"/>
    <cellStyle name="Migliaia 48 3 8 5" xfId="21476" xr:uid="{00000000-0005-0000-0000-0000578E0000}"/>
    <cellStyle name="Migliaia 48 3 9" xfId="17096" xr:uid="{00000000-0005-0000-0000-0000588E0000}"/>
    <cellStyle name="Migliaia 48 4" xfId="621" xr:uid="{00000000-0005-0000-0000-0000598E0000}"/>
    <cellStyle name="Migliaia 48 4 2" xfId="4553" xr:uid="{00000000-0005-0000-0000-00005A8E0000}"/>
    <cellStyle name="Migliaia 48 4 2 2" xfId="5173" xr:uid="{00000000-0005-0000-0000-00005B8E0000}"/>
    <cellStyle name="Migliaia 48 4 2 2 2" xfId="30615" xr:uid="{00000000-0005-0000-0000-00005C8E0000}"/>
    <cellStyle name="Migliaia 48 4 2 2 2 2" xfId="36201" xr:uid="{00000000-0005-0000-0000-00005D8E0000}"/>
    <cellStyle name="Migliaia 48 4 2 2 2 3" xfId="41503" xr:uid="{00000000-0005-0000-0000-00005E8E0000}"/>
    <cellStyle name="Migliaia 48 4 2 2 3" xfId="33580" xr:uid="{00000000-0005-0000-0000-00005F8E0000}"/>
    <cellStyle name="Migliaia 48 4 2 2 4" xfId="38852" xr:uid="{00000000-0005-0000-0000-0000608E0000}"/>
    <cellStyle name="Migliaia 48 4 2 3" xfId="8360" xr:uid="{00000000-0005-0000-0000-0000618E0000}"/>
    <cellStyle name="Migliaia 48 4 2 3 2" xfId="30616" xr:uid="{00000000-0005-0000-0000-0000628E0000}"/>
    <cellStyle name="Migliaia 48 4 2 3 2 2" xfId="36202" xr:uid="{00000000-0005-0000-0000-0000638E0000}"/>
    <cellStyle name="Migliaia 48 4 2 3 2 3" xfId="41504" xr:uid="{00000000-0005-0000-0000-0000648E0000}"/>
    <cellStyle name="Migliaia 48 4 2 3 3" xfId="33581" xr:uid="{00000000-0005-0000-0000-0000658E0000}"/>
    <cellStyle name="Migliaia 48 4 2 3 4" xfId="38853" xr:uid="{00000000-0005-0000-0000-0000668E0000}"/>
    <cellStyle name="Migliaia 48 4 2 4" xfId="7707" xr:uid="{00000000-0005-0000-0000-0000678E0000}"/>
    <cellStyle name="Migliaia 48 4 2 5" xfId="7115" xr:uid="{00000000-0005-0000-0000-0000688E0000}"/>
    <cellStyle name="Migliaia 48 4 2 5 2" xfId="17888" xr:uid="{00000000-0005-0000-0000-0000698E0000}"/>
    <cellStyle name="Migliaia 48 4 2 5 3" xfId="44763" xr:uid="{00000000-0005-0000-0000-00006A8E0000}"/>
    <cellStyle name="Migliaia 48 4 2 5 4" xfId="46881" xr:uid="{00000000-0005-0000-0000-00006B8E0000}"/>
    <cellStyle name="Migliaia 48 4 2 5 5" xfId="49897" xr:uid="{00000000-0005-0000-0000-00006C8E0000}"/>
    <cellStyle name="Migliaia 48 4 2 6" xfId="17107" xr:uid="{00000000-0005-0000-0000-00006D8E0000}"/>
    <cellStyle name="Migliaia 48 4 2 7" xfId="21478" xr:uid="{00000000-0005-0000-0000-00006E8E0000}"/>
    <cellStyle name="Migliaia 48 4 3" xfId="5174" xr:uid="{00000000-0005-0000-0000-00006F8E0000}"/>
    <cellStyle name="Migliaia 48 4 3 2" xfId="14554" xr:uid="{00000000-0005-0000-0000-0000708E0000}"/>
    <cellStyle name="Migliaia 48 4 3 2 2" xfId="36203" xr:uid="{00000000-0005-0000-0000-0000718E0000}"/>
    <cellStyle name="Migliaia 48 4 3 2 3" xfId="41505" xr:uid="{00000000-0005-0000-0000-0000728E0000}"/>
    <cellStyle name="Migliaia 48 4 3 3" xfId="33582" xr:uid="{00000000-0005-0000-0000-0000738E0000}"/>
    <cellStyle name="Migliaia 48 4 3 4" xfId="38854" xr:uid="{00000000-0005-0000-0000-0000748E0000}"/>
    <cellStyle name="Migliaia 48 4 3 5" xfId="13603" xr:uid="{00000000-0005-0000-0000-0000758E0000}"/>
    <cellStyle name="Migliaia 48 4 4" xfId="8361" xr:uid="{00000000-0005-0000-0000-0000768E0000}"/>
    <cellStyle name="Migliaia 48 4 4 2" xfId="30617" xr:uid="{00000000-0005-0000-0000-0000778E0000}"/>
    <cellStyle name="Migliaia 48 4 4 2 2" xfId="36204" xr:uid="{00000000-0005-0000-0000-0000788E0000}"/>
    <cellStyle name="Migliaia 48 4 4 2 3" xfId="41506" xr:uid="{00000000-0005-0000-0000-0000798E0000}"/>
    <cellStyle name="Migliaia 48 4 4 3" xfId="33583" xr:uid="{00000000-0005-0000-0000-00007A8E0000}"/>
    <cellStyle name="Migliaia 48 4 4 4" xfId="38855" xr:uid="{00000000-0005-0000-0000-00007B8E0000}"/>
    <cellStyle name="Migliaia 48 4 5" xfId="7706" xr:uid="{00000000-0005-0000-0000-00007C8E0000}"/>
    <cellStyle name="Migliaia 48 4 5 2" xfId="30618" xr:uid="{00000000-0005-0000-0000-00007D8E0000}"/>
    <cellStyle name="Migliaia 48 4 5 2 2" xfId="36205" xr:uid="{00000000-0005-0000-0000-00007E8E0000}"/>
    <cellStyle name="Migliaia 48 4 5 2 3" xfId="41507" xr:uid="{00000000-0005-0000-0000-00007F8E0000}"/>
    <cellStyle name="Migliaia 48 4 5 3" xfId="33584" xr:uid="{00000000-0005-0000-0000-0000808E0000}"/>
    <cellStyle name="Migliaia 48 4 5 4" xfId="38856" xr:uid="{00000000-0005-0000-0000-0000818E0000}"/>
    <cellStyle name="Migliaia 48 4 6" xfId="7114" xr:uid="{00000000-0005-0000-0000-0000828E0000}"/>
    <cellStyle name="Migliaia 48 4 6 2" xfId="17887" xr:uid="{00000000-0005-0000-0000-0000838E0000}"/>
    <cellStyle name="Migliaia 48 4 6 2 2" xfId="36206" xr:uid="{00000000-0005-0000-0000-0000848E0000}"/>
    <cellStyle name="Migliaia 48 4 6 2 3" xfId="41508" xr:uid="{00000000-0005-0000-0000-0000858E0000}"/>
    <cellStyle name="Migliaia 48 4 6 2 4" xfId="30619" xr:uid="{00000000-0005-0000-0000-0000868E0000}"/>
    <cellStyle name="Migliaia 48 4 6 3" xfId="33585" xr:uid="{00000000-0005-0000-0000-0000878E0000}"/>
    <cellStyle name="Migliaia 48 4 6 4" xfId="38857" xr:uid="{00000000-0005-0000-0000-0000888E0000}"/>
    <cellStyle name="Migliaia 48 4 6 5" xfId="21479" xr:uid="{00000000-0005-0000-0000-0000898E0000}"/>
    <cellStyle name="Migliaia 48 4 6 6" xfId="43372" xr:uid="{00000000-0005-0000-0000-00008A8E0000}"/>
    <cellStyle name="Migliaia 48 4 6 7" xfId="46880" xr:uid="{00000000-0005-0000-0000-00008B8E0000}"/>
    <cellStyle name="Migliaia 48 4 6 8" xfId="49896" xr:uid="{00000000-0005-0000-0000-00008C8E0000}"/>
    <cellStyle name="Migliaia 48 4 7" xfId="17106" xr:uid="{00000000-0005-0000-0000-00008D8E0000}"/>
    <cellStyle name="Migliaia 48 4 7 2" xfId="30620" xr:uid="{00000000-0005-0000-0000-00008E8E0000}"/>
    <cellStyle name="Migliaia 48 4 7 2 2" xfId="36207" xr:uid="{00000000-0005-0000-0000-00008F8E0000}"/>
    <cellStyle name="Migliaia 48 4 7 2 3" xfId="41509" xr:uid="{00000000-0005-0000-0000-0000908E0000}"/>
    <cellStyle name="Migliaia 48 4 7 3" xfId="33586" xr:uid="{00000000-0005-0000-0000-0000918E0000}"/>
    <cellStyle name="Migliaia 48 4 7 4" xfId="38858" xr:uid="{00000000-0005-0000-0000-0000928E0000}"/>
    <cellStyle name="Migliaia 48 4 7 5" xfId="21480" xr:uid="{00000000-0005-0000-0000-0000938E0000}"/>
    <cellStyle name="Migliaia 48 4 8" xfId="21477" xr:uid="{00000000-0005-0000-0000-0000948E0000}"/>
    <cellStyle name="Migliaia 48 4 9" xfId="2579" xr:uid="{00000000-0005-0000-0000-0000958E0000}"/>
    <cellStyle name="Migliaia 48 5" xfId="622" xr:uid="{00000000-0005-0000-0000-0000968E0000}"/>
    <cellStyle name="Migliaia 48 5 2" xfId="4554" xr:uid="{00000000-0005-0000-0000-0000978E0000}"/>
    <cellStyle name="Migliaia 48 5 2 2" xfId="14797" xr:uid="{00000000-0005-0000-0000-0000988E0000}"/>
    <cellStyle name="Migliaia 48 5 2 2 2" xfId="36208" xr:uid="{00000000-0005-0000-0000-0000998E0000}"/>
    <cellStyle name="Migliaia 48 5 2 2 3" xfId="41510" xr:uid="{00000000-0005-0000-0000-00009A8E0000}"/>
    <cellStyle name="Migliaia 48 5 2 3" xfId="17109" xr:uid="{00000000-0005-0000-0000-00009B8E0000}"/>
    <cellStyle name="Migliaia 48 5 2 3 2" xfId="33587" xr:uid="{00000000-0005-0000-0000-00009C8E0000}"/>
    <cellStyle name="Migliaia 48 5 2 4" xfId="38859" xr:uid="{00000000-0005-0000-0000-00009D8E0000}"/>
    <cellStyle name="Migliaia 48 5 2 5" xfId="12982" xr:uid="{00000000-0005-0000-0000-00009E8E0000}"/>
    <cellStyle name="Migliaia 48 5 3" xfId="7708" xr:uid="{00000000-0005-0000-0000-00009F8E0000}"/>
    <cellStyle name="Migliaia 48 5 3 2" xfId="30621" xr:uid="{00000000-0005-0000-0000-0000A08E0000}"/>
    <cellStyle name="Migliaia 48 5 3 2 2" xfId="36209" xr:uid="{00000000-0005-0000-0000-0000A18E0000}"/>
    <cellStyle name="Migliaia 48 5 3 2 3" xfId="41511" xr:uid="{00000000-0005-0000-0000-0000A28E0000}"/>
    <cellStyle name="Migliaia 48 5 3 3" xfId="33588" xr:uid="{00000000-0005-0000-0000-0000A38E0000}"/>
    <cellStyle name="Migliaia 48 5 3 4" xfId="38860" xr:uid="{00000000-0005-0000-0000-0000A48E0000}"/>
    <cellStyle name="Migliaia 48 5 4" xfId="7116" xr:uid="{00000000-0005-0000-0000-0000A58E0000}"/>
    <cellStyle name="Migliaia 48 5 4 2" xfId="17889" xr:uid="{00000000-0005-0000-0000-0000A68E0000}"/>
    <cellStyle name="Migliaia 48 5 4 2 2" xfId="36210" xr:uid="{00000000-0005-0000-0000-0000A78E0000}"/>
    <cellStyle name="Migliaia 48 5 4 2 3" xfId="41512" xr:uid="{00000000-0005-0000-0000-0000A88E0000}"/>
    <cellStyle name="Migliaia 48 5 4 2 4" xfId="30622" xr:uid="{00000000-0005-0000-0000-0000A98E0000}"/>
    <cellStyle name="Migliaia 48 5 4 3" xfId="33589" xr:uid="{00000000-0005-0000-0000-0000AA8E0000}"/>
    <cellStyle name="Migliaia 48 5 4 4" xfId="38861" xr:uid="{00000000-0005-0000-0000-0000AB8E0000}"/>
    <cellStyle name="Migliaia 48 5 4 5" xfId="21482" xr:uid="{00000000-0005-0000-0000-0000AC8E0000}"/>
    <cellStyle name="Migliaia 48 5 4 6" xfId="43276" xr:uid="{00000000-0005-0000-0000-0000AD8E0000}"/>
    <cellStyle name="Migliaia 48 5 4 7" xfId="46882" xr:uid="{00000000-0005-0000-0000-0000AE8E0000}"/>
    <cellStyle name="Migliaia 48 5 4 8" xfId="49898" xr:uid="{00000000-0005-0000-0000-0000AF8E0000}"/>
    <cellStyle name="Migliaia 48 5 5" xfId="17108" xr:uid="{00000000-0005-0000-0000-0000B08E0000}"/>
    <cellStyle name="Migliaia 48 5 5 2" xfId="30623" xr:uid="{00000000-0005-0000-0000-0000B18E0000}"/>
    <cellStyle name="Migliaia 48 5 5 2 2" xfId="36211" xr:uid="{00000000-0005-0000-0000-0000B28E0000}"/>
    <cellStyle name="Migliaia 48 5 5 2 3" xfId="41513" xr:uid="{00000000-0005-0000-0000-0000B38E0000}"/>
    <cellStyle name="Migliaia 48 5 5 3" xfId="33590" xr:uid="{00000000-0005-0000-0000-0000B48E0000}"/>
    <cellStyle name="Migliaia 48 5 5 4" xfId="38862" xr:uid="{00000000-0005-0000-0000-0000B58E0000}"/>
    <cellStyle name="Migliaia 48 5 5 5" xfId="21483" xr:uid="{00000000-0005-0000-0000-0000B68E0000}"/>
    <cellStyle name="Migliaia 48 5 6" xfId="21484" xr:uid="{00000000-0005-0000-0000-0000B78E0000}"/>
    <cellStyle name="Migliaia 48 5 6 2" xfId="30624" xr:uid="{00000000-0005-0000-0000-0000B88E0000}"/>
    <cellStyle name="Migliaia 48 5 6 2 2" xfId="36212" xr:uid="{00000000-0005-0000-0000-0000B98E0000}"/>
    <cellStyle name="Migliaia 48 5 6 2 3" xfId="41514" xr:uid="{00000000-0005-0000-0000-0000BA8E0000}"/>
    <cellStyle name="Migliaia 48 5 6 3" xfId="33591" xr:uid="{00000000-0005-0000-0000-0000BB8E0000}"/>
    <cellStyle name="Migliaia 48 5 6 4" xfId="38863" xr:uid="{00000000-0005-0000-0000-0000BC8E0000}"/>
    <cellStyle name="Migliaia 48 5 7" xfId="21481" xr:uid="{00000000-0005-0000-0000-0000BD8E0000}"/>
    <cellStyle name="Migliaia 48 5 8" xfId="2580" xr:uid="{00000000-0005-0000-0000-0000BE8E0000}"/>
    <cellStyle name="Migliaia 48 6" xfId="2575" xr:uid="{00000000-0005-0000-0000-0000BF8E0000}"/>
    <cellStyle name="Migliaia 48 6 2" xfId="4549" xr:uid="{00000000-0005-0000-0000-0000C08E0000}"/>
    <cellStyle name="Migliaia 48 6 2 2" xfId="6073" xr:uid="{00000000-0005-0000-0000-0000C18E0000}"/>
    <cellStyle name="Migliaia 48 6 2 3" xfId="14945" xr:uid="{00000000-0005-0000-0000-0000C28E0000}"/>
    <cellStyle name="Migliaia 48 6 2 4" xfId="17111" xr:uid="{00000000-0005-0000-0000-0000C38E0000}"/>
    <cellStyle name="Migliaia 48 6 2 5" xfId="28735" xr:uid="{00000000-0005-0000-0000-0000C48E0000}"/>
    <cellStyle name="Migliaia 48 6 2 6" xfId="12984" xr:uid="{00000000-0005-0000-0000-0000C58E0000}"/>
    <cellStyle name="Migliaia 48 6 3" xfId="5825" xr:uid="{00000000-0005-0000-0000-0000C68E0000}"/>
    <cellStyle name="Migliaia 48 6 3 2" xfId="31706" xr:uid="{00000000-0005-0000-0000-0000C78E0000}"/>
    <cellStyle name="Migliaia 48 6 3 2 2" xfId="36866" xr:uid="{00000000-0005-0000-0000-0000C88E0000}"/>
    <cellStyle name="Migliaia 48 6 3 2 3" xfId="42168" xr:uid="{00000000-0005-0000-0000-0000C98E0000}"/>
    <cellStyle name="Migliaia 48 6 3 3" xfId="34215" xr:uid="{00000000-0005-0000-0000-0000CA8E0000}"/>
    <cellStyle name="Migliaia 48 6 3 4" xfId="39517" xr:uid="{00000000-0005-0000-0000-0000CB8E0000}"/>
    <cellStyle name="Migliaia 48 6 4" xfId="17110" xr:uid="{00000000-0005-0000-0000-0000CC8E0000}"/>
    <cellStyle name="Migliaia 48 6 4 2" xfId="36213" xr:uid="{00000000-0005-0000-0000-0000CD8E0000}"/>
    <cellStyle name="Migliaia 48 6 4 3" xfId="41515" xr:uid="{00000000-0005-0000-0000-0000CE8E0000}"/>
    <cellStyle name="Migliaia 48 6 4 4" xfId="30625" xr:uid="{00000000-0005-0000-0000-0000CF8E0000}"/>
    <cellStyle name="Migliaia 48 6 5" xfId="33592" xr:uid="{00000000-0005-0000-0000-0000D08E0000}"/>
    <cellStyle name="Migliaia 48 6 6" xfId="38864" xr:uid="{00000000-0005-0000-0000-0000D18E0000}"/>
    <cellStyle name="Migliaia 48 6 7" xfId="12983" xr:uid="{00000000-0005-0000-0000-0000D28E0000}"/>
    <cellStyle name="Migliaia 48 7" xfId="4139" xr:uid="{00000000-0005-0000-0000-0000D38E0000}"/>
    <cellStyle name="Migliaia 48 7 2" xfId="10609" xr:uid="{00000000-0005-0000-0000-0000D48E0000}"/>
    <cellStyle name="Migliaia 48 7 2 2" xfId="31707" xr:uid="{00000000-0005-0000-0000-0000D58E0000}"/>
    <cellStyle name="Migliaia 48 7 2 2 2" xfId="36867" xr:uid="{00000000-0005-0000-0000-0000D68E0000}"/>
    <cellStyle name="Migliaia 48 7 2 2 3" xfId="42169" xr:uid="{00000000-0005-0000-0000-0000D78E0000}"/>
    <cellStyle name="Migliaia 48 7 2 3" xfId="34216" xr:uid="{00000000-0005-0000-0000-0000D88E0000}"/>
    <cellStyle name="Migliaia 48 7 2 4" xfId="39518" xr:uid="{00000000-0005-0000-0000-0000D98E0000}"/>
    <cellStyle name="Migliaia 48 7 3" xfId="17112" xr:uid="{00000000-0005-0000-0000-0000DA8E0000}"/>
    <cellStyle name="Migliaia 48 7 3 2" xfId="36214" xr:uid="{00000000-0005-0000-0000-0000DB8E0000}"/>
    <cellStyle name="Migliaia 48 7 3 3" xfId="41516" xr:uid="{00000000-0005-0000-0000-0000DC8E0000}"/>
    <cellStyle name="Migliaia 48 7 3 4" xfId="30626" xr:uid="{00000000-0005-0000-0000-0000DD8E0000}"/>
    <cellStyle name="Migliaia 48 7 4" xfId="33593" xr:uid="{00000000-0005-0000-0000-0000DE8E0000}"/>
    <cellStyle name="Migliaia 48 7 5" xfId="38865" xr:uid="{00000000-0005-0000-0000-0000DF8E0000}"/>
    <cellStyle name="Migliaia 48 7 6" xfId="12985" xr:uid="{00000000-0005-0000-0000-0000E08E0000}"/>
    <cellStyle name="Migliaia 48 8" xfId="3729" xr:uid="{00000000-0005-0000-0000-0000E18E0000}"/>
    <cellStyle name="Migliaia 48 8 2" xfId="10314" xr:uid="{00000000-0005-0000-0000-0000E28E0000}"/>
    <cellStyle name="Migliaia 48 8 2 2" xfId="31708" xr:uid="{00000000-0005-0000-0000-0000E38E0000}"/>
    <cellStyle name="Migliaia 48 8 2 2 2" xfId="36868" xr:uid="{00000000-0005-0000-0000-0000E48E0000}"/>
    <cellStyle name="Migliaia 48 8 2 2 3" xfId="42170" xr:uid="{00000000-0005-0000-0000-0000E58E0000}"/>
    <cellStyle name="Migliaia 48 8 2 3" xfId="34217" xr:uid="{00000000-0005-0000-0000-0000E68E0000}"/>
    <cellStyle name="Migliaia 48 8 2 4" xfId="39519" xr:uid="{00000000-0005-0000-0000-0000E78E0000}"/>
    <cellStyle name="Migliaia 48 8 3" xfId="17113" xr:uid="{00000000-0005-0000-0000-0000E88E0000}"/>
    <cellStyle name="Migliaia 48 8 3 2" xfId="36215" xr:uid="{00000000-0005-0000-0000-0000E98E0000}"/>
    <cellStyle name="Migliaia 48 8 3 3" xfId="41517" xr:uid="{00000000-0005-0000-0000-0000EA8E0000}"/>
    <cellStyle name="Migliaia 48 8 3 4" xfId="30627" xr:uid="{00000000-0005-0000-0000-0000EB8E0000}"/>
    <cellStyle name="Migliaia 48 8 4" xfId="33594" xr:uid="{00000000-0005-0000-0000-0000EC8E0000}"/>
    <cellStyle name="Migliaia 48 8 5" xfId="38866" xr:uid="{00000000-0005-0000-0000-0000ED8E0000}"/>
    <cellStyle name="Migliaia 48 8 6" xfId="12986" xr:uid="{00000000-0005-0000-0000-0000EE8E0000}"/>
    <cellStyle name="Migliaia 48 9" xfId="13523" xr:uid="{00000000-0005-0000-0000-0000EF8E0000}"/>
    <cellStyle name="Migliaia 48 9 2" xfId="30628" xr:uid="{00000000-0005-0000-0000-0000F08E0000}"/>
    <cellStyle name="Migliaia 48 9 2 2" xfId="36216" xr:uid="{00000000-0005-0000-0000-0000F18E0000}"/>
    <cellStyle name="Migliaia 48 9 2 3" xfId="41518" xr:uid="{00000000-0005-0000-0000-0000F28E0000}"/>
    <cellStyle name="Migliaia 48 9 3" xfId="33595" xr:uid="{00000000-0005-0000-0000-0000F38E0000}"/>
    <cellStyle name="Migliaia 48 9 4" xfId="38867" xr:uid="{00000000-0005-0000-0000-0000F48E0000}"/>
    <cellStyle name="Migliaia 49" xfId="623" xr:uid="{00000000-0005-0000-0000-0000F58E0000}"/>
    <cellStyle name="Migliaia 49 10" xfId="17114" xr:uid="{00000000-0005-0000-0000-0000F68E0000}"/>
    <cellStyle name="Migliaia 49 10 2" xfId="36217" xr:uid="{00000000-0005-0000-0000-0000F78E0000}"/>
    <cellStyle name="Migliaia 49 10 3" xfId="41519" xr:uid="{00000000-0005-0000-0000-0000F88E0000}"/>
    <cellStyle name="Migliaia 49 10 4" xfId="30629" xr:uid="{00000000-0005-0000-0000-0000F98E0000}"/>
    <cellStyle name="Migliaia 49 11" xfId="33596" xr:uid="{00000000-0005-0000-0000-0000FA8E0000}"/>
    <cellStyle name="Migliaia 49 12" xfId="38868" xr:uid="{00000000-0005-0000-0000-0000FB8E0000}"/>
    <cellStyle name="Migliaia 49 13" xfId="1910" xr:uid="{00000000-0005-0000-0000-0000FC8E0000}"/>
    <cellStyle name="Migliaia 49 2" xfId="624" xr:uid="{00000000-0005-0000-0000-0000FD8E0000}"/>
    <cellStyle name="Migliaia 49 2 2" xfId="2582" xr:uid="{00000000-0005-0000-0000-0000FE8E0000}"/>
    <cellStyle name="Migliaia 49 2 2 2" xfId="4556" xr:uid="{00000000-0005-0000-0000-0000FF8E0000}"/>
    <cellStyle name="Migliaia 49 2 2 2 2" xfId="10710" xr:uid="{00000000-0005-0000-0000-0000008F0000}"/>
    <cellStyle name="Migliaia 49 2 2 2 2 2" xfId="36218" xr:uid="{00000000-0005-0000-0000-0000018F0000}"/>
    <cellStyle name="Migliaia 49 2 2 2 2 3" xfId="41520" xr:uid="{00000000-0005-0000-0000-0000028F0000}"/>
    <cellStyle name="Migliaia 49 2 2 2 3" xfId="14798" xr:uid="{00000000-0005-0000-0000-0000038F0000}"/>
    <cellStyle name="Migliaia 49 2 2 2 4" xfId="17117" xr:uid="{00000000-0005-0000-0000-0000048F0000}"/>
    <cellStyle name="Migliaia 49 2 2 2 4 2" xfId="38869" xr:uid="{00000000-0005-0000-0000-0000058F0000}"/>
    <cellStyle name="Migliaia 49 2 2 2 5" xfId="12987" xr:uid="{00000000-0005-0000-0000-0000068F0000}"/>
    <cellStyle name="Migliaia 49 2 2 3" xfId="7935" xr:uid="{00000000-0005-0000-0000-0000078F0000}"/>
    <cellStyle name="Migliaia 49 2 2 3 2" xfId="31709" xr:uid="{00000000-0005-0000-0000-0000088F0000}"/>
    <cellStyle name="Migliaia 49 2 2 3 2 2" xfId="36869" xr:uid="{00000000-0005-0000-0000-0000098F0000}"/>
    <cellStyle name="Migliaia 49 2 2 3 2 3" xfId="42171" xr:uid="{00000000-0005-0000-0000-00000A8F0000}"/>
    <cellStyle name="Migliaia 49 2 2 3 3" xfId="34218" xr:uid="{00000000-0005-0000-0000-00000B8F0000}"/>
    <cellStyle name="Migliaia 49 2 2 3 4" xfId="39520" xr:uid="{00000000-0005-0000-0000-00000C8F0000}"/>
    <cellStyle name="Migliaia 49 2 2 4" xfId="7117" xr:uid="{00000000-0005-0000-0000-00000D8F0000}"/>
    <cellStyle name="Migliaia 49 2 2 4 2" xfId="17890" xr:uid="{00000000-0005-0000-0000-00000E8F0000}"/>
    <cellStyle name="Migliaia 49 2 2 4 3" xfId="44086" xr:uid="{00000000-0005-0000-0000-00000F8F0000}"/>
    <cellStyle name="Migliaia 49 2 2 4 4" xfId="46883" xr:uid="{00000000-0005-0000-0000-0000108F0000}"/>
    <cellStyle name="Migliaia 49 2 2 4 5" xfId="49899" xr:uid="{00000000-0005-0000-0000-0000118F0000}"/>
    <cellStyle name="Migliaia 49 2 2 5" xfId="17116" xr:uid="{00000000-0005-0000-0000-0000128F0000}"/>
    <cellStyle name="Migliaia 49 2 2 6" xfId="21486" xr:uid="{00000000-0005-0000-0000-0000138F0000}"/>
    <cellStyle name="Migliaia 49 2 3" xfId="4143" xr:uid="{00000000-0005-0000-0000-0000148F0000}"/>
    <cellStyle name="Migliaia 49 2 3 2" xfId="10613" xr:uid="{00000000-0005-0000-0000-0000158F0000}"/>
    <cellStyle name="Migliaia 49 2 3 2 2" xfId="31710" xr:uid="{00000000-0005-0000-0000-0000168F0000}"/>
    <cellStyle name="Migliaia 49 2 3 2 2 2" xfId="36870" xr:uid="{00000000-0005-0000-0000-0000178F0000}"/>
    <cellStyle name="Migliaia 49 2 3 2 2 3" xfId="42172" xr:uid="{00000000-0005-0000-0000-0000188F0000}"/>
    <cellStyle name="Migliaia 49 2 3 2 3" xfId="34219" xr:uid="{00000000-0005-0000-0000-0000198F0000}"/>
    <cellStyle name="Migliaia 49 2 3 2 4" xfId="39521" xr:uid="{00000000-0005-0000-0000-00001A8F0000}"/>
    <cellStyle name="Migliaia 49 2 3 3" xfId="17118" xr:uid="{00000000-0005-0000-0000-00001B8F0000}"/>
    <cellStyle name="Migliaia 49 2 3 3 2" xfId="36219" xr:uid="{00000000-0005-0000-0000-00001C8F0000}"/>
    <cellStyle name="Migliaia 49 2 3 3 3" xfId="41521" xr:uid="{00000000-0005-0000-0000-00001D8F0000}"/>
    <cellStyle name="Migliaia 49 2 3 3 4" xfId="30630" xr:uid="{00000000-0005-0000-0000-00001E8F0000}"/>
    <cellStyle name="Migliaia 49 2 3 4" xfId="33597" xr:uid="{00000000-0005-0000-0000-00001F8F0000}"/>
    <cellStyle name="Migliaia 49 2 3 5" xfId="38870" xr:uid="{00000000-0005-0000-0000-0000208F0000}"/>
    <cellStyle name="Migliaia 49 2 3 6" xfId="12988" xr:uid="{00000000-0005-0000-0000-0000218F0000}"/>
    <cellStyle name="Migliaia 49 2 4" xfId="3734" xr:uid="{00000000-0005-0000-0000-0000228F0000}"/>
    <cellStyle name="Migliaia 49 2 4 2" xfId="10318" xr:uid="{00000000-0005-0000-0000-0000238F0000}"/>
    <cellStyle name="Migliaia 49 2 4 2 2" xfId="36220" xr:uid="{00000000-0005-0000-0000-0000248F0000}"/>
    <cellStyle name="Migliaia 49 2 4 2 3" xfId="41522" xr:uid="{00000000-0005-0000-0000-0000258F0000}"/>
    <cellStyle name="Migliaia 49 2 4 3" xfId="15002" xr:uid="{00000000-0005-0000-0000-0000268F0000}"/>
    <cellStyle name="Migliaia 49 2 4 4" xfId="17119" xr:uid="{00000000-0005-0000-0000-0000278F0000}"/>
    <cellStyle name="Migliaia 49 2 4 4 2" xfId="38871" xr:uid="{00000000-0005-0000-0000-0000288F0000}"/>
    <cellStyle name="Migliaia 49 2 4 5" xfId="12989" xr:uid="{00000000-0005-0000-0000-0000298F0000}"/>
    <cellStyle name="Migliaia 49 2 5" xfId="9450" xr:uid="{00000000-0005-0000-0000-00002A8F0000}"/>
    <cellStyle name="Migliaia 49 2 5 2" xfId="30631" xr:uid="{00000000-0005-0000-0000-00002B8F0000}"/>
    <cellStyle name="Migliaia 49 2 5 2 2" xfId="36221" xr:uid="{00000000-0005-0000-0000-00002C8F0000}"/>
    <cellStyle name="Migliaia 49 2 5 2 3" xfId="41523" xr:uid="{00000000-0005-0000-0000-00002D8F0000}"/>
    <cellStyle name="Migliaia 49 2 5 3" xfId="33598" xr:uid="{00000000-0005-0000-0000-00002E8F0000}"/>
    <cellStyle name="Migliaia 49 2 5 4" xfId="38872" xr:uid="{00000000-0005-0000-0000-00002F8F0000}"/>
    <cellStyle name="Migliaia 49 2 6" xfId="17115" xr:uid="{00000000-0005-0000-0000-0000308F0000}"/>
    <cellStyle name="Migliaia 49 2 6 2" xfId="30632" xr:uid="{00000000-0005-0000-0000-0000318F0000}"/>
    <cellStyle name="Migliaia 49 2 6 2 2" xfId="36222" xr:uid="{00000000-0005-0000-0000-0000328F0000}"/>
    <cellStyle name="Migliaia 49 2 6 2 3" xfId="41524" xr:uid="{00000000-0005-0000-0000-0000338F0000}"/>
    <cellStyle name="Migliaia 49 2 6 3" xfId="33599" xr:uid="{00000000-0005-0000-0000-0000348F0000}"/>
    <cellStyle name="Migliaia 49 2 6 4" xfId="38873" xr:uid="{00000000-0005-0000-0000-0000358F0000}"/>
    <cellStyle name="Migliaia 49 2 6 5" xfId="21487" xr:uid="{00000000-0005-0000-0000-0000368F0000}"/>
    <cellStyle name="Migliaia 49 2 7" xfId="21485" xr:uid="{00000000-0005-0000-0000-0000378F0000}"/>
    <cellStyle name="Migliaia 49 2 8" xfId="1911" xr:uid="{00000000-0005-0000-0000-0000388F0000}"/>
    <cellStyle name="Migliaia 49 3" xfId="625" xr:uid="{00000000-0005-0000-0000-0000398F0000}"/>
    <cellStyle name="Migliaia 49 3 10" xfId="21488" xr:uid="{00000000-0005-0000-0000-00003A8F0000}"/>
    <cellStyle name="Migliaia 49 3 11" xfId="12990" xr:uid="{00000000-0005-0000-0000-00003B8F0000}"/>
    <cellStyle name="Migliaia 49 3 12" xfId="1912" xr:uid="{00000000-0005-0000-0000-00003C8F0000}"/>
    <cellStyle name="Migliaia 49 3 2" xfId="626" xr:uid="{00000000-0005-0000-0000-00003D8F0000}"/>
    <cellStyle name="Migliaia 49 3 2 2" xfId="4558" xr:uid="{00000000-0005-0000-0000-00003E8F0000}"/>
    <cellStyle name="Migliaia 49 3 2 2 2" xfId="8362" xr:uid="{00000000-0005-0000-0000-00003F8F0000}"/>
    <cellStyle name="Migliaia 49 3 2 2 2 2" xfId="14799" xr:uid="{00000000-0005-0000-0000-0000408F0000}"/>
    <cellStyle name="Migliaia 49 3 2 2 2 2 2" xfId="18191" xr:uid="{00000000-0005-0000-0000-0000418F0000}"/>
    <cellStyle name="Migliaia 49 3 2 2 2 2 2 2" xfId="36223" xr:uid="{00000000-0005-0000-0000-0000428F0000}"/>
    <cellStyle name="Migliaia 49 3 2 2 2 2 3" xfId="41525" xr:uid="{00000000-0005-0000-0000-0000438F0000}"/>
    <cellStyle name="Migliaia 49 3 2 2 2 2 4" xfId="30633" xr:uid="{00000000-0005-0000-0000-0000448F0000}"/>
    <cellStyle name="Migliaia 49 3 2 2 2 3" xfId="33600" xr:uid="{00000000-0005-0000-0000-0000458F0000}"/>
    <cellStyle name="Migliaia 49 3 2 2 2 4" xfId="38874" xr:uid="{00000000-0005-0000-0000-0000468F0000}"/>
    <cellStyle name="Migliaia 49 3 2 2 2 5" xfId="43036" xr:uid="{00000000-0005-0000-0000-0000478F0000}"/>
    <cellStyle name="Migliaia 49 3 2 2 2 6" xfId="47197" xr:uid="{00000000-0005-0000-0000-0000488F0000}"/>
    <cellStyle name="Migliaia 49 3 2 2 2 7" xfId="50213" xr:uid="{00000000-0005-0000-0000-0000498F0000}"/>
    <cellStyle name="Migliaia 49 3 2 2 2 8" xfId="13989" xr:uid="{00000000-0005-0000-0000-00004A8F0000}"/>
    <cellStyle name="Migliaia 49 3 2 2 3" xfId="7873" xr:uid="{00000000-0005-0000-0000-00004B8F0000}"/>
    <cellStyle name="Migliaia 49 3 2 2 4" xfId="7118" xr:uid="{00000000-0005-0000-0000-00004C8F0000}"/>
    <cellStyle name="Migliaia 49 3 2 2 4 2" xfId="17891" xr:uid="{00000000-0005-0000-0000-00004D8F0000}"/>
    <cellStyle name="Migliaia 49 3 2 2 4 3" xfId="42935" xr:uid="{00000000-0005-0000-0000-00004E8F0000}"/>
    <cellStyle name="Migliaia 49 3 2 2 4 4" xfId="46884" xr:uid="{00000000-0005-0000-0000-00004F8F0000}"/>
    <cellStyle name="Migliaia 49 3 2 2 4 5" xfId="49900" xr:uid="{00000000-0005-0000-0000-0000508F0000}"/>
    <cellStyle name="Migliaia 49 3 2 2 5" xfId="17122" xr:uid="{00000000-0005-0000-0000-0000518F0000}"/>
    <cellStyle name="Migliaia 49 3 2 2 6" xfId="21490" xr:uid="{00000000-0005-0000-0000-0000528F0000}"/>
    <cellStyle name="Migliaia 49 3 2 3" xfId="3736" xr:uid="{00000000-0005-0000-0000-0000538F0000}"/>
    <cellStyle name="Migliaia 49 3 2 3 2" xfId="8526" xr:uid="{00000000-0005-0000-0000-0000548F0000}"/>
    <cellStyle name="Migliaia 49 3 2 3 2 2" xfId="36224" xr:uid="{00000000-0005-0000-0000-0000558F0000}"/>
    <cellStyle name="Migliaia 49 3 2 3 2 3" xfId="41526" xr:uid="{00000000-0005-0000-0000-0000568F0000}"/>
    <cellStyle name="Migliaia 49 3 2 3 2 4" xfId="30634" xr:uid="{00000000-0005-0000-0000-0000578F0000}"/>
    <cellStyle name="Migliaia 49 3 2 3 3" xfId="8363" xr:uid="{00000000-0005-0000-0000-0000588F0000}"/>
    <cellStyle name="Migliaia 49 3 2 3 4" xfId="17123" xr:uid="{00000000-0005-0000-0000-0000598F0000}"/>
    <cellStyle name="Migliaia 49 3 2 3 4 2" xfId="38875" xr:uid="{00000000-0005-0000-0000-00005A8F0000}"/>
    <cellStyle name="Migliaia 49 3 2 3 5" xfId="12991" xr:uid="{00000000-0005-0000-0000-00005B8F0000}"/>
    <cellStyle name="Migliaia 49 3 2 4" xfId="7709" xr:uid="{00000000-0005-0000-0000-00005C8F0000}"/>
    <cellStyle name="Migliaia 49 3 2 4 2" xfId="14407" xr:uid="{00000000-0005-0000-0000-00005D8F0000}"/>
    <cellStyle name="Migliaia 49 3 2 4 2 2" xfId="36225" xr:uid="{00000000-0005-0000-0000-00005E8F0000}"/>
    <cellStyle name="Migliaia 49 3 2 4 2 3" xfId="41527" xr:uid="{00000000-0005-0000-0000-00005F8F0000}"/>
    <cellStyle name="Migliaia 49 3 2 4 3" xfId="33601" xr:uid="{00000000-0005-0000-0000-0000608F0000}"/>
    <cellStyle name="Migliaia 49 3 2 4 4" xfId="38876" xr:uid="{00000000-0005-0000-0000-0000618F0000}"/>
    <cellStyle name="Migliaia 49 3 2 4 5" xfId="13526" xr:uid="{00000000-0005-0000-0000-0000628F0000}"/>
    <cellStyle name="Migliaia 49 3 2 5" xfId="13601" xr:uid="{00000000-0005-0000-0000-0000638F0000}"/>
    <cellStyle name="Migliaia 49 3 2 5 2" xfId="30635" xr:uid="{00000000-0005-0000-0000-0000648F0000}"/>
    <cellStyle name="Migliaia 49 3 2 5 2 2" xfId="36226" xr:uid="{00000000-0005-0000-0000-0000658F0000}"/>
    <cellStyle name="Migliaia 49 3 2 5 2 3" xfId="41528" xr:uid="{00000000-0005-0000-0000-0000668F0000}"/>
    <cellStyle name="Migliaia 49 3 2 5 3" xfId="33602" xr:uid="{00000000-0005-0000-0000-0000678F0000}"/>
    <cellStyle name="Migliaia 49 3 2 5 4" xfId="38877" xr:uid="{00000000-0005-0000-0000-0000688F0000}"/>
    <cellStyle name="Migliaia 49 3 2 6" xfId="17121" xr:uid="{00000000-0005-0000-0000-0000698F0000}"/>
    <cellStyle name="Migliaia 49 3 2 6 2" xfId="30636" xr:uid="{00000000-0005-0000-0000-00006A8F0000}"/>
    <cellStyle name="Migliaia 49 3 2 6 2 2" xfId="36227" xr:uid="{00000000-0005-0000-0000-00006B8F0000}"/>
    <cellStyle name="Migliaia 49 3 2 6 2 3" xfId="41529" xr:uid="{00000000-0005-0000-0000-00006C8F0000}"/>
    <cellStyle name="Migliaia 49 3 2 6 3" xfId="33603" xr:uid="{00000000-0005-0000-0000-00006D8F0000}"/>
    <cellStyle name="Migliaia 49 3 2 6 4" xfId="38878" xr:uid="{00000000-0005-0000-0000-00006E8F0000}"/>
    <cellStyle name="Migliaia 49 3 2 6 5" xfId="21491" xr:uid="{00000000-0005-0000-0000-00006F8F0000}"/>
    <cellStyle name="Migliaia 49 3 2 7" xfId="21489" xr:uid="{00000000-0005-0000-0000-0000708F0000}"/>
    <cellStyle name="Migliaia 49 3 2 8" xfId="2584" xr:uid="{00000000-0005-0000-0000-0000718F0000}"/>
    <cellStyle name="Migliaia 49 3 3" xfId="2583" xr:uid="{00000000-0005-0000-0000-0000728F0000}"/>
    <cellStyle name="Migliaia 49 3 3 2" xfId="4557" xr:uid="{00000000-0005-0000-0000-0000738F0000}"/>
    <cellStyle name="Migliaia 49 3 3 2 2" xfId="6076" xr:uid="{00000000-0005-0000-0000-0000748F0000}"/>
    <cellStyle name="Migliaia 49 3 3 2 2 2" xfId="36229" xr:uid="{00000000-0005-0000-0000-0000758F0000}"/>
    <cellStyle name="Migliaia 49 3 3 2 2 3" xfId="41531" xr:uid="{00000000-0005-0000-0000-0000768F0000}"/>
    <cellStyle name="Migliaia 49 3 3 2 3" xfId="14555" xr:uid="{00000000-0005-0000-0000-0000778F0000}"/>
    <cellStyle name="Migliaia 49 3 3 2 4" xfId="17125" xr:uid="{00000000-0005-0000-0000-0000788F0000}"/>
    <cellStyle name="Migliaia 49 3 3 2 4 2" xfId="38880" xr:uid="{00000000-0005-0000-0000-0000798F0000}"/>
    <cellStyle name="Migliaia 49 3 3 2 5" xfId="12993" xr:uid="{00000000-0005-0000-0000-00007A8F0000}"/>
    <cellStyle name="Migliaia 49 3 3 3" xfId="5828" xr:uid="{00000000-0005-0000-0000-00007B8F0000}"/>
    <cellStyle name="Migliaia 49 3 3 3 2" xfId="30638" xr:uid="{00000000-0005-0000-0000-00007C8F0000}"/>
    <cellStyle name="Migliaia 49 3 3 3 2 2" xfId="36230" xr:uid="{00000000-0005-0000-0000-00007D8F0000}"/>
    <cellStyle name="Migliaia 49 3 3 3 2 3" xfId="41532" xr:uid="{00000000-0005-0000-0000-00007E8F0000}"/>
    <cellStyle name="Migliaia 49 3 3 3 3" xfId="33605" xr:uid="{00000000-0005-0000-0000-00007F8F0000}"/>
    <cellStyle name="Migliaia 49 3 3 3 4" xfId="38881" xr:uid="{00000000-0005-0000-0000-0000808F0000}"/>
    <cellStyle name="Migliaia 49 3 3 4" xfId="17124" xr:uid="{00000000-0005-0000-0000-0000818F0000}"/>
    <cellStyle name="Migliaia 49 3 3 4 2" xfId="30639" xr:uid="{00000000-0005-0000-0000-0000828F0000}"/>
    <cellStyle name="Migliaia 49 3 3 4 2 2" xfId="36231" xr:uid="{00000000-0005-0000-0000-0000838F0000}"/>
    <cellStyle name="Migliaia 49 3 3 4 2 3" xfId="41533" xr:uid="{00000000-0005-0000-0000-0000848F0000}"/>
    <cellStyle name="Migliaia 49 3 3 4 3" xfId="33606" xr:uid="{00000000-0005-0000-0000-0000858F0000}"/>
    <cellStyle name="Migliaia 49 3 3 4 4" xfId="38882" xr:uid="{00000000-0005-0000-0000-0000868F0000}"/>
    <cellStyle name="Migliaia 49 3 3 4 5" xfId="21492" xr:uid="{00000000-0005-0000-0000-0000878F0000}"/>
    <cellStyle name="Migliaia 49 3 3 5" xfId="21493" xr:uid="{00000000-0005-0000-0000-0000888F0000}"/>
    <cellStyle name="Migliaia 49 3 3 5 2" xfId="30640" xr:uid="{00000000-0005-0000-0000-0000898F0000}"/>
    <cellStyle name="Migliaia 49 3 3 5 2 2" xfId="36232" xr:uid="{00000000-0005-0000-0000-00008A8F0000}"/>
    <cellStyle name="Migliaia 49 3 3 5 2 3" xfId="41534" xr:uid="{00000000-0005-0000-0000-00008B8F0000}"/>
    <cellStyle name="Migliaia 49 3 3 5 3" xfId="33607" xr:uid="{00000000-0005-0000-0000-00008C8F0000}"/>
    <cellStyle name="Migliaia 49 3 3 5 4" xfId="38883" xr:uid="{00000000-0005-0000-0000-00008D8F0000}"/>
    <cellStyle name="Migliaia 49 3 3 6" xfId="30637" xr:uid="{00000000-0005-0000-0000-00008E8F0000}"/>
    <cellStyle name="Migliaia 49 3 3 6 2" xfId="36228" xr:uid="{00000000-0005-0000-0000-00008F8F0000}"/>
    <cellStyle name="Migliaia 49 3 3 6 3" xfId="41530" xr:uid="{00000000-0005-0000-0000-0000908F0000}"/>
    <cellStyle name="Migliaia 49 3 3 7" xfId="33604" xr:uid="{00000000-0005-0000-0000-0000918F0000}"/>
    <cellStyle name="Migliaia 49 3 3 8" xfId="38879" xr:uid="{00000000-0005-0000-0000-0000928F0000}"/>
    <cellStyle name="Migliaia 49 3 3 9" xfId="12992" xr:uid="{00000000-0005-0000-0000-0000938F0000}"/>
    <cellStyle name="Migliaia 49 3 4" xfId="3308" xr:uid="{00000000-0005-0000-0000-0000948F0000}"/>
    <cellStyle name="Migliaia 49 3 4 2" xfId="4818" xr:uid="{00000000-0005-0000-0000-0000958F0000}"/>
    <cellStyle name="Migliaia 49 3 4 2 2" xfId="10770" xr:uid="{00000000-0005-0000-0000-0000968F0000}"/>
    <cellStyle name="Migliaia 49 3 4 2 3" xfId="14884" xr:uid="{00000000-0005-0000-0000-0000978F0000}"/>
    <cellStyle name="Migliaia 49 3 4 2 4" xfId="17127" xr:uid="{00000000-0005-0000-0000-0000988F0000}"/>
    <cellStyle name="Migliaia 49 3 4 2 5" xfId="28736" xr:uid="{00000000-0005-0000-0000-0000998F0000}"/>
    <cellStyle name="Migliaia 49 3 4 2 6" xfId="12995" xr:uid="{00000000-0005-0000-0000-00009A8F0000}"/>
    <cellStyle name="Migliaia 49 3 4 3" xfId="10018" xr:uid="{00000000-0005-0000-0000-00009B8F0000}"/>
    <cellStyle name="Migliaia 49 3 4 3 2" xfId="31711" xr:uid="{00000000-0005-0000-0000-00009C8F0000}"/>
    <cellStyle name="Migliaia 49 3 4 3 2 2" xfId="36871" xr:uid="{00000000-0005-0000-0000-00009D8F0000}"/>
    <cellStyle name="Migliaia 49 3 4 3 2 3" xfId="42173" xr:uid="{00000000-0005-0000-0000-00009E8F0000}"/>
    <cellStyle name="Migliaia 49 3 4 3 3" xfId="34220" xr:uid="{00000000-0005-0000-0000-00009F8F0000}"/>
    <cellStyle name="Migliaia 49 3 4 3 4" xfId="39522" xr:uid="{00000000-0005-0000-0000-0000A08F0000}"/>
    <cellStyle name="Migliaia 49 3 4 4" xfId="17126" xr:uid="{00000000-0005-0000-0000-0000A18F0000}"/>
    <cellStyle name="Migliaia 49 3 4 4 2" xfId="36233" xr:uid="{00000000-0005-0000-0000-0000A28F0000}"/>
    <cellStyle name="Migliaia 49 3 4 4 3" xfId="41535" xr:uid="{00000000-0005-0000-0000-0000A38F0000}"/>
    <cellStyle name="Migliaia 49 3 4 4 4" xfId="30641" xr:uid="{00000000-0005-0000-0000-0000A48F0000}"/>
    <cellStyle name="Migliaia 49 3 4 5" xfId="33608" xr:uid="{00000000-0005-0000-0000-0000A58F0000}"/>
    <cellStyle name="Migliaia 49 3 4 6" xfId="38884" xr:uid="{00000000-0005-0000-0000-0000A68F0000}"/>
    <cellStyle name="Migliaia 49 3 4 7" xfId="12994" xr:uid="{00000000-0005-0000-0000-0000A78F0000}"/>
    <cellStyle name="Migliaia 49 3 5" xfId="4144" xr:uid="{00000000-0005-0000-0000-0000A88F0000}"/>
    <cellStyle name="Migliaia 49 3 5 2" xfId="10614" xr:uid="{00000000-0005-0000-0000-0000A98F0000}"/>
    <cellStyle name="Migliaia 49 3 5 2 2" xfId="31712" xr:uid="{00000000-0005-0000-0000-0000AA8F0000}"/>
    <cellStyle name="Migliaia 49 3 5 2 2 2" xfId="36872" xr:uid="{00000000-0005-0000-0000-0000AB8F0000}"/>
    <cellStyle name="Migliaia 49 3 5 2 2 3" xfId="42174" xr:uid="{00000000-0005-0000-0000-0000AC8F0000}"/>
    <cellStyle name="Migliaia 49 3 5 2 3" xfId="34221" xr:uid="{00000000-0005-0000-0000-0000AD8F0000}"/>
    <cellStyle name="Migliaia 49 3 5 2 4" xfId="39523" xr:uid="{00000000-0005-0000-0000-0000AE8F0000}"/>
    <cellStyle name="Migliaia 49 3 5 3" xfId="17128" xr:uid="{00000000-0005-0000-0000-0000AF8F0000}"/>
    <cellStyle name="Migliaia 49 3 5 3 2" xfId="36234" xr:uid="{00000000-0005-0000-0000-0000B08F0000}"/>
    <cellStyle name="Migliaia 49 3 5 3 3" xfId="41536" xr:uid="{00000000-0005-0000-0000-0000B18F0000}"/>
    <cellStyle name="Migliaia 49 3 5 3 4" xfId="30642" xr:uid="{00000000-0005-0000-0000-0000B28F0000}"/>
    <cellStyle name="Migliaia 49 3 5 4" xfId="33609" xr:uid="{00000000-0005-0000-0000-0000B38F0000}"/>
    <cellStyle name="Migliaia 49 3 5 5" xfId="38885" xr:uid="{00000000-0005-0000-0000-0000B48F0000}"/>
    <cellStyle name="Migliaia 49 3 5 6" xfId="12996" xr:uid="{00000000-0005-0000-0000-0000B58F0000}"/>
    <cellStyle name="Migliaia 49 3 6" xfId="3735" xr:uid="{00000000-0005-0000-0000-0000B68F0000}"/>
    <cellStyle name="Migliaia 49 3 6 2" xfId="10319" xr:uid="{00000000-0005-0000-0000-0000B78F0000}"/>
    <cellStyle name="Migliaia 49 3 6 2 2" xfId="36235" xr:uid="{00000000-0005-0000-0000-0000B88F0000}"/>
    <cellStyle name="Migliaia 49 3 6 2 3" xfId="41537" xr:uid="{00000000-0005-0000-0000-0000B98F0000}"/>
    <cellStyle name="Migliaia 49 3 6 3" xfId="14912" xr:uid="{00000000-0005-0000-0000-0000BA8F0000}"/>
    <cellStyle name="Migliaia 49 3 6 4" xfId="17129" xr:uid="{00000000-0005-0000-0000-0000BB8F0000}"/>
    <cellStyle name="Migliaia 49 3 6 4 2" xfId="38886" xr:uid="{00000000-0005-0000-0000-0000BC8F0000}"/>
    <cellStyle name="Migliaia 49 3 6 5" xfId="12997" xr:uid="{00000000-0005-0000-0000-0000BD8F0000}"/>
    <cellStyle name="Migliaia 49 3 7" xfId="8589" xr:uid="{00000000-0005-0000-0000-0000BE8F0000}"/>
    <cellStyle name="Migliaia 49 3 7 2" xfId="30643" xr:uid="{00000000-0005-0000-0000-0000BF8F0000}"/>
    <cellStyle name="Migliaia 49 3 7 2 2" xfId="36236" xr:uid="{00000000-0005-0000-0000-0000C08F0000}"/>
    <cellStyle name="Migliaia 49 3 7 2 3" xfId="41538" xr:uid="{00000000-0005-0000-0000-0000C18F0000}"/>
    <cellStyle name="Migliaia 49 3 7 3" xfId="33610" xr:uid="{00000000-0005-0000-0000-0000C28F0000}"/>
    <cellStyle name="Migliaia 49 3 7 4" xfId="38887" xr:uid="{00000000-0005-0000-0000-0000C38F0000}"/>
    <cellStyle name="Migliaia 49 3 8" xfId="13602" xr:uid="{00000000-0005-0000-0000-0000C48F0000}"/>
    <cellStyle name="Migliaia 49 3 8 2" xfId="30644" xr:uid="{00000000-0005-0000-0000-0000C58F0000}"/>
    <cellStyle name="Migliaia 49 3 8 2 2" xfId="36237" xr:uid="{00000000-0005-0000-0000-0000C68F0000}"/>
    <cellStyle name="Migliaia 49 3 8 2 3" xfId="41539" xr:uid="{00000000-0005-0000-0000-0000C78F0000}"/>
    <cellStyle name="Migliaia 49 3 8 3" xfId="33611" xr:uid="{00000000-0005-0000-0000-0000C88F0000}"/>
    <cellStyle name="Migliaia 49 3 8 4" xfId="38888" xr:uid="{00000000-0005-0000-0000-0000C98F0000}"/>
    <cellStyle name="Migliaia 49 3 8 5" xfId="21494" xr:uid="{00000000-0005-0000-0000-0000CA8F0000}"/>
    <cellStyle name="Migliaia 49 3 9" xfId="17120" xr:uid="{00000000-0005-0000-0000-0000CB8F0000}"/>
    <cellStyle name="Migliaia 49 4" xfId="627" xr:uid="{00000000-0005-0000-0000-0000CC8F0000}"/>
    <cellStyle name="Migliaia 49 4 2" xfId="4559" xr:uid="{00000000-0005-0000-0000-0000CD8F0000}"/>
    <cellStyle name="Migliaia 49 4 2 2" xfId="5175" xr:uid="{00000000-0005-0000-0000-0000CE8F0000}"/>
    <cellStyle name="Migliaia 49 4 2 2 2" xfId="30645" xr:uid="{00000000-0005-0000-0000-0000CF8F0000}"/>
    <cellStyle name="Migliaia 49 4 2 2 2 2" xfId="36238" xr:uid="{00000000-0005-0000-0000-0000D08F0000}"/>
    <cellStyle name="Migliaia 49 4 2 2 2 3" xfId="41540" xr:uid="{00000000-0005-0000-0000-0000D18F0000}"/>
    <cellStyle name="Migliaia 49 4 2 2 3" xfId="33612" xr:uid="{00000000-0005-0000-0000-0000D28F0000}"/>
    <cellStyle name="Migliaia 49 4 2 2 4" xfId="38889" xr:uid="{00000000-0005-0000-0000-0000D38F0000}"/>
    <cellStyle name="Migliaia 49 4 2 3" xfId="8364" xr:uid="{00000000-0005-0000-0000-0000D48F0000}"/>
    <cellStyle name="Migliaia 49 4 2 3 2" xfId="30646" xr:uid="{00000000-0005-0000-0000-0000D58F0000}"/>
    <cellStyle name="Migliaia 49 4 2 3 2 2" xfId="36239" xr:uid="{00000000-0005-0000-0000-0000D68F0000}"/>
    <cellStyle name="Migliaia 49 4 2 3 2 3" xfId="41541" xr:uid="{00000000-0005-0000-0000-0000D78F0000}"/>
    <cellStyle name="Migliaia 49 4 2 3 3" xfId="33613" xr:uid="{00000000-0005-0000-0000-0000D88F0000}"/>
    <cellStyle name="Migliaia 49 4 2 3 4" xfId="38890" xr:uid="{00000000-0005-0000-0000-0000D98F0000}"/>
    <cellStyle name="Migliaia 49 4 2 4" xfId="7711" xr:uid="{00000000-0005-0000-0000-0000DA8F0000}"/>
    <cellStyle name="Migliaia 49 4 2 5" xfId="7120" xr:uid="{00000000-0005-0000-0000-0000DB8F0000}"/>
    <cellStyle name="Migliaia 49 4 2 5 2" xfId="17893" xr:uid="{00000000-0005-0000-0000-0000DC8F0000}"/>
    <cellStyle name="Migliaia 49 4 2 5 3" xfId="43846" xr:uid="{00000000-0005-0000-0000-0000DD8F0000}"/>
    <cellStyle name="Migliaia 49 4 2 5 4" xfId="46886" xr:uid="{00000000-0005-0000-0000-0000DE8F0000}"/>
    <cellStyle name="Migliaia 49 4 2 5 5" xfId="49902" xr:uid="{00000000-0005-0000-0000-0000DF8F0000}"/>
    <cellStyle name="Migliaia 49 4 2 6" xfId="17131" xr:uid="{00000000-0005-0000-0000-0000E08F0000}"/>
    <cellStyle name="Migliaia 49 4 2 7" xfId="21496" xr:uid="{00000000-0005-0000-0000-0000E18F0000}"/>
    <cellStyle name="Migliaia 49 4 3" xfId="5176" xr:uid="{00000000-0005-0000-0000-0000E28F0000}"/>
    <cellStyle name="Migliaia 49 4 3 2" xfId="14556" xr:uid="{00000000-0005-0000-0000-0000E38F0000}"/>
    <cellStyle name="Migliaia 49 4 3 2 2" xfId="36240" xr:uid="{00000000-0005-0000-0000-0000E48F0000}"/>
    <cellStyle name="Migliaia 49 4 3 2 3" xfId="41542" xr:uid="{00000000-0005-0000-0000-0000E58F0000}"/>
    <cellStyle name="Migliaia 49 4 3 3" xfId="33614" xr:uid="{00000000-0005-0000-0000-0000E68F0000}"/>
    <cellStyle name="Migliaia 49 4 3 4" xfId="38891" xr:uid="{00000000-0005-0000-0000-0000E78F0000}"/>
    <cellStyle name="Migliaia 49 4 3 5" xfId="13600" xr:uid="{00000000-0005-0000-0000-0000E88F0000}"/>
    <cellStyle name="Migliaia 49 4 4" xfId="8365" xr:uid="{00000000-0005-0000-0000-0000E98F0000}"/>
    <cellStyle name="Migliaia 49 4 4 2" xfId="30647" xr:uid="{00000000-0005-0000-0000-0000EA8F0000}"/>
    <cellStyle name="Migliaia 49 4 4 2 2" xfId="36241" xr:uid="{00000000-0005-0000-0000-0000EB8F0000}"/>
    <cellStyle name="Migliaia 49 4 4 2 3" xfId="41543" xr:uid="{00000000-0005-0000-0000-0000EC8F0000}"/>
    <cellStyle name="Migliaia 49 4 4 3" xfId="33615" xr:uid="{00000000-0005-0000-0000-0000ED8F0000}"/>
    <cellStyle name="Migliaia 49 4 4 4" xfId="38892" xr:uid="{00000000-0005-0000-0000-0000EE8F0000}"/>
    <cellStyle name="Migliaia 49 4 5" xfId="7710" xr:uid="{00000000-0005-0000-0000-0000EF8F0000}"/>
    <cellStyle name="Migliaia 49 4 5 2" xfId="30648" xr:uid="{00000000-0005-0000-0000-0000F08F0000}"/>
    <cellStyle name="Migliaia 49 4 5 2 2" xfId="36242" xr:uid="{00000000-0005-0000-0000-0000F18F0000}"/>
    <cellStyle name="Migliaia 49 4 5 2 3" xfId="41544" xr:uid="{00000000-0005-0000-0000-0000F28F0000}"/>
    <cellStyle name="Migliaia 49 4 5 3" xfId="33616" xr:uid="{00000000-0005-0000-0000-0000F38F0000}"/>
    <cellStyle name="Migliaia 49 4 5 4" xfId="38893" xr:uid="{00000000-0005-0000-0000-0000F48F0000}"/>
    <cellStyle name="Migliaia 49 4 6" xfId="7119" xr:uid="{00000000-0005-0000-0000-0000F58F0000}"/>
    <cellStyle name="Migliaia 49 4 6 2" xfId="17892" xr:uid="{00000000-0005-0000-0000-0000F68F0000}"/>
    <cellStyle name="Migliaia 49 4 6 2 2" xfId="36243" xr:uid="{00000000-0005-0000-0000-0000F78F0000}"/>
    <cellStyle name="Migliaia 49 4 6 2 3" xfId="41545" xr:uid="{00000000-0005-0000-0000-0000F88F0000}"/>
    <cellStyle name="Migliaia 49 4 6 2 4" xfId="30649" xr:uid="{00000000-0005-0000-0000-0000F98F0000}"/>
    <cellStyle name="Migliaia 49 4 6 3" xfId="33617" xr:uid="{00000000-0005-0000-0000-0000FA8F0000}"/>
    <cellStyle name="Migliaia 49 4 6 4" xfId="38894" xr:uid="{00000000-0005-0000-0000-0000FB8F0000}"/>
    <cellStyle name="Migliaia 49 4 6 5" xfId="21497" xr:uid="{00000000-0005-0000-0000-0000FC8F0000}"/>
    <cellStyle name="Migliaia 49 4 6 6" xfId="44601" xr:uid="{00000000-0005-0000-0000-0000FD8F0000}"/>
    <cellStyle name="Migliaia 49 4 6 7" xfId="46885" xr:uid="{00000000-0005-0000-0000-0000FE8F0000}"/>
    <cellStyle name="Migliaia 49 4 6 8" xfId="49901" xr:uid="{00000000-0005-0000-0000-0000FF8F0000}"/>
    <cellStyle name="Migliaia 49 4 7" xfId="17130" xr:uid="{00000000-0005-0000-0000-000000900000}"/>
    <cellStyle name="Migliaia 49 4 7 2" xfId="30650" xr:uid="{00000000-0005-0000-0000-000001900000}"/>
    <cellStyle name="Migliaia 49 4 7 2 2" xfId="36244" xr:uid="{00000000-0005-0000-0000-000002900000}"/>
    <cellStyle name="Migliaia 49 4 7 2 3" xfId="41546" xr:uid="{00000000-0005-0000-0000-000003900000}"/>
    <cellStyle name="Migliaia 49 4 7 3" xfId="33618" xr:uid="{00000000-0005-0000-0000-000004900000}"/>
    <cellStyle name="Migliaia 49 4 7 4" xfId="38895" xr:uid="{00000000-0005-0000-0000-000005900000}"/>
    <cellStyle name="Migliaia 49 4 7 5" xfId="21498" xr:uid="{00000000-0005-0000-0000-000006900000}"/>
    <cellStyle name="Migliaia 49 4 8" xfId="21495" xr:uid="{00000000-0005-0000-0000-000007900000}"/>
    <cellStyle name="Migliaia 49 4 9" xfId="2585" xr:uid="{00000000-0005-0000-0000-000008900000}"/>
    <cellStyle name="Migliaia 49 5" xfId="628" xr:uid="{00000000-0005-0000-0000-000009900000}"/>
    <cellStyle name="Migliaia 49 5 2" xfId="4560" xr:uid="{00000000-0005-0000-0000-00000A900000}"/>
    <cellStyle name="Migliaia 49 5 2 2" xfId="14800" xr:uid="{00000000-0005-0000-0000-00000B900000}"/>
    <cellStyle name="Migliaia 49 5 2 2 2" xfId="36245" xr:uid="{00000000-0005-0000-0000-00000C900000}"/>
    <cellStyle name="Migliaia 49 5 2 2 3" xfId="41547" xr:uid="{00000000-0005-0000-0000-00000D900000}"/>
    <cellStyle name="Migliaia 49 5 2 3" xfId="17133" xr:uid="{00000000-0005-0000-0000-00000E900000}"/>
    <cellStyle name="Migliaia 49 5 2 3 2" xfId="33619" xr:uid="{00000000-0005-0000-0000-00000F900000}"/>
    <cellStyle name="Migliaia 49 5 2 4" xfId="38896" xr:uid="{00000000-0005-0000-0000-000010900000}"/>
    <cellStyle name="Migliaia 49 5 2 5" xfId="12998" xr:uid="{00000000-0005-0000-0000-000011900000}"/>
    <cellStyle name="Migliaia 49 5 3" xfId="7712" xr:uid="{00000000-0005-0000-0000-000012900000}"/>
    <cellStyle name="Migliaia 49 5 3 2" xfId="30651" xr:uid="{00000000-0005-0000-0000-000013900000}"/>
    <cellStyle name="Migliaia 49 5 3 2 2" xfId="36246" xr:uid="{00000000-0005-0000-0000-000014900000}"/>
    <cellStyle name="Migliaia 49 5 3 2 3" xfId="41548" xr:uid="{00000000-0005-0000-0000-000015900000}"/>
    <cellStyle name="Migliaia 49 5 3 3" xfId="33620" xr:uid="{00000000-0005-0000-0000-000016900000}"/>
    <cellStyle name="Migliaia 49 5 3 4" xfId="38897" xr:uid="{00000000-0005-0000-0000-000017900000}"/>
    <cellStyle name="Migliaia 49 5 4" xfId="7121" xr:uid="{00000000-0005-0000-0000-000018900000}"/>
    <cellStyle name="Migliaia 49 5 4 2" xfId="17894" xr:uid="{00000000-0005-0000-0000-000019900000}"/>
    <cellStyle name="Migliaia 49 5 4 2 2" xfId="36247" xr:uid="{00000000-0005-0000-0000-00001A900000}"/>
    <cellStyle name="Migliaia 49 5 4 2 3" xfId="41549" xr:uid="{00000000-0005-0000-0000-00001B900000}"/>
    <cellStyle name="Migliaia 49 5 4 2 4" xfId="30652" xr:uid="{00000000-0005-0000-0000-00001C900000}"/>
    <cellStyle name="Migliaia 49 5 4 3" xfId="33621" xr:uid="{00000000-0005-0000-0000-00001D900000}"/>
    <cellStyle name="Migliaia 49 5 4 4" xfId="38898" xr:uid="{00000000-0005-0000-0000-00001E900000}"/>
    <cellStyle name="Migliaia 49 5 4 5" xfId="21500" xr:uid="{00000000-0005-0000-0000-00001F900000}"/>
    <cellStyle name="Migliaia 49 5 4 6" xfId="43944" xr:uid="{00000000-0005-0000-0000-000020900000}"/>
    <cellStyle name="Migliaia 49 5 4 7" xfId="46887" xr:uid="{00000000-0005-0000-0000-000021900000}"/>
    <cellStyle name="Migliaia 49 5 4 8" xfId="49903" xr:uid="{00000000-0005-0000-0000-000022900000}"/>
    <cellStyle name="Migliaia 49 5 5" xfId="17132" xr:uid="{00000000-0005-0000-0000-000023900000}"/>
    <cellStyle name="Migliaia 49 5 5 2" xfId="30653" xr:uid="{00000000-0005-0000-0000-000024900000}"/>
    <cellStyle name="Migliaia 49 5 5 2 2" xfId="36248" xr:uid="{00000000-0005-0000-0000-000025900000}"/>
    <cellStyle name="Migliaia 49 5 5 2 3" xfId="41550" xr:uid="{00000000-0005-0000-0000-000026900000}"/>
    <cellStyle name="Migliaia 49 5 5 3" xfId="33622" xr:uid="{00000000-0005-0000-0000-000027900000}"/>
    <cellStyle name="Migliaia 49 5 5 4" xfId="38899" xr:uid="{00000000-0005-0000-0000-000028900000}"/>
    <cellStyle name="Migliaia 49 5 5 5" xfId="21501" xr:uid="{00000000-0005-0000-0000-000029900000}"/>
    <cellStyle name="Migliaia 49 5 6" xfId="21502" xr:uid="{00000000-0005-0000-0000-00002A900000}"/>
    <cellStyle name="Migliaia 49 5 6 2" xfId="30654" xr:uid="{00000000-0005-0000-0000-00002B900000}"/>
    <cellStyle name="Migliaia 49 5 6 2 2" xfId="36249" xr:uid="{00000000-0005-0000-0000-00002C900000}"/>
    <cellStyle name="Migliaia 49 5 6 2 3" xfId="41551" xr:uid="{00000000-0005-0000-0000-00002D900000}"/>
    <cellStyle name="Migliaia 49 5 6 3" xfId="33623" xr:uid="{00000000-0005-0000-0000-00002E900000}"/>
    <cellStyle name="Migliaia 49 5 6 4" xfId="38900" xr:uid="{00000000-0005-0000-0000-00002F900000}"/>
    <cellStyle name="Migliaia 49 5 7" xfId="21499" xr:uid="{00000000-0005-0000-0000-000030900000}"/>
    <cellStyle name="Migliaia 49 5 8" xfId="2586" xr:uid="{00000000-0005-0000-0000-000031900000}"/>
    <cellStyle name="Migliaia 49 6" xfId="2581" xr:uid="{00000000-0005-0000-0000-000032900000}"/>
    <cellStyle name="Migliaia 49 6 2" xfId="4555" xr:uid="{00000000-0005-0000-0000-000033900000}"/>
    <cellStyle name="Migliaia 49 6 2 2" xfId="6075" xr:uid="{00000000-0005-0000-0000-000034900000}"/>
    <cellStyle name="Migliaia 49 6 2 3" xfId="14944" xr:uid="{00000000-0005-0000-0000-000035900000}"/>
    <cellStyle name="Migliaia 49 6 2 4" xfId="17135" xr:uid="{00000000-0005-0000-0000-000036900000}"/>
    <cellStyle name="Migliaia 49 6 2 5" xfId="28737" xr:uid="{00000000-0005-0000-0000-000037900000}"/>
    <cellStyle name="Migliaia 49 6 2 6" xfId="13000" xr:uid="{00000000-0005-0000-0000-000038900000}"/>
    <cellStyle name="Migliaia 49 6 3" xfId="5827" xr:uid="{00000000-0005-0000-0000-000039900000}"/>
    <cellStyle name="Migliaia 49 6 3 2" xfId="31713" xr:uid="{00000000-0005-0000-0000-00003A900000}"/>
    <cellStyle name="Migliaia 49 6 3 2 2" xfId="36873" xr:uid="{00000000-0005-0000-0000-00003B900000}"/>
    <cellStyle name="Migliaia 49 6 3 2 3" xfId="42175" xr:uid="{00000000-0005-0000-0000-00003C900000}"/>
    <cellStyle name="Migliaia 49 6 3 3" xfId="34222" xr:uid="{00000000-0005-0000-0000-00003D900000}"/>
    <cellStyle name="Migliaia 49 6 3 4" xfId="39524" xr:uid="{00000000-0005-0000-0000-00003E900000}"/>
    <cellStyle name="Migliaia 49 6 4" xfId="17134" xr:uid="{00000000-0005-0000-0000-00003F900000}"/>
    <cellStyle name="Migliaia 49 6 4 2" xfId="36250" xr:uid="{00000000-0005-0000-0000-000040900000}"/>
    <cellStyle name="Migliaia 49 6 4 3" xfId="41552" xr:uid="{00000000-0005-0000-0000-000041900000}"/>
    <cellStyle name="Migliaia 49 6 4 4" xfId="30655" xr:uid="{00000000-0005-0000-0000-000042900000}"/>
    <cellStyle name="Migliaia 49 6 5" xfId="33624" xr:uid="{00000000-0005-0000-0000-000043900000}"/>
    <cellStyle name="Migliaia 49 6 6" xfId="38901" xr:uid="{00000000-0005-0000-0000-000044900000}"/>
    <cellStyle name="Migliaia 49 6 7" xfId="12999" xr:uid="{00000000-0005-0000-0000-000045900000}"/>
    <cellStyle name="Migliaia 49 7" xfId="4142" xr:uid="{00000000-0005-0000-0000-000046900000}"/>
    <cellStyle name="Migliaia 49 7 2" xfId="10612" xr:uid="{00000000-0005-0000-0000-000047900000}"/>
    <cellStyle name="Migliaia 49 7 2 2" xfId="31714" xr:uid="{00000000-0005-0000-0000-000048900000}"/>
    <cellStyle name="Migliaia 49 7 2 2 2" xfId="36874" xr:uid="{00000000-0005-0000-0000-000049900000}"/>
    <cellStyle name="Migliaia 49 7 2 2 3" xfId="42176" xr:uid="{00000000-0005-0000-0000-00004A900000}"/>
    <cellStyle name="Migliaia 49 7 2 3" xfId="34223" xr:uid="{00000000-0005-0000-0000-00004B900000}"/>
    <cellStyle name="Migliaia 49 7 2 4" xfId="39525" xr:uid="{00000000-0005-0000-0000-00004C900000}"/>
    <cellStyle name="Migliaia 49 7 3" xfId="17136" xr:uid="{00000000-0005-0000-0000-00004D900000}"/>
    <cellStyle name="Migliaia 49 7 3 2" xfId="36251" xr:uid="{00000000-0005-0000-0000-00004E900000}"/>
    <cellStyle name="Migliaia 49 7 3 3" xfId="41553" xr:uid="{00000000-0005-0000-0000-00004F900000}"/>
    <cellStyle name="Migliaia 49 7 3 4" xfId="30656" xr:uid="{00000000-0005-0000-0000-000050900000}"/>
    <cellStyle name="Migliaia 49 7 4" xfId="33625" xr:uid="{00000000-0005-0000-0000-000051900000}"/>
    <cellStyle name="Migliaia 49 7 5" xfId="38902" xr:uid="{00000000-0005-0000-0000-000052900000}"/>
    <cellStyle name="Migliaia 49 7 6" xfId="13001" xr:uid="{00000000-0005-0000-0000-000053900000}"/>
    <cellStyle name="Migliaia 49 8" xfId="3733" xr:uid="{00000000-0005-0000-0000-000054900000}"/>
    <cellStyle name="Migliaia 49 8 2" xfId="10317" xr:uid="{00000000-0005-0000-0000-000055900000}"/>
    <cellStyle name="Migliaia 49 8 2 2" xfId="31715" xr:uid="{00000000-0005-0000-0000-000056900000}"/>
    <cellStyle name="Migliaia 49 8 2 2 2" xfId="36875" xr:uid="{00000000-0005-0000-0000-000057900000}"/>
    <cellStyle name="Migliaia 49 8 2 2 3" xfId="42177" xr:uid="{00000000-0005-0000-0000-000058900000}"/>
    <cellStyle name="Migliaia 49 8 2 3" xfId="34224" xr:uid="{00000000-0005-0000-0000-000059900000}"/>
    <cellStyle name="Migliaia 49 8 2 4" xfId="39526" xr:uid="{00000000-0005-0000-0000-00005A900000}"/>
    <cellStyle name="Migliaia 49 8 3" xfId="17137" xr:uid="{00000000-0005-0000-0000-00005B900000}"/>
    <cellStyle name="Migliaia 49 8 3 2" xfId="36252" xr:uid="{00000000-0005-0000-0000-00005C900000}"/>
    <cellStyle name="Migliaia 49 8 3 3" xfId="41554" xr:uid="{00000000-0005-0000-0000-00005D900000}"/>
    <cellStyle name="Migliaia 49 8 3 4" xfId="30657" xr:uid="{00000000-0005-0000-0000-00005E900000}"/>
    <cellStyle name="Migliaia 49 8 4" xfId="33626" xr:uid="{00000000-0005-0000-0000-00005F900000}"/>
    <cellStyle name="Migliaia 49 8 5" xfId="38903" xr:uid="{00000000-0005-0000-0000-000060900000}"/>
    <cellStyle name="Migliaia 49 8 6" xfId="13002" xr:uid="{00000000-0005-0000-0000-000061900000}"/>
    <cellStyle name="Migliaia 49 9" xfId="13525" xr:uid="{00000000-0005-0000-0000-000062900000}"/>
    <cellStyle name="Migliaia 49 9 2" xfId="30658" xr:uid="{00000000-0005-0000-0000-000063900000}"/>
    <cellStyle name="Migliaia 49 9 2 2" xfId="36253" xr:uid="{00000000-0005-0000-0000-000064900000}"/>
    <cellStyle name="Migliaia 49 9 2 3" xfId="41555" xr:uid="{00000000-0005-0000-0000-000065900000}"/>
    <cellStyle name="Migliaia 49 9 3" xfId="33627" xr:uid="{00000000-0005-0000-0000-000066900000}"/>
    <cellStyle name="Migliaia 49 9 4" xfId="38904" xr:uid="{00000000-0005-0000-0000-000067900000}"/>
    <cellStyle name="Migliaia 5" xfId="629" xr:uid="{00000000-0005-0000-0000-000068900000}"/>
    <cellStyle name="Migliaia 5 10" xfId="17138" xr:uid="{00000000-0005-0000-0000-000069900000}"/>
    <cellStyle name="Migliaia 5 10 2" xfId="36254" xr:uid="{00000000-0005-0000-0000-00006A900000}"/>
    <cellStyle name="Migliaia 5 10 3" xfId="41556" xr:uid="{00000000-0005-0000-0000-00006B900000}"/>
    <cellStyle name="Migliaia 5 10 4" xfId="30659" xr:uid="{00000000-0005-0000-0000-00006C900000}"/>
    <cellStyle name="Migliaia 5 11" xfId="33628" xr:uid="{00000000-0005-0000-0000-00006D900000}"/>
    <cellStyle name="Migliaia 5 12" xfId="38905" xr:uid="{00000000-0005-0000-0000-00006E900000}"/>
    <cellStyle name="Migliaia 5 13" xfId="1913" xr:uid="{00000000-0005-0000-0000-00006F900000}"/>
    <cellStyle name="Migliaia 5 2" xfId="630" xr:uid="{00000000-0005-0000-0000-000070900000}"/>
    <cellStyle name="Migliaia 5 2 2" xfId="2588" xr:uid="{00000000-0005-0000-0000-000071900000}"/>
    <cellStyle name="Migliaia 5 2 2 2" xfId="4562" xr:uid="{00000000-0005-0000-0000-000072900000}"/>
    <cellStyle name="Migliaia 5 2 2 2 2" xfId="10711" xr:uid="{00000000-0005-0000-0000-000073900000}"/>
    <cellStyle name="Migliaia 5 2 2 2 2 2" xfId="36255" xr:uid="{00000000-0005-0000-0000-000074900000}"/>
    <cellStyle name="Migliaia 5 2 2 2 2 3" xfId="41557" xr:uid="{00000000-0005-0000-0000-000075900000}"/>
    <cellStyle name="Migliaia 5 2 2 2 3" xfId="14801" xr:uid="{00000000-0005-0000-0000-000076900000}"/>
    <cellStyle name="Migliaia 5 2 2 2 4" xfId="17141" xr:uid="{00000000-0005-0000-0000-000077900000}"/>
    <cellStyle name="Migliaia 5 2 2 2 4 2" xfId="38906" xr:uid="{00000000-0005-0000-0000-000078900000}"/>
    <cellStyle name="Migliaia 5 2 2 2 5" xfId="13003" xr:uid="{00000000-0005-0000-0000-000079900000}"/>
    <cellStyle name="Migliaia 5 2 2 3" xfId="7936" xr:uid="{00000000-0005-0000-0000-00007A900000}"/>
    <cellStyle name="Migliaia 5 2 2 3 2" xfId="31716" xr:uid="{00000000-0005-0000-0000-00007B900000}"/>
    <cellStyle name="Migliaia 5 2 2 3 2 2" xfId="36876" xr:uid="{00000000-0005-0000-0000-00007C900000}"/>
    <cellStyle name="Migliaia 5 2 2 3 2 3" xfId="42178" xr:uid="{00000000-0005-0000-0000-00007D900000}"/>
    <cellStyle name="Migliaia 5 2 2 3 3" xfId="34225" xr:uid="{00000000-0005-0000-0000-00007E900000}"/>
    <cellStyle name="Migliaia 5 2 2 3 4" xfId="39527" xr:uid="{00000000-0005-0000-0000-00007F900000}"/>
    <cellStyle name="Migliaia 5 2 2 4" xfId="7122" xr:uid="{00000000-0005-0000-0000-000080900000}"/>
    <cellStyle name="Migliaia 5 2 2 4 2" xfId="17895" xr:uid="{00000000-0005-0000-0000-000081900000}"/>
    <cellStyle name="Migliaia 5 2 2 4 3" xfId="43707" xr:uid="{00000000-0005-0000-0000-000082900000}"/>
    <cellStyle name="Migliaia 5 2 2 4 4" xfId="46888" xr:uid="{00000000-0005-0000-0000-000083900000}"/>
    <cellStyle name="Migliaia 5 2 2 4 5" xfId="49904" xr:uid="{00000000-0005-0000-0000-000084900000}"/>
    <cellStyle name="Migliaia 5 2 2 5" xfId="17140" xr:uid="{00000000-0005-0000-0000-000085900000}"/>
    <cellStyle name="Migliaia 5 2 2 6" xfId="21504" xr:uid="{00000000-0005-0000-0000-000086900000}"/>
    <cellStyle name="Migliaia 5 2 3" xfId="4146" xr:uid="{00000000-0005-0000-0000-000087900000}"/>
    <cellStyle name="Migliaia 5 2 3 2" xfId="10616" xr:uid="{00000000-0005-0000-0000-000088900000}"/>
    <cellStyle name="Migliaia 5 2 3 2 2" xfId="31717" xr:uid="{00000000-0005-0000-0000-000089900000}"/>
    <cellStyle name="Migliaia 5 2 3 2 2 2" xfId="36877" xr:uid="{00000000-0005-0000-0000-00008A900000}"/>
    <cellStyle name="Migliaia 5 2 3 2 2 3" xfId="42179" xr:uid="{00000000-0005-0000-0000-00008B900000}"/>
    <cellStyle name="Migliaia 5 2 3 2 3" xfId="34226" xr:uid="{00000000-0005-0000-0000-00008C900000}"/>
    <cellStyle name="Migliaia 5 2 3 2 4" xfId="39528" xr:uid="{00000000-0005-0000-0000-00008D900000}"/>
    <cellStyle name="Migliaia 5 2 3 3" xfId="17142" xr:uid="{00000000-0005-0000-0000-00008E900000}"/>
    <cellStyle name="Migliaia 5 2 3 3 2" xfId="36256" xr:uid="{00000000-0005-0000-0000-00008F900000}"/>
    <cellStyle name="Migliaia 5 2 3 3 3" xfId="41558" xr:uid="{00000000-0005-0000-0000-000090900000}"/>
    <cellStyle name="Migliaia 5 2 3 3 4" xfId="30660" xr:uid="{00000000-0005-0000-0000-000091900000}"/>
    <cellStyle name="Migliaia 5 2 3 4" xfId="33629" xr:uid="{00000000-0005-0000-0000-000092900000}"/>
    <cellStyle name="Migliaia 5 2 3 5" xfId="38907" xr:uid="{00000000-0005-0000-0000-000093900000}"/>
    <cellStyle name="Migliaia 5 2 3 6" xfId="13004" xr:uid="{00000000-0005-0000-0000-000094900000}"/>
    <cellStyle name="Migliaia 5 2 4" xfId="3738" xr:uid="{00000000-0005-0000-0000-000095900000}"/>
    <cellStyle name="Migliaia 5 2 4 2" xfId="10321" xr:uid="{00000000-0005-0000-0000-000096900000}"/>
    <cellStyle name="Migliaia 5 2 4 2 2" xfId="36257" xr:uid="{00000000-0005-0000-0000-000097900000}"/>
    <cellStyle name="Migliaia 5 2 4 2 3" xfId="41559" xr:uid="{00000000-0005-0000-0000-000098900000}"/>
    <cellStyle name="Migliaia 5 2 4 3" xfId="15001" xr:uid="{00000000-0005-0000-0000-000099900000}"/>
    <cellStyle name="Migliaia 5 2 4 4" xfId="17143" xr:uid="{00000000-0005-0000-0000-00009A900000}"/>
    <cellStyle name="Migliaia 5 2 4 4 2" xfId="38908" xr:uid="{00000000-0005-0000-0000-00009B900000}"/>
    <cellStyle name="Migliaia 5 2 4 5" xfId="13005" xr:uid="{00000000-0005-0000-0000-00009C900000}"/>
    <cellStyle name="Migliaia 5 2 5" xfId="9451" xr:uid="{00000000-0005-0000-0000-00009D900000}"/>
    <cellStyle name="Migliaia 5 2 5 2" xfId="30661" xr:uid="{00000000-0005-0000-0000-00009E900000}"/>
    <cellStyle name="Migliaia 5 2 5 2 2" xfId="36258" xr:uid="{00000000-0005-0000-0000-00009F900000}"/>
    <cellStyle name="Migliaia 5 2 5 2 3" xfId="41560" xr:uid="{00000000-0005-0000-0000-0000A0900000}"/>
    <cellStyle name="Migliaia 5 2 5 3" xfId="33630" xr:uid="{00000000-0005-0000-0000-0000A1900000}"/>
    <cellStyle name="Migliaia 5 2 5 4" xfId="38909" xr:uid="{00000000-0005-0000-0000-0000A2900000}"/>
    <cellStyle name="Migliaia 5 2 6" xfId="17139" xr:uid="{00000000-0005-0000-0000-0000A3900000}"/>
    <cellStyle name="Migliaia 5 2 6 2" xfId="30662" xr:uid="{00000000-0005-0000-0000-0000A4900000}"/>
    <cellStyle name="Migliaia 5 2 6 2 2" xfId="36259" xr:uid="{00000000-0005-0000-0000-0000A5900000}"/>
    <cellStyle name="Migliaia 5 2 6 2 3" xfId="41561" xr:uid="{00000000-0005-0000-0000-0000A6900000}"/>
    <cellStyle name="Migliaia 5 2 6 3" xfId="33631" xr:uid="{00000000-0005-0000-0000-0000A7900000}"/>
    <cellStyle name="Migliaia 5 2 6 4" xfId="38910" xr:uid="{00000000-0005-0000-0000-0000A8900000}"/>
    <cellStyle name="Migliaia 5 2 6 5" xfId="21505" xr:uid="{00000000-0005-0000-0000-0000A9900000}"/>
    <cellStyle name="Migliaia 5 2 7" xfId="21503" xr:uid="{00000000-0005-0000-0000-0000AA900000}"/>
    <cellStyle name="Migliaia 5 2 8" xfId="1914" xr:uid="{00000000-0005-0000-0000-0000AB900000}"/>
    <cellStyle name="Migliaia 5 3" xfId="631" xr:uid="{00000000-0005-0000-0000-0000AC900000}"/>
    <cellStyle name="Migliaia 5 3 10" xfId="21506" xr:uid="{00000000-0005-0000-0000-0000AD900000}"/>
    <cellStyle name="Migliaia 5 3 11" xfId="13006" xr:uid="{00000000-0005-0000-0000-0000AE900000}"/>
    <cellStyle name="Migliaia 5 3 12" xfId="1915" xr:uid="{00000000-0005-0000-0000-0000AF900000}"/>
    <cellStyle name="Migliaia 5 3 2" xfId="632" xr:uid="{00000000-0005-0000-0000-0000B0900000}"/>
    <cellStyle name="Migliaia 5 3 2 2" xfId="4564" xr:uid="{00000000-0005-0000-0000-0000B1900000}"/>
    <cellStyle name="Migliaia 5 3 2 2 2" xfId="8366" xr:uid="{00000000-0005-0000-0000-0000B2900000}"/>
    <cellStyle name="Migliaia 5 3 2 2 2 2" xfId="14802" xr:uid="{00000000-0005-0000-0000-0000B3900000}"/>
    <cellStyle name="Migliaia 5 3 2 2 2 2 2" xfId="18192" xr:uid="{00000000-0005-0000-0000-0000B4900000}"/>
    <cellStyle name="Migliaia 5 3 2 2 2 2 2 2" xfId="36260" xr:uid="{00000000-0005-0000-0000-0000B5900000}"/>
    <cellStyle name="Migliaia 5 3 2 2 2 2 3" xfId="41562" xr:uid="{00000000-0005-0000-0000-0000B6900000}"/>
    <cellStyle name="Migliaia 5 3 2 2 2 2 4" xfId="30663" xr:uid="{00000000-0005-0000-0000-0000B7900000}"/>
    <cellStyle name="Migliaia 5 3 2 2 2 3" xfId="33632" xr:uid="{00000000-0005-0000-0000-0000B8900000}"/>
    <cellStyle name="Migliaia 5 3 2 2 2 4" xfId="38911" xr:uid="{00000000-0005-0000-0000-0000B9900000}"/>
    <cellStyle name="Migliaia 5 3 2 2 2 5" xfId="33461" xr:uid="{00000000-0005-0000-0000-0000BA900000}"/>
    <cellStyle name="Migliaia 5 3 2 2 2 6" xfId="47198" xr:uid="{00000000-0005-0000-0000-0000BB900000}"/>
    <cellStyle name="Migliaia 5 3 2 2 2 7" xfId="50214" xr:uid="{00000000-0005-0000-0000-0000BC900000}"/>
    <cellStyle name="Migliaia 5 3 2 2 2 8" xfId="13990" xr:uid="{00000000-0005-0000-0000-0000BD900000}"/>
    <cellStyle name="Migliaia 5 3 2 2 3" xfId="7874" xr:uid="{00000000-0005-0000-0000-0000BE900000}"/>
    <cellStyle name="Migliaia 5 3 2 2 4" xfId="7123" xr:uid="{00000000-0005-0000-0000-0000BF900000}"/>
    <cellStyle name="Migliaia 5 3 2 2 4 2" xfId="17896" xr:uid="{00000000-0005-0000-0000-0000C0900000}"/>
    <cellStyle name="Migliaia 5 3 2 2 4 3" xfId="33564" xr:uid="{00000000-0005-0000-0000-0000C1900000}"/>
    <cellStyle name="Migliaia 5 3 2 2 4 4" xfId="46889" xr:uid="{00000000-0005-0000-0000-0000C2900000}"/>
    <cellStyle name="Migliaia 5 3 2 2 4 5" xfId="49905" xr:uid="{00000000-0005-0000-0000-0000C3900000}"/>
    <cellStyle name="Migliaia 5 3 2 2 5" xfId="17146" xr:uid="{00000000-0005-0000-0000-0000C4900000}"/>
    <cellStyle name="Migliaia 5 3 2 2 6" xfId="21508" xr:uid="{00000000-0005-0000-0000-0000C5900000}"/>
    <cellStyle name="Migliaia 5 3 2 3" xfId="3740" xr:uid="{00000000-0005-0000-0000-0000C6900000}"/>
    <cellStyle name="Migliaia 5 3 2 3 2" xfId="7961" xr:uid="{00000000-0005-0000-0000-0000C7900000}"/>
    <cellStyle name="Migliaia 5 3 2 3 2 2" xfId="36261" xr:uid="{00000000-0005-0000-0000-0000C8900000}"/>
    <cellStyle name="Migliaia 5 3 2 3 2 3" xfId="41563" xr:uid="{00000000-0005-0000-0000-0000C9900000}"/>
    <cellStyle name="Migliaia 5 3 2 3 2 4" xfId="30664" xr:uid="{00000000-0005-0000-0000-0000CA900000}"/>
    <cellStyle name="Migliaia 5 3 2 3 3" xfId="8367" xr:uid="{00000000-0005-0000-0000-0000CB900000}"/>
    <cellStyle name="Migliaia 5 3 2 3 4" xfId="17147" xr:uid="{00000000-0005-0000-0000-0000CC900000}"/>
    <cellStyle name="Migliaia 5 3 2 3 4 2" xfId="38912" xr:uid="{00000000-0005-0000-0000-0000CD900000}"/>
    <cellStyle name="Migliaia 5 3 2 3 5" xfId="13007" xr:uid="{00000000-0005-0000-0000-0000CE900000}"/>
    <cellStyle name="Migliaia 5 3 2 4" xfId="7713" xr:uid="{00000000-0005-0000-0000-0000CF900000}"/>
    <cellStyle name="Migliaia 5 3 2 4 2" xfId="14408" xr:uid="{00000000-0005-0000-0000-0000D0900000}"/>
    <cellStyle name="Migliaia 5 3 2 4 2 2" xfId="36262" xr:uid="{00000000-0005-0000-0000-0000D1900000}"/>
    <cellStyle name="Migliaia 5 3 2 4 2 3" xfId="41564" xr:uid="{00000000-0005-0000-0000-0000D2900000}"/>
    <cellStyle name="Migliaia 5 3 2 4 3" xfId="33633" xr:uid="{00000000-0005-0000-0000-0000D3900000}"/>
    <cellStyle name="Migliaia 5 3 2 4 4" xfId="38913" xr:uid="{00000000-0005-0000-0000-0000D4900000}"/>
    <cellStyle name="Migliaia 5 3 2 4 5" xfId="13528" xr:uid="{00000000-0005-0000-0000-0000D5900000}"/>
    <cellStyle name="Migliaia 5 3 2 5" xfId="13598" xr:uid="{00000000-0005-0000-0000-0000D6900000}"/>
    <cellStyle name="Migliaia 5 3 2 5 2" xfId="30665" xr:uid="{00000000-0005-0000-0000-0000D7900000}"/>
    <cellStyle name="Migliaia 5 3 2 5 2 2" xfId="36263" xr:uid="{00000000-0005-0000-0000-0000D8900000}"/>
    <cellStyle name="Migliaia 5 3 2 5 2 3" xfId="41565" xr:uid="{00000000-0005-0000-0000-0000D9900000}"/>
    <cellStyle name="Migliaia 5 3 2 5 3" xfId="33634" xr:uid="{00000000-0005-0000-0000-0000DA900000}"/>
    <cellStyle name="Migliaia 5 3 2 5 4" xfId="38914" xr:uid="{00000000-0005-0000-0000-0000DB900000}"/>
    <cellStyle name="Migliaia 5 3 2 6" xfId="17145" xr:uid="{00000000-0005-0000-0000-0000DC900000}"/>
    <cellStyle name="Migliaia 5 3 2 6 2" xfId="30666" xr:uid="{00000000-0005-0000-0000-0000DD900000}"/>
    <cellStyle name="Migliaia 5 3 2 6 2 2" xfId="36264" xr:uid="{00000000-0005-0000-0000-0000DE900000}"/>
    <cellStyle name="Migliaia 5 3 2 6 2 3" xfId="41566" xr:uid="{00000000-0005-0000-0000-0000DF900000}"/>
    <cellStyle name="Migliaia 5 3 2 6 3" xfId="33635" xr:uid="{00000000-0005-0000-0000-0000E0900000}"/>
    <cellStyle name="Migliaia 5 3 2 6 4" xfId="38915" xr:uid="{00000000-0005-0000-0000-0000E1900000}"/>
    <cellStyle name="Migliaia 5 3 2 6 5" xfId="21509" xr:uid="{00000000-0005-0000-0000-0000E2900000}"/>
    <cellStyle name="Migliaia 5 3 2 7" xfId="21507" xr:uid="{00000000-0005-0000-0000-0000E3900000}"/>
    <cellStyle name="Migliaia 5 3 2 8" xfId="2590" xr:uid="{00000000-0005-0000-0000-0000E4900000}"/>
    <cellStyle name="Migliaia 5 3 3" xfId="2589" xr:uid="{00000000-0005-0000-0000-0000E5900000}"/>
    <cellStyle name="Migliaia 5 3 3 2" xfId="4563" xr:uid="{00000000-0005-0000-0000-0000E6900000}"/>
    <cellStyle name="Migliaia 5 3 3 2 2" xfId="6078" xr:uid="{00000000-0005-0000-0000-0000E7900000}"/>
    <cellStyle name="Migliaia 5 3 3 2 2 2" xfId="36266" xr:uid="{00000000-0005-0000-0000-0000E8900000}"/>
    <cellStyle name="Migliaia 5 3 3 2 2 3" xfId="41568" xr:uid="{00000000-0005-0000-0000-0000E9900000}"/>
    <cellStyle name="Migliaia 5 3 3 2 3" xfId="14557" xr:uid="{00000000-0005-0000-0000-0000EA900000}"/>
    <cellStyle name="Migliaia 5 3 3 2 4" xfId="17149" xr:uid="{00000000-0005-0000-0000-0000EB900000}"/>
    <cellStyle name="Migliaia 5 3 3 2 4 2" xfId="38917" xr:uid="{00000000-0005-0000-0000-0000EC900000}"/>
    <cellStyle name="Migliaia 5 3 3 2 5" xfId="13009" xr:uid="{00000000-0005-0000-0000-0000ED900000}"/>
    <cellStyle name="Migliaia 5 3 3 3" xfId="5830" xr:uid="{00000000-0005-0000-0000-0000EE900000}"/>
    <cellStyle name="Migliaia 5 3 3 3 2" xfId="30668" xr:uid="{00000000-0005-0000-0000-0000EF900000}"/>
    <cellStyle name="Migliaia 5 3 3 3 2 2" xfId="36267" xr:uid="{00000000-0005-0000-0000-0000F0900000}"/>
    <cellStyle name="Migliaia 5 3 3 3 2 3" xfId="41569" xr:uid="{00000000-0005-0000-0000-0000F1900000}"/>
    <cellStyle name="Migliaia 5 3 3 3 3" xfId="33637" xr:uid="{00000000-0005-0000-0000-0000F2900000}"/>
    <cellStyle name="Migliaia 5 3 3 3 4" xfId="38918" xr:uid="{00000000-0005-0000-0000-0000F3900000}"/>
    <cellStyle name="Migliaia 5 3 3 4" xfId="17148" xr:uid="{00000000-0005-0000-0000-0000F4900000}"/>
    <cellStyle name="Migliaia 5 3 3 4 2" xfId="30669" xr:uid="{00000000-0005-0000-0000-0000F5900000}"/>
    <cellStyle name="Migliaia 5 3 3 4 2 2" xfId="36268" xr:uid="{00000000-0005-0000-0000-0000F6900000}"/>
    <cellStyle name="Migliaia 5 3 3 4 2 3" xfId="41570" xr:uid="{00000000-0005-0000-0000-0000F7900000}"/>
    <cellStyle name="Migliaia 5 3 3 4 3" xfId="33638" xr:uid="{00000000-0005-0000-0000-0000F8900000}"/>
    <cellStyle name="Migliaia 5 3 3 4 4" xfId="38919" xr:uid="{00000000-0005-0000-0000-0000F9900000}"/>
    <cellStyle name="Migliaia 5 3 3 4 5" xfId="21510" xr:uid="{00000000-0005-0000-0000-0000FA900000}"/>
    <cellStyle name="Migliaia 5 3 3 5" xfId="21511" xr:uid="{00000000-0005-0000-0000-0000FB900000}"/>
    <cellStyle name="Migliaia 5 3 3 5 2" xfId="30670" xr:uid="{00000000-0005-0000-0000-0000FC900000}"/>
    <cellStyle name="Migliaia 5 3 3 5 2 2" xfId="36269" xr:uid="{00000000-0005-0000-0000-0000FD900000}"/>
    <cellStyle name="Migliaia 5 3 3 5 2 3" xfId="41571" xr:uid="{00000000-0005-0000-0000-0000FE900000}"/>
    <cellStyle name="Migliaia 5 3 3 5 3" xfId="33639" xr:uid="{00000000-0005-0000-0000-0000FF900000}"/>
    <cellStyle name="Migliaia 5 3 3 5 4" xfId="38920" xr:uid="{00000000-0005-0000-0000-000000910000}"/>
    <cellStyle name="Migliaia 5 3 3 6" xfId="30667" xr:uid="{00000000-0005-0000-0000-000001910000}"/>
    <cellStyle name="Migliaia 5 3 3 6 2" xfId="36265" xr:uid="{00000000-0005-0000-0000-000002910000}"/>
    <cellStyle name="Migliaia 5 3 3 6 3" xfId="41567" xr:uid="{00000000-0005-0000-0000-000003910000}"/>
    <cellStyle name="Migliaia 5 3 3 7" xfId="33636" xr:uid="{00000000-0005-0000-0000-000004910000}"/>
    <cellStyle name="Migliaia 5 3 3 8" xfId="38916" xr:uid="{00000000-0005-0000-0000-000005910000}"/>
    <cellStyle name="Migliaia 5 3 3 9" xfId="13008" xr:uid="{00000000-0005-0000-0000-000006910000}"/>
    <cellStyle name="Migliaia 5 3 4" xfId="3309" xr:uid="{00000000-0005-0000-0000-000007910000}"/>
    <cellStyle name="Migliaia 5 3 4 2" xfId="4819" xr:uid="{00000000-0005-0000-0000-000008910000}"/>
    <cellStyle name="Migliaia 5 3 4 2 2" xfId="10771" xr:uid="{00000000-0005-0000-0000-000009910000}"/>
    <cellStyle name="Migliaia 5 3 4 2 3" xfId="14885" xr:uid="{00000000-0005-0000-0000-00000A910000}"/>
    <cellStyle name="Migliaia 5 3 4 2 4" xfId="17151" xr:uid="{00000000-0005-0000-0000-00000B910000}"/>
    <cellStyle name="Migliaia 5 3 4 2 5" xfId="28738" xr:uid="{00000000-0005-0000-0000-00000C910000}"/>
    <cellStyle name="Migliaia 5 3 4 2 6" xfId="13011" xr:uid="{00000000-0005-0000-0000-00000D910000}"/>
    <cellStyle name="Migliaia 5 3 4 3" xfId="10019" xr:uid="{00000000-0005-0000-0000-00000E910000}"/>
    <cellStyle name="Migliaia 5 3 4 3 2" xfId="31718" xr:uid="{00000000-0005-0000-0000-00000F910000}"/>
    <cellStyle name="Migliaia 5 3 4 3 2 2" xfId="36878" xr:uid="{00000000-0005-0000-0000-000010910000}"/>
    <cellStyle name="Migliaia 5 3 4 3 2 3" xfId="42180" xr:uid="{00000000-0005-0000-0000-000011910000}"/>
    <cellStyle name="Migliaia 5 3 4 3 3" xfId="34227" xr:uid="{00000000-0005-0000-0000-000012910000}"/>
    <cellStyle name="Migliaia 5 3 4 3 4" xfId="39529" xr:uid="{00000000-0005-0000-0000-000013910000}"/>
    <cellStyle name="Migliaia 5 3 4 4" xfId="17150" xr:uid="{00000000-0005-0000-0000-000014910000}"/>
    <cellStyle name="Migliaia 5 3 4 4 2" xfId="36270" xr:uid="{00000000-0005-0000-0000-000015910000}"/>
    <cellStyle name="Migliaia 5 3 4 4 3" xfId="41572" xr:uid="{00000000-0005-0000-0000-000016910000}"/>
    <cellStyle name="Migliaia 5 3 4 4 4" xfId="30671" xr:uid="{00000000-0005-0000-0000-000017910000}"/>
    <cellStyle name="Migliaia 5 3 4 5" xfId="33640" xr:uid="{00000000-0005-0000-0000-000018910000}"/>
    <cellStyle name="Migliaia 5 3 4 6" xfId="38921" xr:uid="{00000000-0005-0000-0000-000019910000}"/>
    <cellStyle name="Migliaia 5 3 4 7" xfId="13010" xr:uid="{00000000-0005-0000-0000-00001A910000}"/>
    <cellStyle name="Migliaia 5 3 5" xfId="4147" xr:uid="{00000000-0005-0000-0000-00001B910000}"/>
    <cellStyle name="Migliaia 5 3 5 2" xfId="10617" xr:uid="{00000000-0005-0000-0000-00001C910000}"/>
    <cellStyle name="Migliaia 5 3 5 2 2" xfId="31719" xr:uid="{00000000-0005-0000-0000-00001D910000}"/>
    <cellStyle name="Migliaia 5 3 5 2 2 2" xfId="36879" xr:uid="{00000000-0005-0000-0000-00001E910000}"/>
    <cellStyle name="Migliaia 5 3 5 2 2 3" xfId="42181" xr:uid="{00000000-0005-0000-0000-00001F910000}"/>
    <cellStyle name="Migliaia 5 3 5 2 3" xfId="34228" xr:uid="{00000000-0005-0000-0000-000020910000}"/>
    <cellStyle name="Migliaia 5 3 5 2 4" xfId="39530" xr:uid="{00000000-0005-0000-0000-000021910000}"/>
    <cellStyle name="Migliaia 5 3 5 3" xfId="17152" xr:uid="{00000000-0005-0000-0000-000022910000}"/>
    <cellStyle name="Migliaia 5 3 5 3 2" xfId="36271" xr:uid="{00000000-0005-0000-0000-000023910000}"/>
    <cellStyle name="Migliaia 5 3 5 3 3" xfId="41573" xr:uid="{00000000-0005-0000-0000-000024910000}"/>
    <cellStyle name="Migliaia 5 3 5 3 4" xfId="30672" xr:uid="{00000000-0005-0000-0000-000025910000}"/>
    <cellStyle name="Migliaia 5 3 5 4" xfId="33641" xr:uid="{00000000-0005-0000-0000-000026910000}"/>
    <cellStyle name="Migliaia 5 3 5 5" xfId="38922" xr:uid="{00000000-0005-0000-0000-000027910000}"/>
    <cellStyle name="Migliaia 5 3 5 6" xfId="13012" xr:uid="{00000000-0005-0000-0000-000028910000}"/>
    <cellStyle name="Migliaia 5 3 6" xfId="3739" xr:uid="{00000000-0005-0000-0000-000029910000}"/>
    <cellStyle name="Migliaia 5 3 6 2" xfId="10322" xr:uid="{00000000-0005-0000-0000-00002A910000}"/>
    <cellStyle name="Migliaia 5 3 6 2 2" xfId="36272" xr:uid="{00000000-0005-0000-0000-00002B910000}"/>
    <cellStyle name="Migliaia 5 3 6 2 3" xfId="41574" xr:uid="{00000000-0005-0000-0000-00002C910000}"/>
    <cellStyle name="Migliaia 5 3 6 3" xfId="15000" xr:uid="{00000000-0005-0000-0000-00002D910000}"/>
    <cellStyle name="Migliaia 5 3 6 4" xfId="17153" xr:uid="{00000000-0005-0000-0000-00002E910000}"/>
    <cellStyle name="Migliaia 5 3 6 4 2" xfId="38923" xr:uid="{00000000-0005-0000-0000-00002F910000}"/>
    <cellStyle name="Migliaia 5 3 6 5" xfId="13013" xr:uid="{00000000-0005-0000-0000-000030910000}"/>
    <cellStyle name="Migliaia 5 3 7" xfId="8553" xr:uid="{00000000-0005-0000-0000-000031910000}"/>
    <cellStyle name="Migliaia 5 3 7 2" xfId="30673" xr:uid="{00000000-0005-0000-0000-000032910000}"/>
    <cellStyle name="Migliaia 5 3 7 2 2" xfId="36273" xr:uid="{00000000-0005-0000-0000-000033910000}"/>
    <cellStyle name="Migliaia 5 3 7 2 3" xfId="41575" xr:uid="{00000000-0005-0000-0000-000034910000}"/>
    <cellStyle name="Migliaia 5 3 7 3" xfId="33642" xr:uid="{00000000-0005-0000-0000-000035910000}"/>
    <cellStyle name="Migliaia 5 3 7 4" xfId="38924" xr:uid="{00000000-0005-0000-0000-000036910000}"/>
    <cellStyle name="Migliaia 5 3 8" xfId="13599" xr:uid="{00000000-0005-0000-0000-000037910000}"/>
    <cellStyle name="Migliaia 5 3 8 2" xfId="30674" xr:uid="{00000000-0005-0000-0000-000038910000}"/>
    <cellStyle name="Migliaia 5 3 8 2 2" xfId="36274" xr:uid="{00000000-0005-0000-0000-000039910000}"/>
    <cellStyle name="Migliaia 5 3 8 2 3" xfId="41576" xr:uid="{00000000-0005-0000-0000-00003A910000}"/>
    <cellStyle name="Migliaia 5 3 8 3" xfId="33643" xr:uid="{00000000-0005-0000-0000-00003B910000}"/>
    <cellStyle name="Migliaia 5 3 8 4" xfId="38925" xr:uid="{00000000-0005-0000-0000-00003C910000}"/>
    <cellStyle name="Migliaia 5 3 8 5" xfId="21512" xr:uid="{00000000-0005-0000-0000-00003D910000}"/>
    <cellStyle name="Migliaia 5 3 9" xfId="17144" xr:uid="{00000000-0005-0000-0000-00003E910000}"/>
    <cellStyle name="Migliaia 5 4" xfId="633" xr:uid="{00000000-0005-0000-0000-00003F910000}"/>
    <cellStyle name="Migliaia 5 4 2" xfId="4565" xr:uid="{00000000-0005-0000-0000-000040910000}"/>
    <cellStyle name="Migliaia 5 4 2 2" xfId="5177" xr:uid="{00000000-0005-0000-0000-000041910000}"/>
    <cellStyle name="Migliaia 5 4 2 2 2" xfId="30675" xr:uid="{00000000-0005-0000-0000-000042910000}"/>
    <cellStyle name="Migliaia 5 4 2 2 2 2" xfId="36275" xr:uid="{00000000-0005-0000-0000-000043910000}"/>
    <cellStyle name="Migliaia 5 4 2 2 2 3" xfId="41577" xr:uid="{00000000-0005-0000-0000-000044910000}"/>
    <cellStyle name="Migliaia 5 4 2 2 3" xfId="33644" xr:uid="{00000000-0005-0000-0000-000045910000}"/>
    <cellStyle name="Migliaia 5 4 2 2 4" xfId="38926" xr:uid="{00000000-0005-0000-0000-000046910000}"/>
    <cellStyle name="Migliaia 5 4 2 3" xfId="8368" xr:uid="{00000000-0005-0000-0000-000047910000}"/>
    <cellStyle name="Migliaia 5 4 2 3 2" xfId="30676" xr:uid="{00000000-0005-0000-0000-000048910000}"/>
    <cellStyle name="Migliaia 5 4 2 3 2 2" xfId="36276" xr:uid="{00000000-0005-0000-0000-000049910000}"/>
    <cellStyle name="Migliaia 5 4 2 3 2 3" xfId="41578" xr:uid="{00000000-0005-0000-0000-00004A910000}"/>
    <cellStyle name="Migliaia 5 4 2 3 3" xfId="33645" xr:uid="{00000000-0005-0000-0000-00004B910000}"/>
    <cellStyle name="Migliaia 5 4 2 3 4" xfId="38927" xr:uid="{00000000-0005-0000-0000-00004C910000}"/>
    <cellStyle name="Migliaia 5 4 2 4" xfId="7715" xr:uid="{00000000-0005-0000-0000-00004D910000}"/>
    <cellStyle name="Migliaia 5 4 2 5" xfId="7125" xr:uid="{00000000-0005-0000-0000-00004E910000}"/>
    <cellStyle name="Migliaia 5 4 2 5 2" xfId="17898" xr:uid="{00000000-0005-0000-0000-00004F910000}"/>
    <cellStyle name="Migliaia 5 4 2 5 3" xfId="42990" xr:uid="{00000000-0005-0000-0000-000050910000}"/>
    <cellStyle name="Migliaia 5 4 2 5 4" xfId="46891" xr:uid="{00000000-0005-0000-0000-000051910000}"/>
    <cellStyle name="Migliaia 5 4 2 5 5" xfId="49907" xr:uid="{00000000-0005-0000-0000-000052910000}"/>
    <cellStyle name="Migliaia 5 4 2 6" xfId="17155" xr:uid="{00000000-0005-0000-0000-000053910000}"/>
    <cellStyle name="Migliaia 5 4 2 7" xfId="21514" xr:uid="{00000000-0005-0000-0000-000054910000}"/>
    <cellStyle name="Migliaia 5 4 3" xfId="5178" xr:uid="{00000000-0005-0000-0000-000055910000}"/>
    <cellStyle name="Migliaia 5 4 3 2" xfId="14558" xr:uid="{00000000-0005-0000-0000-000056910000}"/>
    <cellStyle name="Migliaia 5 4 3 2 2" xfId="36277" xr:uid="{00000000-0005-0000-0000-000057910000}"/>
    <cellStyle name="Migliaia 5 4 3 2 3" xfId="41579" xr:uid="{00000000-0005-0000-0000-000058910000}"/>
    <cellStyle name="Migliaia 5 4 3 3" xfId="33646" xr:uid="{00000000-0005-0000-0000-000059910000}"/>
    <cellStyle name="Migliaia 5 4 3 4" xfId="38928" xr:uid="{00000000-0005-0000-0000-00005A910000}"/>
    <cellStyle name="Migliaia 5 4 3 5" xfId="13597" xr:uid="{00000000-0005-0000-0000-00005B910000}"/>
    <cellStyle name="Migliaia 5 4 4" xfId="8369" xr:uid="{00000000-0005-0000-0000-00005C910000}"/>
    <cellStyle name="Migliaia 5 4 4 2" xfId="30677" xr:uid="{00000000-0005-0000-0000-00005D910000}"/>
    <cellStyle name="Migliaia 5 4 4 2 2" xfId="36278" xr:uid="{00000000-0005-0000-0000-00005E910000}"/>
    <cellStyle name="Migliaia 5 4 4 2 3" xfId="41580" xr:uid="{00000000-0005-0000-0000-00005F910000}"/>
    <cellStyle name="Migliaia 5 4 4 3" xfId="33647" xr:uid="{00000000-0005-0000-0000-000060910000}"/>
    <cellStyle name="Migliaia 5 4 4 4" xfId="38929" xr:uid="{00000000-0005-0000-0000-000061910000}"/>
    <cellStyle name="Migliaia 5 4 5" xfId="7714" xr:uid="{00000000-0005-0000-0000-000062910000}"/>
    <cellStyle name="Migliaia 5 4 5 2" xfId="30678" xr:uid="{00000000-0005-0000-0000-000063910000}"/>
    <cellStyle name="Migliaia 5 4 5 2 2" xfId="36279" xr:uid="{00000000-0005-0000-0000-000064910000}"/>
    <cellStyle name="Migliaia 5 4 5 2 3" xfId="41581" xr:uid="{00000000-0005-0000-0000-000065910000}"/>
    <cellStyle name="Migliaia 5 4 5 3" xfId="33648" xr:uid="{00000000-0005-0000-0000-000066910000}"/>
    <cellStyle name="Migliaia 5 4 5 4" xfId="38930" xr:uid="{00000000-0005-0000-0000-000067910000}"/>
    <cellStyle name="Migliaia 5 4 6" xfId="7124" xr:uid="{00000000-0005-0000-0000-000068910000}"/>
    <cellStyle name="Migliaia 5 4 6 2" xfId="17897" xr:uid="{00000000-0005-0000-0000-000069910000}"/>
    <cellStyle name="Migliaia 5 4 6 2 2" xfId="36280" xr:uid="{00000000-0005-0000-0000-00006A910000}"/>
    <cellStyle name="Migliaia 5 4 6 2 3" xfId="41582" xr:uid="{00000000-0005-0000-0000-00006B910000}"/>
    <cellStyle name="Migliaia 5 4 6 2 4" xfId="30679" xr:uid="{00000000-0005-0000-0000-00006C910000}"/>
    <cellStyle name="Migliaia 5 4 6 3" xfId="33649" xr:uid="{00000000-0005-0000-0000-00006D910000}"/>
    <cellStyle name="Migliaia 5 4 6 4" xfId="38931" xr:uid="{00000000-0005-0000-0000-00006E910000}"/>
    <cellStyle name="Migliaia 5 4 6 5" xfId="21515" xr:uid="{00000000-0005-0000-0000-00006F910000}"/>
    <cellStyle name="Migliaia 5 4 6 6" xfId="28626" xr:uid="{00000000-0005-0000-0000-000070910000}"/>
    <cellStyle name="Migliaia 5 4 6 7" xfId="46890" xr:uid="{00000000-0005-0000-0000-000071910000}"/>
    <cellStyle name="Migliaia 5 4 6 8" xfId="49906" xr:uid="{00000000-0005-0000-0000-000072910000}"/>
    <cellStyle name="Migliaia 5 4 7" xfId="17154" xr:uid="{00000000-0005-0000-0000-000073910000}"/>
    <cellStyle name="Migliaia 5 4 7 2" xfId="30680" xr:uid="{00000000-0005-0000-0000-000074910000}"/>
    <cellStyle name="Migliaia 5 4 7 2 2" xfId="36281" xr:uid="{00000000-0005-0000-0000-000075910000}"/>
    <cellStyle name="Migliaia 5 4 7 2 3" xfId="41583" xr:uid="{00000000-0005-0000-0000-000076910000}"/>
    <cellStyle name="Migliaia 5 4 7 3" xfId="33650" xr:uid="{00000000-0005-0000-0000-000077910000}"/>
    <cellStyle name="Migliaia 5 4 7 4" xfId="38932" xr:uid="{00000000-0005-0000-0000-000078910000}"/>
    <cellStyle name="Migliaia 5 4 7 5" xfId="21516" xr:uid="{00000000-0005-0000-0000-000079910000}"/>
    <cellStyle name="Migliaia 5 4 8" xfId="21513" xr:uid="{00000000-0005-0000-0000-00007A910000}"/>
    <cellStyle name="Migliaia 5 4 9" xfId="2591" xr:uid="{00000000-0005-0000-0000-00007B910000}"/>
    <cellStyle name="Migliaia 5 5" xfId="634" xr:uid="{00000000-0005-0000-0000-00007C910000}"/>
    <cellStyle name="Migliaia 5 5 2" xfId="4566" xr:uid="{00000000-0005-0000-0000-00007D910000}"/>
    <cellStyle name="Migliaia 5 5 2 2" xfId="14803" xr:uid="{00000000-0005-0000-0000-00007E910000}"/>
    <cellStyle name="Migliaia 5 5 2 2 2" xfId="36282" xr:uid="{00000000-0005-0000-0000-00007F910000}"/>
    <cellStyle name="Migliaia 5 5 2 2 3" xfId="41584" xr:uid="{00000000-0005-0000-0000-000080910000}"/>
    <cellStyle name="Migliaia 5 5 2 3" xfId="17157" xr:uid="{00000000-0005-0000-0000-000081910000}"/>
    <cellStyle name="Migliaia 5 5 2 3 2" xfId="33651" xr:uid="{00000000-0005-0000-0000-000082910000}"/>
    <cellStyle name="Migliaia 5 5 2 4" xfId="38933" xr:uid="{00000000-0005-0000-0000-000083910000}"/>
    <cellStyle name="Migliaia 5 5 2 5" xfId="13014" xr:uid="{00000000-0005-0000-0000-000084910000}"/>
    <cellStyle name="Migliaia 5 5 3" xfId="7716" xr:uid="{00000000-0005-0000-0000-000085910000}"/>
    <cellStyle name="Migliaia 5 5 3 2" xfId="30681" xr:uid="{00000000-0005-0000-0000-000086910000}"/>
    <cellStyle name="Migliaia 5 5 3 2 2" xfId="36283" xr:uid="{00000000-0005-0000-0000-000087910000}"/>
    <cellStyle name="Migliaia 5 5 3 2 3" xfId="41585" xr:uid="{00000000-0005-0000-0000-000088910000}"/>
    <cellStyle name="Migliaia 5 5 3 3" xfId="33652" xr:uid="{00000000-0005-0000-0000-000089910000}"/>
    <cellStyle name="Migliaia 5 5 3 4" xfId="38934" xr:uid="{00000000-0005-0000-0000-00008A910000}"/>
    <cellStyle name="Migliaia 5 5 4" xfId="7126" xr:uid="{00000000-0005-0000-0000-00008B910000}"/>
    <cellStyle name="Migliaia 5 5 4 2" xfId="17899" xr:uid="{00000000-0005-0000-0000-00008C910000}"/>
    <cellStyle name="Migliaia 5 5 4 2 2" xfId="36284" xr:uid="{00000000-0005-0000-0000-00008D910000}"/>
    <cellStyle name="Migliaia 5 5 4 2 3" xfId="41586" xr:uid="{00000000-0005-0000-0000-00008E910000}"/>
    <cellStyle name="Migliaia 5 5 4 2 4" xfId="30682" xr:uid="{00000000-0005-0000-0000-00008F910000}"/>
    <cellStyle name="Migliaia 5 5 4 3" xfId="33653" xr:uid="{00000000-0005-0000-0000-000090910000}"/>
    <cellStyle name="Migliaia 5 5 4 4" xfId="38935" xr:uid="{00000000-0005-0000-0000-000091910000}"/>
    <cellStyle name="Migliaia 5 5 4 5" xfId="21518" xr:uid="{00000000-0005-0000-0000-000092910000}"/>
    <cellStyle name="Migliaia 5 5 4 6" xfId="21000" xr:uid="{00000000-0005-0000-0000-000093910000}"/>
    <cellStyle name="Migliaia 5 5 4 7" xfId="46892" xr:uid="{00000000-0005-0000-0000-000094910000}"/>
    <cellStyle name="Migliaia 5 5 4 8" xfId="49908" xr:uid="{00000000-0005-0000-0000-000095910000}"/>
    <cellStyle name="Migliaia 5 5 5" xfId="17156" xr:uid="{00000000-0005-0000-0000-000096910000}"/>
    <cellStyle name="Migliaia 5 5 5 2" xfId="30683" xr:uid="{00000000-0005-0000-0000-000097910000}"/>
    <cellStyle name="Migliaia 5 5 5 2 2" xfId="36285" xr:uid="{00000000-0005-0000-0000-000098910000}"/>
    <cellStyle name="Migliaia 5 5 5 2 3" xfId="41587" xr:uid="{00000000-0005-0000-0000-000099910000}"/>
    <cellStyle name="Migliaia 5 5 5 3" xfId="33654" xr:uid="{00000000-0005-0000-0000-00009A910000}"/>
    <cellStyle name="Migliaia 5 5 5 4" xfId="38936" xr:uid="{00000000-0005-0000-0000-00009B910000}"/>
    <cellStyle name="Migliaia 5 5 5 5" xfId="21519" xr:uid="{00000000-0005-0000-0000-00009C910000}"/>
    <cellStyle name="Migliaia 5 5 6" xfId="21520" xr:uid="{00000000-0005-0000-0000-00009D910000}"/>
    <cellStyle name="Migliaia 5 5 6 2" xfId="30684" xr:uid="{00000000-0005-0000-0000-00009E910000}"/>
    <cellStyle name="Migliaia 5 5 6 2 2" xfId="36286" xr:uid="{00000000-0005-0000-0000-00009F910000}"/>
    <cellStyle name="Migliaia 5 5 6 2 3" xfId="41588" xr:uid="{00000000-0005-0000-0000-0000A0910000}"/>
    <cellStyle name="Migliaia 5 5 6 3" xfId="33655" xr:uid="{00000000-0005-0000-0000-0000A1910000}"/>
    <cellStyle name="Migliaia 5 5 6 4" xfId="38937" xr:uid="{00000000-0005-0000-0000-0000A2910000}"/>
    <cellStyle name="Migliaia 5 5 7" xfId="21517" xr:uid="{00000000-0005-0000-0000-0000A3910000}"/>
    <cellStyle name="Migliaia 5 5 8" xfId="2592" xr:uid="{00000000-0005-0000-0000-0000A4910000}"/>
    <cellStyle name="Migliaia 5 6" xfId="2587" xr:uid="{00000000-0005-0000-0000-0000A5910000}"/>
    <cellStyle name="Migliaia 5 6 2" xfId="4561" xr:uid="{00000000-0005-0000-0000-0000A6910000}"/>
    <cellStyle name="Migliaia 5 6 2 2" xfId="6077" xr:uid="{00000000-0005-0000-0000-0000A7910000}"/>
    <cellStyle name="Migliaia 5 6 2 3" xfId="14943" xr:uid="{00000000-0005-0000-0000-0000A8910000}"/>
    <cellStyle name="Migliaia 5 6 2 4" xfId="17159" xr:uid="{00000000-0005-0000-0000-0000A9910000}"/>
    <cellStyle name="Migliaia 5 6 2 5" xfId="28739" xr:uid="{00000000-0005-0000-0000-0000AA910000}"/>
    <cellStyle name="Migliaia 5 6 2 6" xfId="13016" xr:uid="{00000000-0005-0000-0000-0000AB910000}"/>
    <cellStyle name="Migliaia 5 6 3" xfId="5829" xr:uid="{00000000-0005-0000-0000-0000AC910000}"/>
    <cellStyle name="Migliaia 5 6 3 2" xfId="31720" xr:uid="{00000000-0005-0000-0000-0000AD910000}"/>
    <cellStyle name="Migliaia 5 6 3 2 2" xfId="36880" xr:uid="{00000000-0005-0000-0000-0000AE910000}"/>
    <cellStyle name="Migliaia 5 6 3 2 3" xfId="42182" xr:uid="{00000000-0005-0000-0000-0000AF910000}"/>
    <cellStyle name="Migliaia 5 6 3 3" xfId="34229" xr:uid="{00000000-0005-0000-0000-0000B0910000}"/>
    <cellStyle name="Migliaia 5 6 3 4" xfId="39531" xr:uid="{00000000-0005-0000-0000-0000B1910000}"/>
    <cellStyle name="Migliaia 5 6 4" xfId="17158" xr:uid="{00000000-0005-0000-0000-0000B2910000}"/>
    <cellStyle name="Migliaia 5 6 4 2" xfId="36287" xr:uid="{00000000-0005-0000-0000-0000B3910000}"/>
    <cellStyle name="Migliaia 5 6 4 3" xfId="41589" xr:uid="{00000000-0005-0000-0000-0000B4910000}"/>
    <cellStyle name="Migliaia 5 6 4 4" xfId="30685" xr:uid="{00000000-0005-0000-0000-0000B5910000}"/>
    <cellStyle name="Migliaia 5 6 5" xfId="33656" xr:uid="{00000000-0005-0000-0000-0000B6910000}"/>
    <cellStyle name="Migliaia 5 6 6" xfId="38938" xr:uid="{00000000-0005-0000-0000-0000B7910000}"/>
    <cellStyle name="Migliaia 5 6 7" xfId="13015" xr:uid="{00000000-0005-0000-0000-0000B8910000}"/>
    <cellStyle name="Migliaia 5 7" xfId="4145" xr:uid="{00000000-0005-0000-0000-0000B9910000}"/>
    <cellStyle name="Migliaia 5 7 2" xfId="10615" xr:uid="{00000000-0005-0000-0000-0000BA910000}"/>
    <cellStyle name="Migliaia 5 7 2 2" xfId="31721" xr:uid="{00000000-0005-0000-0000-0000BB910000}"/>
    <cellStyle name="Migliaia 5 7 2 2 2" xfId="36881" xr:uid="{00000000-0005-0000-0000-0000BC910000}"/>
    <cellStyle name="Migliaia 5 7 2 2 3" xfId="42183" xr:uid="{00000000-0005-0000-0000-0000BD910000}"/>
    <cellStyle name="Migliaia 5 7 2 3" xfId="34230" xr:uid="{00000000-0005-0000-0000-0000BE910000}"/>
    <cellStyle name="Migliaia 5 7 2 4" xfId="39532" xr:uid="{00000000-0005-0000-0000-0000BF910000}"/>
    <cellStyle name="Migliaia 5 7 3" xfId="17160" xr:uid="{00000000-0005-0000-0000-0000C0910000}"/>
    <cellStyle name="Migliaia 5 7 3 2" xfId="36288" xr:uid="{00000000-0005-0000-0000-0000C1910000}"/>
    <cellStyle name="Migliaia 5 7 3 3" xfId="41590" xr:uid="{00000000-0005-0000-0000-0000C2910000}"/>
    <cellStyle name="Migliaia 5 7 3 4" xfId="30686" xr:uid="{00000000-0005-0000-0000-0000C3910000}"/>
    <cellStyle name="Migliaia 5 7 4" xfId="33657" xr:uid="{00000000-0005-0000-0000-0000C4910000}"/>
    <cellStyle name="Migliaia 5 7 5" xfId="38939" xr:uid="{00000000-0005-0000-0000-0000C5910000}"/>
    <cellStyle name="Migliaia 5 7 6" xfId="13017" xr:uid="{00000000-0005-0000-0000-0000C6910000}"/>
    <cellStyle name="Migliaia 5 8" xfId="3737" xr:uid="{00000000-0005-0000-0000-0000C7910000}"/>
    <cellStyle name="Migliaia 5 8 2" xfId="10320" xr:uid="{00000000-0005-0000-0000-0000C8910000}"/>
    <cellStyle name="Migliaia 5 8 2 2" xfId="31722" xr:uid="{00000000-0005-0000-0000-0000C9910000}"/>
    <cellStyle name="Migliaia 5 8 2 2 2" xfId="36882" xr:uid="{00000000-0005-0000-0000-0000CA910000}"/>
    <cellStyle name="Migliaia 5 8 2 2 3" xfId="42184" xr:uid="{00000000-0005-0000-0000-0000CB910000}"/>
    <cellStyle name="Migliaia 5 8 2 3" xfId="34231" xr:uid="{00000000-0005-0000-0000-0000CC910000}"/>
    <cellStyle name="Migliaia 5 8 2 4" xfId="39533" xr:uid="{00000000-0005-0000-0000-0000CD910000}"/>
    <cellStyle name="Migliaia 5 8 3" xfId="17161" xr:uid="{00000000-0005-0000-0000-0000CE910000}"/>
    <cellStyle name="Migliaia 5 8 3 2" xfId="36289" xr:uid="{00000000-0005-0000-0000-0000CF910000}"/>
    <cellStyle name="Migliaia 5 8 3 3" xfId="41591" xr:uid="{00000000-0005-0000-0000-0000D0910000}"/>
    <cellStyle name="Migliaia 5 8 3 4" xfId="30687" xr:uid="{00000000-0005-0000-0000-0000D1910000}"/>
    <cellStyle name="Migliaia 5 8 4" xfId="33658" xr:uid="{00000000-0005-0000-0000-0000D2910000}"/>
    <cellStyle name="Migliaia 5 8 5" xfId="38940" xr:uid="{00000000-0005-0000-0000-0000D3910000}"/>
    <cellStyle name="Migliaia 5 8 6" xfId="13018" xr:uid="{00000000-0005-0000-0000-0000D4910000}"/>
    <cellStyle name="Migliaia 5 9" xfId="13527" xr:uid="{00000000-0005-0000-0000-0000D5910000}"/>
    <cellStyle name="Migliaia 5 9 2" xfId="30688" xr:uid="{00000000-0005-0000-0000-0000D6910000}"/>
    <cellStyle name="Migliaia 5 9 2 2" xfId="36290" xr:uid="{00000000-0005-0000-0000-0000D7910000}"/>
    <cellStyle name="Migliaia 5 9 2 3" xfId="41592" xr:uid="{00000000-0005-0000-0000-0000D8910000}"/>
    <cellStyle name="Migliaia 5 9 3" xfId="33659" xr:uid="{00000000-0005-0000-0000-0000D9910000}"/>
    <cellStyle name="Migliaia 5 9 4" xfId="38941" xr:uid="{00000000-0005-0000-0000-0000DA910000}"/>
    <cellStyle name="Migliaia 50" xfId="635" xr:uid="{00000000-0005-0000-0000-0000DB910000}"/>
    <cellStyle name="Migliaia 50 10" xfId="17162" xr:uid="{00000000-0005-0000-0000-0000DC910000}"/>
    <cellStyle name="Migliaia 50 10 2" xfId="36291" xr:uid="{00000000-0005-0000-0000-0000DD910000}"/>
    <cellStyle name="Migliaia 50 10 3" xfId="41593" xr:uid="{00000000-0005-0000-0000-0000DE910000}"/>
    <cellStyle name="Migliaia 50 10 4" xfId="30689" xr:uid="{00000000-0005-0000-0000-0000DF910000}"/>
    <cellStyle name="Migliaia 50 11" xfId="33660" xr:uid="{00000000-0005-0000-0000-0000E0910000}"/>
    <cellStyle name="Migliaia 50 12" xfId="38942" xr:uid="{00000000-0005-0000-0000-0000E1910000}"/>
    <cellStyle name="Migliaia 50 13" xfId="1916" xr:uid="{00000000-0005-0000-0000-0000E2910000}"/>
    <cellStyle name="Migliaia 50 2" xfId="636" xr:uid="{00000000-0005-0000-0000-0000E3910000}"/>
    <cellStyle name="Migliaia 50 2 2" xfId="2594" xr:uid="{00000000-0005-0000-0000-0000E4910000}"/>
    <cellStyle name="Migliaia 50 2 2 2" xfId="4568" xr:uid="{00000000-0005-0000-0000-0000E5910000}"/>
    <cellStyle name="Migliaia 50 2 2 2 2" xfId="10712" xr:uid="{00000000-0005-0000-0000-0000E6910000}"/>
    <cellStyle name="Migliaia 50 2 2 2 2 2" xfId="36292" xr:uid="{00000000-0005-0000-0000-0000E7910000}"/>
    <cellStyle name="Migliaia 50 2 2 2 2 3" xfId="41594" xr:uid="{00000000-0005-0000-0000-0000E8910000}"/>
    <cellStyle name="Migliaia 50 2 2 2 3" xfId="14804" xr:uid="{00000000-0005-0000-0000-0000E9910000}"/>
    <cellStyle name="Migliaia 50 2 2 2 4" xfId="17165" xr:uid="{00000000-0005-0000-0000-0000EA910000}"/>
    <cellStyle name="Migliaia 50 2 2 2 4 2" xfId="38943" xr:uid="{00000000-0005-0000-0000-0000EB910000}"/>
    <cellStyle name="Migliaia 50 2 2 2 5" xfId="13019" xr:uid="{00000000-0005-0000-0000-0000EC910000}"/>
    <cellStyle name="Migliaia 50 2 2 3" xfId="7937" xr:uid="{00000000-0005-0000-0000-0000ED910000}"/>
    <cellStyle name="Migliaia 50 2 2 3 2" xfId="31723" xr:uid="{00000000-0005-0000-0000-0000EE910000}"/>
    <cellStyle name="Migliaia 50 2 2 3 2 2" xfId="36883" xr:uid="{00000000-0005-0000-0000-0000EF910000}"/>
    <cellStyle name="Migliaia 50 2 2 3 2 3" xfId="42185" xr:uid="{00000000-0005-0000-0000-0000F0910000}"/>
    <cellStyle name="Migliaia 50 2 2 3 3" xfId="34232" xr:uid="{00000000-0005-0000-0000-0000F1910000}"/>
    <cellStyle name="Migliaia 50 2 2 3 4" xfId="39534" xr:uid="{00000000-0005-0000-0000-0000F2910000}"/>
    <cellStyle name="Migliaia 50 2 2 4" xfId="7127" xr:uid="{00000000-0005-0000-0000-0000F3910000}"/>
    <cellStyle name="Migliaia 50 2 2 4 2" xfId="17900" xr:uid="{00000000-0005-0000-0000-0000F4910000}"/>
    <cellStyle name="Migliaia 50 2 2 4 3" xfId="43890" xr:uid="{00000000-0005-0000-0000-0000F5910000}"/>
    <cellStyle name="Migliaia 50 2 2 4 4" xfId="46893" xr:uid="{00000000-0005-0000-0000-0000F6910000}"/>
    <cellStyle name="Migliaia 50 2 2 4 5" xfId="49909" xr:uid="{00000000-0005-0000-0000-0000F7910000}"/>
    <cellStyle name="Migliaia 50 2 2 5" xfId="17164" xr:uid="{00000000-0005-0000-0000-0000F8910000}"/>
    <cellStyle name="Migliaia 50 2 2 6" xfId="21522" xr:uid="{00000000-0005-0000-0000-0000F9910000}"/>
    <cellStyle name="Migliaia 50 2 3" xfId="4149" xr:uid="{00000000-0005-0000-0000-0000FA910000}"/>
    <cellStyle name="Migliaia 50 2 3 2" xfId="10619" xr:uid="{00000000-0005-0000-0000-0000FB910000}"/>
    <cellStyle name="Migliaia 50 2 3 2 2" xfId="31724" xr:uid="{00000000-0005-0000-0000-0000FC910000}"/>
    <cellStyle name="Migliaia 50 2 3 2 2 2" xfId="36884" xr:uid="{00000000-0005-0000-0000-0000FD910000}"/>
    <cellStyle name="Migliaia 50 2 3 2 2 3" xfId="42186" xr:uid="{00000000-0005-0000-0000-0000FE910000}"/>
    <cellStyle name="Migliaia 50 2 3 2 3" xfId="34233" xr:uid="{00000000-0005-0000-0000-0000FF910000}"/>
    <cellStyle name="Migliaia 50 2 3 2 4" xfId="39535" xr:uid="{00000000-0005-0000-0000-000000920000}"/>
    <cellStyle name="Migliaia 50 2 3 3" xfId="17166" xr:uid="{00000000-0005-0000-0000-000001920000}"/>
    <cellStyle name="Migliaia 50 2 3 3 2" xfId="36293" xr:uid="{00000000-0005-0000-0000-000002920000}"/>
    <cellStyle name="Migliaia 50 2 3 3 3" xfId="41595" xr:uid="{00000000-0005-0000-0000-000003920000}"/>
    <cellStyle name="Migliaia 50 2 3 3 4" xfId="30690" xr:uid="{00000000-0005-0000-0000-000004920000}"/>
    <cellStyle name="Migliaia 50 2 3 4" xfId="33661" xr:uid="{00000000-0005-0000-0000-000005920000}"/>
    <cellStyle name="Migliaia 50 2 3 5" xfId="38944" xr:uid="{00000000-0005-0000-0000-000006920000}"/>
    <cellStyle name="Migliaia 50 2 3 6" xfId="13020" xr:uid="{00000000-0005-0000-0000-000007920000}"/>
    <cellStyle name="Migliaia 50 2 4" xfId="3742" xr:uid="{00000000-0005-0000-0000-000008920000}"/>
    <cellStyle name="Migliaia 50 2 4 2" xfId="10324" xr:uid="{00000000-0005-0000-0000-000009920000}"/>
    <cellStyle name="Migliaia 50 2 4 2 2" xfId="36294" xr:uid="{00000000-0005-0000-0000-00000A920000}"/>
    <cellStyle name="Migliaia 50 2 4 2 3" xfId="41596" xr:uid="{00000000-0005-0000-0000-00000B920000}"/>
    <cellStyle name="Migliaia 50 2 4 3" xfId="14999" xr:uid="{00000000-0005-0000-0000-00000C920000}"/>
    <cellStyle name="Migliaia 50 2 4 4" xfId="17167" xr:uid="{00000000-0005-0000-0000-00000D920000}"/>
    <cellStyle name="Migliaia 50 2 4 4 2" xfId="38945" xr:uid="{00000000-0005-0000-0000-00000E920000}"/>
    <cellStyle name="Migliaia 50 2 4 5" xfId="13021" xr:uid="{00000000-0005-0000-0000-00000F920000}"/>
    <cellStyle name="Migliaia 50 2 5" xfId="9452" xr:uid="{00000000-0005-0000-0000-000010920000}"/>
    <cellStyle name="Migliaia 50 2 5 2" xfId="30691" xr:uid="{00000000-0005-0000-0000-000011920000}"/>
    <cellStyle name="Migliaia 50 2 5 2 2" xfId="36295" xr:uid="{00000000-0005-0000-0000-000012920000}"/>
    <cellStyle name="Migliaia 50 2 5 2 3" xfId="41597" xr:uid="{00000000-0005-0000-0000-000013920000}"/>
    <cellStyle name="Migliaia 50 2 5 3" xfId="33662" xr:uid="{00000000-0005-0000-0000-000014920000}"/>
    <cellStyle name="Migliaia 50 2 5 4" xfId="38946" xr:uid="{00000000-0005-0000-0000-000015920000}"/>
    <cellStyle name="Migliaia 50 2 6" xfId="17163" xr:uid="{00000000-0005-0000-0000-000016920000}"/>
    <cellStyle name="Migliaia 50 2 6 2" xfId="30692" xr:uid="{00000000-0005-0000-0000-000017920000}"/>
    <cellStyle name="Migliaia 50 2 6 2 2" xfId="36296" xr:uid="{00000000-0005-0000-0000-000018920000}"/>
    <cellStyle name="Migliaia 50 2 6 2 3" xfId="41598" xr:uid="{00000000-0005-0000-0000-000019920000}"/>
    <cellStyle name="Migliaia 50 2 6 3" xfId="33663" xr:uid="{00000000-0005-0000-0000-00001A920000}"/>
    <cellStyle name="Migliaia 50 2 6 4" xfId="38947" xr:uid="{00000000-0005-0000-0000-00001B920000}"/>
    <cellStyle name="Migliaia 50 2 6 5" xfId="21523" xr:uid="{00000000-0005-0000-0000-00001C920000}"/>
    <cellStyle name="Migliaia 50 2 7" xfId="21521" xr:uid="{00000000-0005-0000-0000-00001D920000}"/>
    <cellStyle name="Migliaia 50 2 8" xfId="1917" xr:uid="{00000000-0005-0000-0000-00001E920000}"/>
    <cellStyle name="Migliaia 50 3" xfId="637" xr:uid="{00000000-0005-0000-0000-00001F920000}"/>
    <cellStyle name="Migliaia 50 3 10" xfId="21524" xr:uid="{00000000-0005-0000-0000-000020920000}"/>
    <cellStyle name="Migliaia 50 3 11" xfId="13022" xr:uid="{00000000-0005-0000-0000-000021920000}"/>
    <cellStyle name="Migliaia 50 3 12" xfId="1918" xr:uid="{00000000-0005-0000-0000-000022920000}"/>
    <cellStyle name="Migliaia 50 3 2" xfId="638" xr:uid="{00000000-0005-0000-0000-000023920000}"/>
    <cellStyle name="Migliaia 50 3 2 2" xfId="4570" xr:uid="{00000000-0005-0000-0000-000024920000}"/>
    <cellStyle name="Migliaia 50 3 2 2 2" xfId="8370" xr:uid="{00000000-0005-0000-0000-000025920000}"/>
    <cellStyle name="Migliaia 50 3 2 2 2 2" xfId="14805" xr:uid="{00000000-0005-0000-0000-000026920000}"/>
    <cellStyle name="Migliaia 50 3 2 2 2 2 2" xfId="18193" xr:uid="{00000000-0005-0000-0000-000027920000}"/>
    <cellStyle name="Migliaia 50 3 2 2 2 2 2 2" xfId="36297" xr:uid="{00000000-0005-0000-0000-000028920000}"/>
    <cellStyle name="Migliaia 50 3 2 2 2 2 3" xfId="41599" xr:uid="{00000000-0005-0000-0000-000029920000}"/>
    <cellStyle name="Migliaia 50 3 2 2 2 2 4" xfId="30693" xr:uid="{00000000-0005-0000-0000-00002A920000}"/>
    <cellStyle name="Migliaia 50 3 2 2 2 3" xfId="33664" xr:uid="{00000000-0005-0000-0000-00002B920000}"/>
    <cellStyle name="Migliaia 50 3 2 2 2 4" xfId="38948" xr:uid="{00000000-0005-0000-0000-00002C920000}"/>
    <cellStyle name="Migliaia 50 3 2 2 2 5" xfId="44576" xr:uid="{00000000-0005-0000-0000-00002D920000}"/>
    <cellStyle name="Migliaia 50 3 2 2 2 6" xfId="47199" xr:uid="{00000000-0005-0000-0000-00002E920000}"/>
    <cellStyle name="Migliaia 50 3 2 2 2 7" xfId="50215" xr:uid="{00000000-0005-0000-0000-00002F920000}"/>
    <cellStyle name="Migliaia 50 3 2 2 2 8" xfId="13991" xr:uid="{00000000-0005-0000-0000-000030920000}"/>
    <cellStyle name="Migliaia 50 3 2 2 3" xfId="8623" xr:uid="{00000000-0005-0000-0000-000031920000}"/>
    <cellStyle name="Migliaia 50 3 2 2 4" xfId="7128" xr:uid="{00000000-0005-0000-0000-000032920000}"/>
    <cellStyle name="Migliaia 50 3 2 2 4 2" xfId="17901" xr:uid="{00000000-0005-0000-0000-000033920000}"/>
    <cellStyle name="Migliaia 50 3 2 2 4 3" xfId="43277" xr:uid="{00000000-0005-0000-0000-000034920000}"/>
    <cellStyle name="Migliaia 50 3 2 2 4 4" xfId="46894" xr:uid="{00000000-0005-0000-0000-000035920000}"/>
    <cellStyle name="Migliaia 50 3 2 2 4 5" xfId="49910" xr:uid="{00000000-0005-0000-0000-000036920000}"/>
    <cellStyle name="Migliaia 50 3 2 2 5" xfId="17170" xr:uid="{00000000-0005-0000-0000-000037920000}"/>
    <cellStyle name="Migliaia 50 3 2 2 6" xfId="21526" xr:uid="{00000000-0005-0000-0000-000038920000}"/>
    <cellStyle name="Migliaia 50 3 2 3" xfId="3744" xr:uid="{00000000-0005-0000-0000-000039920000}"/>
    <cellStyle name="Migliaia 50 3 2 3 2" xfId="8525" xr:uid="{00000000-0005-0000-0000-00003A920000}"/>
    <cellStyle name="Migliaia 50 3 2 3 2 2" xfId="36298" xr:uid="{00000000-0005-0000-0000-00003B920000}"/>
    <cellStyle name="Migliaia 50 3 2 3 2 3" xfId="41600" xr:uid="{00000000-0005-0000-0000-00003C920000}"/>
    <cellStyle name="Migliaia 50 3 2 3 2 4" xfId="30694" xr:uid="{00000000-0005-0000-0000-00003D920000}"/>
    <cellStyle name="Migliaia 50 3 2 3 3" xfId="8371" xr:uid="{00000000-0005-0000-0000-00003E920000}"/>
    <cellStyle name="Migliaia 50 3 2 3 4" xfId="17171" xr:uid="{00000000-0005-0000-0000-00003F920000}"/>
    <cellStyle name="Migliaia 50 3 2 3 4 2" xfId="38949" xr:uid="{00000000-0005-0000-0000-000040920000}"/>
    <cellStyle name="Migliaia 50 3 2 3 5" xfId="13023" xr:uid="{00000000-0005-0000-0000-000041920000}"/>
    <cellStyle name="Migliaia 50 3 2 4" xfId="7718" xr:uid="{00000000-0005-0000-0000-000042920000}"/>
    <cellStyle name="Migliaia 50 3 2 4 2" xfId="14409" xr:uid="{00000000-0005-0000-0000-000043920000}"/>
    <cellStyle name="Migliaia 50 3 2 4 2 2" xfId="36299" xr:uid="{00000000-0005-0000-0000-000044920000}"/>
    <cellStyle name="Migliaia 50 3 2 4 2 3" xfId="41601" xr:uid="{00000000-0005-0000-0000-000045920000}"/>
    <cellStyle name="Migliaia 50 3 2 4 3" xfId="33665" xr:uid="{00000000-0005-0000-0000-000046920000}"/>
    <cellStyle name="Migliaia 50 3 2 4 4" xfId="38950" xr:uid="{00000000-0005-0000-0000-000047920000}"/>
    <cellStyle name="Migliaia 50 3 2 4 5" xfId="13530" xr:uid="{00000000-0005-0000-0000-000048920000}"/>
    <cellStyle name="Migliaia 50 3 2 5" xfId="13595" xr:uid="{00000000-0005-0000-0000-000049920000}"/>
    <cellStyle name="Migliaia 50 3 2 5 2" xfId="30695" xr:uid="{00000000-0005-0000-0000-00004A920000}"/>
    <cellStyle name="Migliaia 50 3 2 5 2 2" xfId="36300" xr:uid="{00000000-0005-0000-0000-00004B920000}"/>
    <cellStyle name="Migliaia 50 3 2 5 2 3" xfId="41602" xr:uid="{00000000-0005-0000-0000-00004C920000}"/>
    <cellStyle name="Migliaia 50 3 2 5 3" xfId="33666" xr:uid="{00000000-0005-0000-0000-00004D920000}"/>
    <cellStyle name="Migliaia 50 3 2 5 4" xfId="38951" xr:uid="{00000000-0005-0000-0000-00004E920000}"/>
    <cellStyle name="Migliaia 50 3 2 6" xfId="17169" xr:uid="{00000000-0005-0000-0000-00004F920000}"/>
    <cellStyle name="Migliaia 50 3 2 6 2" xfId="30696" xr:uid="{00000000-0005-0000-0000-000050920000}"/>
    <cellStyle name="Migliaia 50 3 2 6 2 2" xfId="36301" xr:uid="{00000000-0005-0000-0000-000051920000}"/>
    <cellStyle name="Migliaia 50 3 2 6 2 3" xfId="41603" xr:uid="{00000000-0005-0000-0000-000052920000}"/>
    <cellStyle name="Migliaia 50 3 2 6 3" xfId="33667" xr:uid="{00000000-0005-0000-0000-000053920000}"/>
    <cellStyle name="Migliaia 50 3 2 6 4" xfId="38952" xr:uid="{00000000-0005-0000-0000-000054920000}"/>
    <cellStyle name="Migliaia 50 3 2 6 5" xfId="21527" xr:uid="{00000000-0005-0000-0000-000055920000}"/>
    <cellStyle name="Migliaia 50 3 2 7" xfId="21525" xr:uid="{00000000-0005-0000-0000-000056920000}"/>
    <cellStyle name="Migliaia 50 3 2 8" xfId="2596" xr:uid="{00000000-0005-0000-0000-000057920000}"/>
    <cellStyle name="Migliaia 50 3 3" xfId="2595" xr:uid="{00000000-0005-0000-0000-000058920000}"/>
    <cellStyle name="Migliaia 50 3 3 2" xfId="4569" xr:uid="{00000000-0005-0000-0000-000059920000}"/>
    <cellStyle name="Migliaia 50 3 3 2 2" xfId="6080" xr:uid="{00000000-0005-0000-0000-00005A920000}"/>
    <cellStyle name="Migliaia 50 3 3 2 2 2" xfId="36303" xr:uid="{00000000-0005-0000-0000-00005B920000}"/>
    <cellStyle name="Migliaia 50 3 3 2 2 3" xfId="41605" xr:uid="{00000000-0005-0000-0000-00005C920000}"/>
    <cellStyle name="Migliaia 50 3 3 2 3" xfId="14559" xr:uid="{00000000-0005-0000-0000-00005D920000}"/>
    <cellStyle name="Migliaia 50 3 3 2 4" xfId="17173" xr:uid="{00000000-0005-0000-0000-00005E920000}"/>
    <cellStyle name="Migliaia 50 3 3 2 4 2" xfId="38954" xr:uid="{00000000-0005-0000-0000-00005F920000}"/>
    <cellStyle name="Migliaia 50 3 3 2 5" xfId="13025" xr:uid="{00000000-0005-0000-0000-000060920000}"/>
    <cellStyle name="Migliaia 50 3 3 3" xfId="5832" xr:uid="{00000000-0005-0000-0000-000061920000}"/>
    <cellStyle name="Migliaia 50 3 3 3 2" xfId="30698" xr:uid="{00000000-0005-0000-0000-000062920000}"/>
    <cellStyle name="Migliaia 50 3 3 3 2 2" xfId="36304" xr:uid="{00000000-0005-0000-0000-000063920000}"/>
    <cellStyle name="Migliaia 50 3 3 3 2 3" xfId="41606" xr:uid="{00000000-0005-0000-0000-000064920000}"/>
    <cellStyle name="Migliaia 50 3 3 3 3" xfId="33669" xr:uid="{00000000-0005-0000-0000-000065920000}"/>
    <cellStyle name="Migliaia 50 3 3 3 4" xfId="38955" xr:uid="{00000000-0005-0000-0000-000066920000}"/>
    <cellStyle name="Migliaia 50 3 3 4" xfId="17172" xr:uid="{00000000-0005-0000-0000-000067920000}"/>
    <cellStyle name="Migliaia 50 3 3 4 2" xfId="30699" xr:uid="{00000000-0005-0000-0000-000068920000}"/>
    <cellStyle name="Migliaia 50 3 3 4 2 2" xfId="36305" xr:uid="{00000000-0005-0000-0000-000069920000}"/>
    <cellStyle name="Migliaia 50 3 3 4 2 3" xfId="41607" xr:uid="{00000000-0005-0000-0000-00006A920000}"/>
    <cellStyle name="Migliaia 50 3 3 4 3" xfId="33670" xr:uid="{00000000-0005-0000-0000-00006B920000}"/>
    <cellStyle name="Migliaia 50 3 3 4 4" xfId="38956" xr:uid="{00000000-0005-0000-0000-00006C920000}"/>
    <cellStyle name="Migliaia 50 3 3 4 5" xfId="21528" xr:uid="{00000000-0005-0000-0000-00006D920000}"/>
    <cellStyle name="Migliaia 50 3 3 5" xfId="21529" xr:uid="{00000000-0005-0000-0000-00006E920000}"/>
    <cellStyle name="Migliaia 50 3 3 5 2" xfId="30700" xr:uid="{00000000-0005-0000-0000-00006F920000}"/>
    <cellStyle name="Migliaia 50 3 3 5 2 2" xfId="36306" xr:uid="{00000000-0005-0000-0000-000070920000}"/>
    <cellStyle name="Migliaia 50 3 3 5 2 3" xfId="41608" xr:uid="{00000000-0005-0000-0000-000071920000}"/>
    <cellStyle name="Migliaia 50 3 3 5 3" xfId="33671" xr:uid="{00000000-0005-0000-0000-000072920000}"/>
    <cellStyle name="Migliaia 50 3 3 5 4" xfId="38957" xr:uid="{00000000-0005-0000-0000-000073920000}"/>
    <cellStyle name="Migliaia 50 3 3 6" xfId="30697" xr:uid="{00000000-0005-0000-0000-000074920000}"/>
    <cellStyle name="Migliaia 50 3 3 6 2" xfId="36302" xr:uid="{00000000-0005-0000-0000-000075920000}"/>
    <cellStyle name="Migliaia 50 3 3 6 3" xfId="41604" xr:uid="{00000000-0005-0000-0000-000076920000}"/>
    <cellStyle name="Migliaia 50 3 3 7" xfId="33668" xr:uid="{00000000-0005-0000-0000-000077920000}"/>
    <cellStyle name="Migliaia 50 3 3 8" xfId="38953" xr:uid="{00000000-0005-0000-0000-000078920000}"/>
    <cellStyle name="Migliaia 50 3 3 9" xfId="13024" xr:uid="{00000000-0005-0000-0000-000079920000}"/>
    <cellStyle name="Migliaia 50 3 4" xfId="3310" xr:uid="{00000000-0005-0000-0000-00007A920000}"/>
    <cellStyle name="Migliaia 50 3 4 2" xfId="4820" xr:uid="{00000000-0005-0000-0000-00007B920000}"/>
    <cellStyle name="Migliaia 50 3 4 2 2" xfId="10772" xr:uid="{00000000-0005-0000-0000-00007C920000}"/>
    <cellStyle name="Migliaia 50 3 4 2 3" xfId="14342" xr:uid="{00000000-0005-0000-0000-00007D920000}"/>
    <cellStyle name="Migliaia 50 3 4 2 4" xfId="17175" xr:uid="{00000000-0005-0000-0000-00007E920000}"/>
    <cellStyle name="Migliaia 50 3 4 2 5" xfId="28740" xr:uid="{00000000-0005-0000-0000-00007F920000}"/>
    <cellStyle name="Migliaia 50 3 4 2 6" xfId="13027" xr:uid="{00000000-0005-0000-0000-000080920000}"/>
    <cellStyle name="Migliaia 50 3 4 3" xfId="10020" xr:uid="{00000000-0005-0000-0000-000081920000}"/>
    <cellStyle name="Migliaia 50 3 4 3 2" xfId="31725" xr:uid="{00000000-0005-0000-0000-000082920000}"/>
    <cellStyle name="Migliaia 50 3 4 3 2 2" xfId="36885" xr:uid="{00000000-0005-0000-0000-000083920000}"/>
    <cellStyle name="Migliaia 50 3 4 3 2 3" xfId="42187" xr:uid="{00000000-0005-0000-0000-000084920000}"/>
    <cellStyle name="Migliaia 50 3 4 3 3" xfId="34234" xr:uid="{00000000-0005-0000-0000-000085920000}"/>
    <cellStyle name="Migliaia 50 3 4 3 4" xfId="39536" xr:uid="{00000000-0005-0000-0000-000086920000}"/>
    <cellStyle name="Migliaia 50 3 4 4" xfId="17174" xr:uid="{00000000-0005-0000-0000-000087920000}"/>
    <cellStyle name="Migliaia 50 3 4 4 2" xfId="36307" xr:uid="{00000000-0005-0000-0000-000088920000}"/>
    <cellStyle name="Migliaia 50 3 4 4 3" xfId="41609" xr:uid="{00000000-0005-0000-0000-000089920000}"/>
    <cellStyle name="Migliaia 50 3 4 4 4" xfId="30701" xr:uid="{00000000-0005-0000-0000-00008A920000}"/>
    <cellStyle name="Migliaia 50 3 4 5" xfId="33672" xr:uid="{00000000-0005-0000-0000-00008B920000}"/>
    <cellStyle name="Migliaia 50 3 4 6" xfId="38958" xr:uid="{00000000-0005-0000-0000-00008C920000}"/>
    <cellStyle name="Migliaia 50 3 4 7" xfId="13026" xr:uid="{00000000-0005-0000-0000-00008D920000}"/>
    <cellStyle name="Migliaia 50 3 5" xfId="4150" xr:uid="{00000000-0005-0000-0000-00008E920000}"/>
    <cellStyle name="Migliaia 50 3 5 2" xfId="10620" xr:uid="{00000000-0005-0000-0000-00008F920000}"/>
    <cellStyle name="Migliaia 50 3 5 2 2" xfId="31726" xr:uid="{00000000-0005-0000-0000-000090920000}"/>
    <cellStyle name="Migliaia 50 3 5 2 2 2" xfId="36886" xr:uid="{00000000-0005-0000-0000-000091920000}"/>
    <cellStyle name="Migliaia 50 3 5 2 2 3" xfId="42188" xr:uid="{00000000-0005-0000-0000-000092920000}"/>
    <cellStyle name="Migliaia 50 3 5 2 3" xfId="34235" xr:uid="{00000000-0005-0000-0000-000093920000}"/>
    <cellStyle name="Migliaia 50 3 5 2 4" xfId="39537" xr:uid="{00000000-0005-0000-0000-000094920000}"/>
    <cellStyle name="Migliaia 50 3 5 3" xfId="17176" xr:uid="{00000000-0005-0000-0000-000095920000}"/>
    <cellStyle name="Migliaia 50 3 5 3 2" xfId="36308" xr:uid="{00000000-0005-0000-0000-000096920000}"/>
    <cellStyle name="Migliaia 50 3 5 3 3" xfId="41610" xr:uid="{00000000-0005-0000-0000-000097920000}"/>
    <cellStyle name="Migliaia 50 3 5 3 4" xfId="30702" xr:uid="{00000000-0005-0000-0000-000098920000}"/>
    <cellStyle name="Migliaia 50 3 5 4" xfId="33673" xr:uid="{00000000-0005-0000-0000-000099920000}"/>
    <cellStyle name="Migliaia 50 3 5 5" xfId="38959" xr:uid="{00000000-0005-0000-0000-00009A920000}"/>
    <cellStyle name="Migliaia 50 3 5 6" xfId="13028" xr:uid="{00000000-0005-0000-0000-00009B920000}"/>
    <cellStyle name="Migliaia 50 3 6" xfId="3743" xr:uid="{00000000-0005-0000-0000-00009C920000}"/>
    <cellStyle name="Migliaia 50 3 6 2" xfId="10325" xr:uid="{00000000-0005-0000-0000-00009D920000}"/>
    <cellStyle name="Migliaia 50 3 6 2 2" xfId="36309" xr:uid="{00000000-0005-0000-0000-00009E920000}"/>
    <cellStyle name="Migliaia 50 3 6 2 3" xfId="41611" xr:uid="{00000000-0005-0000-0000-00009F920000}"/>
    <cellStyle name="Migliaia 50 3 6 3" xfId="14998" xr:uid="{00000000-0005-0000-0000-0000A0920000}"/>
    <cellStyle name="Migliaia 50 3 6 4" xfId="17177" xr:uid="{00000000-0005-0000-0000-0000A1920000}"/>
    <cellStyle name="Migliaia 50 3 6 4 2" xfId="38960" xr:uid="{00000000-0005-0000-0000-0000A2920000}"/>
    <cellStyle name="Migliaia 50 3 6 5" xfId="13029" xr:uid="{00000000-0005-0000-0000-0000A3920000}"/>
    <cellStyle name="Migliaia 50 3 7" xfId="7518" xr:uid="{00000000-0005-0000-0000-0000A4920000}"/>
    <cellStyle name="Migliaia 50 3 7 2" xfId="30703" xr:uid="{00000000-0005-0000-0000-0000A5920000}"/>
    <cellStyle name="Migliaia 50 3 7 2 2" xfId="36310" xr:uid="{00000000-0005-0000-0000-0000A6920000}"/>
    <cellStyle name="Migliaia 50 3 7 2 3" xfId="41612" xr:uid="{00000000-0005-0000-0000-0000A7920000}"/>
    <cellStyle name="Migliaia 50 3 7 3" xfId="33674" xr:uid="{00000000-0005-0000-0000-0000A8920000}"/>
    <cellStyle name="Migliaia 50 3 7 4" xfId="38961" xr:uid="{00000000-0005-0000-0000-0000A9920000}"/>
    <cellStyle name="Migliaia 50 3 8" xfId="13596" xr:uid="{00000000-0005-0000-0000-0000AA920000}"/>
    <cellStyle name="Migliaia 50 3 8 2" xfId="30704" xr:uid="{00000000-0005-0000-0000-0000AB920000}"/>
    <cellStyle name="Migliaia 50 3 8 2 2" xfId="36311" xr:uid="{00000000-0005-0000-0000-0000AC920000}"/>
    <cellStyle name="Migliaia 50 3 8 2 3" xfId="41613" xr:uid="{00000000-0005-0000-0000-0000AD920000}"/>
    <cellStyle name="Migliaia 50 3 8 3" xfId="33675" xr:uid="{00000000-0005-0000-0000-0000AE920000}"/>
    <cellStyle name="Migliaia 50 3 8 4" xfId="38962" xr:uid="{00000000-0005-0000-0000-0000AF920000}"/>
    <cellStyle name="Migliaia 50 3 8 5" xfId="21530" xr:uid="{00000000-0005-0000-0000-0000B0920000}"/>
    <cellStyle name="Migliaia 50 3 9" xfId="17168" xr:uid="{00000000-0005-0000-0000-0000B1920000}"/>
    <cellStyle name="Migliaia 50 4" xfId="639" xr:uid="{00000000-0005-0000-0000-0000B2920000}"/>
    <cellStyle name="Migliaia 50 4 2" xfId="4571" xr:uid="{00000000-0005-0000-0000-0000B3920000}"/>
    <cellStyle name="Migliaia 50 4 2 2" xfId="5179" xr:uid="{00000000-0005-0000-0000-0000B4920000}"/>
    <cellStyle name="Migliaia 50 4 2 2 2" xfId="30705" xr:uid="{00000000-0005-0000-0000-0000B5920000}"/>
    <cellStyle name="Migliaia 50 4 2 2 2 2" xfId="36312" xr:uid="{00000000-0005-0000-0000-0000B6920000}"/>
    <cellStyle name="Migliaia 50 4 2 2 2 3" xfId="41614" xr:uid="{00000000-0005-0000-0000-0000B7920000}"/>
    <cellStyle name="Migliaia 50 4 2 2 3" xfId="33676" xr:uid="{00000000-0005-0000-0000-0000B8920000}"/>
    <cellStyle name="Migliaia 50 4 2 2 4" xfId="38963" xr:uid="{00000000-0005-0000-0000-0000B9920000}"/>
    <cellStyle name="Migliaia 50 4 2 3" xfId="8372" xr:uid="{00000000-0005-0000-0000-0000BA920000}"/>
    <cellStyle name="Migliaia 50 4 2 3 2" xfId="30706" xr:uid="{00000000-0005-0000-0000-0000BB920000}"/>
    <cellStyle name="Migliaia 50 4 2 3 2 2" xfId="36313" xr:uid="{00000000-0005-0000-0000-0000BC920000}"/>
    <cellStyle name="Migliaia 50 4 2 3 2 3" xfId="41615" xr:uid="{00000000-0005-0000-0000-0000BD920000}"/>
    <cellStyle name="Migliaia 50 4 2 3 3" xfId="33677" xr:uid="{00000000-0005-0000-0000-0000BE920000}"/>
    <cellStyle name="Migliaia 50 4 2 3 4" xfId="38964" xr:uid="{00000000-0005-0000-0000-0000BF920000}"/>
    <cellStyle name="Migliaia 50 4 2 4" xfId="7720" xr:uid="{00000000-0005-0000-0000-0000C0920000}"/>
    <cellStyle name="Migliaia 50 4 2 5" xfId="7130" xr:uid="{00000000-0005-0000-0000-0000C1920000}"/>
    <cellStyle name="Migliaia 50 4 2 5 2" xfId="17903" xr:uid="{00000000-0005-0000-0000-0000C2920000}"/>
    <cellStyle name="Migliaia 50 4 2 5 3" xfId="28837" xr:uid="{00000000-0005-0000-0000-0000C3920000}"/>
    <cellStyle name="Migliaia 50 4 2 5 4" xfId="46896" xr:uid="{00000000-0005-0000-0000-0000C4920000}"/>
    <cellStyle name="Migliaia 50 4 2 5 5" xfId="49912" xr:uid="{00000000-0005-0000-0000-0000C5920000}"/>
    <cellStyle name="Migliaia 50 4 2 6" xfId="17179" xr:uid="{00000000-0005-0000-0000-0000C6920000}"/>
    <cellStyle name="Migliaia 50 4 2 7" xfId="21532" xr:uid="{00000000-0005-0000-0000-0000C7920000}"/>
    <cellStyle name="Migliaia 50 4 3" xfId="5180" xr:uid="{00000000-0005-0000-0000-0000C8920000}"/>
    <cellStyle name="Migliaia 50 4 3 2" xfId="14560" xr:uid="{00000000-0005-0000-0000-0000C9920000}"/>
    <cellStyle name="Migliaia 50 4 3 2 2" xfId="36314" xr:uid="{00000000-0005-0000-0000-0000CA920000}"/>
    <cellStyle name="Migliaia 50 4 3 2 3" xfId="41616" xr:uid="{00000000-0005-0000-0000-0000CB920000}"/>
    <cellStyle name="Migliaia 50 4 3 3" xfId="33678" xr:uid="{00000000-0005-0000-0000-0000CC920000}"/>
    <cellStyle name="Migliaia 50 4 3 4" xfId="38965" xr:uid="{00000000-0005-0000-0000-0000CD920000}"/>
    <cellStyle name="Migliaia 50 4 3 5" xfId="13594" xr:uid="{00000000-0005-0000-0000-0000CE920000}"/>
    <cellStyle name="Migliaia 50 4 4" xfId="8373" xr:uid="{00000000-0005-0000-0000-0000CF920000}"/>
    <cellStyle name="Migliaia 50 4 4 2" xfId="30707" xr:uid="{00000000-0005-0000-0000-0000D0920000}"/>
    <cellStyle name="Migliaia 50 4 4 2 2" xfId="36315" xr:uid="{00000000-0005-0000-0000-0000D1920000}"/>
    <cellStyle name="Migliaia 50 4 4 2 3" xfId="41617" xr:uid="{00000000-0005-0000-0000-0000D2920000}"/>
    <cellStyle name="Migliaia 50 4 4 3" xfId="33679" xr:uid="{00000000-0005-0000-0000-0000D3920000}"/>
    <cellStyle name="Migliaia 50 4 4 4" xfId="38966" xr:uid="{00000000-0005-0000-0000-0000D4920000}"/>
    <cellStyle name="Migliaia 50 4 5" xfId="7719" xr:uid="{00000000-0005-0000-0000-0000D5920000}"/>
    <cellStyle name="Migliaia 50 4 5 2" xfId="30708" xr:uid="{00000000-0005-0000-0000-0000D6920000}"/>
    <cellStyle name="Migliaia 50 4 5 2 2" xfId="36316" xr:uid="{00000000-0005-0000-0000-0000D7920000}"/>
    <cellStyle name="Migliaia 50 4 5 2 3" xfId="41618" xr:uid="{00000000-0005-0000-0000-0000D8920000}"/>
    <cellStyle name="Migliaia 50 4 5 3" xfId="33680" xr:uid="{00000000-0005-0000-0000-0000D9920000}"/>
    <cellStyle name="Migliaia 50 4 5 4" xfId="38967" xr:uid="{00000000-0005-0000-0000-0000DA920000}"/>
    <cellStyle name="Migliaia 50 4 6" xfId="7129" xr:uid="{00000000-0005-0000-0000-0000DB920000}"/>
    <cellStyle name="Migliaia 50 4 6 2" xfId="17902" xr:uid="{00000000-0005-0000-0000-0000DC920000}"/>
    <cellStyle name="Migliaia 50 4 6 2 2" xfId="36317" xr:uid="{00000000-0005-0000-0000-0000DD920000}"/>
    <cellStyle name="Migliaia 50 4 6 2 3" xfId="41619" xr:uid="{00000000-0005-0000-0000-0000DE920000}"/>
    <cellStyle name="Migliaia 50 4 6 2 4" xfId="30709" xr:uid="{00000000-0005-0000-0000-0000DF920000}"/>
    <cellStyle name="Migliaia 50 4 6 3" xfId="33681" xr:uid="{00000000-0005-0000-0000-0000E0920000}"/>
    <cellStyle name="Migliaia 50 4 6 4" xfId="38968" xr:uid="{00000000-0005-0000-0000-0000E1920000}"/>
    <cellStyle name="Migliaia 50 4 6 5" xfId="21533" xr:uid="{00000000-0005-0000-0000-0000E2920000}"/>
    <cellStyle name="Migliaia 50 4 6 6" xfId="44664" xr:uid="{00000000-0005-0000-0000-0000E3920000}"/>
    <cellStyle name="Migliaia 50 4 6 7" xfId="46895" xr:uid="{00000000-0005-0000-0000-0000E4920000}"/>
    <cellStyle name="Migliaia 50 4 6 8" xfId="49911" xr:uid="{00000000-0005-0000-0000-0000E5920000}"/>
    <cellStyle name="Migliaia 50 4 7" xfId="17178" xr:uid="{00000000-0005-0000-0000-0000E6920000}"/>
    <cellStyle name="Migliaia 50 4 7 2" xfId="30710" xr:uid="{00000000-0005-0000-0000-0000E7920000}"/>
    <cellStyle name="Migliaia 50 4 7 2 2" xfId="36318" xr:uid="{00000000-0005-0000-0000-0000E8920000}"/>
    <cellStyle name="Migliaia 50 4 7 2 3" xfId="41620" xr:uid="{00000000-0005-0000-0000-0000E9920000}"/>
    <cellStyle name="Migliaia 50 4 7 3" xfId="33682" xr:uid="{00000000-0005-0000-0000-0000EA920000}"/>
    <cellStyle name="Migliaia 50 4 7 4" xfId="38969" xr:uid="{00000000-0005-0000-0000-0000EB920000}"/>
    <cellStyle name="Migliaia 50 4 7 5" xfId="21534" xr:uid="{00000000-0005-0000-0000-0000EC920000}"/>
    <cellStyle name="Migliaia 50 4 8" xfId="21531" xr:uid="{00000000-0005-0000-0000-0000ED920000}"/>
    <cellStyle name="Migliaia 50 4 9" xfId="2597" xr:uid="{00000000-0005-0000-0000-0000EE920000}"/>
    <cellStyle name="Migliaia 50 5" xfId="640" xr:uid="{00000000-0005-0000-0000-0000EF920000}"/>
    <cellStyle name="Migliaia 50 5 2" xfId="4572" xr:uid="{00000000-0005-0000-0000-0000F0920000}"/>
    <cellStyle name="Migliaia 50 5 2 2" xfId="14806" xr:uid="{00000000-0005-0000-0000-0000F1920000}"/>
    <cellStyle name="Migliaia 50 5 2 2 2" xfId="36319" xr:uid="{00000000-0005-0000-0000-0000F2920000}"/>
    <cellStyle name="Migliaia 50 5 2 2 3" xfId="41621" xr:uid="{00000000-0005-0000-0000-0000F3920000}"/>
    <cellStyle name="Migliaia 50 5 2 3" xfId="17181" xr:uid="{00000000-0005-0000-0000-0000F4920000}"/>
    <cellStyle name="Migliaia 50 5 2 3 2" xfId="33683" xr:uid="{00000000-0005-0000-0000-0000F5920000}"/>
    <cellStyle name="Migliaia 50 5 2 4" xfId="38970" xr:uid="{00000000-0005-0000-0000-0000F6920000}"/>
    <cellStyle name="Migliaia 50 5 2 5" xfId="13030" xr:uid="{00000000-0005-0000-0000-0000F7920000}"/>
    <cellStyle name="Migliaia 50 5 3" xfId="7721" xr:uid="{00000000-0005-0000-0000-0000F8920000}"/>
    <cellStyle name="Migliaia 50 5 3 2" xfId="30711" xr:uid="{00000000-0005-0000-0000-0000F9920000}"/>
    <cellStyle name="Migliaia 50 5 3 2 2" xfId="36320" xr:uid="{00000000-0005-0000-0000-0000FA920000}"/>
    <cellStyle name="Migliaia 50 5 3 2 3" xfId="41622" xr:uid="{00000000-0005-0000-0000-0000FB920000}"/>
    <cellStyle name="Migliaia 50 5 3 3" xfId="33684" xr:uid="{00000000-0005-0000-0000-0000FC920000}"/>
    <cellStyle name="Migliaia 50 5 3 4" xfId="38971" xr:uid="{00000000-0005-0000-0000-0000FD920000}"/>
    <cellStyle name="Migliaia 50 5 4" xfId="7131" xr:uid="{00000000-0005-0000-0000-0000FE920000}"/>
    <cellStyle name="Migliaia 50 5 4 2" xfId="17904" xr:uid="{00000000-0005-0000-0000-0000FF920000}"/>
    <cellStyle name="Migliaia 50 5 4 2 2" xfId="36321" xr:uid="{00000000-0005-0000-0000-000000930000}"/>
    <cellStyle name="Migliaia 50 5 4 2 3" xfId="41623" xr:uid="{00000000-0005-0000-0000-000001930000}"/>
    <cellStyle name="Migliaia 50 5 4 2 4" xfId="30712" xr:uid="{00000000-0005-0000-0000-000002930000}"/>
    <cellStyle name="Migliaia 50 5 4 3" xfId="33685" xr:uid="{00000000-0005-0000-0000-000003930000}"/>
    <cellStyle name="Migliaia 50 5 4 4" xfId="38972" xr:uid="{00000000-0005-0000-0000-000004930000}"/>
    <cellStyle name="Migliaia 50 5 4 5" xfId="21536" xr:uid="{00000000-0005-0000-0000-000005930000}"/>
    <cellStyle name="Migliaia 50 5 4 6" xfId="43733" xr:uid="{00000000-0005-0000-0000-000006930000}"/>
    <cellStyle name="Migliaia 50 5 4 7" xfId="46897" xr:uid="{00000000-0005-0000-0000-000007930000}"/>
    <cellStyle name="Migliaia 50 5 4 8" xfId="49913" xr:uid="{00000000-0005-0000-0000-000008930000}"/>
    <cellStyle name="Migliaia 50 5 5" xfId="17180" xr:uid="{00000000-0005-0000-0000-000009930000}"/>
    <cellStyle name="Migliaia 50 5 5 2" xfId="30713" xr:uid="{00000000-0005-0000-0000-00000A930000}"/>
    <cellStyle name="Migliaia 50 5 5 2 2" xfId="36322" xr:uid="{00000000-0005-0000-0000-00000B930000}"/>
    <cellStyle name="Migliaia 50 5 5 2 3" xfId="41624" xr:uid="{00000000-0005-0000-0000-00000C930000}"/>
    <cellStyle name="Migliaia 50 5 5 3" xfId="33686" xr:uid="{00000000-0005-0000-0000-00000D930000}"/>
    <cellStyle name="Migliaia 50 5 5 4" xfId="38973" xr:uid="{00000000-0005-0000-0000-00000E930000}"/>
    <cellStyle name="Migliaia 50 5 5 5" xfId="21537" xr:uid="{00000000-0005-0000-0000-00000F930000}"/>
    <cellStyle name="Migliaia 50 5 6" xfId="21538" xr:uid="{00000000-0005-0000-0000-000010930000}"/>
    <cellStyle name="Migliaia 50 5 6 2" xfId="30714" xr:uid="{00000000-0005-0000-0000-000011930000}"/>
    <cellStyle name="Migliaia 50 5 6 2 2" xfId="36323" xr:uid="{00000000-0005-0000-0000-000012930000}"/>
    <cellStyle name="Migliaia 50 5 6 2 3" xfId="41625" xr:uid="{00000000-0005-0000-0000-000013930000}"/>
    <cellStyle name="Migliaia 50 5 6 3" xfId="33687" xr:uid="{00000000-0005-0000-0000-000014930000}"/>
    <cellStyle name="Migliaia 50 5 6 4" xfId="38974" xr:uid="{00000000-0005-0000-0000-000015930000}"/>
    <cellStyle name="Migliaia 50 5 7" xfId="21535" xr:uid="{00000000-0005-0000-0000-000016930000}"/>
    <cellStyle name="Migliaia 50 5 8" xfId="2598" xr:uid="{00000000-0005-0000-0000-000017930000}"/>
    <cellStyle name="Migliaia 50 6" xfId="2593" xr:uid="{00000000-0005-0000-0000-000018930000}"/>
    <cellStyle name="Migliaia 50 6 2" xfId="4567" xr:uid="{00000000-0005-0000-0000-000019930000}"/>
    <cellStyle name="Migliaia 50 6 2 2" xfId="6079" xr:uid="{00000000-0005-0000-0000-00001A930000}"/>
    <cellStyle name="Migliaia 50 6 2 3" xfId="14942" xr:uid="{00000000-0005-0000-0000-00001B930000}"/>
    <cellStyle name="Migliaia 50 6 2 4" xfId="17183" xr:uid="{00000000-0005-0000-0000-00001C930000}"/>
    <cellStyle name="Migliaia 50 6 2 5" xfId="28741" xr:uid="{00000000-0005-0000-0000-00001D930000}"/>
    <cellStyle name="Migliaia 50 6 2 6" xfId="13032" xr:uid="{00000000-0005-0000-0000-00001E930000}"/>
    <cellStyle name="Migliaia 50 6 3" xfId="5831" xr:uid="{00000000-0005-0000-0000-00001F930000}"/>
    <cellStyle name="Migliaia 50 6 3 2" xfId="31727" xr:uid="{00000000-0005-0000-0000-000020930000}"/>
    <cellStyle name="Migliaia 50 6 3 2 2" xfId="36887" xr:uid="{00000000-0005-0000-0000-000021930000}"/>
    <cellStyle name="Migliaia 50 6 3 2 3" xfId="42189" xr:uid="{00000000-0005-0000-0000-000022930000}"/>
    <cellStyle name="Migliaia 50 6 3 3" xfId="34236" xr:uid="{00000000-0005-0000-0000-000023930000}"/>
    <cellStyle name="Migliaia 50 6 3 4" xfId="39538" xr:uid="{00000000-0005-0000-0000-000024930000}"/>
    <cellStyle name="Migliaia 50 6 4" xfId="17182" xr:uid="{00000000-0005-0000-0000-000025930000}"/>
    <cellStyle name="Migliaia 50 6 4 2" xfId="36324" xr:uid="{00000000-0005-0000-0000-000026930000}"/>
    <cellStyle name="Migliaia 50 6 4 3" xfId="41626" xr:uid="{00000000-0005-0000-0000-000027930000}"/>
    <cellStyle name="Migliaia 50 6 4 4" xfId="30715" xr:uid="{00000000-0005-0000-0000-000028930000}"/>
    <cellStyle name="Migliaia 50 6 5" xfId="33688" xr:uid="{00000000-0005-0000-0000-000029930000}"/>
    <cellStyle name="Migliaia 50 6 6" xfId="38975" xr:uid="{00000000-0005-0000-0000-00002A930000}"/>
    <cellStyle name="Migliaia 50 6 7" xfId="13031" xr:uid="{00000000-0005-0000-0000-00002B930000}"/>
    <cellStyle name="Migliaia 50 7" xfId="4148" xr:uid="{00000000-0005-0000-0000-00002C930000}"/>
    <cellStyle name="Migliaia 50 7 2" xfId="10618" xr:uid="{00000000-0005-0000-0000-00002D930000}"/>
    <cellStyle name="Migliaia 50 7 2 2" xfId="31728" xr:uid="{00000000-0005-0000-0000-00002E930000}"/>
    <cellStyle name="Migliaia 50 7 2 2 2" xfId="36888" xr:uid="{00000000-0005-0000-0000-00002F930000}"/>
    <cellStyle name="Migliaia 50 7 2 2 3" xfId="42190" xr:uid="{00000000-0005-0000-0000-000030930000}"/>
    <cellStyle name="Migliaia 50 7 2 3" xfId="34237" xr:uid="{00000000-0005-0000-0000-000031930000}"/>
    <cellStyle name="Migliaia 50 7 2 4" xfId="39539" xr:uid="{00000000-0005-0000-0000-000032930000}"/>
    <cellStyle name="Migliaia 50 7 3" xfId="17184" xr:uid="{00000000-0005-0000-0000-000033930000}"/>
    <cellStyle name="Migliaia 50 7 3 2" xfId="36325" xr:uid="{00000000-0005-0000-0000-000034930000}"/>
    <cellStyle name="Migliaia 50 7 3 3" xfId="41627" xr:uid="{00000000-0005-0000-0000-000035930000}"/>
    <cellStyle name="Migliaia 50 7 3 4" xfId="30716" xr:uid="{00000000-0005-0000-0000-000036930000}"/>
    <cellStyle name="Migliaia 50 7 4" xfId="33689" xr:uid="{00000000-0005-0000-0000-000037930000}"/>
    <cellStyle name="Migliaia 50 7 5" xfId="38976" xr:uid="{00000000-0005-0000-0000-000038930000}"/>
    <cellStyle name="Migliaia 50 7 6" xfId="13033" xr:uid="{00000000-0005-0000-0000-000039930000}"/>
    <cellStyle name="Migliaia 50 8" xfId="3741" xr:uid="{00000000-0005-0000-0000-00003A930000}"/>
    <cellStyle name="Migliaia 50 8 2" xfId="10323" xr:uid="{00000000-0005-0000-0000-00003B930000}"/>
    <cellStyle name="Migliaia 50 8 2 2" xfId="31729" xr:uid="{00000000-0005-0000-0000-00003C930000}"/>
    <cellStyle name="Migliaia 50 8 2 2 2" xfId="36889" xr:uid="{00000000-0005-0000-0000-00003D930000}"/>
    <cellStyle name="Migliaia 50 8 2 2 3" xfId="42191" xr:uid="{00000000-0005-0000-0000-00003E930000}"/>
    <cellStyle name="Migliaia 50 8 2 3" xfId="34238" xr:uid="{00000000-0005-0000-0000-00003F930000}"/>
    <cellStyle name="Migliaia 50 8 2 4" xfId="39540" xr:uid="{00000000-0005-0000-0000-000040930000}"/>
    <cellStyle name="Migliaia 50 8 3" xfId="17185" xr:uid="{00000000-0005-0000-0000-000041930000}"/>
    <cellStyle name="Migliaia 50 8 3 2" xfId="36326" xr:uid="{00000000-0005-0000-0000-000042930000}"/>
    <cellStyle name="Migliaia 50 8 3 3" xfId="41628" xr:uid="{00000000-0005-0000-0000-000043930000}"/>
    <cellStyle name="Migliaia 50 8 3 4" xfId="30717" xr:uid="{00000000-0005-0000-0000-000044930000}"/>
    <cellStyle name="Migliaia 50 8 4" xfId="33690" xr:uid="{00000000-0005-0000-0000-000045930000}"/>
    <cellStyle name="Migliaia 50 8 5" xfId="38977" xr:uid="{00000000-0005-0000-0000-000046930000}"/>
    <cellStyle name="Migliaia 50 8 6" xfId="13034" xr:uid="{00000000-0005-0000-0000-000047930000}"/>
    <cellStyle name="Migliaia 50 9" xfId="13529" xr:uid="{00000000-0005-0000-0000-000048930000}"/>
    <cellStyle name="Migliaia 50 9 2" xfId="30718" xr:uid="{00000000-0005-0000-0000-000049930000}"/>
    <cellStyle name="Migliaia 50 9 2 2" xfId="36327" xr:uid="{00000000-0005-0000-0000-00004A930000}"/>
    <cellStyle name="Migliaia 50 9 2 3" xfId="41629" xr:uid="{00000000-0005-0000-0000-00004B930000}"/>
    <cellStyle name="Migliaia 50 9 3" xfId="33691" xr:uid="{00000000-0005-0000-0000-00004C930000}"/>
    <cellStyle name="Migliaia 50 9 4" xfId="38978" xr:uid="{00000000-0005-0000-0000-00004D930000}"/>
    <cellStyle name="Migliaia 51" xfId="641" xr:uid="{00000000-0005-0000-0000-00004E930000}"/>
    <cellStyle name="Migliaia 51 10" xfId="17186" xr:uid="{00000000-0005-0000-0000-00004F930000}"/>
    <cellStyle name="Migliaia 51 10 2" xfId="36328" xr:uid="{00000000-0005-0000-0000-000050930000}"/>
    <cellStyle name="Migliaia 51 10 3" xfId="41630" xr:uid="{00000000-0005-0000-0000-000051930000}"/>
    <cellStyle name="Migliaia 51 10 4" xfId="30719" xr:uid="{00000000-0005-0000-0000-000052930000}"/>
    <cellStyle name="Migliaia 51 11" xfId="33692" xr:uid="{00000000-0005-0000-0000-000053930000}"/>
    <cellStyle name="Migliaia 51 12" xfId="38979" xr:uid="{00000000-0005-0000-0000-000054930000}"/>
    <cellStyle name="Migliaia 51 13" xfId="1919" xr:uid="{00000000-0005-0000-0000-000055930000}"/>
    <cellStyle name="Migliaia 51 2" xfId="642" xr:uid="{00000000-0005-0000-0000-000056930000}"/>
    <cellStyle name="Migliaia 51 2 2" xfId="2600" xr:uid="{00000000-0005-0000-0000-000057930000}"/>
    <cellStyle name="Migliaia 51 2 2 2" xfId="4574" xr:uid="{00000000-0005-0000-0000-000058930000}"/>
    <cellStyle name="Migliaia 51 2 2 2 2" xfId="10713" xr:uid="{00000000-0005-0000-0000-000059930000}"/>
    <cellStyle name="Migliaia 51 2 2 2 2 2" xfId="36329" xr:uid="{00000000-0005-0000-0000-00005A930000}"/>
    <cellStyle name="Migliaia 51 2 2 2 2 3" xfId="41631" xr:uid="{00000000-0005-0000-0000-00005B930000}"/>
    <cellStyle name="Migliaia 51 2 2 2 3" xfId="14807" xr:uid="{00000000-0005-0000-0000-00005C930000}"/>
    <cellStyle name="Migliaia 51 2 2 2 4" xfId="17189" xr:uid="{00000000-0005-0000-0000-00005D930000}"/>
    <cellStyle name="Migliaia 51 2 2 2 4 2" xfId="38980" xr:uid="{00000000-0005-0000-0000-00005E930000}"/>
    <cellStyle name="Migliaia 51 2 2 2 5" xfId="13035" xr:uid="{00000000-0005-0000-0000-00005F930000}"/>
    <cellStyle name="Migliaia 51 2 2 3" xfId="7938" xr:uid="{00000000-0005-0000-0000-000060930000}"/>
    <cellStyle name="Migliaia 51 2 2 3 2" xfId="31730" xr:uid="{00000000-0005-0000-0000-000061930000}"/>
    <cellStyle name="Migliaia 51 2 2 3 2 2" xfId="36890" xr:uid="{00000000-0005-0000-0000-000062930000}"/>
    <cellStyle name="Migliaia 51 2 2 3 2 3" xfId="42192" xr:uid="{00000000-0005-0000-0000-000063930000}"/>
    <cellStyle name="Migliaia 51 2 2 3 3" xfId="34239" xr:uid="{00000000-0005-0000-0000-000064930000}"/>
    <cellStyle name="Migliaia 51 2 2 3 4" xfId="39541" xr:uid="{00000000-0005-0000-0000-000065930000}"/>
    <cellStyle name="Migliaia 51 2 2 4" xfId="7132" xr:uid="{00000000-0005-0000-0000-000066930000}"/>
    <cellStyle name="Migliaia 51 2 2 4 2" xfId="17905" xr:uid="{00000000-0005-0000-0000-000067930000}"/>
    <cellStyle name="Migliaia 51 2 2 4 3" xfId="44425" xr:uid="{00000000-0005-0000-0000-000068930000}"/>
    <cellStyle name="Migliaia 51 2 2 4 4" xfId="46898" xr:uid="{00000000-0005-0000-0000-000069930000}"/>
    <cellStyle name="Migliaia 51 2 2 4 5" xfId="49914" xr:uid="{00000000-0005-0000-0000-00006A930000}"/>
    <cellStyle name="Migliaia 51 2 2 5" xfId="17188" xr:uid="{00000000-0005-0000-0000-00006B930000}"/>
    <cellStyle name="Migliaia 51 2 2 6" xfId="21540" xr:uid="{00000000-0005-0000-0000-00006C930000}"/>
    <cellStyle name="Migliaia 51 2 3" xfId="4152" xr:uid="{00000000-0005-0000-0000-00006D930000}"/>
    <cellStyle name="Migliaia 51 2 3 2" xfId="10622" xr:uid="{00000000-0005-0000-0000-00006E930000}"/>
    <cellStyle name="Migliaia 51 2 3 2 2" xfId="31731" xr:uid="{00000000-0005-0000-0000-00006F930000}"/>
    <cellStyle name="Migliaia 51 2 3 2 2 2" xfId="36891" xr:uid="{00000000-0005-0000-0000-000070930000}"/>
    <cellStyle name="Migliaia 51 2 3 2 2 3" xfId="42193" xr:uid="{00000000-0005-0000-0000-000071930000}"/>
    <cellStyle name="Migliaia 51 2 3 2 3" xfId="34240" xr:uid="{00000000-0005-0000-0000-000072930000}"/>
    <cellStyle name="Migliaia 51 2 3 2 4" xfId="39542" xr:uid="{00000000-0005-0000-0000-000073930000}"/>
    <cellStyle name="Migliaia 51 2 3 3" xfId="17190" xr:uid="{00000000-0005-0000-0000-000074930000}"/>
    <cellStyle name="Migliaia 51 2 3 3 2" xfId="36330" xr:uid="{00000000-0005-0000-0000-000075930000}"/>
    <cellStyle name="Migliaia 51 2 3 3 3" xfId="41632" xr:uid="{00000000-0005-0000-0000-000076930000}"/>
    <cellStyle name="Migliaia 51 2 3 3 4" xfId="30720" xr:uid="{00000000-0005-0000-0000-000077930000}"/>
    <cellStyle name="Migliaia 51 2 3 4" xfId="33693" xr:uid="{00000000-0005-0000-0000-000078930000}"/>
    <cellStyle name="Migliaia 51 2 3 5" xfId="38981" xr:uid="{00000000-0005-0000-0000-000079930000}"/>
    <cellStyle name="Migliaia 51 2 3 6" xfId="13036" xr:uid="{00000000-0005-0000-0000-00007A930000}"/>
    <cellStyle name="Migliaia 51 2 4" xfId="3746" xr:uid="{00000000-0005-0000-0000-00007B930000}"/>
    <cellStyle name="Migliaia 51 2 4 2" xfId="10327" xr:uid="{00000000-0005-0000-0000-00007C930000}"/>
    <cellStyle name="Migliaia 51 2 4 2 2" xfId="36331" xr:uid="{00000000-0005-0000-0000-00007D930000}"/>
    <cellStyle name="Migliaia 51 2 4 2 3" xfId="41633" xr:uid="{00000000-0005-0000-0000-00007E930000}"/>
    <cellStyle name="Migliaia 51 2 4 3" xfId="14461" xr:uid="{00000000-0005-0000-0000-00007F930000}"/>
    <cellStyle name="Migliaia 51 2 4 4" xfId="17191" xr:uid="{00000000-0005-0000-0000-000080930000}"/>
    <cellStyle name="Migliaia 51 2 4 4 2" xfId="38982" xr:uid="{00000000-0005-0000-0000-000081930000}"/>
    <cellStyle name="Migliaia 51 2 4 5" xfId="13037" xr:uid="{00000000-0005-0000-0000-000082930000}"/>
    <cellStyle name="Migliaia 51 2 5" xfId="9453" xr:uid="{00000000-0005-0000-0000-000083930000}"/>
    <cellStyle name="Migliaia 51 2 5 2" xfId="30721" xr:uid="{00000000-0005-0000-0000-000084930000}"/>
    <cellStyle name="Migliaia 51 2 5 2 2" xfId="36332" xr:uid="{00000000-0005-0000-0000-000085930000}"/>
    <cellStyle name="Migliaia 51 2 5 2 3" xfId="41634" xr:uid="{00000000-0005-0000-0000-000086930000}"/>
    <cellStyle name="Migliaia 51 2 5 3" xfId="33694" xr:uid="{00000000-0005-0000-0000-000087930000}"/>
    <cellStyle name="Migliaia 51 2 5 4" xfId="38983" xr:uid="{00000000-0005-0000-0000-000088930000}"/>
    <cellStyle name="Migliaia 51 2 6" xfId="17187" xr:uid="{00000000-0005-0000-0000-000089930000}"/>
    <cellStyle name="Migliaia 51 2 6 2" xfId="30722" xr:uid="{00000000-0005-0000-0000-00008A930000}"/>
    <cellStyle name="Migliaia 51 2 6 2 2" xfId="36333" xr:uid="{00000000-0005-0000-0000-00008B930000}"/>
    <cellStyle name="Migliaia 51 2 6 2 3" xfId="41635" xr:uid="{00000000-0005-0000-0000-00008C930000}"/>
    <cellStyle name="Migliaia 51 2 6 3" xfId="33695" xr:uid="{00000000-0005-0000-0000-00008D930000}"/>
    <cellStyle name="Migliaia 51 2 6 4" xfId="38984" xr:uid="{00000000-0005-0000-0000-00008E930000}"/>
    <cellStyle name="Migliaia 51 2 6 5" xfId="21541" xr:uid="{00000000-0005-0000-0000-00008F930000}"/>
    <cellStyle name="Migliaia 51 2 7" xfId="21539" xr:uid="{00000000-0005-0000-0000-000090930000}"/>
    <cellStyle name="Migliaia 51 2 8" xfId="1920" xr:uid="{00000000-0005-0000-0000-000091930000}"/>
    <cellStyle name="Migliaia 51 3" xfId="643" xr:uid="{00000000-0005-0000-0000-000092930000}"/>
    <cellStyle name="Migliaia 51 3 10" xfId="21542" xr:uid="{00000000-0005-0000-0000-000093930000}"/>
    <cellStyle name="Migliaia 51 3 11" xfId="13038" xr:uid="{00000000-0005-0000-0000-000094930000}"/>
    <cellStyle name="Migliaia 51 3 12" xfId="1921" xr:uid="{00000000-0005-0000-0000-000095930000}"/>
    <cellStyle name="Migliaia 51 3 2" xfId="644" xr:uid="{00000000-0005-0000-0000-000096930000}"/>
    <cellStyle name="Migliaia 51 3 2 2" xfId="4576" xr:uid="{00000000-0005-0000-0000-000097930000}"/>
    <cellStyle name="Migliaia 51 3 2 2 2" xfId="8374" xr:uid="{00000000-0005-0000-0000-000098930000}"/>
    <cellStyle name="Migliaia 51 3 2 2 2 2" xfId="14808" xr:uid="{00000000-0005-0000-0000-000099930000}"/>
    <cellStyle name="Migliaia 51 3 2 2 2 2 2" xfId="18194" xr:uid="{00000000-0005-0000-0000-00009A930000}"/>
    <cellStyle name="Migliaia 51 3 2 2 2 2 2 2" xfId="36334" xr:uid="{00000000-0005-0000-0000-00009B930000}"/>
    <cellStyle name="Migliaia 51 3 2 2 2 2 3" xfId="41636" xr:uid="{00000000-0005-0000-0000-00009C930000}"/>
    <cellStyle name="Migliaia 51 3 2 2 2 2 4" xfId="30723" xr:uid="{00000000-0005-0000-0000-00009D930000}"/>
    <cellStyle name="Migliaia 51 3 2 2 2 3" xfId="33696" xr:uid="{00000000-0005-0000-0000-00009E930000}"/>
    <cellStyle name="Migliaia 51 3 2 2 2 4" xfId="38985" xr:uid="{00000000-0005-0000-0000-00009F930000}"/>
    <cellStyle name="Migliaia 51 3 2 2 2 5" xfId="43037" xr:uid="{00000000-0005-0000-0000-0000A0930000}"/>
    <cellStyle name="Migliaia 51 3 2 2 2 6" xfId="47200" xr:uid="{00000000-0005-0000-0000-0000A1930000}"/>
    <cellStyle name="Migliaia 51 3 2 2 2 7" xfId="50216" xr:uid="{00000000-0005-0000-0000-0000A2930000}"/>
    <cellStyle name="Migliaia 51 3 2 2 2 8" xfId="13993" xr:uid="{00000000-0005-0000-0000-0000A3930000}"/>
    <cellStyle name="Migliaia 51 3 2 2 3" xfId="8508" xr:uid="{00000000-0005-0000-0000-0000A4930000}"/>
    <cellStyle name="Migliaia 51 3 2 2 4" xfId="7133" xr:uid="{00000000-0005-0000-0000-0000A5930000}"/>
    <cellStyle name="Migliaia 51 3 2 2 4 2" xfId="17906" xr:uid="{00000000-0005-0000-0000-0000A6930000}"/>
    <cellStyle name="Migliaia 51 3 2 2 4 3" xfId="44524" xr:uid="{00000000-0005-0000-0000-0000A7930000}"/>
    <cellStyle name="Migliaia 51 3 2 2 4 4" xfId="46899" xr:uid="{00000000-0005-0000-0000-0000A8930000}"/>
    <cellStyle name="Migliaia 51 3 2 2 4 5" xfId="49915" xr:uid="{00000000-0005-0000-0000-0000A9930000}"/>
    <cellStyle name="Migliaia 51 3 2 2 5" xfId="17194" xr:uid="{00000000-0005-0000-0000-0000AA930000}"/>
    <cellStyle name="Migliaia 51 3 2 2 6" xfId="21544" xr:uid="{00000000-0005-0000-0000-0000AB930000}"/>
    <cellStyle name="Migliaia 51 3 2 3" xfId="3748" xr:uid="{00000000-0005-0000-0000-0000AC930000}"/>
    <cellStyle name="Migliaia 51 3 2 3 2" xfId="8705" xr:uid="{00000000-0005-0000-0000-0000AD930000}"/>
    <cellStyle name="Migliaia 51 3 2 3 2 2" xfId="36335" xr:uid="{00000000-0005-0000-0000-0000AE930000}"/>
    <cellStyle name="Migliaia 51 3 2 3 2 3" xfId="41637" xr:uid="{00000000-0005-0000-0000-0000AF930000}"/>
    <cellStyle name="Migliaia 51 3 2 3 2 4" xfId="30724" xr:uid="{00000000-0005-0000-0000-0000B0930000}"/>
    <cellStyle name="Migliaia 51 3 2 3 3" xfId="8375" xr:uid="{00000000-0005-0000-0000-0000B1930000}"/>
    <cellStyle name="Migliaia 51 3 2 3 4" xfId="17195" xr:uid="{00000000-0005-0000-0000-0000B2930000}"/>
    <cellStyle name="Migliaia 51 3 2 3 4 2" xfId="38986" xr:uid="{00000000-0005-0000-0000-0000B3930000}"/>
    <cellStyle name="Migliaia 51 3 2 3 5" xfId="13039" xr:uid="{00000000-0005-0000-0000-0000B4930000}"/>
    <cellStyle name="Migliaia 51 3 2 4" xfId="7723" xr:uid="{00000000-0005-0000-0000-0000B5930000}"/>
    <cellStyle name="Migliaia 51 3 2 4 2" xfId="14410" xr:uid="{00000000-0005-0000-0000-0000B6930000}"/>
    <cellStyle name="Migliaia 51 3 2 4 2 2" xfId="36336" xr:uid="{00000000-0005-0000-0000-0000B7930000}"/>
    <cellStyle name="Migliaia 51 3 2 4 2 3" xfId="41638" xr:uid="{00000000-0005-0000-0000-0000B8930000}"/>
    <cellStyle name="Migliaia 51 3 2 4 3" xfId="33697" xr:uid="{00000000-0005-0000-0000-0000B9930000}"/>
    <cellStyle name="Migliaia 51 3 2 4 4" xfId="38987" xr:uid="{00000000-0005-0000-0000-0000BA930000}"/>
    <cellStyle name="Migliaia 51 3 2 4 5" xfId="13532" xr:uid="{00000000-0005-0000-0000-0000BB930000}"/>
    <cellStyle name="Migliaia 51 3 2 5" xfId="13592" xr:uid="{00000000-0005-0000-0000-0000BC930000}"/>
    <cellStyle name="Migliaia 51 3 2 5 2" xfId="30725" xr:uid="{00000000-0005-0000-0000-0000BD930000}"/>
    <cellStyle name="Migliaia 51 3 2 5 2 2" xfId="36337" xr:uid="{00000000-0005-0000-0000-0000BE930000}"/>
    <cellStyle name="Migliaia 51 3 2 5 2 3" xfId="41639" xr:uid="{00000000-0005-0000-0000-0000BF930000}"/>
    <cellStyle name="Migliaia 51 3 2 5 3" xfId="33698" xr:uid="{00000000-0005-0000-0000-0000C0930000}"/>
    <cellStyle name="Migliaia 51 3 2 5 4" xfId="38988" xr:uid="{00000000-0005-0000-0000-0000C1930000}"/>
    <cellStyle name="Migliaia 51 3 2 6" xfId="17193" xr:uid="{00000000-0005-0000-0000-0000C2930000}"/>
    <cellStyle name="Migliaia 51 3 2 6 2" xfId="30726" xr:uid="{00000000-0005-0000-0000-0000C3930000}"/>
    <cellStyle name="Migliaia 51 3 2 6 2 2" xfId="36338" xr:uid="{00000000-0005-0000-0000-0000C4930000}"/>
    <cellStyle name="Migliaia 51 3 2 6 2 3" xfId="41640" xr:uid="{00000000-0005-0000-0000-0000C5930000}"/>
    <cellStyle name="Migliaia 51 3 2 6 3" xfId="33699" xr:uid="{00000000-0005-0000-0000-0000C6930000}"/>
    <cellStyle name="Migliaia 51 3 2 6 4" xfId="38989" xr:uid="{00000000-0005-0000-0000-0000C7930000}"/>
    <cellStyle name="Migliaia 51 3 2 6 5" xfId="21545" xr:uid="{00000000-0005-0000-0000-0000C8930000}"/>
    <cellStyle name="Migliaia 51 3 2 7" xfId="21543" xr:uid="{00000000-0005-0000-0000-0000C9930000}"/>
    <cellStyle name="Migliaia 51 3 2 8" xfId="2602" xr:uid="{00000000-0005-0000-0000-0000CA930000}"/>
    <cellStyle name="Migliaia 51 3 3" xfId="2601" xr:uid="{00000000-0005-0000-0000-0000CB930000}"/>
    <cellStyle name="Migliaia 51 3 3 2" xfId="4575" xr:uid="{00000000-0005-0000-0000-0000CC930000}"/>
    <cellStyle name="Migliaia 51 3 3 2 2" xfId="6082" xr:uid="{00000000-0005-0000-0000-0000CD930000}"/>
    <cellStyle name="Migliaia 51 3 3 2 2 2" xfId="36340" xr:uid="{00000000-0005-0000-0000-0000CE930000}"/>
    <cellStyle name="Migliaia 51 3 3 2 2 3" xfId="41642" xr:uid="{00000000-0005-0000-0000-0000CF930000}"/>
    <cellStyle name="Migliaia 51 3 3 2 3" xfId="14561" xr:uid="{00000000-0005-0000-0000-0000D0930000}"/>
    <cellStyle name="Migliaia 51 3 3 2 4" xfId="17197" xr:uid="{00000000-0005-0000-0000-0000D1930000}"/>
    <cellStyle name="Migliaia 51 3 3 2 4 2" xfId="38991" xr:uid="{00000000-0005-0000-0000-0000D2930000}"/>
    <cellStyle name="Migliaia 51 3 3 2 5" xfId="13041" xr:uid="{00000000-0005-0000-0000-0000D3930000}"/>
    <cellStyle name="Migliaia 51 3 3 3" xfId="5834" xr:uid="{00000000-0005-0000-0000-0000D4930000}"/>
    <cellStyle name="Migliaia 51 3 3 3 2" xfId="30728" xr:uid="{00000000-0005-0000-0000-0000D5930000}"/>
    <cellStyle name="Migliaia 51 3 3 3 2 2" xfId="36341" xr:uid="{00000000-0005-0000-0000-0000D6930000}"/>
    <cellStyle name="Migliaia 51 3 3 3 2 3" xfId="41643" xr:uid="{00000000-0005-0000-0000-0000D7930000}"/>
    <cellStyle name="Migliaia 51 3 3 3 3" xfId="33701" xr:uid="{00000000-0005-0000-0000-0000D8930000}"/>
    <cellStyle name="Migliaia 51 3 3 3 4" xfId="38992" xr:uid="{00000000-0005-0000-0000-0000D9930000}"/>
    <cellStyle name="Migliaia 51 3 3 4" xfId="17196" xr:uid="{00000000-0005-0000-0000-0000DA930000}"/>
    <cellStyle name="Migliaia 51 3 3 4 2" xfId="30729" xr:uid="{00000000-0005-0000-0000-0000DB930000}"/>
    <cellStyle name="Migliaia 51 3 3 4 2 2" xfId="36342" xr:uid="{00000000-0005-0000-0000-0000DC930000}"/>
    <cellStyle name="Migliaia 51 3 3 4 2 3" xfId="41644" xr:uid="{00000000-0005-0000-0000-0000DD930000}"/>
    <cellStyle name="Migliaia 51 3 3 4 3" xfId="33702" xr:uid="{00000000-0005-0000-0000-0000DE930000}"/>
    <cellStyle name="Migliaia 51 3 3 4 4" xfId="38993" xr:uid="{00000000-0005-0000-0000-0000DF930000}"/>
    <cellStyle name="Migliaia 51 3 3 4 5" xfId="21546" xr:uid="{00000000-0005-0000-0000-0000E0930000}"/>
    <cellStyle name="Migliaia 51 3 3 5" xfId="21547" xr:uid="{00000000-0005-0000-0000-0000E1930000}"/>
    <cellStyle name="Migliaia 51 3 3 5 2" xfId="30730" xr:uid="{00000000-0005-0000-0000-0000E2930000}"/>
    <cellStyle name="Migliaia 51 3 3 5 2 2" xfId="36343" xr:uid="{00000000-0005-0000-0000-0000E3930000}"/>
    <cellStyle name="Migliaia 51 3 3 5 2 3" xfId="41645" xr:uid="{00000000-0005-0000-0000-0000E4930000}"/>
    <cellStyle name="Migliaia 51 3 3 5 3" xfId="33703" xr:uid="{00000000-0005-0000-0000-0000E5930000}"/>
    <cellStyle name="Migliaia 51 3 3 5 4" xfId="38994" xr:uid="{00000000-0005-0000-0000-0000E6930000}"/>
    <cellStyle name="Migliaia 51 3 3 6" xfId="30727" xr:uid="{00000000-0005-0000-0000-0000E7930000}"/>
    <cellStyle name="Migliaia 51 3 3 6 2" xfId="36339" xr:uid="{00000000-0005-0000-0000-0000E8930000}"/>
    <cellStyle name="Migliaia 51 3 3 6 3" xfId="41641" xr:uid="{00000000-0005-0000-0000-0000E9930000}"/>
    <cellStyle name="Migliaia 51 3 3 7" xfId="33700" xr:uid="{00000000-0005-0000-0000-0000EA930000}"/>
    <cellStyle name="Migliaia 51 3 3 8" xfId="38990" xr:uid="{00000000-0005-0000-0000-0000EB930000}"/>
    <cellStyle name="Migliaia 51 3 3 9" xfId="13040" xr:uid="{00000000-0005-0000-0000-0000EC930000}"/>
    <cellStyle name="Migliaia 51 3 4" xfId="3311" xr:uid="{00000000-0005-0000-0000-0000ED930000}"/>
    <cellStyle name="Migliaia 51 3 4 2" xfId="4821" xr:uid="{00000000-0005-0000-0000-0000EE930000}"/>
    <cellStyle name="Migliaia 51 3 4 2 2" xfId="10773" xr:uid="{00000000-0005-0000-0000-0000EF930000}"/>
    <cellStyle name="Migliaia 51 3 4 2 3" xfId="14353" xr:uid="{00000000-0005-0000-0000-0000F0930000}"/>
    <cellStyle name="Migliaia 51 3 4 2 4" xfId="17199" xr:uid="{00000000-0005-0000-0000-0000F1930000}"/>
    <cellStyle name="Migliaia 51 3 4 2 5" xfId="28742" xr:uid="{00000000-0005-0000-0000-0000F2930000}"/>
    <cellStyle name="Migliaia 51 3 4 2 6" xfId="13043" xr:uid="{00000000-0005-0000-0000-0000F3930000}"/>
    <cellStyle name="Migliaia 51 3 4 3" xfId="10021" xr:uid="{00000000-0005-0000-0000-0000F4930000}"/>
    <cellStyle name="Migliaia 51 3 4 3 2" xfId="31732" xr:uid="{00000000-0005-0000-0000-0000F5930000}"/>
    <cellStyle name="Migliaia 51 3 4 3 2 2" xfId="36892" xr:uid="{00000000-0005-0000-0000-0000F6930000}"/>
    <cellStyle name="Migliaia 51 3 4 3 2 3" xfId="42194" xr:uid="{00000000-0005-0000-0000-0000F7930000}"/>
    <cellStyle name="Migliaia 51 3 4 3 3" xfId="34241" xr:uid="{00000000-0005-0000-0000-0000F8930000}"/>
    <cellStyle name="Migliaia 51 3 4 3 4" xfId="39543" xr:uid="{00000000-0005-0000-0000-0000F9930000}"/>
    <cellStyle name="Migliaia 51 3 4 4" xfId="17198" xr:uid="{00000000-0005-0000-0000-0000FA930000}"/>
    <cellStyle name="Migliaia 51 3 4 4 2" xfId="36344" xr:uid="{00000000-0005-0000-0000-0000FB930000}"/>
    <cellStyle name="Migliaia 51 3 4 4 3" xfId="41646" xr:uid="{00000000-0005-0000-0000-0000FC930000}"/>
    <cellStyle name="Migliaia 51 3 4 4 4" xfId="30731" xr:uid="{00000000-0005-0000-0000-0000FD930000}"/>
    <cellStyle name="Migliaia 51 3 4 5" xfId="33704" xr:uid="{00000000-0005-0000-0000-0000FE930000}"/>
    <cellStyle name="Migliaia 51 3 4 6" xfId="38995" xr:uid="{00000000-0005-0000-0000-0000FF930000}"/>
    <cellStyle name="Migliaia 51 3 4 7" xfId="13042" xr:uid="{00000000-0005-0000-0000-000000940000}"/>
    <cellStyle name="Migliaia 51 3 5" xfId="4153" xr:uid="{00000000-0005-0000-0000-000001940000}"/>
    <cellStyle name="Migliaia 51 3 5 2" xfId="10623" xr:uid="{00000000-0005-0000-0000-000002940000}"/>
    <cellStyle name="Migliaia 51 3 5 2 2" xfId="31733" xr:uid="{00000000-0005-0000-0000-000003940000}"/>
    <cellStyle name="Migliaia 51 3 5 2 2 2" xfId="36893" xr:uid="{00000000-0005-0000-0000-000004940000}"/>
    <cellStyle name="Migliaia 51 3 5 2 2 3" xfId="42195" xr:uid="{00000000-0005-0000-0000-000005940000}"/>
    <cellStyle name="Migliaia 51 3 5 2 3" xfId="34242" xr:uid="{00000000-0005-0000-0000-000006940000}"/>
    <cellStyle name="Migliaia 51 3 5 2 4" xfId="39544" xr:uid="{00000000-0005-0000-0000-000007940000}"/>
    <cellStyle name="Migliaia 51 3 5 3" xfId="17200" xr:uid="{00000000-0005-0000-0000-000008940000}"/>
    <cellStyle name="Migliaia 51 3 5 3 2" xfId="36345" xr:uid="{00000000-0005-0000-0000-000009940000}"/>
    <cellStyle name="Migliaia 51 3 5 3 3" xfId="41647" xr:uid="{00000000-0005-0000-0000-00000A940000}"/>
    <cellStyle name="Migliaia 51 3 5 3 4" xfId="30732" xr:uid="{00000000-0005-0000-0000-00000B940000}"/>
    <cellStyle name="Migliaia 51 3 5 4" xfId="33705" xr:uid="{00000000-0005-0000-0000-00000C940000}"/>
    <cellStyle name="Migliaia 51 3 5 5" xfId="38996" xr:uid="{00000000-0005-0000-0000-00000D940000}"/>
    <cellStyle name="Migliaia 51 3 5 6" xfId="13044" xr:uid="{00000000-0005-0000-0000-00000E940000}"/>
    <cellStyle name="Migliaia 51 3 6" xfId="3747" xr:uid="{00000000-0005-0000-0000-00000F940000}"/>
    <cellStyle name="Migliaia 51 3 6 2" xfId="10328" xr:uid="{00000000-0005-0000-0000-000010940000}"/>
    <cellStyle name="Migliaia 51 3 6 2 2" xfId="36346" xr:uid="{00000000-0005-0000-0000-000011940000}"/>
    <cellStyle name="Migliaia 51 3 6 2 3" xfId="41648" xr:uid="{00000000-0005-0000-0000-000012940000}"/>
    <cellStyle name="Migliaia 51 3 6 3" xfId="14997" xr:uid="{00000000-0005-0000-0000-000013940000}"/>
    <cellStyle name="Migliaia 51 3 6 4" xfId="17201" xr:uid="{00000000-0005-0000-0000-000014940000}"/>
    <cellStyle name="Migliaia 51 3 6 4 2" xfId="38997" xr:uid="{00000000-0005-0000-0000-000015940000}"/>
    <cellStyle name="Migliaia 51 3 6 5" xfId="13045" xr:uid="{00000000-0005-0000-0000-000016940000}"/>
    <cellStyle name="Migliaia 51 3 7" xfId="7429" xr:uid="{00000000-0005-0000-0000-000017940000}"/>
    <cellStyle name="Migliaia 51 3 7 2" xfId="30733" xr:uid="{00000000-0005-0000-0000-000018940000}"/>
    <cellStyle name="Migliaia 51 3 7 2 2" xfId="36347" xr:uid="{00000000-0005-0000-0000-000019940000}"/>
    <cellStyle name="Migliaia 51 3 7 2 3" xfId="41649" xr:uid="{00000000-0005-0000-0000-00001A940000}"/>
    <cellStyle name="Migliaia 51 3 7 3" xfId="33706" xr:uid="{00000000-0005-0000-0000-00001B940000}"/>
    <cellStyle name="Migliaia 51 3 7 4" xfId="38998" xr:uid="{00000000-0005-0000-0000-00001C940000}"/>
    <cellStyle name="Migliaia 51 3 8" xfId="13593" xr:uid="{00000000-0005-0000-0000-00001D940000}"/>
    <cellStyle name="Migliaia 51 3 8 2" xfId="30734" xr:uid="{00000000-0005-0000-0000-00001E940000}"/>
    <cellStyle name="Migliaia 51 3 8 2 2" xfId="36348" xr:uid="{00000000-0005-0000-0000-00001F940000}"/>
    <cellStyle name="Migliaia 51 3 8 2 3" xfId="41650" xr:uid="{00000000-0005-0000-0000-000020940000}"/>
    <cellStyle name="Migliaia 51 3 8 3" xfId="33707" xr:uid="{00000000-0005-0000-0000-000021940000}"/>
    <cellStyle name="Migliaia 51 3 8 4" xfId="38999" xr:uid="{00000000-0005-0000-0000-000022940000}"/>
    <cellStyle name="Migliaia 51 3 8 5" xfId="21548" xr:uid="{00000000-0005-0000-0000-000023940000}"/>
    <cellStyle name="Migliaia 51 3 9" xfId="17192" xr:uid="{00000000-0005-0000-0000-000024940000}"/>
    <cellStyle name="Migliaia 51 4" xfId="645" xr:uid="{00000000-0005-0000-0000-000025940000}"/>
    <cellStyle name="Migliaia 51 4 2" xfId="4577" xr:uid="{00000000-0005-0000-0000-000026940000}"/>
    <cellStyle name="Migliaia 51 4 2 2" xfId="5181" xr:uid="{00000000-0005-0000-0000-000027940000}"/>
    <cellStyle name="Migliaia 51 4 2 2 2" xfId="30735" xr:uid="{00000000-0005-0000-0000-000028940000}"/>
    <cellStyle name="Migliaia 51 4 2 2 2 2" xfId="36349" xr:uid="{00000000-0005-0000-0000-000029940000}"/>
    <cellStyle name="Migliaia 51 4 2 2 2 3" xfId="41651" xr:uid="{00000000-0005-0000-0000-00002A940000}"/>
    <cellStyle name="Migliaia 51 4 2 2 3" xfId="33708" xr:uid="{00000000-0005-0000-0000-00002B940000}"/>
    <cellStyle name="Migliaia 51 4 2 2 4" xfId="39000" xr:uid="{00000000-0005-0000-0000-00002C940000}"/>
    <cellStyle name="Migliaia 51 4 2 3" xfId="8376" xr:uid="{00000000-0005-0000-0000-00002D940000}"/>
    <cellStyle name="Migliaia 51 4 2 3 2" xfId="30736" xr:uid="{00000000-0005-0000-0000-00002E940000}"/>
    <cellStyle name="Migliaia 51 4 2 3 2 2" xfId="36350" xr:uid="{00000000-0005-0000-0000-00002F940000}"/>
    <cellStyle name="Migliaia 51 4 2 3 2 3" xfId="41652" xr:uid="{00000000-0005-0000-0000-000030940000}"/>
    <cellStyle name="Migliaia 51 4 2 3 3" xfId="33709" xr:uid="{00000000-0005-0000-0000-000031940000}"/>
    <cellStyle name="Migliaia 51 4 2 3 4" xfId="39001" xr:uid="{00000000-0005-0000-0000-000032940000}"/>
    <cellStyle name="Migliaia 51 4 2 4" xfId="7725" xr:uid="{00000000-0005-0000-0000-000033940000}"/>
    <cellStyle name="Migliaia 51 4 2 5" xfId="7135" xr:uid="{00000000-0005-0000-0000-000034940000}"/>
    <cellStyle name="Migliaia 51 4 2 5 2" xfId="17908" xr:uid="{00000000-0005-0000-0000-000035940000}"/>
    <cellStyle name="Migliaia 51 4 2 5 3" xfId="42546" xr:uid="{00000000-0005-0000-0000-000036940000}"/>
    <cellStyle name="Migliaia 51 4 2 5 4" xfId="46901" xr:uid="{00000000-0005-0000-0000-000037940000}"/>
    <cellStyle name="Migliaia 51 4 2 5 5" xfId="49917" xr:uid="{00000000-0005-0000-0000-000038940000}"/>
    <cellStyle name="Migliaia 51 4 2 6" xfId="17203" xr:uid="{00000000-0005-0000-0000-000039940000}"/>
    <cellStyle name="Migliaia 51 4 2 7" xfId="21550" xr:uid="{00000000-0005-0000-0000-00003A940000}"/>
    <cellStyle name="Migliaia 51 4 3" xfId="5182" xr:uid="{00000000-0005-0000-0000-00003B940000}"/>
    <cellStyle name="Migliaia 51 4 3 2" xfId="14562" xr:uid="{00000000-0005-0000-0000-00003C940000}"/>
    <cellStyle name="Migliaia 51 4 3 2 2" xfId="36351" xr:uid="{00000000-0005-0000-0000-00003D940000}"/>
    <cellStyle name="Migliaia 51 4 3 2 3" xfId="41653" xr:uid="{00000000-0005-0000-0000-00003E940000}"/>
    <cellStyle name="Migliaia 51 4 3 3" xfId="33710" xr:uid="{00000000-0005-0000-0000-00003F940000}"/>
    <cellStyle name="Migliaia 51 4 3 4" xfId="39002" xr:uid="{00000000-0005-0000-0000-000040940000}"/>
    <cellStyle name="Migliaia 51 4 3 5" xfId="13591" xr:uid="{00000000-0005-0000-0000-000041940000}"/>
    <cellStyle name="Migliaia 51 4 4" xfId="8377" xr:uid="{00000000-0005-0000-0000-000042940000}"/>
    <cellStyle name="Migliaia 51 4 4 2" xfId="30737" xr:uid="{00000000-0005-0000-0000-000043940000}"/>
    <cellStyle name="Migliaia 51 4 4 2 2" xfId="36352" xr:uid="{00000000-0005-0000-0000-000044940000}"/>
    <cellStyle name="Migliaia 51 4 4 2 3" xfId="41654" xr:uid="{00000000-0005-0000-0000-000045940000}"/>
    <cellStyle name="Migliaia 51 4 4 3" xfId="33711" xr:uid="{00000000-0005-0000-0000-000046940000}"/>
    <cellStyle name="Migliaia 51 4 4 4" xfId="39003" xr:uid="{00000000-0005-0000-0000-000047940000}"/>
    <cellStyle name="Migliaia 51 4 5" xfId="7724" xr:uid="{00000000-0005-0000-0000-000048940000}"/>
    <cellStyle name="Migliaia 51 4 5 2" xfId="30738" xr:uid="{00000000-0005-0000-0000-000049940000}"/>
    <cellStyle name="Migliaia 51 4 5 2 2" xfId="36353" xr:uid="{00000000-0005-0000-0000-00004A940000}"/>
    <cellStyle name="Migliaia 51 4 5 2 3" xfId="41655" xr:uid="{00000000-0005-0000-0000-00004B940000}"/>
    <cellStyle name="Migliaia 51 4 5 3" xfId="33712" xr:uid="{00000000-0005-0000-0000-00004C940000}"/>
    <cellStyle name="Migliaia 51 4 5 4" xfId="39004" xr:uid="{00000000-0005-0000-0000-00004D940000}"/>
    <cellStyle name="Migliaia 51 4 6" xfId="7134" xr:uid="{00000000-0005-0000-0000-00004E940000}"/>
    <cellStyle name="Migliaia 51 4 6 2" xfId="17907" xr:uid="{00000000-0005-0000-0000-00004F940000}"/>
    <cellStyle name="Migliaia 51 4 6 2 2" xfId="36354" xr:uid="{00000000-0005-0000-0000-000050940000}"/>
    <cellStyle name="Migliaia 51 4 6 2 3" xfId="41656" xr:uid="{00000000-0005-0000-0000-000051940000}"/>
    <cellStyle name="Migliaia 51 4 6 2 4" xfId="30739" xr:uid="{00000000-0005-0000-0000-000052940000}"/>
    <cellStyle name="Migliaia 51 4 6 3" xfId="33713" xr:uid="{00000000-0005-0000-0000-000053940000}"/>
    <cellStyle name="Migliaia 51 4 6 4" xfId="39005" xr:uid="{00000000-0005-0000-0000-000054940000}"/>
    <cellStyle name="Migliaia 51 4 6 5" xfId="21551" xr:uid="{00000000-0005-0000-0000-000055940000}"/>
    <cellStyle name="Migliaia 51 4 6 6" xfId="20272" xr:uid="{00000000-0005-0000-0000-000056940000}"/>
    <cellStyle name="Migliaia 51 4 6 7" xfId="46900" xr:uid="{00000000-0005-0000-0000-000057940000}"/>
    <cellStyle name="Migliaia 51 4 6 8" xfId="49916" xr:uid="{00000000-0005-0000-0000-000058940000}"/>
    <cellStyle name="Migliaia 51 4 7" xfId="17202" xr:uid="{00000000-0005-0000-0000-000059940000}"/>
    <cellStyle name="Migliaia 51 4 7 2" xfId="30740" xr:uid="{00000000-0005-0000-0000-00005A940000}"/>
    <cellStyle name="Migliaia 51 4 7 2 2" xfId="36355" xr:uid="{00000000-0005-0000-0000-00005B940000}"/>
    <cellStyle name="Migliaia 51 4 7 2 3" xfId="41657" xr:uid="{00000000-0005-0000-0000-00005C940000}"/>
    <cellStyle name="Migliaia 51 4 7 3" xfId="33714" xr:uid="{00000000-0005-0000-0000-00005D940000}"/>
    <cellStyle name="Migliaia 51 4 7 4" xfId="39006" xr:uid="{00000000-0005-0000-0000-00005E940000}"/>
    <cellStyle name="Migliaia 51 4 7 5" xfId="21552" xr:uid="{00000000-0005-0000-0000-00005F940000}"/>
    <cellStyle name="Migliaia 51 4 8" xfId="21549" xr:uid="{00000000-0005-0000-0000-000060940000}"/>
    <cellStyle name="Migliaia 51 4 9" xfId="2603" xr:uid="{00000000-0005-0000-0000-000061940000}"/>
    <cellStyle name="Migliaia 51 5" xfId="646" xr:uid="{00000000-0005-0000-0000-000062940000}"/>
    <cellStyle name="Migliaia 51 5 2" xfId="4578" xr:uid="{00000000-0005-0000-0000-000063940000}"/>
    <cellStyle name="Migliaia 51 5 2 2" xfId="14809" xr:uid="{00000000-0005-0000-0000-000064940000}"/>
    <cellStyle name="Migliaia 51 5 2 2 2" xfId="36356" xr:uid="{00000000-0005-0000-0000-000065940000}"/>
    <cellStyle name="Migliaia 51 5 2 2 3" xfId="41658" xr:uid="{00000000-0005-0000-0000-000066940000}"/>
    <cellStyle name="Migliaia 51 5 2 3" xfId="17205" xr:uid="{00000000-0005-0000-0000-000067940000}"/>
    <cellStyle name="Migliaia 51 5 2 3 2" xfId="33715" xr:uid="{00000000-0005-0000-0000-000068940000}"/>
    <cellStyle name="Migliaia 51 5 2 4" xfId="39007" xr:uid="{00000000-0005-0000-0000-000069940000}"/>
    <cellStyle name="Migliaia 51 5 2 5" xfId="13046" xr:uid="{00000000-0005-0000-0000-00006A940000}"/>
    <cellStyle name="Migliaia 51 5 3" xfId="7726" xr:uid="{00000000-0005-0000-0000-00006B940000}"/>
    <cellStyle name="Migliaia 51 5 3 2" xfId="30741" xr:uid="{00000000-0005-0000-0000-00006C940000}"/>
    <cellStyle name="Migliaia 51 5 3 2 2" xfId="36357" xr:uid="{00000000-0005-0000-0000-00006D940000}"/>
    <cellStyle name="Migliaia 51 5 3 2 3" xfId="41659" xr:uid="{00000000-0005-0000-0000-00006E940000}"/>
    <cellStyle name="Migliaia 51 5 3 3" xfId="33716" xr:uid="{00000000-0005-0000-0000-00006F940000}"/>
    <cellStyle name="Migliaia 51 5 3 4" xfId="39008" xr:uid="{00000000-0005-0000-0000-000070940000}"/>
    <cellStyle name="Migliaia 51 5 4" xfId="7136" xr:uid="{00000000-0005-0000-0000-000071940000}"/>
    <cellStyle name="Migliaia 51 5 4 2" xfId="17909" xr:uid="{00000000-0005-0000-0000-000072940000}"/>
    <cellStyle name="Migliaia 51 5 4 2 2" xfId="36358" xr:uid="{00000000-0005-0000-0000-000073940000}"/>
    <cellStyle name="Migliaia 51 5 4 2 3" xfId="41660" xr:uid="{00000000-0005-0000-0000-000074940000}"/>
    <cellStyle name="Migliaia 51 5 4 2 4" xfId="30742" xr:uid="{00000000-0005-0000-0000-000075940000}"/>
    <cellStyle name="Migliaia 51 5 4 3" xfId="33717" xr:uid="{00000000-0005-0000-0000-000076940000}"/>
    <cellStyle name="Migliaia 51 5 4 4" xfId="39009" xr:uid="{00000000-0005-0000-0000-000077940000}"/>
    <cellStyle name="Migliaia 51 5 4 5" xfId="21554" xr:uid="{00000000-0005-0000-0000-000078940000}"/>
    <cellStyle name="Migliaia 51 5 4 6" xfId="30599" xr:uid="{00000000-0005-0000-0000-000079940000}"/>
    <cellStyle name="Migliaia 51 5 4 7" xfId="46902" xr:uid="{00000000-0005-0000-0000-00007A940000}"/>
    <cellStyle name="Migliaia 51 5 4 8" xfId="49918" xr:uid="{00000000-0005-0000-0000-00007B940000}"/>
    <cellStyle name="Migliaia 51 5 5" xfId="17204" xr:uid="{00000000-0005-0000-0000-00007C940000}"/>
    <cellStyle name="Migliaia 51 5 5 2" xfId="30743" xr:uid="{00000000-0005-0000-0000-00007D940000}"/>
    <cellStyle name="Migliaia 51 5 5 2 2" xfId="36359" xr:uid="{00000000-0005-0000-0000-00007E940000}"/>
    <cellStyle name="Migliaia 51 5 5 2 3" xfId="41661" xr:uid="{00000000-0005-0000-0000-00007F940000}"/>
    <cellStyle name="Migliaia 51 5 5 3" xfId="33718" xr:uid="{00000000-0005-0000-0000-000080940000}"/>
    <cellStyle name="Migliaia 51 5 5 4" xfId="39010" xr:uid="{00000000-0005-0000-0000-000081940000}"/>
    <cellStyle name="Migliaia 51 5 5 5" xfId="21555" xr:uid="{00000000-0005-0000-0000-000082940000}"/>
    <cellStyle name="Migliaia 51 5 6" xfId="21556" xr:uid="{00000000-0005-0000-0000-000083940000}"/>
    <cellStyle name="Migliaia 51 5 6 2" xfId="30744" xr:uid="{00000000-0005-0000-0000-000084940000}"/>
    <cellStyle name="Migliaia 51 5 6 2 2" xfId="36360" xr:uid="{00000000-0005-0000-0000-000085940000}"/>
    <cellStyle name="Migliaia 51 5 6 2 3" xfId="41662" xr:uid="{00000000-0005-0000-0000-000086940000}"/>
    <cellStyle name="Migliaia 51 5 6 3" xfId="33719" xr:uid="{00000000-0005-0000-0000-000087940000}"/>
    <cellStyle name="Migliaia 51 5 6 4" xfId="39011" xr:uid="{00000000-0005-0000-0000-000088940000}"/>
    <cellStyle name="Migliaia 51 5 7" xfId="21553" xr:uid="{00000000-0005-0000-0000-000089940000}"/>
    <cellStyle name="Migliaia 51 5 8" xfId="2604" xr:uid="{00000000-0005-0000-0000-00008A940000}"/>
    <cellStyle name="Migliaia 51 6" xfId="2599" xr:uid="{00000000-0005-0000-0000-00008B940000}"/>
    <cellStyle name="Migliaia 51 6 2" xfId="4573" xr:uid="{00000000-0005-0000-0000-00008C940000}"/>
    <cellStyle name="Migliaia 51 6 2 2" xfId="6081" xr:uid="{00000000-0005-0000-0000-00008D940000}"/>
    <cellStyle name="Migliaia 51 6 2 3" xfId="14941" xr:uid="{00000000-0005-0000-0000-00008E940000}"/>
    <cellStyle name="Migliaia 51 6 2 4" xfId="17207" xr:uid="{00000000-0005-0000-0000-00008F940000}"/>
    <cellStyle name="Migliaia 51 6 2 5" xfId="28743" xr:uid="{00000000-0005-0000-0000-000090940000}"/>
    <cellStyle name="Migliaia 51 6 2 6" xfId="13048" xr:uid="{00000000-0005-0000-0000-000091940000}"/>
    <cellStyle name="Migliaia 51 6 3" xfId="5833" xr:uid="{00000000-0005-0000-0000-000092940000}"/>
    <cellStyle name="Migliaia 51 6 3 2" xfId="31734" xr:uid="{00000000-0005-0000-0000-000093940000}"/>
    <cellStyle name="Migliaia 51 6 3 2 2" xfId="36894" xr:uid="{00000000-0005-0000-0000-000094940000}"/>
    <cellStyle name="Migliaia 51 6 3 2 3" xfId="42196" xr:uid="{00000000-0005-0000-0000-000095940000}"/>
    <cellStyle name="Migliaia 51 6 3 3" xfId="34243" xr:uid="{00000000-0005-0000-0000-000096940000}"/>
    <cellStyle name="Migliaia 51 6 3 4" xfId="39545" xr:uid="{00000000-0005-0000-0000-000097940000}"/>
    <cellStyle name="Migliaia 51 6 4" xfId="17206" xr:uid="{00000000-0005-0000-0000-000098940000}"/>
    <cellStyle name="Migliaia 51 6 4 2" xfId="36361" xr:uid="{00000000-0005-0000-0000-000099940000}"/>
    <cellStyle name="Migliaia 51 6 4 3" xfId="41663" xr:uid="{00000000-0005-0000-0000-00009A940000}"/>
    <cellStyle name="Migliaia 51 6 4 4" xfId="30745" xr:uid="{00000000-0005-0000-0000-00009B940000}"/>
    <cellStyle name="Migliaia 51 6 5" xfId="33720" xr:uid="{00000000-0005-0000-0000-00009C940000}"/>
    <cellStyle name="Migliaia 51 6 6" xfId="39012" xr:uid="{00000000-0005-0000-0000-00009D940000}"/>
    <cellStyle name="Migliaia 51 6 7" xfId="13047" xr:uid="{00000000-0005-0000-0000-00009E940000}"/>
    <cellStyle name="Migliaia 51 7" xfId="4151" xr:uid="{00000000-0005-0000-0000-00009F940000}"/>
    <cellStyle name="Migliaia 51 7 2" xfId="10621" xr:uid="{00000000-0005-0000-0000-0000A0940000}"/>
    <cellStyle name="Migliaia 51 7 2 2" xfId="31735" xr:uid="{00000000-0005-0000-0000-0000A1940000}"/>
    <cellStyle name="Migliaia 51 7 2 2 2" xfId="36895" xr:uid="{00000000-0005-0000-0000-0000A2940000}"/>
    <cellStyle name="Migliaia 51 7 2 2 3" xfId="42197" xr:uid="{00000000-0005-0000-0000-0000A3940000}"/>
    <cellStyle name="Migliaia 51 7 2 3" xfId="34244" xr:uid="{00000000-0005-0000-0000-0000A4940000}"/>
    <cellStyle name="Migliaia 51 7 2 4" xfId="39546" xr:uid="{00000000-0005-0000-0000-0000A5940000}"/>
    <cellStyle name="Migliaia 51 7 3" xfId="17208" xr:uid="{00000000-0005-0000-0000-0000A6940000}"/>
    <cellStyle name="Migliaia 51 7 3 2" xfId="36362" xr:uid="{00000000-0005-0000-0000-0000A7940000}"/>
    <cellStyle name="Migliaia 51 7 3 3" xfId="41664" xr:uid="{00000000-0005-0000-0000-0000A8940000}"/>
    <cellStyle name="Migliaia 51 7 3 4" xfId="30746" xr:uid="{00000000-0005-0000-0000-0000A9940000}"/>
    <cellStyle name="Migliaia 51 7 4" xfId="33721" xr:uid="{00000000-0005-0000-0000-0000AA940000}"/>
    <cellStyle name="Migliaia 51 7 5" xfId="39013" xr:uid="{00000000-0005-0000-0000-0000AB940000}"/>
    <cellStyle name="Migliaia 51 7 6" xfId="13049" xr:uid="{00000000-0005-0000-0000-0000AC940000}"/>
    <cellStyle name="Migliaia 51 8" xfId="3745" xr:uid="{00000000-0005-0000-0000-0000AD940000}"/>
    <cellStyle name="Migliaia 51 8 2" xfId="10326" xr:uid="{00000000-0005-0000-0000-0000AE940000}"/>
    <cellStyle name="Migliaia 51 8 2 2" xfId="31736" xr:uid="{00000000-0005-0000-0000-0000AF940000}"/>
    <cellStyle name="Migliaia 51 8 2 2 2" xfId="36896" xr:uid="{00000000-0005-0000-0000-0000B0940000}"/>
    <cellStyle name="Migliaia 51 8 2 2 3" xfId="42198" xr:uid="{00000000-0005-0000-0000-0000B1940000}"/>
    <cellStyle name="Migliaia 51 8 2 3" xfId="34245" xr:uid="{00000000-0005-0000-0000-0000B2940000}"/>
    <cellStyle name="Migliaia 51 8 2 4" xfId="39547" xr:uid="{00000000-0005-0000-0000-0000B3940000}"/>
    <cellStyle name="Migliaia 51 8 3" xfId="17209" xr:uid="{00000000-0005-0000-0000-0000B4940000}"/>
    <cellStyle name="Migliaia 51 8 3 2" xfId="36363" xr:uid="{00000000-0005-0000-0000-0000B5940000}"/>
    <cellStyle name="Migliaia 51 8 3 3" xfId="41665" xr:uid="{00000000-0005-0000-0000-0000B6940000}"/>
    <cellStyle name="Migliaia 51 8 3 4" xfId="30747" xr:uid="{00000000-0005-0000-0000-0000B7940000}"/>
    <cellStyle name="Migliaia 51 8 4" xfId="33722" xr:uid="{00000000-0005-0000-0000-0000B8940000}"/>
    <cellStyle name="Migliaia 51 8 5" xfId="39014" xr:uid="{00000000-0005-0000-0000-0000B9940000}"/>
    <cellStyle name="Migliaia 51 8 6" xfId="13050" xr:uid="{00000000-0005-0000-0000-0000BA940000}"/>
    <cellStyle name="Migliaia 51 9" xfId="13531" xr:uid="{00000000-0005-0000-0000-0000BB940000}"/>
    <cellStyle name="Migliaia 51 9 2" xfId="30748" xr:uid="{00000000-0005-0000-0000-0000BC940000}"/>
    <cellStyle name="Migliaia 51 9 2 2" xfId="36364" xr:uid="{00000000-0005-0000-0000-0000BD940000}"/>
    <cellStyle name="Migliaia 51 9 2 3" xfId="41666" xr:uid="{00000000-0005-0000-0000-0000BE940000}"/>
    <cellStyle name="Migliaia 51 9 3" xfId="33723" xr:uid="{00000000-0005-0000-0000-0000BF940000}"/>
    <cellStyle name="Migliaia 51 9 4" xfId="39015" xr:uid="{00000000-0005-0000-0000-0000C0940000}"/>
    <cellStyle name="Migliaia 52" xfId="647" xr:uid="{00000000-0005-0000-0000-0000C1940000}"/>
    <cellStyle name="Migliaia 52 10" xfId="17210" xr:uid="{00000000-0005-0000-0000-0000C2940000}"/>
    <cellStyle name="Migliaia 52 10 2" xfId="36365" xr:uid="{00000000-0005-0000-0000-0000C3940000}"/>
    <cellStyle name="Migliaia 52 10 3" xfId="41667" xr:uid="{00000000-0005-0000-0000-0000C4940000}"/>
    <cellStyle name="Migliaia 52 10 4" xfId="30749" xr:uid="{00000000-0005-0000-0000-0000C5940000}"/>
    <cellStyle name="Migliaia 52 11" xfId="33724" xr:uid="{00000000-0005-0000-0000-0000C6940000}"/>
    <cellStyle name="Migliaia 52 12" xfId="39016" xr:uid="{00000000-0005-0000-0000-0000C7940000}"/>
    <cellStyle name="Migliaia 52 13" xfId="1922" xr:uid="{00000000-0005-0000-0000-0000C8940000}"/>
    <cellStyle name="Migliaia 52 2" xfId="648" xr:uid="{00000000-0005-0000-0000-0000C9940000}"/>
    <cellStyle name="Migliaia 52 2 2" xfId="2606" xr:uid="{00000000-0005-0000-0000-0000CA940000}"/>
    <cellStyle name="Migliaia 52 2 2 2" xfId="4580" xr:uid="{00000000-0005-0000-0000-0000CB940000}"/>
    <cellStyle name="Migliaia 52 2 2 2 2" xfId="10714" xr:uid="{00000000-0005-0000-0000-0000CC940000}"/>
    <cellStyle name="Migliaia 52 2 2 2 2 2" xfId="36366" xr:uid="{00000000-0005-0000-0000-0000CD940000}"/>
    <cellStyle name="Migliaia 52 2 2 2 2 3" xfId="41668" xr:uid="{00000000-0005-0000-0000-0000CE940000}"/>
    <cellStyle name="Migliaia 52 2 2 2 3" xfId="14810" xr:uid="{00000000-0005-0000-0000-0000CF940000}"/>
    <cellStyle name="Migliaia 52 2 2 2 4" xfId="17213" xr:uid="{00000000-0005-0000-0000-0000D0940000}"/>
    <cellStyle name="Migliaia 52 2 2 2 4 2" xfId="39017" xr:uid="{00000000-0005-0000-0000-0000D1940000}"/>
    <cellStyle name="Migliaia 52 2 2 2 5" xfId="13051" xr:uid="{00000000-0005-0000-0000-0000D2940000}"/>
    <cellStyle name="Migliaia 52 2 2 3" xfId="7939" xr:uid="{00000000-0005-0000-0000-0000D3940000}"/>
    <cellStyle name="Migliaia 52 2 2 3 2" xfId="31737" xr:uid="{00000000-0005-0000-0000-0000D4940000}"/>
    <cellStyle name="Migliaia 52 2 2 3 2 2" xfId="36897" xr:uid="{00000000-0005-0000-0000-0000D5940000}"/>
    <cellStyle name="Migliaia 52 2 2 3 2 3" xfId="42199" xr:uid="{00000000-0005-0000-0000-0000D6940000}"/>
    <cellStyle name="Migliaia 52 2 2 3 3" xfId="34246" xr:uid="{00000000-0005-0000-0000-0000D7940000}"/>
    <cellStyle name="Migliaia 52 2 2 3 4" xfId="39548" xr:uid="{00000000-0005-0000-0000-0000D8940000}"/>
    <cellStyle name="Migliaia 52 2 2 4" xfId="7137" xr:uid="{00000000-0005-0000-0000-0000D9940000}"/>
    <cellStyle name="Migliaia 52 2 2 4 2" xfId="17910" xr:uid="{00000000-0005-0000-0000-0000DA940000}"/>
    <cellStyle name="Migliaia 52 2 2 4 3" xfId="43504" xr:uid="{00000000-0005-0000-0000-0000DB940000}"/>
    <cellStyle name="Migliaia 52 2 2 4 4" xfId="46903" xr:uid="{00000000-0005-0000-0000-0000DC940000}"/>
    <cellStyle name="Migliaia 52 2 2 4 5" xfId="49919" xr:uid="{00000000-0005-0000-0000-0000DD940000}"/>
    <cellStyle name="Migliaia 52 2 2 5" xfId="17212" xr:uid="{00000000-0005-0000-0000-0000DE940000}"/>
    <cellStyle name="Migliaia 52 2 2 6" xfId="21558" xr:uid="{00000000-0005-0000-0000-0000DF940000}"/>
    <cellStyle name="Migliaia 52 2 3" xfId="4155" xr:uid="{00000000-0005-0000-0000-0000E0940000}"/>
    <cellStyle name="Migliaia 52 2 3 2" xfId="10625" xr:uid="{00000000-0005-0000-0000-0000E1940000}"/>
    <cellStyle name="Migliaia 52 2 3 2 2" xfId="31738" xr:uid="{00000000-0005-0000-0000-0000E2940000}"/>
    <cellStyle name="Migliaia 52 2 3 2 2 2" xfId="36898" xr:uid="{00000000-0005-0000-0000-0000E3940000}"/>
    <cellStyle name="Migliaia 52 2 3 2 2 3" xfId="42200" xr:uid="{00000000-0005-0000-0000-0000E4940000}"/>
    <cellStyle name="Migliaia 52 2 3 2 3" xfId="34247" xr:uid="{00000000-0005-0000-0000-0000E5940000}"/>
    <cellStyle name="Migliaia 52 2 3 2 4" xfId="39549" xr:uid="{00000000-0005-0000-0000-0000E6940000}"/>
    <cellStyle name="Migliaia 52 2 3 3" xfId="17214" xr:uid="{00000000-0005-0000-0000-0000E7940000}"/>
    <cellStyle name="Migliaia 52 2 3 3 2" xfId="36367" xr:uid="{00000000-0005-0000-0000-0000E8940000}"/>
    <cellStyle name="Migliaia 52 2 3 3 3" xfId="41669" xr:uid="{00000000-0005-0000-0000-0000E9940000}"/>
    <cellStyle name="Migliaia 52 2 3 3 4" xfId="30750" xr:uid="{00000000-0005-0000-0000-0000EA940000}"/>
    <cellStyle name="Migliaia 52 2 3 4" xfId="33725" xr:uid="{00000000-0005-0000-0000-0000EB940000}"/>
    <cellStyle name="Migliaia 52 2 3 5" xfId="39018" xr:uid="{00000000-0005-0000-0000-0000EC940000}"/>
    <cellStyle name="Migliaia 52 2 3 6" xfId="13052" xr:uid="{00000000-0005-0000-0000-0000ED940000}"/>
    <cellStyle name="Migliaia 52 2 4" xfId="3750" xr:uid="{00000000-0005-0000-0000-0000EE940000}"/>
    <cellStyle name="Migliaia 52 2 4 2" xfId="10330" xr:uid="{00000000-0005-0000-0000-0000EF940000}"/>
    <cellStyle name="Migliaia 52 2 4 2 2" xfId="36368" xr:uid="{00000000-0005-0000-0000-0000F0940000}"/>
    <cellStyle name="Migliaia 52 2 4 2 3" xfId="41670" xr:uid="{00000000-0005-0000-0000-0000F1940000}"/>
    <cellStyle name="Migliaia 52 2 4 3" xfId="14996" xr:uid="{00000000-0005-0000-0000-0000F2940000}"/>
    <cellStyle name="Migliaia 52 2 4 4" xfId="17215" xr:uid="{00000000-0005-0000-0000-0000F3940000}"/>
    <cellStyle name="Migliaia 52 2 4 4 2" xfId="39019" xr:uid="{00000000-0005-0000-0000-0000F4940000}"/>
    <cellStyle name="Migliaia 52 2 4 5" xfId="13053" xr:uid="{00000000-0005-0000-0000-0000F5940000}"/>
    <cellStyle name="Migliaia 52 2 5" xfId="9454" xr:uid="{00000000-0005-0000-0000-0000F6940000}"/>
    <cellStyle name="Migliaia 52 2 5 2" xfId="30752" xr:uid="{00000000-0005-0000-0000-0000F7940000}"/>
    <cellStyle name="Migliaia 52 2 5 2 2" xfId="36369" xr:uid="{00000000-0005-0000-0000-0000F8940000}"/>
    <cellStyle name="Migliaia 52 2 5 2 3" xfId="41671" xr:uid="{00000000-0005-0000-0000-0000F9940000}"/>
    <cellStyle name="Migliaia 52 2 5 3" xfId="33727" xr:uid="{00000000-0005-0000-0000-0000FA940000}"/>
    <cellStyle name="Migliaia 52 2 5 4" xfId="39020" xr:uid="{00000000-0005-0000-0000-0000FB940000}"/>
    <cellStyle name="Migliaia 52 2 6" xfId="17211" xr:uid="{00000000-0005-0000-0000-0000FC940000}"/>
    <cellStyle name="Migliaia 52 2 6 2" xfId="30753" xr:uid="{00000000-0005-0000-0000-0000FD940000}"/>
    <cellStyle name="Migliaia 52 2 6 2 2" xfId="36370" xr:uid="{00000000-0005-0000-0000-0000FE940000}"/>
    <cellStyle name="Migliaia 52 2 6 2 3" xfId="41672" xr:uid="{00000000-0005-0000-0000-0000FF940000}"/>
    <cellStyle name="Migliaia 52 2 6 3" xfId="33728" xr:uid="{00000000-0005-0000-0000-000000950000}"/>
    <cellStyle name="Migliaia 52 2 6 4" xfId="39021" xr:uid="{00000000-0005-0000-0000-000001950000}"/>
    <cellStyle name="Migliaia 52 2 6 5" xfId="21560" xr:uid="{00000000-0005-0000-0000-000002950000}"/>
    <cellStyle name="Migliaia 52 2 7" xfId="21557" xr:uid="{00000000-0005-0000-0000-000003950000}"/>
    <cellStyle name="Migliaia 52 2 8" xfId="1923" xr:uid="{00000000-0005-0000-0000-000004950000}"/>
    <cellStyle name="Migliaia 52 3" xfId="649" xr:uid="{00000000-0005-0000-0000-000005950000}"/>
    <cellStyle name="Migliaia 52 3 10" xfId="21561" xr:uid="{00000000-0005-0000-0000-000006950000}"/>
    <cellStyle name="Migliaia 52 3 11" xfId="13054" xr:uid="{00000000-0005-0000-0000-000007950000}"/>
    <cellStyle name="Migliaia 52 3 12" xfId="1924" xr:uid="{00000000-0005-0000-0000-000008950000}"/>
    <cellStyle name="Migliaia 52 3 2" xfId="650" xr:uid="{00000000-0005-0000-0000-000009950000}"/>
    <cellStyle name="Migliaia 52 3 2 2" xfId="4582" xr:uid="{00000000-0005-0000-0000-00000A950000}"/>
    <cellStyle name="Migliaia 52 3 2 2 2" xfId="8378" xr:uid="{00000000-0005-0000-0000-00000B950000}"/>
    <cellStyle name="Migliaia 52 3 2 2 2 2" xfId="14811" xr:uid="{00000000-0005-0000-0000-00000C950000}"/>
    <cellStyle name="Migliaia 52 3 2 2 2 2 2" xfId="18195" xr:uid="{00000000-0005-0000-0000-00000D950000}"/>
    <cellStyle name="Migliaia 52 3 2 2 2 2 2 2" xfId="36371" xr:uid="{00000000-0005-0000-0000-00000E950000}"/>
    <cellStyle name="Migliaia 52 3 2 2 2 2 3" xfId="41673" xr:uid="{00000000-0005-0000-0000-00000F950000}"/>
    <cellStyle name="Migliaia 52 3 2 2 2 2 4" xfId="30754" xr:uid="{00000000-0005-0000-0000-000010950000}"/>
    <cellStyle name="Migliaia 52 3 2 2 2 3" xfId="33729" xr:uid="{00000000-0005-0000-0000-000011950000}"/>
    <cellStyle name="Migliaia 52 3 2 2 2 4" xfId="39022" xr:uid="{00000000-0005-0000-0000-000012950000}"/>
    <cellStyle name="Migliaia 52 3 2 2 2 5" xfId="42587" xr:uid="{00000000-0005-0000-0000-000013950000}"/>
    <cellStyle name="Migliaia 52 3 2 2 2 6" xfId="47201" xr:uid="{00000000-0005-0000-0000-000014950000}"/>
    <cellStyle name="Migliaia 52 3 2 2 2 7" xfId="50217" xr:uid="{00000000-0005-0000-0000-000015950000}"/>
    <cellStyle name="Migliaia 52 3 2 2 2 8" xfId="13994" xr:uid="{00000000-0005-0000-0000-000016950000}"/>
    <cellStyle name="Migliaia 52 3 2 2 3" xfId="8455" xr:uid="{00000000-0005-0000-0000-000017950000}"/>
    <cellStyle name="Migliaia 52 3 2 2 4" xfId="7138" xr:uid="{00000000-0005-0000-0000-000018950000}"/>
    <cellStyle name="Migliaia 52 3 2 2 4 2" xfId="17911" xr:uid="{00000000-0005-0000-0000-000019950000}"/>
    <cellStyle name="Migliaia 52 3 2 2 4 3" xfId="42991" xr:uid="{00000000-0005-0000-0000-00001A950000}"/>
    <cellStyle name="Migliaia 52 3 2 2 4 4" xfId="46904" xr:uid="{00000000-0005-0000-0000-00001B950000}"/>
    <cellStyle name="Migliaia 52 3 2 2 4 5" xfId="49920" xr:uid="{00000000-0005-0000-0000-00001C950000}"/>
    <cellStyle name="Migliaia 52 3 2 2 5" xfId="17218" xr:uid="{00000000-0005-0000-0000-00001D950000}"/>
    <cellStyle name="Migliaia 52 3 2 2 6" xfId="21563" xr:uid="{00000000-0005-0000-0000-00001E950000}"/>
    <cellStyle name="Migliaia 52 3 2 3" xfId="3752" xr:uid="{00000000-0005-0000-0000-00001F950000}"/>
    <cellStyle name="Migliaia 52 3 2 3 2" xfId="8704" xr:uid="{00000000-0005-0000-0000-000020950000}"/>
    <cellStyle name="Migliaia 52 3 2 3 2 2" xfId="36372" xr:uid="{00000000-0005-0000-0000-000021950000}"/>
    <cellStyle name="Migliaia 52 3 2 3 2 3" xfId="41674" xr:uid="{00000000-0005-0000-0000-000022950000}"/>
    <cellStyle name="Migliaia 52 3 2 3 2 4" xfId="30755" xr:uid="{00000000-0005-0000-0000-000023950000}"/>
    <cellStyle name="Migliaia 52 3 2 3 3" xfId="8379" xr:uid="{00000000-0005-0000-0000-000024950000}"/>
    <cellStyle name="Migliaia 52 3 2 3 4" xfId="17219" xr:uid="{00000000-0005-0000-0000-000025950000}"/>
    <cellStyle name="Migliaia 52 3 2 3 4 2" xfId="39023" xr:uid="{00000000-0005-0000-0000-000026950000}"/>
    <cellStyle name="Migliaia 52 3 2 3 5" xfId="13055" xr:uid="{00000000-0005-0000-0000-000027950000}"/>
    <cellStyle name="Migliaia 52 3 2 4" xfId="7728" xr:uid="{00000000-0005-0000-0000-000028950000}"/>
    <cellStyle name="Migliaia 52 3 2 4 2" xfId="14411" xr:uid="{00000000-0005-0000-0000-000029950000}"/>
    <cellStyle name="Migliaia 52 3 2 4 2 2" xfId="36373" xr:uid="{00000000-0005-0000-0000-00002A950000}"/>
    <cellStyle name="Migliaia 52 3 2 4 2 3" xfId="41675" xr:uid="{00000000-0005-0000-0000-00002B950000}"/>
    <cellStyle name="Migliaia 52 3 2 4 3" xfId="33731" xr:uid="{00000000-0005-0000-0000-00002C950000}"/>
    <cellStyle name="Migliaia 52 3 2 4 4" xfId="39024" xr:uid="{00000000-0005-0000-0000-00002D950000}"/>
    <cellStyle name="Migliaia 52 3 2 4 5" xfId="13534" xr:uid="{00000000-0005-0000-0000-00002E950000}"/>
    <cellStyle name="Migliaia 52 3 2 5" xfId="13589" xr:uid="{00000000-0005-0000-0000-00002F950000}"/>
    <cellStyle name="Migliaia 52 3 2 5 2" xfId="30757" xr:uid="{00000000-0005-0000-0000-000030950000}"/>
    <cellStyle name="Migliaia 52 3 2 5 2 2" xfId="36374" xr:uid="{00000000-0005-0000-0000-000031950000}"/>
    <cellStyle name="Migliaia 52 3 2 5 2 3" xfId="41676" xr:uid="{00000000-0005-0000-0000-000032950000}"/>
    <cellStyle name="Migliaia 52 3 2 5 3" xfId="33732" xr:uid="{00000000-0005-0000-0000-000033950000}"/>
    <cellStyle name="Migliaia 52 3 2 5 4" xfId="39025" xr:uid="{00000000-0005-0000-0000-000034950000}"/>
    <cellStyle name="Migliaia 52 3 2 6" xfId="17217" xr:uid="{00000000-0005-0000-0000-000035950000}"/>
    <cellStyle name="Migliaia 52 3 2 6 2" xfId="30758" xr:uid="{00000000-0005-0000-0000-000036950000}"/>
    <cellStyle name="Migliaia 52 3 2 6 2 2" xfId="36375" xr:uid="{00000000-0005-0000-0000-000037950000}"/>
    <cellStyle name="Migliaia 52 3 2 6 2 3" xfId="41677" xr:uid="{00000000-0005-0000-0000-000038950000}"/>
    <cellStyle name="Migliaia 52 3 2 6 3" xfId="33733" xr:uid="{00000000-0005-0000-0000-000039950000}"/>
    <cellStyle name="Migliaia 52 3 2 6 4" xfId="39026" xr:uid="{00000000-0005-0000-0000-00003A950000}"/>
    <cellStyle name="Migliaia 52 3 2 6 5" xfId="21567" xr:uid="{00000000-0005-0000-0000-00003B950000}"/>
    <cellStyle name="Migliaia 52 3 2 7" xfId="21562" xr:uid="{00000000-0005-0000-0000-00003C950000}"/>
    <cellStyle name="Migliaia 52 3 2 8" xfId="2608" xr:uid="{00000000-0005-0000-0000-00003D950000}"/>
    <cellStyle name="Migliaia 52 3 3" xfId="2607" xr:uid="{00000000-0005-0000-0000-00003E950000}"/>
    <cellStyle name="Migliaia 52 3 3 2" xfId="4581" xr:uid="{00000000-0005-0000-0000-00003F950000}"/>
    <cellStyle name="Migliaia 52 3 3 2 2" xfId="6084" xr:uid="{00000000-0005-0000-0000-000040950000}"/>
    <cellStyle name="Migliaia 52 3 3 2 2 2" xfId="36377" xr:uid="{00000000-0005-0000-0000-000041950000}"/>
    <cellStyle name="Migliaia 52 3 3 2 2 3" xfId="41679" xr:uid="{00000000-0005-0000-0000-000042950000}"/>
    <cellStyle name="Migliaia 52 3 3 2 3" xfId="14563" xr:uid="{00000000-0005-0000-0000-000043950000}"/>
    <cellStyle name="Migliaia 52 3 3 2 4" xfId="17221" xr:uid="{00000000-0005-0000-0000-000044950000}"/>
    <cellStyle name="Migliaia 52 3 3 2 4 2" xfId="39028" xr:uid="{00000000-0005-0000-0000-000045950000}"/>
    <cellStyle name="Migliaia 52 3 3 2 5" xfId="13057" xr:uid="{00000000-0005-0000-0000-000046950000}"/>
    <cellStyle name="Migliaia 52 3 3 3" xfId="5836" xr:uid="{00000000-0005-0000-0000-000047950000}"/>
    <cellStyle name="Migliaia 52 3 3 3 2" xfId="30761" xr:uid="{00000000-0005-0000-0000-000048950000}"/>
    <cellStyle name="Migliaia 52 3 3 3 2 2" xfId="36378" xr:uid="{00000000-0005-0000-0000-000049950000}"/>
    <cellStyle name="Migliaia 52 3 3 3 2 3" xfId="41680" xr:uid="{00000000-0005-0000-0000-00004A950000}"/>
    <cellStyle name="Migliaia 52 3 3 3 3" xfId="33736" xr:uid="{00000000-0005-0000-0000-00004B950000}"/>
    <cellStyle name="Migliaia 52 3 3 3 4" xfId="39029" xr:uid="{00000000-0005-0000-0000-00004C950000}"/>
    <cellStyle name="Migliaia 52 3 3 4" xfId="17220" xr:uid="{00000000-0005-0000-0000-00004D950000}"/>
    <cellStyle name="Migliaia 52 3 3 4 2" xfId="30762" xr:uid="{00000000-0005-0000-0000-00004E950000}"/>
    <cellStyle name="Migliaia 52 3 3 4 2 2" xfId="36379" xr:uid="{00000000-0005-0000-0000-00004F950000}"/>
    <cellStyle name="Migliaia 52 3 3 4 2 3" xfId="41681" xr:uid="{00000000-0005-0000-0000-000050950000}"/>
    <cellStyle name="Migliaia 52 3 3 4 3" xfId="33737" xr:uid="{00000000-0005-0000-0000-000051950000}"/>
    <cellStyle name="Migliaia 52 3 3 4 4" xfId="39030" xr:uid="{00000000-0005-0000-0000-000052950000}"/>
    <cellStyle name="Migliaia 52 3 3 4 5" xfId="21571" xr:uid="{00000000-0005-0000-0000-000053950000}"/>
    <cellStyle name="Migliaia 52 3 3 5" xfId="21572" xr:uid="{00000000-0005-0000-0000-000054950000}"/>
    <cellStyle name="Migliaia 52 3 3 5 2" xfId="30763" xr:uid="{00000000-0005-0000-0000-000055950000}"/>
    <cellStyle name="Migliaia 52 3 3 5 2 2" xfId="36380" xr:uid="{00000000-0005-0000-0000-000056950000}"/>
    <cellStyle name="Migliaia 52 3 3 5 2 3" xfId="41682" xr:uid="{00000000-0005-0000-0000-000057950000}"/>
    <cellStyle name="Migliaia 52 3 3 5 3" xfId="33738" xr:uid="{00000000-0005-0000-0000-000058950000}"/>
    <cellStyle name="Migliaia 52 3 3 5 4" xfId="39031" xr:uid="{00000000-0005-0000-0000-000059950000}"/>
    <cellStyle name="Migliaia 52 3 3 6" xfId="30759" xr:uid="{00000000-0005-0000-0000-00005A950000}"/>
    <cellStyle name="Migliaia 52 3 3 6 2" xfId="36376" xr:uid="{00000000-0005-0000-0000-00005B950000}"/>
    <cellStyle name="Migliaia 52 3 3 6 3" xfId="41678" xr:uid="{00000000-0005-0000-0000-00005C950000}"/>
    <cellStyle name="Migliaia 52 3 3 7" xfId="33734" xr:uid="{00000000-0005-0000-0000-00005D950000}"/>
    <cellStyle name="Migliaia 52 3 3 8" xfId="39027" xr:uid="{00000000-0005-0000-0000-00005E950000}"/>
    <cellStyle name="Migliaia 52 3 3 9" xfId="13056" xr:uid="{00000000-0005-0000-0000-00005F950000}"/>
    <cellStyle name="Migliaia 52 3 4" xfId="3312" xr:uid="{00000000-0005-0000-0000-000060950000}"/>
    <cellStyle name="Migliaia 52 3 4 2" xfId="4822" xr:uid="{00000000-0005-0000-0000-000061950000}"/>
    <cellStyle name="Migliaia 52 3 4 2 2" xfId="10774" xr:uid="{00000000-0005-0000-0000-000062950000}"/>
    <cellStyle name="Migliaia 52 3 4 2 3" xfId="14882" xr:uid="{00000000-0005-0000-0000-000063950000}"/>
    <cellStyle name="Migliaia 52 3 4 2 4" xfId="17223" xr:uid="{00000000-0005-0000-0000-000064950000}"/>
    <cellStyle name="Migliaia 52 3 4 2 5" xfId="28744" xr:uid="{00000000-0005-0000-0000-000065950000}"/>
    <cellStyle name="Migliaia 52 3 4 2 6" xfId="13059" xr:uid="{00000000-0005-0000-0000-000066950000}"/>
    <cellStyle name="Migliaia 52 3 4 3" xfId="10022" xr:uid="{00000000-0005-0000-0000-000067950000}"/>
    <cellStyle name="Migliaia 52 3 4 3 2" xfId="31739" xr:uid="{00000000-0005-0000-0000-000068950000}"/>
    <cellStyle name="Migliaia 52 3 4 3 2 2" xfId="36899" xr:uid="{00000000-0005-0000-0000-000069950000}"/>
    <cellStyle name="Migliaia 52 3 4 3 2 3" xfId="42201" xr:uid="{00000000-0005-0000-0000-00006A950000}"/>
    <cellStyle name="Migliaia 52 3 4 3 3" xfId="34248" xr:uid="{00000000-0005-0000-0000-00006B950000}"/>
    <cellStyle name="Migliaia 52 3 4 3 4" xfId="39550" xr:uid="{00000000-0005-0000-0000-00006C950000}"/>
    <cellStyle name="Migliaia 52 3 4 4" xfId="17222" xr:uid="{00000000-0005-0000-0000-00006D950000}"/>
    <cellStyle name="Migliaia 52 3 4 4 2" xfId="36381" xr:uid="{00000000-0005-0000-0000-00006E950000}"/>
    <cellStyle name="Migliaia 52 3 4 4 3" xfId="41683" xr:uid="{00000000-0005-0000-0000-00006F950000}"/>
    <cellStyle name="Migliaia 52 3 4 4 4" xfId="30764" xr:uid="{00000000-0005-0000-0000-000070950000}"/>
    <cellStyle name="Migliaia 52 3 4 5" xfId="33739" xr:uid="{00000000-0005-0000-0000-000071950000}"/>
    <cellStyle name="Migliaia 52 3 4 6" xfId="39032" xr:uid="{00000000-0005-0000-0000-000072950000}"/>
    <cellStyle name="Migliaia 52 3 4 7" xfId="13058" xr:uid="{00000000-0005-0000-0000-000073950000}"/>
    <cellStyle name="Migliaia 52 3 5" xfId="4156" xr:uid="{00000000-0005-0000-0000-000074950000}"/>
    <cellStyle name="Migliaia 52 3 5 2" xfId="10626" xr:uid="{00000000-0005-0000-0000-000075950000}"/>
    <cellStyle name="Migliaia 52 3 5 2 2" xfId="31740" xr:uid="{00000000-0005-0000-0000-000076950000}"/>
    <cellStyle name="Migliaia 52 3 5 2 2 2" xfId="36900" xr:uid="{00000000-0005-0000-0000-000077950000}"/>
    <cellStyle name="Migliaia 52 3 5 2 2 3" xfId="42202" xr:uid="{00000000-0005-0000-0000-000078950000}"/>
    <cellStyle name="Migliaia 52 3 5 2 3" xfId="34249" xr:uid="{00000000-0005-0000-0000-000079950000}"/>
    <cellStyle name="Migliaia 52 3 5 2 4" xfId="39551" xr:uid="{00000000-0005-0000-0000-00007A950000}"/>
    <cellStyle name="Migliaia 52 3 5 3" xfId="17224" xr:uid="{00000000-0005-0000-0000-00007B950000}"/>
    <cellStyle name="Migliaia 52 3 5 3 2" xfId="36382" xr:uid="{00000000-0005-0000-0000-00007C950000}"/>
    <cellStyle name="Migliaia 52 3 5 3 3" xfId="41684" xr:uid="{00000000-0005-0000-0000-00007D950000}"/>
    <cellStyle name="Migliaia 52 3 5 3 4" xfId="30765" xr:uid="{00000000-0005-0000-0000-00007E950000}"/>
    <cellStyle name="Migliaia 52 3 5 4" xfId="33740" xr:uid="{00000000-0005-0000-0000-00007F950000}"/>
    <cellStyle name="Migliaia 52 3 5 5" xfId="39033" xr:uid="{00000000-0005-0000-0000-000080950000}"/>
    <cellStyle name="Migliaia 52 3 5 6" xfId="13060" xr:uid="{00000000-0005-0000-0000-000081950000}"/>
    <cellStyle name="Migliaia 52 3 6" xfId="3751" xr:uid="{00000000-0005-0000-0000-000082950000}"/>
    <cellStyle name="Migliaia 52 3 6 2" xfId="10331" xr:uid="{00000000-0005-0000-0000-000083950000}"/>
    <cellStyle name="Migliaia 52 3 6 2 2" xfId="36383" xr:uid="{00000000-0005-0000-0000-000084950000}"/>
    <cellStyle name="Migliaia 52 3 6 2 3" xfId="41685" xr:uid="{00000000-0005-0000-0000-000085950000}"/>
    <cellStyle name="Migliaia 52 3 6 3" xfId="14911" xr:uid="{00000000-0005-0000-0000-000086950000}"/>
    <cellStyle name="Migliaia 52 3 6 4" xfId="17225" xr:uid="{00000000-0005-0000-0000-000087950000}"/>
    <cellStyle name="Migliaia 52 3 6 4 2" xfId="39034" xr:uid="{00000000-0005-0000-0000-000088950000}"/>
    <cellStyle name="Migliaia 52 3 6 5" xfId="13061" xr:uid="{00000000-0005-0000-0000-000089950000}"/>
    <cellStyle name="Migliaia 52 3 7" xfId="7453" xr:uid="{00000000-0005-0000-0000-00008A950000}"/>
    <cellStyle name="Migliaia 52 3 7 2" xfId="30767" xr:uid="{00000000-0005-0000-0000-00008B950000}"/>
    <cellStyle name="Migliaia 52 3 7 2 2" xfId="36384" xr:uid="{00000000-0005-0000-0000-00008C950000}"/>
    <cellStyle name="Migliaia 52 3 7 2 3" xfId="41686" xr:uid="{00000000-0005-0000-0000-00008D950000}"/>
    <cellStyle name="Migliaia 52 3 7 3" xfId="33742" xr:uid="{00000000-0005-0000-0000-00008E950000}"/>
    <cellStyle name="Migliaia 52 3 7 4" xfId="39035" xr:uid="{00000000-0005-0000-0000-00008F950000}"/>
    <cellStyle name="Migliaia 52 3 8" xfId="13590" xr:uid="{00000000-0005-0000-0000-000090950000}"/>
    <cellStyle name="Migliaia 52 3 8 2" xfId="30768" xr:uid="{00000000-0005-0000-0000-000091950000}"/>
    <cellStyle name="Migliaia 52 3 8 2 2" xfId="36385" xr:uid="{00000000-0005-0000-0000-000092950000}"/>
    <cellStyle name="Migliaia 52 3 8 2 3" xfId="41687" xr:uid="{00000000-0005-0000-0000-000093950000}"/>
    <cellStyle name="Migliaia 52 3 8 3" xfId="33743" xr:uid="{00000000-0005-0000-0000-000094950000}"/>
    <cellStyle name="Migliaia 52 3 8 4" xfId="39036" xr:uid="{00000000-0005-0000-0000-000095950000}"/>
    <cellStyle name="Migliaia 52 3 8 5" xfId="21577" xr:uid="{00000000-0005-0000-0000-000096950000}"/>
    <cellStyle name="Migliaia 52 3 9" xfId="17216" xr:uid="{00000000-0005-0000-0000-000097950000}"/>
    <cellStyle name="Migliaia 52 4" xfId="651" xr:uid="{00000000-0005-0000-0000-000098950000}"/>
    <cellStyle name="Migliaia 52 4 2" xfId="4583" xr:uid="{00000000-0005-0000-0000-000099950000}"/>
    <cellStyle name="Migliaia 52 4 2 2" xfId="5183" xr:uid="{00000000-0005-0000-0000-00009A950000}"/>
    <cellStyle name="Migliaia 52 4 2 2 2" xfId="30769" xr:uid="{00000000-0005-0000-0000-00009B950000}"/>
    <cellStyle name="Migliaia 52 4 2 2 2 2" xfId="36386" xr:uid="{00000000-0005-0000-0000-00009C950000}"/>
    <cellStyle name="Migliaia 52 4 2 2 2 3" xfId="41688" xr:uid="{00000000-0005-0000-0000-00009D950000}"/>
    <cellStyle name="Migliaia 52 4 2 2 3" xfId="33744" xr:uid="{00000000-0005-0000-0000-00009E950000}"/>
    <cellStyle name="Migliaia 52 4 2 2 4" xfId="39037" xr:uid="{00000000-0005-0000-0000-00009F950000}"/>
    <cellStyle name="Migliaia 52 4 2 3" xfId="8380" xr:uid="{00000000-0005-0000-0000-0000A0950000}"/>
    <cellStyle name="Migliaia 52 4 2 3 2" xfId="30770" xr:uid="{00000000-0005-0000-0000-0000A1950000}"/>
    <cellStyle name="Migliaia 52 4 2 3 2 2" xfId="36387" xr:uid="{00000000-0005-0000-0000-0000A2950000}"/>
    <cellStyle name="Migliaia 52 4 2 3 2 3" xfId="41689" xr:uid="{00000000-0005-0000-0000-0000A3950000}"/>
    <cellStyle name="Migliaia 52 4 2 3 3" xfId="33745" xr:uid="{00000000-0005-0000-0000-0000A4950000}"/>
    <cellStyle name="Migliaia 52 4 2 3 4" xfId="39038" xr:uid="{00000000-0005-0000-0000-0000A5950000}"/>
    <cellStyle name="Migliaia 52 4 2 4" xfId="7730" xr:uid="{00000000-0005-0000-0000-0000A6950000}"/>
    <cellStyle name="Migliaia 52 4 2 5" xfId="7140" xr:uid="{00000000-0005-0000-0000-0000A7950000}"/>
    <cellStyle name="Migliaia 52 4 2 5 2" xfId="17913" xr:uid="{00000000-0005-0000-0000-0000A8950000}"/>
    <cellStyle name="Migliaia 52 4 2 5 3" xfId="44467" xr:uid="{00000000-0005-0000-0000-0000A9950000}"/>
    <cellStyle name="Migliaia 52 4 2 5 4" xfId="46906" xr:uid="{00000000-0005-0000-0000-0000AA950000}"/>
    <cellStyle name="Migliaia 52 4 2 5 5" xfId="49922" xr:uid="{00000000-0005-0000-0000-0000AB950000}"/>
    <cellStyle name="Migliaia 52 4 2 6" xfId="17227" xr:uid="{00000000-0005-0000-0000-0000AC950000}"/>
    <cellStyle name="Migliaia 52 4 2 7" xfId="21579" xr:uid="{00000000-0005-0000-0000-0000AD950000}"/>
    <cellStyle name="Migliaia 52 4 3" xfId="5184" xr:uid="{00000000-0005-0000-0000-0000AE950000}"/>
    <cellStyle name="Migliaia 52 4 3 2" xfId="14564" xr:uid="{00000000-0005-0000-0000-0000AF950000}"/>
    <cellStyle name="Migliaia 52 4 3 2 2" xfId="36388" xr:uid="{00000000-0005-0000-0000-0000B0950000}"/>
    <cellStyle name="Migliaia 52 4 3 2 3" xfId="41690" xr:uid="{00000000-0005-0000-0000-0000B1950000}"/>
    <cellStyle name="Migliaia 52 4 3 3" xfId="33746" xr:uid="{00000000-0005-0000-0000-0000B2950000}"/>
    <cellStyle name="Migliaia 52 4 3 4" xfId="39039" xr:uid="{00000000-0005-0000-0000-0000B3950000}"/>
    <cellStyle name="Migliaia 52 4 3 5" xfId="13588" xr:uid="{00000000-0005-0000-0000-0000B4950000}"/>
    <cellStyle name="Migliaia 52 4 4" xfId="8381" xr:uid="{00000000-0005-0000-0000-0000B5950000}"/>
    <cellStyle name="Migliaia 52 4 4 2" xfId="30772" xr:uid="{00000000-0005-0000-0000-0000B6950000}"/>
    <cellStyle name="Migliaia 52 4 4 2 2" xfId="36389" xr:uid="{00000000-0005-0000-0000-0000B7950000}"/>
    <cellStyle name="Migliaia 52 4 4 2 3" xfId="41691" xr:uid="{00000000-0005-0000-0000-0000B8950000}"/>
    <cellStyle name="Migliaia 52 4 4 3" xfId="33747" xr:uid="{00000000-0005-0000-0000-0000B9950000}"/>
    <cellStyle name="Migliaia 52 4 4 4" xfId="39040" xr:uid="{00000000-0005-0000-0000-0000BA950000}"/>
    <cellStyle name="Migliaia 52 4 5" xfId="7729" xr:uid="{00000000-0005-0000-0000-0000BB950000}"/>
    <cellStyle name="Migliaia 52 4 5 2" xfId="30773" xr:uid="{00000000-0005-0000-0000-0000BC950000}"/>
    <cellStyle name="Migliaia 52 4 5 2 2" xfId="36390" xr:uid="{00000000-0005-0000-0000-0000BD950000}"/>
    <cellStyle name="Migliaia 52 4 5 2 3" xfId="41692" xr:uid="{00000000-0005-0000-0000-0000BE950000}"/>
    <cellStyle name="Migliaia 52 4 5 3" xfId="33748" xr:uid="{00000000-0005-0000-0000-0000BF950000}"/>
    <cellStyle name="Migliaia 52 4 5 4" xfId="39041" xr:uid="{00000000-0005-0000-0000-0000C0950000}"/>
    <cellStyle name="Migliaia 52 4 6" xfId="7139" xr:uid="{00000000-0005-0000-0000-0000C1950000}"/>
    <cellStyle name="Migliaia 52 4 6 2" xfId="17912" xr:uid="{00000000-0005-0000-0000-0000C2950000}"/>
    <cellStyle name="Migliaia 52 4 6 2 2" xfId="36391" xr:uid="{00000000-0005-0000-0000-0000C3950000}"/>
    <cellStyle name="Migliaia 52 4 6 2 3" xfId="41693" xr:uid="{00000000-0005-0000-0000-0000C4950000}"/>
    <cellStyle name="Migliaia 52 4 6 2 4" xfId="30774" xr:uid="{00000000-0005-0000-0000-0000C5950000}"/>
    <cellStyle name="Migliaia 52 4 6 3" xfId="33749" xr:uid="{00000000-0005-0000-0000-0000C6950000}"/>
    <cellStyle name="Migliaia 52 4 6 4" xfId="39042" xr:uid="{00000000-0005-0000-0000-0000C7950000}"/>
    <cellStyle name="Migliaia 52 4 6 5" xfId="21585" xr:uid="{00000000-0005-0000-0000-0000C8950000}"/>
    <cellStyle name="Migliaia 52 4 6 6" xfId="43440" xr:uid="{00000000-0005-0000-0000-0000C9950000}"/>
    <cellStyle name="Migliaia 52 4 6 7" xfId="46905" xr:uid="{00000000-0005-0000-0000-0000CA950000}"/>
    <cellStyle name="Migliaia 52 4 6 8" xfId="49921" xr:uid="{00000000-0005-0000-0000-0000CB950000}"/>
    <cellStyle name="Migliaia 52 4 7" xfId="17226" xr:uid="{00000000-0005-0000-0000-0000CC950000}"/>
    <cellStyle name="Migliaia 52 4 7 2" xfId="30775" xr:uid="{00000000-0005-0000-0000-0000CD950000}"/>
    <cellStyle name="Migliaia 52 4 7 2 2" xfId="36392" xr:uid="{00000000-0005-0000-0000-0000CE950000}"/>
    <cellStyle name="Migliaia 52 4 7 2 3" xfId="41694" xr:uid="{00000000-0005-0000-0000-0000CF950000}"/>
    <cellStyle name="Migliaia 52 4 7 3" xfId="33750" xr:uid="{00000000-0005-0000-0000-0000D0950000}"/>
    <cellStyle name="Migliaia 52 4 7 4" xfId="39043" xr:uid="{00000000-0005-0000-0000-0000D1950000}"/>
    <cellStyle name="Migliaia 52 4 7 5" xfId="21586" xr:uid="{00000000-0005-0000-0000-0000D2950000}"/>
    <cellStyle name="Migliaia 52 4 8" xfId="21578" xr:uid="{00000000-0005-0000-0000-0000D3950000}"/>
    <cellStyle name="Migliaia 52 4 9" xfId="2609" xr:uid="{00000000-0005-0000-0000-0000D4950000}"/>
    <cellStyle name="Migliaia 52 5" xfId="652" xr:uid="{00000000-0005-0000-0000-0000D5950000}"/>
    <cellStyle name="Migliaia 52 5 2" xfId="4584" xr:uid="{00000000-0005-0000-0000-0000D6950000}"/>
    <cellStyle name="Migliaia 52 5 2 2" xfId="14812" xr:uid="{00000000-0005-0000-0000-0000D7950000}"/>
    <cellStyle name="Migliaia 52 5 2 2 2" xfId="36393" xr:uid="{00000000-0005-0000-0000-0000D8950000}"/>
    <cellStyle name="Migliaia 52 5 2 2 3" xfId="41695" xr:uid="{00000000-0005-0000-0000-0000D9950000}"/>
    <cellStyle name="Migliaia 52 5 2 3" xfId="17229" xr:uid="{00000000-0005-0000-0000-0000DA950000}"/>
    <cellStyle name="Migliaia 52 5 2 3 2" xfId="33751" xr:uid="{00000000-0005-0000-0000-0000DB950000}"/>
    <cellStyle name="Migliaia 52 5 2 4" xfId="39044" xr:uid="{00000000-0005-0000-0000-0000DC950000}"/>
    <cellStyle name="Migliaia 52 5 2 5" xfId="13062" xr:uid="{00000000-0005-0000-0000-0000DD950000}"/>
    <cellStyle name="Migliaia 52 5 3" xfId="7731" xr:uid="{00000000-0005-0000-0000-0000DE950000}"/>
    <cellStyle name="Migliaia 52 5 3 2" xfId="30777" xr:uid="{00000000-0005-0000-0000-0000DF950000}"/>
    <cellStyle name="Migliaia 52 5 3 2 2" xfId="36394" xr:uid="{00000000-0005-0000-0000-0000E0950000}"/>
    <cellStyle name="Migliaia 52 5 3 2 3" xfId="41696" xr:uid="{00000000-0005-0000-0000-0000E1950000}"/>
    <cellStyle name="Migliaia 52 5 3 3" xfId="33752" xr:uid="{00000000-0005-0000-0000-0000E2950000}"/>
    <cellStyle name="Migliaia 52 5 3 4" xfId="39045" xr:uid="{00000000-0005-0000-0000-0000E3950000}"/>
    <cellStyle name="Migliaia 52 5 4" xfId="7141" xr:uid="{00000000-0005-0000-0000-0000E4950000}"/>
    <cellStyle name="Migliaia 52 5 4 2" xfId="17914" xr:uid="{00000000-0005-0000-0000-0000E5950000}"/>
    <cellStyle name="Migliaia 52 5 4 2 2" xfId="36395" xr:uid="{00000000-0005-0000-0000-0000E6950000}"/>
    <cellStyle name="Migliaia 52 5 4 2 3" xfId="41697" xr:uid="{00000000-0005-0000-0000-0000E7950000}"/>
    <cellStyle name="Migliaia 52 5 4 2 4" xfId="30778" xr:uid="{00000000-0005-0000-0000-0000E8950000}"/>
    <cellStyle name="Migliaia 52 5 4 3" xfId="33753" xr:uid="{00000000-0005-0000-0000-0000E9950000}"/>
    <cellStyle name="Migliaia 52 5 4 4" xfId="39046" xr:uid="{00000000-0005-0000-0000-0000EA950000}"/>
    <cellStyle name="Migliaia 52 5 4 5" xfId="21589" xr:uid="{00000000-0005-0000-0000-0000EB950000}"/>
    <cellStyle name="Migliaia 52 5 4 6" xfId="43406" xr:uid="{00000000-0005-0000-0000-0000EC950000}"/>
    <cellStyle name="Migliaia 52 5 4 7" xfId="46907" xr:uid="{00000000-0005-0000-0000-0000ED950000}"/>
    <cellStyle name="Migliaia 52 5 4 8" xfId="49923" xr:uid="{00000000-0005-0000-0000-0000EE950000}"/>
    <cellStyle name="Migliaia 52 5 5" xfId="17228" xr:uid="{00000000-0005-0000-0000-0000EF950000}"/>
    <cellStyle name="Migliaia 52 5 5 2" xfId="30779" xr:uid="{00000000-0005-0000-0000-0000F0950000}"/>
    <cellStyle name="Migliaia 52 5 5 2 2" xfId="36396" xr:uid="{00000000-0005-0000-0000-0000F1950000}"/>
    <cellStyle name="Migliaia 52 5 5 2 3" xfId="41698" xr:uid="{00000000-0005-0000-0000-0000F2950000}"/>
    <cellStyle name="Migliaia 52 5 5 3" xfId="33754" xr:uid="{00000000-0005-0000-0000-0000F3950000}"/>
    <cellStyle name="Migliaia 52 5 5 4" xfId="39047" xr:uid="{00000000-0005-0000-0000-0000F4950000}"/>
    <cellStyle name="Migliaia 52 5 5 5" xfId="21590" xr:uid="{00000000-0005-0000-0000-0000F5950000}"/>
    <cellStyle name="Migliaia 52 5 6" xfId="21591" xr:uid="{00000000-0005-0000-0000-0000F6950000}"/>
    <cellStyle name="Migliaia 52 5 6 2" xfId="30780" xr:uid="{00000000-0005-0000-0000-0000F7950000}"/>
    <cellStyle name="Migliaia 52 5 6 2 2" xfId="36397" xr:uid="{00000000-0005-0000-0000-0000F8950000}"/>
    <cellStyle name="Migliaia 52 5 6 2 3" xfId="41699" xr:uid="{00000000-0005-0000-0000-0000F9950000}"/>
    <cellStyle name="Migliaia 52 5 6 3" xfId="33755" xr:uid="{00000000-0005-0000-0000-0000FA950000}"/>
    <cellStyle name="Migliaia 52 5 6 4" xfId="39048" xr:uid="{00000000-0005-0000-0000-0000FB950000}"/>
    <cellStyle name="Migliaia 52 5 7" xfId="21587" xr:uid="{00000000-0005-0000-0000-0000FC950000}"/>
    <cellStyle name="Migliaia 52 5 8" xfId="2610" xr:uid="{00000000-0005-0000-0000-0000FD950000}"/>
    <cellStyle name="Migliaia 52 6" xfId="2605" xr:uid="{00000000-0005-0000-0000-0000FE950000}"/>
    <cellStyle name="Migliaia 52 6 2" xfId="4579" xr:uid="{00000000-0005-0000-0000-0000FF950000}"/>
    <cellStyle name="Migliaia 52 6 2 2" xfId="6083" xr:uid="{00000000-0005-0000-0000-000000960000}"/>
    <cellStyle name="Migliaia 52 6 2 3" xfId="14863" xr:uid="{00000000-0005-0000-0000-000001960000}"/>
    <cellStyle name="Migliaia 52 6 2 4" xfId="17231" xr:uid="{00000000-0005-0000-0000-000002960000}"/>
    <cellStyle name="Migliaia 52 6 2 5" xfId="28747" xr:uid="{00000000-0005-0000-0000-000003960000}"/>
    <cellStyle name="Migliaia 52 6 2 6" xfId="13064" xr:uid="{00000000-0005-0000-0000-000004960000}"/>
    <cellStyle name="Migliaia 52 6 3" xfId="5835" xr:uid="{00000000-0005-0000-0000-000005960000}"/>
    <cellStyle name="Migliaia 52 6 3 2" xfId="31741" xr:uid="{00000000-0005-0000-0000-000006960000}"/>
    <cellStyle name="Migliaia 52 6 3 2 2" xfId="36901" xr:uid="{00000000-0005-0000-0000-000007960000}"/>
    <cellStyle name="Migliaia 52 6 3 2 3" xfId="42203" xr:uid="{00000000-0005-0000-0000-000008960000}"/>
    <cellStyle name="Migliaia 52 6 3 3" xfId="34250" xr:uid="{00000000-0005-0000-0000-000009960000}"/>
    <cellStyle name="Migliaia 52 6 3 4" xfId="39552" xr:uid="{00000000-0005-0000-0000-00000A960000}"/>
    <cellStyle name="Migliaia 52 6 4" xfId="17230" xr:uid="{00000000-0005-0000-0000-00000B960000}"/>
    <cellStyle name="Migliaia 52 6 4 2" xfId="36398" xr:uid="{00000000-0005-0000-0000-00000C960000}"/>
    <cellStyle name="Migliaia 52 6 4 3" xfId="41700" xr:uid="{00000000-0005-0000-0000-00000D960000}"/>
    <cellStyle name="Migliaia 52 6 4 4" xfId="30781" xr:uid="{00000000-0005-0000-0000-00000E960000}"/>
    <cellStyle name="Migliaia 52 6 5" xfId="33756" xr:uid="{00000000-0005-0000-0000-00000F960000}"/>
    <cellStyle name="Migliaia 52 6 6" xfId="39049" xr:uid="{00000000-0005-0000-0000-000010960000}"/>
    <cellStyle name="Migliaia 52 6 7" xfId="13063" xr:uid="{00000000-0005-0000-0000-000011960000}"/>
    <cellStyle name="Migliaia 52 7" xfId="4154" xr:uid="{00000000-0005-0000-0000-000012960000}"/>
    <cellStyle name="Migliaia 52 7 2" xfId="10624" xr:uid="{00000000-0005-0000-0000-000013960000}"/>
    <cellStyle name="Migliaia 52 7 2 2" xfId="31742" xr:uid="{00000000-0005-0000-0000-000014960000}"/>
    <cellStyle name="Migliaia 52 7 2 2 2" xfId="36902" xr:uid="{00000000-0005-0000-0000-000015960000}"/>
    <cellStyle name="Migliaia 52 7 2 2 3" xfId="42204" xr:uid="{00000000-0005-0000-0000-000016960000}"/>
    <cellStyle name="Migliaia 52 7 2 3" xfId="34251" xr:uid="{00000000-0005-0000-0000-000017960000}"/>
    <cellStyle name="Migliaia 52 7 2 4" xfId="39553" xr:uid="{00000000-0005-0000-0000-000018960000}"/>
    <cellStyle name="Migliaia 52 7 3" xfId="17232" xr:uid="{00000000-0005-0000-0000-000019960000}"/>
    <cellStyle name="Migliaia 52 7 3 2" xfId="36399" xr:uid="{00000000-0005-0000-0000-00001A960000}"/>
    <cellStyle name="Migliaia 52 7 3 3" xfId="41701" xr:uid="{00000000-0005-0000-0000-00001B960000}"/>
    <cellStyle name="Migliaia 52 7 3 4" xfId="30782" xr:uid="{00000000-0005-0000-0000-00001C960000}"/>
    <cellStyle name="Migliaia 52 7 4" xfId="33757" xr:uid="{00000000-0005-0000-0000-00001D960000}"/>
    <cellStyle name="Migliaia 52 7 5" xfId="39050" xr:uid="{00000000-0005-0000-0000-00001E960000}"/>
    <cellStyle name="Migliaia 52 7 6" xfId="13065" xr:uid="{00000000-0005-0000-0000-00001F960000}"/>
    <cellStyle name="Migliaia 52 8" xfId="3749" xr:uid="{00000000-0005-0000-0000-000020960000}"/>
    <cellStyle name="Migliaia 52 8 2" xfId="10329" xr:uid="{00000000-0005-0000-0000-000021960000}"/>
    <cellStyle name="Migliaia 52 8 2 2" xfId="31743" xr:uid="{00000000-0005-0000-0000-000022960000}"/>
    <cellStyle name="Migliaia 52 8 2 2 2" xfId="36903" xr:uid="{00000000-0005-0000-0000-000023960000}"/>
    <cellStyle name="Migliaia 52 8 2 2 3" xfId="42205" xr:uid="{00000000-0005-0000-0000-000024960000}"/>
    <cellStyle name="Migliaia 52 8 2 3" xfId="34252" xr:uid="{00000000-0005-0000-0000-000025960000}"/>
    <cellStyle name="Migliaia 52 8 2 4" xfId="39554" xr:uid="{00000000-0005-0000-0000-000026960000}"/>
    <cellStyle name="Migliaia 52 8 3" xfId="17233" xr:uid="{00000000-0005-0000-0000-000027960000}"/>
    <cellStyle name="Migliaia 52 8 3 2" xfId="36400" xr:uid="{00000000-0005-0000-0000-000028960000}"/>
    <cellStyle name="Migliaia 52 8 3 3" xfId="41702" xr:uid="{00000000-0005-0000-0000-000029960000}"/>
    <cellStyle name="Migliaia 52 8 3 4" xfId="30783" xr:uid="{00000000-0005-0000-0000-00002A960000}"/>
    <cellStyle name="Migliaia 52 8 4" xfId="33758" xr:uid="{00000000-0005-0000-0000-00002B960000}"/>
    <cellStyle name="Migliaia 52 8 5" xfId="39051" xr:uid="{00000000-0005-0000-0000-00002C960000}"/>
    <cellStyle name="Migliaia 52 8 6" xfId="13066" xr:uid="{00000000-0005-0000-0000-00002D960000}"/>
    <cellStyle name="Migliaia 52 9" xfId="13533" xr:uid="{00000000-0005-0000-0000-00002E960000}"/>
    <cellStyle name="Migliaia 52 9 2" xfId="30784" xr:uid="{00000000-0005-0000-0000-00002F960000}"/>
    <cellStyle name="Migliaia 52 9 2 2" xfId="36401" xr:uid="{00000000-0005-0000-0000-000030960000}"/>
    <cellStyle name="Migliaia 52 9 2 3" xfId="41703" xr:uid="{00000000-0005-0000-0000-000031960000}"/>
    <cellStyle name="Migliaia 52 9 3" xfId="33759" xr:uid="{00000000-0005-0000-0000-000032960000}"/>
    <cellStyle name="Migliaia 52 9 4" xfId="39052" xr:uid="{00000000-0005-0000-0000-000033960000}"/>
    <cellStyle name="Migliaia 53" xfId="653" xr:uid="{00000000-0005-0000-0000-000034960000}"/>
    <cellStyle name="Migliaia 53 10" xfId="17234" xr:uid="{00000000-0005-0000-0000-000035960000}"/>
    <cellStyle name="Migliaia 53 10 2" xfId="36402" xr:uid="{00000000-0005-0000-0000-000036960000}"/>
    <cellStyle name="Migliaia 53 10 3" xfId="41704" xr:uid="{00000000-0005-0000-0000-000037960000}"/>
    <cellStyle name="Migliaia 53 10 4" xfId="30785" xr:uid="{00000000-0005-0000-0000-000038960000}"/>
    <cellStyle name="Migliaia 53 11" xfId="33760" xr:uid="{00000000-0005-0000-0000-000039960000}"/>
    <cellStyle name="Migliaia 53 12" xfId="39053" xr:uid="{00000000-0005-0000-0000-00003A960000}"/>
    <cellStyle name="Migliaia 53 13" xfId="1925" xr:uid="{00000000-0005-0000-0000-00003B960000}"/>
    <cellStyle name="Migliaia 53 2" xfId="654" xr:uid="{00000000-0005-0000-0000-00003C960000}"/>
    <cellStyle name="Migliaia 53 2 2" xfId="2612" xr:uid="{00000000-0005-0000-0000-00003D960000}"/>
    <cellStyle name="Migliaia 53 2 2 2" xfId="4586" xr:uid="{00000000-0005-0000-0000-00003E960000}"/>
    <cellStyle name="Migliaia 53 2 2 2 2" xfId="10715" xr:uid="{00000000-0005-0000-0000-00003F960000}"/>
    <cellStyle name="Migliaia 53 2 2 2 2 2" xfId="36403" xr:uid="{00000000-0005-0000-0000-000040960000}"/>
    <cellStyle name="Migliaia 53 2 2 2 2 3" xfId="41705" xr:uid="{00000000-0005-0000-0000-000041960000}"/>
    <cellStyle name="Migliaia 53 2 2 2 3" xfId="14813" xr:uid="{00000000-0005-0000-0000-000042960000}"/>
    <cellStyle name="Migliaia 53 2 2 2 4" xfId="17237" xr:uid="{00000000-0005-0000-0000-000043960000}"/>
    <cellStyle name="Migliaia 53 2 2 2 4 2" xfId="39054" xr:uid="{00000000-0005-0000-0000-000044960000}"/>
    <cellStyle name="Migliaia 53 2 2 2 5" xfId="13067" xr:uid="{00000000-0005-0000-0000-000045960000}"/>
    <cellStyle name="Migliaia 53 2 2 3" xfId="7940" xr:uid="{00000000-0005-0000-0000-000046960000}"/>
    <cellStyle name="Migliaia 53 2 2 3 2" xfId="31744" xr:uid="{00000000-0005-0000-0000-000047960000}"/>
    <cellStyle name="Migliaia 53 2 2 3 2 2" xfId="36904" xr:uid="{00000000-0005-0000-0000-000048960000}"/>
    <cellStyle name="Migliaia 53 2 2 3 2 3" xfId="42206" xr:uid="{00000000-0005-0000-0000-000049960000}"/>
    <cellStyle name="Migliaia 53 2 2 3 3" xfId="34253" xr:uid="{00000000-0005-0000-0000-00004A960000}"/>
    <cellStyle name="Migliaia 53 2 2 3 4" xfId="39555" xr:uid="{00000000-0005-0000-0000-00004B960000}"/>
    <cellStyle name="Migliaia 53 2 2 4" xfId="7142" xr:uid="{00000000-0005-0000-0000-00004C960000}"/>
    <cellStyle name="Migliaia 53 2 2 4 2" xfId="17915" xr:uid="{00000000-0005-0000-0000-00004D960000}"/>
    <cellStyle name="Migliaia 53 2 2 4 3" xfId="43289" xr:uid="{00000000-0005-0000-0000-00004E960000}"/>
    <cellStyle name="Migliaia 53 2 2 4 4" xfId="46908" xr:uid="{00000000-0005-0000-0000-00004F960000}"/>
    <cellStyle name="Migliaia 53 2 2 4 5" xfId="49924" xr:uid="{00000000-0005-0000-0000-000050960000}"/>
    <cellStyle name="Migliaia 53 2 2 5" xfId="17236" xr:uid="{00000000-0005-0000-0000-000051960000}"/>
    <cellStyle name="Migliaia 53 2 2 6" xfId="21593" xr:uid="{00000000-0005-0000-0000-000052960000}"/>
    <cellStyle name="Migliaia 53 2 3" xfId="4158" xr:uid="{00000000-0005-0000-0000-000053960000}"/>
    <cellStyle name="Migliaia 53 2 3 2" xfId="10628" xr:uid="{00000000-0005-0000-0000-000054960000}"/>
    <cellStyle name="Migliaia 53 2 3 2 2" xfId="31745" xr:uid="{00000000-0005-0000-0000-000055960000}"/>
    <cellStyle name="Migliaia 53 2 3 2 2 2" xfId="36905" xr:uid="{00000000-0005-0000-0000-000056960000}"/>
    <cellStyle name="Migliaia 53 2 3 2 2 3" xfId="42207" xr:uid="{00000000-0005-0000-0000-000057960000}"/>
    <cellStyle name="Migliaia 53 2 3 2 3" xfId="34254" xr:uid="{00000000-0005-0000-0000-000058960000}"/>
    <cellStyle name="Migliaia 53 2 3 2 4" xfId="39556" xr:uid="{00000000-0005-0000-0000-000059960000}"/>
    <cellStyle name="Migliaia 53 2 3 3" xfId="17238" xr:uid="{00000000-0005-0000-0000-00005A960000}"/>
    <cellStyle name="Migliaia 53 2 3 3 2" xfId="36404" xr:uid="{00000000-0005-0000-0000-00005B960000}"/>
    <cellStyle name="Migliaia 53 2 3 3 3" xfId="41706" xr:uid="{00000000-0005-0000-0000-00005C960000}"/>
    <cellStyle name="Migliaia 53 2 3 3 4" xfId="30786" xr:uid="{00000000-0005-0000-0000-00005D960000}"/>
    <cellStyle name="Migliaia 53 2 3 4" xfId="33761" xr:uid="{00000000-0005-0000-0000-00005E960000}"/>
    <cellStyle name="Migliaia 53 2 3 5" xfId="39055" xr:uid="{00000000-0005-0000-0000-00005F960000}"/>
    <cellStyle name="Migliaia 53 2 3 6" xfId="13068" xr:uid="{00000000-0005-0000-0000-000060960000}"/>
    <cellStyle name="Migliaia 53 2 4" xfId="3754" xr:uid="{00000000-0005-0000-0000-000061960000}"/>
    <cellStyle name="Migliaia 53 2 4 2" xfId="10333" xr:uid="{00000000-0005-0000-0000-000062960000}"/>
    <cellStyle name="Migliaia 53 2 4 2 2" xfId="36405" xr:uid="{00000000-0005-0000-0000-000063960000}"/>
    <cellStyle name="Migliaia 53 2 4 2 3" xfId="41707" xr:uid="{00000000-0005-0000-0000-000064960000}"/>
    <cellStyle name="Migliaia 53 2 4 3" xfId="14333" xr:uid="{00000000-0005-0000-0000-000065960000}"/>
    <cellStyle name="Migliaia 53 2 4 4" xfId="17239" xr:uid="{00000000-0005-0000-0000-000066960000}"/>
    <cellStyle name="Migliaia 53 2 4 4 2" xfId="39056" xr:uid="{00000000-0005-0000-0000-000067960000}"/>
    <cellStyle name="Migliaia 53 2 4 5" xfId="13069" xr:uid="{00000000-0005-0000-0000-000068960000}"/>
    <cellStyle name="Migliaia 53 2 5" xfId="9455" xr:uid="{00000000-0005-0000-0000-000069960000}"/>
    <cellStyle name="Migliaia 53 2 5 2" xfId="30787" xr:uid="{00000000-0005-0000-0000-00006A960000}"/>
    <cellStyle name="Migliaia 53 2 5 2 2" xfId="36406" xr:uid="{00000000-0005-0000-0000-00006B960000}"/>
    <cellStyle name="Migliaia 53 2 5 2 3" xfId="41708" xr:uid="{00000000-0005-0000-0000-00006C960000}"/>
    <cellStyle name="Migliaia 53 2 5 3" xfId="33762" xr:uid="{00000000-0005-0000-0000-00006D960000}"/>
    <cellStyle name="Migliaia 53 2 5 4" xfId="39057" xr:uid="{00000000-0005-0000-0000-00006E960000}"/>
    <cellStyle name="Migliaia 53 2 6" xfId="17235" xr:uid="{00000000-0005-0000-0000-00006F960000}"/>
    <cellStyle name="Migliaia 53 2 6 2" xfId="30788" xr:uid="{00000000-0005-0000-0000-000070960000}"/>
    <cellStyle name="Migliaia 53 2 6 2 2" xfId="36407" xr:uid="{00000000-0005-0000-0000-000071960000}"/>
    <cellStyle name="Migliaia 53 2 6 2 3" xfId="41709" xr:uid="{00000000-0005-0000-0000-000072960000}"/>
    <cellStyle name="Migliaia 53 2 6 3" xfId="33763" xr:uid="{00000000-0005-0000-0000-000073960000}"/>
    <cellStyle name="Migliaia 53 2 6 4" xfId="39058" xr:uid="{00000000-0005-0000-0000-000074960000}"/>
    <cellStyle name="Migliaia 53 2 6 5" xfId="21594" xr:uid="{00000000-0005-0000-0000-000075960000}"/>
    <cellStyle name="Migliaia 53 2 7" xfId="21592" xr:uid="{00000000-0005-0000-0000-000076960000}"/>
    <cellStyle name="Migliaia 53 2 8" xfId="1926" xr:uid="{00000000-0005-0000-0000-000077960000}"/>
    <cellStyle name="Migliaia 53 3" xfId="655" xr:uid="{00000000-0005-0000-0000-000078960000}"/>
    <cellStyle name="Migliaia 53 3 10" xfId="21595" xr:uid="{00000000-0005-0000-0000-000079960000}"/>
    <cellStyle name="Migliaia 53 3 11" xfId="13070" xr:uid="{00000000-0005-0000-0000-00007A960000}"/>
    <cellStyle name="Migliaia 53 3 12" xfId="1927" xr:uid="{00000000-0005-0000-0000-00007B960000}"/>
    <cellStyle name="Migliaia 53 3 2" xfId="656" xr:uid="{00000000-0005-0000-0000-00007C960000}"/>
    <cellStyle name="Migliaia 53 3 2 2" xfId="4588" xr:uid="{00000000-0005-0000-0000-00007D960000}"/>
    <cellStyle name="Migliaia 53 3 2 2 2" xfId="8382" xr:uid="{00000000-0005-0000-0000-00007E960000}"/>
    <cellStyle name="Migliaia 53 3 2 2 2 2" xfId="14814" xr:uid="{00000000-0005-0000-0000-00007F960000}"/>
    <cellStyle name="Migliaia 53 3 2 2 2 2 2" xfId="18196" xr:uid="{00000000-0005-0000-0000-000080960000}"/>
    <cellStyle name="Migliaia 53 3 2 2 2 2 2 2" xfId="36408" xr:uid="{00000000-0005-0000-0000-000081960000}"/>
    <cellStyle name="Migliaia 53 3 2 2 2 2 3" xfId="41710" xr:uid="{00000000-0005-0000-0000-000082960000}"/>
    <cellStyle name="Migliaia 53 3 2 2 2 2 4" xfId="30789" xr:uid="{00000000-0005-0000-0000-000083960000}"/>
    <cellStyle name="Migliaia 53 3 2 2 2 3" xfId="33764" xr:uid="{00000000-0005-0000-0000-000084960000}"/>
    <cellStyle name="Migliaia 53 3 2 2 2 4" xfId="39059" xr:uid="{00000000-0005-0000-0000-000085960000}"/>
    <cellStyle name="Migliaia 53 3 2 2 2 5" xfId="44618" xr:uid="{00000000-0005-0000-0000-000086960000}"/>
    <cellStyle name="Migliaia 53 3 2 2 2 6" xfId="47202" xr:uid="{00000000-0005-0000-0000-000087960000}"/>
    <cellStyle name="Migliaia 53 3 2 2 2 7" xfId="50218" xr:uid="{00000000-0005-0000-0000-000088960000}"/>
    <cellStyle name="Migliaia 53 3 2 2 2 8" xfId="13995" xr:uid="{00000000-0005-0000-0000-000089960000}"/>
    <cellStyle name="Migliaia 53 3 2 2 3" xfId="8456" xr:uid="{00000000-0005-0000-0000-00008A960000}"/>
    <cellStyle name="Migliaia 53 3 2 2 4" xfId="7143" xr:uid="{00000000-0005-0000-0000-00008B960000}"/>
    <cellStyle name="Migliaia 53 3 2 2 4 2" xfId="17916" xr:uid="{00000000-0005-0000-0000-00008C960000}"/>
    <cellStyle name="Migliaia 53 3 2 2 4 3" xfId="44094" xr:uid="{00000000-0005-0000-0000-00008D960000}"/>
    <cellStyle name="Migliaia 53 3 2 2 4 4" xfId="46909" xr:uid="{00000000-0005-0000-0000-00008E960000}"/>
    <cellStyle name="Migliaia 53 3 2 2 4 5" xfId="49925" xr:uid="{00000000-0005-0000-0000-00008F960000}"/>
    <cellStyle name="Migliaia 53 3 2 2 5" xfId="17242" xr:uid="{00000000-0005-0000-0000-000090960000}"/>
    <cellStyle name="Migliaia 53 3 2 2 6" xfId="21597" xr:uid="{00000000-0005-0000-0000-000091960000}"/>
    <cellStyle name="Migliaia 53 3 2 3" xfId="3756" xr:uid="{00000000-0005-0000-0000-000092960000}"/>
    <cellStyle name="Migliaia 53 3 2 3 2" xfId="8703" xr:uid="{00000000-0005-0000-0000-000093960000}"/>
    <cellStyle name="Migliaia 53 3 2 3 2 2" xfId="36409" xr:uid="{00000000-0005-0000-0000-000094960000}"/>
    <cellStyle name="Migliaia 53 3 2 3 2 3" xfId="41711" xr:uid="{00000000-0005-0000-0000-000095960000}"/>
    <cellStyle name="Migliaia 53 3 2 3 2 4" xfId="30790" xr:uid="{00000000-0005-0000-0000-000096960000}"/>
    <cellStyle name="Migliaia 53 3 2 3 3" xfId="8383" xr:uid="{00000000-0005-0000-0000-000097960000}"/>
    <cellStyle name="Migliaia 53 3 2 3 4" xfId="17243" xr:uid="{00000000-0005-0000-0000-000098960000}"/>
    <cellStyle name="Migliaia 53 3 2 3 4 2" xfId="39060" xr:uid="{00000000-0005-0000-0000-000099960000}"/>
    <cellStyle name="Migliaia 53 3 2 3 5" xfId="13071" xr:uid="{00000000-0005-0000-0000-00009A960000}"/>
    <cellStyle name="Migliaia 53 3 2 4" xfId="7733" xr:uid="{00000000-0005-0000-0000-00009B960000}"/>
    <cellStyle name="Migliaia 53 3 2 4 2" xfId="14412" xr:uid="{00000000-0005-0000-0000-00009C960000}"/>
    <cellStyle name="Migliaia 53 3 2 4 2 2" xfId="36410" xr:uid="{00000000-0005-0000-0000-00009D960000}"/>
    <cellStyle name="Migliaia 53 3 2 4 2 3" xfId="41712" xr:uid="{00000000-0005-0000-0000-00009E960000}"/>
    <cellStyle name="Migliaia 53 3 2 4 3" xfId="33765" xr:uid="{00000000-0005-0000-0000-00009F960000}"/>
    <cellStyle name="Migliaia 53 3 2 4 4" xfId="39061" xr:uid="{00000000-0005-0000-0000-0000A0960000}"/>
    <cellStyle name="Migliaia 53 3 2 4 5" xfId="13536" xr:uid="{00000000-0005-0000-0000-0000A1960000}"/>
    <cellStyle name="Migliaia 53 3 2 5" xfId="13586" xr:uid="{00000000-0005-0000-0000-0000A2960000}"/>
    <cellStyle name="Migliaia 53 3 2 5 2" xfId="30791" xr:uid="{00000000-0005-0000-0000-0000A3960000}"/>
    <cellStyle name="Migliaia 53 3 2 5 2 2" xfId="36411" xr:uid="{00000000-0005-0000-0000-0000A4960000}"/>
    <cellStyle name="Migliaia 53 3 2 5 2 3" xfId="41713" xr:uid="{00000000-0005-0000-0000-0000A5960000}"/>
    <cellStyle name="Migliaia 53 3 2 5 3" xfId="33766" xr:uid="{00000000-0005-0000-0000-0000A6960000}"/>
    <cellStyle name="Migliaia 53 3 2 5 4" xfId="39062" xr:uid="{00000000-0005-0000-0000-0000A7960000}"/>
    <cellStyle name="Migliaia 53 3 2 6" xfId="17241" xr:uid="{00000000-0005-0000-0000-0000A8960000}"/>
    <cellStyle name="Migliaia 53 3 2 6 2" xfId="30792" xr:uid="{00000000-0005-0000-0000-0000A9960000}"/>
    <cellStyle name="Migliaia 53 3 2 6 2 2" xfId="36412" xr:uid="{00000000-0005-0000-0000-0000AA960000}"/>
    <cellStyle name="Migliaia 53 3 2 6 2 3" xfId="41714" xr:uid="{00000000-0005-0000-0000-0000AB960000}"/>
    <cellStyle name="Migliaia 53 3 2 6 3" xfId="33767" xr:uid="{00000000-0005-0000-0000-0000AC960000}"/>
    <cellStyle name="Migliaia 53 3 2 6 4" xfId="39063" xr:uid="{00000000-0005-0000-0000-0000AD960000}"/>
    <cellStyle name="Migliaia 53 3 2 6 5" xfId="21598" xr:uid="{00000000-0005-0000-0000-0000AE960000}"/>
    <cellStyle name="Migliaia 53 3 2 7" xfId="21596" xr:uid="{00000000-0005-0000-0000-0000AF960000}"/>
    <cellStyle name="Migliaia 53 3 2 8" xfId="2614" xr:uid="{00000000-0005-0000-0000-0000B0960000}"/>
    <cellStyle name="Migliaia 53 3 3" xfId="2613" xr:uid="{00000000-0005-0000-0000-0000B1960000}"/>
    <cellStyle name="Migliaia 53 3 3 2" xfId="4587" xr:uid="{00000000-0005-0000-0000-0000B2960000}"/>
    <cellStyle name="Migliaia 53 3 3 2 2" xfId="6086" xr:uid="{00000000-0005-0000-0000-0000B3960000}"/>
    <cellStyle name="Migliaia 53 3 3 2 2 2" xfId="36414" xr:uid="{00000000-0005-0000-0000-0000B4960000}"/>
    <cellStyle name="Migliaia 53 3 3 2 2 3" xfId="41716" xr:uid="{00000000-0005-0000-0000-0000B5960000}"/>
    <cellStyle name="Migliaia 53 3 3 2 3" xfId="14565" xr:uid="{00000000-0005-0000-0000-0000B6960000}"/>
    <cellStyle name="Migliaia 53 3 3 2 4" xfId="17245" xr:uid="{00000000-0005-0000-0000-0000B7960000}"/>
    <cellStyle name="Migliaia 53 3 3 2 4 2" xfId="39065" xr:uid="{00000000-0005-0000-0000-0000B8960000}"/>
    <cellStyle name="Migliaia 53 3 3 2 5" xfId="13073" xr:uid="{00000000-0005-0000-0000-0000B9960000}"/>
    <cellStyle name="Migliaia 53 3 3 3" xfId="5838" xr:uid="{00000000-0005-0000-0000-0000BA960000}"/>
    <cellStyle name="Migliaia 53 3 3 3 2" xfId="30794" xr:uid="{00000000-0005-0000-0000-0000BB960000}"/>
    <cellStyle name="Migliaia 53 3 3 3 2 2" xfId="36415" xr:uid="{00000000-0005-0000-0000-0000BC960000}"/>
    <cellStyle name="Migliaia 53 3 3 3 2 3" xfId="41717" xr:uid="{00000000-0005-0000-0000-0000BD960000}"/>
    <cellStyle name="Migliaia 53 3 3 3 3" xfId="33769" xr:uid="{00000000-0005-0000-0000-0000BE960000}"/>
    <cellStyle name="Migliaia 53 3 3 3 4" xfId="39066" xr:uid="{00000000-0005-0000-0000-0000BF960000}"/>
    <cellStyle name="Migliaia 53 3 3 4" xfId="17244" xr:uid="{00000000-0005-0000-0000-0000C0960000}"/>
    <cellStyle name="Migliaia 53 3 3 4 2" xfId="30795" xr:uid="{00000000-0005-0000-0000-0000C1960000}"/>
    <cellStyle name="Migliaia 53 3 3 4 2 2" xfId="36416" xr:uid="{00000000-0005-0000-0000-0000C2960000}"/>
    <cellStyle name="Migliaia 53 3 3 4 2 3" xfId="41718" xr:uid="{00000000-0005-0000-0000-0000C3960000}"/>
    <cellStyle name="Migliaia 53 3 3 4 3" xfId="33770" xr:uid="{00000000-0005-0000-0000-0000C4960000}"/>
    <cellStyle name="Migliaia 53 3 3 4 4" xfId="39067" xr:uid="{00000000-0005-0000-0000-0000C5960000}"/>
    <cellStyle name="Migliaia 53 3 3 4 5" xfId="21600" xr:uid="{00000000-0005-0000-0000-0000C6960000}"/>
    <cellStyle name="Migliaia 53 3 3 5" xfId="21601" xr:uid="{00000000-0005-0000-0000-0000C7960000}"/>
    <cellStyle name="Migliaia 53 3 3 5 2" xfId="30796" xr:uid="{00000000-0005-0000-0000-0000C8960000}"/>
    <cellStyle name="Migliaia 53 3 3 5 2 2" xfId="36417" xr:uid="{00000000-0005-0000-0000-0000C9960000}"/>
    <cellStyle name="Migliaia 53 3 3 5 2 3" xfId="41719" xr:uid="{00000000-0005-0000-0000-0000CA960000}"/>
    <cellStyle name="Migliaia 53 3 3 5 3" xfId="33771" xr:uid="{00000000-0005-0000-0000-0000CB960000}"/>
    <cellStyle name="Migliaia 53 3 3 5 4" xfId="39068" xr:uid="{00000000-0005-0000-0000-0000CC960000}"/>
    <cellStyle name="Migliaia 53 3 3 6" xfId="30793" xr:uid="{00000000-0005-0000-0000-0000CD960000}"/>
    <cellStyle name="Migliaia 53 3 3 6 2" xfId="36413" xr:uid="{00000000-0005-0000-0000-0000CE960000}"/>
    <cellStyle name="Migliaia 53 3 3 6 3" xfId="41715" xr:uid="{00000000-0005-0000-0000-0000CF960000}"/>
    <cellStyle name="Migliaia 53 3 3 7" xfId="33768" xr:uid="{00000000-0005-0000-0000-0000D0960000}"/>
    <cellStyle name="Migliaia 53 3 3 8" xfId="39064" xr:uid="{00000000-0005-0000-0000-0000D1960000}"/>
    <cellStyle name="Migliaia 53 3 3 9" xfId="13072" xr:uid="{00000000-0005-0000-0000-0000D2960000}"/>
    <cellStyle name="Migliaia 53 3 4" xfId="3313" xr:uid="{00000000-0005-0000-0000-0000D3960000}"/>
    <cellStyle name="Migliaia 53 3 4 2" xfId="4823" xr:uid="{00000000-0005-0000-0000-0000D4960000}"/>
    <cellStyle name="Migliaia 53 3 4 2 2" xfId="10775" xr:uid="{00000000-0005-0000-0000-0000D5960000}"/>
    <cellStyle name="Migliaia 53 3 4 2 3" xfId="14883" xr:uid="{00000000-0005-0000-0000-0000D6960000}"/>
    <cellStyle name="Migliaia 53 3 4 2 4" xfId="17247" xr:uid="{00000000-0005-0000-0000-0000D7960000}"/>
    <cellStyle name="Migliaia 53 3 4 2 5" xfId="28748" xr:uid="{00000000-0005-0000-0000-0000D8960000}"/>
    <cellStyle name="Migliaia 53 3 4 2 6" xfId="13075" xr:uid="{00000000-0005-0000-0000-0000D9960000}"/>
    <cellStyle name="Migliaia 53 3 4 3" xfId="10023" xr:uid="{00000000-0005-0000-0000-0000DA960000}"/>
    <cellStyle name="Migliaia 53 3 4 3 2" xfId="31746" xr:uid="{00000000-0005-0000-0000-0000DB960000}"/>
    <cellStyle name="Migliaia 53 3 4 3 2 2" xfId="36906" xr:uid="{00000000-0005-0000-0000-0000DC960000}"/>
    <cellStyle name="Migliaia 53 3 4 3 2 3" xfId="42208" xr:uid="{00000000-0005-0000-0000-0000DD960000}"/>
    <cellStyle name="Migliaia 53 3 4 3 3" xfId="34255" xr:uid="{00000000-0005-0000-0000-0000DE960000}"/>
    <cellStyle name="Migliaia 53 3 4 3 4" xfId="39557" xr:uid="{00000000-0005-0000-0000-0000DF960000}"/>
    <cellStyle name="Migliaia 53 3 4 4" xfId="17246" xr:uid="{00000000-0005-0000-0000-0000E0960000}"/>
    <cellStyle name="Migliaia 53 3 4 4 2" xfId="36418" xr:uid="{00000000-0005-0000-0000-0000E1960000}"/>
    <cellStyle name="Migliaia 53 3 4 4 3" xfId="41720" xr:uid="{00000000-0005-0000-0000-0000E2960000}"/>
    <cellStyle name="Migliaia 53 3 4 4 4" xfId="30797" xr:uid="{00000000-0005-0000-0000-0000E3960000}"/>
    <cellStyle name="Migliaia 53 3 4 5" xfId="33772" xr:uid="{00000000-0005-0000-0000-0000E4960000}"/>
    <cellStyle name="Migliaia 53 3 4 6" xfId="39069" xr:uid="{00000000-0005-0000-0000-0000E5960000}"/>
    <cellStyle name="Migliaia 53 3 4 7" xfId="13074" xr:uid="{00000000-0005-0000-0000-0000E6960000}"/>
    <cellStyle name="Migliaia 53 3 5" xfId="4159" xr:uid="{00000000-0005-0000-0000-0000E7960000}"/>
    <cellStyle name="Migliaia 53 3 5 2" xfId="10629" xr:uid="{00000000-0005-0000-0000-0000E8960000}"/>
    <cellStyle name="Migliaia 53 3 5 2 2" xfId="31747" xr:uid="{00000000-0005-0000-0000-0000E9960000}"/>
    <cellStyle name="Migliaia 53 3 5 2 2 2" xfId="36907" xr:uid="{00000000-0005-0000-0000-0000EA960000}"/>
    <cellStyle name="Migliaia 53 3 5 2 2 3" xfId="42209" xr:uid="{00000000-0005-0000-0000-0000EB960000}"/>
    <cellStyle name="Migliaia 53 3 5 2 3" xfId="34256" xr:uid="{00000000-0005-0000-0000-0000EC960000}"/>
    <cellStyle name="Migliaia 53 3 5 2 4" xfId="39558" xr:uid="{00000000-0005-0000-0000-0000ED960000}"/>
    <cellStyle name="Migliaia 53 3 5 3" xfId="17248" xr:uid="{00000000-0005-0000-0000-0000EE960000}"/>
    <cellStyle name="Migliaia 53 3 5 3 2" xfId="36419" xr:uid="{00000000-0005-0000-0000-0000EF960000}"/>
    <cellStyle name="Migliaia 53 3 5 3 3" xfId="41721" xr:uid="{00000000-0005-0000-0000-0000F0960000}"/>
    <cellStyle name="Migliaia 53 3 5 3 4" xfId="30798" xr:uid="{00000000-0005-0000-0000-0000F1960000}"/>
    <cellStyle name="Migliaia 53 3 5 4" xfId="33773" xr:uid="{00000000-0005-0000-0000-0000F2960000}"/>
    <cellStyle name="Migliaia 53 3 5 5" xfId="39070" xr:uid="{00000000-0005-0000-0000-0000F3960000}"/>
    <cellStyle name="Migliaia 53 3 5 6" xfId="13076" xr:uid="{00000000-0005-0000-0000-0000F4960000}"/>
    <cellStyle name="Migliaia 53 3 6" xfId="3755" xr:uid="{00000000-0005-0000-0000-0000F5960000}"/>
    <cellStyle name="Migliaia 53 3 6 2" xfId="10334" xr:uid="{00000000-0005-0000-0000-0000F6960000}"/>
    <cellStyle name="Migliaia 53 3 6 2 2" xfId="36420" xr:uid="{00000000-0005-0000-0000-0000F7960000}"/>
    <cellStyle name="Migliaia 53 3 6 2 3" xfId="41722" xr:uid="{00000000-0005-0000-0000-0000F8960000}"/>
    <cellStyle name="Migliaia 53 3 6 3" xfId="14599" xr:uid="{00000000-0005-0000-0000-0000F9960000}"/>
    <cellStyle name="Migliaia 53 3 6 4" xfId="17249" xr:uid="{00000000-0005-0000-0000-0000FA960000}"/>
    <cellStyle name="Migliaia 53 3 6 4 2" xfId="39071" xr:uid="{00000000-0005-0000-0000-0000FB960000}"/>
    <cellStyle name="Migliaia 53 3 6 5" xfId="13077" xr:uid="{00000000-0005-0000-0000-0000FC960000}"/>
    <cellStyle name="Migliaia 53 3 7" xfId="8744" xr:uid="{00000000-0005-0000-0000-0000FD960000}"/>
    <cellStyle name="Migliaia 53 3 7 2" xfId="30800" xr:uid="{00000000-0005-0000-0000-0000FE960000}"/>
    <cellStyle name="Migliaia 53 3 7 2 2" xfId="36421" xr:uid="{00000000-0005-0000-0000-0000FF960000}"/>
    <cellStyle name="Migliaia 53 3 7 2 3" xfId="41723" xr:uid="{00000000-0005-0000-0000-000000970000}"/>
    <cellStyle name="Migliaia 53 3 7 3" xfId="33775" xr:uid="{00000000-0005-0000-0000-000001970000}"/>
    <cellStyle name="Migliaia 53 3 7 4" xfId="39072" xr:uid="{00000000-0005-0000-0000-000002970000}"/>
    <cellStyle name="Migliaia 53 3 8" xfId="13587" xr:uid="{00000000-0005-0000-0000-000003970000}"/>
    <cellStyle name="Migliaia 53 3 8 2" xfId="30801" xr:uid="{00000000-0005-0000-0000-000004970000}"/>
    <cellStyle name="Migliaia 53 3 8 2 2" xfId="36422" xr:uid="{00000000-0005-0000-0000-000005970000}"/>
    <cellStyle name="Migliaia 53 3 8 2 3" xfId="41724" xr:uid="{00000000-0005-0000-0000-000006970000}"/>
    <cellStyle name="Migliaia 53 3 8 3" xfId="33776" xr:uid="{00000000-0005-0000-0000-000007970000}"/>
    <cellStyle name="Migliaia 53 3 8 4" xfId="39073" xr:uid="{00000000-0005-0000-0000-000008970000}"/>
    <cellStyle name="Migliaia 53 3 8 5" xfId="21606" xr:uid="{00000000-0005-0000-0000-000009970000}"/>
    <cellStyle name="Migliaia 53 3 9" xfId="17240" xr:uid="{00000000-0005-0000-0000-00000A970000}"/>
    <cellStyle name="Migliaia 53 4" xfId="657" xr:uid="{00000000-0005-0000-0000-00000B970000}"/>
    <cellStyle name="Migliaia 53 4 2" xfId="4589" xr:uid="{00000000-0005-0000-0000-00000C970000}"/>
    <cellStyle name="Migliaia 53 4 2 2" xfId="5185" xr:uid="{00000000-0005-0000-0000-00000D970000}"/>
    <cellStyle name="Migliaia 53 4 2 2 2" xfId="30802" xr:uid="{00000000-0005-0000-0000-00000E970000}"/>
    <cellStyle name="Migliaia 53 4 2 2 2 2" xfId="36423" xr:uid="{00000000-0005-0000-0000-00000F970000}"/>
    <cellStyle name="Migliaia 53 4 2 2 2 3" xfId="41725" xr:uid="{00000000-0005-0000-0000-000010970000}"/>
    <cellStyle name="Migliaia 53 4 2 2 3" xfId="33777" xr:uid="{00000000-0005-0000-0000-000011970000}"/>
    <cellStyle name="Migliaia 53 4 2 2 4" xfId="39074" xr:uid="{00000000-0005-0000-0000-000012970000}"/>
    <cellStyle name="Migliaia 53 4 2 3" xfId="8384" xr:uid="{00000000-0005-0000-0000-000013970000}"/>
    <cellStyle name="Migliaia 53 4 2 3 2" xfId="30803" xr:uid="{00000000-0005-0000-0000-000014970000}"/>
    <cellStyle name="Migliaia 53 4 2 3 2 2" xfId="36424" xr:uid="{00000000-0005-0000-0000-000015970000}"/>
    <cellStyle name="Migliaia 53 4 2 3 2 3" xfId="41726" xr:uid="{00000000-0005-0000-0000-000016970000}"/>
    <cellStyle name="Migliaia 53 4 2 3 3" xfId="33778" xr:uid="{00000000-0005-0000-0000-000017970000}"/>
    <cellStyle name="Migliaia 53 4 2 3 4" xfId="39075" xr:uid="{00000000-0005-0000-0000-000018970000}"/>
    <cellStyle name="Migliaia 53 4 2 4" xfId="7735" xr:uid="{00000000-0005-0000-0000-000019970000}"/>
    <cellStyle name="Migliaia 53 4 2 5" xfId="7145" xr:uid="{00000000-0005-0000-0000-00001A970000}"/>
    <cellStyle name="Migliaia 53 4 2 5 2" xfId="17918" xr:uid="{00000000-0005-0000-0000-00001B970000}"/>
    <cellStyle name="Migliaia 53 4 2 5 3" xfId="44033" xr:uid="{00000000-0005-0000-0000-00001C970000}"/>
    <cellStyle name="Migliaia 53 4 2 5 4" xfId="46911" xr:uid="{00000000-0005-0000-0000-00001D970000}"/>
    <cellStyle name="Migliaia 53 4 2 5 5" xfId="49927" xr:uid="{00000000-0005-0000-0000-00001E970000}"/>
    <cellStyle name="Migliaia 53 4 2 6" xfId="17251" xr:uid="{00000000-0005-0000-0000-00001F970000}"/>
    <cellStyle name="Migliaia 53 4 2 7" xfId="21608" xr:uid="{00000000-0005-0000-0000-000020970000}"/>
    <cellStyle name="Migliaia 53 4 3" xfId="5186" xr:uid="{00000000-0005-0000-0000-000021970000}"/>
    <cellStyle name="Migliaia 53 4 3 2" xfId="14566" xr:uid="{00000000-0005-0000-0000-000022970000}"/>
    <cellStyle name="Migliaia 53 4 3 2 2" xfId="36425" xr:uid="{00000000-0005-0000-0000-000023970000}"/>
    <cellStyle name="Migliaia 53 4 3 2 3" xfId="41727" xr:uid="{00000000-0005-0000-0000-000024970000}"/>
    <cellStyle name="Migliaia 53 4 3 3" xfId="33779" xr:uid="{00000000-0005-0000-0000-000025970000}"/>
    <cellStyle name="Migliaia 53 4 3 4" xfId="39076" xr:uid="{00000000-0005-0000-0000-000026970000}"/>
    <cellStyle name="Migliaia 53 4 3 5" xfId="13585" xr:uid="{00000000-0005-0000-0000-000027970000}"/>
    <cellStyle name="Migliaia 53 4 4" xfId="8385" xr:uid="{00000000-0005-0000-0000-000028970000}"/>
    <cellStyle name="Migliaia 53 4 4 2" xfId="30805" xr:uid="{00000000-0005-0000-0000-000029970000}"/>
    <cellStyle name="Migliaia 53 4 4 2 2" xfId="36426" xr:uid="{00000000-0005-0000-0000-00002A970000}"/>
    <cellStyle name="Migliaia 53 4 4 2 3" xfId="41728" xr:uid="{00000000-0005-0000-0000-00002B970000}"/>
    <cellStyle name="Migliaia 53 4 4 3" xfId="33780" xr:uid="{00000000-0005-0000-0000-00002C970000}"/>
    <cellStyle name="Migliaia 53 4 4 4" xfId="39077" xr:uid="{00000000-0005-0000-0000-00002D970000}"/>
    <cellStyle name="Migliaia 53 4 5" xfId="7734" xr:uid="{00000000-0005-0000-0000-00002E970000}"/>
    <cellStyle name="Migliaia 53 4 5 2" xfId="30806" xr:uid="{00000000-0005-0000-0000-00002F970000}"/>
    <cellStyle name="Migliaia 53 4 5 2 2" xfId="36427" xr:uid="{00000000-0005-0000-0000-000030970000}"/>
    <cellStyle name="Migliaia 53 4 5 2 3" xfId="41729" xr:uid="{00000000-0005-0000-0000-000031970000}"/>
    <cellStyle name="Migliaia 53 4 5 3" xfId="33781" xr:uid="{00000000-0005-0000-0000-000032970000}"/>
    <cellStyle name="Migliaia 53 4 5 4" xfId="39078" xr:uid="{00000000-0005-0000-0000-000033970000}"/>
    <cellStyle name="Migliaia 53 4 6" xfId="7144" xr:uid="{00000000-0005-0000-0000-000034970000}"/>
    <cellStyle name="Migliaia 53 4 6 2" xfId="17917" xr:uid="{00000000-0005-0000-0000-000035970000}"/>
    <cellStyle name="Migliaia 53 4 6 2 2" xfId="36428" xr:uid="{00000000-0005-0000-0000-000036970000}"/>
    <cellStyle name="Migliaia 53 4 6 2 3" xfId="41730" xr:uid="{00000000-0005-0000-0000-000037970000}"/>
    <cellStyle name="Migliaia 53 4 6 2 4" xfId="30807" xr:uid="{00000000-0005-0000-0000-000038970000}"/>
    <cellStyle name="Migliaia 53 4 6 3" xfId="33782" xr:uid="{00000000-0005-0000-0000-000039970000}"/>
    <cellStyle name="Migliaia 53 4 6 4" xfId="39079" xr:uid="{00000000-0005-0000-0000-00003A970000}"/>
    <cellStyle name="Migliaia 53 4 6 5" xfId="21612" xr:uid="{00000000-0005-0000-0000-00003B970000}"/>
    <cellStyle name="Migliaia 53 4 6 6" xfId="42992" xr:uid="{00000000-0005-0000-0000-00003C970000}"/>
    <cellStyle name="Migliaia 53 4 6 7" xfId="46910" xr:uid="{00000000-0005-0000-0000-00003D970000}"/>
    <cellStyle name="Migliaia 53 4 6 8" xfId="49926" xr:uid="{00000000-0005-0000-0000-00003E970000}"/>
    <cellStyle name="Migliaia 53 4 7" xfId="17250" xr:uid="{00000000-0005-0000-0000-00003F970000}"/>
    <cellStyle name="Migliaia 53 4 7 2" xfId="30808" xr:uid="{00000000-0005-0000-0000-000040970000}"/>
    <cellStyle name="Migliaia 53 4 7 2 2" xfId="36429" xr:uid="{00000000-0005-0000-0000-000041970000}"/>
    <cellStyle name="Migliaia 53 4 7 2 3" xfId="41731" xr:uid="{00000000-0005-0000-0000-000042970000}"/>
    <cellStyle name="Migliaia 53 4 7 3" xfId="33783" xr:uid="{00000000-0005-0000-0000-000043970000}"/>
    <cellStyle name="Migliaia 53 4 7 4" xfId="39080" xr:uid="{00000000-0005-0000-0000-000044970000}"/>
    <cellStyle name="Migliaia 53 4 7 5" xfId="21613" xr:uid="{00000000-0005-0000-0000-000045970000}"/>
    <cellStyle name="Migliaia 53 4 8" xfId="21607" xr:uid="{00000000-0005-0000-0000-000046970000}"/>
    <cellStyle name="Migliaia 53 4 9" xfId="2615" xr:uid="{00000000-0005-0000-0000-000047970000}"/>
    <cellStyle name="Migliaia 53 5" xfId="658" xr:uid="{00000000-0005-0000-0000-000048970000}"/>
    <cellStyle name="Migliaia 53 5 2" xfId="4590" xr:uid="{00000000-0005-0000-0000-000049970000}"/>
    <cellStyle name="Migliaia 53 5 2 2" xfId="14815" xr:uid="{00000000-0005-0000-0000-00004A970000}"/>
    <cellStyle name="Migliaia 53 5 2 2 2" xfId="36430" xr:uid="{00000000-0005-0000-0000-00004B970000}"/>
    <cellStyle name="Migliaia 53 5 2 2 3" xfId="41732" xr:uid="{00000000-0005-0000-0000-00004C970000}"/>
    <cellStyle name="Migliaia 53 5 2 3" xfId="17253" xr:uid="{00000000-0005-0000-0000-00004D970000}"/>
    <cellStyle name="Migliaia 53 5 2 3 2" xfId="33784" xr:uid="{00000000-0005-0000-0000-00004E970000}"/>
    <cellStyle name="Migliaia 53 5 2 4" xfId="39081" xr:uid="{00000000-0005-0000-0000-00004F970000}"/>
    <cellStyle name="Migliaia 53 5 2 5" xfId="13078" xr:uid="{00000000-0005-0000-0000-000050970000}"/>
    <cellStyle name="Migliaia 53 5 3" xfId="7736" xr:uid="{00000000-0005-0000-0000-000051970000}"/>
    <cellStyle name="Migliaia 53 5 3 2" xfId="30809" xr:uid="{00000000-0005-0000-0000-000052970000}"/>
    <cellStyle name="Migliaia 53 5 3 2 2" xfId="36431" xr:uid="{00000000-0005-0000-0000-000053970000}"/>
    <cellStyle name="Migliaia 53 5 3 2 3" xfId="41733" xr:uid="{00000000-0005-0000-0000-000054970000}"/>
    <cellStyle name="Migliaia 53 5 3 3" xfId="33785" xr:uid="{00000000-0005-0000-0000-000055970000}"/>
    <cellStyle name="Migliaia 53 5 3 4" xfId="39082" xr:uid="{00000000-0005-0000-0000-000056970000}"/>
    <cellStyle name="Migliaia 53 5 4" xfId="7146" xr:uid="{00000000-0005-0000-0000-000057970000}"/>
    <cellStyle name="Migliaia 53 5 4 2" xfId="17919" xr:uid="{00000000-0005-0000-0000-000058970000}"/>
    <cellStyle name="Migliaia 53 5 4 2 2" xfId="36432" xr:uid="{00000000-0005-0000-0000-000059970000}"/>
    <cellStyle name="Migliaia 53 5 4 2 3" xfId="41734" xr:uid="{00000000-0005-0000-0000-00005A970000}"/>
    <cellStyle name="Migliaia 53 5 4 2 4" xfId="30810" xr:uid="{00000000-0005-0000-0000-00005B970000}"/>
    <cellStyle name="Migliaia 53 5 4 3" xfId="33786" xr:uid="{00000000-0005-0000-0000-00005C970000}"/>
    <cellStyle name="Migliaia 53 5 4 4" xfId="39083" xr:uid="{00000000-0005-0000-0000-00005D970000}"/>
    <cellStyle name="Migliaia 53 5 4 5" xfId="21615" xr:uid="{00000000-0005-0000-0000-00005E970000}"/>
    <cellStyle name="Migliaia 53 5 4 6" xfId="28580" xr:uid="{00000000-0005-0000-0000-00005F970000}"/>
    <cellStyle name="Migliaia 53 5 4 7" xfId="46912" xr:uid="{00000000-0005-0000-0000-000060970000}"/>
    <cellStyle name="Migliaia 53 5 4 8" xfId="49928" xr:uid="{00000000-0005-0000-0000-000061970000}"/>
    <cellStyle name="Migliaia 53 5 5" xfId="17252" xr:uid="{00000000-0005-0000-0000-000062970000}"/>
    <cellStyle name="Migliaia 53 5 5 2" xfId="30811" xr:uid="{00000000-0005-0000-0000-000063970000}"/>
    <cellStyle name="Migliaia 53 5 5 2 2" xfId="36433" xr:uid="{00000000-0005-0000-0000-000064970000}"/>
    <cellStyle name="Migliaia 53 5 5 2 3" xfId="41735" xr:uid="{00000000-0005-0000-0000-000065970000}"/>
    <cellStyle name="Migliaia 53 5 5 3" xfId="33787" xr:uid="{00000000-0005-0000-0000-000066970000}"/>
    <cellStyle name="Migliaia 53 5 5 4" xfId="39084" xr:uid="{00000000-0005-0000-0000-000067970000}"/>
    <cellStyle name="Migliaia 53 5 5 5" xfId="21616" xr:uid="{00000000-0005-0000-0000-000068970000}"/>
    <cellStyle name="Migliaia 53 5 6" xfId="21617" xr:uid="{00000000-0005-0000-0000-000069970000}"/>
    <cellStyle name="Migliaia 53 5 6 2" xfId="30812" xr:uid="{00000000-0005-0000-0000-00006A970000}"/>
    <cellStyle name="Migliaia 53 5 6 2 2" xfId="36434" xr:uid="{00000000-0005-0000-0000-00006B970000}"/>
    <cellStyle name="Migliaia 53 5 6 2 3" xfId="41736" xr:uid="{00000000-0005-0000-0000-00006C970000}"/>
    <cellStyle name="Migliaia 53 5 6 3" xfId="33788" xr:uid="{00000000-0005-0000-0000-00006D970000}"/>
    <cellStyle name="Migliaia 53 5 6 4" xfId="39085" xr:uid="{00000000-0005-0000-0000-00006E970000}"/>
    <cellStyle name="Migliaia 53 5 7" xfId="21614" xr:uid="{00000000-0005-0000-0000-00006F970000}"/>
    <cellStyle name="Migliaia 53 5 8" xfId="2616" xr:uid="{00000000-0005-0000-0000-000070970000}"/>
    <cellStyle name="Migliaia 53 6" xfId="2611" xr:uid="{00000000-0005-0000-0000-000071970000}"/>
    <cellStyle name="Migliaia 53 6 2" xfId="4585" xr:uid="{00000000-0005-0000-0000-000072970000}"/>
    <cellStyle name="Migliaia 53 6 2 2" xfId="6085" xr:uid="{00000000-0005-0000-0000-000073970000}"/>
    <cellStyle name="Migliaia 53 6 2 3" xfId="14864" xr:uid="{00000000-0005-0000-0000-000074970000}"/>
    <cellStyle name="Migliaia 53 6 2 4" xfId="17255" xr:uid="{00000000-0005-0000-0000-000075970000}"/>
    <cellStyle name="Migliaia 53 6 2 5" xfId="28751" xr:uid="{00000000-0005-0000-0000-000076970000}"/>
    <cellStyle name="Migliaia 53 6 2 6" xfId="13080" xr:uid="{00000000-0005-0000-0000-000077970000}"/>
    <cellStyle name="Migliaia 53 6 3" xfId="5837" xr:uid="{00000000-0005-0000-0000-000078970000}"/>
    <cellStyle name="Migliaia 53 6 3 2" xfId="31748" xr:uid="{00000000-0005-0000-0000-000079970000}"/>
    <cellStyle name="Migliaia 53 6 3 2 2" xfId="36908" xr:uid="{00000000-0005-0000-0000-00007A970000}"/>
    <cellStyle name="Migliaia 53 6 3 2 3" xfId="42210" xr:uid="{00000000-0005-0000-0000-00007B970000}"/>
    <cellStyle name="Migliaia 53 6 3 3" xfId="34257" xr:uid="{00000000-0005-0000-0000-00007C970000}"/>
    <cellStyle name="Migliaia 53 6 3 4" xfId="39559" xr:uid="{00000000-0005-0000-0000-00007D970000}"/>
    <cellStyle name="Migliaia 53 6 4" xfId="17254" xr:uid="{00000000-0005-0000-0000-00007E970000}"/>
    <cellStyle name="Migliaia 53 6 4 2" xfId="36435" xr:uid="{00000000-0005-0000-0000-00007F970000}"/>
    <cellStyle name="Migliaia 53 6 4 3" xfId="41737" xr:uid="{00000000-0005-0000-0000-000080970000}"/>
    <cellStyle name="Migliaia 53 6 4 4" xfId="30813" xr:uid="{00000000-0005-0000-0000-000081970000}"/>
    <cellStyle name="Migliaia 53 6 5" xfId="33789" xr:uid="{00000000-0005-0000-0000-000082970000}"/>
    <cellStyle name="Migliaia 53 6 6" xfId="39086" xr:uid="{00000000-0005-0000-0000-000083970000}"/>
    <cellStyle name="Migliaia 53 6 7" xfId="13079" xr:uid="{00000000-0005-0000-0000-000084970000}"/>
    <cellStyle name="Migliaia 53 7" xfId="4157" xr:uid="{00000000-0005-0000-0000-000085970000}"/>
    <cellStyle name="Migliaia 53 7 2" xfId="10627" xr:uid="{00000000-0005-0000-0000-000086970000}"/>
    <cellStyle name="Migliaia 53 7 2 2" xfId="31749" xr:uid="{00000000-0005-0000-0000-000087970000}"/>
    <cellStyle name="Migliaia 53 7 2 2 2" xfId="36909" xr:uid="{00000000-0005-0000-0000-000088970000}"/>
    <cellStyle name="Migliaia 53 7 2 2 3" xfId="42211" xr:uid="{00000000-0005-0000-0000-000089970000}"/>
    <cellStyle name="Migliaia 53 7 2 3" xfId="34258" xr:uid="{00000000-0005-0000-0000-00008A970000}"/>
    <cellStyle name="Migliaia 53 7 2 4" xfId="39560" xr:uid="{00000000-0005-0000-0000-00008B970000}"/>
    <cellStyle name="Migliaia 53 7 3" xfId="17256" xr:uid="{00000000-0005-0000-0000-00008C970000}"/>
    <cellStyle name="Migliaia 53 7 3 2" xfId="36436" xr:uid="{00000000-0005-0000-0000-00008D970000}"/>
    <cellStyle name="Migliaia 53 7 3 3" xfId="41738" xr:uid="{00000000-0005-0000-0000-00008E970000}"/>
    <cellStyle name="Migliaia 53 7 3 4" xfId="30814" xr:uid="{00000000-0005-0000-0000-00008F970000}"/>
    <cellStyle name="Migliaia 53 7 4" xfId="33790" xr:uid="{00000000-0005-0000-0000-000090970000}"/>
    <cellStyle name="Migliaia 53 7 5" xfId="39087" xr:uid="{00000000-0005-0000-0000-000091970000}"/>
    <cellStyle name="Migliaia 53 7 6" xfId="13081" xr:uid="{00000000-0005-0000-0000-000092970000}"/>
    <cellStyle name="Migliaia 53 8" xfId="3753" xr:uid="{00000000-0005-0000-0000-000093970000}"/>
    <cellStyle name="Migliaia 53 8 2" xfId="10332" xr:uid="{00000000-0005-0000-0000-000094970000}"/>
    <cellStyle name="Migliaia 53 8 2 2" xfId="31750" xr:uid="{00000000-0005-0000-0000-000095970000}"/>
    <cellStyle name="Migliaia 53 8 2 2 2" xfId="36910" xr:uid="{00000000-0005-0000-0000-000096970000}"/>
    <cellStyle name="Migliaia 53 8 2 2 3" xfId="42212" xr:uid="{00000000-0005-0000-0000-000097970000}"/>
    <cellStyle name="Migliaia 53 8 2 3" xfId="34259" xr:uid="{00000000-0005-0000-0000-000098970000}"/>
    <cellStyle name="Migliaia 53 8 2 4" xfId="39561" xr:uid="{00000000-0005-0000-0000-000099970000}"/>
    <cellStyle name="Migliaia 53 8 3" xfId="17257" xr:uid="{00000000-0005-0000-0000-00009A970000}"/>
    <cellStyle name="Migliaia 53 8 3 2" xfId="36437" xr:uid="{00000000-0005-0000-0000-00009B970000}"/>
    <cellStyle name="Migliaia 53 8 3 3" xfId="41739" xr:uid="{00000000-0005-0000-0000-00009C970000}"/>
    <cellStyle name="Migliaia 53 8 3 4" xfId="30815" xr:uid="{00000000-0005-0000-0000-00009D970000}"/>
    <cellStyle name="Migliaia 53 8 4" xfId="33791" xr:uid="{00000000-0005-0000-0000-00009E970000}"/>
    <cellStyle name="Migliaia 53 8 5" xfId="39088" xr:uid="{00000000-0005-0000-0000-00009F970000}"/>
    <cellStyle name="Migliaia 53 8 6" xfId="13082" xr:uid="{00000000-0005-0000-0000-0000A0970000}"/>
    <cellStyle name="Migliaia 53 9" xfId="13535" xr:uid="{00000000-0005-0000-0000-0000A1970000}"/>
    <cellStyle name="Migliaia 53 9 2" xfId="30816" xr:uid="{00000000-0005-0000-0000-0000A2970000}"/>
    <cellStyle name="Migliaia 53 9 2 2" xfId="36438" xr:uid="{00000000-0005-0000-0000-0000A3970000}"/>
    <cellStyle name="Migliaia 53 9 2 3" xfId="41740" xr:uid="{00000000-0005-0000-0000-0000A4970000}"/>
    <cellStyle name="Migliaia 53 9 3" xfId="33792" xr:uid="{00000000-0005-0000-0000-0000A5970000}"/>
    <cellStyle name="Migliaia 53 9 4" xfId="39089" xr:uid="{00000000-0005-0000-0000-0000A6970000}"/>
    <cellStyle name="Migliaia 54" xfId="659" xr:uid="{00000000-0005-0000-0000-0000A7970000}"/>
    <cellStyle name="Migliaia 54 10" xfId="17258" xr:uid="{00000000-0005-0000-0000-0000A8970000}"/>
    <cellStyle name="Migliaia 54 10 2" xfId="36439" xr:uid="{00000000-0005-0000-0000-0000A9970000}"/>
    <cellStyle name="Migliaia 54 10 3" xfId="41741" xr:uid="{00000000-0005-0000-0000-0000AA970000}"/>
    <cellStyle name="Migliaia 54 10 4" xfId="30817" xr:uid="{00000000-0005-0000-0000-0000AB970000}"/>
    <cellStyle name="Migliaia 54 11" xfId="33793" xr:uid="{00000000-0005-0000-0000-0000AC970000}"/>
    <cellStyle name="Migliaia 54 12" xfId="39090" xr:uid="{00000000-0005-0000-0000-0000AD970000}"/>
    <cellStyle name="Migliaia 54 13" xfId="1928" xr:uid="{00000000-0005-0000-0000-0000AE970000}"/>
    <cellStyle name="Migliaia 54 2" xfId="660" xr:uid="{00000000-0005-0000-0000-0000AF970000}"/>
    <cellStyle name="Migliaia 54 2 2" xfId="2618" xr:uid="{00000000-0005-0000-0000-0000B0970000}"/>
    <cellStyle name="Migliaia 54 2 2 2" xfId="4592" xr:uid="{00000000-0005-0000-0000-0000B1970000}"/>
    <cellStyle name="Migliaia 54 2 2 2 2" xfId="10716" xr:uid="{00000000-0005-0000-0000-0000B2970000}"/>
    <cellStyle name="Migliaia 54 2 2 2 2 2" xfId="36440" xr:uid="{00000000-0005-0000-0000-0000B3970000}"/>
    <cellStyle name="Migliaia 54 2 2 2 2 3" xfId="41742" xr:uid="{00000000-0005-0000-0000-0000B4970000}"/>
    <cellStyle name="Migliaia 54 2 2 2 3" xfId="14816" xr:uid="{00000000-0005-0000-0000-0000B5970000}"/>
    <cellStyle name="Migliaia 54 2 2 2 4" xfId="17261" xr:uid="{00000000-0005-0000-0000-0000B6970000}"/>
    <cellStyle name="Migliaia 54 2 2 2 4 2" xfId="39091" xr:uid="{00000000-0005-0000-0000-0000B7970000}"/>
    <cellStyle name="Migliaia 54 2 2 2 5" xfId="13083" xr:uid="{00000000-0005-0000-0000-0000B8970000}"/>
    <cellStyle name="Migliaia 54 2 2 3" xfId="7941" xr:uid="{00000000-0005-0000-0000-0000B9970000}"/>
    <cellStyle name="Migliaia 54 2 2 3 2" xfId="31751" xr:uid="{00000000-0005-0000-0000-0000BA970000}"/>
    <cellStyle name="Migliaia 54 2 2 3 2 2" xfId="36911" xr:uid="{00000000-0005-0000-0000-0000BB970000}"/>
    <cellStyle name="Migliaia 54 2 2 3 2 3" xfId="42213" xr:uid="{00000000-0005-0000-0000-0000BC970000}"/>
    <cellStyle name="Migliaia 54 2 2 3 3" xfId="34260" xr:uid="{00000000-0005-0000-0000-0000BD970000}"/>
    <cellStyle name="Migliaia 54 2 2 3 4" xfId="39562" xr:uid="{00000000-0005-0000-0000-0000BE970000}"/>
    <cellStyle name="Migliaia 54 2 2 4" xfId="7147" xr:uid="{00000000-0005-0000-0000-0000BF970000}"/>
    <cellStyle name="Migliaia 54 2 2 4 2" xfId="17920" xr:uid="{00000000-0005-0000-0000-0000C0970000}"/>
    <cellStyle name="Migliaia 54 2 2 4 3" xfId="43713" xr:uid="{00000000-0005-0000-0000-0000C1970000}"/>
    <cellStyle name="Migliaia 54 2 2 4 4" xfId="46913" xr:uid="{00000000-0005-0000-0000-0000C2970000}"/>
    <cellStyle name="Migliaia 54 2 2 4 5" xfId="49929" xr:uid="{00000000-0005-0000-0000-0000C3970000}"/>
    <cellStyle name="Migliaia 54 2 2 5" xfId="17260" xr:uid="{00000000-0005-0000-0000-0000C4970000}"/>
    <cellStyle name="Migliaia 54 2 2 6" xfId="21619" xr:uid="{00000000-0005-0000-0000-0000C5970000}"/>
    <cellStyle name="Migliaia 54 2 3" xfId="4161" xr:uid="{00000000-0005-0000-0000-0000C6970000}"/>
    <cellStyle name="Migliaia 54 2 3 2" xfId="10631" xr:uid="{00000000-0005-0000-0000-0000C7970000}"/>
    <cellStyle name="Migliaia 54 2 3 2 2" xfId="31752" xr:uid="{00000000-0005-0000-0000-0000C8970000}"/>
    <cellStyle name="Migliaia 54 2 3 2 2 2" xfId="36912" xr:uid="{00000000-0005-0000-0000-0000C9970000}"/>
    <cellStyle name="Migliaia 54 2 3 2 2 3" xfId="42214" xr:uid="{00000000-0005-0000-0000-0000CA970000}"/>
    <cellStyle name="Migliaia 54 2 3 2 3" xfId="34261" xr:uid="{00000000-0005-0000-0000-0000CB970000}"/>
    <cellStyle name="Migliaia 54 2 3 2 4" xfId="39563" xr:uid="{00000000-0005-0000-0000-0000CC970000}"/>
    <cellStyle name="Migliaia 54 2 3 3" xfId="17262" xr:uid="{00000000-0005-0000-0000-0000CD970000}"/>
    <cellStyle name="Migliaia 54 2 3 3 2" xfId="36441" xr:uid="{00000000-0005-0000-0000-0000CE970000}"/>
    <cellStyle name="Migliaia 54 2 3 3 3" xfId="41743" xr:uid="{00000000-0005-0000-0000-0000CF970000}"/>
    <cellStyle name="Migliaia 54 2 3 3 4" xfId="30819" xr:uid="{00000000-0005-0000-0000-0000D0970000}"/>
    <cellStyle name="Migliaia 54 2 3 4" xfId="33795" xr:uid="{00000000-0005-0000-0000-0000D1970000}"/>
    <cellStyle name="Migliaia 54 2 3 5" xfId="39092" xr:uid="{00000000-0005-0000-0000-0000D2970000}"/>
    <cellStyle name="Migliaia 54 2 3 6" xfId="13084" xr:uid="{00000000-0005-0000-0000-0000D3970000}"/>
    <cellStyle name="Migliaia 54 2 4" xfId="3758" xr:uid="{00000000-0005-0000-0000-0000D4970000}"/>
    <cellStyle name="Migliaia 54 2 4 2" xfId="10336" xr:uid="{00000000-0005-0000-0000-0000D5970000}"/>
    <cellStyle name="Migliaia 54 2 4 2 2" xfId="36442" xr:uid="{00000000-0005-0000-0000-0000D6970000}"/>
    <cellStyle name="Migliaia 54 2 4 2 3" xfId="41744" xr:uid="{00000000-0005-0000-0000-0000D7970000}"/>
    <cellStyle name="Migliaia 54 2 4 3" xfId="14910" xr:uid="{00000000-0005-0000-0000-0000D8970000}"/>
    <cellStyle name="Migliaia 54 2 4 4" xfId="17263" xr:uid="{00000000-0005-0000-0000-0000D9970000}"/>
    <cellStyle name="Migliaia 54 2 4 4 2" xfId="39093" xr:uid="{00000000-0005-0000-0000-0000DA970000}"/>
    <cellStyle name="Migliaia 54 2 4 5" xfId="13085" xr:uid="{00000000-0005-0000-0000-0000DB970000}"/>
    <cellStyle name="Migliaia 54 2 5" xfId="9456" xr:uid="{00000000-0005-0000-0000-0000DC970000}"/>
    <cellStyle name="Migliaia 54 2 5 2" xfId="30820" xr:uid="{00000000-0005-0000-0000-0000DD970000}"/>
    <cellStyle name="Migliaia 54 2 5 2 2" xfId="36443" xr:uid="{00000000-0005-0000-0000-0000DE970000}"/>
    <cellStyle name="Migliaia 54 2 5 2 3" xfId="41745" xr:uid="{00000000-0005-0000-0000-0000DF970000}"/>
    <cellStyle name="Migliaia 54 2 5 3" xfId="33796" xr:uid="{00000000-0005-0000-0000-0000E0970000}"/>
    <cellStyle name="Migliaia 54 2 5 4" xfId="39094" xr:uid="{00000000-0005-0000-0000-0000E1970000}"/>
    <cellStyle name="Migliaia 54 2 6" xfId="17259" xr:uid="{00000000-0005-0000-0000-0000E2970000}"/>
    <cellStyle name="Migliaia 54 2 6 2" xfId="30821" xr:uid="{00000000-0005-0000-0000-0000E3970000}"/>
    <cellStyle name="Migliaia 54 2 6 2 2" xfId="36444" xr:uid="{00000000-0005-0000-0000-0000E4970000}"/>
    <cellStyle name="Migliaia 54 2 6 2 3" xfId="41746" xr:uid="{00000000-0005-0000-0000-0000E5970000}"/>
    <cellStyle name="Migliaia 54 2 6 3" xfId="33797" xr:uid="{00000000-0005-0000-0000-0000E6970000}"/>
    <cellStyle name="Migliaia 54 2 6 4" xfId="39095" xr:uid="{00000000-0005-0000-0000-0000E7970000}"/>
    <cellStyle name="Migliaia 54 2 6 5" xfId="21621" xr:uid="{00000000-0005-0000-0000-0000E8970000}"/>
    <cellStyle name="Migliaia 54 2 7" xfId="21618" xr:uid="{00000000-0005-0000-0000-0000E9970000}"/>
    <cellStyle name="Migliaia 54 2 8" xfId="1929" xr:uid="{00000000-0005-0000-0000-0000EA970000}"/>
    <cellStyle name="Migliaia 54 3" xfId="661" xr:uid="{00000000-0005-0000-0000-0000EB970000}"/>
    <cellStyle name="Migliaia 54 3 10" xfId="21622" xr:uid="{00000000-0005-0000-0000-0000EC970000}"/>
    <cellStyle name="Migliaia 54 3 11" xfId="13086" xr:uid="{00000000-0005-0000-0000-0000ED970000}"/>
    <cellStyle name="Migliaia 54 3 12" xfId="1930" xr:uid="{00000000-0005-0000-0000-0000EE970000}"/>
    <cellStyle name="Migliaia 54 3 2" xfId="662" xr:uid="{00000000-0005-0000-0000-0000EF970000}"/>
    <cellStyle name="Migliaia 54 3 2 2" xfId="4594" xr:uid="{00000000-0005-0000-0000-0000F0970000}"/>
    <cellStyle name="Migliaia 54 3 2 2 2" xfId="8386" xr:uid="{00000000-0005-0000-0000-0000F1970000}"/>
    <cellStyle name="Migliaia 54 3 2 2 2 2" xfId="14817" xr:uid="{00000000-0005-0000-0000-0000F2970000}"/>
    <cellStyle name="Migliaia 54 3 2 2 2 2 2" xfId="18197" xr:uid="{00000000-0005-0000-0000-0000F3970000}"/>
    <cellStyle name="Migliaia 54 3 2 2 2 2 2 2" xfId="36445" xr:uid="{00000000-0005-0000-0000-0000F4970000}"/>
    <cellStyle name="Migliaia 54 3 2 2 2 2 3" xfId="41747" xr:uid="{00000000-0005-0000-0000-0000F5970000}"/>
    <cellStyle name="Migliaia 54 3 2 2 2 2 4" xfId="30822" xr:uid="{00000000-0005-0000-0000-0000F6970000}"/>
    <cellStyle name="Migliaia 54 3 2 2 2 3" xfId="33798" xr:uid="{00000000-0005-0000-0000-0000F7970000}"/>
    <cellStyle name="Migliaia 54 3 2 2 2 4" xfId="39096" xr:uid="{00000000-0005-0000-0000-0000F8970000}"/>
    <cellStyle name="Migliaia 54 3 2 2 2 5" xfId="44101" xr:uid="{00000000-0005-0000-0000-0000F9970000}"/>
    <cellStyle name="Migliaia 54 3 2 2 2 6" xfId="47203" xr:uid="{00000000-0005-0000-0000-0000FA970000}"/>
    <cellStyle name="Migliaia 54 3 2 2 2 7" xfId="50219" xr:uid="{00000000-0005-0000-0000-0000FB970000}"/>
    <cellStyle name="Migliaia 54 3 2 2 2 8" xfId="13996" xr:uid="{00000000-0005-0000-0000-0000FC970000}"/>
    <cellStyle name="Migliaia 54 3 2 2 3" xfId="7420" xr:uid="{00000000-0005-0000-0000-0000FD970000}"/>
    <cellStyle name="Migliaia 54 3 2 2 4" xfId="7148" xr:uid="{00000000-0005-0000-0000-0000FE970000}"/>
    <cellStyle name="Migliaia 54 3 2 2 4 2" xfId="17921" xr:uid="{00000000-0005-0000-0000-0000FF970000}"/>
    <cellStyle name="Migliaia 54 3 2 2 4 3" xfId="21468" xr:uid="{00000000-0005-0000-0000-000000980000}"/>
    <cellStyle name="Migliaia 54 3 2 2 4 4" xfId="46914" xr:uid="{00000000-0005-0000-0000-000001980000}"/>
    <cellStyle name="Migliaia 54 3 2 2 4 5" xfId="49930" xr:uid="{00000000-0005-0000-0000-000002980000}"/>
    <cellStyle name="Migliaia 54 3 2 2 5" xfId="17266" xr:uid="{00000000-0005-0000-0000-000003980000}"/>
    <cellStyle name="Migliaia 54 3 2 2 6" xfId="21624" xr:uid="{00000000-0005-0000-0000-000004980000}"/>
    <cellStyle name="Migliaia 54 3 2 3" xfId="3760" xr:uid="{00000000-0005-0000-0000-000005980000}"/>
    <cellStyle name="Migliaia 54 3 2 3 2" xfId="8702" xr:uid="{00000000-0005-0000-0000-000006980000}"/>
    <cellStyle name="Migliaia 54 3 2 3 2 2" xfId="36446" xr:uid="{00000000-0005-0000-0000-000007980000}"/>
    <cellStyle name="Migliaia 54 3 2 3 2 3" xfId="41748" xr:uid="{00000000-0005-0000-0000-000008980000}"/>
    <cellStyle name="Migliaia 54 3 2 3 2 4" xfId="30823" xr:uid="{00000000-0005-0000-0000-000009980000}"/>
    <cellStyle name="Migliaia 54 3 2 3 3" xfId="8387" xr:uid="{00000000-0005-0000-0000-00000A980000}"/>
    <cellStyle name="Migliaia 54 3 2 3 4" xfId="17267" xr:uid="{00000000-0005-0000-0000-00000B980000}"/>
    <cellStyle name="Migliaia 54 3 2 3 4 2" xfId="39097" xr:uid="{00000000-0005-0000-0000-00000C980000}"/>
    <cellStyle name="Migliaia 54 3 2 3 5" xfId="13087" xr:uid="{00000000-0005-0000-0000-00000D980000}"/>
    <cellStyle name="Migliaia 54 3 2 4" xfId="7737" xr:uid="{00000000-0005-0000-0000-00000E980000}"/>
    <cellStyle name="Migliaia 54 3 2 4 2" xfId="14413" xr:uid="{00000000-0005-0000-0000-00000F980000}"/>
    <cellStyle name="Migliaia 54 3 2 4 2 2" xfId="36447" xr:uid="{00000000-0005-0000-0000-000010980000}"/>
    <cellStyle name="Migliaia 54 3 2 4 2 3" xfId="41749" xr:uid="{00000000-0005-0000-0000-000011980000}"/>
    <cellStyle name="Migliaia 54 3 2 4 3" xfId="33799" xr:uid="{00000000-0005-0000-0000-000012980000}"/>
    <cellStyle name="Migliaia 54 3 2 4 4" xfId="39098" xr:uid="{00000000-0005-0000-0000-000013980000}"/>
    <cellStyle name="Migliaia 54 3 2 4 5" xfId="13538" xr:uid="{00000000-0005-0000-0000-000014980000}"/>
    <cellStyle name="Migliaia 54 3 2 5" xfId="13583" xr:uid="{00000000-0005-0000-0000-000015980000}"/>
    <cellStyle name="Migliaia 54 3 2 5 2" xfId="30824" xr:uid="{00000000-0005-0000-0000-000016980000}"/>
    <cellStyle name="Migliaia 54 3 2 5 2 2" xfId="36448" xr:uid="{00000000-0005-0000-0000-000017980000}"/>
    <cellStyle name="Migliaia 54 3 2 5 2 3" xfId="41750" xr:uid="{00000000-0005-0000-0000-000018980000}"/>
    <cellStyle name="Migliaia 54 3 2 5 3" xfId="33800" xr:uid="{00000000-0005-0000-0000-000019980000}"/>
    <cellStyle name="Migliaia 54 3 2 5 4" xfId="39099" xr:uid="{00000000-0005-0000-0000-00001A980000}"/>
    <cellStyle name="Migliaia 54 3 2 6" xfId="17265" xr:uid="{00000000-0005-0000-0000-00001B980000}"/>
    <cellStyle name="Migliaia 54 3 2 6 2" xfId="30825" xr:uid="{00000000-0005-0000-0000-00001C980000}"/>
    <cellStyle name="Migliaia 54 3 2 6 2 2" xfId="36449" xr:uid="{00000000-0005-0000-0000-00001D980000}"/>
    <cellStyle name="Migliaia 54 3 2 6 2 3" xfId="41751" xr:uid="{00000000-0005-0000-0000-00001E980000}"/>
    <cellStyle name="Migliaia 54 3 2 6 3" xfId="33801" xr:uid="{00000000-0005-0000-0000-00001F980000}"/>
    <cellStyle name="Migliaia 54 3 2 6 4" xfId="39100" xr:uid="{00000000-0005-0000-0000-000020980000}"/>
    <cellStyle name="Migliaia 54 3 2 6 5" xfId="21625" xr:uid="{00000000-0005-0000-0000-000021980000}"/>
    <cellStyle name="Migliaia 54 3 2 7" xfId="21623" xr:uid="{00000000-0005-0000-0000-000022980000}"/>
    <cellStyle name="Migliaia 54 3 2 8" xfId="2620" xr:uid="{00000000-0005-0000-0000-000023980000}"/>
    <cellStyle name="Migliaia 54 3 3" xfId="2619" xr:uid="{00000000-0005-0000-0000-000024980000}"/>
    <cellStyle name="Migliaia 54 3 3 2" xfId="4593" xr:uid="{00000000-0005-0000-0000-000025980000}"/>
    <cellStyle name="Migliaia 54 3 3 2 2" xfId="6088" xr:uid="{00000000-0005-0000-0000-000026980000}"/>
    <cellStyle name="Migliaia 54 3 3 2 2 2" xfId="36451" xr:uid="{00000000-0005-0000-0000-000027980000}"/>
    <cellStyle name="Migliaia 54 3 3 2 2 3" xfId="41753" xr:uid="{00000000-0005-0000-0000-000028980000}"/>
    <cellStyle name="Migliaia 54 3 3 2 3" xfId="14567" xr:uid="{00000000-0005-0000-0000-000029980000}"/>
    <cellStyle name="Migliaia 54 3 3 2 4" xfId="17269" xr:uid="{00000000-0005-0000-0000-00002A980000}"/>
    <cellStyle name="Migliaia 54 3 3 2 4 2" xfId="39102" xr:uid="{00000000-0005-0000-0000-00002B980000}"/>
    <cellStyle name="Migliaia 54 3 3 2 5" xfId="13089" xr:uid="{00000000-0005-0000-0000-00002C980000}"/>
    <cellStyle name="Migliaia 54 3 3 3" xfId="5840" xr:uid="{00000000-0005-0000-0000-00002D980000}"/>
    <cellStyle name="Migliaia 54 3 3 3 2" xfId="30828" xr:uid="{00000000-0005-0000-0000-00002E980000}"/>
    <cellStyle name="Migliaia 54 3 3 3 2 2" xfId="36452" xr:uid="{00000000-0005-0000-0000-00002F980000}"/>
    <cellStyle name="Migliaia 54 3 3 3 2 3" xfId="41754" xr:uid="{00000000-0005-0000-0000-000030980000}"/>
    <cellStyle name="Migliaia 54 3 3 3 3" xfId="33804" xr:uid="{00000000-0005-0000-0000-000031980000}"/>
    <cellStyle name="Migliaia 54 3 3 3 4" xfId="39103" xr:uid="{00000000-0005-0000-0000-000032980000}"/>
    <cellStyle name="Migliaia 54 3 3 4" xfId="17268" xr:uid="{00000000-0005-0000-0000-000033980000}"/>
    <cellStyle name="Migliaia 54 3 3 4 2" xfId="30829" xr:uid="{00000000-0005-0000-0000-000034980000}"/>
    <cellStyle name="Migliaia 54 3 3 4 2 2" xfId="36453" xr:uid="{00000000-0005-0000-0000-000035980000}"/>
    <cellStyle name="Migliaia 54 3 3 4 2 3" xfId="41755" xr:uid="{00000000-0005-0000-0000-000036980000}"/>
    <cellStyle name="Migliaia 54 3 3 4 3" xfId="33805" xr:uid="{00000000-0005-0000-0000-000037980000}"/>
    <cellStyle name="Migliaia 54 3 3 4 4" xfId="39104" xr:uid="{00000000-0005-0000-0000-000038980000}"/>
    <cellStyle name="Migliaia 54 3 3 4 5" xfId="21627" xr:uid="{00000000-0005-0000-0000-000039980000}"/>
    <cellStyle name="Migliaia 54 3 3 5" xfId="21628" xr:uid="{00000000-0005-0000-0000-00003A980000}"/>
    <cellStyle name="Migliaia 54 3 3 5 2" xfId="30830" xr:uid="{00000000-0005-0000-0000-00003B980000}"/>
    <cellStyle name="Migliaia 54 3 3 5 2 2" xfId="36454" xr:uid="{00000000-0005-0000-0000-00003C980000}"/>
    <cellStyle name="Migliaia 54 3 3 5 2 3" xfId="41756" xr:uid="{00000000-0005-0000-0000-00003D980000}"/>
    <cellStyle name="Migliaia 54 3 3 5 3" xfId="33806" xr:uid="{00000000-0005-0000-0000-00003E980000}"/>
    <cellStyle name="Migliaia 54 3 3 5 4" xfId="39105" xr:uid="{00000000-0005-0000-0000-00003F980000}"/>
    <cellStyle name="Migliaia 54 3 3 6" xfId="30826" xr:uid="{00000000-0005-0000-0000-000040980000}"/>
    <cellStyle name="Migliaia 54 3 3 6 2" xfId="36450" xr:uid="{00000000-0005-0000-0000-000041980000}"/>
    <cellStyle name="Migliaia 54 3 3 6 3" xfId="41752" xr:uid="{00000000-0005-0000-0000-000042980000}"/>
    <cellStyle name="Migliaia 54 3 3 7" xfId="33802" xr:uid="{00000000-0005-0000-0000-000043980000}"/>
    <cellStyle name="Migliaia 54 3 3 8" xfId="39101" xr:uid="{00000000-0005-0000-0000-000044980000}"/>
    <cellStyle name="Migliaia 54 3 3 9" xfId="13088" xr:uid="{00000000-0005-0000-0000-000045980000}"/>
    <cellStyle name="Migliaia 54 3 4" xfId="3314" xr:uid="{00000000-0005-0000-0000-000046980000}"/>
    <cellStyle name="Migliaia 54 3 4 2" xfId="4824" xr:uid="{00000000-0005-0000-0000-000047980000}"/>
    <cellStyle name="Migliaia 54 3 4 2 2" xfId="10776" xr:uid="{00000000-0005-0000-0000-000048980000}"/>
    <cellStyle name="Migliaia 54 3 4 2 3" xfId="14442" xr:uid="{00000000-0005-0000-0000-000049980000}"/>
    <cellStyle name="Migliaia 54 3 4 2 4" xfId="17271" xr:uid="{00000000-0005-0000-0000-00004A980000}"/>
    <cellStyle name="Migliaia 54 3 4 2 5" xfId="28753" xr:uid="{00000000-0005-0000-0000-00004B980000}"/>
    <cellStyle name="Migliaia 54 3 4 2 6" xfId="13091" xr:uid="{00000000-0005-0000-0000-00004C980000}"/>
    <cellStyle name="Migliaia 54 3 4 3" xfId="10024" xr:uid="{00000000-0005-0000-0000-00004D980000}"/>
    <cellStyle name="Migliaia 54 3 4 3 2" xfId="31753" xr:uid="{00000000-0005-0000-0000-00004E980000}"/>
    <cellStyle name="Migliaia 54 3 4 3 2 2" xfId="36913" xr:uid="{00000000-0005-0000-0000-00004F980000}"/>
    <cellStyle name="Migliaia 54 3 4 3 2 3" xfId="42215" xr:uid="{00000000-0005-0000-0000-000050980000}"/>
    <cellStyle name="Migliaia 54 3 4 3 3" xfId="34262" xr:uid="{00000000-0005-0000-0000-000051980000}"/>
    <cellStyle name="Migliaia 54 3 4 3 4" xfId="39564" xr:uid="{00000000-0005-0000-0000-000052980000}"/>
    <cellStyle name="Migliaia 54 3 4 4" xfId="17270" xr:uid="{00000000-0005-0000-0000-000053980000}"/>
    <cellStyle name="Migliaia 54 3 4 4 2" xfId="36455" xr:uid="{00000000-0005-0000-0000-000054980000}"/>
    <cellStyle name="Migliaia 54 3 4 4 3" xfId="41757" xr:uid="{00000000-0005-0000-0000-000055980000}"/>
    <cellStyle name="Migliaia 54 3 4 4 4" xfId="30831" xr:uid="{00000000-0005-0000-0000-000056980000}"/>
    <cellStyle name="Migliaia 54 3 4 5" xfId="33807" xr:uid="{00000000-0005-0000-0000-000057980000}"/>
    <cellStyle name="Migliaia 54 3 4 6" xfId="39106" xr:uid="{00000000-0005-0000-0000-000058980000}"/>
    <cellStyle name="Migliaia 54 3 4 7" xfId="13090" xr:uid="{00000000-0005-0000-0000-000059980000}"/>
    <cellStyle name="Migliaia 54 3 5" xfId="4162" xr:uid="{00000000-0005-0000-0000-00005A980000}"/>
    <cellStyle name="Migliaia 54 3 5 2" xfId="10632" xr:uid="{00000000-0005-0000-0000-00005B980000}"/>
    <cellStyle name="Migliaia 54 3 5 2 2" xfId="31754" xr:uid="{00000000-0005-0000-0000-00005C980000}"/>
    <cellStyle name="Migliaia 54 3 5 2 2 2" xfId="36914" xr:uid="{00000000-0005-0000-0000-00005D980000}"/>
    <cellStyle name="Migliaia 54 3 5 2 2 3" xfId="42216" xr:uid="{00000000-0005-0000-0000-00005E980000}"/>
    <cellStyle name="Migliaia 54 3 5 2 3" xfId="34263" xr:uid="{00000000-0005-0000-0000-00005F980000}"/>
    <cellStyle name="Migliaia 54 3 5 2 4" xfId="39565" xr:uid="{00000000-0005-0000-0000-000060980000}"/>
    <cellStyle name="Migliaia 54 3 5 3" xfId="17272" xr:uid="{00000000-0005-0000-0000-000061980000}"/>
    <cellStyle name="Migliaia 54 3 5 3 2" xfId="36456" xr:uid="{00000000-0005-0000-0000-000062980000}"/>
    <cellStyle name="Migliaia 54 3 5 3 3" xfId="41758" xr:uid="{00000000-0005-0000-0000-000063980000}"/>
    <cellStyle name="Migliaia 54 3 5 3 4" xfId="30832" xr:uid="{00000000-0005-0000-0000-000064980000}"/>
    <cellStyle name="Migliaia 54 3 5 4" xfId="33808" xr:uid="{00000000-0005-0000-0000-000065980000}"/>
    <cellStyle name="Migliaia 54 3 5 5" xfId="39107" xr:uid="{00000000-0005-0000-0000-000066980000}"/>
    <cellStyle name="Migliaia 54 3 5 6" xfId="13092" xr:uid="{00000000-0005-0000-0000-000067980000}"/>
    <cellStyle name="Migliaia 54 3 6" xfId="3759" xr:uid="{00000000-0005-0000-0000-000068980000}"/>
    <cellStyle name="Migliaia 54 3 6 2" xfId="10337" xr:uid="{00000000-0005-0000-0000-000069980000}"/>
    <cellStyle name="Migliaia 54 3 6 2 2" xfId="36457" xr:uid="{00000000-0005-0000-0000-00006A980000}"/>
    <cellStyle name="Migliaia 54 3 6 2 3" xfId="41759" xr:uid="{00000000-0005-0000-0000-00006B980000}"/>
    <cellStyle name="Migliaia 54 3 6 3" xfId="14334" xr:uid="{00000000-0005-0000-0000-00006C980000}"/>
    <cellStyle name="Migliaia 54 3 6 4" xfId="17273" xr:uid="{00000000-0005-0000-0000-00006D980000}"/>
    <cellStyle name="Migliaia 54 3 6 4 2" xfId="39108" xr:uid="{00000000-0005-0000-0000-00006E980000}"/>
    <cellStyle name="Migliaia 54 3 6 5" xfId="13093" xr:uid="{00000000-0005-0000-0000-00006F980000}"/>
    <cellStyle name="Migliaia 54 3 7" xfId="7830" xr:uid="{00000000-0005-0000-0000-000070980000}"/>
    <cellStyle name="Migliaia 54 3 7 2" xfId="30834" xr:uid="{00000000-0005-0000-0000-000071980000}"/>
    <cellStyle name="Migliaia 54 3 7 2 2" xfId="36458" xr:uid="{00000000-0005-0000-0000-000072980000}"/>
    <cellStyle name="Migliaia 54 3 7 2 3" xfId="41760" xr:uid="{00000000-0005-0000-0000-000073980000}"/>
    <cellStyle name="Migliaia 54 3 7 3" xfId="33810" xr:uid="{00000000-0005-0000-0000-000074980000}"/>
    <cellStyle name="Migliaia 54 3 7 4" xfId="39109" xr:uid="{00000000-0005-0000-0000-000075980000}"/>
    <cellStyle name="Migliaia 54 3 8" xfId="13584" xr:uid="{00000000-0005-0000-0000-000076980000}"/>
    <cellStyle name="Migliaia 54 3 8 2" xfId="30835" xr:uid="{00000000-0005-0000-0000-000077980000}"/>
    <cellStyle name="Migliaia 54 3 8 2 2" xfId="36459" xr:uid="{00000000-0005-0000-0000-000078980000}"/>
    <cellStyle name="Migliaia 54 3 8 2 3" xfId="41761" xr:uid="{00000000-0005-0000-0000-000079980000}"/>
    <cellStyle name="Migliaia 54 3 8 3" xfId="33811" xr:uid="{00000000-0005-0000-0000-00007A980000}"/>
    <cellStyle name="Migliaia 54 3 8 4" xfId="39110" xr:uid="{00000000-0005-0000-0000-00007B980000}"/>
    <cellStyle name="Migliaia 54 3 8 5" xfId="21633" xr:uid="{00000000-0005-0000-0000-00007C980000}"/>
    <cellStyle name="Migliaia 54 3 9" xfId="17264" xr:uid="{00000000-0005-0000-0000-00007D980000}"/>
    <cellStyle name="Migliaia 54 4" xfId="663" xr:uid="{00000000-0005-0000-0000-00007E980000}"/>
    <cellStyle name="Migliaia 54 4 2" xfId="4595" xr:uid="{00000000-0005-0000-0000-00007F980000}"/>
    <cellStyle name="Migliaia 54 4 2 2" xfId="5187" xr:uid="{00000000-0005-0000-0000-000080980000}"/>
    <cellStyle name="Migliaia 54 4 2 2 2" xfId="30836" xr:uid="{00000000-0005-0000-0000-000081980000}"/>
    <cellStyle name="Migliaia 54 4 2 2 2 2" xfId="36460" xr:uid="{00000000-0005-0000-0000-000082980000}"/>
    <cellStyle name="Migliaia 54 4 2 2 2 3" xfId="41762" xr:uid="{00000000-0005-0000-0000-000083980000}"/>
    <cellStyle name="Migliaia 54 4 2 2 3" xfId="33812" xr:uid="{00000000-0005-0000-0000-000084980000}"/>
    <cellStyle name="Migliaia 54 4 2 2 4" xfId="39111" xr:uid="{00000000-0005-0000-0000-000085980000}"/>
    <cellStyle name="Migliaia 54 4 2 3" xfId="8388" xr:uid="{00000000-0005-0000-0000-000086980000}"/>
    <cellStyle name="Migliaia 54 4 2 3 2" xfId="30837" xr:uid="{00000000-0005-0000-0000-000087980000}"/>
    <cellStyle name="Migliaia 54 4 2 3 2 2" xfId="36461" xr:uid="{00000000-0005-0000-0000-000088980000}"/>
    <cellStyle name="Migliaia 54 4 2 3 2 3" xfId="41763" xr:uid="{00000000-0005-0000-0000-000089980000}"/>
    <cellStyle name="Migliaia 54 4 2 3 3" xfId="33813" xr:uid="{00000000-0005-0000-0000-00008A980000}"/>
    <cellStyle name="Migliaia 54 4 2 3 4" xfId="39112" xr:uid="{00000000-0005-0000-0000-00008B980000}"/>
    <cellStyle name="Migliaia 54 4 2 4" xfId="7739" xr:uid="{00000000-0005-0000-0000-00008C980000}"/>
    <cellStyle name="Migliaia 54 4 2 5" xfId="7150" xr:uid="{00000000-0005-0000-0000-00008D980000}"/>
    <cellStyle name="Migliaia 54 4 2 5 2" xfId="17923" xr:uid="{00000000-0005-0000-0000-00008E980000}"/>
    <cellStyle name="Migliaia 54 4 2 5 3" xfId="28827" xr:uid="{00000000-0005-0000-0000-00008F980000}"/>
    <cellStyle name="Migliaia 54 4 2 5 4" xfId="46916" xr:uid="{00000000-0005-0000-0000-000090980000}"/>
    <cellStyle name="Migliaia 54 4 2 5 5" xfId="49932" xr:uid="{00000000-0005-0000-0000-000091980000}"/>
    <cellStyle name="Migliaia 54 4 2 6" xfId="17275" xr:uid="{00000000-0005-0000-0000-000092980000}"/>
    <cellStyle name="Migliaia 54 4 2 7" xfId="21635" xr:uid="{00000000-0005-0000-0000-000093980000}"/>
    <cellStyle name="Migliaia 54 4 3" xfId="5188" xr:uid="{00000000-0005-0000-0000-000094980000}"/>
    <cellStyle name="Migliaia 54 4 3 2" xfId="14568" xr:uid="{00000000-0005-0000-0000-000095980000}"/>
    <cellStyle name="Migliaia 54 4 3 2 2" xfId="36462" xr:uid="{00000000-0005-0000-0000-000096980000}"/>
    <cellStyle name="Migliaia 54 4 3 2 3" xfId="41764" xr:uid="{00000000-0005-0000-0000-000097980000}"/>
    <cellStyle name="Migliaia 54 4 3 3" xfId="33814" xr:uid="{00000000-0005-0000-0000-000098980000}"/>
    <cellStyle name="Migliaia 54 4 3 4" xfId="39113" xr:uid="{00000000-0005-0000-0000-000099980000}"/>
    <cellStyle name="Migliaia 54 4 3 5" xfId="13582" xr:uid="{00000000-0005-0000-0000-00009A980000}"/>
    <cellStyle name="Migliaia 54 4 4" xfId="8389" xr:uid="{00000000-0005-0000-0000-00009B980000}"/>
    <cellStyle name="Migliaia 54 4 4 2" xfId="30839" xr:uid="{00000000-0005-0000-0000-00009C980000}"/>
    <cellStyle name="Migliaia 54 4 4 2 2" xfId="36463" xr:uid="{00000000-0005-0000-0000-00009D980000}"/>
    <cellStyle name="Migliaia 54 4 4 2 3" xfId="41765" xr:uid="{00000000-0005-0000-0000-00009E980000}"/>
    <cellStyle name="Migliaia 54 4 4 3" xfId="33815" xr:uid="{00000000-0005-0000-0000-00009F980000}"/>
    <cellStyle name="Migliaia 54 4 4 4" xfId="39114" xr:uid="{00000000-0005-0000-0000-0000A0980000}"/>
    <cellStyle name="Migliaia 54 4 5" xfId="7738" xr:uid="{00000000-0005-0000-0000-0000A1980000}"/>
    <cellStyle name="Migliaia 54 4 5 2" xfId="30840" xr:uid="{00000000-0005-0000-0000-0000A2980000}"/>
    <cellStyle name="Migliaia 54 4 5 2 2" xfId="36464" xr:uid="{00000000-0005-0000-0000-0000A3980000}"/>
    <cellStyle name="Migliaia 54 4 5 2 3" xfId="41766" xr:uid="{00000000-0005-0000-0000-0000A4980000}"/>
    <cellStyle name="Migliaia 54 4 5 3" xfId="33816" xr:uid="{00000000-0005-0000-0000-0000A5980000}"/>
    <cellStyle name="Migliaia 54 4 5 4" xfId="39115" xr:uid="{00000000-0005-0000-0000-0000A6980000}"/>
    <cellStyle name="Migliaia 54 4 6" xfId="7149" xr:uid="{00000000-0005-0000-0000-0000A7980000}"/>
    <cellStyle name="Migliaia 54 4 6 2" xfId="17922" xr:uid="{00000000-0005-0000-0000-0000A8980000}"/>
    <cellStyle name="Migliaia 54 4 6 2 2" xfId="36465" xr:uid="{00000000-0005-0000-0000-0000A9980000}"/>
    <cellStyle name="Migliaia 54 4 6 2 3" xfId="41767" xr:uid="{00000000-0005-0000-0000-0000AA980000}"/>
    <cellStyle name="Migliaia 54 4 6 2 4" xfId="30841" xr:uid="{00000000-0005-0000-0000-0000AB980000}"/>
    <cellStyle name="Migliaia 54 4 6 3" xfId="33817" xr:uid="{00000000-0005-0000-0000-0000AC980000}"/>
    <cellStyle name="Migliaia 54 4 6 4" xfId="39116" xr:uid="{00000000-0005-0000-0000-0000AD980000}"/>
    <cellStyle name="Migliaia 54 4 6 5" xfId="21641" xr:uid="{00000000-0005-0000-0000-0000AE980000}"/>
    <cellStyle name="Migliaia 54 4 6 6" xfId="44671" xr:uid="{00000000-0005-0000-0000-0000AF980000}"/>
    <cellStyle name="Migliaia 54 4 6 7" xfId="46915" xr:uid="{00000000-0005-0000-0000-0000B0980000}"/>
    <cellStyle name="Migliaia 54 4 6 8" xfId="49931" xr:uid="{00000000-0005-0000-0000-0000B1980000}"/>
    <cellStyle name="Migliaia 54 4 7" xfId="17274" xr:uid="{00000000-0005-0000-0000-0000B2980000}"/>
    <cellStyle name="Migliaia 54 4 7 2" xfId="30842" xr:uid="{00000000-0005-0000-0000-0000B3980000}"/>
    <cellStyle name="Migliaia 54 4 7 2 2" xfId="36466" xr:uid="{00000000-0005-0000-0000-0000B4980000}"/>
    <cellStyle name="Migliaia 54 4 7 2 3" xfId="41768" xr:uid="{00000000-0005-0000-0000-0000B5980000}"/>
    <cellStyle name="Migliaia 54 4 7 3" xfId="33818" xr:uid="{00000000-0005-0000-0000-0000B6980000}"/>
    <cellStyle name="Migliaia 54 4 7 4" xfId="39117" xr:uid="{00000000-0005-0000-0000-0000B7980000}"/>
    <cellStyle name="Migliaia 54 4 7 5" xfId="21642" xr:uid="{00000000-0005-0000-0000-0000B8980000}"/>
    <cellStyle name="Migliaia 54 4 8" xfId="21634" xr:uid="{00000000-0005-0000-0000-0000B9980000}"/>
    <cellStyle name="Migliaia 54 4 9" xfId="2621" xr:uid="{00000000-0005-0000-0000-0000BA980000}"/>
    <cellStyle name="Migliaia 54 5" xfId="664" xr:uid="{00000000-0005-0000-0000-0000BB980000}"/>
    <cellStyle name="Migliaia 54 5 2" xfId="4596" xr:uid="{00000000-0005-0000-0000-0000BC980000}"/>
    <cellStyle name="Migliaia 54 5 2 2" xfId="14818" xr:uid="{00000000-0005-0000-0000-0000BD980000}"/>
    <cellStyle name="Migliaia 54 5 2 2 2" xfId="36467" xr:uid="{00000000-0005-0000-0000-0000BE980000}"/>
    <cellStyle name="Migliaia 54 5 2 2 3" xfId="41769" xr:uid="{00000000-0005-0000-0000-0000BF980000}"/>
    <cellStyle name="Migliaia 54 5 2 3" xfId="17277" xr:uid="{00000000-0005-0000-0000-0000C0980000}"/>
    <cellStyle name="Migliaia 54 5 2 3 2" xfId="33819" xr:uid="{00000000-0005-0000-0000-0000C1980000}"/>
    <cellStyle name="Migliaia 54 5 2 4" xfId="39118" xr:uid="{00000000-0005-0000-0000-0000C2980000}"/>
    <cellStyle name="Migliaia 54 5 2 5" xfId="13094" xr:uid="{00000000-0005-0000-0000-0000C3980000}"/>
    <cellStyle name="Migliaia 54 5 3" xfId="7740" xr:uid="{00000000-0005-0000-0000-0000C4980000}"/>
    <cellStyle name="Migliaia 54 5 3 2" xfId="30843" xr:uid="{00000000-0005-0000-0000-0000C5980000}"/>
    <cellStyle name="Migliaia 54 5 3 2 2" xfId="36468" xr:uid="{00000000-0005-0000-0000-0000C6980000}"/>
    <cellStyle name="Migliaia 54 5 3 2 3" xfId="41770" xr:uid="{00000000-0005-0000-0000-0000C7980000}"/>
    <cellStyle name="Migliaia 54 5 3 3" xfId="33820" xr:uid="{00000000-0005-0000-0000-0000C8980000}"/>
    <cellStyle name="Migliaia 54 5 3 4" xfId="39119" xr:uid="{00000000-0005-0000-0000-0000C9980000}"/>
    <cellStyle name="Migliaia 54 5 4" xfId="7151" xr:uid="{00000000-0005-0000-0000-0000CA980000}"/>
    <cellStyle name="Migliaia 54 5 4 2" xfId="17924" xr:uid="{00000000-0005-0000-0000-0000CB980000}"/>
    <cellStyle name="Migliaia 54 5 4 2 2" xfId="36469" xr:uid="{00000000-0005-0000-0000-0000CC980000}"/>
    <cellStyle name="Migliaia 54 5 4 2 3" xfId="41771" xr:uid="{00000000-0005-0000-0000-0000CD980000}"/>
    <cellStyle name="Migliaia 54 5 4 2 4" xfId="30844" xr:uid="{00000000-0005-0000-0000-0000CE980000}"/>
    <cellStyle name="Migliaia 54 5 4 3" xfId="33821" xr:uid="{00000000-0005-0000-0000-0000CF980000}"/>
    <cellStyle name="Migliaia 54 5 4 4" xfId="39120" xr:uid="{00000000-0005-0000-0000-0000D0980000}"/>
    <cellStyle name="Migliaia 54 5 4 5" xfId="21644" xr:uid="{00000000-0005-0000-0000-0000D1980000}"/>
    <cellStyle name="Migliaia 54 5 4 6" xfId="44611" xr:uid="{00000000-0005-0000-0000-0000D2980000}"/>
    <cellStyle name="Migliaia 54 5 4 7" xfId="46917" xr:uid="{00000000-0005-0000-0000-0000D3980000}"/>
    <cellStyle name="Migliaia 54 5 4 8" xfId="49933" xr:uid="{00000000-0005-0000-0000-0000D4980000}"/>
    <cellStyle name="Migliaia 54 5 5" xfId="17276" xr:uid="{00000000-0005-0000-0000-0000D5980000}"/>
    <cellStyle name="Migliaia 54 5 5 2" xfId="30845" xr:uid="{00000000-0005-0000-0000-0000D6980000}"/>
    <cellStyle name="Migliaia 54 5 5 2 2" xfId="36470" xr:uid="{00000000-0005-0000-0000-0000D7980000}"/>
    <cellStyle name="Migliaia 54 5 5 2 3" xfId="41772" xr:uid="{00000000-0005-0000-0000-0000D8980000}"/>
    <cellStyle name="Migliaia 54 5 5 3" xfId="33822" xr:uid="{00000000-0005-0000-0000-0000D9980000}"/>
    <cellStyle name="Migliaia 54 5 5 4" xfId="39121" xr:uid="{00000000-0005-0000-0000-0000DA980000}"/>
    <cellStyle name="Migliaia 54 5 5 5" xfId="21645" xr:uid="{00000000-0005-0000-0000-0000DB980000}"/>
    <cellStyle name="Migliaia 54 5 6" xfId="21646" xr:uid="{00000000-0005-0000-0000-0000DC980000}"/>
    <cellStyle name="Migliaia 54 5 6 2" xfId="30846" xr:uid="{00000000-0005-0000-0000-0000DD980000}"/>
    <cellStyle name="Migliaia 54 5 6 2 2" xfId="36471" xr:uid="{00000000-0005-0000-0000-0000DE980000}"/>
    <cellStyle name="Migliaia 54 5 6 2 3" xfId="41773" xr:uid="{00000000-0005-0000-0000-0000DF980000}"/>
    <cellStyle name="Migliaia 54 5 6 3" xfId="33823" xr:uid="{00000000-0005-0000-0000-0000E0980000}"/>
    <cellStyle name="Migliaia 54 5 6 4" xfId="39122" xr:uid="{00000000-0005-0000-0000-0000E1980000}"/>
    <cellStyle name="Migliaia 54 5 7" xfId="21643" xr:uid="{00000000-0005-0000-0000-0000E2980000}"/>
    <cellStyle name="Migliaia 54 5 8" xfId="2622" xr:uid="{00000000-0005-0000-0000-0000E3980000}"/>
    <cellStyle name="Migliaia 54 6" xfId="2617" xr:uid="{00000000-0005-0000-0000-0000E4980000}"/>
    <cellStyle name="Migliaia 54 6 2" xfId="4591" xr:uid="{00000000-0005-0000-0000-0000E5980000}"/>
    <cellStyle name="Migliaia 54 6 2 2" xfId="6087" xr:uid="{00000000-0005-0000-0000-0000E6980000}"/>
    <cellStyle name="Migliaia 54 6 2 3" xfId="14940" xr:uid="{00000000-0005-0000-0000-0000E7980000}"/>
    <cellStyle name="Migliaia 54 6 2 4" xfId="17279" xr:uid="{00000000-0005-0000-0000-0000E8980000}"/>
    <cellStyle name="Migliaia 54 6 2 5" xfId="28756" xr:uid="{00000000-0005-0000-0000-0000E9980000}"/>
    <cellStyle name="Migliaia 54 6 2 6" xfId="13096" xr:uid="{00000000-0005-0000-0000-0000EA980000}"/>
    <cellStyle name="Migliaia 54 6 3" xfId="5839" xr:uid="{00000000-0005-0000-0000-0000EB980000}"/>
    <cellStyle name="Migliaia 54 6 3 2" xfId="31755" xr:uid="{00000000-0005-0000-0000-0000EC980000}"/>
    <cellStyle name="Migliaia 54 6 3 2 2" xfId="36915" xr:uid="{00000000-0005-0000-0000-0000ED980000}"/>
    <cellStyle name="Migliaia 54 6 3 2 3" xfId="42217" xr:uid="{00000000-0005-0000-0000-0000EE980000}"/>
    <cellStyle name="Migliaia 54 6 3 3" xfId="34264" xr:uid="{00000000-0005-0000-0000-0000EF980000}"/>
    <cellStyle name="Migliaia 54 6 3 4" xfId="39566" xr:uid="{00000000-0005-0000-0000-0000F0980000}"/>
    <cellStyle name="Migliaia 54 6 4" xfId="17278" xr:uid="{00000000-0005-0000-0000-0000F1980000}"/>
    <cellStyle name="Migliaia 54 6 4 2" xfId="36472" xr:uid="{00000000-0005-0000-0000-0000F2980000}"/>
    <cellStyle name="Migliaia 54 6 4 3" xfId="41774" xr:uid="{00000000-0005-0000-0000-0000F3980000}"/>
    <cellStyle name="Migliaia 54 6 4 4" xfId="30847" xr:uid="{00000000-0005-0000-0000-0000F4980000}"/>
    <cellStyle name="Migliaia 54 6 5" xfId="33824" xr:uid="{00000000-0005-0000-0000-0000F5980000}"/>
    <cellStyle name="Migliaia 54 6 6" xfId="39123" xr:uid="{00000000-0005-0000-0000-0000F6980000}"/>
    <cellStyle name="Migliaia 54 6 7" xfId="13095" xr:uid="{00000000-0005-0000-0000-0000F7980000}"/>
    <cellStyle name="Migliaia 54 7" xfId="4160" xr:uid="{00000000-0005-0000-0000-0000F8980000}"/>
    <cellStyle name="Migliaia 54 7 2" xfId="10630" xr:uid="{00000000-0005-0000-0000-0000F9980000}"/>
    <cellStyle name="Migliaia 54 7 2 2" xfId="31756" xr:uid="{00000000-0005-0000-0000-0000FA980000}"/>
    <cellStyle name="Migliaia 54 7 2 2 2" xfId="36916" xr:uid="{00000000-0005-0000-0000-0000FB980000}"/>
    <cellStyle name="Migliaia 54 7 2 2 3" xfId="42218" xr:uid="{00000000-0005-0000-0000-0000FC980000}"/>
    <cellStyle name="Migliaia 54 7 2 3" xfId="34265" xr:uid="{00000000-0005-0000-0000-0000FD980000}"/>
    <cellStyle name="Migliaia 54 7 2 4" xfId="39567" xr:uid="{00000000-0005-0000-0000-0000FE980000}"/>
    <cellStyle name="Migliaia 54 7 3" xfId="17280" xr:uid="{00000000-0005-0000-0000-0000FF980000}"/>
    <cellStyle name="Migliaia 54 7 3 2" xfId="36473" xr:uid="{00000000-0005-0000-0000-000000990000}"/>
    <cellStyle name="Migliaia 54 7 3 3" xfId="41775" xr:uid="{00000000-0005-0000-0000-000001990000}"/>
    <cellStyle name="Migliaia 54 7 3 4" xfId="30848" xr:uid="{00000000-0005-0000-0000-000002990000}"/>
    <cellStyle name="Migliaia 54 7 4" xfId="33825" xr:uid="{00000000-0005-0000-0000-000003990000}"/>
    <cellStyle name="Migliaia 54 7 5" xfId="39124" xr:uid="{00000000-0005-0000-0000-000004990000}"/>
    <cellStyle name="Migliaia 54 7 6" xfId="13097" xr:uid="{00000000-0005-0000-0000-000005990000}"/>
    <cellStyle name="Migliaia 54 8" xfId="3757" xr:uid="{00000000-0005-0000-0000-000006990000}"/>
    <cellStyle name="Migliaia 54 8 2" xfId="10335" xr:uid="{00000000-0005-0000-0000-000007990000}"/>
    <cellStyle name="Migliaia 54 8 2 2" xfId="31757" xr:uid="{00000000-0005-0000-0000-000008990000}"/>
    <cellStyle name="Migliaia 54 8 2 2 2" xfId="36917" xr:uid="{00000000-0005-0000-0000-000009990000}"/>
    <cellStyle name="Migliaia 54 8 2 2 3" xfId="42219" xr:uid="{00000000-0005-0000-0000-00000A990000}"/>
    <cellStyle name="Migliaia 54 8 2 3" xfId="34266" xr:uid="{00000000-0005-0000-0000-00000B990000}"/>
    <cellStyle name="Migliaia 54 8 2 4" xfId="39568" xr:uid="{00000000-0005-0000-0000-00000C990000}"/>
    <cellStyle name="Migliaia 54 8 3" xfId="17281" xr:uid="{00000000-0005-0000-0000-00000D990000}"/>
    <cellStyle name="Migliaia 54 8 3 2" xfId="36474" xr:uid="{00000000-0005-0000-0000-00000E990000}"/>
    <cellStyle name="Migliaia 54 8 3 3" xfId="41776" xr:uid="{00000000-0005-0000-0000-00000F990000}"/>
    <cellStyle name="Migliaia 54 8 3 4" xfId="30849" xr:uid="{00000000-0005-0000-0000-000010990000}"/>
    <cellStyle name="Migliaia 54 8 4" xfId="33826" xr:uid="{00000000-0005-0000-0000-000011990000}"/>
    <cellStyle name="Migliaia 54 8 5" xfId="39125" xr:uid="{00000000-0005-0000-0000-000012990000}"/>
    <cellStyle name="Migliaia 54 8 6" xfId="13098" xr:uid="{00000000-0005-0000-0000-000013990000}"/>
    <cellStyle name="Migliaia 54 9" xfId="13537" xr:uid="{00000000-0005-0000-0000-000014990000}"/>
    <cellStyle name="Migliaia 54 9 2" xfId="30850" xr:uid="{00000000-0005-0000-0000-000015990000}"/>
    <cellStyle name="Migliaia 54 9 2 2" xfId="36475" xr:uid="{00000000-0005-0000-0000-000016990000}"/>
    <cellStyle name="Migliaia 54 9 2 3" xfId="41777" xr:uid="{00000000-0005-0000-0000-000017990000}"/>
    <cellStyle name="Migliaia 54 9 3" xfId="33827" xr:uid="{00000000-0005-0000-0000-000018990000}"/>
    <cellStyle name="Migliaia 54 9 4" xfId="39126" xr:uid="{00000000-0005-0000-0000-000019990000}"/>
    <cellStyle name="Migliaia 55" xfId="665" xr:uid="{00000000-0005-0000-0000-00001A990000}"/>
    <cellStyle name="Migliaia 55 10" xfId="17282" xr:uid="{00000000-0005-0000-0000-00001B990000}"/>
    <cellStyle name="Migliaia 55 10 2" xfId="36476" xr:uid="{00000000-0005-0000-0000-00001C990000}"/>
    <cellStyle name="Migliaia 55 10 3" xfId="41778" xr:uid="{00000000-0005-0000-0000-00001D990000}"/>
    <cellStyle name="Migliaia 55 10 4" xfId="30851" xr:uid="{00000000-0005-0000-0000-00001E990000}"/>
    <cellStyle name="Migliaia 55 11" xfId="33828" xr:uid="{00000000-0005-0000-0000-00001F990000}"/>
    <cellStyle name="Migliaia 55 12" xfId="39127" xr:uid="{00000000-0005-0000-0000-000020990000}"/>
    <cellStyle name="Migliaia 55 13" xfId="1931" xr:uid="{00000000-0005-0000-0000-000021990000}"/>
    <cellStyle name="Migliaia 55 2" xfId="666" xr:uid="{00000000-0005-0000-0000-000022990000}"/>
    <cellStyle name="Migliaia 55 2 2" xfId="2624" xr:uid="{00000000-0005-0000-0000-000023990000}"/>
    <cellStyle name="Migliaia 55 2 2 2" xfId="4598" xr:uid="{00000000-0005-0000-0000-000024990000}"/>
    <cellStyle name="Migliaia 55 2 2 2 2" xfId="10717" xr:uid="{00000000-0005-0000-0000-000025990000}"/>
    <cellStyle name="Migliaia 55 2 2 2 2 2" xfId="36477" xr:uid="{00000000-0005-0000-0000-000026990000}"/>
    <cellStyle name="Migliaia 55 2 2 2 2 3" xfId="41779" xr:uid="{00000000-0005-0000-0000-000027990000}"/>
    <cellStyle name="Migliaia 55 2 2 2 3" xfId="14819" xr:uid="{00000000-0005-0000-0000-000028990000}"/>
    <cellStyle name="Migliaia 55 2 2 2 4" xfId="17285" xr:uid="{00000000-0005-0000-0000-000029990000}"/>
    <cellStyle name="Migliaia 55 2 2 2 4 2" xfId="39128" xr:uid="{00000000-0005-0000-0000-00002A990000}"/>
    <cellStyle name="Migliaia 55 2 2 2 5" xfId="13099" xr:uid="{00000000-0005-0000-0000-00002B990000}"/>
    <cellStyle name="Migliaia 55 2 2 3" xfId="7942" xr:uid="{00000000-0005-0000-0000-00002C990000}"/>
    <cellStyle name="Migliaia 55 2 2 3 2" xfId="31758" xr:uid="{00000000-0005-0000-0000-00002D990000}"/>
    <cellStyle name="Migliaia 55 2 2 3 2 2" xfId="36918" xr:uid="{00000000-0005-0000-0000-00002E990000}"/>
    <cellStyle name="Migliaia 55 2 2 3 2 3" xfId="42220" xr:uid="{00000000-0005-0000-0000-00002F990000}"/>
    <cellStyle name="Migliaia 55 2 2 3 3" xfId="34267" xr:uid="{00000000-0005-0000-0000-000030990000}"/>
    <cellStyle name="Migliaia 55 2 2 3 4" xfId="39569" xr:uid="{00000000-0005-0000-0000-000031990000}"/>
    <cellStyle name="Migliaia 55 2 2 4" xfId="7152" xr:uid="{00000000-0005-0000-0000-000032990000}"/>
    <cellStyle name="Migliaia 55 2 2 4 2" xfId="17925" xr:uid="{00000000-0005-0000-0000-000033990000}"/>
    <cellStyle name="Migliaia 55 2 2 4 3" xfId="43596" xr:uid="{00000000-0005-0000-0000-000034990000}"/>
    <cellStyle name="Migliaia 55 2 2 4 4" xfId="46918" xr:uid="{00000000-0005-0000-0000-000035990000}"/>
    <cellStyle name="Migliaia 55 2 2 4 5" xfId="49934" xr:uid="{00000000-0005-0000-0000-000036990000}"/>
    <cellStyle name="Migliaia 55 2 2 5" xfId="17284" xr:uid="{00000000-0005-0000-0000-000037990000}"/>
    <cellStyle name="Migliaia 55 2 2 6" xfId="21650" xr:uid="{00000000-0005-0000-0000-000038990000}"/>
    <cellStyle name="Migliaia 55 2 3" xfId="4164" xr:uid="{00000000-0005-0000-0000-000039990000}"/>
    <cellStyle name="Migliaia 55 2 3 2" xfId="10634" xr:uid="{00000000-0005-0000-0000-00003A990000}"/>
    <cellStyle name="Migliaia 55 2 3 2 2" xfId="31759" xr:uid="{00000000-0005-0000-0000-00003B990000}"/>
    <cellStyle name="Migliaia 55 2 3 2 2 2" xfId="36919" xr:uid="{00000000-0005-0000-0000-00003C990000}"/>
    <cellStyle name="Migliaia 55 2 3 2 2 3" xfId="42221" xr:uid="{00000000-0005-0000-0000-00003D990000}"/>
    <cellStyle name="Migliaia 55 2 3 2 3" xfId="34268" xr:uid="{00000000-0005-0000-0000-00003E990000}"/>
    <cellStyle name="Migliaia 55 2 3 2 4" xfId="39570" xr:uid="{00000000-0005-0000-0000-00003F990000}"/>
    <cellStyle name="Migliaia 55 2 3 3" xfId="17286" xr:uid="{00000000-0005-0000-0000-000040990000}"/>
    <cellStyle name="Migliaia 55 2 3 3 2" xfId="36478" xr:uid="{00000000-0005-0000-0000-000041990000}"/>
    <cellStyle name="Migliaia 55 2 3 3 3" xfId="41780" xr:uid="{00000000-0005-0000-0000-000042990000}"/>
    <cellStyle name="Migliaia 55 2 3 3 4" xfId="30853" xr:uid="{00000000-0005-0000-0000-000043990000}"/>
    <cellStyle name="Migliaia 55 2 3 4" xfId="33829" xr:uid="{00000000-0005-0000-0000-000044990000}"/>
    <cellStyle name="Migliaia 55 2 3 5" xfId="39129" xr:uid="{00000000-0005-0000-0000-000045990000}"/>
    <cellStyle name="Migliaia 55 2 3 6" xfId="13100" xr:uid="{00000000-0005-0000-0000-000046990000}"/>
    <cellStyle name="Migliaia 55 2 4" xfId="3762" xr:uid="{00000000-0005-0000-0000-000047990000}"/>
    <cellStyle name="Migliaia 55 2 4 2" xfId="10339" xr:uid="{00000000-0005-0000-0000-000048990000}"/>
    <cellStyle name="Migliaia 55 2 4 2 2" xfId="36479" xr:uid="{00000000-0005-0000-0000-000049990000}"/>
    <cellStyle name="Migliaia 55 2 4 2 3" xfId="41781" xr:uid="{00000000-0005-0000-0000-00004A990000}"/>
    <cellStyle name="Migliaia 55 2 4 3" xfId="14600" xr:uid="{00000000-0005-0000-0000-00004B990000}"/>
    <cellStyle name="Migliaia 55 2 4 4" xfId="17287" xr:uid="{00000000-0005-0000-0000-00004C990000}"/>
    <cellStyle name="Migliaia 55 2 4 4 2" xfId="39130" xr:uid="{00000000-0005-0000-0000-00004D990000}"/>
    <cellStyle name="Migliaia 55 2 4 5" xfId="13101" xr:uid="{00000000-0005-0000-0000-00004E990000}"/>
    <cellStyle name="Migliaia 55 2 5" xfId="9457" xr:uid="{00000000-0005-0000-0000-00004F990000}"/>
    <cellStyle name="Migliaia 55 2 5 2" xfId="30855" xr:uid="{00000000-0005-0000-0000-000050990000}"/>
    <cellStyle name="Migliaia 55 2 5 2 2" xfId="36480" xr:uid="{00000000-0005-0000-0000-000051990000}"/>
    <cellStyle name="Migliaia 55 2 5 2 3" xfId="41782" xr:uid="{00000000-0005-0000-0000-000052990000}"/>
    <cellStyle name="Migliaia 55 2 5 3" xfId="33831" xr:uid="{00000000-0005-0000-0000-000053990000}"/>
    <cellStyle name="Migliaia 55 2 5 4" xfId="39131" xr:uid="{00000000-0005-0000-0000-000054990000}"/>
    <cellStyle name="Migliaia 55 2 6" xfId="17283" xr:uid="{00000000-0005-0000-0000-000055990000}"/>
    <cellStyle name="Migliaia 55 2 6 2" xfId="30856" xr:uid="{00000000-0005-0000-0000-000056990000}"/>
    <cellStyle name="Migliaia 55 2 6 2 2" xfId="36481" xr:uid="{00000000-0005-0000-0000-000057990000}"/>
    <cellStyle name="Migliaia 55 2 6 2 3" xfId="41783" xr:uid="{00000000-0005-0000-0000-000058990000}"/>
    <cellStyle name="Migliaia 55 2 6 3" xfId="33832" xr:uid="{00000000-0005-0000-0000-000059990000}"/>
    <cellStyle name="Migliaia 55 2 6 4" xfId="39132" xr:uid="{00000000-0005-0000-0000-00005A990000}"/>
    <cellStyle name="Migliaia 55 2 6 5" xfId="21654" xr:uid="{00000000-0005-0000-0000-00005B990000}"/>
    <cellStyle name="Migliaia 55 2 7" xfId="21649" xr:uid="{00000000-0005-0000-0000-00005C990000}"/>
    <cellStyle name="Migliaia 55 2 8" xfId="1932" xr:uid="{00000000-0005-0000-0000-00005D990000}"/>
    <cellStyle name="Migliaia 55 3" xfId="667" xr:uid="{00000000-0005-0000-0000-00005E990000}"/>
    <cellStyle name="Migliaia 55 3 10" xfId="21655" xr:uid="{00000000-0005-0000-0000-00005F990000}"/>
    <cellStyle name="Migliaia 55 3 11" xfId="13102" xr:uid="{00000000-0005-0000-0000-000060990000}"/>
    <cellStyle name="Migliaia 55 3 12" xfId="1933" xr:uid="{00000000-0005-0000-0000-000061990000}"/>
    <cellStyle name="Migliaia 55 3 2" xfId="668" xr:uid="{00000000-0005-0000-0000-000062990000}"/>
    <cellStyle name="Migliaia 55 3 2 2" xfId="4600" xr:uid="{00000000-0005-0000-0000-000063990000}"/>
    <cellStyle name="Migliaia 55 3 2 2 2" xfId="8390" xr:uid="{00000000-0005-0000-0000-000064990000}"/>
    <cellStyle name="Migliaia 55 3 2 2 2 2" xfId="14820" xr:uid="{00000000-0005-0000-0000-000065990000}"/>
    <cellStyle name="Migliaia 55 3 2 2 2 2 2" xfId="18198" xr:uid="{00000000-0005-0000-0000-000066990000}"/>
    <cellStyle name="Migliaia 55 3 2 2 2 2 2 2" xfId="36482" xr:uid="{00000000-0005-0000-0000-000067990000}"/>
    <cellStyle name="Migliaia 55 3 2 2 2 2 3" xfId="41784" xr:uid="{00000000-0005-0000-0000-000068990000}"/>
    <cellStyle name="Migliaia 55 3 2 2 2 2 4" xfId="30857" xr:uid="{00000000-0005-0000-0000-000069990000}"/>
    <cellStyle name="Migliaia 55 3 2 2 2 3" xfId="33833" xr:uid="{00000000-0005-0000-0000-00006A990000}"/>
    <cellStyle name="Migliaia 55 3 2 2 2 4" xfId="39133" xr:uid="{00000000-0005-0000-0000-00006B990000}"/>
    <cellStyle name="Migliaia 55 3 2 2 2 5" xfId="42588" xr:uid="{00000000-0005-0000-0000-00006C990000}"/>
    <cellStyle name="Migliaia 55 3 2 2 2 6" xfId="47204" xr:uid="{00000000-0005-0000-0000-00006D990000}"/>
    <cellStyle name="Migliaia 55 3 2 2 2 7" xfId="50220" xr:uid="{00000000-0005-0000-0000-00006E990000}"/>
    <cellStyle name="Migliaia 55 3 2 2 2 8" xfId="13997" xr:uid="{00000000-0005-0000-0000-00006F990000}"/>
    <cellStyle name="Migliaia 55 3 2 2 3" xfId="7461" xr:uid="{00000000-0005-0000-0000-000070990000}"/>
    <cellStyle name="Migliaia 55 3 2 2 4" xfId="7153" xr:uid="{00000000-0005-0000-0000-000071990000}"/>
    <cellStyle name="Migliaia 55 3 2 2 4 2" xfId="17926" xr:uid="{00000000-0005-0000-0000-000072990000}"/>
    <cellStyle name="Migliaia 55 3 2 2 4 3" xfId="42547" xr:uid="{00000000-0005-0000-0000-000073990000}"/>
    <cellStyle name="Migliaia 55 3 2 2 4 4" xfId="46919" xr:uid="{00000000-0005-0000-0000-000074990000}"/>
    <cellStyle name="Migliaia 55 3 2 2 4 5" xfId="49935" xr:uid="{00000000-0005-0000-0000-000075990000}"/>
    <cellStyle name="Migliaia 55 3 2 2 5" xfId="17290" xr:uid="{00000000-0005-0000-0000-000076990000}"/>
    <cellStyle name="Migliaia 55 3 2 2 6" xfId="21657" xr:uid="{00000000-0005-0000-0000-000077990000}"/>
    <cellStyle name="Migliaia 55 3 2 3" xfId="3764" xr:uid="{00000000-0005-0000-0000-000078990000}"/>
    <cellStyle name="Migliaia 55 3 2 3 2" xfId="8701" xr:uid="{00000000-0005-0000-0000-000079990000}"/>
    <cellStyle name="Migliaia 55 3 2 3 2 2" xfId="36483" xr:uid="{00000000-0005-0000-0000-00007A990000}"/>
    <cellStyle name="Migliaia 55 3 2 3 2 3" xfId="41785" xr:uid="{00000000-0005-0000-0000-00007B990000}"/>
    <cellStyle name="Migliaia 55 3 2 3 2 4" xfId="30858" xr:uid="{00000000-0005-0000-0000-00007C990000}"/>
    <cellStyle name="Migliaia 55 3 2 3 3" xfId="8391" xr:uid="{00000000-0005-0000-0000-00007D990000}"/>
    <cellStyle name="Migliaia 55 3 2 3 4" xfId="17291" xr:uid="{00000000-0005-0000-0000-00007E990000}"/>
    <cellStyle name="Migliaia 55 3 2 3 4 2" xfId="39134" xr:uid="{00000000-0005-0000-0000-00007F990000}"/>
    <cellStyle name="Migliaia 55 3 2 3 5" xfId="13103" xr:uid="{00000000-0005-0000-0000-000080990000}"/>
    <cellStyle name="Migliaia 55 3 2 4" xfId="7741" xr:uid="{00000000-0005-0000-0000-000081990000}"/>
    <cellStyle name="Migliaia 55 3 2 4 2" xfId="14414" xr:uid="{00000000-0005-0000-0000-000082990000}"/>
    <cellStyle name="Migliaia 55 3 2 4 2 2" xfId="36484" xr:uid="{00000000-0005-0000-0000-000083990000}"/>
    <cellStyle name="Migliaia 55 3 2 4 2 3" xfId="41786" xr:uid="{00000000-0005-0000-0000-000084990000}"/>
    <cellStyle name="Migliaia 55 3 2 4 3" xfId="33835" xr:uid="{00000000-0005-0000-0000-000085990000}"/>
    <cellStyle name="Migliaia 55 3 2 4 4" xfId="39135" xr:uid="{00000000-0005-0000-0000-000086990000}"/>
    <cellStyle name="Migliaia 55 3 2 4 5" xfId="13540" xr:uid="{00000000-0005-0000-0000-000087990000}"/>
    <cellStyle name="Migliaia 55 3 2 5" xfId="13580" xr:uid="{00000000-0005-0000-0000-000088990000}"/>
    <cellStyle name="Migliaia 55 3 2 5 2" xfId="30860" xr:uid="{00000000-0005-0000-0000-000089990000}"/>
    <cellStyle name="Migliaia 55 3 2 5 2 2" xfId="36485" xr:uid="{00000000-0005-0000-0000-00008A990000}"/>
    <cellStyle name="Migliaia 55 3 2 5 2 3" xfId="41787" xr:uid="{00000000-0005-0000-0000-00008B990000}"/>
    <cellStyle name="Migliaia 55 3 2 5 3" xfId="33836" xr:uid="{00000000-0005-0000-0000-00008C990000}"/>
    <cellStyle name="Migliaia 55 3 2 5 4" xfId="39136" xr:uid="{00000000-0005-0000-0000-00008D990000}"/>
    <cellStyle name="Migliaia 55 3 2 6" xfId="17289" xr:uid="{00000000-0005-0000-0000-00008E990000}"/>
    <cellStyle name="Migliaia 55 3 2 6 2" xfId="30861" xr:uid="{00000000-0005-0000-0000-00008F990000}"/>
    <cellStyle name="Migliaia 55 3 2 6 2 2" xfId="36486" xr:uid="{00000000-0005-0000-0000-000090990000}"/>
    <cellStyle name="Migliaia 55 3 2 6 2 3" xfId="41788" xr:uid="{00000000-0005-0000-0000-000091990000}"/>
    <cellStyle name="Migliaia 55 3 2 6 3" xfId="33837" xr:uid="{00000000-0005-0000-0000-000092990000}"/>
    <cellStyle name="Migliaia 55 3 2 6 4" xfId="39137" xr:uid="{00000000-0005-0000-0000-000093990000}"/>
    <cellStyle name="Migliaia 55 3 2 6 5" xfId="21661" xr:uid="{00000000-0005-0000-0000-000094990000}"/>
    <cellStyle name="Migliaia 55 3 2 7" xfId="21656" xr:uid="{00000000-0005-0000-0000-000095990000}"/>
    <cellStyle name="Migliaia 55 3 2 8" xfId="2626" xr:uid="{00000000-0005-0000-0000-000096990000}"/>
    <cellStyle name="Migliaia 55 3 3" xfId="2625" xr:uid="{00000000-0005-0000-0000-000097990000}"/>
    <cellStyle name="Migliaia 55 3 3 2" xfId="4599" xr:uid="{00000000-0005-0000-0000-000098990000}"/>
    <cellStyle name="Migliaia 55 3 3 2 2" xfId="6090" xr:uid="{00000000-0005-0000-0000-000099990000}"/>
    <cellStyle name="Migliaia 55 3 3 2 2 2" xfId="36488" xr:uid="{00000000-0005-0000-0000-00009A990000}"/>
    <cellStyle name="Migliaia 55 3 3 2 2 3" xfId="41790" xr:uid="{00000000-0005-0000-0000-00009B990000}"/>
    <cellStyle name="Migliaia 55 3 3 2 3" xfId="14569" xr:uid="{00000000-0005-0000-0000-00009C990000}"/>
    <cellStyle name="Migliaia 55 3 3 2 4" xfId="17293" xr:uid="{00000000-0005-0000-0000-00009D990000}"/>
    <cellStyle name="Migliaia 55 3 3 2 4 2" xfId="39139" xr:uid="{00000000-0005-0000-0000-00009E990000}"/>
    <cellStyle name="Migliaia 55 3 3 2 5" xfId="13105" xr:uid="{00000000-0005-0000-0000-00009F990000}"/>
    <cellStyle name="Migliaia 55 3 3 3" xfId="5842" xr:uid="{00000000-0005-0000-0000-0000A0990000}"/>
    <cellStyle name="Migliaia 55 3 3 3 2" xfId="30863" xr:uid="{00000000-0005-0000-0000-0000A1990000}"/>
    <cellStyle name="Migliaia 55 3 3 3 2 2" xfId="36489" xr:uid="{00000000-0005-0000-0000-0000A2990000}"/>
    <cellStyle name="Migliaia 55 3 3 3 2 3" xfId="41791" xr:uid="{00000000-0005-0000-0000-0000A3990000}"/>
    <cellStyle name="Migliaia 55 3 3 3 3" xfId="33839" xr:uid="{00000000-0005-0000-0000-0000A4990000}"/>
    <cellStyle name="Migliaia 55 3 3 3 4" xfId="39140" xr:uid="{00000000-0005-0000-0000-0000A5990000}"/>
    <cellStyle name="Migliaia 55 3 3 4" xfId="17292" xr:uid="{00000000-0005-0000-0000-0000A6990000}"/>
    <cellStyle name="Migliaia 55 3 3 4 2" xfId="30864" xr:uid="{00000000-0005-0000-0000-0000A7990000}"/>
    <cellStyle name="Migliaia 55 3 3 4 2 2" xfId="36490" xr:uid="{00000000-0005-0000-0000-0000A8990000}"/>
    <cellStyle name="Migliaia 55 3 3 4 2 3" xfId="41792" xr:uid="{00000000-0005-0000-0000-0000A9990000}"/>
    <cellStyle name="Migliaia 55 3 3 4 3" xfId="33840" xr:uid="{00000000-0005-0000-0000-0000AA990000}"/>
    <cellStyle name="Migliaia 55 3 3 4 4" xfId="39141" xr:uid="{00000000-0005-0000-0000-0000AB990000}"/>
    <cellStyle name="Migliaia 55 3 3 4 5" xfId="21664" xr:uid="{00000000-0005-0000-0000-0000AC990000}"/>
    <cellStyle name="Migliaia 55 3 3 5" xfId="21665" xr:uid="{00000000-0005-0000-0000-0000AD990000}"/>
    <cellStyle name="Migliaia 55 3 3 5 2" xfId="30865" xr:uid="{00000000-0005-0000-0000-0000AE990000}"/>
    <cellStyle name="Migliaia 55 3 3 5 2 2" xfId="36491" xr:uid="{00000000-0005-0000-0000-0000AF990000}"/>
    <cellStyle name="Migliaia 55 3 3 5 2 3" xfId="41793" xr:uid="{00000000-0005-0000-0000-0000B0990000}"/>
    <cellStyle name="Migliaia 55 3 3 5 3" xfId="33841" xr:uid="{00000000-0005-0000-0000-0000B1990000}"/>
    <cellStyle name="Migliaia 55 3 3 5 4" xfId="39142" xr:uid="{00000000-0005-0000-0000-0000B2990000}"/>
    <cellStyle name="Migliaia 55 3 3 6" xfId="30862" xr:uid="{00000000-0005-0000-0000-0000B3990000}"/>
    <cellStyle name="Migliaia 55 3 3 6 2" xfId="36487" xr:uid="{00000000-0005-0000-0000-0000B4990000}"/>
    <cellStyle name="Migliaia 55 3 3 6 3" xfId="41789" xr:uid="{00000000-0005-0000-0000-0000B5990000}"/>
    <cellStyle name="Migliaia 55 3 3 7" xfId="33838" xr:uid="{00000000-0005-0000-0000-0000B6990000}"/>
    <cellStyle name="Migliaia 55 3 3 8" xfId="39138" xr:uid="{00000000-0005-0000-0000-0000B7990000}"/>
    <cellStyle name="Migliaia 55 3 3 9" xfId="13104" xr:uid="{00000000-0005-0000-0000-0000B8990000}"/>
    <cellStyle name="Migliaia 55 3 4" xfId="3315" xr:uid="{00000000-0005-0000-0000-0000B9990000}"/>
    <cellStyle name="Migliaia 55 3 4 2" xfId="4825" xr:uid="{00000000-0005-0000-0000-0000BA990000}"/>
    <cellStyle name="Migliaia 55 3 4 2 2" xfId="10777" xr:uid="{00000000-0005-0000-0000-0000BB990000}"/>
    <cellStyle name="Migliaia 55 3 4 2 3" xfId="14934" xr:uid="{00000000-0005-0000-0000-0000BC990000}"/>
    <cellStyle name="Migliaia 55 3 4 2 4" xfId="17295" xr:uid="{00000000-0005-0000-0000-0000BD990000}"/>
    <cellStyle name="Migliaia 55 3 4 2 5" xfId="28760" xr:uid="{00000000-0005-0000-0000-0000BE990000}"/>
    <cellStyle name="Migliaia 55 3 4 2 6" xfId="13107" xr:uid="{00000000-0005-0000-0000-0000BF990000}"/>
    <cellStyle name="Migliaia 55 3 4 3" xfId="10025" xr:uid="{00000000-0005-0000-0000-0000C0990000}"/>
    <cellStyle name="Migliaia 55 3 4 3 2" xfId="31760" xr:uid="{00000000-0005-0000-0000-0000C1990000}"/>
    <cellStyle name="Migliaia 55 3 4 3 2 2" xfId="36920" xr:uid="{00000000-0005-0000-0000-0000C2990000}"/>
    <cellStyle name="Migliaia 55 3 4 3 2 3" xfId="42222" xr:uid="{00000000-0005-0000-0000-0000C3990000}"/>
    <cellStyle name="Migliaia 55 3 4 3 3" xfId="34269" xr:uid="{00000000-0005-0000-0000-0000C4990000}"/>
    <cellStyle name="Migliaia 55 3 4 3 4" xfId="39571" xr:uid="{00000000-0005-0000-0000-0000C5990000}"/>
    <cellStyle name="Migliaia 55 3 4 4" xfId="17294" xr:uid="{00000000-0005-0000-0000-0000C6990000}"/>
    <cellStyle name="Migliaia 55 3 4 4 2" xfId="36492" xr:uid="{00000000-0005-0000-0000-0000C7990000}"/>
    <cellStyle name="Migliaia 55 3 4 4 3" xfId="41794" xr:uid="{00000000-0005-0000-0000-0000C8990000}"/>
    <cellStyle name="Migliaia 55 3 4 4 4" xfId="30866" xr:uid="{00000000-0005-0000-0000-0000C9990000}"/>
    <cellStyle name="Migliaia 55 3 4 5" xfId="33842" xr:uid="{00000000-0005-0000-0000-0000CA990000}"/>
    <cellStyle name="Migliaia 55 3 4 6" xfId="39143" xr:uid="{00000000-0005-0000-0000-0000CB990000}"/>
    <cellStyle name="Migliaia 55 3 4 7" xfId="13106" xr:uid="{00000000-0005-0000-0000-0000CC990000}"/>
    <cellStyle name="Migliaia 55 3 5" xfId="4165" xr:uid="{00000000-0005-0000-0000-0000CD990000}"/>
    <cellStyle name="Migliaia 55 3 5 2" xfId="10635" xr:uid="{00000000-0005-0000-0000-0000CE990000}"/>
    <cellStyle name="Migliaia 55 3 5 2 2" xfId="31761" xr:uid="{00000000-0005-0000-0000-0000CF990000}"/>
    <cellStyle name="Migliaia 55 3 5 2 2 2" xfId="36921" xr:uid="{00000000-0005-0000-0000-0000D0990000}"/>
    <cellStyle name="Migliaia 55 3 5 2 2 3" xfId="42223" xr:uid="{00000000-0005-0000-0000-0000D1990000}"/>
    <cellStyle name="Migliaia 55 3 5 2 3" xfId="34270" xr:uid="{00000000-0005-0000-0000-0000D2990000}"/>
    <cellStyle name="Migliaia 55 3 5 2 4" xfId="39572" xr:uid="{00000000-0005-0000-0000-0000D3990000}"/>
    <cellStyle name="Migliaia 55 3 5 3" xfId="17296" xr:uid="{00000000-0005-0000-0000-0000D4990000}"/>
    <cellStyle name="Migliaia 55 3 5 3 2" xfId="36493" xr:uid="{00000000-0005-0000-0000-0000D5990000}"/>
    <cellStyle name="Migliaia 55 3 5 3 3" xfId="41795" xr:uid="{00000000-0005-0000-0000-0000D6990000}"/>
    <cellStyle name="Migliaia 55 3 5 3 4" xfId="30867" xr:uid="{00000000-0005-0000-0000-0000D7990000}"/>
    <cellStyle name="Migliaia 55 3 5 4" xfId="33843" xr:uid="{00000000-0005-0000-0000-0000D8990000}"/>
    <cellStyle name="Migliaia 55 3 5 5" xfId="39144" xr:uid="{00000000-0005-0000-0000-0000D9990000}"/>
    <cellStyle name="Migliaia 55 3 5 6" xfId="13108" xr:uid="{00000000-0005-0000-0000-0000DA990000}"/>
    <cellStyle name="Migliaia 55 3 6" xfId="3763" xr:uid="{00000000-0005-0000-0000-0000DB990000}"/>
    <cellStyle name="Migliaia 55 3 6 2" xfId="10340" xr:uid="{00000000-0005-0000-0000-0000DC990000}"/>
    <cellStyle name="Migliaia 55 3 6 2 2" xfId="36494" xr:uid="{00000000-0005-0000-0000-0000DD990000}"/>
    <cellStyle name="Migliaia 55 3 6 2 3" xfId="41796" xr:uid="{00000000-0005-0000-0000-0000DE990000}"/>
    <cellStyle name="Migliaia 55 3 6 3" xfId="14335" xr:uid="{00000000-0005-0000-0000-0000DF990000}"/>
    <cellStyle name="Migliaia 55 3 6 4" xfId="17297" xr:uid="{00000000-0005-0000-0000-0000E0990000}"/>
    <cellStyle name="Migliaia 55 3 6 4 2" xfId="39145" xr:uid="{00000000-0005-0000-0000-0000E1990000}"/>
    <cellStyle name="Migliaia 55 3 6 5" xfId="13109" xr:uid="{00000000-0005-0000-0000-0000E2990000}"/>
    <cellStyle name="Migliaia 55 3 7" xfId="7831" xr:uid="{00000000-0005-0000-0000-0000E3990000}"/>
    <cellStyle name="Migliaia 55 3 7 2" xfId="30868" xr:uid="{00000000-0005-0000-0000-0000E4990000}"/>
    <cellStyle name="Migliaia 55 3 7 2 2" xfId="36495" xr:uid="{00000000-0005-0000-0000-0000E5990000}"/>
    <cellStyle name="Migliaia 55 3 7 2 3" xfId="41797" xr:uid="{00000000-0005-0000-0000-0000E6990000}"/>
    <cellStyle name="Migliaia 55 3 7 3" xfId="33844" xr:uid="{00000000-0005-0000-0000-0000E7990000}"/>
    <cellStyle name="Migliaia 55 3 7 4" xfId="39146" xr:uid="{00000000-0005-0000-0000-0000E8990000}"/>
    <cellStyle name="Migliaia 55 3 8" xfId="13581" xr:uid="{00000000-0005-0000-0000-0000E9990000}"/>
    <cellStyle name="Migliaia 55 3 8 2" xfId="30869" xr:uid="{00000000-0005-0000-0000-0000EA990000}"/>
    <cellStyle name="Migliaia 55 3 8 2 2" xfId="36496" xr:uid="{00000000-0005-0000-0000-0000EB990000}"/>
    <cellStyle name="Migliaia 55 3 8 2 3" xfId="41798" xr:uid="{00000000-0005-0000-0000-0000EC990000}"/>
    <cellStyle name="Migliaia 55 3 8 3" xfId="33845" xr:uid="{00000000-0005-0000-0000-0000ED990000}"/>
    <cellStyle name="Migliaia 55 3 8 4" xfId="39147" xr:uid="{00000000-0005-0000-0000-0000EE990000}"/>
    <cellStyle name="Migliaia 55 3 8 5" xfId="21666" xr:uid="{00000000-0005-0000-0000-0000EF990000}"/>
    <cellStyle name="Migliaia 55 3 9" xfId="17288" xr:uid="{00000000-0005-0000-0000-0000F0990000}"/>
    <cellStyle name="Migliaia 55 4" xfId="669" xr:uid="{00000000-0005-0000-0000-0000F1990000}"/>
    <cellStyle name="Migliaia 55 4 2" xfId="4601" xr:uid="{00000000-0005-0000-0000-0000F2990000}"/>
    <cellStyle name="Migliaia 55 4 2 2" xfId="5189" xr:uid="{00000000-0005-0000-0000-0000F3990000}"/>
    <cellStyle name="Migliaia 55 4 2 2 2" xfId="30870" xr:uid="{00000000-0005-0000-0000-0000F4990000}"/>
    <cellStyle name="Migliaia 55 4 2 2 2 2" xfId="36497" xr:uid="{00000000-0005-0000-0000-0000F5990000}"/>
    <cellStyle name="Migliaia 55 4 2 2 2 3" xfId="41799" xr:uid="{00000000-0005-0000-0000-0000F6990000}"/>
    <cellStyle name="Migliaia 55 4 2 2 3" xfId="33846" xr:uid="{00000000-0005-0000-0000-0000F7990000}"/>
    <cellStyle name="Migliaia 55 4 2 2 4" xfId="39148" xr:uid="{00000000-0005-0000-0000-0000F8990000}"/>
    <cellStyle name="Migliaia 55 4 2 3" xfId="8392" xr:uid="{00000000-0005-0000-0000-0000F9990000}"/>
    <cellStyle name="Migliaia 55 4 2 3 2" xfId="30871" xr:uid="{00000000-0005-0000-0000-0000FA990000}"/>
    <cellStyle name="Migliaia 55 4 2 3 2 2" xfId="36498" xr:uid="{00000000-0005-0000-0000-0000FB990000}"/>
    <cellStyle name="Migliaia 55 4 2 3 2 3" xfId="41800" xr:uid="{00000000-0005-0000-0000-0000FC990000}"/>
    <cellStyle name="Migliaia 55 4 2 3 3" xfId="33847" xr:uid="{00000000-0005-0000-0000-0000FD990000}"/>
    <cellStyle name="Migliaia 55 4 2 3 4" xfId="39149" xr:uid="{00000000-0005-0000-0000-0000FE990000}"/>
    <cellStyle name="Migliaia 55 4 2 4" xfId="7743" xr:uid="{00000000-0005-0000-0000-0000FF990000}"/>
    <cellStyle name="Migliaia 55 4 2 5" xfId="7155" xr:uid="{00000000-0005-0000-0000-0000009A0000}"/>
    <cellStyle name="Migliaia 55 4 2 5 2" xfId="17928" xr:uid="{00000000-0005-0000-0000-0000019A0000}"/>
    <cellStyle name="Migliaia 55 4 2 5 3" xfId="43800" xr:uid="{00000000-0005-0000-0000-0000029A0000}"/>
    <cellStyle name="Migliaia 55 4 2 5 4" xfId="46921" xr:uid="{00000000-0005-0000-0000-0000039A0000}"/>
    <cellStyle name="Migliaia 55 4 2 5 5" xfId="49937" xr:uid="{00000000-0005-0000-0000-0000049A0000}"/>
    <cellStyle name="Migliaia 55 4 2 6" xfId="17299" xr:uid="{00000000-0005-0000-0000-0000059A0000}"/>
    <cellStyle name="Migliaia 55 4 2 7" xfId="21668" xr:uid="{00000000-0005-0000-0000-0000069A0000}"/>
    <cellStyle name="Migliaia 55 4 3" xfId="5190" xr:uid="{00000000-0005-0000-0000-0000079A0000}"/>
    <cellStyle name="Migliaia 55 4 3 2" xfId="14570" xr:uid="{00000000-0005-0000-0000-0000089A0000}"/>
    <cellStyle name="Migliaia 55 4 3 2 2" xfId="36499" xr:uid="{00000000-0005-0000-0000-0000099A0000}"/>
    <cellStyle name="Migliaia 55 4 3 2 3" xfId="41801" xr:uid="{00000000-0005-0000-0000-00000A9A0000}"/>
    <cellStyle name="Migliaia 55 4 3 3" xfId="33848" xr:uid="{00000000-0005-0000-0000-00000B9A0000}"/>
    <cellStyle name="Migliaia 55 4 3 4" xfId="39150" xr:uid="{00000000-0005-0000-0000-00000C9A0000}"/>
    <cellStyle name="Migliaia 55 4 3 5" xfId="13579" xr:uid="{00000000-0005-0000-0000-00000D9A0000}"/>
    <cellStyle name="Migliaia 55 4 4" xfId="8393" xr:uid="{00000000-0005-0000-0000-00000E9A0000}"/>
    <cellStyle name="Migliaia 55 4 4 2" xfId="30872" xr:uid="{00000000-0005-0000-0000-00000F9A0000}"/>
    <cellStyle name="Migliaia 55 4 4 2 2" xfId="36500" xr:uid="{00000000-0005-0000-0000-0000109A0000}"/>
    <cellStyle name="Migliaia 55 4 4 2 3" xfId="41802" xr:uid="{00000000-0005-0000-0000-0000119A0000}"/>
    <cellStyle name="Migliaia 55 4 4 3" xfId="33849" xr:uid="{00000000-0005-0000-0000-0000129A0000}"/>
    <cellStyle name="Migliaia 55 4 4 4" xfId="39151" xr:uid="{00000000-0005-0000-0000-0000139A0000}"/>
    <cellStyle name="Migliaia 55 4 5" xfId="7742" xr:uid="{00000000-0005-0000-0000-0000149A0000}"/>
    <cellStyle name="Migliaia 55 4 5 2" xfId="30873" xr:uid="{00000000-0005-0000-0000-0000159A0000}"/>
    <cellStyle name="Migliaia 55 4 5 2 2" xfId="36501" xr:uid="{00000000-0005-0000-0000-0000169A0000}"/>
    <cellStyle name="Migliaia 55 4 5 2 3" xfId="41803" xr:uid="{00000000-0005-0000-0000-0000179A0000}"/>
    <cellStyle name="Migliaia 55 4 5 3" xfId="33850" xr:uid="{00000000-0005-0000-0000-0000189A0000}"/>
    <cellStyle name="Migliaia 55 4 5 4" xfId="39152" xr:uid="{00000000-0005-0000-0000-0000199A0000}"/>
    <cellStyle name="Migliaia 55 4 6" xfId="7154" xr:uid="{00000000-0005-0000-0000-00001A9A0000}"/>
    <cellStyle name="Migliaia 55 4 6 2" xfId="17927" xr:uid="{00000000-0005-0000-0000-00001B9A0000}"/>
    <cellStyle name="Migliaia 55 4 6 2 2" xfId="36502" xr:uid="{00000000-0005-0000-0000-00001C9A0000}"/>
    <cellStyle name="Migliaia 55 4 6 2 3" xfId="41804" xr:uid="{00000000-0005-0000-0000-00001D9A0000}"/>
    <cellStyle name="Migliaia 55 4 6 2 4" xfId="30874" xr:uid="{00000000-0005-0000-0000-00001E9A0000}"/>
    <cellStyle name="Migliaia 55 4 6 3" xfId="33851" xr:uid="{00000000-0005-0000-0000-00001F9A0000}"/>
    <cellStyle name="Migliaia 55 4 6 4" xfId="39153" xr:uid="{00000000-0005-0000-0000-0000209A0000}"/>
    <cellStyle name="Migliaia 55 4 6 5" xfId="21669" xr:uid="{00000000-0005-0000-0000-0000219A0000}"/>
    <cellStyle name="Migliaia 55 4 6 6" xfId="21465" xr:uid="{00000000-0005-0000-0000-0000229A0000}"/>
    <cellStyle name="Migliaia 55 4 6 7" xfId="46920" xr:uid="{00000000-0005-0000-0000-0000239A0000}"/>
    <cellStyle name="Migliaia 55 4 6 8" xfId="49936" xr:uid="{00000000-0005-0000-0000-0000249A0000}"/>
    <cellStyle name="Migliaia 55 4 7" xfId="17298" xr:uid="{00000000-0005-0000-0000-0000259A0000}"/>
    <cellStyle name="Migliaia 55 4 7 2" xfId="30875" xr:uid="{00000000-0005-0000-0000-0000269A0000}"/>
    <cellStyle name="Migliaia 55 4 7 2 2" xfId="36503" xr:uid="{00000000-0005-0000-0000-0000279A0000}"/>
    <cellStyle name="Migliaia 55 4 7 2 3" xfId="41805" xr:uid="{00000000-0005-0000-0000-0000289A0000}"/>
    <cellStyle name="Migliaia 55 4 7 3" xfId="33852" xr:uid="{00000000-0005-0000-0000-0000299A0000}"/>
    <cellStyle name="Migliaia 55 4 7 4" xfId="39154" xr:uid="{00000000-0005-0000-0000-00002A9A0000}"/>
    <cellStyle name="Migliaia 55 4 7 5" xfId="21670" xr:uid="{00000000-0005-0000-0000-00002B9A0000}"/>
    <cellStyle name="Migliaia 55 4 8" xfId="21667" xr:uid="{00000000-0005-0000-0000-00002C9A0000}"/>
    <cellStyle name="Migliaia 55 4 9" xfId="2627" xr:uid="{00000000-0005-0000-0000-00002D9A0000}"/>
    <cellStyle name="Migliaia 55 5" xfId="670" xr:uid="{00000000-0005-0000-0000-00002E9A0000}"/>
    <cellStyle name="Migliaia 55 5 2" xfId="4602" xr:uid="{00000000-0005-0000-0000-00002F9A0000}"/>
    <cellStyle name="Migliaia 55 5 2 2" xfId="14821" xr:uid="{00000000-0005-0000-0000-0000309A0000}"/>
    <cellStyle name="Migliaia 55 5 2 2 2" xfId="36504" xr:uid="{00000000-0005-0000-0000-0000319A0000}"/>
    <cellStyle name="Migliaia 55 5 2 2 3" xfId="41806" xr:uid="{00000000-0005-0000-0000-0000329A0000}"/>
    <cellStyle name="Migliaia 55 5 2 3" xfId="17301" xr:uid="{00000000-0005-0000-0000-0000339A0000}"/>
    <cellStyle name="Migliaia 55 5 2 3 2" xfId="33853" xr:uid="{00000000-0005-0000-0000-0000349A0000}"/>
    <cellStyle name="Migliaia 55 5 2 4" xfId="39155" xr:uid="{00000000-0005-0000-0000-0000359A0000}"/>
    <cellStyle name="Migliaia 55 5 2 5" xfId="13110" xr:uid="{00000000-0005-0000-0000-0000369A0000}"/>
    <cellStyle name="Migliaia 55 5 3" xfId="7744" xr:uid="{00000000-0005-0000-0000-0000379A0000}"/>
    <cellStyle name="Migliaia 55 5 3 2" xfId="30876" xr:uid="{00000000-0005-0000-0000-0000389A0000}"/>
    <cellStyle name="Migliaia 55 5 3 2 2" xfId="36505" xr:uid="{00000000-0005-0000-0000-0000399A0000}"/>
    <cellStyle name="Migliaia 55 5 3 2 3" xfId="41807" xr:uid="{00000000-0005-0000-0000-00003A9A0000}"/>
    <cellStyle name="Migliaia 55 5 3 3" xfId="33854" xr:uid="{00000000-0005-0000-0000-00003B9A0000}"/>
    <cellStyle name="Migliaia 55 5 3 4" xfId="39156" xr:uid="{00000000-0005-0000-0000-00003C9A0000}"/>
    <cellStyle name="Migliaia 55 5 4" xfId="7156" xr:uid="{00000000-0005-0000-0000-00003D9A0000}"/>
    <cellStyle name="Migliaia 55 5 4 2" xfId="17929" xr:uid="{00000000-0005-0000-0000-00003E9A0000}"/>
    <cellStyle name="Migliaia 55 5 4 2 2" xfId="36506" xr:uid="{00000000-0005-0000-0000-00003F9A0000}"/>
    <cellStyle name="Migliaia 55 5 4 2 3" xfId="41808" xr:uid="{00000000-0005-0000-0000-0000409A0000}"/>
    <cellStyle name="Migliaia 55 5 4 2 4" xfId="30877" xr:uid="{00000000-0005-0000-0000-0000419A0000}"/>
    <cellStyle name="Migliaia 55 5 4 3" xfId="33855" xr:uid="{00000000-0005-0000-0000-0000429A0000}"/>
    <cellStyle name="Migliaia 55 5 4 4" xfId="39157" xr:uid="{00000000-0005-0000-0000-0000439A0000}"/>
    <cellStyle name="Migliaia 55 5 4 5" xfId="21672" xr:uid="{00000000-0005-0000-0000-0000449A0000}"/>
    <cellStyle name="Migliaia 55 5 4 6" xfId="28826" xr:uid="{00000000-0005-0000-0000-0000459A0000}"/>
    <cellStyle name="Migliaia 55 5 4 7" xfId="46922" xr:uid="{00000000-0005-0000-0000-0000469A0000}"/>
    <cellStyle name="Migliaia 55 5 4 8" xfId="49938" xr:uid="{00000000-0005-0000-0000-0000479A0000}"/>
    <cellStyle name="Migliaia 55 5 5" xfId="17300" xr:uid="{00000000-0005-0000-0000-0000489A0000}"/>
    <cellStyle name="Migliaia 55 5 5 2" xfId="30878" xr:uid="{00000000-0005-0000-0000-0000499A0000}"/>
    <cellStyle name="Migliaia 55 5 5 2 2" xfId="36507" xr:uid="{00000000-0005-0000-0000-00004A9A0000}"/>
    <cellStyle name="Migliaia 55 5 5 2 3" xfId="41809" xr:uid="{00000000-0005-0000-0000-00004B9A0000}"/>
    <cellStyle name="Migliaia 55 5 5 3" xfId="33856" xr:uid="{00000000-0005-0000-0000-00004C9A0000}"/>
    <cellStyle name="Migliaia 55 5 5 4" xfId="39158" xr:uid="{00000000-0005-0000-0000-00004D9A0000}"/>
    <cellStyle name="Migliaia 55 5 5 5" xfId="21673" xr:uid="{00000000-0005-0000-0000-00004E9A0000}"/>
    <cellStyle name="Migliaia 55 5 6" xfId="21674" xr:uid="{00000000-0005-0000-0000-00004F9A0000}"/>
    <cellStyle name="Migliaia 55 5 6 2" xfId="30879" xr:uid="{00000000-0005-0000-0000-0000509A0000}"/>
    <cellStyle name="Migliaia 55 5 6 2 2" xfId="36508" xr:uid="{00000000-0005-0000-0000-0000519A0000}"/>
    <cellStyle name="Migliaia 55 5 6 2 3" xfId="41810" xr:uid="{00000000-0005-0000-0000-0000529A0000}"/>
    <cellStyle name="Migliaia 55 5 6 3" xfId="33857" xr:uid="{00000000-0005-0000-0000-0000539A0000}"/>
    <cellStyle name="Migliaia 55 5 6 4" xfId="39159" xr:uid="{00000000-0005-0000-0000-0000549A0000}"/>
    <cellStyle name="Migliaia 55 5 7" xfId="21671" xr:uid="{00000000-0005-0000-0000-0000559A0000}"/>
    <cellStyle name="Migliaia 55 5 8" xfId="2628" xr:uid="{00000000-0005-0000-0000-0000569A0000}"/>
    <cellStyle name="Migliaia 55 6" xfId="2623" xr:uid="{00000000-0005-0000-0000-0000579A0000}"/>
    <cellStyle name="Migliaia 55 6 2" xfId="4597" xr:uid="{00000000-0005-0000-0000-0000589A0000}"/>
    <cellStyle name="Migliaia 55 6 2 2" xfId="6089" xr:uid="{00000000-0005-0000-0000-0000599A0000}"/>
    <cellStyle name="Migliaia 55 6 2 3" xfId="14338" xr:uid="{00000000-0005-0000-0000-00005A9A0000}"/>
    <cellStyle name="Migliaia 55 6 2 4" xfId="17303" xr:uid="{00000000-0005-0000-0000-00005B9A0000}"/>
    <cellStyle name="Migliaia 55 6 2 5" xfId="28761" xr:uid="{00000000-0005-0000-0000-00005C9A0000}"/>
    <cellStyle name="Migliaia 55 6 2 6" xfId="13112" xr:uid="{00000000-0005-0000-0000-00005D9A0000}"/>
    <cellStyle name="Migliaia 55 6 3" xfId="5841" xr:uid="{00000000-0005-0000-0000-00005E9A0000}"/>
    <cellStyle name="Migliaia 55 6 3 2" xfId="31762" xr:uid="{00000000-0005-0000-0000-00005F9A0000}"/>
    <cellStyle name="Migliaia 55 6 3 2 2" xfId="36922" xr:uid="{00000000-0005-0000-0000-0000609A0000}"/>
    <cellStyle name="Migliaia 55 6 3 2 3" xfId="42224" xr:uid="{00000000-0005-0000-0000-0000619A0000}"/>
    <cellStyle name="Migliaia 55 6 3 3" xfId="34271" xr:uid="{00000000-0005-0000-0000-0000629A0000}"/>
    <cellStyle name="Migliaia 55 6 3 4" xfId="39573" xr:uid="{00000000-0005-0000-0000-0000639A0000}"/>
    <cellStyle name="Migliaia 55 6 4" xfId="17302" xr:uid="{00000000-0005-0000-0000-0000649A0000}"/>
    <cellStyle name="Migliaia 55 6 4 2" xfId="36509" xr:uid="{00000000-0005-0000-0000-0000659A0000}"/>
    <cellStyle name="Migliaia 55 6 4 3" xfId="41811" xr:uid="{00000000-0005-0000-0000-0000669A0000}"/>
    <cellStyle name="Migliaia 55 6 4 4" xfId="30880" xr:uid="{00000000-0005-0000-0000-0000679A0000}"/>
    <cellStyle name="Migliaia 55 6 5" xfId="33858" xr:uid="{00000000-0005-0000-0000-0000689A0000}"/>
    <cellStyle name="Migliaia 55 6 6" xfId="39160" xr:uid="{00000000-0005-0000-0000-0000699A0000}"/>
    <cellStyle name="Migliaia 55 6 7" xfId="13111" xr:uid="{00000000-0005-0000-0000-00006A9A0000}"/>
    <cellStyle name="Migliaia 55 7" xfId="4163" xr:uid="{00000000-0005-0000-0000-00006B9A0000}"/>
    <cellStyle name="Migliaia 55 7 2" xfId="10633" xr:uid="{00000000-0005-0000-0000-00006C9A0000}"/>
    <cellStyle name="Migliaia 55 7 2 2" xfId="31763" xr:uid="{00000000-0005-0000-0000-00006D9A0000}"/>
    <cellStyle name="Migliaia 55 7 2 2 2" xfId="36923" xr:uid="{00000000-0005-0000-0000-00006E9A0000}"/>
    <cellStyle name="Migliaia 55 7 2 2 3" xfId="42225" xr:uid="{00000000-0005-0000-0000-00006F9A0000}"/>
    <cellStyle name="Migliaia 55 7 2 3" xfId="34272" xr:uid="{00000000-0005-0000-0000-0000709A0000}"/>
    <cellStyle name="Migliaia 55 7 2 4" xfId="39574" xr:uid="{00000000-0005-0000-0000-0000719A0000}"/>
    <cellStyle name="Migliaia 55 7 3" xfId="17304" xr:uid="{00000000-0005-0000-0000-0000729A0000}"/>
    <cellStyle name="Migliaia 55 7 3 2" xfId="30881" xr:uid="{00000000-0005-0000-0000-0000739A0000}"/>
    <cellStyle name="Migliaia 55 7 4" xfId="21675" xr:uid="{00000000-0005-0000-0000-0000749A0000}"/>
    <cellStyle name="Migliaia 55 7 5" xfId="13113" xr:uid="{00000000-0005-0000-0000-0000759A0000}"/>
    <cellStyle name="Migliaia 55 8" xfId="3761" xr:uid="{00000000-0005-0000-0000-0000769A0000}"/>
    <cellStyle name="Migliaia 55 8 2" xfId="10338" xr:uid="{00000000-0005-0000-0000-0000779A0000}"/>
    <cellStyle name="Migliaia 55 8 2 2" xfId="31764" xr:uid="{00000000-0005-0000-0000-0000789A0000}"/>
    <cellStyle name="Migliaia 55 8 2 2 2" xfId="36924" xr:uid="{00000000-0005-0000-0000-0000799A0000}"/>
    <cellStyle name="Migliaia 55 8 2 2 3" xfId="42226" xr:uid="{00000000-0005-0000-0000-00007A9A0000}"/>
    <cellStyle name="Migliaia 55 8 2 3" xfId="34273" xr:uid="{00000000-0005-0000-0000-00007B9A0000}"/>
    <cellStyle name="Migliaia 55 8 2 4" xfId="39575" xr:uid="{00000000-0005-0000-0000-00007C9A0000}"/>
    <cellStyle name="Migliaia 55 8 3" xfId="17305" xr:uid="{00000000-0005-0000-0000-00007D9A0000}"/>
    <cellStyle name="Migliaia 55 8 3 2" xfId="30882" xr:uid="{00000000-0005-0000-0000-00007E9A0000}"/>
    <cellStyle name="Migliaia 55 8 4" xfId="21676" xr:uid="{00000000-0005-0000-0000-00007F9A0000}"/>
    <cellStyle name="Migliaia 55 8 5" xfId="13114" xr:uid="{00000000-0005-0000-0000-0000809A0000}"/>
    <cellStyle name="Migliaia 55 9" xfId="13539" xr:uid="{00000000-0005-0000-0000-0000819A0000}"/>
    <cellStyle name="Migliaia 55 9 2" xfId="30883" xr:uid="{00000000-0005-0000-0000-0000829A0000}"/>
    <cellStyle name="Migliaia 55 9 3" xfId="21677" xr:uid="{00000000-0005-0000-0000-0000839A0000}"/>
    <cellStyle name="Migliaia 56" xfId="671" xr:uid="{00000000-0005-0000-0000-0000849A0000}"/>
    <cellStyle name="Migliaia 56 10" xfId="17306" xr:uid="{00000000-0005-0000-0000-0000859A0000}"/>
    <cellStyle name="Migliaia 56 10 2" xfId="30884" xr:uid="{00000000-0005-0000-0000-0000869A0000}"/>
    <cellStyle name="Migliaia 56 11" xfId="21678" xr:uid="{00000000-0005-0000-0000-0000879A0000}"/>
    <cellStyle name="Migliaia 56 12" xfId="1934" xr:uid="{00000000-0005-0000-0000-0000889A0000}"/>
    <cellStyle name="Migliaia 56 2" xfId="672" xr:uid="{00000000-0005-0000-0000-0000899A0000}"/>
    <cellStyle name="Migliaia 56 2 2" xfId="2630" xr:uid="{00000000-0005-0000-0000-00008A9A0000}"/>
    <cellStyle name="Migliaia 56 2 2 2" xfId="4604" xr:uid="{00000000-0005-0000-0000-00008B9A0000}"/>
    <cellStyle name="Migliaia 56 2 2 2 2" xfId="10718" xr:uid="{00000000-0005-0000-0000-00008C9A0000}"/>
    <cellStyle name="Migliaia 56 2 2 2 2 2" xfId="30887" xr:uid="{00000000-0005-0000-0000-00008D9A0000}"/>
    <cellStyle name="Migliaia 56 2 2 2 3" xfId="14822" xr:uid="{00000000-0005-0000-0000-00008E9A0000}"/>
    <cellStyle name="Migliaia 56 2 2 2 4" xfId="17309" xr:uid="{00000000-0005-0000-0000-00008F9A0000}"/>
    <cellStyle name="Migliaia 56 2 2 2 5" xfId="21681" xr:uid="{00000000-0005-0000-0000-0000909A0000}"/>
    <cellStyle name="Migliaia 56 2 2 2 6" xfId="13115" xr:uid="{00000000-0005-0000-0000-0000919A0000}"/>
    <cellStyle name="Migliaia 56 2 2 3" xfId="7943" xr:uid="{00000000-0005-0000-0000-0000929A0000}"/>
    <cellStyle name="Migliaia 56 2 2 3 2" xfId="31765" xr:uid="{00000000-0005-0000-0000-0000939A0000}"/>
    <cellStyle name="Migliaia 56 2 2 3 2 2" xfId="36925" xr:uid="{00000000-0005-0000-0000-0000949A0000}"/>
    <cellStyle name="Migliaia 56 2 2 3 2 3" xfId="42227" xr:uid="{00000000-0005-0000-0000-0000959A0000}"/>
    <cellStyle name="Migliaia 56 2 2 3 3" xfId="34274" xr:uid="{00000000-0005-0000-0000-0000969A0000}"/>
    <cellStyle name="Migliaia 56 2 2 3 4" xfId="39576" xr:uid="{00000000-0005-0000-0000-0000979A0000}"/>
    <cellStyle name="Migliaia 56 2 2 4" xfId="7157" xr:uid="{00000000-0005-0000-0000-0000989A0000}"/>
    <cellStyle name="Migliaia 56 2 2 4 2" xfId="17930" xr:uid="{00000000-0005-0000-0000-0000999A0000}"/>
    <cellStyle name="Migliaia 56 2 2 4 3" xfId="30886" xr:uid="{00000000-0005-0000-0000-00009A9A0000}"/>
    <cellStyle name="Migliaia 56 2 2 4 4" xfId="43743" xr:uid="{00000000-0005-0000-0000-00009B9A0000}"/>
    <cellStyle name="Migliaia 56 2 2 4 5" xfId="46923" xr:uid="{00000000-0005-0000-0000-00009C9A0000}"/>
    <cellStyle name="Migliaia 56 2 2 4 6" xfId="49939" xr:uid="{00000000-0005-0000-0000-00009D9A0000}"/>
    <cellStyle name="Migliaia 56 2 2 5" xfId="17308" xr:uid="{00000000-0005-0000-0000-00009E9A0000}"/>
    <cellStyle name="Migliaia 56 2 2 6" xfId="21680" xr:uid="{00000000-0005-0000-0000-00009F9A0000}"/>
    <cellStyle name="Migliaia 56 2 3" xfId="4167" xr:uid="{00000000-0005-0000-0000-0000A09A0000}"/>
    <cellStyle name="Migliaia 56 2 3 2" xfId="10637" xr:uid="{00000000-0005-0000-0000-0000A19A0000}"/>
    <cellStyle name="Migliaia 56 2 3 2 2" xfId="31766" xr:uid="{00000000-0005-0000-0000-0000A29A0000}"/>
    <cellStyle name="Migliaia 56 2 3 2 2 2" xfId="36926" xr:uid="{00000000-0005-0000-0000-0000A39A0000}"/>
    <cellStyle name="Migliaia 56 2 3 2 2 3" xfId="42228" xr:uid="{00000000-0005-0000-0000-0000A49A0000}"/>
    <cellStyle name="Migliaia 56 2 3 2 3" xfId="34275" xr:uid="{00000000-0005-0000-0000-0000A59A0000}"/>
    <cellStyle name="Migliaia 56 2 3 2 4" xfId="39577" xr:uid="{00000000-0005-0000-0000-0000A69A0000}"/>
    <cellStyle name="Migliaia 56 2 3 3" xfId="17310" xr:uid="{00000000-0005-0000-0000-0000A79A0000}"/>
    <cellStyle name="Migliaia 56 2 3 3 2" xfId="30888" xr:uid="{00000000-0005-0000-0000-0000A89A0000}"/>
    <cellStyle name="Migliaia 56 2 3 4" xfId="21682" xr:uid="{00000000-0005-0000-0000-0000A99A0000}"/>
    <cellStyle name="Migliaia 56 2 3 5" xfId="13116" xr:uid="{00000000-0005-0000-0000-0000AA9A0000}"/>
    <cellStyle name="Migliaia 56 2 4" xfId="3766" xr:uid="{00000000-0005-0000-0000-0000AB9A0000}"/>
    <cellStyle name="Migliaia 56 2 4 2" xfId="10342" xr:uid="{00000000-0005-0000-0000-0000AC9A0000}"/>
    <cellStyle name="Migliaia 56 2 4 2 2" xfId="30889" xr:uid="{00000000-0005-0000-0000-0000AD9A0000}"/>
    <cellStyle name="Migliaia 56 2 4 3" xfId="14909" xr:uid="{00000000-0005-0000-0000-0000AE9A0000}"/>
    <cellStyle name="Migliaia 56 2 4 4" xfId="17311" xr:uid="{00000000-0005-0000-0000-0000AF9A0000}"/>
    <cellStyle name="Migliaia 56 2 4 5" xfId="21683" xr:uid="{00000000-0005-0000-0000-0000B09A0000}"/>
    <cellStyle name="Migliaia 56 2 4 6" xfId="13117" xr:uid="{00000000-0005-0000-0000-0000B19A0000}"/>
    <cellStyle name="Migliaia 56 2 5" xfId="9458" xr:uid="{00000000-0005-0000-0000-0000B29A0000}"/>
    <cellStyle name="Migliaia 56 2 5 2" xfId="30890" xr:uid="{00000000-0005-0000-0000-0000B39A0000}"/>
    <cellStyle name="Migliaia 56 2 5 3" xfId="21684" xr:uid="{00000000-0005-0000-0000-0000B49A0000}"/>
    <cellStyle name="Migliaia 56 2 6" xfId="17307" xr:uid="{00000000-0005-0000-0000-0000B59A0000}"/>
    <cellStyle name="Migliaia 56 2 6 2" xfId="30891" xr:uid="{00000000-0005-0000-0000-0000B69A0000}"/>
    <cellStyle name="Migliaia 56 2 6 3" xfId="21685" xr:uid="{00000000-0005-0000-0000-0000B79A0000}"/>
    <cellStyle name="Migliaia 56 2 7" xfId="30885" xr:uid="{00000000-0005-0000-0000-0000B89A0000}"/>
    <cellStyle name="Migliaia 56 2 8" xfId="21679" xr:uid="{00000000-0005-0000-0000-0000B99A0000}"/>
    <cellStyle name="Migliaia 56 2 9" xfId="1935" xr:uid="{00000000-0005-0000-0000-0000BA9A0000}"/>
    <cellStyle name="Migliaia 56 3" xfId="673" xr:uid="{00000000-0005-0000-0000-0000BB9A0000}"/>
    <cellStyle name="Migliaia 56 3 10" xfId="21686" xr:uid="{00000000-0005-0000-0000-0000BC9A0000}"/>
    <cellStyle name="Migliaia 56 3 11" xfId="13118" xr:uid="{00000000-0005-0000-0000-0000BD9A0000}"/>
    <cellStyle name="Migliaia 56 3 12" xfId="1936" xr:uid="{00000000-0005-0000-0000-0000BE9A0000}"/>
    <cellStyle name="Migliaia 56 3 2" xfId="674" xr:uid="{00000000-0005-0000-0000-0000BF9A0000}"/>
    <cellStyle name="Migliaia 56 3 2 2" xfId="4606" xr:uid="{00000000-0005-0000-0000-0000C09A0000}"/>
    <cellStyle name="Migliaia 56 3 2 2 2" xfId="8394" xr:uid="{00000000-0005-0000-0000-0000C19A0000}"/>
    <cellStyle name="Migliaia 56 3 2 2 2 2" xfId="14823" xr:uid="{00000000-0005-0000-0000-0000C29A0000}"/>
    <cellStyle name="Migliaia 56 3 2 2 2 2 2" xfId="18199" xr:uid="{00000000-0005-0000-0000-0000C39A0000}"/>
    <cellStyle name="Migliaia 56 3 2 2 2 2 3" xfId="30895" xr:uid="{00000000-0005-0000-0000-0000C49A0000}"/>
    <cellStyle name="Migliaia 56 3 2 2 2 3" xfId="21689" xr:uid="{00000000-0005-0000-0000-0000C59A0000}"/>
    <cellStyle name="Migliaia 56 3 2 2 2 4" xfId="44330" xr:uid="{00000000-0005-0000-0000-0000C69A0000}"/>
    <cellStyle name="Migliaia 56 3 2 2 2 5" xfId="47205" xr:uid="{00000000-0005-0000-0000-0000C79A0000}"/>
    <cellStyle name="Migliaia 56 3 2 2 2 6" xfId="50221" xr:uid="{00000000-0005-0000-0000-0000C89A0000}"/>
    <cellStyle name="Migliaia 56 3 2 2 2 7" xfId="13998" xr:uid="{00000000-0005-0000-0000-0000C99A0000}"/>
    <cellStyle name="Migliaia 56 3 2 2 3" xfId="8457" xr:uid="{00000000-0005-0000-0000-0000CA9A0000}"/>
    <cellStyle name="Migliaia 56 3 2 2 3 2" xfId="30894" xr:uid="{00000000-0005-0000-0000-0000CB9A0000}"/>
    <cellStyle name="Migliaia 56 3 2 2 4" xfId="7158" xr:uid="{00000000-0005-0000-0000-0000CC9A0000}"/>
    <cellStyle name="Migliaia 56 3 2 2 4 2" xfId="17931" xr:uid="{00000000-0005-0000-0000-0000CD9A0000}"/>
    <cellStyle name="Migliaia 56 3 2 2 4 3" xfId="44190" xr:uid="{00000000-0005-0000-0000-0000CE9A0000}"/>
    <cellStyle name="Migliaia 56 3 2 2 4 4" xfId="46924" xr:uid="{00000000-0005-0000-0000-0000CF9A0000}"/>
    <cellStyle name="Migliaia 56 3 2 2 4 5" xfId="49940" xr:uid="{00000000-0005-0000-0000-0000D09A0000}"/>
    <cellStyle name="Migliaia 56 3 2 2 5" xfId="17314" xr:uid="{00000000-0005-0000-0000-0000D19A0000}"/>
    <cellStyle name="Migliaia 56 3 2 2 6" xfId="21688" xr:uid="{00000000-0005-0000-0000-0000D29A0000}"/>
    <cellStyle name="Migliaia 56 3 2 3" xfId="3768" xr:uid="{00000000-0005-0000-0000-0000D39A0000}"/>
    <cellStyle name="Migliaia 56 3 2 3 2" xfId="7847" xr:uid="{00000000-0005-0000-0000-0000D49A0000}"/>
    <cellStyle name="Migliaia 56 3 2 3 2 2" xfId="30896" xr:uid="{00000000-0005-0000-0000-0000D59A0000}"/>
    <cellStyle name="Migliaia 56 3 2 3 3" xfId="8395" xr:uid="{00000000-0005-0000-0000-0000D69A0000}"/>
    <cellStyle name="Migliaia 56 3 2 3 4" xfId="17315" xr:uid="{00000000-0005-0000-0000-0000D79A0000}"/>
    <cellStyle name="Migliaia 56 3 2 3 5" xfId="21690" xr:uid="{00000000-0005-0000-0000-0000D89A0000}"/>
    <cellStyle name="Migliaia 56 3 2 3 6" xfId="13119" xr:uid="{00000000-0005-0000-0000-0000D99A0000}"/>
    <cellStyle name="Migliaia 56 3 2 4" xfId="7745" xr:uid="{00000000-0005-0000-0000-0000DA9A0000}"/>
    <cellStyle name="Migliaia 56 3 2 4 2" xfId="14415" xr:uid="{00000000-0005-0000-0000-0000DB9A0000}"/>
    <cellStyle name="Migliaia 56 3 2 4 2 2" xfId="30897" xr:uid="{00000000-0005-0000-0000-0000DC9A0000}"/>
    <cellStyle name="Migliaia 56 3 2 4 3" xfId="21691" xr:uid="{00000000-0005-0000-0000-0000DD9A0000}"/>
    <cellStyle name="Migliaia 56 3 2 4 4" xfId="13542" xr:uid="{00000000-0005-0000-0000-0000DE9A0000}"/>
    <cellStyle name="Migliaia 56 3 2 5" xfId="13577" xr:uid="{00000000-0005-0000-0000-0000DF9A0000}"/>
    <cellStyle name="Migliaia 56 3 2 5 2" xfId="30898" xr:uid="{00000000-0005-0000-0000-0000E09A0000}"/>
    <cellStyle name="Migliaia 56 3 2 5 3" xfId="21692" xr:uid="{00000000-0005-0000-0000-0000E19A0000}"/>
    <cellStyle name="Migliaia 56 3 2 6" xfId="17313" xr:uid="{00000000-0005-0000-0000-0000E29A0000}"/>
    <cellStyle name="Migliaia 56 3 2 6 2" xfId="30899" xr:uid="{00000000-0005-0000-0000-0000E39A0000}"/>
    <cellStyle name="Migliaia 56 3 2 6 3" xfId="21693" xr:uid="{00000000-0005-0000-0000-0000E49A0000}"/>
    <cellStyle name="Migliaia 56 3 2 7" xfId="30893" xr:uid="{00000000-0005-0000-0000-0000E59A0000}"/>
    <cellStyle name="Migliaia 56 3 2 8" xfId="21687" xr:uid="{00000000-0005-0000-0000-0000E69A0000}"/>
    <cellStyle name="Migliaia 56 3 2 9" xfId="2632" xr:uid="{00000000-0005-0000-0000-0000E79A0000}"/>
    <cellStyle name="Migliaia 56 3 3" xfId="2631" xr:uid="{00000000-0005-0000-0000-0000E89A0000}"/>
    <cellStyle name="Migliaia 56 3 3 2" xfId="4605" xr:uid="{00000000-0005-0000-0000-0000E99A0000}"/>
    <cellStyle name="Migliaia 56 3 3 2 2" xfId="6092" xr:uid="{00000000-0005-0000-0000-0000EA9A0000}"/>
    <cellStyle name="Migliaia 56 3 3 2 2 2" xfId="30901" xr:uid="{00000000-0005-0000-0000-0000EB9A0000}"/>
    <cellStyle name="Migliaia 56 3 3 2 3" xfId="14571" xr:uid="{00000000-0005-0000-0000-0000EC9A0000}"/>
    <cellStyle name="Migliaia 56 3 3 2 4" xfId="17317" xr:uid="{00000000-0005-0000-0000-0000ED9A0000}"/>
    <cellStyle name="Migliaia 56 3 3 2 5" xfId="21695" xr:uid="{00000000-0005-0000-0000-0000EE9A0000}"/>
    <cellStyle name="Migliaia 56 3 3 2 6" xfId="13121" xr:uid="{00000000-0005-0000-0000-0000EF9A0000}"/>
    <cellStyle name="Migliaia 56 3 3 3" xfId="5844" xr:uid="{00000000-0005-0000-0000-0000F09A0000}"/>
    <cellStyle name="Migliaia 56 3 3 3 2" xfId="30902" xr:uid="{00000000-0005-0000-0000-0000F19A0000}"/>
    <cellStyle name="Migliaia 56 3 3 3 3" xfId="21696" xr:uid="{00000000-0005-0000-0000-0000F29A0000}"/>
    <cellStyle name="Migliaia 56 3 3 4" xfId="17316" xr:uid="{00000000-0005-0000-0000-0000F39A0000}"/>
    <cellStyle name="Migliaia 56 3 3 4 2" xfId="30903" xr:uid="{00000000-0005-0000-0000-0000F49A0000}"/>
    <cellStyle name="Migliaia 56 3 3 4 3" xfId="21697" xr:uid="{00000000-0005-0000-0000-0000F59A0000}"/>
    <cellStyle name="Migliaia 56 3 3 4 4" xfId="45166" xr:uid="{00000000-0005-0000-0000-0000F69A0000}"/>
    <cellStyle name="Migliaia 56 3 3 5" xfId="21698" xr:uid="{00000000-0005-0000-0000-0000F79A0000}"/>
    <cellStyle name="Migliaia 56 3 3 5 2" xfId="30904" xr:uid="{00000000-0005-0000-0000-0000F89A0000}"/>
    <cellStyle name="Migliaia 56 3 3 5 3" xfId="45167" xr:uid="{00000000-0005-0000-0000-0000F99A0000}"/>
    <cellStyle name="Migliaia 56 3 3 6" xfId="30900" xr:uid="{00000000-0005-0000-0000-0000FA9A0000}"/>
    <cellStyle name="Migliaia 56 3 3 7" xfId="21694" xr:uid="{00000000-0005-0000-0000-0000FB9A0000}"/>
    <cellStyle name="Migliaia 56 3 3 8" xfId="13120" xr:uid="{00000000-0005-0000-0000-0000FC9A0000}"/>
    <cellStyle name="Migliaia 56 3 4" xfId="3316" xr:uid="{00000000-0005-0000-0000-0000FD9A0000}"/>
    <cellStyle name="Migliaia 56 3 4 2" xfId="4826" xr:uid="{00000000-0005-0000-0000-0000FE9A0000}"/>
    <cellStyle name="Migliaia 56 3 4 2 2" xfId="10778" xr:uid="{00000000-0005-0000-0000-0000FF9A0000}"/>
    <cellStyle name="Migliaia 56 3 4 2 3" xfId="14443" xr:uid="{00000000-0005-0000-0000-0000009B0000}"/>
    <cellStyle name="Migliaia 56 3 4 2 4" xfId="17319" xr:uid="{00000000-0005-0000-0000-0000019B0000}"/>
    <cellStyle name="Migliaia 56 3 4 2 5" xfId="28762" xr:uid="{00000000-0005-0000-0000-0000029B0000}"/>
    <cellStyle name="Migliaia 56 3 4 2 6" xfId="13123" xr:uid="{00000000-0005-0000-0000-0000039B0000}"/>
    <cellStyle name="Migliaia 56 3 4 3" xfId="10026" xr:uid="{00000000-0005-0000-0000-0000049B0000}"/>
    <cellStyle name="Migliaia 56 3 4 3 2" xfId="31767" xr:uid="{00000000-0005-0000-0000-0000059B0000}"/>
    <cellStyle name="Migliaia 56 3 4 3 2 2" xfId="36927" xr:uid="{00000000-0005-0000-0000-0000069B0000}"/>
    <cellStyle name="Migliaia 56 3 4 3 2 3" xfId="42229" xr:uid="{00000000-0005-0000-0000-0000079B0000}"/>
    <cellStyle name="Migliaia 56 3 4 3 3" xfId="34276" xr:uid="{00000000-0005-0000-0000-0000089B0000}"/>
    <cellStyle name="Migliaia 56 3 4 3 4" xfId="39578" xr:uid="{00000000-0005-0000-0000-0000099B0000}"/>
    <cellStyle name="Migliaia 56 3 4 4" xfId="17318" xr:uid="{00000000-0005-0000-0000-00000A9B0000}"/>
    <cellStyle name="Migliaia 56 3 4 4 2" xfId="30905" xr:uid="{00000000-0005-0000-0000-00000B9B0000}"/>
    <cellStyle name="Migliaia 56 3 4 5" xfId="21699" xr:uid="{00000000-0005-0000-0000-00000C9B0000}"/>
    <cellStyle name="Migliaia 56 3 4 6" xfId="13122" xr:uid="{00000000-0005-0000-0000-00000D9B0000}"/>
    <cellStyle name="Migliaia 56 3 5" xfId="4168" xr:uid="{00000000-0005-0000-0000-00000E9B0000}"/>
    <cellStyle name="Migliaia 56 3 5 2" xfId="10638" xr:uid="{00000000-0005-0000-0000-00000F9B0000}"/>
    <cellStyle name="Migliaia 56 3 5 2 2" xfId="31768" xr:uid="{00000000-0005-0000-0000-0000109B0000}"/>
    <cellStyle name="Migliaia 56 3 5 2 2 2" xfId="36928" xr:uid="{00000000-0005-0000-0000-0000119B0000}"/>
    <cellStyle name="Migliaia 56 3 5 2 2 3" xfId="42230" xr:uid="{00000000-0005-0000-0000-0000129B0000}"/>
    <cellStyle name="Migliaia 56 3 5 2 3" xfId="34277" xr:uid="{00000000-0005-0000-0000-0000139B0000}"/>
    <cellStyle name="Migliaia 56 3 5 2 4" xfId="39579" xr:uid="{00000000-0005-0000-0000-0000149B0000}"/>
    <cellStyle name="Migliaia 56 3 5 3" xfId="17320" xr:uid="{00000000-0005-0000-0000-0000159B0000}"/>
    <cellStyle name="Migliaia 56 3 5 3 2" xfId="30906" xr:uid="{00000000-0005-0000-0000-0000169B0000}"/>
    <cellStyle name="Migliaia 56 3 5 4" xfId="21700" xr:uid="{00000000-0005-0000-0000-0000179B0000}"/>
    <cellStyle name="Migliaia 56 3 5 5" xfId="13124" xr:uid="{00000000-0005-0000-0000-0000189B0000}"/>
    <cellStyle name="Migliaia 56 3 6" xfId="3767" xr:uid="{00000000-0005-0000-0000-0000199B0000}"/>
    <cellStyle name="Migliaia 56 3 6 2" xfId="10343" xr:uid="{00000000-0005-0000-0000-00001A9B0000}"/>
    <cellStyle name="Migliaia 56 3 6 2 2" xfId="30907" xr:uid="{00000000-0005-0000-0000-00001B9B0000}"/>
    <cellStyle name="Migliaia 56 3 6 3" xfId="14345" xr:uid="{00000000-0005-0000-0000-00001C9B0000}"/>
    <cellStyle name="Migliaia 56 3 6 4" xfId="17321" xr:uid="{00000000-0005-0000-0000-00001D9B0000}"/>
    <cellStyle name="Migliaia 56 3 6 5" xfId="21701" xr:uid="{00000000-0005-0000-0000-00001E9B0000}"/>
    <cellStyle name="Migliaia 56 3 6 6" xfId="13125" xr:uid="{00000000-0005-0000-0000-00001F9B0000}"/>
    <cellStyle name="Migliaia 56 3 7" xfId="7394" xr:uid="{00000000-0005-0000-0000-0000209B0000}"/>
    <cellStyle name="Migliaia 56 3 7 2" xfId="30908" xr:uid="{00000000-0005-0000-0000-0000219B0000}"/>
    <cellStyle name="Migliaia 56 3 7 3" xfId="21702" xr:uid="{00000000-0005-0000-0000-0000229B0000}"/>
    <cellStyle name="Migliaia 56 3 8" xfId="13578" xr:uid="{00000000-0005-0000-0000-0000239B0000}"/>
    <cellStyle name="Migliaia 56 3 8 2" xfId="30909" xr:uid="{00000000-0005-0000-0000-0000249B0000}"/>
    <cellStyle name="Migliaia 56 3 8 3" xfId="21703" xr:uid="{00000000-0005-0000-0000-0000259B0000}"/>
    <cellStyle name="Migliaia 56 3 9" xfId="17312" xr:uid="{00000000-0005-0000-0000-0000269B0000}"/>
    <cellStyle name="Migliaia 56 3 9 2" xfId="30892" xr:uid="{00000000-0005-0000-0000-0000279B0000}"/>
    <cellStyle name="Migliaia 56 4" xfId="675" xr:uid="{00000000-0005-0000-0000-0000289B0000}"/>
    <cellStyle name="Migliaia 56 4 10" xfId="2633" xr:uid="{00000000-0005-0000-0000-0000299B0000}"/>
    <cellStyle name="Migliaia 56 4 2" xfId="4607" xr:uid="{00000000-0005-0000-0000-00002A9B0000}"/>
    <cellStyle name="Migliaia 56 4 2 2" xfId="5191" xr:uid="{00000000-0005-0000-0000-00002B9B0000}"/>
    <cellStyle name="Migliaia 56 4 2 2 2" xfId="30912" xr:uid="{00000000-0005-0000-0000-00002C9B0000}"/>
    <cellStyle name="Migliaia 56 4 2 2 3" xfId="21706" xr:uid="{00000000-0005-0000-0000-00002D9B0000}"/>
    <cellStyle name="Migliaia 56 4 2 3" xfId="8396" xr:uid="{00000000-0005-0000-0000-00002E9B0000}"/>
    <cellStyle name="Migliaia 56 4 2 3 2" xfId="30913" xr:uid="{00000000-0005-0000-0000-00002F9B0000}"/>
    <cellStyle name="Migliaia 56 4 2 3 3" xfId="21707" xr:uid="{00000000-0005-0000-0000-0000309B0000}"/>
    <cellStyle name="Migliaia 56 4 2 4" xfId="7747" xr:uid="{00000000-0005-0000-0000-0000319B0000}"/>
    <cellStyle name="Migliaia 56 4 2 4 2" xfId="30911" xr:uid="{00000000-0005-0000-0000-0000329B0000}"/>
    <cellStyle name="Migliaia 56 4 2 5" xfId="7160" xr:uid="{00000000-0005-0000-0000-0000339B0000}"/>
    <cellStyle name="Migliaia 56 4 2 5 2" xfId="17933" xr:uid="{00000000-0005-0000-0000-0000349B0000}"/>
    <cellStyle name="Migliaia 56 4 2 5 3" xfId="21464" xr:uid="{00000000-0005-0000-0000-0000359B0000}"/>
    <cellStyle name="Migliaia 56 4 2 5 4" xfId="46926" xr:uid="{00000000-0005-0000-0000-0000369B0000}"/>
    <cellStyle name="Migliaia 56 4 2 5 5" xfId="49942" xr:uid="{00000000-0005-0000-0000-0000379B0000}"/>
    <cellStyle name="Migliaia 56 4 2 6" xfId="17323" xr:uid="{00000000-0005-0000-0000-0000389B0000}"/>
    <cellStyle name="Migliaia 56 4 2 7" xfId="21705" xr:uid="{00000000-0005-0000-0000-0000399B0000}"/>
    <cellStyle name="Migliaia 56 4 3" xfId="5192" xr:uid="{00000000-0005-0000-0000-00003A9B0000}"/>
    <cellStyle name="Migliaia 56 4 3 2" xfId="14572" xr:uid="{00000000-0005-0000-0000-00003B9B0000}"/>
    <cellStyle name="Migliaia 56 4 3 2 2" xfId="30914" xr:uid="{00000000-0005-0000-0000-00003C9B0000}"/>
    <cellStyle name="Migliaia 56 4 3 3" xfId="21708" xr:uid="{00000000-0005-0000-0000-00003D9B0000}"/>
    <cellStyle name="Migliaia 56 4 3 4" xfId="13576" xr:uid="{00000000-0005-0000-0000-00003E9B0000}"/>
    <cellStyle name="Migliaia 56 4 4" xfId="8397" xr:uid="{00000000-0005-0000-0000-00003F9B0000}"/>
    <cellStyle name="Migliaia 56 4 4 2" xfId="30915" xr:uid="{00000000-0005-0000-0000-0000409B0000}"/>
    <cellStyle name="Migliaia 56 4 4 3" xfId="21709" xr:uid="{00000000-0005-0000-0000-0000419B0000}"/>
    <cellStyle name="Migliaia 56 4 5" xfId="7746" xr:uid="{00000000-0005-0000-0000-0000429B0000}"/>
    <cellStyle name="Migliaia 56 4 5 2" xfId="30916" xr:uid="{00000000-0005-0000-0000-0000439B0000}"/>
    <cellStyle name="Migliaia 56 4 5 3" xfId="21710" xr:uid="{00000000-0005-0000-0000-0000449B0000}"/>
    <cellStyle name="Migliaia 56 4 6" xfId="7159" xr:uid="{00000000-0005-0000-0000-0000459B0000}"/>
    <cellStyle name="Migliaia 56 4 6 2" xfId="17932" xr:uid="{00000000-0005-0000-0000-0000469B0000}"/>
    <cellStyle name="Migliaia 56 4 6 2 2" xfId="30917" xr:uid="{00000000-0005-0000-0000-0000479B0000}"/>
    <cellStyle name="Migliaia 56 4 6 3" xfId="21711" xr:uid="{00000000-0005-0000-0000-0000489B0000}"/>
    <cellStyle name="Migliaia 56 4 6 4" xfId="43407" xr:uid="{00000000-0005-0000-0000-0000499B0000}"/>
    <cellStyle name="Migliaia 56 4 6 5" xfId="45168" xr:uid="{00000000-0005-0000-0000-00004A9B0000}"/>
    <cellStyle name="Migliaia 56 4 6 6" xfId="46925" xr:uid="{00000000-0005-0000-0000-00004B9B0000}"/>
    <cellStyle name="Migliaia 56 4 6 7" xfId="49941" xr:uid="{00000000-0005-0000-0000-00004C9B0000}"/>
    <cellStyle name="Migliaia 56 4 7" xfId="17322" xr:uid="{00000000-0005-0000-0000-00004D9B0000}"/>
    <cellStyle name="Migliaia 56 4 7 2" xfId="30918" xr:uid="{00000000-0005-0000-0000-00004E9B0000}"/>
    <cellStyle name="Migliaia 56 4 7 3" xfId="21712" xr:uid="{00000000-0005-0000-0000-00004F9B0000}"/>
    <cellStyle name="Migliaia 56 4 8" xfId="30910" xr:uid="{00000000-0005-0000-0000-0000509B0000}"/>
    <cellStyle name="Migliaia 56 4 9" xfId="21704" xr:uid="{00000000-0005-0000-0000-0000519B0000}"/>
    <cellStyle name="Migliaia 56 5" xfId="676" xr:uid="{00000000-0005-0000-0000-0000529B0000}"/>
    <cellStyle name="Migliaia 56 5 2" xfId="4608" xr:uid="{00000000-0005-0000-0000-0000539B0000}"/>
    <cellStyle name="Migliaia 56 5 2 2" xfId="14824" xr:uid="{00000000-0005-0000-0000-0000549B0000}"/>
    <cellStyle name="Migliaia 56 5 2 2 2" xfId="30920" xr:uid="{00000000-0005-0000-0000-0000559B0000}"/>
    <cellStyle name="Migliaia 56 5 2 3" xfId="17325" xr:uid="{00000000-0005-0000-0000-0000569B0000}"/>
    <cellStyle name="Migliaia 56 5 2 4" xfId="21714" xr:uid="{00000000-0005-0000-0000-0000579B0000}"/>
    <cellStyle name="Migliaia 56 5 2 5" xfId="13126" xr:uid="{00000000-0005-0000-0000-0000589B0000}"/>
    <cellStyle name="Migliaia 56 5 3" xfId="7748" xr:uid="{00000000-0005-0000-0000-0000599B0000}"/>
    <cellStyle name="Migliaia 56 5 3 2" xfId="30921" xr:uid="{00000000-0005-0000-0000-00005A9B0000}"/>
    <cellStyle name="Migliaia 56 5 3 3" xfId="21715" xr:uid="{00000000-0005-0000-0000-00005B9B0000}"/>
    <cellStyle name="Migliaia 56 5 4" xfId="7161" xr:uid="{00000000-0005-0000-0000-00005C9B0000}"/>
    <cellStyle name="Migliaia 56 5 4 2" xfId="17934" xr:uid="{00000000-0005-0000-0000-00005D9B0000}"/>
    <cellStyle name="Migliaia 56 5 4 2 2" xfId="30922" xr:uid="{00000000-0005-0000-0000-00005E9B0000}"/>
    <cellStyle name="Migliaia 56 5 4 3" xfId="21716" xr:uid="{00000000-0005-0000-0000-00005F9B0000}"/>
    <cellStyle name="Migliaia 56 5 4 4" xfId="44383" xr:uid="{00000000-0005-0000-0000-0000609B0000}"/>
    <cellStyle name="Migliaia 56 5 4 5" xfId="45169" xr:uid="{00000000-0005-0000-0000-0000619B0000}"/>
    <cellStyle name="Migliaia 56 5 4 6" xfId="46927" xr:uid="{00000000-0005-0000-0000-0000629B0000}"/>
    <cellStyle name="Migliaia 56 5 4 7" xfId="49943" xr:uid="{00000000-0005-0000-0000-0000639B0000}"/>
    <cellStyle name="Migliaia 56 5 5" xfId="17324" xr:uid="{00000000-0005-0000-0000-0000649B0000}"/>
    <cellStyle name="Migliaia 56 5 5 2" xfId="30923" xr:uid="{00000000-0005-0000-0000-0000659B0000}"/>
    <cellStyle name="Migliaia 56 5 5 3" xfId="21717" xr:uid="{00000000-0005-0000-0000-0000669B0000}"/>
    <cellStyle name="Migliaia 56 5 5 4" xfId="45170" xr:uid="{00000000-0005-0000-0000-0000679B0000}"/>
    <cellStyle name="Migliaia 56 5 6" xfId="21718" xr:uid="{00000000-0005-0000-0000-0000689B0000}"/>
    <cellStyle name="Migliaia 56 5 6 2" xfId="30924" xr:uid="{00000000-0005-0000-0000-0000699B0000}"/>
    <cellStyle name="Migliaia 56 5 7" xfId="30919" xr:uid="{00000000-0005-0000-0000-00006A9B0000}"/>
    <cellStyle name="Migliaia 56 5 8" xfId="21713" xr:uid="{00000000-0005-0000-0000-00006B9B0000}"/>
    <cellStyle name="Migliaia 56 5 9" xfId="2634" xr:uid="{00000000-0005-0000-0000-00006C9B0000}"/>
    <cellStyle name="Migliaia 56 6" xfId="2629" xr:uid="{00000000-0005-0000-0000-00006D9B0000}"/>
    <cellStyle name="Migliaia 56 6 2" xfId="4603" xr:uid="{00000000-0005-0000-0000-00006E9B0000}"/>
    <cellStyle name="Migliaia 56 6 2 2" xfId="6091" xr:uid="{00000000-0005-0000-0000-00006F9B0000}"/>
    <cellStyle name="Migliaia 56 6 2 3" xfId="14904" xr:uid="{00000000-0005-0000-0000-0000709B0000}"/>
    <cellStyle name="Migliaia 56 6 2 4" xfId="17327" xr:uid="{00000000-0005-0000-0000-0000719B0000}"/>
    <cellStyle name="Migliaia 56 6 2 5" xfId="28763" xr:uid="{00000000-0005-0000-0000-0000729B0000}"/>
    <cellStyle name="Migliaia 56 6 2 6" xfId="13128" xr:uid="{00000000-0005-0000-0000-0000739B0000}"/>
    <cellStyle name="Migliaia 56 6 3" xfId="5843" xr:uid="{00000000-0005-0000-0000-0000749B0000}"/>
    <cellStyle name="Migliaia 56 6 3 2" xfId="31769" xr:uid="{00000000-0005-0000-0000-0000759B0000}"/>
    <cellStyle name="Migliaia 56 6 3 2 2" xfId="36929" xr:uid="{00000000-0005-0000-0000-0000769B0000}"/>
    <cellStyle name="Migliaia 56 6 3 2 3" xfId="42231" xr:uid="{00000000-0005-0000-0000-0000779B0000}"/>
    <cellStyle name="Migliaia 56 6 3 3" xfId="34278" xr:uid="{00000000-0005-0000-0000-0000789B0000}"/>
    <cellStyle name="Migliaia 56 6 3 4" xfId="39580" xr:uid="{00000000-0005-0000-0000-0000799B0000}"/>
    <cellStyle name="Migliaia 56 6 4" xfId="17326" xr:uid="{00000000-0005-0000-0000-00007A9B0000}"/>
    <cellStyle name="Migliaia 56 6 4 2" xfId="30925" xr:uid="{00000000-0005-0000-0000-00007B9B0000}"/>
    <cellStyle name="Migliaia 56 6 5" xfId="21719" xr:uid="{00000000-0005-0000-0000-00007C9B0000}"/>
    <cellStyle name="Migliaia 56 6 6" xfId="13127" xr:uid="{00000000-0005-0000-0000-00007D9B0000}"/>
    <cellStyle name="Migliaia 56 7" xfId="4166" xr:uid="{00000000-0005-0000-0000-00007E9B0000}"/>
    <cellStyle name="Migliaia 56 7 2" xfId="10636" xr:uid="{00000000-0005-0000-0000-00007F9B0000}"/>
    <cellStyle name="Migliaia 56 7 2 2" xfId="31770" xr:uid="{00000000-0005-0000-0000-0000809B0000}"/>
    <cellStyle name="Migliaia 56 7 2 2 2" xfId="36930" xr:uid="{00000000-0005-0000-0000-0000819B0000}"/>
    <cellStyle name="Migliaia 56 7 2 2 3" xfId="42232" xr:uid="{00000000-0005-0000-0000-0000829B0000}"/>
    <cellStyle name="Migliaia 56 7 2 3" xfId="34279" xr:uid="{00000000-0005-0000-0000-0000839B0000}"/>
    <cellStyle name="Migliaia 56 7 2 4" xfId="39581" xr:uid="{00000000-0005-0000-0000-0000849B0000}"/>
    <cellStyle name="Migliaia 56 7 3" xfId="17328" xr:uid="{00000000-0005-0000-0000-0000859B0000}"/>
    <cellStyle name="Migliaia 56 7 3 2" xfId="30926" xr:uid="{00000000-0005-0000-0000-0000869B0000}"/>
    <cellStyle name="Migliaia 56 7 4" xfId="21720" xr:uid="{00000000-0005-0000-0000-0000879B0000}"/>
    <cellStyle name="Migliaia 56 7 5" xfId="13129" xr:uid="{00000000-0005-0000-0000-0000889B0000}"/>
    <cellStyle name="Migliaia 56 8" xfId="3765" xr:uid="{00000000-0005-0000-0000-0000899B0000}"/>
    <cellStyle name="Migliaia 56 8 2" xfId="10341" xr:uid="{00000000-0005-0000-0000-00008A9B0000}"/>
    <cellStyle name="Migliaia 56 8 2 2" xfId="31771" xr:uid="{00000000-0005-0000-0000-00008B9B0000}"/>
    <cellStyle name="Migliaia 56 8 2 2 2" xfId="36931" xr:uid="{00000000-0005-0000-0000-00008C9B0000}"/>
    <cellStyle name="Migliaia 56 8 2 2 3" xfId="42233" xr:uid="{00000000-0005-0000-0000-00008D9B0000}"/>
    <cellStyle name="Migliaia 56 8 2 3" xfId="34280" xr:uid="{00000000-0005-0000-0000-00008E9B0000}"/>
    <cellStyle name="Migliaia 56 8 2 4" xfId="39582" xr:uid="{00000000-0005-0000-0000-00008F9B0000}"/>
    <cellStyle name="Migliaia 56 8 3" xfId="17329" xr:uid="{00000000-0005-0000-0000-0000909B0000}"/>
    <cellStyle name="Migliaia 56 8 3 2" xfId="30927" xr:uid="{00000000-0005-0000-0000-0000919B0000}"/>
    <cellStyle name="Migliaia 56 8 4" xfId="21721" xr:uid="{00000000-0005-0000-0000-0000929B0000}"/>
    <cellStyle name="Migliaia 56 8 5" xfId="13130" xr:uid="{00000000-0005-0000-0000-0000939B0000}"/>
    <cellStyle name="Migliaia 56 9" xfId="13541" xr:uid="{00000000-0005-0000-0000-0000949B0000}"/>
    <cellStyle name="Migliaia 56 9 2" xfId="30928" xr:uid="{00000000-0005-0000-0000-0000959B0000}"/>
    <cellStyle name="Migliaia 56 9 3" xfId="21722" xr:uid="{00000000-0005-0000-0000-0000969B0000}"/>
    <cellStyle name="Migliaia 57" xfId="677" xr:uid="{00000000-0005-0000-0000-0000979B0000}"/>
    <cellStyle name="Migliaia 57 10" xfId="17330" xr:uid="{00000000-0005-0000-0000-0000989B0000}"/>
    <cellStyle name="Migliaia 57 10 2" xfId="30929" xr:uid="{00000000-0005-0000-0000-0000999B0000}"/>
    <cellStyle name="Migliaia 57 11" xfId="21723" xr:uid="{00000000-0005-0000-0000-00009A9B0000}"/>
    <cellStyle name="Migliaia 57 12" xfId="1937" xr:uid="{00000000-0005-0000-0000-00009B9B0000}"/>
    <cellStyle name="Migliaia 57 2" xfId="678" xr:uid="{00000000-0005-0000-0000-00009C9B0000}"/>
    <cellStyle name="Migliaia 57 2 2" xfId="2636" xr:uid="{00000000-0005-0000-0000-00009D9B0000}"/>
    <cellStyle name="Migliaia 57 2 2 2" xfId="4610" xr:uid="{00000000-0005-0000-0000-00009E9B0000}"/>
    <cellStyle name="Migliaia 57 2 2 2 2" xfId="10719" xr:uid="{00000000-0005-0000-0000-00009F9B0000}"/>
    <cellStyle name="Migliaia 57 2 2 2 2 2" xfId="30932" xr:uid="{00000000-0005-0000-0000-0000A09B0000}"/>
    <cellStyle name="Migliaia 57 2 2 2 3" xfId="14825" xr:uid="{00000000-0005-0000-0000-0000A19B0000}"/>
    <cellStyle name="Migliaia 57 2 2 2 4" xfId="17333" xr:uid="{00000000-0005-0000-0000-0000A29B0000}"/>
    <cellStyle name="Migliaia 57 2 2 2 5" xfId="21726" xr:uid="{00000000-0005-0000-0000-0000A39B0000}"/>
    <cellStyle name="Migliaia 57 2 2 2 6" xfId="13131" xr:uid="{00000000-0005-0000-0000-0000A49B0000}"/>
    <cellStyle name="Migliaia 57 2 2 3" xfId="7944" xr:uid="{00000000-0005-0000-0000-0000A59B0000}"/>
    <cellStyle name="Migliaia 57 2 2 3 2" xfId="31772" xr:uid="{00000000-0005-0000-0000-0000A69B0000}"/>
    <cellStyle name="Migliaia 57 2 2 3 2 2" xfId="36932" xr:uid="{00000000-0005-0000-0000-0000A79B0000}"/>
    <cellStyle name="Migliaia 57 2 2 3 2 3" xfId="42234" xr:uid="{00000000-0005-0000-0000-0000A89B0000}"/>
    <cellStyle name="Migliaia 57 2 2 3 3" xfId="34281" xr:uid="{00000000-0005-0000-0000-0000A99B0000}"/>
    <cellStyle name="Migliaia 57 2 2 3 4" xfId="39583" xr:uid="{00000000-0005-0000-0000-0000AA9B0000}"/>
    <cellStyle name="Migliaia 57 2 2 4" xfId="7162" xr:uid="{00000000-0005-0000-0000-0000AB9B0000}"/>
    <cellStyle name="Migliaia 57 2 2 4 2" xfId="17935" xr:uid="{00000000-0005-0000-0000-0000AC9B0000}"/>
    <cellStyle name="Migliaia 57 2 2 4 3" xfId="30931" xr:uid="{00000000-0005-0000-0000-0000AD9B0000}"/>
    <cellStyle name="Migliaia 57 2 2 4 4" xfId="42993" xr:uid="{00000000-0005-0000-0000-0000AE9B0000}"/>
    <cellStyle name="Migliaia 57 2 2 4 5" xfId="46928" xr:uid="{00000000-0005-0000-0000-0000AF9B0000}"/>
    <cellStyle name="Migliaia 57 2 2 4 6" xfId="49944" xr:uid="{00000000-0005-0000-0000-0000B09B0000}"/>
    <cellStyle name="Migliaia 57 2 2 5" xfId="17332" xr:uid="{00000000-0005-0000-0000-0000B19B0000}"/>
    <cellStyle name="Migliaia 57 2 2 6" xfId="21725" xr:uid="{00000000-0005-0000-0000-0000B29B0000}"/>
    <cellStyle name="Migliaia 57 2 3" xfId="4170" xr:uid="{00000000-0005-0000-0000-0000B39B0000}"/>
    <cellStyle name="Migliaia 57 2 3 2" xfId="10640" xr:uid="{00000000-0005-0000-0000-0000B49B0000}"/>
    <cellStyle name="Migliaia 57 2 3 2 2" xfId="31773" xr:uid="{00000000-0005-0000-0000-0000B59B0000}"/>
    <cellStyle name="Migliaia 57 2 3 2 2 2" xfId="36933" xr:uid="{00000000-0005-0000-0000-0000B69B0000}"/>
    <cellStyle name="Migliaia 57 2 3 2 2 3" xfId="42235" xr:uid="{00000000-0005-0000-0000-0000B79B0000}"/>
    <cellStyle name="Migliaia 57 2 3 2 3" xfId="34282" xr:uid="{00000000-0005-0000-0000-0000B89B0000}"/>
    <cellStyle name="Migliaia 57 2 3 2 4" xfId="39584" xr:uid="{00000000-0005-0000-0000-0000B99B0000}"/>
    <cellStyle name="Migliaia 57 2 3 3" xfId="17334" xr:uid="{00000000-0005-0000-0000-0000BA9B0000}"/>
    <cellStyle name="Migliaia 57 2 3 3 2" xfId="30933" xr:uid="{00000000-0005-0000-0000-0000BB9B0000}"/>
    <cellStyle name="Migliaia 57 2 3 4" xfId="21727" xr:uid="{00000000-0005-0000-0000-0000BC9B0000}"/>
    <cellStyle name="Migliaia 57 2 3 5" xfId="13132" xr:uid="{00000000-0005-0000-0000-0000BD9B0000}"/>
    <cellStyle name="Migliaia 57 2 4" xfId="3770" xr:uid="{00000000-0005-0000-0000-0000BE9B0000}"/>
    <cellStyle name="Migliaia 57 2 4 2" xfId="10345" xr:uid="{00000000-0005-0000-0000-0000BF9B0000}"/>
    <cellStyle name="Migliaia 57 2 4 2 2" xfId="30934" xr:uid="{00000000-0005-0000-0000-0000C09B0000}"/>
    <cellStyle name="Migliaia 57 2 4 3" xfId="14995" xr:uid="{00000000-0005-0000-0000-0000C19B0000}"/>
    <cellStyle name="Migliaia 57 2 4 4" xfId="17335" xr:uid="{00000000-0005-0000-0000-0000C29B0000}"/>
    <cellStyle name="Migliaia 57 2 4 5" xfId="21728" xr:uid="{00000000-0005-0000-0000-0000C39B0000}"/>
    <cellStyle name="Migliaia 57 2 4 6" xfId="13133" xr:uid="{00000000-0005-0000-0000-0000C49B0000}"/>
    <cellStyle name="Migliaia 57 2 5" xfId="9459" xr:uid="{00000000-0005-0000-0000-0000C59B0000}"/>
    <cellStyle name="Migliaia 57 2 5 2" xfId="30935" xr:uid="{00000000-0005-0000-0000-0000C69B0000}"/>
    <cellStyle name="Migliaia 57 2 5 3" xfId="21729" xr:uid="{00000000-0005-0000-0000-0000C79B0000}"/>
    <cellStyle name="Migliaia 57 2 6" xfId="17331" xr:uid="{00000000-0005-0000-0000-0000C89B0000}"/>
    <cellStyle name="Migliaia 57 2 6 2" xfId="30936" xr:uid="{00000000-0005-0000-0000-0000C99B0000}"/>
    <cellStyle name="Migliaia 57 2 6 3" xfId="21730" xr:uid="{00000000-0005-0000-0000-0000CA9B0000}"/>
    <cellStyle name="Migliaia 57 2 7" xfId="30930" xr:uid="{00000000-0005-0000-0000-0000CB9B0000}"/>
    <cellStyle name="Migliaia 57 2 8" xfId="21724" xr:uid="{00000000-0005-0000-0000-0000CC9B0000}"/>
    <cellStyle name="Migliaia 57 2 9" xfId="1938" xr:uid="{00000000-0005-0000-0000-0000CD9B0000}"/>
    <cellStyle name="Migliaia 57 3" xfId="679" xr:uid="{00000000-0005-0000-0000-0000CE9B0000}"/>
    <cellStyle name="Migliaia 57 3 10" xfId="21731" xr:uid="{00000000-0005-0000-0000-0000CF9B0000}"/>
    <cellStyle name="Migliaia 57 3 11" xfId="13134" xr:uid="{00000000-0005-0000-0000-0000D09B0000}"/>
    <cellStyle name="Migliaia 57 3 12" xfId="1939" xr:uid="{00000000-0005-0000-0000-0000D19B0000}"/>
    <cellStyle name="Migliaia 57 3 2" xfId="680" xr:uid="{00000000-0005-0000-0000-0000D29B0000}"/>
    <cellStyle name="Migliaia 57 3 2 2" xfId="4612" xr:uid="{00000000-0005-0000-0000-0000D39B0000}"/>
    <cellStyle name="Migliaia 57 3 2 2 2" xfId="8398" xr:uid="{00000000-0005-0000-0000-0000D49B0000}"/>
    <cellStyle name="Migliaia 57 3 2 2 2 2" xfId="14826" xr:uid="{00000000-0005-0000-0000-0000D59B0000}"/>
    <cellStyle name="Migliaia 57 3 2 2 2 2 2" xfId="18200" xr:uid="{00000000-0005-0000-0000-0000D69B0000}"/>
    <cellStyle name="Migliaia 57 3 2 2 2 2 3" xfId="30940" xr:uid="{00000000-0005-0000-0000-0000D79B0000}"/>
    <cellStyle name="Migliaia 57 3 2 2 2 3" xfId="21734" xr:uid="{00000000-0005-0000-0000-0000D89B0000}"/>
    <cellStyle name="Migliaia 57 3 2 2 2 4" xfId="43806" xr:uid="{00000000-0005-0000-0000-0000D99B0000}"/>
    <cellStyle name="Migliaia 57 3 2 2 2 5" xfId="47206" xr:uid="{00000000-0005-0000-0000-0000DA9B0000}"/>
    <cellStyle name="Migliaia 57 3 2 2 2 6" xfId="50222" xr:uid="{00000000-0005-0000-0000-0000DB9B0000}"/>
    <cellStyle name="Migliaia 57 3 2 2 2 7" xfId="13999" xr:uid="{00000000-0005-0000-0000-0000DC9B0000}"/>
    <cellStyle name="Migliaia 57 3 2 2 3" xfId="8507" xr:uid="{00000000-0005-0000-0000-0000DD9B0000}"/>
    <cellStyle name="Migliaia 57 3 2 2 3 2" xfId="30939" xr:uid="{00000000-0005-0000-0000-0000DE9B0000}"/>
    <cellStyle name="Migliaia 57 3 2 2 4" xfId="7163" xr:uid="{00000000-0005-0000-0000-0000DF9B0000}"/>
    <cellStyle name="Migliaia 57 3 2 2 4 2" xfId="17936" xr:uid="{00000000-0005-0000-0000-0000E09B0000}"/>
    <cellStyle name="Migliaia 57 3 2 2 4 3" xfId="44324" xr:uid="{00000000-0005-0000-0000-0000E19B0000}"/>
    <cellStyle name="Migliaia 57 3 2 2 4 4" xfId="46929" xr:uid="{00000000-0005-0000-0000-0000E29B0000}"/>
    <cellStyle name="Migliaia 57 3 2 2 4 5" xfId="49945" xr:uid="{00000000-0005-0000-0000-0000E39B0000}"/>
    <cellStyle name="Migliaia 57 3 2 2 5" xfId="17338" xr:uid="{00000000-0005-0000-0000-0000E49B0000}"/>
    <cellStyle name="Migliaia 57 3 2 2 6" xfId="21733" xr:uid="{00000000-0005-0000-0000-0000E59B0000}"/>
    <cellStyle name="Migliaia 57 3 2 3" xfId="3772" xr:uid="{00000000-0005-0000-0000-0000E69B0000}"/>
    <cellStyle name="Migliaia 57 3 2 3 2" xfId="8700" xr:uid="{00000000-0005-0000-0000-0000E79B0000}"/>
    <cellStyle name="Migliaia 57 3 2 3 2 2" xfId="30941" xr:uid="{00000000-0005-0000-0000-0000E89B0000}"/>
    <cellStyle name="Migliaia 57 3 2 3 3" xfId="8399" xr:uid="{00000000-0005-0000-0000-0000E99B0000}"/>
    <cellStyle name="Migliaia 57 3 2 3 4" xfId="17339" xr:uid="{00000000-0005-0000-0000-0000EA9B0000}"/>
    <cellStyle name="Migliaia 57 3 2 3 5" xfId="21735" xr:uid="{00000000-0005-0000-0000-0000EB9B0000}"/>
    <cellStyle name="Migliaia 57 3 2 3 6" xfId="13135" xr:uid="{00000000-0005-0000-0000-0000EC9B0000}"/>
    <cellStyle name="Migliaia 57 3 2 4" xfId="7749" xr:uid="{00000000-0005-0000-0000-0000ED9B0000}"/>
    <cellStyle name="Migliaia 57 3 2 4 2" xfId="14416" xr:uid="{00000000-0005-0000-0000-0000EE9B0000}"/>
    <cellStyle name="Migliaia 57 3 2 4 2 2" xfId="30942" xr:uid="{00000000-0005-0000-0000-0000EF9B0000}"/>
    <cellStyle name="Migliaia 57 3 2 4 3" xfId="21736" xr:uid="{00000000-0005-0000-0000-0000F09B0000}"/>
    <cellStyle name="Migliaia 57 3 2 4 4" xfId="13544" xr:uid="{00000000-0005-0000-0000-0000F19B0000}"/>
    <cellStyle name="Migliaia 57 3 2 5" xfId="13574" xr:uid="{00000000-0005-0000-0000-0000F29B0000}"/>
    <cellStyle name="Migliaia 57 3 2 5 2" xfId="30943" xr:uid="{00000000-0005-0000-0000-0000F39B0000}"/>
    <cellStyle name="Migliaia 57 3 2 5 3" xfId="21737" xr:uid="{00000000-0005-0000-0000-0000F49B0000}"/>
    <cellStyle name="Migliaia 57 3 2 6" xfId="17337" xr:uid="{00000000-0005-0000-0000-0000F59B0000}"/>
    <cellStyle name="Migliaia 57 3 2 6 2" xfId="30944" xr:uid="{00000000-0005-0000-0000-0000F69B0000}"/>
    <cellStyle name="Migliaia 57 3 2 6 3" xfId="21738" xr:uid="{00000000-0005-0000-0000-0000F79B0000}"/>
    <cellStyle name="Migliaia 57 3 2 7" xfId="30938" xr:uid="{00000000-0005-0000-0000-0000F89B0000}"/>
    <cellStyle name="Migliaia 57 3 2 8" xfId="21732" xr:uid="{00000000-0005-0000-0000-0000F99B0000}"/>
    <cellStyle name="Migliaia 57 3 2 9" xfId="2638" xr:uid="{00000000-0005-0000-0000-0000FA9B0000}"/>
    <cellStyle name="Migliaia 57 3 3" xfId="2637" xr:uid="{00000000-0005-0000-0000-0000FB9B0000}"/>
    <cellStyle name="Migliaia 57 3 3 2" xfId="4611" xr:uid="{00000000-0005-0000-0000-0000FC9B0000}"/>
    <cellStyle name="Migliaia 57 3 3 2 2" xfId="6094" xr:uid="{00000000-0005-0000-0000-0000FD9B0000}"/>
    <cellStyle name="Migliaia 57 3 3 2 2 2" xfId="30946" xr:uid="{00000000-0005-0000-0000-0000FE9B0000}"/>
    <cellStyle name="Migliaia 57 3 3 2 3" xfId="14573" xr:uid="{00000000-0005-0000-0000-0000FF9B0000}"/>
    <cellStyle name="Migliaia 57 3 3 2 4" xfId="17341" xr:uid="{00000000-0005-0000-0000-0000009C0000}"/>
    <cellStyle name="Migliaia 57 3 3 2 5" xfId="21740" xr:uid="{00000000-0005-0000-0000-0000019C0000}"/>
    <cellStyle name="Migliaia 57 3 3 2 6" xfId="13137" xr:uid="{00000000-0005-0000-0000-0000029C0000}"/>
    <cellStyle name="Migliaia 57 3 3 3" xfId="5846" xr:uid="{00000000-0005-0000-0000-0000039C0000}"/>
    <cellStyle name="Migliaia 57 3 3 3 2" xfId="30947" xr:uid="{00000000-0005-0000-0000-0000049C0000}"/>
    <cellStyle name="Migliaia 57 3 3 3 3" xfId="21741" xr:uid="{00000000-0005-0000-0000-0000059C0000}"/>
    <cellStyle name="Migliaia 57 3 3 4" xfId="17340" xr:uid="{00000000-0005-0000-0000-0000069C0000}"/>
    <cellStyle name="Migliaia 57 3 3 4 2" xfId="30948" xr:uid="{00000000-0005-0000-0000-0000079C0000}"/>
    <cellStyle name="Migliaia 57 3 3 4 3" xfId="21742" xr:uid="{00000000-0005-0000-0000-0000089C0000}"/>
    <cellStyle name="Migliaia 57 3 3 4 4" xfId="45171" xr:uid="{00000000-0005-0000-0000-0000099C0000}"/>
    <cellStyle name="Migliaia 57 3 3 5" xfId="21743" xr:uid="{00000000-0005-0000-0000-00000A9C0000}"/>
    <cellStyle name="Migliaia 57 3 3 5 2" xfId="30949" xr:uid="{00000000-0005-0000-0000-00000B9C0000}"/>
    <cellStyle name="Migliaia 57 3 3 5 3" xfId="45172" xr:uid="{00000000-0005-0000-0000-00000C9C0000}"/>
    <cellStyle name="Migliaia 57 3 3 6" xfId="30945" xr:uid="{00000000-0005-0000-0000-00000D9C0000}"/>
    <cellStyle name="Migliaia 57 3 3 7" xfId="21739" xr:uid="{00000000-0005-0000-0000-00000E9C0000}"/>
    <cellStyle name="Migliaia 57 3 3 8" xfId="13136" xr:uid="{00000000-0005-0000-0000-00000F9C0000}"/>
    <cellStyle name="Migliaia 57 3 4" xfId="3317" xr:uid="{00000000-0005-0000-0000-0000109C0000}"/>
    <cellStyle name="Migliaia 57 3 4 2" xfId="4827" xr:uid="{00000000-0005-0000-0000-0000119C0000}"/>
    <cellStyle name="Migliaia 57 3 4 2 2" xfId="10779" xr:uid="{00000000-0005-0000-0000-0000129C0000}"/>
    <cellStyle name="Migliaia 57 3 4 2 3" xfId="14867" xr:uid="{00000000-0005-0000-0000-0000139C0000}"/>
    <cellStyle name="Migliaia 57 3 4 2 4" xfId="17343" xr:uid="{00000000-0005-0000-0000-0000149C0000}"/>
    <cellStyle name="Migliaia 57 3 4 2 5" xfId="28764" xr:uid="{00000000-0005-0000-0000-0000159C0000}"/>
    <cellStyle name="Migliaia 57 3 4 2 6" xfId="13139" xr:uid="{00000000-0005-0000-0000-0000169C0000}"/>
    <cellStyle name="Migliaia 57 3 4 3" xfId="10027" xr:uid="{00000000-0005-0000-0000-0000179C0000}"/>
    <cellStyle name="Migliaia 57 3 4 3 2" xfId="31774" xr:uid="{00000000-0005-0000-0000-0000189C0000}"/>
    <cellStyle name="Migliaia 57 3 4 3 2 2" xfId="36934" xr:uid="{00000000-0005-0000-0000-0000199C0000}"/>
    <cellStyle name="Migliaia 57 3 4 3 2 3" xfId="42236" xr:uid="{00000000-0005-0000-0000-00001A9C0000}"/>
    <cellStyle name="Migliaia 57 3 4 3 3" xfId="34283" xr:uid="{00000000-0005-0000-0000-00001B9C0000}"/>
    <cellStyle name="Migliaia 57 3 4 3 4" xfId="39585" xr:uid="{00000000-0005-0000-0000-00001C9C0000}"/>
    <cellStyle name="Migliaia 57 3 4 4" xfId="17342" xr:uid="{00000000-0005-0000-0000-00001D9C0000}"/>
    <cellStyle name="Migliaia 57 3 4 4 2" xfId="30950" xr:uid="{00000000-0005-0000-0000-00001E9C0000}"/>
    <cellStyle name="Migliaia 57 3 4 5" xfId="21744" xr:uid="{00000000-0005-0000-0000-00001F9C0000}"/>
    <cellStyle name="Migliaia 57 3 4 6" xfId="13138" xr:uid="{00000000-0005-0000-0000-0000209C0000}"/>
    <cellStyle name="Migliaia 57 3 5" xfId="4171" xr:uid="{00000000-0005-0000-0000-0000219C0000}"/>
    <cellStyle name="Migliaia 57 3 5 2" xfId="10641" xr:uid="{00000000-0005-0000-0000-0000229C0000}"/>
    <cellStyle name="Migliaia 57 3 5 2 2" xfId="31775" xr:uid="{00000000-0005-0000-0000-0000239C0000}"/>
    <cellStyle name="Migliaia 57 3 5 2 2 2" xfId="36935" xr:uid="{00000000-0005-0000-0000-0000249C0000}"/>
    <cellStyle name="Migliaia 57 3 5 2 2 3" xfId="42237" xr:uid="{00000000-0005-0000-0000-0000259C0000}"/>
    <cellStyle name="Migliaia 57 3 5 2 3" xfId="34284" xr:uid="{00000000-0005-0000-0000-0000269C0000}"/>
    <cellStyle name="Migliaia 57 3 5 2 4" xfId="39586" xr:uid="{00000000-0005-0000-0000-0000279C0000}"/>
    <cellStyle name="Migliaia 57 3 5 3" xfId="17344" xr:uid="{00000000-0005-0000-0000-0000289C0000}"/>
    <cellStyle name="Migliaia 57 3 5 3 2" xfId="30951" xr:uid="{00000000-0005-0000-0000-0000299C0000}"/>
    <cellStyle name="Migliaia 57 3 5 4" xfId="21745" xr:uid="{00000000-0005-0000-0000-00002A9C0000}"/>
    <cellStyle name="Migliaia 57 3 5 5" xfId="13140" xr:uid="{00000000-0005-0000-0000-00002B9C0000}"/>
    <cellStyle name="Migliaia 57 3 6" xfId="3771" xr:uid="{00000000-0005-0000-0000-00002C9C0000}"/>
    <cellStyle name="Migliaia 57 3 6 2" xfId="10346" xr:uid="{00000000-0005-0000-0000-00002D9C0000}"/>
    <cellStyle name="Migliaia 57 3 6 2 2" xfId="30952" xr:uid="{00000000-0005-0000-0000-00002E9C0000}"/>
    <cellStyle name="Migliaia 57 3 6 3" xfId="14601" xr:uid="{00000000-0005-0000-0000-00002F9C0000}"/>
    <cellStyle name="Migliaia 57 3 6 4" xfId="17345" xr:uid="{00000000-0005-0000-0000-0000309C0000}"/>
    <cellStyle name="Migliaia 57 3 6 5" xfId="21746" xr:uid="{00000000-0005-0000-0000-0000319C0000}"/>
    <cellStyle name="Migliaia 57 3 6 6" xfId="13141" xr:uid="{00000000-0005-0000-0000-0000329C0000}"/>
    <cellStyle name="Migliaia 57 3 7" xfId="8555" xr:uid="{00000000-0005-0000-0000-0000339C0000}"/>
    <cellStyle name="Migliaia 57 3 7 2" xfId="30953" xr:uid="{00000000-0005-0000-0000-0000349C0000}"/>
    <cellStyle name="Migliaia 57 3 7 3" xfId="21747" xr:uid="{00000000-0005-0000-0000-0000359C0000}"/>
    <cellStyle name="Migliaia 57 3 8" xfId="13575" xr:uid="{00000000-0005-0000-0000-0000369C0000}"/>
    <cellStyle name="Migliaia 57 3 8 2" xfId="30954" xr:uid="{00000000-0005-0000-0000-0000379C0000}"/>
    <cellStyle name="Migliaia 57 3 8 3" xfId="21748" xr:uid="{00000000-0005-0000-0000-0000389C0000}"/>
    <cellStyle name="Migliaia 57 3 9" xfId="17336" xr:uid="{00000000-0005-0000-0000-0000399C0000}"/>
    <cellStyle name="Migliaia 57 3 9 2" xfId="30937" xr:uid="{00000000-0005-0000-0000-00003A9C0000}"/>
    <cellStyle name="Migliaia 57 4" xfId="681" xr:uid="{00000000-0005-0000-0000-00003B9C0000}"/>
    <cellStyle name="Migliaia 57 4 10" xfId="2639" xr:uid="{00000000-0005-0000-0000-00003C9C0000}"/>
    <cellStyle name="Migliaia 57 4 2" xfId="4613" xr:uid="{00000000-0005-0000-0000-00003D9C0000}"/>
    <cellStyle name="Migliaia 57 4 2 2" xfId="5193" xr:uid="{00000000-0005-0000-0000-00003E9C0000}"/>
    <cellStyle name="Migliaia 57 4 2 2 2" xfId="30957" xr:uid="{00000000-0005-0000-0000-00003F9C0000}"/>
    <cellStyle name="Migliaia 57 4 2 2 3" xfId="21751" xr:uid="{00000000-0005-0000-0000-0000409C0000}"/>
    <cellStyle name="Migliaia 57 4 2 3" xfId="8400" xr:uid="{00000000-0005-0000-0000-0000419C0000}"/>
    <cellStyle name="Migliaia 57 4 2 3 2" xfId="30958" xr:uid="{00000000-0005-0000-0000-0000429C0000}"/>
    <cellStyle name="Migliaia 57 4 2 3 3" xfId="21752" xr:uid="{00000000-0005-0000-0000-0000439C0000}"/>
    <cellStyle name="Migliaia 57 4 2 4" xfId="7751" xr:uid="{00000000-0005-0000-0000-0000449C0000}"/>
    <cellStyle name="Migliaia 57 4 2 4 2" xfId="30956" xr:uid="{00000000-0005-0000-0000-0000459C0000}"/>
    <cellStyle name="Migliaia 57 4 2 5" xfId="7165" xr:uid="{00000000-0005-0000-0000-0000469C0000}"/>
    <cellStyle name="Migliaia 57 4 2 5 2" xfId="17938" xr:uid="{00000000-0005-0000-0000-0000479C0000}"/>
    <cellStyle name="Migliaia 57 4 2 5 3" xfId="43714" xr:uid="{00000000-0005-0000-0000-0000489C0000}"/>
    <cellStyle name="Migliaia 57 4 2 5 4" xfId="46931" xr:uid="{00000000-0005-0000-0000-0000499C0000}"/>
    <cellStyle name="Migliaia 57 4 2 5 5" xfId="49947" xr:uid="{00000000-0005-0000-0000-00004A9C0000}"/>
    <cellStyle name="Migliaia 57 4 2 6" xfId="17347" xr:uid="{00000000-0005-0000-0000-00004B9C0000}"/>
    <cellStyle name="Migliaia 57 4 2 7" xfId="21750" xr:uid="{00000000-0005-0000-0000-00004C9C0000}"/>
    <cellStyle name="Migliaia 57 4 3" xfId="5194" xr:uid="{00000000-0005-0000-0000-00004D9C0000}"/>
    <cellStyle name="Migliaia 57 4 3 2" xfId="14574" xr:uid="{00000000-0005-0000-0000-00004E9C0000}"/>
    <cellStyle name="Migliaia 57 4 3 2 2" xfId="30959" xr:uid="{00000000-0005-0000-0000-00004F9C0000}"/>
    <cellStyle name="Migliaia 57 4 3 3" xfId="21753" xr:uid="{00000000-0005-0000-0000-0000509C0000}"/>
    <cellStyle name="Migliaia 57 4 3 4" xfId="13573" xr:uid="{00000000-0005-0000-0000-0000519C0000}"/>
    <cellStyle name="Migliaia 57 4 4" xfId="8401" xr:uid="{00000000-0005-0000-0000-0000529C0000}"/>
    <cellStyle name="Migliaia 57 4 4 2" xfId="30960" xr:uid="{00000000-0005-0000-0000-0000539C0000}"/>
    <cellStyle name="Migliaia 57 4 4 3" xfId="21754" xr:uid="{00000000-0005-0000-0000-0000549C0000}"/>
    <cellStyle name="Migliaia 57 4 5" xfId="7750" xr:uid="{00000000-0005-0000-0000-0000559C0000}"/>
    <cellStyle name="Migliaia 57 4 5 2" xfId="30961" xr:uid="{00000000-0005-0000-0000-0000569C0000}"/>
    <cellStyle name="Migliaia 57 4 5 3" xfId="21755" xr:uid="{00000000-0005-0000-0000-0000579C0000}"/>
    <cellStyle name="Migliaia 57 4 6" xfId="7164" xr:uid="{00000000-0005-0000-0000-0000589C0000}"/>
    <cellStyle name="Migliaia 57 4 6 2" xfId="17937" xr:uid="{00000000-0005-0000-0000-0000599C0000}"/>
    <cellStyle name="Migliaia 57 4 6 2 2" xfId="30962" xr:uid="{00000000-0005-0000-0000-00005A9C0000}"/>
    <cellStyle name="Migliaia 57 4 6 3" xfId="21756" xr:uid="{00000000-0005-0000-0000-00005B9C0000}"/>
    <cellStyle name="Migliaia 57 4 6 4" xfId="44764" xr:uid="{00000000-0005-0000-0000-00005C9C0000}"/>
    <cellStyle name="Migliaia 57 4 6 5" xfId="45173" xr:uid="{00000000-0005-0000-0000-00005D9C0000}"/>
    <cellStyle name="Migliaia 57 4 6 6" xfId="46930" xr:uid="{00000000-0005-0000-0000-00005E9C0000}"/>
    <cellStyle name="Migliaia 57 4 6 7" xfId="49946" xr:uid="{00000000-0005-0000-0000-00005F9C0000}"/>
    <cellStyle name="Migliaia 57 4 7" xfId="17346" xr:uid="{00000000-0005-0000-0000-0000609C0000}"/>
    <cellStyle name="Migliaia 57 4 7 2" xfId="30963" xr:uid="{00000000-0005-0000-0000-0000619C0000}"/>
    <cellStyle name="Migliaia 57 4 7 3" xfId="21757" xr:uid="{00000000-0005-0000-0000-0000629C0000}"/>
    <cellStyle name="Migliaia 57 4 8" xfId="30955" xr:uid="{00000000-0005-0000-0000-0000639C0000}"/>
    <cellStyle name="Migliaia 57 4 9" xfId="21749" xr:uid="{00000000-0005-0000-0000-0000649C0000}"/>
    <cellStyle name="Migliaia 57 5" xfId="682" xr:uid="{00000000-0005-0000-0000-0000659C0000}"/>
    <cellStyle name="Migliaia 57 5 2" xfId="4614" xr:uid="{00000000-0005-0000-0000-0000669C0000}"/>
    <cellStyle name="Migliaia 57 5 2 2" xfId="14827" xr:uid="{00000000-0005-0000-0000-0000679C0000}"/>
    <cellStyle name="Migliaia 57 5 2 2 2" xfId="30965" xr:uid="{00000000-0005-0000-0000-0000689C0000}"/>
    <cellStyle name="Migliaia 57 5 2 3" xfId="17349" xr:uid="{00000000-0005-0000-0000-0000699C0000}"/>
    <cellStyle name="Migliaia 57 5 2 4" xfId="21759" xr:uid="{00000000-0005-0000-0000-00006A9C0000}"/>
    <cellStyle name="Migliaia 57 5 2 5" xfId="13142" xr:uid="{00000000-0005-0000-0000-00006B9C0000}"/>
    <cellStyle name="Migliaia 57 5 3" xfId="7752" xr:uid="{00000000-0005-0000-0000-00006C9C0000}"/>
    <cellStyle name="Migliaia 57 5 3 2" xfId="30966" xr:uid="{00000000-0005-0000-0000-00006D9C0000}"/>
    <cellStyle name="Migliaia 57 5 3 3" xfId="21760" xr:uid="{00000000-0005-0000-0000-00006E9C0000}"/>
    <cellStyle name="Migliaia 57 5 4" xfId="7166" xr:uid="{00000000-0005-0000-0000-00006F9C0000}"/>
    <cellStyle name="Migliaia 57 5 4 2" xfId="17939" xr:uid="{00000000-0005-0000-0000-0000709C0000}"/>
    <cellStyle name="Migliaia 57 5 4 2 2" xfId="30967" xr:uid="{00000000-0005-0000-0000-0000719C0000}"/>
    <cellStyle name="Migliaia 57 5 4 3" xfId="21761" xr:uid="{00000000-0005-0000-0000-0000729C0000}"/>
    <cellStyle name="Migliaia 57 5 4 4" xfId="42548" xr:uid="{00000000-0005-0000-0000-0000739C0000}"/>
    <cellStyle name="Migliaia 57 5 4 5" xfId="45174" xr:uid="{00000000-0005-0000-0000-0000749C0000}"/>
    <cellStyle name="Migliaia 57 5 4 6" xfId="46932" xr:uid="{00000000-0005-0000-0000-0000759C0000}"/>
    <cellStyle name="Migliaia 57 5 4 7" xfId="49948" xr:uid="{00000000-0005-0000-0000-0000769C0000}"/>
    <cellStyle name="Migliaia 57 5 5" xfId="17348" xr:uid="{00000000-0005-0000-0000-0000779C0000}"/>
    <cellStyle name="Migliaia 57 5 5 2" xfId="30968" xr:uid="{00000000-0005-0000-0000-0000789C0000}"/>
    <cellStyle name="Migliaia 57 5 5 3" xfId="21762" xr:uid="{00000000-0005-0000-0000-0000799C0000}"/>
    <cellStyle name="Migliaia 57 5 5 4" xfId="45175" xr:uid="{00000000-0005-0000-0000-00007A9C0000}"/>
    <cellStyle name="Migliaia 57 5 6" xfId="21763" xr:uid="{00000000-0005-0000-0000-00007B9C0000}"/>
    <cellStyle name="Migliaia 57 5 6 2" xfId="30969" xr:uid="{00000000-0005-0000-0000-00007C9C0000}"/>
    <cellStyle name="Migliaia 57 5 7" xfId="30964" xr:uid="{00000000-0005-0000-0000-00007D9C0000}"/>
    <cellStyle name="Migliaia 57 5 8" xfId="21758" xr:uid="{00000000-0005-0000-0000-00007E9C0000}"/>
    <cellStyle name="Migliaia 57 5 9" xfId="2640" xr:uid="{00000000-0005-0000-0000-00007F9C0000}"/>
    <cellStyle name="Migliaia 57 6" xfId="2635" xr:uid="{00000000-0005-0000-0000-0000809C0000}"/>
    <cellStyle name="Migliaia 57 6 2" xfId="4609" xr:uid="{00000000-0005-0000-0000-0000819C0000}"/>
    <cellStyle name="Migliaia 57 6 2 2" xfId="6093" xr:uid="{00000000-0005-0000-0000-0000829C0000}"/>
    <cellStyle name="Migliaia 57 6 2 3" xfId="14869" xr:uid="{00000000-0005-0000-0000-0000839C0000}"/>
    <cellStyle name="Migliaia 57 6 2 4" xfId="17351" xr:uid="{00000000-0005-0000-0000-0000849C0000}"/>
    <cellStyle name="Migliaia 57 6 2 5" xfId="28765" xr:uid="{00000000-0005-0000-0000-0000859C0000}"/>
    <cellStyle name="Migliaia 57 6 2 6" xfId="13144" xr:uid="{00000000-0005-0000-0000-0000869C0000}"/>
    <cellStyle name="Migliaia 57 6 3" xfId="5845" xr:uid="{00000000-0005-0000-0000-0000879C0000}"/>
    <cellStyle name="Migliaia 57 6 3 2" xfId="31776" xr:uid="{00000000-0005-0000-0000-0000889C0000}"/>
    <cellStyle name="Migliaia 57 6 3 2 2" xfId="36936" xr:uid="{00000000-0005-0000-0000-0000899C0000}"/>
    <cellStyle name="Migliaia 57 6 3 2 3" xfId="42238" xr:uid="{00000000-0005-0000-0000-00008A9C0000}"/>
    <cellStyle name="Migliaia 57 6 3 3" xfId="34285" xr:uid="{00000000-0005-0000-0000-00008B9C0000}"/>
    <cellStyle name="Migliaia 57 6 3 4" xfId="39587" xr:uid="{00000000-0005-0000-0000-00008C9C0000}"/>
    <cellStyle name="Migliaia 57 6 4" xfId="17350" xr:uid="{00000000-0005-0000-0000-00008D9C0000}"/>
    <cellStyle name="Migliaia 57 6 4 2" xfId="30970" xr:uid="{00000000-0005-0000-0000-00008E9C0000}"/>
    <cellStyle name="Migliaia 57 6 5" xfId="21764" xr:uid="{00000000-0005-0000-0000-00008F9C0000}"/>
    <cellStyle name="Migliaia 57 6 6" xfId="13143" xr:uid="{00000000-0005-0000-0000-0000909C0000}"/>
    <cellStyle name="Migliaia 57 7" xfId="4169" xr:uid="{00000000-0005-0000-0000-0000919C0000}"/>
    <cellStyle name="Migliaia 57 7 2" xfId="10639" xr:uid="{00000000-0005-0000-0000-0000929C0000}"/>
    <cellStyle name="Migliaia 57 7 2 2" xfId="31777" xr:uid="{00000000-0005-0000-0000-0000939C0000}"/>
    <cellStyle name="Migliaia 57 7 2 2 2" xfId="36937" xr:uid="{00000000-0005-0000-0000-0000949C0000}"/>
    <cellStyle name="Migliaia 57 7 2 2 3" xfId="42239" xr:uid="{00000000-0005-0000-0000-0000959C0000}"/>
    <cellStyle name="Migliaia 57 7 2 3" xfId="34286" xr:uid="{00000000-0005-0000-0000-0000969C0000}"/>
    <cellStyle name="Migliaia 57 7 2 4" xfId="39588" xr:uid="{00000000-0005-0000-0000-0000979C0000}"/>
    <cellStyle name="Migliaia 57 7 3" xfId="17352" xr:uid="{00000000-0005-0000-0000-0000989C0000}"/>
    <cellStyle name="Migliaia 57 7 3 2" xfId="30971" xr:uid="{00000000-0005-0000-0000-0000999C0000}"/>
    <cellStyle name="Migliaia 57 7 4" xfId="21765" xr:uid="{00000000-0005-0000-0000-00009A9C0000}"/>
    <cellStyle name="Migliaia 57 7 5" xfId="13145" xr:uid="{00000000-0005-0000-0000-00009B9C0000}"/>
    <cellStyle name="Migliaia 57 8" xfId="3769" xr:uid="{00000000-0005-0000-0000-00009C9C0000}"/>
    <cellStyle name="Migliaia 57 8 2" xfId="10344" xr:uid="{00000000-0005-0000-0000-00009D9C0000}"/>
    <cellStyle name="Migliaia 57 8 2 2" xfId="31778" xr:uid="{00000000-0005-0000-0000-00009E9C0000}"/>
    <cellStyle name="Migliaia 57 8 2 2 2" xfId="36938" xr:uid="{00000000-0005-0000-0000-00009F9C0000}"/>
    <cellStyle name="Migliaia 57 8 2 2 3" xfId="42240" xr:uid="{00000000-0005-0000-0000-0000A09C0000}"/>
    <cellStyle name="Migliaia 57 8 2 3" xfId="34287" xr:uid="{00000000-0005-0000-0000-0000A19C0000}"/>
    <cellStyle name="Migliaia 57 8 2 4" xfId="39589" xr:uid="{00000000-0005-0000-0000-0000A29C0000}"/>
    <cellStyle name="Migliaia 57 8 3" xfId="17353" xr:uid="{00000000-0005-0000-0000-0000A39C0000}"/>
    <cellStyle name="Migliaia 57 8 3 2" xfId="30972" xr:uid="{00000000-0005-0000-0000-0000A49C0000}"/>
    <cellStyle name="Migliaia 57 8 4" xfId="21766" xr:uid="{00000000-0005-0000-0000-0000A59C0000}"/>
    <cellStyle name="Migliaia 57 8 5" xfId="13146" xr:uid="{00000000-0005-0000-0000-0000A69C0000}"/>
    <cellStyle name="Migliaia 57 9" xfId="13543" xr:uid="{00000000-0005-0000-0000-0000A79C0000}"/>
    <cellStyle name="Migliaia 57 9 2" xfId="30973" xr:uid="{00000000-0005-0000-0000-0000A89C0000}"/>
    <cellStyle name="Migliaia 57 9 3" xfId="21767" xr:uid="{00000000-0005-0000-0000-0000A99C0000}"/>
    <cellStyle name="Migliaia 58" xfId="683" xr:uid="{00000000-0005-0000-0000-0000AA9C0000}"/>
    <cellStyle name="Migliaia 58 10" xfId="17354" xr:uid="{00000000-0005-0000-0000-0000AB9C0000}"/>
    <cellStyle name="Migliaia 58 10 2" xfId="30974" xr:uid="{00000000-0005-0000-0000-0000AC9C0000}"/>
    <cellStyle name="Migliaia 58 11" xfId="21768" xr:uid="{00000000-0005-0000-0000-0000AD9C0000}"/>
    <cellStyle name="Migliaia 58 12" xfId="1940" xr:uid="{00000000-0005-0000-0000-0000AE9C0000}"/>
    <cellStyle name="Migliaia 58 2" xfId="684" xr:uid="{00000000-0005-0000-0000-0000AF9C0000}"/>
    <cellStyle name="Migliaia 58 2 2" xfId="2642" xr:uid="{00000000-0005-0000-0000-0000B09C0000}"/>
    <cellStyle name="Migliaia 58 2 2 2" xfId="4616" xr:uid="{00000000-0005-0000-0000-0000B19C0000}"/>
    <cellStyle name="Migliaia 58 2 2 2 2" xfId="10720" xr:uid="{00000000-0005-0000-0000-0000B29C0000}"/>
    <cellStyle name="Migliaia 58 2 2 2 2 2" xfId="30977" xr:uid="{00000000-0005-0000-0000-0000B39C0000}"/>
    <cellStyle name="Migliaia 58 2 2 2 3" xfId="14828" xr:uid="{00000000-0005-0000-0000-0000B49C0000}"/>
    <cellStyle name="Migliaia 58 2 2 2 4" xfId="17357" xr:uid="{00000000-0005-0000-0000-0000B59C0000}"/>
    <cellStyle name="Migliaia 58 2 2 2 5" xfId="21771" xr:uid="{00000000-0005-0000-0000-0000B69C0000}"/>
    <cellStyle name="Migliaia 58 2 2 2 6" xfId="13147" xr:uid="{00000000-0005-0000-0000-0000B79C0000}"/>
    <cellStyle name="Migliaia 58 2 2 3" xfId="7945" xr:uid="{00000000-0005-0000-0000-0000B89C0000}"/>
    <cellStyle name="Migliaia 58 2 2 3 2" xfId="31779" xr:uid="{00000000-0005-0000-0000-0000B99C0000}"/>
    <cellStyle name="Migliaia 58 2 2 3 2 2" xfId="36939" xr:uid="{00000000-0005-0000-0000-0000BA9C0000}"/>
    <cellStyle name="Migliaia 58 2 2 3 2 3" xfId="42241" xr:uid="{00000000-0005-0000-0000-0000BB9C0000}"/>
    <cellStyle name="Migliaia 58 2 2 3 3" xfId="34288" xr:uid="{00000000-0005-0000-0000-0000BC9C0000}"/>
    <cellStyle name="Migliaia 58 2 2 3 4" xfId="39590" xr:uid="{00000000-0005-0000-0000-0000BD9C0000}"/>
    <cellStyle name="Migliaia 58 2 2 4" xfId="7167" xr:uid="{00000000-0005-0000-0000-0000BE9C0000}"/>
    <cellStyle name="Migliaia 58 2 2 4 2" xfId="17940" xr:uid="{00000000-0005-0000-0000-0000BF9C0000}"/>
    <cellStyle name="Migliaia 58 2 2 4 3" xfId="30976" xr:uid="{00000000-0005-0000-0000-0000C09C0000}"/>
    <cellStyle name="Migliaia 58 2 2 4 4" xfId="28733" xr:uid="{00000000-0005-0000-0000-0000C19C0000}"/>
    <cellStyle name="Migliaia 58 2 2 4 5" xfId="46933" xr:uid="{00000000-0005-0000-0000-0000C29C0000}"/>
    <cellStyle name="Migliaia 58 2 2 4 6" xfId="49949" xr:uid="{00000000-0005-0000-0000-0000C39C0000}"/>
    <cellStyle name="Migliaia 58 2 2 5" xfId="17356" xr:uid="{00000000-0005-0000-0000-0000C49C0000}"/>
    <cellStyle name="Migliaia 58 2 2 6" xfId="21770" xr:uid="{00000000-0005-0000-0000-0000C59C0000}"/>
    <cellStyle name="Migliaia 58 2 3" xfId="4173" xr:uid="{00000000-0005-0000-0000-0000C69C0000}"/>
    <cellStyle name="Migliaia 58 2 3 2" xfId="10643" xr:uid="{00000000-0005-0000-0000-0000C79C0000}"/>
    <cellStyle name="Migliaia 58 2 3 2 2" xfId="31780" xr:uid="{00000000-0005-0000-0000-0000C89C0000}"/>
    <cellStyle name="Migliaia 58 2 3 2 2 2" xfId="36940" xr:uid="{00000000-0005-0000-0000-0000C99C0000}"/>
    <cellStyle name="Migliaia 58 2 3 2 2 3" xfId="42242" xr:uid="{00000000-0005-0000-0000-0000CA9C0000}"/>
    <cellStyle name="Migliaia 58 2 3 2 3" xfId="34289" xr:uid="{00000000-0005-0000-0000-0000CB9C0000}"/>
    <cellStyle name="Migliaia 58 2 3 2 4" xfId="39591" xr:uid="{00000000-0005-0000-0000-0000CC9C0000}"/>
    <cellStyle name="Migliaia 58 2 3 3" xfId="17358" xr:uid="{00000000-0005-0000-0000-0000CD9C0000}"/>
    <cellStyle name="Migliaia 58 2 3 3 2" xfId="30978" xr:uid="{00000000-0005-0000-0000-0000CE9C0000}"/>
    <cellStyle name="Migliaia 58 2 3 4" xfId="21772" xr:uid="{00000000-0005-0000-0000-0000CF9C0000}"/>
    <cellStyle name="Migliaia 58 2 3 5" xfId="13148" xr:uid="{00000000-0005-0000-0000-0000D09C0000}"/>
    <cellStyle name="Migliaia 58 2 4" xfId="3774" xr:uid="{00000000-0005-0000-0000-0000D19C0000}"/>
    <cellStyle name="Migliaia 58 2 4 2" xfId="10348" xr:uid="{00000000-0005-0000-0000-0000D29C0000}"/>
    <cellStyle name="Migliaia 58 2 4 2 2" xfId="30979" xr:uid="{00000000-0005-0000-0000-0000D39C0000}"/>
    <cellStyle name="Migliaia 58 2 4 3" xfId="14994" xr:uid="{00000000-0005-0000-0000-0000D49C0000}"/>
    <cellStyle name="Migliaia 58 2 4 4" xfId="17359" xr:uid="{00000000-0005-0000-0000-0000D59C0000}"/>
    <cellStyle name="Migliaia 58 2 4 5" xfId="21773" xr:uid="{00000000-0005-0000-0000-0000D69C0000}"/>
    <cellStyle name="Migliaia 58 2 4 6" xfId="13149" xr:uid="{00000000-0005-0000-0000-0000D79C0000}"/>
    <cellStyle name="Migliaia 58 2 5" xfId="9460" xr:uid="{00000000-0005-0000-0000-0000D89C0000}"/>
    <cellStyle name="Migliaia 58 2 5 2" xfId="30980" xr:uid="{00000000-0005-0000-0000-0000D99C0000}"/>
    <cellStyle name="Migliaia 58 2 5 3" xfId="21774" xr:uid="{00000000-0005-0000-0000-0000DA9C0000}"/>
    <cellStyle name="Migliaia 58 2 6" xfId="17355" xr:uid="{00000000-0005-0000-0000-0000DB9C0000}"/>
    <cellStyle name="Migliaia 58 2 6 2" xfId="30981" xr:uid="{00000000-0005-0000-0000-0000DC9C0000}"/>
    <cellStyle name="Migliaia 58 2 6 3" xfId="21775" xr:uid="{00000000-0005-0000-0000-0000DD9C0000}"/>
    <cellStyle name="Migliaia 58 2 7" xfId="30975" xr:uid="{00000000-0005-0000-0000-0000DE9C0000}"/>
    <cellStyle name="Migliaia 58 2 8" xfId="21769" xr:uid="{00000000-0005-0000-0000-0000DF9C0000}"/>
    <cellStyle name="Migliaia 58 2 9" xfId="1941" xr:uid="{00000000-0005-0000-0000-0000E09C0000}"/>
    <cellStyle name="Migliaia 58 3" xfId="685" xr:uid="{00000000-0005-0000-0000-0000E19C0000}"/>
    <cellStyle name="Migliaia 58 3 10" xfId="21776" xr:uid="{00000000-0005-0000-0000-0000E29C0000}"/>
    <cellStyle name="Migliaia 58 3 11" xfId="13150" xr:uid="{00000000-0005-0000-0000-0000E39C0000}"/>
    <cellStyle name="Migliaia 58 3 12" xfId="1942" xr:uid="{00000000-0005-0000-0000-0000E49C0000}"/>
    <cellStyle name="Migliaia 58 3 2" xfId="686" xr:uid="{00000000-0005-0000-0000-0000E59C0000}"/>
    <cellStyle name="Migliaia 58 3 2 2" xfId="4618" xr:uid="{00000000-0005-0000-0000-0000E69C0000}"/>
    <cellStyle name="Migliaia 58 3 2 2 2" xfId="8402" xr:uid="{00000000-0005-0000-0000-0000E79C0000}"/>
    <cellStyle name="Migliaia 58 3 2 2 2 2" xfId="14829" xr:uid="{00000000-0005-0000-0000-0000E89C0000}"/>
    <cellStyle name="Migliaia 58 3 2 2 2 2 2" xfId="18201" xr:uid="{00000000-0005-0000-0000-0000E99C0000}"/>
    <cellStyle name="Migliaia 58 3 2 2 2 2 3" xfId="30985" xr:uid="{00000000-0005-0000-0000-0000EA9C0000}"/>
    <cellStyle name="Migliaia 58 3 2 2 2 3" xfId="21779" xr:uid="{00000000-0005-0000-0000-0000EB9C0000}"/>
    <cellStyle name="Migliaia 58 3 2 2 2 4" xfId="42589" xr:uid="{00000000-0005-0000-0000-0000EC9C0000}"/>
    <cellStyle name="Migliaia 58 3 2 2 2 5" xfId="47207" xr:uid="{00000000-0005-0000-0000-0000ED9C0000}"/>
    <cellStyle name="Migliaia 58 3 2 2 2 6" xfId="50223" xr:uid="{00000000-0005-0000-0000-0000EE9C0000}"/>
    <cellStyle name="Migliaia 58 3 2 2 2 7" xfId="14000" xr:uid="{00000000-0005-0000-0000-0000EF9C0000}"/>
    <cellStyle name="Migliaia 58 3 2 2 3" xfId="7462" xr:uid="{00000000-0005-0000-0000-0000F09C0000}"/>
    <cellStyle name="Migliaia 58 3 2 2 3 2" xfId="30984" xr:uid="{00000000-0005-0000-0000-0000F19C0000}"/>
    <cellStyle name="Migliaia 58 3 2 2 4" xfId="7168" xr:uid="{00000000-0005-0000-0000-0000F29C0000}"/>
    <cellStyle name="Migliaia 58 3 2 2 4 2" xfId="17941" xr:uid="{00000000-0005-0000-0000-0000F39C0000}"/>
    <cellStyle name="Migliaia 58 3 2 2 4 3" xfId="20788" xr:uid="{00000000-0005-0000-0000-0000F49C0000}"/>
    <cellStyle name="Migliaia 58 3 2 2 4 4" xfId="46934" xr:uid="{00000000-0005-0000-0000-0000F59C0000}"/>
    <cellStyle name="Migliaia 58 3 2 2 4 5" xfId="49950" xr:uid="{00000000-0005-0000-0000-0000F69C0000}"/>
    <cellStyle name="Migliaia 58 3 2 2 5" xfId="17362" xr:uid="{00000000-0005-0000-0000-0000F79C0000}"/>
    <cellStyle name="Migliaia 58 3 2 2 6" xfId="21778" xr:uid="{00000000-0005-0000-0000-0000F89C0000}"/>
    <cellStyle name="Migliaia 58 3 2 3" xfId="3776" xr:uid="{00000000-0005-0000-0000-0000F99C0000}"/>
    <cellStyle name="Migliaia 58 3 2 3 2" xfId="7408" xr:uid="{00000000-0005-0000-0000-0000FA9C0000}"/>
    <cellStyle name="Migliaia 58 3 2 3 2 2" xfId="30986" xr:uid="{00000000-0005-0000-0000-0000FB9C0000}"/>
    <cellStyle name="Migliaia 58 3 2 3 3" xfId="8403" xr:uid="{00000000-0005-0000-0000-0000FC9C0000}"/>
    <cellStyle name="Migliaia 58 3 2 3 4" xfId="17363" xr:uid="{00000000-0005-0000-0000-0000FD9C0000}"/>
    <cellStyle name="Migliaia 58 3 2 3 5" xfId="21780" xr:uid="{00000000-0005-0000-0000-0000FE9C0000}"/>
    <cellStyle name="Migliaia 58 3 2 3 6" xfId="13151" xr:uid="{00000000-0005-0000-0000-0000FF9C0000}"/>
    <cellStyle name="Migliaia 58 3 2 4" xfId="7753" xr:uid="{00000000-0005-0000-0000-0000009D0000}"/>
    <cellStyle name="Migliaia 58 3 2 4 2" xfId="14417" xr:uid="{00000000-0005-0000-0000-0000019D0000}"/>
    <cellStyle name="Migliaia 58 3 2 4 2 2" xfId="30987" xr:uid="{00000000-0005-0000-0000-0000029D0000}"/>
    <cellStyle name="Migliaia 58 3 2 4 3" xfId="21781" xr:uid="{00000000-0005-0000-0000-0000039D0000}"/>
    <cellStyle name="Migliaia 58 3 2 4 4" xfId="13546" xr:uid="{00000000-0005-0000-0000-0000049D0000}"/>
    <cellStyle name="Migliaia 58 3 2 5" xfId="13571" xr:uid="{00000000-0005-0000-0000-0000059D0000}"/>
    <cellStyle name="Migliaia 58 3 2 5 2" xfId="30988" xr:uid="{00000000-0005-0000-0000-0000069D0000}"/>
    <cellStyle name="Migliaia 58 3 2 5 3" xfId="21782" xr:uid="{00000000-0005-0000-0000-0000079D0000}"/>
    <cellStyle name="Migliaia 58 3 2 6" xfId="17361" xr:uid="{00000000-0005-0000-0000-0000089D0000}"/>
    <cellStyle name="Migliaia 58 3 2 6 2" xfId="30989" xr:uid="{00000000-0005-0000-0000-0000099D0000}"/>
    <cellStyle name="Migliaia 58 3 2 6 3" xfId="21783" xr:uid="{00000000-0005-0000-0000-00000A9D0000}"/>
    <cellStyle name="Migliaia 58 3 2 7" xfId="30983" xr:uid="{00000000-0005-0000-0000-00000B9D0000}"/>
    <cellStyle name="Migliaia 58 3 2 8" xfId="21777" xr:uid="{00000000-0005-0000-0000-00000C9D0000}"/>
    <cellStyle name="Migliaia 58 3 2 9" xfId="2644" xr:uid="{00000000-0005-0000-0000-00000D9D0000}"/>
    <cellStyle name="Migliaia 58 3 3" xfId="2643" xr:uid="{00000000-0005-0000-0000-00000E9D0000}"/>
    <cellStyle name="Migliaia 58 3 3 2" xfId="4617" xr:uid="{00000000-0005-0000-0000-00000F9D0000}"/>
    <cellStyle name="Migliaia 58 3 3 2 2" xfId="6096" xr:uid="{00000000-0005-0000-0000-0000109D0000}"/>
    <cellStyle name="Migliaia 58 3 3 2 2 2" xfId="30991" xr:uid="{00000000-0005-0000-0000-0000119D0000}"/>
    <cellStyle name="Migliaia 58 3 3 2 3" xfId="14575" xr:uid="{00000000-0005-0000-0000-0000129D0000}"/>
    <cellStyle name="Migliaia 58 3 3 2 4" xfId="17365" xr:uid="{00000000-0005-0000-0000-0000139D0000}"/>
    <cellStyle name="Migliaia 58 3 3 2 5" xfId="21785" xr:uid="{00000000-0005-0000-0000-0000149D0000}"/>
    <cellStyle name="Migliaia 58 3 3 2 6" xfId="13153" xr:uid="{00000000-0005-0000-0000-0000159D0000}"/>
    <cellStyle name="Migliaia 58 3 3 3" xfId="5848" xr:uid="{00000000-0005-0000-0000-0000169D0000}"/>
    <cellStyle name="Migliaia 58 3 3 3 2" xfId="30992" xr:uid="{00000000-0005-0000-0000-0000179D0000}"/>
    <cellStyle name="Migliaia 58 3 3 3 3" xfId="21786" xr:uid="{00000000-0005-0000-0000-0000189D0000}"/>
    <cellStyle name="Migliaia 58 3 3 4" xfId="17364" xr:uid="{00000000-0005-0000-0000-0000199D0000}"/>
    <cellStyle name="Migliaia 58 3 3 4 2" xfId="30993" xr:uid="{00000000-0005-0000-0000-00001A9D0000}"/>
    <cellStyle name="Migliaia 58 3 3 4 3" xfId="21787" xr:uid="{00000000-0005-0000-0000-00001B9D0000}"/>
    <cellStyle name="Migliaia 58 3 3 4 4" xfId="45176" xr:uid="{00000000-0005-0000-0000-00001C9D0000}"/>
    <cellStyle name="Migliaia 58 3 3 5" xfId="21788" xr:uid="{00000000-0005-0000-0000-00001D9D0000}"/>
    <cellStyle name="Migliaia 58 3 3 5 2" xfId="30994" xr:uid="{00000000-0005-0000-0000-00001E9D0000}"/>
    <cellStyle name="Migliaia 58 3 3 5 3" xfId="45177" xr:uid="{00000000-0005-0000-0000-00001F9D0000}"/>
    <cellStyle name="Migliaia 58 3 3 6" xfId="30990" xr:uid="{00000000-0005-0000-0000-0000209D0000}"/>
    <cellStyle name="Migliaia 58 3 3 7" xfId="21784" xr:uid="{00000000-0005-0000-0000-0000219D0000}"/>
    <cellStyle name="Migliaia 58 3 3 8" xfId="13152" xr:uid="{00000000-0005-0000-0000-0000229D0000}"/>
    <cellStyle name="Migliaia 58 3 4" xfId="3318" xr:uid="{00000000-0005-0000-0000-0000239D0000}"/>
    <cellStyle name="Migliaia 58 3 4 2" xfId="4828" xr:uid="{00000000-0005-0000-0000-0000249D0000}"/>
    <cellStyle name="Migliaia 58 3 4 2 2" xfId="10780" xr:uid="{00000000-0005-0000-0000-0000259D0000}"/>
    <cellStyle name="Migliaia 58 3 4 2 3" xfId="14881" xr:uid="{00000000-0005-0000-0000-0000269D0000}"/>
    <cellStyle name="Migliaia 58 3 4 2 4" xfId="17367" xr:uid="{00000000-0005-0000-0000-0000279D0000}"/>
    <cellStyle name="Migliaia 58 3 4 2 5" xfId="28766" xr:uid="{00000000-0005-0000-0000-0000289D0000}"/>
    <cellStyle name="Migliaia 58 3 4 2 6" xfId="13155" xr:uid="{00000000-0005-0000-0000-0000299D0000}"/>
    <cellStyle name="Migliaia 58 3 4 3" xfId="10028" xr:uid="{00000000-0005-0000-0000-00002A9D0000}"/>
    <cellStyle name="Migliaia 58 3 4 3 2" xfId="31781" xr:uid="{00000000-0005-0000-0000-00002B9D0000}"/>
    <cellStyle name="Migliaia 58 3 4 3 2 2" xfId="36941" xr:uid="{00000000-0005-0000-0000-00002C9D0000}"/>
    <cellStyle name="Migliaia 58 3 4 3 2 3" xfId="42243" xr:uid="{00000000-0005-0000-0000-00002D9D0000}"/>
    <cellStyle name="Migliaia 58 3 4 3 3" xfId="34290" xr:uid="{00000000-0005-0000-0000-00002E9D0000}"/>
    <cellStyle name="Migliaia 58 3 4 3 4" xfId="39592" xr:uid="{00000000-0005-0000-0000-00002F9D0000}"/>
    <cellStyle name="Migliaia 58 3 4 4" xfId="17366" xr:uid="{00000000-0005-0000-0000-0000309D0000}"/>
    <cellStyle name="Migliaia 58 3 4 4 2" xfId="30995" xr:uid="{00000000-0005-0000-0000-0000319D0000}"/>
    <cellStyle name="Migliaia 58 3 4 5" xfId="21789" xr:uid="{00000000-0005-0000-0000-0000329D0000}"/>
    <cellStyle name="Migliaia 58 3 4 6" xfId="13154" xr:uid="{00000000-0005-0000-0000-0000339D0000}"/>
    <cellStyle name="Migliaia 58 3 5" xfId="4174" xr:uid="{00000000-0005-0000-0000-0000349D0000}"/>
    <cellStyle name="Migliaia 58 3 5 2" xfId="10644" xr:uid="{00000000-0005-0000-0000-0000359D0000}"/>
    <cellStyle name="Migliaia 58 3 5 2 2" xfId="31782" xr:uid="{00000000-0005-0000-0000-0000369D0000}"/>
    <cellStyle name="Migliaia 58 3 5 2 2 2" xfId="36942" xr:uid="{00000000-0005-0000-0000-0000379D0000}"/>
    <cellStyle name="Migliaia 58 3 5 2 2 3" xfId="42244" xr:uid="{00000000-0005-0000-0000-0000389D0000}"/>
    <cellStyle name="Migliaia 58 3 5 2 3" xfId="34291" xr:uid="{00000000-0005-0000-0000-0000399D0000}"/>
    <cellStyle name="Migliaia 58 3 5 2 4" xfId="39593" xr:uid="{00000000-0005-0000-0000-00003A9D0000}"/>
    <cellStyle name="Migliaia 58 3 5 3" xfId="17368" xr:uid="{00000000-0005-0000-0000-00003B9D0000}"/>
    <cellStyle name="Migliaia 58 3 5 3 2" xfId="30996" xr:uid="{00000000-0005-0000-0000-00003C9D0000}"/>
    <cellStyle name="Migliaia 58 3 5 4" xfId="21790" xr:uid="{00000000-0005-0000-0000-00003D9D0000}"/>
    <cellStyle name="Migliaia 58 3 5 5" xfId="13156" xr:uid="{00000000-0005-0000-0000-00003E9D0000}"/>
    <cellStyle name="Migliaia 58 3 6" xfId="3775" xr:uid="{00000000-0005-0000-0000-00003F9D0000}"/>
    <cellStyle name="Migliaia 58 3 6 2" xfId="10349" xr:uid="{00000000-0005-0000-0000-0000409D0000}"/>
    <cellStyle name="Migliaia 58 3 6 2 2" xfId="30997" xr:uid="{00000000-0005-0000-0000-0000419D0000}"/>
    <cellStyle name="Migliaia 58 3 6 3" xfId="14908" xr:uid="{00000000-0005-0000-0000-0000429D0000}"/>
    <cellStyle name="Migliaia 58 3 6 4" xfId="17369" xr:uid="{00000000-0005-0000-0000-0000439D0000}"/>
    <cellStyle name="Migliaia 58 3 6 5" xfId="21791" xr:uid="{00000000-0005-0000-0000-0000449D0000}"/>
    <cellStyle name="Migliaia 58 3 6 6" xfId="13157" xr:uid="{00000000-0005-0000-0000-0000459D0000}"/>
    <cellStyle name="Migliaia 58 3 7" xfId="8591" xr:uid="{00000000-0005-0000-0000-0000469D0000}"/>
    <cellStyle name="Migliaia 58 3 7 2" xfId="30998" xr:uid="{00000000-0005-0000-0000-0000479D0000}"/>
    <cellStyle name="Migliaia 58 3 7 3" xfId="21792" xr:uid="{00000000-0005-0000-0000-0000489D0000}"/>
    <cellStyle name="Migliaia 58 3 8" xfId="13572" xr:uid="{00000000-0005-0000-0000-0000499D0000}"/>
    <cellStyle name="Migliaia 58 3 8 2" xfId="30999" xr:uid="{00000000-0005-0000-0000-00004A9D0000}"/>
    <cellStyle name="Migliaia 58 3 8 3" xfId="21793" xr:uid="{00000000-0005-0000-0000-00004B9D0000}"/>
    <cellStyle name="Migliaia 58 3 9" xfId="17360" xr:uid="{00000000-0005-0000-0000-00004C9D0000}"/>
    <cellStyle name="Migliaia 58 3 9 2" xfId="30982" xr:uid="{00000000-0005-0000-0000-00004D9D0000}"/>
    <cellStyle name="Migliaia 58 4" xfId="687" xr:uid="{00000000-0005-0000-0000-00004E9D0000}"/>
    <cellStyle name="Migliaia 58 4 10" xfId="2645" xr:uid="{00000000-0005-0000-0000-00004F9D0000}"/>
    <cellStyle name="Migliaia 58 4 2" xfId="4619" xr:uid="{00000000-0005-0000-0000-0000509D0000}"/>
    <cellStyle name="Migliaia 58 4 2 2" xfId="5195" xr:uid="{00000000-0005-0000-0000-0000519D0000}"/>
    <cellStyle name="Migliaia 58 4 2 2 2" xfId="31002" xr:uid="{00000000-0005-0000-0000-0000529D0000}"/>
    <cellStyle name="Migliaia 58 4 2 2 3" xfId="21796" xr:uid="{00000000-0005-0000-0000-0000539D0000}"/>
    <cellStyle name="Migliaia 58 4 2 3" xfId="8404" xr:uid="{00000000-0005-0000-0000-0000549D0000}"/>
    <cellStyle name="Migliaia 58 4 2 3 2" xfId="31003" xr:uid="{00000000-0005-0000-0000-0000559D0000}"/>
    <cellStyle name="Migliaia 58 4 2 3 3" xfId="21797" xr:uid="{00000000-0005-0000-0000-0000569D0000}"/>
    <cellStyle name="Migliaia 58 4 2 4" xfId="7755" xr:uid="{00000000-0005-0000-0000-0000579D0000}"/>
    <cellStyle name="Migliaia 58 4 2 4 2" xfId="31001" xr:uid="{00000000-0005-0000-0000-0000589D0000}"/>
    <cellStyle name="Migliaia 58 4 2 5" xfId="7170" xr:uid="{00000000-0005-0000-0000-0000599D0000}"/>
    <cellStyle name="Migliaia 58 4 2 5 2" xfId="17943" xr:uid="{00000000-0005-0000-0000-00005A9D0000}"/>
    <cellStyle name="Migliaia 58 4 2 5 3" xfId="28657" xr:uid="{00000000-0005-0000-0000-00005B9D0000}"/>
    <cellStyle name="Migliaia 58 4 2 5 4" xfId="46936" xr:uid="{00000000-0005-0000-0000-00005C9D0000}"/>
    <cellStyle name="Migliaia 58 4 2 5 5" xfId="49952" xr:uid="{00000000-0005-0000-0000-00005D9D0000}"/>
    <cellStyle name="Migliaia 58 4 2 6" xfId="17371" xr:uid="{00000000-0005-0000-0000-00005E9D0000}"/>
    <cellStyle name="Migliaia 58 4 2 7" xfId="21795" xr:uid="{00000000-0005-0000-0000-00005F9D0000}"/>
    <cellStyle name="Migliaia 58 4 3" xfId="5196" xr:uid="{00000000-0005-0000-0000-0000609D0000}"/>
    <cellStyle name="Migliaia 58 4 3 2" xfId="14576" xr:uid="{00000000-0005-0000-0000-0000619D0000}"/>
    <cellStyle name="Migliaia 58 4 3 2 2" xfId="31004" xr:uid="{00000000-0005-0000-0000-0000629D0000}"/>
    <cellStyle name="Migliaia 58 4 3 3" xfId="21798" xr:uid="{00000000-0005-0000-0000-0000639D0000}"/>
    <cellStyle name="Migliaia 58 4 3 4" xfId="13570" xr:uid="{00000000-0005-0000-0000-0000649D0000}"/>
    <cellStyle name="Migliaia 58 4 4" xfId="8405" xr:uid="{00000000-0005-0000-0000-0000659D0000}"/>
    <cellStyle name="Migliaia 58 4 4 2" xfId="31005" xr:uid="{00000000-0005-0000-0000-0000669D0000}"/>
    <cellStyle name="Migliaia 58 4 4 3" xfId="21799" xr:uid="{00000000-0005-0000-0000-0000679D0000}"/>
    <cellStyle name="Migliaia 58 4 5" xfId="7754" xr:uid="{00000000-0005-0000-0000-0000689D0000}"/>
    <cellStyle name="Migliaia 58 4 5 2" xfId="31006" xr:uid="{00000000-0005-0000-0000-0000699D0000}"/>
    <cellStyle name="Migliaia 58 4 5 3" xfId="21800" xr:uid="{00000000-0005-0000-0000-00006A9D0000}"/>
    <cellStyle name="Migliaia 58 4 6" xfId="7169" xr:uid="{00000000-0005-0000-0000-00006B9D0000}"/>
    <cellStyle name="Migliaia 58 4 6 2" xfId="17942" xr:uid="{00000000-0005-0000-0000-00006C9D0000}"/>
    <cellStyle name="Migliaia 58 4 6 2 2" xfId="31007" xr:uid="{00000000-0005-0000-0000-00006D9D0000}"/>
    <cellStyle name="Migliaia 58 4 6 3" xfId="21801" xr:uid="{00000000-0005-0000-0000-00006E9D0000}"/>
    <cellStyle name="Migliaia 58 4 6 4" xfId="42994" xr:uid="{00000000-0005-0000-0000-00006F9D0000}"/>
    <cellStyle name="Migliaia 58 4 6 5" xfId="45178" xr:uid="{00000000-0005-0000-0000-0000709D0000}"/>
    <cellStyle name="Migliaia 58 4 6 6" xfId="46935" xr:uid="{00000000-0005-0000-0000-0000719D0000}"/>
    <cellStyle name="Migliaia 58 4 6 7" xfId="49951" xr:uid="{00000000-0005-0000-0000-0000729D0000}"/>
    <cellStyle name="Migliaia 58 4 7" xfId="17370" xr:uid="{00000000-0005-0000-0000-0000739D0000}"/>
    <cellStyle name="Migliaia 58 4 7 2" xfId="31008" xr:uid="{00000000-0005-0000-0000-0000749D0000}"/>
    <cellStyle name="Migliaia 58 4 7 3" xfId="21802" xr:uid="{00000000-0005-0000-0000-0000759D0000}"/>
    <cellStyle name="Migliaia 58 4 8" xfId="31000" xr:uid="{00000000-0005-0000-0000-0000769D0000}"/>
    <cellStyle name="Migliaia 58 4 9" xfId="21794" xr:uid="{00000000-0005-0000-0000-0000779D0000}"/>
    <cellStyle name="Migliaia 58 5" xfId="688" xr:uid="{00000000-0005-0000-0000-0000789D0000}"/>
    <cellStyle name="Migliaia 58 5 2" xfId="4620" xr:uid="{00000000-0005-0000-0000-0000799D0000}"/>
    <cellStyle name="Migliaia 58 5 2 2" xfId="14830" xr:uid="{00000000-0005-0000-0000-00007A9D0000}"/>
    <cellStyle name="Migliaia 58 5 2 2 2" xfId="31010" xr:uid="{00000000-0005-0000-0000-00007B9D0000}"/>
    <cellStyle name="Migliaia 58 5 2 3" xfId="17373" xr:uid="{00000000-0005-0000-0000-00007C9D0000}"/>
    <cellStyle name="Migliaia 58 5 2 4" xfId="21804" xr:uid="{00000000-0005-0000-0000-00007D9D0000}"/>
    <cellStyle name="Migliaia 58 5 2 5" xfId="13158" xr:uid="{00000000-0005-0000-0000-00007E9D0000}"/>
    <cellStyle name="Migliaia 58 5 3" xfId="7756" xr:uid="{00000000-0005-0000-0000-00007F9D0000}"/>
    <cellStyle name="Migliaia 58 5 3 2" xfId="31011" xr:uid="{00000000-0005-0000-0000-0000809D0000}"/>
    <cellStyle name="Migliaia 58 5 3 3" xfId="21805" xr:uid="{00000000-0005-0000-0000-0000819D0000}"/>
    <cellStyle name="Migliaia 58 5 4" xfId="7171" xr:uid="{00000000-0005-0000-0000-0000829D0000}"/>
    <cellStyle name="Migliaia 58 5 4 2" xfId="17944" xr:uid="{00000000-0005-0000-0000-0000839D0000}"/>
    <cellStyle name="Migliaia 58 5 4 2 2" xfId="31012" xr:uid="{00000000-0005-0000-0000-0000849D0000}"/>
    <cellStyle name="Migliaia 58 5 4 3" xfId="21806" xr:uid="{00000000-0005-0000-0000-0000859D0000}"/>
    <cellStyle name="Migliaia 58 5 4 4" xfId="43891" xr:uid="{00000000-0005-0000-0000-0000869D0000}"/>
    <cellStyle name="Migliaia 58 5 4 5" xfId="45179" xr:uid="{00000000-0005-0000-0000-0000879D0000}"/>
    <cellStyle name="Migliaia 58 5 4 6" xfId="46937" xr:uid="{00000000-0005-0000-0000-0000889D0000}"/>
    <cellStyle name="Migliaia 58 5 4 7" xfId="49953" xr:uid="{00000000-0005-0000-0000-0000899D0000}"/>
    <cellStyle name="Migliaia 58 5 5" xfId="17372" xr:uid="{00000000-0005-0000-0000-00008A9D0000}"/>
    <cellStyle name="Migliaia 58 5 5 2" xfId="31013" xr:uid="{00000000-0005-0000-0000-00008B9D0000}"/>
    <cellStyle name="Migliaia 58 5 5 3" xfId="21807" xr:uid="{00000000-0005-0000-0000-00008C9D0000}"/>
    <cellStyle name="Migliaia 58 5 5 4" xfId="45180" xr:uid="{00000000-0005-0000-0000-00008D9D0000}"/>
    <cellStyle name="Migliaia 58 5 6" xfId="21808" xr:uid="{00000000-0005-0000-0000-00008E9D0000}"/>
    <cellStyle name="Migliaia 58 5 6 2" xfId="31014" xr:uid="{00000000-0005-0000-0000-00008F9D0000}"/>
    <cellStyle name="Migliaia 58 5 7" xfId="31009" xr:uid="{00000000-0005-0000-0000-0000909D0000}"/>
    <cellStyle name="Migliaia 58 5 8" xfId="21803" xr:uid="{00000000-0005-0000-0000-0000919D0000}"/>
    <cellStyle name="Migliaia 58 5 9" xfId="2646" xr:uid="{00000000-0005-0000-0000-0000929D0000}"/>
    <cellStyle name="Migliaia 58 6" xfId="2641" xr:uid="{00000000-0005-0000-0000-0000939D0000}"/>
    <cellStyle name="Migliaia 58 6 2" xfId="4615" xr:uid="{00000000-0005-0000-0000-0000949D0000}"/>
    <cellStyle name="Migliaia 58 6 2 2" xfId="6095" xr:uid="{00000000-0005-0000-0000-0000959D0000}"/>
    <cellStyle name="Migliaia 58 6 2 3" xfId="14339" xr:uid="{00000000-0005-0000-0000-0000969D0000}"/>
    <cellStyle name="Migliaia 58 6 2 4" xfId="17375" xr:uid="{00000000-0005-0000-0000-0000979D0000}"/>
    <cellStyle name="Migliaia 58 6 2 5" xfId="28767" xr:uid="{00000000-0005-0000-0000-0000989D0000}"/>
    <cellStyle name="Migliaia 58 6 2 6" xfId="13160" xr:uid="{00000000-0005-0000-0000-0000999D0000}"/>
    <cellStyle name="Migliaia 58 6 3" xfId="5847" xr:uid="{00000000-0005-0000-0000-00009A9D0000}"/>
    <cellStyle name="Migliaia 58 6 3 2" xfId="31783" xr:uid="{00000000-0005-0000-0000-00009B9D0000}"/>
    <cellStyle name="Migliaia 58 6 3 2 2" xfId="36943" xr:uid="{00000000-0005-0000-0000-00009C9D0000}"/>
    <cellStyle name="Migliaia 58 6 3 2 3" xfId="42245" xr:uid="{00000000-0005-0000-0000-00009D9D0000}"/>
    <cellStyle name="Migliaia 58 6 3 3" xfId="34292" xr:uid="{00000000-0005-0000-0000-00009E9D0000}"/>
    <cellStyle name="Migliaia 58 6 3 4" xfId="39594" xr:uid="{00000000-0005-0000-0000-00009F9D0000}"/>
    <cellStyle name="Migliaia 58 6 4" xfId="17374" xr:uid="{00000000-0005-0000-0000-0000A09D0000}"/>
    <cellStyle name="Migliaia 58 6 4 2" xfId="31015" xr:uid="{00000000-0005-0000-0000-0000A19D0000}"/>
    <cellStyle name="Migliaia 58 6 5" xfId="21809" xr:uid="{00000000-0005-0000-0000-0000A29D0000}"/>
    <cellStyle name="Migliaia 58 6 6" xfId="13159" xr:uid="{00000000-0005-0000-0000-0000A39D0000}"/>
    <cellStyle name="Migliaia 58 7" xfId="4172" xr:uid="{00000000-0005-0000-0000-0000A49D0000}"/>
    <cellStyle name="Migliaia 58 7 2" xfId="10642" xr:uid="{00000000-0005-0000-0000-0000A59D0000}"/>
    <cellStyle name="Migliaia 58 7 2 2" xfId="31784" xr:uid="{00000000-0005-0000-0000-0000A69D0000}"/>
    <cellStyle name="Migliaia 58 7 2 2 2" xfId="36944" xr:uid="{00000000-0005-0000-0000-0000A79D0000}"/>
    <cellStyle name="Migliaia 58 7 2 2 3" xfId="42246" xr:uid="{00000000-0005-0000-0000-0000A89D0000}"/>
    <cellStyle name="Migliaia 58 7 2 3" xfId="34293" xr:uid="{00000000-0005-0000-0000-0000A99D0000}"/>
    <cellStyle name="Migliaia 58 7 2 4" xfId="39595" xr:uid="{00000000-0005-0000-0000-0000AA9D0000}"/>
    <cellStyle name="Migliaia 58 7 3" xfId="17376" xr:uid="{00000000-0005-0000-0000-0000AB9D0000}"/>
    <cellStyle name="Migliaia 58 7 3 2" xfId="31016" xr:uid="{00000000-0005-0000-0000-0000AC9D0000}"/>
    <cellStyle name="Migliaia 58 7 4" xfId="21810" xr:uid="{00000000-0005-0000-0000-0000AD9D0000}"/>
    <cellStyle name="Migliaia 58 7 5" xfId="13161" xr:uid="{00000000-0005-0000-0000-0000AE9D0000}"/>
    <cellStyle name="Migliaia 58 8" xfId="3773" xr:uid="{00000000-0005-0000-0000-0000AF9D0000}"/>
    <cellStyle name="Migliaia 58 8 2" xfId="10347" xr:uid="{00000000-0005-0000-0000-0000B09D0000}"/>
    <cellStyle name="Migliaia 58 8 2 2" xfId="31785" xr:uid="{00000000-0005-0000-0000-0000B19D0000}"/>
    <cellStyle name="Migliaia 58 8 2 2 2" xfId="36945" xr:uid="{00000000-0005-0000-0000-0000B29D0000}"/>
    <cellStyle name="Migliaia 58 8 2 2 3" xfId="42247" xr:uid="{00000000-0005-0000-0000-0000B39D0000}"/>
    <cellStyle name="Migliaia 58 8 2 3" xfId="34294" xr:uid="{00000000-0005-0000-0000-0000B49D0000}"/>
    <cellStyle name="Migliaia 58 8 2 4" xfId="39596" xr:uid="{00000000-0005-0000-0000-0000B59D0000}"/>
    <cellStyle name="Migliaia 58 8 3" xfId="17377" xr:uid="{00000000-0005-0000-0000-0000B69D0000}"/>
    <cellStyle name="Migliaia 58 8 3 2" xfId="31017" xr:uid="{00000000-0005-0000-0000-0000B79D0000}"/>
    <cellStyle name="Migliaia 58 8 4" xfId="21811" xr:uid="{00000000-0005-0000-0000-0000B89D0000}"/>
    <cellStyle name="Migliaia 58 8 5" xfId="13162" xr:uid="{00000000-0005-0000-0000-0000B99D0000}"/>
    <cellStyle name="Migliaia 58 9" xfId="13545" xr:uid="{00000000-0005-0000-0000-0000BA9D0000}"/>
    <cellStyle name="Migliaia 58 9 2" xfId="31018" xr:uid="{00000000-0005-0000-0000-0000BB9D0000}"/>
    <cellStyle name="Migliaia 58 9 3" xfId="21812" xr:uid="{00000000-0005-0000-0000-0000BC9D0000}"/>
    <cellStyle name="Migliaia 59" xfId="689" xr:uid="{00000000-0005-0000-0000-0000BD9D0000}"/>
    <cellStyle name="Migliaia 59 10" xfId="17378" xr:uid="{00000000-0005-0000-0000-0000BE9D0000}"/>
    <cellStyle name="Migliaia 59 10 2" xfId="31019" xr:uid="{00000000-0005-0000-0000-0000BF9D0000}"/>
    <cellStyle name="Migliaia 59 11" xfId="21813" xr:uid="{00000000-0005-0000-0000-0000C09D0000}"/>
    <cellStyle name="Migliaia 59 12" xfId="1943" xr:uid="{00000000-0005-0000-0000-0000C19D0000}"/>
    <cellStyle name="Migliaia 59 2" xfId="690" xr:uid="{00000000-0005-0000-0000-0000C29D0000}"/>
    <cellStyle name="Migliaia 59 2 2" xfId="2648" xr:uid="{00000000-0005-0000-0000-0000C39D0000}"/>
    <cellStyle name="Migliaia 59 2 2 2" xfId="4622" xr:uid="{00000000-0005-0000-0000-0000C49D0000}"/>
    <cellStyle name="Migliaia 59 2 2 2 2" xfId="10721" xr:uid="{00000000-0005-0000-0000-0000C59D0000}"/>
    <cellStyle name="Migliaia 59 2 2 2 2 2" xfId="31022" xr:uid="{00000000-0005-0000-0000-0000C69D0000}"/>
    <cellStyle name="Migliaia 59 2 2 2 3" xfId="14831" xr:uid="{00000000-0005-0000-0000-0000C79D0000}"/>
    <cellStyle name="Migliaia 59 2 2 2 4" xfId="17381" xr:uid="{00000000-0005-0000-0000-0000C89D0000}"/>
    <cellStyle name="Migliaia 59 2 2 2 5" xfId="21816" xr:uid="{00000000-0005-0000-0000-0000C99D0000}"/>
    <cellStyle name="Migliaia 59 2 2 2 6" xfId="13163" xr:uid="{00000000-0005-0000-0000-0000CA9D0000}"/>
    <cellStyle name="Migliaia 59 2 2 3" xfId="7946" xr:uid="{00000000-0005-0000-0000-0000CB9D0000}"/>
    <cellStyle name="Migliaia 59 2 2 3 2" xfId="31786" xr:uid="{00000000-0005-0000-0000-0000CC9D0000}"/>
    <cellStyle name="Migliaia 59 2 2 3 2 2" xfId="36946" xr:uid="{00000000-0005-0000-0000-0000CD9D0000}"/>
    <cellStyle name="Migliaia 59 2 2 3 2 3" xfId="42248" xr:uid="{00000000-0005-0000-0000-0000CE9D0000}"/>
    <cellStyle name="Migliaia 59 2 2 3 3" xfId="34295" xr:uid="{00000000-0005-0000-0000-0000CF9D0000}"/>
    <cellStyle name="Migliaia 59 2 2 3 4" xfId="39597" xr:uid="{00000000-0005-0000-0000-0000D09D0000}"/>
    <cellStyle name="Migliaia 59 2 2 4" xfId="7172" xr:uid="{00000000-0005-0000-0000-0000D19D0000}"/>
    <cellStyle name="Migliaia 59 2 2 4 2" xfId="17945" xr:uid="{00000000-0005-0000-0000-0000D29D0000}"/>
    <cellStyle name="Migliaia 59 2 2 4 3" xfId="31021" xr:uid="{00000000-0005-0000-0000-0000D39D0000}"/>
    <cellStyle name="Migliaia 59 2 2 4 4" xfId="43408" xr:uid="{00000000-0005-0000-0000-0000D49D0000}"/>
    <cellStyle name="Migliaia 59 2 2 4 5" xfId="46938" xr:uid="{00000000-0005-0000-0000-0000D59D0000}"/>
    <cellStyle name="Migliaia 59 2 2 4 6" xfId="49954" xr:uid="{00000000-0005-0000-0000-0000D69D0000}"/>
    <cellStyle name="Migliaia 59 2 2 5" xfId="17380" xr:uid="{00000000-0005-0000-0000-0000D79D0000}"/>
    <cellStyle name="Migliaia 59 2 2 6" xfId="21815" xr:uid="{00000000-0005-0000-0000-0000D89D0000}"/>
    <cellStyle name="Migliaia 59 2 3" xfId="4176" xr:uid="{00000000-0005-0000-0000-0000D99D0000}"/>
    <cellStyle name="Migliaia 59 2 3 2" xfId="10646" xr:uid="{00000000-0005-0000-0000-0000DA9D0000}"/>
    <cellStyle name="Migliaia 59 2 3 2 2" xfId="31787" xr:uid="{00000000-0005-0000-0000-0000DB9D0000}"/>
    <cellStyle name="Migliaia 59 2 3 2 2 2" xfId="36947" xr:uid="{00000000-0005-0000-0000-0000DC9D0000}"/>
    <cellStyle name="Migliaia 59 2 3 2 2 3" xfId="42249" xr:uid="{00000000-0005-0000-0000-0000DD9D0000}"/>
    <cellStyle name="Migliaia 59 2 3 2 3" xfId="34296" xr:uid="{00000000-0005-0000-0000-0000DE9D0000}"/>
    <cellStyle name="Migliaia 59 2 3 2 4" xfId="39598" xr:uid="{00000000-0005-0000-0000-0000DF9D0000}"/>
    <cellStyle name="Migliaia 59 2 3 3" xfId="17382" xr:uid="{00000000-0005-0000-0000-0000E09D0000}"/>
    <cellStyle name="Migliaia 59 2 3 3 2" xfId="31023" xr:uid="{00000000-0005-0000-0000-0000E19D0000}"/>
    <cellStyle name="Migliaia 59 2 3 4" xfId="21817" xr:uid="{00000000-0005-0000-0000-0000E29D0000}"/>
    <cellStyle name="Migliaia 59 2 3 5" xfId="13164" xr:uid="{00000000-0005-0000-0000-0000E39D0000}"/>
    <cellStyle name="Migliaia 59 2 4" xfId="3778" xr:uid="{00000000-0005-0000-0000-0000E49D0000}"/>
    <cellStyle name="Migliaia 59 2 4 2" xfId="10351" xr:uid="{00000000-0005-0000-0000-0000E59D0000}"/>
    <cellStyle name="Migliaia 59 2 4 2 2" xfId="31024" xr:uid="{00000000-0005-0000-0000-0000E69D0000}"/>
    <cellStyle name="Migliaia 59 2 4 3" xfId="14993" xr:uid="{00000000-0005-0000-0000-0000E79D0000}"/>
    <cellStyle name="Migliaia 59 2 4 4" xfId="17383" xr:uid="{00000000-0005-0000-0000-0000E89D0000}"/>
    <cellStyle name="Migliaia 59 2 4 5" xfId="21818" xr:uid="{00000000-0005-0000-0000-0000E99D0000}"/>
    <cellStyle name="Migliaia 59 2 4 6" xfId="13165" xr:uid="{00000000-0005-0000-0000-0000EA9D0000}"/>
    <cellStyle name="Migliaia 59 2 5" xfId="9461" xr:uid="{00000000-0005-0000-0000-0000EB9D0000}"/>
    <cellStyle name="Migliaia 59 2 5 2" xfId="31025" xr:uid="{00000000-0005-0000-0000-0000EC9D0000}"/>
    <cellStyle name="Migliaia 59 2 5 3" xfId="21819" xr:uid="{00000000-0005-0000-0000-0000ED9D0000}"/>
    <cellStyle name="Migliaia 59 2 6" xfId="17379" xr:uid="{00000000-0005-0000-0000-0000EE9D0000}"/>
    <cellStyle name="Migliaia 59 2 6 2" xfId="31026" xr:uid="{00000000-0005-0000-0000-0000EF9D0000}"/>
    <cellStyle name="Migliaia 59 2 6 3" xfId="21820" xr:uid="{00000000-0005-0000-0000-0000F09D0000}"/>
    <cellStyle name="Migliaia 59 2 7" xfId="31020" xr:uid="{00000000-0005-0000-0000-0000F19D0000}"/>
    <cellStyle name="Migliaia 59 2 8" xfId="21814" xr:uid="{00000000-0005-0000-0000-0000F29D0000}"/>
    <cellStyle name="Migliaia 59 2 9" xfId="1944" xr:uid="{00000000-0005-0000-0000-0000F39D0000}"/>
    <cellStyle name="Migliaia 59 3" xfId="691" xr:uid="{00000000-0005-0000-0000-0000F49D0000}"/>
    <cellStyle name="Migliaia 59 3 10" xfId="21821" xr:uid="{00000000-0005-0000-0000-0000F59D0000}"/>
    <cellStyle name="Migliaia 59 3 11" xfId="13166" xr:uid="{00000000-0005-0000-0000-0000F69D0000}"/>
    <cellStyle name="Migliaia 59 3 12" xfId="1945" xr:uid="{00000000-0005-0000-0000-0000F79D0000}"/>
    <cellStyle name="Migliaia 59 3 2" xfId="692" xr:uid="{00000000-0005-0000-0000-0000F89D0000}"/>
    <cellStyle name="Migliaia 59 3 2 2" xfId="4624" xr:uid="{00000000-0005-0000-0000-0000F99D0000}"/>
    <cellStyle name="Migliaia 59 3 2 2 2" xfId="8406" xr:uid="{00000000-0005-0000-0000-0000FA9D0000}"/>
    <cellStyle name="Migliaia 59 3 2 2 2 2" xfId="14832" xr:uid="{00000000-0005-0000-0000-0000FB9D0000}"/>
    <cellStyle name="Migliaia 59 3 2 2 2 2 2" xfId="18202" xr:uid="{00000000-0005-0000-0000-0000FC9D0000}"/>
    <cellStyle name="Migliaia 59 3 2 2 2 2 3" xfId="31030" xr:uid="{00000000-0005-0000-0000-0000FD9D0000}"/>
    <cellStyle name="Migliaia 59 3 2 2 2 3" xfId="21824" xr:uid="{00000000-0005-0000-0000-0000FE9D0000}"/>
    <cellStyle name="Migliaia 59 3 2 2 2 4" xfId="43447" xr:uid="{00000000-0005-0000-0000-0000FF9D0000}"/>
    <cellStyle name="Migliaia 59 3 2 2 2 5" xfId="47208" xr:uid="{00000000-0005-0000-0000-0000009E0000}"/>
    <cellStyle name="Migliaia 59 3 2 2 2 6" xfId="50224" xr:uid="{00000000-0005-0000-0000-0000019E0000}"/>
    <cellStyle name="Migliaia 59 3 2 2 2 7" xfId="14001" xr:uid="{00000000-0005-0000-0000-0000029E0000}"/>
    <cellStyle name="Migliaia 59 3 2 2 3" xfId="7875" xr:uid="{00000000-0005-0000-0000-0000039E0000}"/>
    <cellStyle name="Migliaia 59 3 2 2 3 2" xfId="31029" xr:uid="{00000000-0005-0000-0000-0000049E0000}"/>
    <cellStyle name="Migliaia 59 3 2 2 4" xfId="7173" xr:uid="{00000000-0005-0000-0000-0000059E0000}"/>
    <cellStyle name="Migliaia 59 3 2 2 4 2" xfId="17946" xr:uid="{00000000-0005-0000-0000-0000069E0000}"/>
    <cellStyle name="Migliaia 59 3 2 2 4 3" xfId="21463" xr:uid="{00000000-0005-0000-0000-0000079E0000}"/>
    <cellStyle name="Migliaia 59 3 2 2 4 4" xfId="46939" xr:uid="{00000000-0005-0000-0000-0000089E0000}"/>
    <cellStyle name="Migliaia 59 3 2 2 4 5" xfId="49955" xr:uid="{00000000-0005-0000-0000-0000099E0000}"/>
    <cellStyle name="Migliaia 59 3 2 2 5" xfId="17386" xr:uid="{00000000-0005-0000-0000-00000A9E0000}"/>
    <cellStyle name="Migliaia 59 3 2 2 6" xfId="21823" xr:uid="{00000000-0005-0000-0000-00000B9E0000}"/>
    <cellStyle name="Migliaia 59 3 2 3" xfId="3780" xr:uid="{00000000-0005-0000-0000-00000C9E0000}"/>
    <cellStyle name="Migliaia 59 3 2 3 2" xfId="8524" xr:uid="{00000000-0005-0000-0000-00000D9E0000}"/>
    <cellStyle name="Migliaia 59 3 2 3 2 2" xfId="31031" xr:uid="{00000000-0005-0000-0000-00000E9E0000}"/>
    <cellStyle name="Migliaia 59 3 2 3 3" xfId="8407" xr:uid="{00000000-0005-0000-0000-00000F9E0000}"/>
    <cellStyle name="Migliaia 59 3 2 3 4" xfId="17387" xr:uid="{00000000-0005-0000-0000-0000109E0000}"/>
    <cellStyle name="Migliaia 59 3 2 3 5" xfId="21825" xr:uid="{00000000-0005-0000-0000-0000119E0000}"/>
    <cellStyle name="Migliaia 59 3 2 3 6" xfId="13167" xr:uid="{00000000-0005-0000-0000-0000129E0000}"/>
    <cellStyle name="Migliaia 59 3 2 4" xfId="7757" xr:uid="{00000000-0005-0000-0000-0000139E0000}"/>
    <cellStyle name="Migliaia 59 3 2 4 2" xfId="14418" xr:uid="{00000000-0005-0000-0000-0000149E0000}"/>
    <cellStyle name="Migliaia 59 3 2 4 2 2" xfId="31032" xr:uid="{00000000-0005-0000-0000-0000159E0000}"/>
    <cellStyle name="Migliaia 59 3 2 4 3" xfId="21826" xr:uid="{00000000-0005-0000-0000-0000169E0000}"/>
    <cellStyle name="Migliaia 59 3 2 4 4" xfId="13548" xr:uid="{00000000-0005-0000-0000-0000179E0000}"/>
    <cellStyle name="Migliaia 59 3 2 5" xfId="13568" xr:uid="{00000000-0005-0000-0000-0000189E0000}"/>
    <cellStyle name="Migliaia 59 3 2 5 2" xfId="31033" xr:uid="{00000000-0005-0000-0000-0000199E0000}"/>
    <cellStyle name="Migliaia 59 3 2 5 3" xfId="21827" xr:uid="{00000000-0005-0000-0000-00001A9E0000}"/>
    <cellStyle name="Migliaia 59 3 2 6" xfId="17385" xr:uid="{00000000-0005-0000-0000-00001B9E0000}"/>
    <cellStyle name="Migliaia 59 3 2 6 2" xfId="31034" xr:uid="{00000000-0005-0000-0000-00001C9E0000}"/>
    <cellStyle name="Migliaia 59 3 2 6 3" xfId="21828" xr:uid="{00000000-0005-0000-0000-00001D9E0000}"/>
    <cellStyle name="Migliaia 59 3 2 7" xfId="31028" xr:uid="{00000000-0005-0000-0000-00001E9E0000}"/>
    <cellStyle name="Migliaia 59 3 2 8" xfId="21822" xr:uid="{00000000-0005-0000-0000-00001F9E0000}"/>
    <cellStyle name="Migliaia 59 3 2 9" xfId="2650" xr:uid="{00000000-0005-0000-0000-0000209E0000}"/>
    <cellStyle name="Migliaia 59 3 3" xfId="2649" xr:uid="{00000000-0005-0000-0000-0000219E0000}"/>
    <cellStyle name="Migliaia 59 3 3 2" xfId="4623" xr:uid="{00000000-0005-0000-0000-0000229E0000}"/>
    <cellStyle name="Migliaia 59 3 3 2 2" xfId="6098" xr:uid="{00000000-0005-0000-0000-0000239E0000}"/>
    <cellStyle name="Migliaia 59 3 3 2 2 2" xfId="31036" xr:uid="{00000000-0005-0000-0000-0000249E0000}"/>
    <cellStyle name="Migliaia 59 3 3 2 3" xfId="14577" xr:uid="{00000000-0005-0000-0000-0000259E0000}"/>
    <cellStyle name="Migliaia 59 3 3 2 4" xfId="17389" xr:uid="{00000000-0005-0000-0000-0000269E0000}"/>
    <cellStyle name="Migliaia 59 3 3 2 5" xfId="21830" xr:uid="{00000000-0005-0000-0000-0000279E0000}"/>
    <cellStyle name="Migliaia 59 3 3 2 6" xfId="13169" xr:uid="{00000000-0005-0000-0000-0000289E0000}"/>
    <cellStyle name="Migliaia 59 3 3 3" xfId="5850" xr:uid="{00000000-0005-0000-0000-0000299E0000}"/>
    <cellStyle name="Migliaia 59 3 3 3 2" xfId="31037" xr:uid="{00000000-0005-0000-0000-00002A9E0000}"/>
    <cellStyle name="Migliaia 59 3 3 3 3" xfId="21831" xr:uid="{00000000-0005-0000-0000-00002B9E0000}"/>
    <cellStyle name="Migliaia 59 3 3 4" xfId="17388" xr:uid="{00000000-0005-0000-0000-00002C9E0000}"/>
    <cellStyle name="Migliaia 59 3 3 4 2" xfId="31038" xr:uid="{00000000-0005-0000-0000-00002D9E0000}"/>
    <cellStyle name="Migliaia 59 3 3 4 3" xfId="21832" xr:uid="{00000000-0005-0000-0000-00002E9E0000}"/>
    <cellStyle name="Migliaia 59 3 3 4 4" xfId="45181" xr:uid="{00000000-0005-0000-0000-00002F9E0000}"/>
    <cellStyle name="Migliaia 59 3 3 5" xfId="21833" xr:uid="{00000000-0005-0000-0000-0000309E0000}"/>
    <cellStyle name="Migliaia 59 3 3 5 2" xfId="31039" xr:uid="{00000000-0005-0000-0000-0000319E0000}"/>
    <cellStyle name="Migliaia 59 3 3 5 3" xfId="45182" xr:uid="{00000000-0005-0000-0000-0000329E0000}"/>
    <cellStyle name="Migliaia 59 3 3 6" xfId="31035" xr:uid="{00000000-0005-0000-0000-0000339E0000}"/>
    <cellStyle name="Migliaia 59 3 3 7" xfId="21829" xr:uid="{00000000-0005-0000-0000-0000349E0000}"/>
    <cellStyle name="Migliaia 59 3 3 8" xfId="13168" xr:uid="{00000000-0005-0000-0000-0000359E0000}"/>
    <cellStyle name="Migliaia 59 3 4" xfId="3319" xr:uid="{00000000-0005-0000-0000-0000369E0000}"/>
    <cellStyle name="Migliaia 59 3 4 2" xfId="4829" xr:uid="{00000000-0005-0000-0000-0000379E0000}"/>
    <cellStyle name="Migliaia 59 3 4 2 2" xfId="10781" xr:uid="{00000000-0005-0000-0000-0000389E0000}"/>
    <cellStyle name="Migliaia 59 3 4 2 3" xfId="14453" xr:uid="{00000000-0005-0000-0000-0000399E0000}"/>
    <cellStyle name="Migliaia 59 3 4 2 4" xfId="17391" xr:uid="{00000000-0005-0000-0000-00003A9E0000}"/>
    <cellStyle name="Migliaia 59 3 4 2 5" xfId="28768" xr:uid="{00000000-0005-0000-0000-00003B9E0000}"/>
    <cellStyle name="Migliaia 59 3 4 2 6" xfId="13171" xr:uid="{00000000-0005-0000-0000-00003C9E0000}"/>
    <cellStyle name="Migliaia 59 3 4 3" xfId="10029" xr:uid="{00000000-0005-0000-0000-00003D9E0000}"/>
    <cellStyle name="Migliaia 59 3 4 3 2" xfId="31788" xr:uid="{00000000-0005-0000-0000-00003E9E0000}"/>
    <cellStyle name="Migliaia 59 3 4 3 2 2" xfId="36948" xr:uid="{00000000-0005-0000-0000-00003F9E0000}"/>
    <cellStyle name="Migliaia 59 3 4 3 2 3" xfId="42250" xr:uid="{00000000-0005-0000-0000-0000409E0000}"/>
    <cellStyle name="Migliaia 59 3 4 3 3" xfId="34297" xr:uid="{00000000-0005-0000-0000-0000419E0000}"/>
    <cellStyle name="Migliaia 59 3 4 3 4" xfId="39599" xr:uid="{00000000-0005-0000-0000-0000429E0000}"/>
    <cellStyle name="Migliaia 59 3 4 4" xfId="17390" xr:uid="{00000000-0005-0000-0000-0000439E0000}"/>
    <cellStyle name="Migliaia 59 3 4 4 2" xfId="31040" xr:uid="{00000000-0005-0000-0000-0000449E0000}"/>
    <cellStyle name="Migliaia 59 3 4 5" xfId="21834" xr:uid="{00000000-0005-0000-0000-0000459E0000}"/>
    <cellStyle name="Migliaia 59 3 4 6" xfId="13170" xr:uid="{00000000-0005-0000-0000-0000469E0000}"/>
    <cellStyle name="Migliaia 59 3 5" xfId="4177" xr:uid="{00000000-0005-0000-0000-0000479E0000}"/>
    <cellStyle name="Migliaia 59 3 5 2" xfId="10647" xr:uid="{00000000-0005-0000-0000-0000489E0000}"/>
    <cellStyle name="Migliaia 59 3 5 2 2" xfId="31789" xr:uid="{00000000-0005-0000-0000-0000499E0000}"/>
    <cellStyle name="Migliaia 59 3 5 2 2 2" xfId="36949" xr:uid="{00000000-0005-0000-0000-00004A9E0000}"/>
    <cellStyle name="Migliaia 59 3 5 2 2 3" xfId="42251" xr:uid="{00000000-0005-0000-0000-00004B9E0000}"/>
    <cellStyle name="Migliaia 59 3 5 2 3" xfId="34298" xr:uid="{00000000-0005-0000-0000-00004C9E0000}"/>
    <cellStyle name="Migliaia 59 3 5 2 4" xfId="39600" xr:uid="{00000000-0005-0000-0000-00004D9E0000}"/>
    <cellStyle name="Migliaia 59 3 5 3" xfId="17392" xr:uid="{00000000-0005-0000-0000-00004E9E0000}"/>
    <cellStyle name="Migliaia 59 3 5 3 2" xfId="31041" xr:uid="{00000000-0005-0000-0000-00004F9E0000}"/>
    <cellStyle name="Migliaia 59 3 5 4" xfId="21835" xr:uid="{00000000-0005-0000-0000-0000509E0000}"/>
    <cellStyle name="Migliaia 59 3 5 5" xfId="13172" xr:uid="{00000000-0005-0000-0000-0000519E0000}"/>
    <cellStyle name="Migliaia 59 3 6" xfId="3779" xr:uid="{00000000-0005-0000-0000-0000529E0000}"/>
    <cellStyle name="Migliaia 59 3 6 2" xfId="10352" xr:uid="{00000000-0005-0000-0000-0000539E0000}"/>
    <cellStyle name="Migliaia 59 3 6 2 2" xfId="31042" xr:uid="{00000000-0005-0000-0000-0000549E0000}"/>
    <cellStyle name="Migliaia 59 3 6 3" xfId="14907" xr:uid="{00000000-0005-0000-0000-0000559E0000}"/>
    <cellStyle name="Migliaia 59 3 6 4" xfId="17393" xr:uid="{00000000-0005-0000-0000-0000569E0000}"/>
    <cellStyle name="Migliaia 59 3 6 5" xfId="21836" xr:uid="{00000000-0005-0000-0000-0000579E0000}"/>
    <cellStyle name="Migliaia 59 3 6 6" xfId="13173" xr:uid="{00000000-0005-0000-0000-0000589E0000}"/>
    <cellStyle name="Migliaia 59 3 7" xfId="8590" xr:uid="{00000000-0005-0000-0000-0000599E0000}"/>
    <cellStyle name="Migliaia 59 3 7 2" xfId="31043" xr:uid="{00000000-0005-0000-0000-00005A9E0000}"/>
    <cellStyle name="Migliaia 59 3 7 3" xfId="21837" xr:uid="{00000000-0005-0000-0000-00005B9E0000}"/>
    <cellStyle name="Migliaia 59 3 8" xfId="13569" xr:uid="{00000000-0005-0000-0000-00005C9E0000}"/>
    <cellStyle name="Migliaia 59 3 8 2" xfId="31044" xr:uid="{00000000-0005-0000-0000-00005D9E0000}"/>
    <cellStyle name="Migliaia 59 3 8 3" xfId="21838" xr:uid="{00000000-0005-0000-0000-00005E9E0000}"/>
    <cellStyle name="Migliaia 59 3 9" xfId="17384" xr:uid="{00000000-0005-0000-0000-00005F9E0000}"/>
    <cellStyle name="Migliaia 59 3 9 2" xfId="31027" xr:uid="{00000000-0005-0000-0000-0000609E0000}"/>
    <cellStyle name="Migliaia 59 4" xfId="693" xr:uid="{00000000-0005-0000-0000-0000619E0000}"/>
    <cellStyle name="Migliaia 59 4 10" xfId="2651" xr:uid="{00000000-0005-0000-0000-0000629E0000}"/>
    <cellStyle name="Migliaia 59 4 2" xfId="4625" xr:uid="{00000000-0005-0000-0000-0000639E0000}"/>
    <cellStyle name="Migliaia 59 4 2 2" xfId="5197" xr:uid="{00000000-0005-0000-0000-0000649E0000}"/>
    <cellStyle name="Migliaia 59 4 2 2 2" xfId="31047" xr:uid="{00000000-0005-0000-0000-0000659E0000}"/>
    <cellStyle name="Migliaia 59 4 2 2 3" xfId="21841" xr:uid="{00000000-0005-0000-0000-0000669E0000}"/>
    <cellStyle name="Migliaia 59 4 2 3" xfId="8408" xr:uid="{00000000-0005-0000-0000-0000679E0000}"/>
    <cellStyle name="Migliaia 59 4 2 3 2" xfId="31048" xr:uid="{00000000-0005-0000-0000-0000689E0000}"/>
    <cellStyle name="Migliaia 59 4 2 3 3" xfId="21842" xr:uid="{00000000-0005-0000-0000-0000699E0000}"/>
    <cellStyle name="Migliaia 59 4 2 4" xfId="7759" xr:uid="{00000000-0005-0000-0000-00006A9E0000}"/>
    <cellStyle name="Migliaia 59 4 2 4 2" xfId="31046" xr:uid="{00000000-0005-0000-0000-00006B9E0000}"/>
    <cellStyle name="Migliaia 59 4 2 5" xfId="7175" xr:uid="{00000000-0005-0000-0000-00006C9E0000}"/>
    <cellStyle name="Migliaia 59 4 2 5 2" xfId="17948" xr:uid="{00000000-0005-0000-0000-00006D9E0000}"/>
    <cellStyle name="Migliaia 59 4 2 5 3" xfId="42995" xr:uid="{00000000-0005-0000-0000-00006E9E0000}"/>
    <cellStyle name="Migliaia 59 4 2 5 4" xfId="46941" xr:uid="{00000000-0005-0000-0000-00006F9E0000}"/>
    <cellStyle name="Migliaia 59 4 2 5 5" xfId="49957" xr:uid="{00000000-0005-0000-0000-0000709E0000}"/>
    <cellStyle name="Migliaia 59 4 2 6" xfId="17395" xr:uid="{00000000-0005-0000-0000-0000719E0000}"/>
    <cellStyle name="Migliaia 59 4 2 7" xfId="21840" xr:uid="{00000000-0005-0000-0000-0000729E0000}"/>
    <cellStyle name="Migliaia 59 4 3" xfId="5198" xr:uid="{00000000-0005-0000-0000-0000739E0000}"/>
    <cellStyle name="Migliaia 59 4 3 2" xfId="14578" xr:uid="{00000000-0005-0000-0000-0000749E0000}"/>
    <cellStyle name="Migliaia 59 4 3 2 2" xfId="31049" xr:uid="{00000000-0005-0000-0000-0000759E0000}"/>
    <cellStyle name="Migliaia 59 4 3 3" xfId="21843" xr:uid="{00000000-0005-0000-0000-0000769E0000}"/>
    <cellStyle name="Migliaia 59 4 3 4" xfId="13567" xr:uid="{00000000-0005-0000-0000-0000779E0000}"/>
    <cellStyle name="Migliaia 59 4 4" xfId="8409" xr:uid="{00000000-0005-0000-0000-0000789E0000}"/>
    <cellStyle name="Migliaia 59 4 4 2" xfId="31050" xr:uid="{00000000-0005-0000-0000-0000799E0000}"/>
    <cellStyle name="Migliaia 59 4 4 3" xfId="21844" xr:uid="{00000000-0005-0000-0000-00007A9E0000}"/>
    <cellStyle name="Migliaia 59 4 5" xfId="7758" xr:uid="{00000000-0005-0000-0000-00007B9E0000}"/>
    <cellStyle name="Migliaia 59 4 5 2" xfId="31051" xr:uid="{00000000-0005-0000-0000-00007C9E0000}"/>
    <cellStyle name="Migliaia 59 4 5 3" xfId="21845" xr:uid="{00000000-0005-0000-0000-00007D9E0000}"/>
    <cellStyle name="Migliaia 59 4 6" xfId="7174" xr:uid="{00000000-0005-0000-0000-00007E9E0000}"/>
    <cellStyle name="Migliaia 59 4 6 2" xfId="17947" xr:uid="{00000000-0005-0000-0000-00007F9E0000}"/>
    <cellStyle name="Migliaia 59 4 6 2 2" xfId="31052" xr:uid="{00000000-0005-0000-0000-0000809E0000}"/>
    <cellStyle name="Migliaia 59 4 6 3" xfId="21846" xr:uid="{00000000-0005-0000-0000-0000819E0000}"/>
    <cellStyle name="Migliaia 59 4 6 4" xfId="28625" xr:uid="{00000000-0005-0000-0000-0000829E0000}"/>
    <cellStyle name="Migliaia 59 4 6 5" xfId="45183" xr:uid="{00000000-0005-0000-0000-0000839E0000}"/>
    <cellStyle name="Migliaia 59 4 6 6" xfId="46940" xr:uid="{00000000-0005-0000-0000-0000849E0000}"/>
    <cellStyle name="Migliaia 59 4 6 7" xfId="49956" xr:uid="{00000000-0005-0000-0000-0000859E0000}"/>
    <cellStyle name="Migliaia 59 4 7" xfId="17394" xr:uid="{00000000-0005-0000-0000-0000869E0000}"/>
    <cellStyle name="Migliaia 59 4 7 2" xfId="31053" xr:uid="{00000000-0005-0000-0000-0000879E0000}"/>
    <cellStyle name="Migliaia 59 4 7 3" xfId="21847" xr:uid="{00000000-0005-0000-0000-0000889E0000}"/>
    <cellStyle name="Migliaia 59 4 8" xfId="31045" xr:uid="{00000000-0005-0000-0000-0000899E0000}"/>
    <cellStyle name="Migliaia 59 4 9" xfId="21839" xr:uid="{00000000-0005-0000-0000-00008A9E0000}"/>
    <cellStyle name="Migliaia 59 5" xfId="694" xr:uid="{00000000-0005-0000-0000-00008B9E0000}"/>
    <cellStyle name="Migliaia 59 5 2" xfId="4626" xr:uid="{00000000-0005-0000-0000-00008C9E0000}"/>
    <cellStyle name="Migliaia 59 5 2 2" xfId="14833" xr:uid="{00000000-0005-0000-0000-00008D9E0000}"/>
    <cellStyle name="Migliaia 59 5 2 2 2" xfId="31055" xr:uid="{00000000-0005-0000-0000-00008E9E0000}"/>
    <cellStyle name="Migliaia 59 5 2 3" xfId="17397" xr:uid="{00000000-0005-0000-0000-00008F9E0000}"/>
    <cellStyle name="Migliaia 59 5 2 4" xfId="21849" xr:uid="{00000000-0005-0000-0000-0000909E0000}"/>
    <cellStyle name="Migliaia 59 5 2 5" xfId="13174" xr:uid="{00000000-0005-0000-0000-0000919E0000}"/>
    <cellStyle name="Migliaia 59 5 3" xfId="7760" xr:uid="{00000000-0005-0000-0000-0000929E0000}"/>
    <cellStyle name="Migliaia 59 5 3 2" xfId="31056" xr:uid="{00000000-0005-0000-0000-0000939E0000}"/>
    <cellStyle name="Migliaia 59 5 3 3" xfId="21850" xr:uid="{00000000-0005-0000-0000-0000949E0000}"/>
    <cellStyle name="Migliaia 59 5 4" xfId="7176" xr:uid="{00000000-0005-0000-0000-0000959E0000}"/>
    <cellStyle name="Migliaia 59 5 4 2" xfId="17949" xr:uid="{00000000-0005-0000-0000-0000969E0000}"/>
    <cellStyle name="Migliaia 59 5 4 2 2" xfId="31057" xr:uid="{00000000-0005-0000-0000-0000979E0000}"/>
    <cellStyle name="Migliaia 59 5 4 3" xfId="21851" xr:uid="{00000000-0005-0000-0000-0000989E0000}"/>
    <cellStyle name="Migliaia 59 5 4 4" xfId="43319" xr:uid="{00000000-0005-0000-0000-0000999E0000}"/>
    <cellStyle name="Migliaia 59 5 4 5" xfId="45184" xr:uid="{00000000-0005-0000-0000-00009A9E0000}"/>
    <cellStyle name="Migliaia 59 5 4 6" xfId="46942" xr:uid="{00000000-0005-0000-0000-00009B9E0000}"/>
    <cellStyle name="Migliaia 59 5 4 7" xfId="49958" xr:uid="{00000000-0005-0000-0000-00009C9E0000}"/>
    <cellStyle name="Migliaia 59 5 5" xfId="17396" xr:uid="{00000000-0005-0000-0000-00009D9E0000}"/>
    <cellStyle name="Migliaia 59 5 5 2" xfId="31058" xr:uid="{00000000-0005-0000-0000-00009E9E0000}"/>
    <cellStyle name="Migliaia 59 5 5 3" xfId="21852" xr:uid="{00000000-0005-0000-0000-00009F9E0000}"/>
    <cellStyle name="Migliaia 59 5 5 4" xfId="45185" xr:uid="{00000000-0005-0000-0000-0000A09E0000}"/>
    <cellStyle name="Migliaia 59 5 6" xfId="21853" xr:uid="{00000000-0005-0000-0000-0000A19E0000}"/>
    <cellStyle name="Migliaia 59 5 6 2" xfId="31059" xr:uid="{00000000-0005-0000-0000-0000A29E0000}"/>
    <cellStyle name="Migliaia 59 5 7" xfId="31054" xr:uid="{00000000-0005-0000-0000-0000A39E0000}"/>
    <cellStyle name="Migliaia 59 5 8" xfId="21848" xr:uid="{00000000-0005-0000-0000-0000A49E0000}"/>
    <cellStyle name="Migliaia 59 5 9" xfId="2652" xr:uid="{00000000-0005-0000-0000-0000A59E0000}"/>
    <cellStyle name="Migliaia 59 6" xfId="2647" xr:uid="{00000000-0005-0000-0000-0000A69E0000}"/>
    <cellStyle name="Migliaia 59 6 2" xfId="4621" xr:uid="{00000000-0005-0000-0000-0000A79E0000}"/>
    <cellStyle name="Migliaia 59 6 2 2" xfId="6097" xr:uid="{00000000-0005-0000-0000-0000A89E0000}"/>
    <cellStyle name="Migliaia 59 6 2 3" xfId="14426" xr:uid="{00000000-0005-0000-0000-0000A99E0000}"/>
    <cellStyle name="Migliaia 59 6 2 4" xfId="17399" xr:uid="{00000000-0005-0000-0000-0000AA9E0000}"/>
    <cellStyle name="Migliaia 59 6 2 5" xfId="28769" xr:uid="{00000000-0005-0000-0000-0000AB9E0000}"/>
    <cellStyle name="Migliaia 59 6 2 6" xfId="13176" xr:uid="{00000000-0005-0000-0000-0000AC9E0000}"/>
    <cellStyle name="Migliaia 59 6 3" xfId="5849" xr:uid="{00000000-0005-0000-0000-0000AD9E0000}"/>
    <cellStyle name="Migliaia 59 6 3 2" xfId="31790" xr:uid="{00000000-0005-0000-0000-0000AE9E0000}"/>
    <cellStyle name="Migliaia 59 6 3 2 2" xfId="36950" xr:uid="{00000000-0005-0000-0000-0000AF9E0000}"/>
    <cellStyle name="Migliaia 59 6 3 2 3" xfId="42252" xr:uid="{00000000-0005-0000-0000-0000B09E0000}"/>
    <cellStyle name="Migliaia 59 6 3 3" xfId="34299" xr:uid="{00000000-0005-0000-0000-0000B19E0000}"/>
    <cellStyle name="Migliaia 59 6 3 4" xfId="39601" xr:uid="{00000000-0005-0000-0000-0000B29E0000}"/>
    <cellStyle name="Migliaia 59 6 4" xfId="17398" xr:uid="{00000000-0005-0000-0000-0000B39E0000}"/>
    <cellStyle name="Migliaia 59 6 4 2" xfId="31060" xr:uid="{00000000-0005-0000-0000-0000B49E0000}"/>
    <cellStyle name="Migliaia 59 6 5" xfId="21854" xr:uid="{00000000-0005-0000-0000-0000B59E0000}"/>
    <cellStyle name="Migliaia 59 6 6" xfId="13175" xr:uid="{00000000-0005-0000-0000-0000B69E0000}"/>
    <cellStyle name="Migliaia 59 7" xfId="4175" xr:uid="{00000000-0005-0000-0000-0000B79E0000}"/>
    <cellStyle name="Migliaia 59 7 2" xfId="10645" xr:uid="{00000000-0005-0000-0000-0000B89E0000}"/>
    <cellStyle name="Migliaia 59 7 2 2" xfId="31791" xr:uid="{00000000-0005-0000-0000-0000B99E0000}"/>
    <cellStyle name="Migliaia 59 7 2 2 2" xfId="36951" xr:uid="{00000000-0005-0000-0000-0000BA9E0000}"/>
    <cellStyle name="Migliaia 59 7 2 2 3" xfId="42253" xr:uid="{00000000-0005-0000-0000-0000BB9E0000}"/>
    <cellStyle name="Migliaia 59 7 2 3" xfId="34300" xr:uid="{00000000-0005-0000-0000-0000BC9E0000}"/>
    <cellStyle name="Migliaia 59 7 2 4" xfId="39602" xr:uid="{00000000-0005-0000-0000-0000BD9E0000}"/>
    <cellStyle name="Migliaia 59 7 3" xfId="17400" xr:uid="{00000000-0005-0000-0000-0000BE9E0000}"/>
    <cellStyle name="Migliaia 59 7 3 2" xfId="31061" xr:uid="{00000000-0005-0000-0000-0000BF9E0000}"/>
    <cellStyle name="Migliaia 59 7 4" xfId="21855" xr:uid="{00000000-0005-0000-0000-0000C09E0000}"/>
    <cellStyle name="Migliaia 59 7 5" xfId="13177" xr:uid="{00000000-0005-0000-0000-0000C19E0000}"/>
    <cellStyle name="Migliaia 59 8" xfId="3777" xr:uid="{00000000-0005-0000-0000-0000C29E0000}"/>
    <cellStyle name="Migliaia 59 8 2" xfId="10350" xr:uid="{00000000-0005-0000-0000-0000C39E0000}"/>
    <cellStyle name="Migliaia 59 8 2 2" xfId="31792" xr:uid="{00000000-0005-0000-0000-0000C49E0000}"/>
    <cellStyle name="Migliaia 59 8 2 2 2" xfId="36952" xr:uid="{00000000-0005-0000-0000-0000C59E0000}"/>
    <cellStyle name="Migliaia 59 8 2 2 3" xfId="42254" xr:uid="{00000000-0005-0000-0000-0000C69E0000}"/>
    <cellStyle name="Migliaia 59 8 2 3" xfId="34301" xr:uid="{00000000-0005-0000-0000-0000C79E0000}"/>
    <cellStyle name="Migliaia 59 8 2 4" xfId="39603" xr:uid="{00000000-0005-0000-0000-0000C89E0000}"/>
    <cellStyle name="Migliaia 59 8 3" xfId="17401" xr:uid="{00000000-0005-0000-0000-0000C99E0000}"/>
    <cellStyle name="Migliaia 59 8 3 2" xfId="31062" xr:uid="{00000000-0005-0000-0000-0000CA9E0000}"/>
    <cellStyle name="Migliaia 59 8 4" xfId="21856" xr:uid="{00000000-0005-0000-0000-0000CB9E0000}"/>
    <cellStyle name="Migliaia 59 8 5" xfId="13178" xr:uid="{00000000-0005-0000-0000-0000CC9E0000}"/>
    <cellStyle name="Migliaia 59 9" xfId="13547" xr:uid="{00000000-0005-0000-0000-0000CD9E0000}"/>
    <cellStyle name="Migliaia 59 9 2" xfId="31063" xr:uid="{00000000-0005-0000-0000-0000CE9E0000}"/>
    <cellStyle name="Migliaia 59 9 3" xfId="21857" xr:uid="{00000000-0005-0000-0000-0000CF9E0000}"/>
    <cellStyle name="Migliaia 6" xfId="695" xr:uid="{00000000-0005-0000-0000-0000D09E0000}"/>
    <cellStyle name="Migliaia 6 10" xfId="17402" xr:uid="{00000000-0005-0000-0000-0000D19E0000}"/>
    <cellStyle name="Migliaia 6 10 2" xfId="31064" xr:uid="{00000000-0005-0000-0000-0000D29E0000}"/>
    <cellStyle name="Migliaia 6 11" xfId="21858" xr:uid="{00000000-0005-0000-0000-0000D39E0000}"/>
    <cellStyle name="Migliaia 6 12" xfId="1946" xr:uid="{00000000-0005-0000-0000-0000D49E0000}"/>
    <cellStyle name="Migliaia 6 2" xfId="696" xr:uid="{00000000-0005-0000-0000-0000D59E0000}"/>
    <cellStyle name="Migliaia 6 2 2" xfId="2654" xr:uid="{00000000-0005-0000-0000-0000D69E0000}"/>
    <cellStyle name="Migliaia 6 2 2 2" xfId="4628" xr:uid="{00000000-0005-0000-0000-0000D79E0000}"/>
    <cellStyle name="Migliaia 6 2 2 2 2" xfId="10722" xr:uid="{00000000-0005-0000-0000-0000D89E0000}"/>
    <cellStyle name="Migliaia 6 2 2 2 2 2" xfId="31067" xr:uid="{00000000-0005-0000-0000-0000D99E0000}"/>
    <cellStyle name="Migliaia 6 2 2 2 3" xfId="14834" xr:uid="{00000000-0005-0000-0000-0000DA9E0000}"/>
    <cellStyle name="Migliaia 6 2 2 2 4" xfId="17405" xr:uid="{00000000-0005-0000-0000-0000DB9E0000}"/>
    <cellStyle name="Migliaia 6 2 2 2 5" xfId="21861" xr:uid="{00000000-0005-0000-0000-0000DC9E0000}"/>
    <cellStyle name="Migliaia 6 2 2 2 6" xfId="13179" xr:uid="{00000000-0005-0000-0000-0000DD9E0000}"/>
    <cellStyle name="Migliaia 6 2 2 3" xfId="7947" xr:uid="{00000000-0005-0000-0000-0000DE9E0000}"/>
    <cellStyle name="Migliaia 6 2 2 3 2" xfId="31793" xr:uid="{00000000-0005-0000-0000-0000DF9E0000}"/>
    <cellStyle name="Migliaia 6 2 2 3 2 2" xfId="36953" xr:uid="{00000000-0005-0000-0000-0000E09E0000}"/>
    <cellStyle name="Migliaia 6 2 2 3 2 3" xfId="42255" xr:uid="{00000000-0005-0000-0000-0000E19E0000}"/>
    <cellStyle name="Migliaia 6 2 2 3 3" xfId="34302" xr:uid="{00000000-0005-0000-0000-0000E29E0000}"/>
    <cellStyle name="Migliaia 6 2 2 3 4" xfId="39604" xr:uid="{00000000-0005-0000-0000-0000E39E0000}"/>
    <cellStyle name="Migliaia 6 2 2 4" xfId="7177" xr:uid="{00000000-0005-0000-0000-0000E49E0000}"/>
    <cellStyle name="Migliaia 6 2 2 4 2" xfId="17950" xr:uid="{00000000-0005-0000-0000-0000E59E0000}"/>
    <cellStyle name="Migliaia 6 2 2 4 3" xfId="31066" xr:uid="{00000000-0005-0000-0000-0000E69E0000}"/>
    <cellStyle name="Migliaia 6 2 2 4 4" xfId="44468" xr:uid="{00000000-0005-0000-0000-0000E79E0000}"/>
    <cellStyle name="Migliaia 6 2 2 4 5" xfId="46943" xr:uid="{00000000-0005-0000-0000-0000E89E0000}"/>
    <cellStyle name="Migliaia 6 2 2 4 6" xfId="49959" xr:uid="{00000000-0005-0000-0000-0000E99E0000}"/>
    <cellStyle name="Migliaia 6 2 2 5" xfId="17404" xr:uid="{00000000-0005-0000-0000-0000EA9E0000}"/>
    <cellStyle name="Migliaia 6 2 2 6" xfId="21860" xr:uid="{00000000-0005-0000-0000-0000EB9E0000}"/>
    <cellStyle name="Migliaia 6 2 3" xfId="4179" xr:uid="{00000000-0005-0000-0000-0000EC9E0000}"/>
    <cellStyle name="Migliaia 6 2 3 2" xfId="10649" xr:uid="{00000000-0005-0000-0000-0000ED9E0000}"/>
    <cellStyle name="Migliaia 6 2 3 2 2" xfId="31794" xr:uid="{00000000-0005-0000-0000-0000EE9E0000}"/>
    <cellStyle name="Migliaia 6 2 3 2 2 2" xfId="36954" xr:uid="{00000000-0005-0000-0000-0000EF9E0000}"/>
    <cellStyle name="Migliaia 6 2 3 2 2 3" xfId="42256" xr:uid="{00000000-0005-0000-0000-0000F09E0000}"/>
    <cellStyle name="Migliaia 6 2 3 2 3" xfId="34303" xr:uid="{00000000-0005-0000-0000-0000F19E0000}"/>
    <cellStyle name="Migliaia 6 2 3 2 4" xfId="39605" xr:uid="{00000000-0005-0000-0000-0000F29E0000}"/>
    <cellStyle name="Migliaia 6 2 3 3" xfId="17406" xr:uid="{00000000-0005-0000-0000-0000F39E0000}"/>
    <cellStyle name="Migliaia 6 2 3 3 2" xfId="31068" xr:uid="{00000000-0005-0000-0000-0000F49E0000}"/>
    <cellStyle name="Migliaia 6 2 3 4" xfId="21862" xr:uid="{00000000-0005-0000-0000-0000F59E0000}"/>
    <cellStyle name="Migliaia 6 2 3 5" xfId="13180" xr:uid="{00000000-0005-0000-0000-0000F69E0000}"/>
    <cellStyle name="Migliaia 6 2 4" xfId="3782" xr:uid="{00000000-0005-0000-0000-0000F79E0000}"/>
    <cellStyle name="Migliaia 6 2 4 2" xfId="10354" xr:uid="{00000000-0005-0000-0000-0000F89E0000}"/>
    <cellStyle name="Migliaia 6 2 4 2 2" xfId="31069" xr:uid="{00000000-0005-0000-0000-0000F99E0000}"/>
    <cellStyle name="Migliaia 6 2 4 3" xfId="14992" xr:uid="{00000000-0005-0000-0000-0000FA9E0000}"/>
    <cellStyle name="Migliaia 6 2 4 4" xfId="17407" xr:uid="{00000000-0005-0000-0000-0000FB9E0000}"/>
    <cellStyle name="Migliaia 6 2 4 5" xfId="21863" xr:uid="{00000000-0005-0000-0000-0000FC9E0000}"/>
    <cellStyle name="Migliaia 6 2 4 6" xfId="13181" xr:uid="{00000000-0005-0000-0000-0000FD9E0000}"/>
    <cellStyle name="Migliaia 6 2 5" xfId="9462" xr:uid="{00000000-0005-0000-0000-0000FE9E0000}"/>
    <cellStyle name="Migliaia 6 2 5 2" xfId="31070" xr:uid="{00000000-0005-0000-0000-0000FF9E0000}"/>
    <cellStyle name="Migliaia 6 2 5 3" xfId="21864" xr:uid="{00000000-0005-0000-0000-0000009F0000}"/>
    <cellStyle name="Migliaia 6 2 6" xfId="17403" xr:uid="{00000000-0005-0000-0000-0000019F0000}"/>
    <cellStyle name="Migliaia 6 2 6 2" xfId="31071" xr:uid="{00000000-0005-0000-0000-0000029F0000}"/>
    <cellStyle name="Migliaia 6 2 6 3" xfId="21865" xr:uid="{00000000-0005-0000-0000-0000039F0000}"/>
    <cellStyle name="Migliaia 6 2 7" xfId="31065" xr:uid="{00000000-0005-0000-0000-0000049F0000}"/>
    <cellStyle name="Migliaia 6 2 8" xfId="21859" xr:uid="{00000000-0005-0000-0000-0000059F0000}"/>
    <cellStyle name="Migliaia 6 2 9" xfId="1947" xr:uid="{00000000-0005-0000-0000-0000069F0000}"/>
    <cellStyle name="Migliaia 6 3" xfId="697" xr:uid="{00000000-0005-0000-0000-0000079F0000}"/>
    <cellStyle name="Migliaia 6 3 10" xfId="21866" xr:uid="{00000000-0005-0000-0000-0000089F0000}"/>
    <cellStyle name="Migliaia 6 3 11" xfId="13182" xr:uid="{00000000-0005-0000-0000-0000099F0000}"/>
    <cellStyle name="Migliaia 6 3 12" xfId="1948" xr:uid="{00000000-0005-0000-0000-00000A9F0000}"/>
    <cellStyle name="Migliaia 6 3 2" xfId="698" xr:uid="{00000000-0005-0000-0000-00000B9F0000}"/>
    <cellStyle name="Migliaia 6 3 2 2" xfId="4630" xr:uid="{00000000-0005-0000-0000-00000C9F0000}"/>
    <cellStyle name="Migliaia 6 3 2 2 2" xfId="8410" xr:uid="{00000000-0005-0000-0000-00000D9F0000}"/>
    <cellStyle name="Migliaia 6 3 2 2 2 2" xfId="14835" xr:uid="{00000000-0005-0000-0000-00000E9F0000}"/>
    <cellStyle name="Migliaia 6 3 2 2 2 2 2" xfId="18203" xr:uid="{00000000-0005-0000-0000-00000F9F0000}"/>
    <cellStyle name="Migliaia 6 3 2 2 2 2 3" xfId="31075" xr:uid="{00000000-0005-0000-0000-0000109F0000}"/>
    <cellStyle name="Migliaia 6 3 2 2 2 3" xfId="21869" xr:uid="{00000000-0005-0000-0000-0000119F0000}"/>
    <cellStyle name="Migliaia 6 3 2 2 2 4" xfId="42898" xr:uid="{00000000-0005-0000-0000-0000129F0000}"/>
    <cellStyle name="Migliaia 6 3 2 2 2 5" xfId="47209" xr:uid="{00000000-0005-0000-0000-0000139F0000}"/>
    <cellStyle name="Migliaia 6 3 2 2 2 6" xfId="50225" xr:uid="{00000000-0005-0000-0000-0000149F0000}"/>
    <cellStyle name="Migliaia 6 3 2 2 2 7" xfId="14002" xr:uid="{00000000-0005-0000-0000-0000159F0000}"/>
    <cellStyle name="Migliaia 6 3 2 2 3" xfId="8506" xr:uid="{00000000-0005-0000-0000-0000169F0000}"/>
    <cellStyle name="Migliaia 6 3 2 2 3 2" xfId="31074" xr:uid="{00000000-0005-0000-0000-0000179F0000}"/>
    <cellStyle name="Migliaia 6 3 2 2 4" xfId="7178" xr:uid="{00000000-0005-0000-0000-0000189F0000}"/>
    <cellStyle name="Migliaia 6 3 2 2 4 2" xfId="17951" xr:uid="{00000000-0005-0000-0000-0000199F0000}"/>
    <cellStyle name="Migliaia 6 3 2 2 4 3" xfId="43715" xr:uid="{00000000-0005-0000-0000-00001A9F0000}"/>
    <cellStyle name="Migliaia 6 3 2 2 4 4" xfId="46944" xr:uid="{00000000-0005-0000-0000-00001B9F0000}"/>
    <cellStyle name="Migliaia 6 3 2 2 4 5" xfId="49960" xr:uid="{00000000-0005-0000-0000-00001C9F0000}"/>
    <cellStyle name="Migliaia 6 3 2 2 5" xfId="17410" xr:uid="{00000000-0005-0000-0000-00001D9F0000}"/>
    <cellStyle name="Migliaia 6 3 2 2 6" xfId="21868" xr:uid="{00000000-0005-0000-0000-00001E9F0000}"/>
    <cellStyle name="Migliaia 6 3 2 3" xfId="3784" xr:uid="{00000000-0005-0000-0000-00001F9F0000}"/>
    <cellStyle name="Migliaia 6 3 2 3 2" xfId="7962" xr:uid="{00000000-0005-0000-0000-0000209F0000}"/>
    <cellStyle name="Migliaia 6 3 2 3 2 2" xfId="31076" xr:uid="{00000000-0005-0000-0000-0000219F0000}"/>
    <cellStyle name="Migliaia 6 3 2 3 3" xfId="8411" xr:uid="{00000000-0005-0000-0000-0000229F0000}"/>
    <cellStyle name="Migliaia 6 3 2 3 4" xfId="17411" xr:uid="{00000000-0005-0000-0000-0000239F0000}"/>
    <cellStyle name="Migliaia 6 3 2 3 5" xfId="21870" xr:uid="{00000000-0005-0000-0000-0000249F0000}"/>
    <cellStyle name="Migliaia 6 3 2 3 6" xfId="13183" xr:uid="{00000000-0005-0000-0000-0000259F0000}"/>
    <cellStyle name="Migliaia 6 3 2 4" xfId="7761" xr:uid="{00000000-0005-0000-0000-0000269F0000}"/>
    <cellStyle name="Migliaia 6 3 2 4 2" xfId="14419" xr:uid="{00000000-0005-0000-0000-0000279F0000}"/>
    <cellStyle name="Migliaia 6 3 2 4 2 2" xfId="31077" xr:uid="{00000000-0005-0000-0000-0000289F0000}"/>
    <cellStyle name="Migliaia 6 3 2 4 3" xfId="21871" xr:uid="{00000000-0005-0000-0000-0000299F0000}"/>
    <cellStyle name="Migliaia 6 3 2 4 4" xfId="13550" xr:uid="{00000000-0005-0000-0000-00002A9F0000}"/>
    <cellStyle name="Migliaia 6 3 2 5" xfId="13565" xr:uid="{00000000-0005-0000-0000-00002B9F0000}"/>
    <cellStyle name="Migliaia 6 3 2 5 2" xfId="31078" xr:uid="{00000000-0005-0000-0000-00002C9F0000}"/>
    <cellStyle name="Migliaia 6 3 2 5 3" xfId="21872" xr:uid="{00000000-0005-0000-0000-00002D9F0000}"/>
    <cellStyle name="Migliaia 6 3 2 6" xfId="17409" xr:uid="{00000000-0005-0000-0000-00002E9F0000}"/>
    <cellStyle name="Migliaia 6 3 2 6 2" xfId="31079" xr:uid="{00000000-0005-0000-0000-00002F9F0000}"/>
    <cellStyle name="Migliaia 6 3 2 6 3" xfId="21873" xr:uid="{00000000-0005-0000-0000-0000309F0000}"/>
    <cellStyle name="Migliaia 6 3 2 7" xfId="31073" xr:uid="{00000000-0005-0000-0000-0000319F0000}"/>
    <cellStyle name="Migliaia 6 3 2 8" xfId="21867" xr:uid="{00000000-0005-0000-0000-0000329F0000}"/>
    <cellStyle name="Migliaia 6 3 2 9" xfId="2656" xr:uid="{00000000-0005-0000-0000-0000339F0000}"/>
    <cellStyle name="Migliaia 6 3 3" xfId="2655" xr:uid="{00000000-0005-0000-0000-0000349F0000}"/>
    <cellStyle name="Migliaia 6 3 3 2" xfId="4629" xr:uid="{00000000-0005-0000-0000-0000359F0000}"/>
    <cellStyle name="Migliaia 6 3 3 2 2" xfId="6100" xr:uid="{00000000-0005-0000-0000-0000369F0000}"/>
    <cellStyle name="Migliaia 6 3 3 2 2 2" xfId="31081" xr:uid="{00000000-0005-0000-0000-0000379F0000}"/>
    <cellStyle name="Migliaia 6 3 3 2 3" xfId="14579" xr:uid="{00000000-0005-0000-0000-0000389F0000}"/>
    <cellStyle name="Migliaia 6 3 3 2 4" xfId="17413" xr:uid="{00000000-0005-0000-0000-0000399F0000}"/>
    <cellStyle name="Migliaia 6 3 3 2 5" xfId="21875" xr:uid="{00000000-0005-0000-0000-00003A9F0000}"/>
    <cellStyle name="Migliaia 6 3 3 2 6" xfId="13185" xr:uid="{00000000-0005-0000-0000-00003B9F0000}"/>
    <cellStyle name="Migliaia 6 3 3 3" xfId="5852" xr:uid="{00000000-0005-0000-0000-00003C9F0000}"/>
    <cellStyle name="Migliaia 6 3 3 3 2" xfId="31082" xr:uid="{00000000-0005-0000-0000-00003D9F0000}"/>
    <cellStyle name="Migliaia 6 3 3 3 3" xfId="21876" xr:uid="{00000000-0005-0000-0000-00003E9F0000}"/>
    <cellStyle name="Migliaia 6 3 3 4" xfId="17412" xr:uid="{00000000-0005-0000-0000-00003F9F0000}"/>
    <cellStyle name="Migliaia 6 3 3 4 2" xfId="31083" xr:uid="{00000000-0005-0000-0000-0000409F0000}"/>
    <cellStyle name="Migliaia 6 3 3 4 3" xfId="21877" xr:uid="{00000000-0005-0000-0000-0000419F0000}"/>
    <cellStyle name="Migliaia 6 3 3 4 4" xfId="45186" xr:uid="{00000000-0005-0000-0000-0000429F0000}"/>
    <cellStyle name="Migliaia 6 3 3 5" xfId="21878" xr:uid="{00000000-0005-0000-0000-0000439F0000}"/>
    <cellStyle name="Migliaia 6 3 3 5 2" xfId="31084" xr:uid="{00000000-0005-0000-0000-0000449F0000}"/>
    <cellStyle name="Migliaia 6 3 3 5 3" xfId="45187" xr:uid="{00000000-0005-0000-0000-0000459F0000}"/>
    <cellStyle name="Migliaia 6 3 3 6" xfId="31080" xr:uid="{00000000-0005-0000-0000-0000469F0000}"/>
    <cellStyle name="Migliaia 6 3 3 7" xfId="21874" xr:uid="{00000000-0005-0000-0000-0000479F0000}"/>
    <cellStyle name="Migliaia 6 3 3 8" xfId="13184" xr:uid="{00000000-0005-0000-0000-0000489F0000}"/>
    <cellStyle name="Migliaia 6 3 4" xfId="3320" xr:uid="{00000000-0005-0000-0000-0000499F0000}"/>
    <cellStyle name="Migliaia 6 3 4 2" xfId="4830" xr:uid="{00000000-0005-0000-0000-00004A9F0000}"/>
    <cellStyle name="Migliaia 6 3 4 2 2" xfId="10782" xr:uid="{00000000-0005-0000-0000-00004B9F0000}"/>
    <cellStyle name="Migliaia 6 3 4 2 3" xfId="14871" xr:uid="{00000000-0005-0000-0000-00004C9F0000}"/>
    <cellStyle name="Migliaia 6 3 4 2 4" xfId="17415" xr:uid="{00000000-0005-0000-0000-00004D9F0000}"/>
    <cellStyle name="Migliaia 6 3 4 2 5" xfId="28770" xr:uid="{00000000-0005-0000-0000-00004E9F0000}"/>
    <cellStyle name="Migliaia 6 3 4 2 6" xfId="13187" xr:uid="{00000000-0005-0000-0000-00004F9F0000}"/>
    <cellStyle name="Migliaia 6 3 4 3" xfId="10030" xr:uid="{00000000-0005-0000-0000-0000509F0000}"/>
    <cellStyle name="Migliaia 6 3 4 3 2" xfId="31795" xr:uid="{00000000-0005-0000-0000-0000519F0000}"/>
    <cellStyle name="Migliaia 6 3 4 3 2 2" xfId="36955" xr:uid="{00000000-0005-0000-0000-0000529F0000}"/>
    <cellStyle name="Migliaia 6 3 4 3 2 3" xfId="42257" xr:uid="{00000000-0005-0000-0000-0000539F0000}"/>
    <cellStyle name="Migliaia 6 3 4 3 3" xfId="34304" xr:uid="{00000000-0005-0000-0000-0000549F0000}"/>
    <cellStyle name="Migliaia 6 3 4 3 4" xfId="39606" xr:uid="{00000000-0005-0000-0000-0000559F0000}"/>
    <cellStyle name="Migliaia 6 3 4 4" xfId="17414" xr:uid="{00000000-0005-0000-0000-0000569F0000}"/>
    <cellStyle name="Migliaia 6 3 4 4 2" xfId="31085" xr:uid="{00000000-0005-0000-0000-0000579F0000}"/>
    <cellStyle name="Migliaia 6 3 4 5" xfId="21879" xr:uid="{00000000-0005-0000-0000-0000589F0000}"/>
    <cellStyle name="Migliaia 6 3 4 6" xfId="13186" xr:uid="{00000000-0005-0000-0000-0000599F0000}"/>
    <cellStyle name="Migliaia 6 3 5" xfId="4180" xr:uid="{00000000-0005-0000-0000-00005A9F0000}"/>
    <cellStyle name="Migliaia 6 3 5 2" xfId="10650" xr:uid="{00000000-0005-0000-0000-00005B9F0000}"/>
    <cellStyle name="Migliaia 6 3 5 2 2" xfId="31796" xr:uid="{00000000-0005-0000-0000-00005C9F0000}"/>
    <cellStyle name="Migliaia 6 3 5 2 2 2" xfId="36956" xr:uid="{00000000-0005-0000-0000-00005D9F0000}"/>
    <cellStyle name="Migliaia 6 3 5 2 2 3" xfId="42258" xr:uid="{00000000-0005-0000-0000-00005E9F0000}"/>
    <cellStyle name="Migliaia 6 3 5 2 3" xfId="34305" xr:uid="{00000000-0005-0000-0000-00005F9F0000}"/>
    <cellStyle name="Migliaia 6 3 5 2 4" xfId="39607" xr:uid="{00000000-0005-0000-0000-0000609F0000}"/>
    <cellStyle name="Migliaia 6 3 5 3" xfId="17416" xr:uid="{00000000-0005-0000-0000-0000619F0000}"/>
    <cellStyle name="Migliaia 6 3 5 3 2" xfId="31086" xr:uid="{00000000-0005-0000-0000-0000629F0000}"/>
    <cellStyle name="Migliaia 6 3 5 4" xfId="21880" xr:uid="{00000000-0005-0000-0000-0000639F0000}"/>
    <cellStyle name="Migliaia 6 3 5 5" xfId="13188" xr:uid="{00000000-0005-0000-0000-0000649F0000}"/>
    <cellStyle name="Migliaia 6 3 6" xfId="3783" xr:uid="{00000000-0005-0000-0000-0000659F0000}"/>
    <cellStyle name="Migliaia 6 3 6 2" xfId="10355" xr:uid="{00000000-0005-0000-0000-0000669F0000}"/>
    <cellStyle name="Migliaia 6 3 6 2 2" xfId="31087" xr:uid="{00000000-0005-0000-0000-0000679F0000}"/>
    <cellStyle name="Migliaia 6 3 6 3" xfId="14991" xr:uid="{00000000-0005-0000-0000-0000689F0000}"/>
    <cellStyle name="Migliaia 6 3 6 4" xfId="17417" xr:uid="{00000000-0005-0000-0000-0000699F0000}"/>
    <cellStyle name="Migliaia 6 3 6 5" xfId="21881" xr:uid="{00000000-0005-0000-0000-00006A9F0000}"/>
    <cellStyle name="Migliaia 6 3 6 6" xfId="13189" xr:uid="{00000000-0005-0000-0000-00006B9F0000}"/>
    <cellStyle name="Migliaia 6 3 7" xfId="8556" xr:uid="{00000000-0005-0000-0000-00006C9F0000}"/>
    <cellStyle name="Migliaia 6 3 7 2" xfId="31088" xr:uid="{00000000-0005-0000-0000-00006D9F0000}"/>
    <cellStyle name="Migliaia 6 3 7 3" xfId="21882" xr:uid="{00000000-0005-0000-0000-00006E9F0000}"/>
    <cellStyle name="Migliaia 6 3 8" xfId="13566" xr:uid="{00000000-0005-0000-0000-00006F9F0000}"/>
    <cellStyle name="Migliaia 6 3 8 2" xfId="31089" xr:uid="{00000000-0005-0000-0000-0000709F0000}"/>
    <cellStyle name="Migliaia 6 3 8 3" xfId="21883" xr:uid="{00000000-0005-0000-0000-0000719F0000}"/>
    <cellStyle name="Migliaia 6 3 9" xfId="17408" xr:uid="{00000000-0005-0000-0000-0000729F0000}"/>
    <cellStyle name="Migliaia 6 3 9 2" xfId="31072" xr:uid="{00000000-0005-0000-0000-0000739F0000}"/>
    <cellStyle name="Migliaia 6 4" xfId="699" xr:uid="{00000000-0005-0000-0000-0000749F0000}"/>
    <cellStyle name="Migliaia 6 4 10" xfId="2657" xr:uid="{00000000-0005-0000-0000-0000759F0000}"/>
    <cellStyle name="Migliaia 6 4 2" xfId="4631" xr:uid="{00000000-0005-0000-0000-0000769F0000}"/>
    <cellStyle name="Migliaia 6 4 2 2" xfId="5199" xr:uid="{00000000-0005-0000-0000-0000779F0000}"/>
    <cellStyle name="Migliaia 6 4 2 2 2" xfId="31092" xr:uid="{00000000-0005-0000-0000-0000789F0000}"/>
    <cellStyle name="Migliaia 6 4 2 2 3" xfId="21886" xr:uid="{00000000-0005-0000-0000-0000799F0000}"/>
    <cellStyle name="Migliaia 6 4 2 3" xfId="8412" xr:uid="{00000000-0005-0000-0000-00007A9F0000}"/>
    <cellStyle name="Migliaia 6 4 2 3 2" xfId="31093" xr:uid="{00000000-0005-0000-0000-00007B9F0000}"/>
    <cellStyle name="Migliaia 6 4 2 3 3" xfId="21887" xr:uid="{00000000-0005-0000-0000-00007C9F0000}"/>
    <cellStyle name="Migliaia 6 4 2 4" xfId="7763" xr:uid="{00000000-0005-0000-0000-00007D9F0000}"/>
    <cellStyle name="Migliaia 6 4 2 4 2" xfId="31091" xr:uid="{00000000-0005-0000-0000-00007E9F0000}"/>
    <cellStyle name="Migliaia 6 4 2 5" xfId="7180" xr:uid="{00000000-0005-0000-0000-00007F9F0000}"/>
    <cellStyle name="Migliaia 6 4 2 5 2" xfId="17953" xr:uid="{00000000-0005-0000-0000-0000809F0000}"/>
    <cellStyle name="Migliaia 6 4 2 5 3" xfId="20787" xr:uid="{00000000-0005-0000-0000-0000819F0000}"/>
    <cellStyle name="Migliaia 6 4 2 5 4" xfId="46946" xr:uid="{00000000-0005-0000-0000-0000829F0000}"/>
    <cellStyle name="Migliaia 6 4 2 5 5" xfId="49962" xr:uid="{00000000-0005-0000-0000-0000839F0000}"/>
    <cellStyle name="Migliaia 6 4 2 6" xfId="17419" xr:uid="{00000000-0005-0000-0000-0000849F0000}"/>
    <cellStyle name="Migliaia 6 4 2 7" xfId="21885" xr:uid="{00000000-0005-0000-0000-0000859F0000}"/>
    <cellStyle name="Migliaia 6 4 3" xfId="5200" xr:uid="{00000000-0005-0000-0000-0000869F0000}"/>
    <cellStyle name="Migliaia 6 4 3 2" xfId="14580" xr:uid="{00000000-0005-0000-0000-0000879F0000}"/>
    <cellStyle name="Migliaia 6 4 3 2 2" xfId="31094" xr:uid="{00000000-0005-0000-0000-0000889F0000}"/>
    <cellStyle name="Migliaia 6 4 3 3" xfId="21888" xr:uid="{00000000-0005-0000-0000-0000899F0000}"/>
    <cellStyle name="Migliaia 6 4 3 4" xfId="13564" xr:uid="{00000000-0005-0000-0000-00008A9F0000}"/>
    <cellStyle name="Migliaia 6 4 4" xfId="8413" xr:uid="{00000000-0005-0000-0000-00008B9F0000}"/>
    <cellStyle name="Migliaia 6 4 4 2" xfId="31095" xr:uid="{00000000-0005-0000-0000-00008C9F0000}"/>
    <cellStyle name="Migliaia 6 4 4 3" xfId="21889" xr:uid="{00000000-0005-0000-0000-00008D9F0000}"/>
    <cellStyle name="Migliaia 6 4 5" xfId="7762" xr:uid="{00000000-0005-0000-0000-00008E9F0000}"/>
    <cellStyle name="Migliaia 6 4 5 2" xfId="31096" xr:uid="{00000000-0005-0000-0000-00008F9F0000}"/>
    <cellStyle name="Migliaia 6 4 5 3" xfId="21890" xr:uid="{00000000-0005-0000-0000-0000909F0000}"/>
    <cellStyle name="Migliaia 6 4 6" xfId="7179" xr:uid="{00000000-0005-0000-0000-0000919F0000}"/>
    <cellStyle name="Migliaia 6 4 6 2" xfId="17952" xr:uid="{00000000-0005-0000-0000-0000929F0000}"/>
    <cellStyle name="Migliaia 6 4 6 2 2" xfId="31097" xr:uid="{00000000-0005-0000-0000-0000939F0000}"/>
    <cellStyle name="Migliaia 6 4 6 3" xfId="21891" xr:uid="{00000000-0005-0000-0000-0000949F0000}"/>
    <cellStyle name="Migliaia 6 4 6 4" xfId="28732" xr:uid="{00000000-0005-0000-0000-0000959F0000}"/>
    <cellStyle name="Migliaia 6 4 6 5" xfId="45188" xr:uid="{00000000-0005-0000-0000-0000969F0000}"/>
    <cellStyle name="Migliaia 6 4 6 6" xfId="46945" xr:uid="{00000000-0005-0000-0000-0000979F0000}"/>
    <cellStyle name="Migliaia 6 4 6 7" xfId="49961" xr:uid="{00000000-0005-0000-0000-0000989F0000}"/>
    <cellStyle name="Migliaia 6 4 7" xfId="17418" xr:uid="{00000000-0005-0000-0000-0000999F0000}"/>
    <cellStyle name="Migliaia 6 4 7 2" xfId="31098" xr:uid="{00000000-0005-0000-0000-00009A9F0000}"/>
    <cellStyle name="Migliaia 6 4 7 3" xfId="21892" xr:uid="{00000000-0005-0000-0000-00009B9F0000}"/>
    <cellStyle name="Migliaia 6 4 8" xfId="31090" xr:uid="{00000000-0005-0000-0000-00009C9F0000}"/>
    <cellStyle name="Migliaia 6 4 9" xfId="21884" xr:uid="{00000000-0005-0000-0000-00009D9F0000}"/>
    <cellStyle name="Migliaia 6 5" xfId="700" xr:uid="{00000000-0005-0000-0000-00009E9F0000}"/>
    <cellStyle name="Migliaia 6 5 2" xfId="4632" xr:uid="{00000000-0005-0000-0000-00009F9F0000}"/>
    <cellStyle name="Migliaia 6 5 2 2" xfId="14836" xr:uid="{00000000-0005-0000-0000-0000A09F0000}"/>
    <cellStyle name="Migliaia 6 5 2 2 2" xfId="31100" xr:uid="{00000000-0005-0000-0000-0000A19F0000}"/>
    <cellStyle name="Migliaia 6 5 2 3" xfId="17421" xr:uid="{00000000-0005-0000-0000-0000A29F0000}"/>
    <cellStyle name="Migliaia 6 5 2 4" xfId="21894" xr:uid="{00000000-0005-0000-0000-0000A39F0000}"/>
    <cellStyle name="Migliaia 6 5 2 5" xfId="13190" xr:uid="{00000000-0005-0000-0000-0000A49F0000}"/>
    <cellStyle name="Migliaia 6 5 3" xfId="7764" xr:uid="{00000000-0005-0000-0000-0000A59F0000}"/>
    <cellStyle name="Migliaia 6 5 3 2" xfId="31101" xr:uid="{00000000-0005-0000-0000-0000A69F0000}"/>
    <cellStyle name="Migliaia 6 5 3 3" xfId="21895" xr:uid="{00000000-0005-0000-0000-0000A79F0000}"/>
    <cellStyle name="Migliaia 6 5 4" xfId="7181" xr:uid="{00000000-0005-0000-0000-0000A89F0000}"/>
    <cellStyle name="Migliaia 6 5 4 2" xfId="17954" xr:uid="{00000000-0005-0000-0000-0000A99F0000}"/>
    <cellStyle name="Migliaia 6 5 4 2 2" xfId="31102" xr:uid="{00000000-0005-0000-0000-0000AA9F0000}"/>
    <cellStyle name="Migliaia 6 5 4 3" xfId="21896" xr:uid="{00000000-0005-0000-0000-0000AB9F0000}"/>
    <cellStyle name="Migliaia 6 5 4 4" xfId="42996" xr:uid="{00000000-0005-0000-0000-0000AC9F0000}"/>
    <cellStyle name="Migliaia 6 5 4 5" xfId="45189" xr:uid="{00000000-0005-0000-0000-0000AD9F0000}"/>
    <cellStyle name="Migliaia 6 5 4 6" xfId="46947" xr:uid="{00000000-0005-0000-0000-0000AE9F0000}"/>
    <cellStyle name="Migliaia 6 5 4 7" xfId="49963" xr:uid="{00000000-0005-0000-0000-0000AF9F0000}"/>
    <cellStyle name="Migliaia 6 5 5" xfId="17420" xr:uid="{00000000-0005-0000-0000-0000B09F0000}"/>
    <cellStyle name="Migliaia 6 5 5 2" xfId="31103" xr:uid="{00000000-0005-0000-0000-0000B19F0000}"/>
    <cellStyle name="Migliaia 6 5 5 3" xfId="21897" xr:uid="{00000000-0005-0000-0000-0000B29F0000}"/>
    <cellStyle name="Migliaia 6 5 5 4" xfId="45190" xr:uid="{00000000-0005-0000-0000-0000B39F0000}"/>
    <cellStyle name="Migliaia 6 5 6" xfId="21898" xr:uid="{00000000-0005-0000-0000-0000B49F0000}"/>
    <cellStyle name="Migliaia 6 5 6 2" xfId="31104" xr:uid="{00000000-0005-0000-0000-0000B59F0000}"/>
    <cellStyle name="Migliaia 6 5 7" xfId="31099" xr:uid="{00000000-0005-0000-0000-0000B69F0000}"/>
    <cellStyle name="Migliaia 6 5 8" xfId="21893" xr:uid="{00000000-0005-0000-0000-0000B79F0000}"/>
    <cellStyle name="Migliaia 6 5 9" xfId="2658" xr:uid="{00000000-0005-0000-0000-0000B89F0000}"/>
    <cellStyle name="Migliaia 6 6" xfId="2653" xr:uid="{00000000-0005-0000-0000-0000B99F0000}"/>
    <cellStyle name="Migliaia 6 6 2" xfId="4627" xr:uid="{00000000-0005-0000-0000-0000BA9F0000}"/>
    <cellStyle name="Migliaia 6 6 2 2" xfId="6099" xr:uid="{00000000-0005-0000-0000-0000BB9F0000}"/>
    <cellStyle name="Migliaia 6 6 2 3" xfId="14903" xr:uid="{00000000-0005-0000-0000-0000BC9F0000}"/>
    <cellStyle name="Migliaia 6 6 2 4" xfId="17423" xr:uid="{00000000-0005-0000-0000-0000BD9F0000}"/>
    <cellStyle name="Migliaia 6 6 2 5" xfId="28771" xr:uid="{00000000-0005-0000-0000-0000BE9F0000}"/>
    <cellStyle name="Migliaia 6 6 2 6" xfId="13192" xr:uid="{00000000-0005-0000-0000-0000BF9F0000}"/>
    <cellStyle name="Migliaia 6 6 3" xfId="5851" xr:uid="{00000000-0005-0000-0000-0000C09F0000}"/>
    <cellStyle name="Migliaia 6 6 3 2" xfId="31797" xr:uid="{00000000-0005-0000-0000-0000C19F0000}"/>
    <cellStyle name="Migliaia 6 6 3 2 2" xfId="36957" xr:uid="{00000000-0005-0000-0000-0000C29F0000}"/>
    <cellStyle name="Migliaia 6 6 3 2 3" xfId="42259" xr:uid="{00000000-0005-0000-0000-0000C39F0000}"/>
    <cellStyle name="Migliaia 6 6 3 3" xfId="34306" xr:uid="{00000000-0005-0000-0000-0000C49F0000}"/>
    <cellStyle name="Migliaia 6 6 3 4" xfId="39608" xr:uid="{00000000-0005-0000-0000-0000C59F0000}"/>
    <cellStyle name="Migliaia 6 6 4" xfId="17422" xr:uid="{00000000-0005-0000-0000-0000C69F0000}"/>
    <cellStyle name="Migliaia 6 6 4 2" xfId="31105" xr:uid="{00000000-0005-0000-0000-0000C79F0000}"/>
    <cellStyle name="Migliaia 6 6 5" xfId="21899" xr:uid="{00000000-0005-0000-0000-0000C89F0000}"/>
    <cellStyle name="Migliaia 6 6 6" xfId="13191" xr:uid="{00000000-0005-0000-0000-0000C99F0000}"/>
    <cellStyle name="Migliaia 6 7" xfId="4178" xr:uid="{00000000-0005-0000-0000-0000CA9F0000}"/>
    <cellStyle name="Migliaia 6 7 2" xfId="10648" xr:uid="{00000000-0005-0000-0000-0000CB9F0000}"/>
    <cellStyle name="Migliaia 6 7 2 2" xfId="31798" xr:uid="{00000000-0005-0000-0000-0000CC9F0000}"/>
    <cellStyle name="Migliaia 6 7 2 2 2" xfId="36958" xr:uid="{00000000-0005-0000-0000-0000CD9F0000}"/>
    <cellStyle name="Migliaia 6 7 2 2 3" xfId="42260" xr:uid="{00000000-0005-0000-0000-0000CE9F0000}"/>
    <cellStyle name="Migliaia 6 7 2 3" xfId="34307" xr:uid="{00000000-0005-0000-0000-0000CF9F0000}"/>
    <cellStyle name="Migliaia 6 7 2 4" xfId="39609" xr:uid="{00000000-0005-0000-0000-0000D09F0000}"/>
    <cellStyle name="Migliaia 6 7 3" xfId="17424" xr:uid="{00000000-0005-0000-0000-0000D19F0000}"/>
    <cellStyle name="Migliaia 6 7 3 2" xfId="31106" xr:uid="{00000000-0005-0000-0000-0000D29F0000}"/>
    <cellStyle name="Migliaia 6 7 4" xfId="21900" xr:uid="{00000000-0005-0000-0000-0000D39F0000}"/>
    <cellStyle name="Migliaia 6 7 5" xfId="13193" xr:uid="{00000000-0005-0000-0000-0000D49F0000}"/>
    <cellStyle name="Migliaia 6 8" xfId="3781" xr:uid="{00000000-0005-0000-0000-0000D59F0000}"/>
    <cellStyle name="Migliaia 6 8 2" xfId="10353" xr:uid="{00000000-0005-0000-0000-0000D69F0000}"/>
    <cellStyle name="Migliaia 6 8 2 2" xfId="31799" xr:uid="{00000000-0005-0000-0000-0000D79F0000}"/>
    <cellStyle name="Migliaia 6 8 2 2 2" xfId="36959" xr:uid="{00000000-0005-0000-0000-0000D89F0000}"/>
    <cellStyle name="Migliaia 6 8 2 2 3" xfId="42261" xr:uid="{00000000-0005-0000-0000-0000D99F0000}"/>
    <cellStyle name="Migliaia 6 8 2 3" xfId="34308" xr:uid="{00000000-0005-0000-0000-0000DA9F0000}"/>
    <cellStyle name="Migliaia 6 8 2 4" xfId="39610" xr:uid="{00000000-0005-0000-0000-0000DB9F0000}"/>
    <cellStyle name="Migliaia 6 8 3" xfId="17425" xr:uid="{00000000-0005-0000-0000-0000DC9F0000}"/>
    <cellStyle name="Migliaia 6 8 3 2" xfId="31107" xr:uid="{00000000-0005-0000-0000-0000DD9F0000}"/>
    <cellStyle name="Migliaia 6 8 4" xfId="21901" xr:uid="{00000000-0005-0000-0000-0000DE9F0000}"/>
    <cellStyle name="Migliaia 6 8 5" xfId="13194" xr:uid="{00000000-0005-0000-0000-0000DF9F0000}"/>
    <cellStyle name="Migliaia 6 9" xfId="13549" xr:uid="{00000000-0005-0000-0000-0000E09F0000}"/>
    <cellStyle name="Migliaia 6 9 2" xfId="31108" xr:uid="{00000000-0005-0000-0000-0000E19F0000}"/>
    <cellStyle name="Migliaia 6 9 3" xfId="21902" xr:uid="{00000000-0005-0000-0000-0000E29F0000}"/>
    <cellStyle name="Migliaia 60" xfId="701" xr:uid="{00000000-0005-0000-0000-0000E39F0000}"/>
    <cellStyle name="Migliaia 60 10" xfId="17426" xr:uid="{00000000-0005-0000-0000-0000E49F0000}"/>
    <cellStyle name="Migliaia 60 10 2" xfId="31109" xr:uid="{00000000-0005-0000-0000-0000E59F0000}"/>
    <cellStyle name="Migliaia 60 11" xfId="21903" xr:uid="{00000000-0005-0000-0000-0000E69F0000}"/>
    <cellStyle name="Migliaia 60 12" xfId="1949" xr:uid="{00000000-0005-0000-0000-0000E79F0000}"/>
    <cellStyle name="Migliaia 60 2" xfId="702" xr:uid="{00000000-0005-0000-0000-0000E89F0000}"/>
    <cellStyle name="Migliaia 60 2 2" xfId="2660" xr:uid="{00000000-0005-0000-0000-0000E99F0000}"/>
    <cellStyle name="Migliaia 60 2 2 2" xfId="4634" xr:uid="{00000000-0005-0000-0000-0000EA9F0000}"/>
    <cellStyle name="Migliaia 60 2 2 2 2" xfId="10723" xr:uid="{00000000-0005-0000-0000-0000EB9F0000}"/>
    <cellStyle name="Migliaia 60 2 2 2 2 2" xfId="31112" xr:uid="{00000000-0005-0000-0000-0000EC9F0000}"/>
    <cellStyle name="Migliaia 60 2 2 2 3" xfId="14837" xr:uid="{00000000-0005-0000-0000-0000ED9F0000}"/>
    <cellStyle name="Migliaia 60 2 2 2 4" xfId="17429" xr:uid="{00000000-0005-0000-0000-0000EE9F0000}"/>
    <cellStyle name="Migliaia 60 2 2 2 5" xfId="21906" xr:uid="{00000000-0005-0000-0000-0000EF9F0000}"/>
    <cellStyle name="Migliaia 60 2 2 2 6" xfId="13195" xr:uid="{00000000-0005-0000-0000-0000F09F0000}"/>
    <cellStyle name="Migliaia 60 2 2 3" xfId="7948" xr:uid="{00000000-0005-0000-0000-0000F19F0000}"/>
    <cellStyle name="Migliaia 60 2 2 3 2" xfId="31800" xr:uid="{00000000-0005-0000-0000-0000F29F0000}"/>
    <cellStyle name="Migliaia 60 2 2 3 2 2" xfId="36960" xr:uid="{00000000-0005-0000-0000-0000F39F0000}"/>
    <cellStyle name="Migliaia 60 2 2 3 2 3" xfId="42262" xr:uid="{00000000-0005-0000-0000-0000F49F0000}"/>
    <cellStyle name="Migliaia 60 2 2 3 3" xfId="34309" xr:uid="{00000000-0005-0000-0000-0000F59F0000}"/>
    <cellStyle name="Migliaia 60 2 2 3 4" xfId="39611" xr:uid="{00000000-0005-0000-0000-0000F69F0000}"/>
    <cellStyle name="Migliaia 60 2 2 4" xfId="7182" xr:uid="{00000000-0005-0000-0000-0000F79F0000}"/>
    <cellStyle name="Migliaia 60 2 2 4 2" xfId="17955" xr:uid="{00000000-0005-0000-0000-0000F89F0000}"/>
    <cellStyle name="Migliaia 60 2 2 4 3" xfId="31111" xr:uid="{00000000-0005-0000-0000-0000F99F0000}"/>
    <cellStyle name="Migliaia 60 2 2 4 4" xfId="43673" xr:uid="{00000000-0005-0000-0000-0000FA9F0000}"/>
    <cellStyle name="Migliaia 60 2 2 4 5" xfId="46948" xr:uid="{00000000-0005-0000-0000-0000FB9F0000}"/>
    <cellStyle name="Migliaia 60 2 2 4 6" xfId="49964" xr:uid="{00000000-0005-0000-0000-0000FC9F0000}"/>
    <cellStyle name="Migliaia 60 2 2 5" xfId="17428" xr:uid="{00000000-0005-0000-0000-0000FD9F0000}"/>
    <cellStyle name="Migliaia 60 2 2 6" xfId="21905" xr:uid="{00000000-0005-0000-0000-0000FE9F0000}"/>
    <cellStyle name="Migliaia 60 2 3" xfId="4182" xr:uid="{00000000-0005-0000-0000-0000FF9F0000}"/>
    <cellStyle name="Migliaia 60 2 3 2" xfId="10652" xr:uid="{00000000-0005-0000-0000-000000A00000}"/>
    <cellStyle name="Migliaia 60 2 3 2 2" xfId="31801" xr:uid="{00000000-0005-0000-0000-000001A00000}"/>
    <cellStyle name="Migliaia 60 2 3 2 2 2" xfId="36961" xr:uid="{00000000-0005-0000-0000-000002A00000}"/>
    <cellStyle name="Migliaia 60 2 3 2 2 3" xfId="42263" xr:uid="{00000000-0005-0000-0000-000003A00000}"/>
    <cellStyle name="Migliaia 60 2 3 2 3" xfId="34310" xr:uid="{00000000-0005-0000-0000-000004A00000}"/>
    <cellStyle name="Migliaia 60 2 3 2 4" xfId="39612" xr:uid="{00000000-0005-0000-0000-000005A00000}"/>
    <cellStyle name="Migliaia 60 2 3 3" xfId="17430" xr:uid="{00000000-0005-0000-0000-000006A00000}"/>
    <cellStyle name="Migliaia 60 2 3 3 2" xfId="31113" xr:uid="{00000000-0005-0000-0000-000007A00000}"/>
    <cellStyle name="Migliaia 60 2 3 4" xfId="21907" xr:uid="{00000000-0005-0000-0000-000008A00000}"/>
    <cellStyle name="Migliaia 60 2 3 5" xfId="13196" xr:uid="{00000000-0005-0000-0000-000009A00000}"/>
    <cellStyle name="Migliaia 60 2 4" xfId="3786" xr:uid="{00000000-0005-0000-0000-00000AA00000}"/>
    <cellStyle name="Migliaia 60 2 4 2" xfId="10357" xr:uid="{00000000-0005-0000-0000-00000BA00000}"/>
    <cellStyle name="Migliaia 60 2 4 2 2" xfId="31114" xr:uid="{00000000-0005-0000-0000-00000CA00000}"/>
    <cellStyle name="Migliaia 60 2 4 3" xfId="14990" xr:uid="{00000000-0005-0000-0000-00000DA00000}"/>
    <cellStyle name="Migliaia 60 2 4 4" xfId="17431" xr:uid="{00000000-0005-0000-0000-00000EA00000}"/>
    <cellStyle name="Migliaia 60 2 4 5" xfId="21908" xr:uid="{00000000-0005-0000-0000-00000FA00000}"/>
    <cellStyle name="Migliaia 60 2 4 6" xfId="13197" xr:uid="{00000000-0005-0000-0000-000010A00000}"/>
    <cellStyle name="Migliaia 60 2 5" xfId="9463" xr:uid="{00000000-0005-0000-0000-000011A00000}"/>
    <cellStyle name="Migliaia 60 2 5 2" xfId="31115" xr:uid="{00000000-0005-0000-0000-000012A00000}"/>
    <cellStyle name="Migliaia 60 2 5 3" xfId="21909" xr:uid="{00000000-0005-0000-0000-000013A00000}"/>
    <cellStyle name="Migliaia 60 2 6" xfId="17427" xr:uid="{00000000-0005-0000-0000-000014A00000}"/>
    <cellStyle name="Migliaia 60 2 6 2" xfId="31116" xr:uid="{00000000-0005-0000-0000-000015A00000}"/>
    <cellStyle name="Migliaia 60 2 6 3" xfId="21910" xr:uid="{00000000-0005-0000-0000-000016A00000}"/>
    <cellStyle name="Migliaia 60 2 7" xfId="31110" xr:uid="{00000000-0005-0000-0000-000017A00000}"/>
    <cellStyle name="Migliaia 60 2 8" xfId="21904" xr:uid="{00000000-0005-0000-0000-000018A00000}"/>
    <cellStyle name="Migliaia 60 2 9" xfId="1950" xr:uid="{00000000-0005-0000-0000-000019A00000}"/>
    <cellStyle name="Migliaia 60 3" xfId="703" xr:uid="{00000000-0005-0000-0000-00001AA00000}"/>
    <cellStyle name="Migliaia 60 3 10" xfId="21911" xr:uid="{00000000-0005-0000-0000-00001BA00000}"/>
    <cellStyle name="Migliaia 60 3 11" xfId="13198" xr:uid="{00000000-0005-0000-0000-00001CA00000}"/>
    <cellStyle name="Migliaia 60 3 12" xfId="1951" xr:uid="{00000000-0005-0000-0000-00001DA00000}"/>
    <cellStyle name="Migliaia 60 3 2" xfId="704" xr:uid="{00000000-0005-0000-0000-00001EA00000}"/>
    <cellStyle name="Migliaia 60 3 2 2" xfId="4636" xr:uid="{00000000-0005-0000-0000-00001FA00000}"/>
    <cellStyle name="Migliaia 60 3 2 2 2" xfId="8414" xr:uid="{00000000-0005-0000-0000-000020A00000}"/>
    <cellStyle name="Migliaia 60 3 2 2 2 2" xfId="14838" xr:uid="{00000000-0005-0000-0000-000021A00000}"/>
    <cellStyle name="Migliaia 60 3 2 2 2 2 2" xfId="18204" xr:uid="{00000000-0005-0000-0000-000022A00000}"/>
    <cellStyle name="Migliaia 60 3 2 2 2 2 3" xfId="31120" xr:uid="{00000000-0005-0000-0000-000023A00000}"/>
    <cellStyle name="Migliaia 60 3 2 2 2 3" xfId="21914" xr:uid="{00000000-0005-0000-0000-000024A00000}"/>
    <cellStyle name="Migliaia 60 3 2 2 2 4" xfId="43038" xr:uid="{00000000-0005-0000-0000-000025A00000}"/>
    <cellStyle name="Migliaia 60 3 2 2 2 5" xfId="47210" xr:uid="{00000000-0005-0000-0000-000026A00000}"/>
    <cellStyle name="Migliaia 60 3 2 2 2 6" xfId="50226" xr:uid="{00000000-0005-0000-0000-000027A00000}"/>
    <cellStyle name="Migliaia 60 3 2 2 2 7" xfId="14003" xr:uid="{00000000-0005-0000-0000-000028A00000}"/>
    <cellStyle name="Migliaia 60 3 2 2 3" xfId="8505" xr:uid="{00000000-0005-0000-0000-000029A00000}"/>
    <cellStyle name="Migliaia 60 3 2 2 3 2" xfId="31119" xr:uid="{00000000-0005-0000-0000-00002AA00000}"/>
    <cellStyle name="Migliaia 60 3 2 2 4" xfId="7183" xr:uid="{00000000-0005-0000-0000-00002BA00000}"/>
    <cellStyle name="Migliaia 60 3 2 2 4 2" xfId="17956" xr:uid="{00000000-0005-0000-0000-00002CA00000}"/>
    <cellStyle name="Migliaia 60 3 2 2 4 3" xfId="20519" xr:uid="{00000000-0005-0000-0000-00002DA00000}"/>
    <cellStyle name="Migliaia 60 3 2 2 4 4" xfId="46949" xr:uid="{00000000-0005-0000-0000-00002EA00000}"/>
    <cellStyle name="Migliaia 60 3 2 2 4 5" xfId="49965" xr:uid="{00000000-0005-0000-0000-00002FA00000}"/>
    <cellStyle name="Migliaia 60 3 2 2 5" xfId="17434" xr:uid="{00000000-0005-0000-0000-000030A00000}"/>
    <cellStyle name="Migliaia 60 3 2 2 6" xfId="21913" xr:uid="{00000000-0005-0000-0000-000031A00000}"/>
    <cellStyle name="Migliaia 60 3 2 3" xfId="3788" xr:uid="{00000000-0005-0000-0000-000032A00000}"/>
    <cellStyle name="Migliaia 60 3 2 3 2" xfId="8523" xr:uid="{00000000-0005-0000-0000-000033A00000}"/>
    <cellStyle name="Migliaia 60 3 2 3 2 2" xfId="31121" xr:uid="{00000000-0005-0000-0000-000034A00000}"/>
    <cellStyle name="Migliaia 60 3 2 3 3" xfId="8415" xr:uid="{00000000-0005-0000-0000-000035A00000}"/>
    <cellStyle name="Migliaia 60 3 2 3 4" xfId="17435" xr:uid="{00000000-0005-0000-0000-000036A00000}"/>
    <cellStyle name="Migliaia 60 3 2 3 5" xfId="21915" xr:uid="{00000000-0005-0000-0000-000037A00000}"/>
    <cellStyle name="Migliaia 60 3 2 3 6" xfId="13199" xr:uid="{00000000-0005-0000-0000-000038A00000}"/>
    <cellStyle name="Migliaia 60 3 2 4" xfId="7765" xr:uid="{00000000-0005-0000-0000-000039A00000}"/>
    <cellStyle name="Migliaia 60 3 2 4 2" xfId="14420" xr:uid="{00000000-0005-0000-0000-00003AA00000}"/>
    <cellStyle name="Migliaia 60 3 2 4 2 2" xfId="31122" xr:uid="{00000000-0005-0000-0000-00003BA00000}"/>
    <cellStyle name="Migliaia 60 3 2 4 3" xfId="21916" xr:uid="{00000000-0005-0000-0000-00003CA00000}"/>
    <cellStyle name="Migliaia 60 3 2 4 4" xfId="13552" xr:uid="{00000000-0005-0000-0000-00003DA00000}"/>
    <cellStyle name="Migliaia 60 3 2 5" xfId="13562" xr:uid="{00000000-0005-0000-0000-00003EA00000}"/>
    <cellStyle name="Migliaia 60 3 2 5 2" xfId="31123" xr:uid="{00000000-0005-0000-0000-00003FA00000}"/>
    <cellStyle name="Migliaia 60 3 2 5 3" xfId="21917" xr:uid="{00000000-0005-0000-0000-000040A00000}"/>
    <cellStyle name="Migliaia 60 3 2 6" xfId="17433" xr:uid="{00000000-0005-0000-0000-000041A00000}"/>
    <cellStyle name="Migliaia 60 3 2 6 2" xfId="31124" xr:uid="{00000000-0005-0000-0000-000042A00000}"/>
    <cellStyle name="Migliaia 60 3 2 6 3" xfId="21918" xr:uid="{00000000-0005-0000-0000-000043A00000}"/>
    <cellStyle name="Migliaia 60 3 2 7" xfId="31118" xr:uid="{00000000-0005-0000-0000-000044A00000}"/>
    <cellStyle name="Migliaia 60 3 2 8" xfId="21912" xr:uid="{00000000-0005-0000-0000-000045A00000}"/>
    <cellStyle name="Migliaia 60 3 2 9" xfId="2662" xr:uid="{00000000-0005-0000-0000-000046A00000}"/>
    <cellStyle name="Migliaia 60 3 3" xfId="2661" xr:uid="{00000000-0005-0000-0000-000047A00000}"/>
    <cellStyle name="Migliaia 60 3 3 2" xfId="4635" xr:uid="{00000000-0005-0000-0000-000048A00000}"/>
    <cellStyle name="Migliaia 60 3 3 2 2" xfId="6102" xr:uid="{00000000-0005-0000-0000-000049A00000}"/>
    <cellStyle name="Migliaia 60 3 3 2 2 2" xfId="31126" xr:uid="{00000000-0005-0000-0000-00004AA00000}"/>
    <cellStyle name="Migliaia 60 3 3 2 3" xfId="14581" xr:uid="{00000000-0005-0000-0000-00004BA00000}"/>
    <cellStyle name="Migliaia 60 3 3 2 4" xfId="17437" xr:uid="{00000000-0005-0000-0000-00004CA00000}"/>
    <cellStyle name="Migliaia 60 3 3 2 5" xfId="21920" xr:uid="{00000000-0005-0000-0000-00004DA00000}"/>
    <cellStyle name="Migliaia 60 3 3 2 6" xfId="13201" xr:uid="{00000000-0005-0000-0000-00004EA00000}"/>
    <cellStyle name="Migliaia 60 3 3 3" xfId="5854" xr:uid="{00000000-0005-0000-0000-00004FA00000}"/>
    <cellStyle name="Migliaia 60 3 3 3 2" xfId="31127" xr:uid="{00000000-0005-0000-0000-000050A00000}"/>
    <cellStyle name="Migliaia 60 3 3 3 3" xfId="21921" xr:uid="{00000000-0005-0000-0000-000051A00000}"/>
    <cellStyle name="Migliaia 60 3 3 4" xfId="17436" xr:uid="{00000000-0005-0000-0000-000052A00000}"/>
    <cellStyle name="Migliaia 60 3 3 4 2" xfId="31128" xr:uid="{00000000-0005-0000-0000-000053A00000}"/>
    <cellStyle name="Migliaia 60 3 3 4 3" xfId="21922" xr:uid="{00000000-0005-0000-0000-000054A00000}"/>
    <cellStyle name="Migliaia 60 3 3 4 4" xfId="45191" xr:uid="{00000000-0005-0000-0000-000055A00000}"/>
    <cellStyle name="Migliaia 60 3 3 5" xfId="21923" xr:uid="{00000000-0005-0000-0000-000056A00000}"/>
    <cellStyle name="Migliaia 60 3 3 5 2" xfId="31129" xr:uid="{00000000-0005-0000-0000-000057A00000}"/>
    <cellStyle name="Migliaia 60 3 3 5 3" xfId="45192" xr:uid="{00000000-0005-0000-0000-000058A00000}"/>
    <cellStyle name="Migliaia 60 3 3 6" xfId="31125" xr:uid="{00000000-0005-0000-0000-000059A00000}"/>
    <cellStyle name="Migliaia 60 3 3 7" xfId="21919" xr:uid="{00000000-0005-0000-0000-00005AA00000}"/>
    <cellStyle name="Migliaia 60 3 3 8" xfId="13200" xr:uid="{00000000-0005-0000-0000-00005BA00000}"/>
    <cellStyle name="Migliaia 60 3 4" xfId="3321" xr:uid="{00000000-0005-0000-0000-00005CA00000}"/>
    <cellStyle name="Migliaia 60 3 4 2" xfId="4831" xr:uid="{00000000-0005-0000-0000-00005DA00000}"/>
    <cellStyle name="Migliaia 60 3 4 2 2" xfId="10783" xr:uid="{00000000-0005-0000-0000-00005EA00000}"/>
    <cellStyle name="Migliaia 60 3 4 2 3" xfId="14444" xr:uid="{00000000-0005-0000-0000-00005FA00000}"/>
    <cellStyle name="Migliaia 60 3 4 2 4" xfId="17439" xr:uid="{00000000-0005-0000-0000-000060A00000}"/>
    <cellStyle name="Migliaia 60 3 4 2 5" xfId="28772" xr:uid="{00000000-0005-0000-0000-000061A00000}"/>
    <cellStyle name="Migliaia 60 3 4 2 6" xfId="13203" xr:uid="{00000000-0005-0000-0000-000062A00000}"/>
    <cellStyle name="Migliaia 60 3 4 3" xfId="10031" xr:uid="{00000000-0005-0000-0000-000063A00000}"/>
    <cellStyle name="Migliaia 60 3 4 3 2" xfId="31802" xr:uid="{00000000-0005-0000-0000-000064A00000}"/>
    <cellStyle name="Migliaia 60 3 4 3 2 2" xfId="36962" xr:uid="{00000000-0005-0000-0000-000065A00000}"/>
    <cellStyle name="Migliaia 60 3 4 3 2 3" xfId="42264" xr:uid="{00000000-0005-0000-0000-000066A00000}"/>
    <cellStyle name="Migliaia 60 3 4 3 3" xfId="34311" xr:uid="{00000000-0005-0000-0000-000067A00000}"/>
    <cellStyle name="Migliaia 60 3 4 3 4" xfId="39613" xr:uid="{00000000-0005-0000-0000-000068A00000}"/>
    <cellStyle name="Migliaia 60 3 4 4" xfId="17438" xr:uid="{00000000-0005-0000-0000-000069A00000}"/>
    <cellStyle name="Migliaia 60 3 4 4 2" xfId="31130" xr:uid="{00000000-0005-0000-0000-00006AA00000}"/>
    <cellStyle name="Migliaia 60 3 4 5" xfId="21924" xr:uid="{00000000-0005-0000-0000-00006BA00000}"/>
    <cellStyle name="Migliaia 60 3 4 6" xfId="13202" xr:uid="{00000000-0005-0000-0000-00006CA00000}"/>
    <cellStyle name="Migliaia 60 3 5" xfId="4183" xr:uid="{00000000-0005-0000-0000-00006DA00000}"/>
    <cellStyle name="Migliaia 60 3 5 2" xfId="10653" xr:uid="{00000000-0005-0000-0000-00006EA00000}"/>
    <cellStyle name="Migliaia 60 3 5 2 2" xfId="31803" xr:uid="{00000000-0005-0000-0000-00006FA00000}"/>
    <cellStyle name="Migliaia 60 3 5 2 2 2" xfId="36963" xr:uid="{00000000-0005-0000-0000-000070A00000}"/>
    <cellStyle name="Migliaia 60 3 5 2 2 3" xfId="42265" xr:uid="{00000000-0005-0000-0000-000071A00000}"/>
    <cellStyle name="Migliaia 60 3 5 2 3" xfId="34312" xr:uid="{00000000-0005-0000-0000-000072A00000}"/>
    <cellStyle name="Migliaia 60 3 5 2 4" xfId="39614" xr:uid="{00000000-0005-0000-0000-000073A00000}"/>
    <cellStyle name="Migliaia 60 3 5 3" xfId="17440" xr:uid="{00000000-0005-0000-0000-000074A00000}"/>
    <cellStyle name="Migliaia 60 3 5 3 2" xfId="31131" xr:uid="{00000000-0005-0000-0000-000075A00000}"/>
    <cellStyle name="Migliaia 60 3 5 4" xfId="21925" xr:uid="{00000000-0005-0000-0000-000076A00000}"/>
    <cellStyle name="Migliaia 60 3 5 5" xfId="13204" xr:uid="{00000000-0005-0000-0000-000077A00000}"/>
    <cellStyle name="Migliaia 60 3 6" xfId="3787" xr:uid="{00000000-0005-0000-0000-000078A00000}"/>
    <cellStyle name="Migliaia 60 3 6 2" xfId="10358" xr:uid="{00000000-0005-0000-0000-000079A00000}"/>
    <cellStyle name="Migliaia 60 3 6 2 2" xfId="31132" xr:uid="{00000000-0005-0000-0000-00007AA00000}"/>
    <cellStyle name="Migliaia 60 3 6 3" xfId="14989" xr:uid="{00000000-0005-0000-0000-00007BA00000}"/>
    <cellStyle name="Migliaia 60 3 6 4" xfId="17441" xr:uid="{00000000-0005-0000-0000-00007CA00000}"/>
    <cellStyle name="Migliaia 60 3 6 5" xfId="21926" xr:uid="{00000000-0005-0000-0000-00007DA00000}"/>
    <cellStyle name="Migliaia 60 3 6 6" xfId="13205" xr:uid="{00000000-0005-0000-0000-00007EA00000}"/>
    <cellStyle name="Migliaia 60 3 7" xfId="7517" xr:uid="{00000000-0005-0000-0000-00007FA00000}"/>
    <cellStyle name="Migliaia 60 3 7 2" xfId="31133" xr:uid="{00000000-0005-0000-0000-000080A00000}"/>
    <cellStyle name="Migliaia 60 3 7 3" xfId="21927" xr:uid="{00000000-0005-0000-0000-000081A00000}"/>
    <cellStyle name="Migliaia 60 3 8" xfId="13563" xr:uid="{00000000-0005-0000-0000-000082A00000}"/>
    <cellStyle name="Migliaia 60 3 8 2" xfId="31134" xr:uid="{00000000-0005-0000-0000-000083A00000}"/>
    <cellStyle name="Migliaia 60 3 8 3" xfId="21928" xr:uid="{00000000-0005-0000-0000-000084A00000}"/>
    <cellStyle name="Migliaia 60 3 9" xfId="17432" xr:uid="{00000000-0005-0000-0000-000085A00000}"/>
    <cellStyle name="Migliaia 60 3 9 2" xfId="31117" xr:uid="{00000000-0005-0000-0000-000086A00000}"/>
    <cellStyle name="Migliaia 60 4" xfId="705" xr:uid="{00000000-0005-0000-0000-000087A00000}"/>
    <cellStyle name="Migliaia 60 4 10" xfId="2663" xr:uid="{00000000-0005-0000-0000-000088A00000}"/>
    <cellStyle name="Migliaia 60 4 2" xfId="4637" xr:uid="{00000000-0005-0000-0000-000089A00000}"/>
    <cellStyle name="Migliaia 60 4 2 2" xfId="5201" xr:uid="{00000000-0005-0000-0000-00008AA00000}"/>
    <cellStyle name="Migliaia 60 4 2 2 2" xfId="31137" xr:uid="{00000000-0005-0000-0000-00008BA00000}"/>
    <cellStyle name="Migliaia 60 4 2 2 3" xfId="21931" xr:uid="{00000000-0005-0000-0000-00008CA00000}"/>
    <cellStyle name="Migliaia 60 4 2 3" xfId="8416" xr:uid="{00000000-0005-0000-0000-00008DA00000}"/>
    <cellStyle name="Migliaia 60 4 2 3 2" xfId="31138" xr:uid="{00000000-0005-0000-0000-00008EA00000}"/>
    <cellStyle name="Migliaia 60 4 2 3 3" xfId="21932" xr:uid="{00000000-0005-0000-0000-00008FA00000}"/>
    <cellStyle name="Migliaia 60 4 2 4" xfId="7767" xr:uid="{00000000-0005-0000-0000-000090A00000}"/>
    <cellStyle name="Migliaia 60 4 2 4 2" xfId="31136" xr:uid="{00000000-0005-0000-0000-000091A00000}"/>
    <cellStyle name="Migliaia 60 4 2 5" xfId="7185" xr:uid="{00000000-0005-0000-0000-000092A00000}"/>
    <cellStyle name="Migliaia 60 4 2 5 2" xfId="17958" xr:uid="{00000000-0005-0000-0000-000093A00000}"/>
    <cellStyle name="Migliaia 60 4 2 5 3" xfId="21462" xr:uid="{00000000-0005-0000-0000-000094A00000}"/>
    <cellStyle name="Migliaia 60 4 2 5 4" xfId="46951" xr:uid="{00000000-0005-0000-0000-000095A00000}"/>
    <cellStyle name="Migliaia 60 4 2 5 5" xfId="49967" xr:uid="{00000000-0005-0000-0000-000096A00000}"/>
    <cellStyle name="Migliaia 60 4 2 6" xfId="17443" xr:uid="{00000000-0005-0000-0000-000097A00000}"/>
    <cellStyle name="Migliaia 60 4 2 7" xfId="21930" xr:uid="{00000000-0005-0000-0000-000098A00000}"/>
    <cellStyle name="Migliaia 60 4 3" xfId="5202" xr:uid="{00000000-0005-0000-0000-000099A00000}"/>
    <cellStyle name="Migliaia 60 4 3 2" xfId="14582" xr:uid="{00000000-0005-0000-0000-00009AA00000}"/>
    <cellStyle name="Migliaia 60 4 3 2 2" xfId="31139" xr:uid="{00000000-0005-0000-0000-00009BA00000}"/>
    <cellStyle name="Migliaia 60 4 3 3" xfId="21933" xr:uid="{00000000-0005-0000-0000-00009CA00000}"/>
    <cellStyle name="Migliaia 60 4 3 4" xfId="13561" xr:uid="{00000000-0005-0000-0000-00009DA00000}"/>
    <cellStyle name="Migliaia 60 4 4" xfId="8417" xr:uid="{00000000-0005-0000-0000-00009EA00000}"/>
    <cellStyle name="Migliaia 60 4 4 2" xfId="31140" xr:uid="{00000000-0005-0000-0000-00009FA00000}"/>
    <cellStyle name="Migliaia 60 4 4 3" xfId="21934" xr:uid="{00000000-0005-0000-0000-0000A0A00000}"/>
    <cellStyle name="Migliaia 60 4 5" xfId="7766" xr:uid="{00000000-0005-0000-0000-0000A1A00000}"/>
    <cellStyle name="Migliaia 60 4 5 2" xfId="31141" xr:uid="{00000000-0005-0000-0000-0000A2A00000}"/>
    <cellStyle name="Migliaia 60 4 5 3" xfId="21935" xr:uid="{00000000-0005-0000-0000-0000A3A00000}"/>
    <cellStyle name="Migliaia 60 4 6" xfId="7184" xr:uid="{00000000-0005-0000-0000-0000A4A00000}"/>
    <cellStyle name="Migliaia 60 4 6 2" xfId="17957" xr:uid="{00000000-0005-0000-0000-0000A5A00000}"/>
    <cellStyle name="Migliaia 60 4 6 2 2" xfId="31142" xr:uid="{00000000-0005-0000-0000-0000A6A00000}"/>
    <cellStyle name="Migliaia 60 4 6 3" xfId="21936" xr:uid="{00000000-0005-0000-0000-0000A7A00000}"/>
    <cellStyle name="Migliaia 60 4 6 4" xfId="43409" xr:uid="{00000000-0005-0000-0000-0000A8A00000}"/>
    <cellStyle name="Migliaia 60 4 6 5" xfId="45193" xr:uid="{00000000-0005-0000-0000-0000A9A00000}"/>
    <cellStyle name="Migliaia 60 4 6 6" xfId="46950" xr:uid="{00000000-0005-0000-0000-0000AAA00000}"/>
    <cellStyle name="Migliaia 60 4 6 7" xfId="49966" xr:uid="{00000000-0005-0000-0000-0000ABA00000}"/>
    <cellStyle name="Migliaia 60 4 7" xfId="17442" xr:uid="{00000000-0005-0000-0000-0000ACA00000}"/>
    <cellStyle name="Migliaia 60 4 7 2" xfId="31143" xr:uid="{00000000-0005-0000-0000-0000ADA00000}"/>
    <cellStyle name="Migliaia 60 4 7 3" xfId="21937" xr:uid="{00000000-0005-0000-0000-0000AEA00000}"/>
    <cellStyle name="Migliaia 60 4 8" xfId="31135" xr:uid="{00000000-0005-0000-0000-0000AFA00000}"/>
    <cellStyle name="Migliaia 60 4 9" xfId="21929" xr:uid="{00000000-0005-0000-0000-0000B0A00000}"/>
    <cellStyle name="Migliaia 60 5" xfId="706" xr:uid="{00000000-0005-0000-0000-0000B1A00000}"/>
    <cellStyle name="Migliaia 60 5 2" xfId="4638" xr:uid="{00000000-0005-0000-0000-0000B2A00000}"/>
    <cellStyle name="Migliaia 60 5 2 2" xfId="14839" xr:uid="{00000000-0005-0000-0000-0000B3A00000}"/>
    <cellStyle name="Migliaia 60 5 2 2 2" xfId="31145" xr:uid="{00000000-0005-0000-0000-0000B4A00000}"/>
    <cellStyle name="Migliaia 60 5 2 3" xfId="17445" xr:uid="{00000000-0005-0000-0000-0000B5A00000}"/>
    <cellStyle name="Migliaia 60 5 2 4" xfId="21939" xr:uid="{00000000-0005-0000-0000-0000B6A00000}"/>
    <cellStyle name="Migliaia 60 5 2 5" xfId="13206" xr:uid="{00000000-0005-0000-0000-0000B7A00000}"/>
    <cellStyle name="Migliaia 60 5 3" xfId="7768" xr:uid="{00000000-0005-0000-0000-0000B8A00000}"/>
    <cellStyle name="Migliaia 60 5 3 2" xfId="31146" xr:uid="{00000000-0005-0000-0000-0000B9A00000}"/>
    <cellStyle name="Migliaia 60 5 3 3" xfId="21940" xr:uid="{00000000-0005-0000-0000-0000BAA00000}"/>
    <cellStyle name="Migliaia 60 5 4" xfId="7186" xr:uid="{00000000-0005-0000-0000-0000BBA00000}"/>
    <cellStyle name="Migliaia 60 5 4 2" xfId="17959" xr:uid="{00000000-0005-0000-0000-0000BCA00000}"/>
    <cellStyle name="Migliaia 60 5 4 2 2" xfId="31147" xr:uid="{00000000-0005-0000-0000-0000BDA00000}"/>
    <cellStyle name="Migliaia 60 5 4 3" xfId="21941" xr:uid="{00000000-0005-0000-0000-0000BEA00000}"/>
    <cellStyle name="Migliaia 60 5 4 4" xfId="43505" xr:uid="{00000000-0005-0000-0000-0000BFA00000}"/>
    <cellStyle name="Migliaia 60 5 4 5" xfId="45194" xr:uid="{00000000-0005-0000-0000-0000C0A00000}"/>
    <cellStyle name="Migliaia 60 5 4 6" xfId="46952" xr:uid="{00000000-0005-0000-0000-0000C1A00000}"/>
    <cellStyle name="Migliaia 60 5 4 7" xfId="49968" xr:uid="{00000000-0005-0000-0000-0000C2A00000}"/>
    <cellStyle name="Migliaia 60 5 5" xfId="17444" xr:uid="{00000000-0005-0000-0000-0000C3A00000}"/>
    <cellStyle name="Migliaia 60 5 5 2" xfId="31148" xr:uid="{00000000-0005-0000-0000-0000C4A00000}"/>
    <cellStyle name="Migliaia 60 5 5 3" xfId="21942" xr:uid="{00000000-0005-0000-0000-0000C5A00000}"/>
    <cellStyle name="Migliaia 60 5 5 4" xfId="45195" xr:uid="{00000000-0005-0000-0000-0000C6A00000}"/>
    <cellStyle name="Migliaia 60 5 6" xfId="21943" xr:uid="{00000000-0005-0000-0000-0000C7A00000}"/>
    <cellStyle name="Migliaia 60 5 6 2" xfId="31149" xr:uid="{00000000-0005-0000-0000-0000C8A00000}"/>
    <cellStyle name="Migliaia 60 5 7" xfId="31144" xr:uid="{00000000-0005-0000-0000-0000C9A00000}"/>
    <cellStyle name="Migliaia 60 5 8" xfId="21938" xr:uid="{00000000-0005-0000-0000-0000CAA00000}"/>
    <cellStyle name="Migliaia 60 5 9" xfId="2664" xr:uid="{00000000-0005-0000-0000-0000CBA00000}"/>
    <cellStyle name="Migliaia 60 6" xfId="2659" xr:uid="{00000000-0005-0000-0000-0000CCA00000}"/>
    <cellStyle name="Migliaia 60 6 2" xfId="4633" xr:uid="{00000000-0005-0000-0000-0000CDA00000}"/>
    <cellStyle name="Migliaia 60 6 2 2" xfId="6101" xr:uid="{00000000-0005-0000-0000-0000CEA00000}"/>
    <cellStyle name="Migliaia 60 6 2 3" xfId="14939" xr:uid="{00000000-0005-0000-0000-0000CFA00000}"/>
    <cellStyle name="Migliaia 60 6 2 4" xfId="17447" xr:uid="{00000000-0005-0000-0000-0000D0A00000}"/>
    <cellStyle name="Migliaia 60 6 2 5" xfId="28773" xr:uid="{00000000-0005-0000-0000-0000D1A00000}"/>
    <cellStyle name="Migliaia 60 6 2 6" xfId="13208" xr:uid="{00000000-0005-0000-0000-0000D2A00000}"/>
    <cellStyle name="Migliaia 60 6 3" xfId="5853" xr:uid="{00000000-0005-0000-0000-0000D3A00000}"/>
    <cellStyle name="Migliaia 60 6 3 2" xfId="31804" xr:uid="{00000000-0005-0000-0000-0000D4A00000}"/>
    <cellStyle name="Migliaia 60 6 3 2 2" xfId="36964" xr:uid="{00000000-0005-0000-0000-0000D5A00000}"/>
    <cellStyle name="Migliaia 60 6 3 2 3" xfId="42266" xr:uid="{00000000-0005-0000-0000-0000D6A00000}"/>
    <cellStyle name="Migliaia 60 6 3 3" xfId="34313" xr:uid="{00000000-0005-0000-0000-0000D7A00000}"/>
    <cellStyle name="Migliaia 60 6 3 4" xfId="39615" xr:uid="{00000000-0005-0000-0000-0000D8A00000}"/>
    <cellStyle name="Migliaia 60 6 4" xfId="17446" xr:uid="{00000000-0005-0000-0000-0000D9A00000}"/>
    <cellStyle name="Migliaia 60 6 4 2" xfId="31150" xr:uid="{00000000-0005-0000-0000-0000DAA00000}"/>
    <cellStyle name="Migliaia 60 6 5" xfId="21944" xr:uid="{00000000-0005-0000-0000-0000DBA00000}"/>
    <cellStyle name="Migliaia 60 6 6" xfId="13207" xr:uid="{00000000-0005-0000-0000-0000DCA00000}"/>
    <cellStyle name="Migliaia 60 7" xfId="4181" xr:uid="{00000000-0005-0000-0000-0000DDA00000}"/>
    <cellStyle name="Migliaia 60 7 2" xfId="10651" xr:uid="{00000000-0005-0000-0000-0000DEA00000}"/>
    <cellStyle name="Migliaia 60 7 2 2" xfId="31805" xr:uid="{00000000-0005-0000-0000-0000DFA00000}"/>
    <cellStyle name="Migliaia 60 7 2 2 2" xfId="36965" xr:uid="{00000000-0005-0000-0000-0000E0A00000}"/>
    <cellStyle name="Migliaia 60 7 2 2 3" xfId="42267" xr:uid="{00000000-0005-0000-0000-0000E1A00000}"/>
    <cellStyle name="Migliaia 60 7 2 3" xfId="34314" xr:uid="{00000000-0005-0000-0000-0000E2A00000}"/>
    <cellStyle name="Migliaia 60 7 2 4" xfId="39616" xr:uid="{00000000-0005-0000-0000-0000E3A00000}"/>
    <cellStyle name="Migliaia 60 7 3" xfId="17448" xr:uid="{00000000-0005-0000-0000-0000E4A00000}"/>
    <cellStyle name="Migliaia 60 7 3 2" xfId="31151" xr:uid="{00000000-0005-0000-0000-0000E5A00000}"/>
    <cellStyle name="Migliaia 60 7 4" xfId="21945" xr:uid="{00000000-0005-0000-0000-0000E6A00000}"/>
    <cellStyle name="Migliaia 60 7 5" xfId="13209" xr:uid="{00000000-0005-0000-0000-0000E7A00000}"/>
    <cellStyle name="Migliaia 60 8" xfId="3785" xr:uid="{00000000-0005-0000-0000-0000E8A00000}"/>
    <cellStyle name="Migliaia 60 8 2" xfId="10356" xr:uid="{00000000-0005-0000-0000-0000E9A00000}"/>
    <cellStyle name="Migliaia 60 8 2 2" xfId="31806" xr:uid="{00000000-0005-0000-0000-0000EAA00000}"/>
    <cellStyle name="Migliaia 60 8 2 2 2" xfId="36966" xr:uid="{00000000-0005-0000-0000-0000EBA00000}"/>
    <cellStyle name="Migliaia 60 8 2 2 3" xfId="42268" xr:uid="{00000000-0005-0000-0000-0000ECA00000}"/>
    <cellStyle name="Migliaia 60 8 2 3" xfId="34315" xr:uid="{00000000-0005-0000-0000-0000EDA00000}"/>
    <cellStyle name="Migliaia 60 8 2 4" xfId="39617" xr:uid="{00000000-0005-0000-0000-0000EEA00000}"/>
    <cellStyle name="Migliaia 60 8 3" xfId="17449" xr:uid="{00000000-0005-0000-0000-0000EFA00000}"/>
    <cellStyle name="Migliaia 60 8 3 2" xfId="31152" xr:uid="{00000000-0005-0000-0000-0000F0A00000}"/>
    <cellStyle name="Migliaia 60 8 4" xfId="21946" xr:uid="{00000000-0005-0000-0000-0000F1A00000}"/>
    <cellStyle name="Migliaia 60 8 5" xfId="13210" xr:uid="{00000000-0005-0000-0000-0000F2A00000}"/>
    <cellStyle name="Migliaia 60 9" xfId="13551" xr:uid="{00000000-0005-0000-0000-0000F3A00000}"/>
    <cellStyle name="Migliaia 60 9 2" xfId="31153" xr:uid="{00000000-0005-0000-0000-0000F4A00000}"/>
    <cellStyle name="Migliaia 60 9 3" xfId="21947" xr:uid="{00000000-0005-0000-0000-0000F5A00000}"/>
    <cellStyle name="Migliaia 61" xfId="707" xr:uid="{00000000-0005-0000-0000-0000F6A00000}"/>
    <cellStyle name="Migliaia 61 10" xfId="17450" xr:uid="{00000000-0005-0000-0000-0000F7A00000}"/>
    <cellStyle name="Migliaia 61 10 2" xfId="31154" xr:uid="{00000000-0005-0000-0000-0000F8A00000}"/>
    <cellStyle name="Migliaia 61 11" xfId="21948" xr:uid="{00000000-0005-0000-0000-0000F9A00000}"/>
    <cellStyle name="Migliaia 61 12" xfId="1952" xr:uid="{00000000-0005-0000-0000-0000FAA00000}"/>
    <cellStyle name="Migliaia 61 2" xfId="708" xr:uid="{00000000-0005-0000-0000-0000FBA00000}"/>
    <cellStyle name="Migliaia 61 2 2" xfId="2666" xr:uid="{00000000-0005-0000-0000-0000FCA00000}"/>
    <cellStyle name="Migliaia 61 2 2 2" xfId="4640" xr:uid="{00000000-0005-0000-0000-0000FDA00000}"/>
    <cellStyle name="Migliaia 61 2 2 2 2" xfId="10724" xr:uid="{00000000-0005-0000-0000-0000FEA00000}"/>
    <cellStyle name="Migliaia 61 2 2 2 2 2" xfId="31157" xr:uid="{00000000-0005-0000-0000-0000FFA00000}"/>
    <cellStyle name="Migliaia 61 2 2 2 3" xfId="14840" xr:uid="{00000000-0005-0000-0000-000000A10000}"/>
    <cellStyle name="Migliaia 61 2 2 2 4" xfId="17453" xr:uid="{00000000-0005-0000-0000-000001A10000}"/>
    <cellStyle name="Migliaia 61 2 2 2 5" xfId="21951" xr:uid="{00000000-0005-0000-0000-000002A10000}"/>
    <cellStyle name="Migliaia 61 2 2 2 6" xfId="13211" xr:uid="{00000000-0005-0000-0000-000003A10000}"/>
    <cellStyle name="Migliaia 61 2 2 3" xfId="7949" xr:uid="{00000000-0005-0000-0000-000004A10000}"/>
    <cellStyle name="Migliaia 61 2 2 3 2" xfId="31807" xr:uid="{00000000-0005-0000-0000-000005A10000}"/>
    <cellStyle name="Migliaia 61 2 2 3 2 2" xfId="36967" xr:uid="{00000000-0005-0000-0000-000006A10000}"/>
    <cellStyle name="Migliaia 61 2 2 3 2 3" xfId="42269" xr:uid="{00000000-0005-0000-0000-000007A10000}"/>
    <cellStyle name="Migliaia 61 2 2 3 3" xfId="34316" xr:uid="{00000000-0005-0000-0000-000008A10000}"/>
    <cellStyle name="Migliaia 61 2 2 3 4" xfId="39618" xr:uid="{00000000-0005-0000-0000-000009A10000}"/>
    <cellStyle name="Migliaia 61 2 2 4" xfId="7187" xr:uid="{00000000-0005-0000-0000-00000AA10000}"/>
    <cellStyle name="Migliaia 61 2 2 4 2" xfId="17960" xr:uid="{00000000-0005-0000-0000-00000BA10000}"/>
    <cellStyle name="Migliaia 61 2 2 4 3" xfId="31156" xr:uid="{00000000-0005-0000-0000-00000CA10000}"/>
    <cellStyle name="Migliaia 61 2 2 4 4" xfId="42997" xr:uid="{00000000-0005-0000-0000-00000DA10000}"/>
    <cellStyle name="Migliaia 61 2 2 4 5" xfId="46953" xr:uid="{00000000-0005-0000-0000-00000EA10000}"/>
    <cellStyle name="Migliaia 61 2 2 4 6" xfId="49969" xr:uid="{00000000-0005-0000-0000-00000FA10000}"/>
    <cellStyle name="Migliaia 61 2 2 5" xfId="17452" xr:uid="{00000000-0005-0000-0000-000010A10000}"/>
    <cellStyle name="Migliaia 61 2 2 6" xfId="21950" xr:uid="{00000000-0005-0000-0000-000011A10000}"/>
    <cellStyle name="Migliaia 61 2 3" xfId="4185" xr:uid="{00000000-0005-0000-0000-000012A10000}"/>
    <cellStyle name="Migliaia 61 2 3 2" xfId="10655" xr:uid="{00000000-0005-0000-0000-000013A10000}"/>
    <cellStyle name="Migliaia 61 2 3 2 2" xfId="31808" xr:uid="{00000000-0005-0000-0000-000014A10000}"/>
    <cellStyle name="Migliaia 61 2 3 2 2 2" xfId="36968" xr:uid="{00000000-0005-0000-0000-000015A10000}"/>
    <cellStyle name="Migliaia 61 2 3 2 2 3" xfId="42270" xr:uid="{00000000-0005-0000-0000-000016A10000}"/>
    <cellStyle name="Migliaia 61 2 3 2 3" xfId="34317" xr:uid="{00000000-0005-0000-0000-000017A10000}"/>
    <cellStyle name="Migliaia 61 2 3 2 4" xfId="39619" xr:uid="{00000000-0005-0000-0000-000018A10000}"/>
    <cellStyle name="Migliaia 61 2 3 3" xfId="17454" xr:uid="{00000000-0005-0000-0000-000019A10000}"/>
    <cellStyle name="Migliaia 61 2 3 3 2" xfId="31158" xr:uid="{00000000-0005-0000-0000-00001AA10000}"/>
    <cellStyle name="Migliaia 61 2 3 4" xfId="21952" xr:uid="{00000000-0005-0000-0000-00001BA10000}"/>
    <cellStyle name="Migliaia 61 2 3 5" xfId="13212" xr:uid="{00000000-0005-0000-0000-00001CA10000}"/>
    <cellStyle name="Migliaia 61 2 4" xfId="3790" xr:uid="{00000000-0005-0000-0000-00001DA10000}"/>
    <cellStyle name="Migliaia 61 2 4 2" xfId="10360" xr:uid="{00000000-0005-0000-0000-00001EA10000}"/>
    <cellStyle name="Migliaia 61 2 4 2 2" xfId="31159" xr:uid="{00000000-0005-0000-0000-00001FA10000}"/>
    <cellStyle name="Migliaia 61 2 4 3" xfId="14462" xr:uid="{00000000-0005-0000-0000-000020A10000}"/>
    <cellStyle name="Migliaia 61 2 4 4" xfId="17455" xr:uid="{00000000-0005-0000-0000-000021A10000}"/>
    <cellStyle name="Migliaia 61 2 4 5" xfId="21953" xr:uid="{00000000-0005-0000-0000-000022A10000}"/>
    <cellStyle name="Migliaia 61 2 4 6" xfId="13213" xr:uid="{00000000-0005-0000-0000-000023A10000}"/>
    <cellStyle name="Migliaia 61 2 5" xfId="9464" xr:uid="{00000000-0005-0000-0000-000024A10000}"/>
    <cellStyle name="Migliaia 61 2 5 2" xfId="31160" xr:uid="{00000000-0005-0000-0000-000025A10000}"/>
    <cellStyle name="Migliaia 61 2 5 3" xfId="21954" xr:uid="{00000000-0005-0000-0000-000026A10000}"/>
    <cellStyle name="Migliaia 61 2 6" xfId="17451" xr:uid="{00000000-0005-0000-0000-000027A10000}"/>
    <cellStyle name="Migliaia 61 2 6 2" xfId="31161" xr:uid="{00000000-0005-0000-0000-000028A10000}"/>
    <cellStyle name="Migliaia 61 2 6 3" xfId="21955" xr:uid="{00000000-0005-0000-0000-000029A10000}"/>
    <cellStyle name="Migliaia 61 2 7" xfId="31155" xr:uid="{00000000-0005-0000-0000-00002AA10000}"/>
    <cellStyle name="Migliaia 61 2 8" xfId="21949" xr:uid="{00000000-0005-0000-0000-00002BA10000}"/>
    <cellStyle name="Migliaia 61 2 9" xfId="1953" xr:uid="{00000000-0005-0000-0000-00002CA10000}"/>
    <cellStyle name="Migliaia 61 3" xfId="709" xr:uid="{00000000-0005-0000-0000-00002DA10000}"/>
    <cellStyle name="Migliaia 61 3 10" xfId="21956" xr:uid="{00000000-0005-0000-0000-00002EA10000}"/>
    <cellStyle name="Migliaia 61 3 11" xfId="13214" xr:uid="{00000000-0005-0000-0000-00002FA10000}"/>
    <cellStyle name="Migliaia 61 3 12" xfId="1954" xr:uid="{00000000-0005-0000-0000-000030A10000}"/>
    <cellStyle name="Migliaia 61 3 2" xfId="710" xr:uid="{00000000-0005-0000-0000-000031A10000}"/>
    <cellStyle name="Migliaia 61 3 2 2" xfId="4642" xr:uid="{00000000-0005-0000-0000-000032A10000}"/>
    <cellStyle name="Migliaia 61 3 2 2 2" xfId="8418" xr:uid="{00000000-0005-0000-0000-000033A10000}"/>
    <cellStyle name="Migliaia 61 3 2 2 2 2" xfId="14841" xr:uid="{00000000-0005-0000-0000-000034A10000}"/>
    <cellStyle name="Migliaia 61 3 2 2 2 2 2" xfId="18205" xr:uid="{00000000-0005-0000-0000-000035A10000}"/>
    <cellStyle name="Migliaia 61 3 2 2 2 2 3" xfId="31165" xr:uid="{00000000-0005-0000-0000-000036A10000}"/>
    <cellStyle name="Migliaia 61 3 2 2 2 3" xfId="21959" xr:uid="{00000000-0005-0000-0000-000037A10000}"/>
    <cellStyle name="Migliaia 61 3 2 2 2 4" xfId="21390" xr:uid="{00000000-0005-0000-0000-000038A10000}"/>
    <cellStyle name="Migliaia 61 3 2 2 2 5" xfId="47211" xr:uid="{00000000-0005-0000-0000-000039A10000}"/>
    <cellStyle name="Migliaia 61 3 2 2 2 6" xfId="50227" xr:uid="{00000000-0005-0000-0000-00003AA10000}"/>
    <cellStyle name="Migliaia 61 3 2 2 2 7" xfId="14004" xr:uid="{00000000-0005-0000-0000-00003BA10000}"/>
    <cellStyle name="Migliaia 61 3 2 2 3" xfId="7791" xr:uid="{00000000-0005-0000-0000-00003CA10000}"/>
    <cellStyle name="Migliaia 61 3 2 2 3 2" xfId="31164" xr:uid="{00000000-0005-0000-0000-00003DA10000}"/>
    <cellStyle name="Migliaia 61 3 2 2 4" xfId="7188" xr:uid="{00000000-0005-0000-0000-00003EA10000}"/>
    <cellStyle name="Migliaia 61 3 2 2 4 2" xfId="17961" xr:uid="{00000000-0005-0000-0000-00003FA10000}"/>
    <cellStyle name="Migliaia 61 3 2 2 4 3" xfId="44263" xr:uid="{00000000-0005-0000-0000-000040A10000}"/>
    <cellStyle name="Migliaia 61 3 2 2 4 4" xfId="46954" xr:uid="{00000000-0005-0000-0000-000041A10000}"/>
    <cellStyle name="Migliaia 61 3 2 2 4 5" xfId="49970" xr:uid="{00000000-0005-0000-0000-000042A10000}"/>
    <cellStyle name="Migliaia 61 3 2 2 5" xfId="17458" xr:uid="{00000000-0005-0000-0000-000043A10000}"/>
    <cellStyle name="Migliaia 61 3 2 2 6" xfId="21958" xr:uid="{00000000-0005-0000-0000-000044A10000}"/>
    <cellStyle name="Migliaia 61 3 2 3" xfId="3792" xr:uid="{00000000-0005-0000-0000-000045A10000}"/>
    <cellStyle name="Migliaia 61 3 2 3 2" xfId="8699" xr:uid="{00000000-0005-0000-0000-000046A10000}"/>
    <cellStyle name="Migliaia 61 3 2 3 2 2" xfId="31166" xr:uid="{00000000-0005-0000-0000-000047A10000}"/>
    <cellStyle name="Migliaia 61 3 2 3 3" xfId="8419" xr:uid="{00000000-0005-0000-0000-000048A10000}"/>
    <cellStyle name="Migliaia 61 3 2 3 4" xfId="17459" xr:uid="{00000000-0005-0000-0000-000049A10000}"/>
    <cellStyle name="Migliaia 61 3 2 3 5" xfId="21960" xr:uid="{00000000-0005-0000-0000-00004AA10000}"/>
    <cellStyle name="Migliaia 61 3 2 3 6" xfId="13215" xr:uid="{00000000-0005-0000-0000-00004BA10000}"/>
    <cellStyle name="Migliaia 61 3 2 4" xfId="7769" xr:uid="{00000000-0005-0000-0000-00004CA10000}"/>
    <cellStyle name="Migliaia 61 3 2 4 2" xfId="14421" xr:uid="{00000000-0005-0000-0000-00004DA10000}"/>
    <cellStyle name="Migliaia 61 3 2 4 2 2" xfId="31167" xr:uid="{00000000-0005-0000-0000-00004EA10000}"/>
    <cellStyle name="Migliaia 61 3 2 4 3" xfId="21961" xr:uid="{00000000-0005-0000-0000-00004FA10000}"/>
    <cellStyle name="Migliaia 61 3 2 4 4" xfId="13554" xr:uid="{00000000-0005-0000-0000-000050A10000}"/>
    <cellStyle name="Migliaia 61 3 2 5" xfId="13381" xr:uid="{00000000-0005-0000-0000-000051A10000}"/>
    <cellStyle name="Migliaia 61 3 2 5 2" xfId="31168" xr:uid="{00000000-0005-0000-0000-000052A10000}"/>
    <cellStyle name="Migliaia 61 3 2 5 3" xfId="21962" xr:uid="{00000000-0005-0000-0000-000053A10000}"/>
    <cellStyle name="Migliaia 61 3 2 6" xfId="17457" xr:uid="{00000000-0005-0000-0000-000054A10000}"/>
    <cellStyle name="Migliaia 61 3 2 6 2" xfId="31169" xr:uid="{00000000-0005-0000-0000-000055A10000}"/>
    <cellStyle name="Migliaia 61 3 2 6 3" xfId="21963" xr:uid="{00000000-0005-0000-0000-000056A10000}"/>
    <cellStyle name="Migliaia 61 3 2 7" xfId="31163" xr:uid="{00000000-0005-0000-0000-000057A10000}"/>
    <cellStyle name="Migliaia 61 3 2 8" xfId="21957" xr:uid="{00000000-0005-0000-0000-000058A10000}"/>
    <cellStyle name="Migliaia 61 3 2 9" xfId="2668" xr:uid="{00000000-0005-0000-0000-000059A10000}"/>
    <cellStyle name="Migliaia 61 3 3" xfId="2667" xr:uid="{00000000-0005-0000-0000-00005AA10000}"/>
    <cellStyle name="Migliaia 61 3 3 2" xfId="4641" xr:uid="{00000000-0005-0000-0000-00005BA10000}"/>
    <cellStyle name="Migliaia 61 3 3 2 2" xfId="6104" xr:uid="{00000000-0005-0000-0000-00005CA10000}"/>
    <cellStyle name="Migliaia 61 3 3 2 2 2" xfId="31171" xr:uid="{00000000-0005-0000-0000-00005DA10000}"/>
    <cellStyle name="Migliaia 61 3 3 2 3" xfId="14583" xr:uid="{00000000-0005-0000-0000-00005EA10000}"/>
    <cellStyle name="Migliaia 61 3 3 2 4" xfId="17461" xr:uid="{00000000-0005-0000-0000-00005FA10000}"/>
    <cellStyle name="Migliaia 61 3 3 2 5" xfId="21965" xr:uid="{00000000-0005-0000-0000-000060A10000}"/>
    <cellStyle name="Migliaia 61 3 3 2 6" xfId="13217" xr:uid="{00000000-0005-0000-0000-000061A10000}"/>
    <cellStyle name="Migliaia 61 3 3 3" xfId="5856" xr:uid="{00000000-0005-0000-0000-000062A10000}"/>
    <cellStyle name="Migliaia 61 3 3 3 2" xfId="31172" xr:uid="{00000000-0005-0000-0000-000063A10000}"/>
    <cellStyle name="Migliaia 61 3 3 3 3" xfId="21966" xr:uid="{00000000-0005-0000-0000-000064A10000}"/>
    <cellStyle name="Migliaia 61 3 3 4" xfId="17460" xr:uid="{00000000-0005-0000-0000-000065A10000}"/>
    <cellStyle name="Migliaia 61 3 3 4 2" xfId="31173" xr:uid="{00000000-0005-0000-0000-000066A10000}"/>
    <cellStyle name="Migliaia 61 3 3 4 3" xfId="21967" xr:uid="{00000000-0005-0000-0000-000067A10000}"/>
    <cellStyle name="Migliaia 61 3 3 4 4" xfId="45196" xr:uid="{00000000-0005-0000-0000-000068A10000}"/>
    <cellStyle name="Migliaia 61 3 3 5" xfId="21968" xr:uid="{00000000-0005-0000-0000-000069A10000}"/>
    <cellStyle name="Migliaia 61 3 3 5 2" xfId="31174" xr:uid="{00000000-0005-0000-0000-00006AA10000}"/>
    <cellStyle name="Migliaia 61 3 3 5 3" xfId="45197" xr:uid="{00000000-0005-0000-0000-00006BA10000}"/>
    <cellStyle name="Migliaia 61 3 3 6" xfId="31170" xr:uid="{00000000-0005-0000-0000-00006CA10000}"/>
    <cellStyle name="Migliaia 61 3 3 7" xfId="21964" xr:uid="{00000000-0005-0000-0000-00006DA10000}"/>
    <cellStyle name="Migliaia 61 3 3 8" xfId="13216" xr:uid="{00000000-0005-0000-0000-00006EA10000}"/>
    <cellStyle name="Migliaia 61 3 4" xfId="3322" xr:uid="{00000000-0005-0000-0000-00006FA10000}"/>
    <cellStyle name="Migliaia 61 3 4 2" xfId="4832" xr:uid="{00000000-0005-0000-0000-000070A10000}"/>
    <cellStyle name="Migliaia 61 3 4 2 2" xfId="10784" xr:uid="{00000000-0005-0000-0000-000071A10000}"/>
    <cellStyle name="Migliaia 61 3 4 2 3" xfId="14879" xr:uid="{00000000-0005-0000-0000-000072A10000}"/>
    <cellStyle name="Migliaia 61 3 4 2 4" xfId="17463" xr:uid="{00000000-0005-0000-0000-000073A10000}"/>
    <cellStyle name="Migliaia 61 3 4 2 5" xfId="28774" xr:uid="{00000000-0005-0000-0000-000074A10000}"/>
    <cellStyle name="Migliaia 61 3 4 2 6" xfId="13219" xr:uid="{00000000-0005-0000-0000-000075A10000}"/>
    <cellStyle name="Migliaia 61 3 4 3" xfId="10032" xr:uid="{00000000-0005-0000-0000-000076A10000}"/>
    <cellStyle name="Migliaia 61 3 4 3 2" xfId="31809" xr:uid="{00000000-0005-0000-0000-000077A10000}"/>
    <cellStyle name="Migliaia 61 3 4 3 2 2" xfId="36969" xr:uid="{00000000-0005-0000-0000-000078A10000}"/>
    <cellStyle name="Migliaia 61 3 4 3 2 3" xfId="42271" xr:uid="{00000000-0005-0000-0000-000079A10000}"/>
    <cellStyle name="Migliaia 61 3 4 3 3" xfId="34318" xr:uid="{00000000-0005-0000-0000-00007AA10000}"/>
    <cellStyle name="Migliaia 61 3 4 3 4" xfId="39620" xr:uid="{00000000-0005-0000-0000-00007BA10000}"/>
    <cellStyle name="Migliaia 61 3 4 4" xfId="17462" xr:uid="{00000000-0005-0000-0000-00007CA10000}"/>
    <cellStyle name="Migliaia 61 3 4 4 2" xfId="31175" xr:uid="{00000000-0005-0000-0000-00007DA10000}"/>
    <cellStyle name="Migliaia 61 3 4 5" xfId="21969" xr:uid="{00000000-0005-0000-0000-00007EA10000}"/>
    <cellStyle name="Migliaia 61 3 4 6" xfId="13218" xr:uid="{00000000-0005-0000-0000-00007FA10000}"/>
    <cellStyle name="Migliaia 61 3 5" xfId="4186" xr:uid="{00000000-0005-0000-0000-000080A10000}"/>
    <cellStyle name="Migliaia 61 3 5 2" xfId="10656" xr:uid="{00000000-0005-0000-0000-000081A10000}"/>
    <cellStyle name="Migliaia 61 3 5 2 2" xfId="31810" xr:uid="{00000000-0005-0000-0000-000082A10000}"/>
    <cellStyle name="Migliaia 61 3 5 2 2 2" xfId="36970" xr:uid="{00000000-0005-0000-0000-000083A10000}"/>
    <cellStyle name="Migliaia 61 3 5 2 2 3" xfId="42272" xr:uid="{00000000-0005-0000-0000-000084A10000}"/>
    <cellStyle name="Migliaia 61 3 5 2 3" xfId="34319" xr:uid="{00000000-0005-0000-0000-000085A10000}"/>
    <cellStyle name="Migliaia 61 3 5 2 4" xfId="39621" xr:uid="{00000000-0005-0000-0000-000086A10000}"/>
    <cellStyle name="Migliaia 61 3 5 3" xfId="17464" xr:uid="{00000000-0005-0000-0000-000087A10000}"/>
    <cellStyle name="Migliaia 61 3 5 3 2" xfId="31176" xr:uid="{00000000-0005-0000-0000-000088A10000}"/>
    <cellStyle name="Migliaia 61 3 5 4" xfId="21970" xr:uid="{00000000-0005-0000-0000-000089A10000}"/>
    <cellStyle name="Migliaia 61 3 5 5" xfId="13220" xr:uid="{00000000-0005-0000-0000-00008AA10000}"/>
    <cellStyle name="Migliaia 61 3 6" xfId="3791" xr:uid="{00000000-0005-0000-0000-00008BA10000}"/>
    <cellStyle name="Migliaia 61 3 6 2" xfId="10361" xr:uid="{00000000-0005-0000-0000-00008CA10000}"/>
    <cellStyle name="Migliaia 61 3 6 2 2" xfId="31177" xr:uid="{00000000-0005-0000-0000-00008DA10000}"/>
    <cellStyle name="Migliaia 61 3 6 3" xfId="14988" xr:uid="{00000000-0005-0000-0000-00008EA10000}"/>
    <cellStyle name="Migliaia 61 3 6 4" xfId="17465" xr:uid="{00000000-0005-0000-0000-00008FA10000}"/>
    <cellStyle name="Migliaia 61 3 6 5" xfId="21971" xr:uid="{00000000-0005-0000-0000-000090A10000}"/>
    <cellStyle name="Migliaia 61 3 6 6" xfId="13221" xr:uid="{00000000-0005-0000-0000-000091A10000}"/>
    <cellStyle name="Migliaia 61 3 7" xfId="8554" xr:uid="{00000000-0005-0000-0000-000092A10000}"/>
    <cellStyle name="Migliaia 61 3 7 2" xfId="31178" xr:uid="{00000000-0005-0000-0000-000093A10000}"/>
    <cellStyle name="Migliaia 61 3 7 3" xfId="21972" xr:uid="{00000000-0005-0000-0000-000094A10000}"/>
    <cellStyle name="Migliaia 61 3 8" xfId="13382" xr:uid="{00000000-0005-0000-0000-000095A10000}"/>
    <cellStyle name="Migliaia 61 3 8 2" xfId="31179" xr:uid="{00000000-0005-0000-0000-000096A10000}"/>
    <cellStyle name="Migliaia 61 3 8 3" xfId="21973" xr:uid="{00000000-0005-0000-0000-000097A10000}"/>
    <cellStyle name="Migliaia 61 3 9" xfId="17456" xr:uid="{00000000-0005-0000-0000-000098A10000}"/>
    <cellStyle name="Migliaia 61 3 9 2" xfId="31162" xr:uid="{00000000-0005-0000-0000-000099A10000}"/>
    <cellStyle name="Migliaia 61 4" xfId="711" xr:uid="{00000000-0005-0000-0000-00009AA10000}"/>
    <cellStyle name="Migliaia 61 4 10" xfId="2669" xr:uid="{00000000-0005-0000-0000-00009BA10000}"/>
    <cellStyle name="Migliaia 61 4 2" xfId="4643" xr:uid="{00000000-0005-0000-0000-00009CA10000}"/>
    <cellStyle name="Migliaia 61 4 2 2" xfId="5203" xr:uid="{00000000-0005-0000-0000-00009DA10000}"/>
    <cellStyle name="Migliaia 61 4 2 2 2" xfId="31182" xr:uid="{00000000-0005-0000-0000-00009EA10000}"/>
    <cellStyle name="Migliaia 61 4 2 2 3" xfId="21976" xr:uid="{00000000-0005-0000-0000-00009FA10000}"/>
    <cellStyle name="Migliaia 61 4 2 3" xfId="8420" xr:uid="{00000000-0005-0000-0000-0000A0A10000}"/>
    <cellStyle name="Migliaia 61 4 2 3 2" xfId="31183" xr:uid="{00000000-0005-0000-0000-0000A1A10000}"/>
    <cellStyle name="Migliaia 61 4 2 3 3" xfId="21977" xr:uid="{00000000-0005-0000-0000-0000A2A10000}"/>
    <cellStyle name="Migliaia 61 4 2 4" xfId="7771" xr:uid="{00000000-0005-0000-0000-0000A3A10000}"/>
    <cellStyle name="Migliaia 61 4 2 4 2" xfId="31181" xr:uid="{00000000-0005-0000-0000-0000A4A10000}"/>
    <cellStyle name="Migliaia 61 4 2 5" xfId="7190" xr:uid="{00000000-0005-0000-0000-0000A5A10000}"/>
    <cellStyle name="Migliaia 61 4 2 5 2" xfId="17963" xr:uid="{00000000-0005-0000-0000-0000A6A10000}"/>
    <cellStyle name="Migliaia 61 4 2 5 3" xfId="43716" xr:uid="{00000000-0005-0000-0000-0000A7A10000}"/>
    <cellStyle name="Migliaia 61 4 2 5 4" xfId="46956" xr:uid="{00000000-0005-0000-0000-0000A8A10000}"/>
    <cellStyle name="Migliaia 61 4 2 5 5" xfId="49972" xr:uid="{00000000-0005-0000-0000-0000A9A10000}"/>
    <cellStyle name="Migliaia 61 4 2 6" xfId="17467" xr:uid="{00000000-0005-0000-0000-0000AAA10000}"/>
    <cellStyle name="Migliaia 61 4 2 7" xfId="21975" xr:uid="{00000000-0005-0000-0000-0000ABA10000}"/>
    <cellStyle name="Migliaia 61 4 3" xfId="5204" xr:uid="{00000000-0005-0000-0000-0000ACA10000}"/>
    <cellStyle name="Migliaia 61 4 3 2" xfId="14584" xr:uid="{00000000-0005-0000-0000-0000ADA10000}"/>
    <cellStyle name="Migliaia 61 4 3 2 2" xfId="31184" xr:uid="{00000000-0005-0000-0000-0000AEA10000}"/>
    <cellStyle name="Migliaia 61 4 3 3" xfId="21978" xr:uid="{00000000-0005-0000-0000-0000AFA10000}"/>
    <cellStyle name="Migliaia 61 4 3 4" xfId="13380" xr:uid="{00000000-0005-0000-0000-0000B0A10000}"/>
    <cellStyle name="Migliaia 61 4 4" xfId="8421" xr:uid="{00000000-0005-0000-0000-0000B1A10000}"/>
    <cellStyle name="Migliaia 61 4 4 2" xfId="31185" xr:uid="{00000000-0005-0000-0000-0000B2A10000}"/>
    <cellStyle name="Migliaia 61 4 4 3" xfId="21979" xr:uid="{00000000-0005-0000-0000-0000B3A10000}"/>
    <cellStyle name="Migliaia 61 4 5" xfId="7770" xr:uid="{00000000-0005-0000-0000-0000B4A10000}"/>
    <cellStyle name="Migliaia 61 4 5 2" xfId="31186" xr:uid="{00000000-0005-0000-0000-0000B5A10000}"/>
    <cellStyle name="Migliaia 61 4 5 3" xfId="21980" xr:uid="{00000000-0005-0000-0000-0000B6A10000}"/>
    <cellStyle name="Migliaia 61 4 6" xfId="7189" xr:uid="{00000000-0005-0000-0000-0000B7A10000}"/>
    <cellStyle name="Migliaia 61 4 6 2" xfId="17962" xr:uid="{00000000-0005-0000-0000-0000B8A10000}"/>
    <cellStyle name="Migliaia 61 4 6 2 2" xfId="31187" xr:uid="{00000000-0005-0000-0000-0000B9A10000}"/>
    <cellStyle name="Migliaia 61 4 6 3" xfId="21981" xr:uid="{00000000-0005-0000-0000-0000BAA10000}"/>
    <cellStyle name="Migliaia 61 4 6 4" xfId="43597" xr:uid="{00000000-0005-0000-0000-0000BBA10000}"/>
    <cellStyle name="Migliaia 61 4 6 5" xfId="45198" xr:uid="{00000000-0005-0000-0000-0000BCA10000}"/>
    <cellStyle name="Migliaia 61 4 6 6" xfId="46955" xr:uid="{00000000-0005-0000-0000-0000BDA10000}"/>
    <cellStyle name="Migliaia 61 4 6 7" xfId="49971" xr:uid="{00000000-0005-0000-0000-0000BEA10000}"/>
    <cellStyle name="Migliaia 61 4 7" xfId="17466" xr:uid="{00000000-0005-0000-0000-0000BFA10000}"/>
    <cellStyle name="Migliaia 61 4 7 2" xfId="31188" xr:uid="{00000000-0005-0000-0000-0000C0A10000}"/>
    <cellStyle name="Migliaia 61 4 7 3" xfId="21982" xr:uid="{00000000-0005-0000-0000-0000C1A10000}"/>
    <cellStyle name="Migliaia 61 4 8" xfId="31180" xr:uid="{00000000-0005-0000-0000-0000C2A10000}"/>
    <cellStyle name="Migliaia 61 4 9" xfId="21974" xr:uid="{00000000-0005-0000-0000-0000C3A10000}"/>
    <cellStyle name="Migliaia 61 5" xfId="712" xr:uid="{00000000-0005-0000-0000-0000C4A10000}"/>
    <cellStyle name="Migliaia 61 5 2" xfId="4644" xr:uid="{00000000-0005-0000-0000-0000C5A10000}"/>
    <cellStyle name="Migliaia 61 5 2 2" xfId="14842" xr:uid="{00000000-0005-0000-0000-0000C6A10000}"/>
    <cellStyle name="Migliaia 61 5 2 2 2" xfId="31190" xr:uid="{00000000-0005-0000-0000-0000C7A10000}"/>
    <cellStyle name="Migliaia 61 5 2 3" xfId="17469" xr:uid="{00000000-0005-0000-0000-0000C8A10000}"/>
    <cellStyle name="Migliaia 61 5 2 4" xfId="21984" xr:uid="{00000000-0005-0000-0000-0000C9A10000}"/>
    <cellStyle name="Migliaia 61 5 2 5" xfId="13222" xr:uid="{00000000-0005-0000-0000-0000CAA10000}"/>
    <cellStyle name="Migliaia 61 5 3" xfId="7772" xr:uid="{00000000-0005-0000-0000-0000CBA10000}"/>
    <cellStyle name="Migliaia 61 5 3 2" xfId="31191" xr:uid="{00000000-0005-0000-0000-0000CCA10000}"/>
    <cellStyle name="Migliaia 61 5 3 3" xfId="21985" xr:uid="{00000000-0005-0000-0000-0000CDA10000}"/>
    <cellStyle name="Migliaia 61 5 4" xfId="7191" xr:uid="{00000000-0005-0000-0000-0000CEA10000}"/>
    <cellStyle name="Migliaia 61 5 4 2" xfId="17964" xr:uid="{00000000-0005-0000-0000-0000CFA10000}"/>
    <cellStyle name="Migliaia 61 5 4 2 2" xfId="31192" xr:uid="{00000000-0005-0000-0000-0000D0A10000}"/>
    <cellStyle name="Migliaia 61 5 4 3" xfId="21986" xr:uid="{00000000-0005-0000-0000-0000D1A10000}"/>
    <cellStyle name="Migliaia 61 5 4 4" xfId="28731" xr:uid="{00000000-0005-0000-0000-0000D2A10000}"/>
    <cellStyle name="Migliaia 61 5 4 5" xfId="45199" xr:uid="{00000000-0005-0000-0000-0000D3A10000}"/>
    <cellStyle name="Migliaia 61 5 4 6" xfId="46957" xr:uid="{00000000-0005-0000-0000-0000D4A10000}"/>
    <cellStyle name="Migliaia 61 5 4 7" xfId="49973" xr:uid="{00000000-0005-0000-0000-0000D5A10000}"/>
    <cellStyle name="Migliaia 61 5 5" xfId="17468" xr:uid="{00000000-0005-0000-0000-0000D6A10000}"/>
    <cellStyle name="Migliaia 61 5 5 2" xfId="31193" xr:uid="{00000000-0005-0000-0000-0000D7A10000}"/>
    <cellStyle name="Migliaia 61 5 5 3" xfId="21987" xr:uid="{00000000-0005-0000-0000-0000D8A10000}"/>
    <cellStyle name="Migliaia 61 5 5 4" xfId="45200" xr:uid="{00000000-0005-0000-0000-0000D9A10000}"/>
    <cellStyle name="Migliaia 61 5 6" xfId="21988" xr:uid="{00000000-0005-0000-0000-0000DAA10000}"/>
    <cellStyle name="Migliaia 61 5 6 2" xfId="31194" xr:uid="{00000000-0005-0000-0000-0000DBA10000}"/>
    <cellStyle name="Migliaia 61 5 7" xfId="31189" xr:uid="{00000000-0005-0000-0000-0000DCA10000}"/>
    <cellStyle name="Migliaia 61 5 8" xfId="21983" xr:uid="{00000000-0005-0000-0000-0000DDA10000}"/>
    <cellStyle name="Migliaia 61 5 9" xfId="2670" xr:uid="{00000000-0005-0000-0000-0000DEA10000}"/>
    <cellStyle name="Migliaia 61 6" xfId="2665" xr:uid="{00000000-0005-0000-0000-0000DFA10000}"/>
    <cellStyle name="Migliaia 61 6 2" xfId="4639" xr:uid="{00000000-0005-0000-0000-0000E0A10000}"/>
    <cellStyle name="Migliaia 61 6 2 2" xfId="6103" xr:uid="{00000000-0005-0000-0000-0000E1A10000}"/>
    <cellStyle name="Migliaia 61 6 2 3" xfId="14427" xr:uid="{00000000-0005-0000-0000-0000E2A10000}"/>
    <cellStyle name="Migliaia 61 6 2 4" xfId="17471" xr:uid="{00000000-0005-0000-0000-0000E3A10000}"/>
    <cellStyle name="Migliaia 61 6 2 5" xfId="28775" xr:uid="{00000000-0005-0000-0000-0000E4A10000}"/>
    <cellStyle name="Migliaia 61 6 2 6" xfId="13224" xr:uid="{00000000-0005-0000-0000-0000E5A10000}"/>
    <cellStyle name="Migliaia 61 6 3" xfId="5855" xr:uid="{00000000-0005-0000-0000-0000E6A10000}"/>
    <cellStyle name="Migliaia 61 6 3 2" xfId="31811" xr:uid="{00000000-0005-0000-0000-0000E7A10000}"/>
    <cellStyle name="Migliaia 61 6 3 2 2" xfId="36971" xr:uid="{00000000-0005-0000-0000-0000E8A10000}"/>
    <cellStyle name="Migliaia 61 6 3 2 3" xfId="42273" xr:uid="{00000000-0005-0000-0000-0000E9A10000}"/>
    <cellStyle name="Migliaia 61 6 3 3" xfId="34320" xr:uid="{00000000-0005-0000-0000-0000EAA10000}"/>
    <cellStyle name="Migliaia 61 6 3 4" xfId="39622" xr:uid="{00000000-0005-0000-0000-0000EBA10000}"/>
    <cellStyle name="Migliaia 61 6 4" xfId="17470" xr:uid="{00000000-0005-0000-0000-0000ECA10000}"/>
    <cellStyle name="Migliaia 61 6 4 2" xfId="31195" xr:uid="{00000000-0005-0000-0000-0000EDA10000}"/>
    <cellStyle name="Migliaia 61 6 5" xfId="21989" xr:uid="{00000000-0005-0000-0000-0000EEA10000}"/>
    <cellStyle name="Migliaia 61 6 6" xfId="13223" xr:uid="{00000000-0005-0000-0000-0000EFA10000}"/>
    <cellStyle name="Migliaia 61 7" xfId="4184" xr:uid="{00000000-0005-0000-0000-0000F0A10000}"/>
    <cellStyle name="Migliaia 61 7 2" xfId="10654" xr:uid="{00000000-0005-0000-0000-0000F1A10000}"/>
    <cellStyle name="Migliaia 61 7 2 2" xfId="31812" xr:uid="{00000000-0005-0000-0000-0000F2A10000}"/>
    <cellStyle name="Migliaia 61 7 2 2 2" xfId="36972" xr:uid="{00000000-0005-0000-0000-0000F3A10000}"/>
    <cellStyle name="Migliaia 61 7 2 2 3" xfId="42274" xr:uid="{00000000-0005-0000-0000-0000F4A10000}"/>
    <cellStyle name="Migliaia 61 7 2 3" xfId="34321" xr:uid="{00000000-0005-0000-0000-0000F5A10000}"/>
    <cellStyle name="Migliaia 61 7 2 4" xfId="39623" xr:uid="{00000000-0005-0000-0000-0000F6A10000}"/>
    <cellStyle name="Migliaia 61 7 3" xfId="17472" xr:uid="{00000000-0005-0000-0000-0000F7A10000}"/>
    <cellStyle name="Migliaia 61 7 3 2" xfId="31196" xr:uid="{00000000-0005-0000-0000-0000F8A10000}"/>
    <cellStyle name="Migliaia 61 7 4" xfId="21990" xr:uid="{00000000-0005-0000-0000-0000F9A10000}"/>
    <cellStyle name="Migliaia 61 7 5" xfId="13225" xr:uid="{00000000-0005-0000-0000-0000FAA10000}"/>
    <cellStyle name="Migliaia 61 8" xfId="3789" xr:uid="{00000000-0005-0000-0000-0000FBA10000}"/>
    <cellStyle name="Migliaia 61 8 2" xfId="10359" xr:uid="{00000000-0005-0000-0000-0000FCA10000}"/>
    <cellStyle name="Migliaia 61 8 2 2" xfId="31813" xr:uid="{00000000-0005-0000-0000-0000FDA10000}"/>
    <cellStyle name="Migliaia 61 8 2 2 2" xfId="36973" xr:uid="{00000000-0005-0000-0000-0000FEA10000}"/>
    <cellStyle name="Migliaia 61 8 2 2 3" xfId="42275" xr:uid="{00000000-0005-0000-0000-0000FFA10000}"/>
    <cellStyle name="Migliaia 61 8 2 3" xfId="34322" xr:uid="{00000000-0005-0000-0000-000000A20000}"/>
    <cellStyle name="Migliaia 61 8 2 4" xfId="39624" xr:uid="{00000000-0005-0000-0000-000001A20000}"/>
    <cellStyle name="Migliaia 61 8 3" xfId="17473" xr:uid="{00000000-0005-0000-0000-000002A20000}"/>
    <cellStyle name="Migliaia 61 8 3 2" xfId="31197" xr:uid="{00000000-0005-0000-0000-000003A20000}"/>
    <cellStyle name="Migliaia 61 8 4" xfId="21991" xr:uid="{00000000-0005-0000-0000-000004A20000}"/>
    <cellStyle name="Migliaia 61 8 5" xfId="13226" xr:uid="{00000000-0005-0000-0000-000005A20000}"/>
    <cellStyle name="Migliaia 61 9" xfId="13553" xr:uid="{00000000-0005-0000-0000-000006A20000}"/>
    <cellStyle name="Migliaia 61 9 2" xfId="31198" xr:uid="{00000000-0005-0000-0000-000007A20000}"/>
    <cellStyle name="Migliaia 61 9 3" xfId="21992" xr:uid="{00000000-0005-0000-0000-000008A20000}"/>
    <cellStyle name="Migliaia 7" xfId="713" xr:uid="{00000000-0005-0000-0000-000009A20000}"/>
    <cellStyle name="Migliaia 7 10" xfId="17474" xr:uid="{00000000-0005-0000-0000-00000AA20000}"/>
    <cellStyle name="Migliaia 7 10 2" xfId="31199" xr:uid="{00000000-0005-0000-0000-00000BA20000}"/>
    <cellStyle name="Migliaia 7 11" xfId="21993" xr:uid="{00000000-0005-0000-0000-00000CA20000}"/>
    <cellStyle name="Migliaia 7 12" xfId="1955" xr:uid="{00000000-0005-0000-0000-00000DA20000}"/>
    <cellStyle name="Migliaia 7 2" xfId="714" xr:uid="{00000000-0005-0000-0000-00000EA20000}"/>
    <cellStyle name="Migliaia 7 2 2" xfId="2672" xr:uid="{00000000-0005-0000-0000-00000FA20000}"/>
    <cellStyle name="Migliaia 7 2 2 2" xfId="4646" xr:uid="{00000000-0005-0000-0000-000010A20000}"/>
    <cellStyle name="Migliaia 7 2 2 2 2" xfId="10725" xr:uid="{00000000-0005-0000-0000-000011A20000}"/>
    <cellStyle name="Migliaia 7 2 2 2 2 2" xfId="31202" xr:uid="{00000000-0005-0000-0000-000012A20000}"/>
    <cellStyle name="Migliaia 7 2 2 2 3" xfId="14843" xr:uid="{00000000-0005-0000-0000-000013A20000}"/>
    <cellStyle name="Migliaia 7 2 2 2 4" xfId="17477" xr:uid="{00000000-0005-0000-0000-000014A20000}"/>
    <cellStyle name="Migliaia 7 2 2 2 5" xfId="21996" xr:uid="{00000000-0005-0000-0000-000015A20000}"/>
    <cellStyle name="Migliaia 7 2 2 2 6" xfId="13227" xr:uid="{00000000-0005-0000-0000-000016A20000}"/>
    <cellStyle name="Migliaia 7 2 2 3" xfId="7950" xr:uid="{00000000-0005-0000-0000-000017A20000}"/>
    <cellStyle name="Migliaia 7 2 2 3 2" xfId="31814" xr:uid="{00000000-0005-0000-0000-000018A20000}"/>
    <cellStyle name="Migliaia 7 2 2 3 2 2" xfId="36974" xr:uid="{00000000-0005-0000-0000-000019A20000}"/>
    <cellStyle name="Migliaia 7 2 2 3 2 3" xfId="42276" xr:uid="{00000000-0005-0000-0000-00001AA20000}"/>
    <cellStyle name="Migliaia 7 2 2 3 3" xfId="34323" xr:uid="{00000000-0005-0000-0000-00001BA20000}"/>
    <cellStyle name="Migliaia 7 2 2 3 4" xfId="39625" xr:uid="{00000000-0005-0000-0000-00001CA20000}"/>
    <cellStyle name="Migliaia 7 2 2 4" xfId="7192" xr:uid="{00000000-0005-0000-0000-00001DA20000}"/>
    <cellStyle name="Migliaia 7 2 2 4 2" xfId="17965" xr:uid="{00000000-0005-0000-0000-00001EA20000}"/>
    <cellStyle name="Migliaia 7 2 2 4 3" xfId="31201" xr:uid="{00000000-0005-0000-0000-00001FA20000}"/>
    <cellStyle name="Migliaia 7 2 2 4 4" xfId="44095" xr:uid="{00000000-0005-0000-0000-000020A20000}"/>
    <cellStyle name="Migliaia 7 2 2 4 5" xfId="46958" xr:uid="{00000000-0005-0000-0000-000021A20000}"/>
    <cellStyle name="Migliaia 7 2 2 4 6" xfId="49974" xr:uid="{00000000-0005-0000-0000-000022A20000}"/>
    <cellStyle name="Migliaia 7 2 2 5" xfId="17476" xr:uid="{00000000-0005-0000-0000-000023A20000}"/>
    <cellStyle name="Migliaia 7 2 2 6" xfId="21995" xr:uid="{00000000-0005-0000-0000-000024A20000}"/>
    <cellStyle name="Migliaia 7 2 3" xfId="4188" xr:uid="{00000000-0005-0000-0000-000025A20000}"/>
    <cellStyle name="Migliaia 7 2 3 2" xfId="10658" xr:uid="{00000000-0005-0000-0000-000026A20000}"/>
    <cellStyle name="Migliaia 7 2 3 2 2" xfId="31815" xr:uid="{00000000-0005-0000-0000-000027A20000}"/>
    <cellStyle name="Migliaia 7 2 3 2 2 2" xfId="36975" xr:uid="{00000000-0005-0000-0000-000028A20000}"/>
    <cellStyle name="Migliaia 7 2 3 2 2 3" xfId="42277" xr:uid="{00000000-0005-0000-0000-000029A20000}"/>
    <cellStyle name="Migliaia 7 2 3 2 3" xfId="34324" xr:uid="{00000000-0005-0000-0000-00002AA20000}"/>
    <cellStyle name="Migliaia 7 2 3 2 4" xfId="39626" xr:uid="{00000000-0005-0000-0000-00002BA20000}"/>
    <cellStyle name="Migliaia 7 2 3 3" xfId="17478" xr:uid="{00000000-0005-0000-0000-00002CA20000}"/>
    <cellStyle name="Migliaia 7 2 3 3 2" xfId="31203" xr:uid="{00000000-0005-0000-0000-00002DA20000}"/>
    <cellStyle name="Migliaia 7 2 3 4" xfId="21997" xr:uid="{00000000-0005-0000-0000-00002EA20000}"/>
    <cellStyle name="Migliaia 7 2 3 5" xfId="13228" xr:uid="{00000000-0005-0000-0000-00002FA20000}"/>
    <cellStyle name="Migliaia 7 2 4" xfId="3794" xr:uid="{00000000-0005-0000-0000-000030A20000}"/>
    <cellStyle name="Migliaia 7 2 4 2" xfId="10363" xr:uid="{00000000-0005-0000-0000-000031A20000}"/>
    <cellStyle name="Migliaia 7 2 4 2 2" xfId="31204" xr:uid="{00000000-0005-0000-0000-000032A20000}"/>
    <cellStyle name="Migliaia 7 2 4 3" xfId="14987" xr:uid="{00000000-0005-0000-0000-000033A20000}"/>
    <cellStyle name="Migliaia 7 2 4 4" xfId="17479" xr:uid="{00000000-0005-0000-0000-000034A20000}"/>
    <cellStyle name="Migliaia 7 2 4 5" xfId="21998" xr:uid="{00000000-0005-0000-0000-000035A20000}"/>
    <cellStyle name="Migliaia 7 2 4 6" xfId="13229" xr:uid="{00000000-0005-0000-0000-000036A20000}"/>
    <cellStyle name="Migliaia 7 2 5" xfId="9465" xr:uid="{00000000-0005-0000-0000-000037A20000}"/>
    <cellStyle name="Migliaia 7 2 5 2" xfId="31205" xr:uid="{00000000-0005-0000-0000-000038A20000}"/>
    <cellStyle name="Migliaia 7 2 5 3" xfId="21999" xr:uid="{00000000-0005-0000-0000-000039A20000}"/>
    <cellStyle name="Migliaia 7 2 6" xfId="17475" xr:uid="{00000000-0005-0000-0000-00003AA20000}"/>
    <cellStyle name="Migliaia 7 2 6 2" xfId="31206" xr:uid="{00000000-0005-0000-0000-00003BA20000}"/>
    <cellStyle name="Migliaia 7 2 6 3" xfId="22000" xr:uid="{00000000-0005-0000-0000-00003CA20000}"/>
    <cellStyle name="Migliaia 7 2 7" xfId="31200" xr:uid="{00000000-0005-0000-0000-00003DA20000}"/>
    <cellStyle name="Migliaia 7 2 8" xfId="21994" xr:uid="{00000000-0005-0000-0000-00003EA20000}"/>
    <cellStyle name="Migliaia 7 2 9" xfId="1956" xr:uid="{00000000-0005-0000-0000-00003FA20000}"/>
    <cellStyle name="Migliaia 7 3" xfId="715" xr:uid="{00000000-0005-0000-0000-000040A20000}"/>
    <cellStyle name="Migliaia 7 3 10" xfId="22001" xr:uid="{00000000-0005-0000-0000-000041A20000}"/>
    <cellStyle name="Migliaia 7 3 11" xfId="13230" xr:uid="{00000000-0005-0000-0000-000042A20000}"/>
    <cellStyle name="Migliaia 7 3 12" xfId="1957" xr:uid="{00000000-0005-0000-0000-000043A20000}"/>
    <cellStyle name="Migliaia 7 3 2" xfId="716" xr:uid="{00000000-0005-0000-0000-000044A20000}"/>
    <cellStyle name="Migliaia 7 3 2 2" xfId="4648" xr:uid="{00000000-0005-0000-0000-000045A20000}"/>
    <cellStyle name="Migliaia 7 3 2 2 2" xfId="8422" xr:uid="{00000000-0005-0000-0000-000046A20000}"/>
    <cellStyle name="Migliaia 7 3 2 2 2 2" xfId="14844" xr:uid="{00000000-0005-0000-0000-000047A20000}"/>
    <cellStyle name="Migliaia 7 3 2 2 2 2 2" xfId="18206" xr:uid="{00000000-0005-0000-0000-000048A20000}"/>
    <cellStyle name="Migliaia 7 3 2 2 2 2 3" xfId="31210" xr:uid="{00000000-0005-0000-0000-000049A20000}"/>
    <cellStyle name="Migliaia 7 3 2 2 2 3" xfId="22004" xr:uid="{00000000-0005-0000-0000-00004AA20000}"/>
    <cellStyle name="Migliaia 7 3 2 2 2 4" xfId="44771" xr:uid="{00000000-0005-0000-0000-00004BA20000}"/>
    <cellStyle name="Migliaia 7 3 2 2 2 5" xfId="47212" xr:uid="{00000000-0005-0000-0000-00004CA20000}"/>
    <cellStyle name="Migliaia 7 3 2 2 2 6" xfId="50228" xr:uid="{00000000-0005-0000-0000-00004DA20000}"/>
    <cellStyle name="Migliaia 7 3 2 2 2 7" xfId="14005" xr:uid="{00000000-0005-0000-0000-00004EA20000}"/>
    <cellStyle name="Migliaia 7 3 2 2 3" xfId="7792" xr:uid="{00000000-0005-0000-0000-00004FA20000}"/>
    <cellStyle name="Migliaia 7 3 2 2 3 2" xfId="31209" xr:uid="{00000000-0005-0000-0000-000050A20000}"/>
    <cellStyle name="Migliaia 7 3 2 2 4" xfId="7193" xr:uid="{00000000-0005-0000-0000-000051A20000}"/>
    <cellStyle name="Migliaia 7 3 2 2 4 2" xfId="17966" xr:uid="{00000000-0005-0000-0000-000052A20000}"/>
    <cellStyle name="Migliaia 7 3 2 2 4 3" xfId="42998" xr:uid="{00000000-0005-0000-0000-000053A20000}"/>
    <cellStyle name="Migliaia 7 3 2 2 4 4" xfId="46959" xr:uid="{00000000-0005-0000-0000-000054A20000}"/>
    <cellStyle name="Migliaia 7 3 2 2 4 5" xfId="49975" xr:uid="{00000000-0005-0000-0000-000055A20000}"/>
    <cellStyle name="Migliaia 7 3 2 2 5" xfId="17482" xr:uid="{00000000-0005-0000-0000-000056A20000}"/>
    <cellStyle name="Migliaia 7 3 2 2 6" xfId="22003" xr:uid="{00000000-0005-0000-0000-000057A20000}"/>
    <cellStyle name="Migliaia 7 3 2 3" xfId="3796" xr:uid="{00000000-0005-0000-0000-000058A20000}"/>
    <cellStyle name="Migliaia 7 3 2 3 2" xfId="8698" xr:uid="{00000000-0005-0000-0000-000059A20000}"/>
    <cellStyle name="Migliaia 7 3 2 3 2 2" xfId="31211" xr:uid="{00000000-0005-0000-0000-00005AA20000}"/>
    <cellStyle name="Migliaia 7 3 2 3 3" xfId="8423" xr:uid="{00000000-0005-0000-0000-00005BA20000}"/>
    <cellStyle name="Migliaia 7 3 2 3 4" xfId="17483" xr:uid="{00000000-0005-0000-0000-00005CA20000}"/>
    <cellStyle name="Migliaia 7 3 2 3 5" xfId="22005" xr:uid="{00000000-0005-0000-0000-00005DA20000}"/>
    <cellStyle name="Migliaia 7 3 2 3 6" xfId="13231" xr:uid="{00000000-0005-0000-0000-00005EA20000}"/>
    <cellStyle name="Migliaia 7 3 2 4" xfId="7773" xr:uid="{00000000-0005-0000-0000-00005FA20000}"/>
    <cellStyle name="Migliaia 7 3 2 4 2" xfId="14422" xr:uid="{00000000-0005-0000-0000-000060A20000}"/>
    <cellStyle name="Migliaia 7 3 2 4 2 2" xfId="31212" xr:uid="{00000000-0005-0000-0000-000061A20000}"/>
    <cellStyle name="Migliaia 7 3 2 4 3" xfId="22006" xr:uid="{00000000-0005-0000-0000-000062A20000}"/>
    <cellStyle name="Migliaia 7 3 2 4 4" xfId="13556" xr:uid="{00000000-0005-0000-0000-000063A20000}"/>
    <cellStyle name="Migliaia 7 3 2 5" xfId="13378" xr:uid="{00000000-0005-0000-0000-000064A20000}"/>
    <cellStyle name="Migliaia 7 3 2 5 2" xfId="31213" xr:uid="{00000000-0005-0000-0000-000065A20000}"/>
    <cellStyle name="Migliaia 7 3 2 5 3" xfId="22007" xr:uid="{00000000-0005-0000-0000-000066A20000}"/>
    <cellStyle name="Migliaia 7 3 2 6" xfId="17481" xr:uid="{00000000-0005-0000-0000-000067A20000}"/>
    <cellStyle name="Migliaia 7 3 2 6 2" xfId="31214" xr:uid="{00000000-0005-0000-0000-000068A20000}"/>
    <cellStyle name="Migliaia 7 3 2 6 3" xfId="22008" xr:uid="{00000000-0005-0000-0000-000069A20000}"/>
    <cellStyle name="Migliaia 7 3 2 7" xfId="31208" xr:uid="{00000000-0005-0000-0000-00006AA20000}"/>
    <cellStyle name="Migliaia 7 3 2 8" xfId="22002" xr:uid="{00000000-0005-0000-0000-00006BA20000}"/>
    <cellStyle name="Migliaia 7 3 2 9" xfId="2674" xr:uid="{00000000-0005-0000-0000-00006CA20000}"/>
    <cellStyle name="Migliaia 7 3 3" xfId="2673" xr:uid="{00000000-0005-0000-0000-00006DA20000}"/>
    <cellStyle name="Migliaia 7 3 3 2" xfId="4647" xr:uid="{00000000-0005-0000-0000-00006EA20000}"/>
    <cellStyle name="Migliaia 7 3 3 2 2" xfId="6106" xr:uid="{00000000-0005-0000-0000-00006FA20000}"/>
    <cellStyle name="Migliaia 7 3 3 2 2 2" xfId="31216" xr:uid="{00000000-0005-0000-0000-000070A20000}"/>
    <cellStyle name="Migliaia 7 3 3 2 3" xfId="14585" xr:uid="{00000000-0005-0000-0000-000071A20000}"/>
    <cellStyle name="Migliaia 7 3 3 2 4" xfId="17485" xr:uid="{00000000-0005-0000-0000-000072A20000}"/>
    <cellStyle name="Migliaia 7 3 3 2 5" xfId="22010" xr:uid="{00000000-0005-0000-0000-000073A20000}"/>
    <cellStyle name="Migliaia 7 3 3 2 6" xfId="13233" xr:uid="{00000000-0005-0000-0000-000074A20000}"/>
    <cellStyle name="Migliaia 7 3 3 3" xfId="5858" xr:uid="{00000000-0005-0000-0000-000075A20000}"/>
    <cellStyle name="Migliaia 7 3 3 3 2" xfId="31217" xr:uid="{00000000-0005-0000-0000-000076A20000}"/>
    <cellStyle name="Migliaia 7 3 3 3 3" xfId="22011" xr:uid="{00000000-0005-0000-0000-000077A20000}"/>
    <cellStyle name="Migliaia 7 3 3 4" xfId="17484" xr:uid="{00000000-0005-0000-0000-000078A20000}"/>
    <cellStyle name="Migliaia 7 3 3 4 2" xfId="31218" xr:uid="{00000000-0005-0000-0000-000079A20000}"/>
    <cellStyle name="Migliaia 7 3 3 4 3" xfId="22012" xr:uid="{00000000-0005-0000-0000-00007AA20000}"/>
    <cellStyle name="Migliaia 7 3 3 4 4" xfId="45201" xr:uid="{00000000-0005-0000-0000-00007BA20000}"/>
    <cellStyle name="Migliaia 7 3 3 5" xfId="22013" xr:uid="{00000000-0005-0000-0000-00007CA20000}"/>
    <cellStyle name="Migliaia 7 3 3 5 2" xfId="31219" xr:uid="{00000000-0005-0000-0000-00007DA20000}"/>
    <cellStyle name="Migliaia 7 3 3 5 3" xfId="45202" xr:uid="{00000000-0005-0000-0000-00007EA20000}"/>
    <cellStyle name="Migliaia 7 3 3 6" xfId="31215" xr:uid="{00000000-0005-0000-0000-00007FA20000}"/>
    <cellStyle name="Migliaia 7 3 3 7" xfId="22009" xr:uid="{00000000-0005-0000-0000-000080A20000}"/>
    <cellStyle name="Migliaia 7 3 3 8" xfId="13232" xr:uid="{00000000-0005-0000-0000-000081A20000}"/>
    <cellStyle name="Migliaia 7 3 4" xfId="3323" xr:uid="{00000000-0005-0000-0000-000082A20000}"/>
    <cellStyle name="Migliaia 7 3 4 2" xfId="4833" xr:uid="{00000000-0005-0000-0000-000083A20000}"/>
    <cellStyle name="Migliaia 7 3 4 2 2" xfId="10785" xr:uid="{00000000-0005-0000-0000-000084A20000}"/>
    <cellStyle name="Migliaia 7 3 4 2 3" xfId="14880" xr:uid="{00000000-0005-0000-0000-000085A20000}"/>
    <cellStyle name="Migliaia 7 3 4 2 4" xfId="17487" xr:uid="{00000000-0005-0000-0000-000086A20000}"/>
    <cellStyle name="Migliaia 7 3 4 2 5" xfId="28776" xr:uid="{00000000-0005-0000-0000-000087A20000}"/>
    <cellStyle name="Migliaia 7 3 4 2 6" xfId="13235" xr:uid="{00000000-0005-0000-0000-000088A20000}"/>
    <cellStyle name="Migliaia 7 3 4 3" xfId="10033" xr:uid="{00000000-0005-0000-0000-000089A20000}"/>
    <cellStyle name="Migliaia 7 3 4 3 2" xfId="31816" xr:uid="{00000000-0005-0000-0000-00008AA20000}"/>
    <cellStyle name="Migliaia 7 3 4 3 2 2" xfId="36976" xr:uid="{00000000-0005-0000-0000-00008BA20000}"/>
    <cellStyle name="Migliaia 7 3 4 3 2 3" xfId="42278" xr:uid="{00000000-0005-0000-0000-00008CA20000}"/>
    <cellStyle name="Migliaia 7 3 4 3 3" xfId="34325" xr:uid="{00000000-0005-0000-0000-00008DA20000}"/>
    <cellStyle name="Migliaia 7 3 4 3 4" xfId="39627" xr:uid="{00000000-0005-0000-0000-00008EA20000}"/>
    <cellStyle name="Migliaia 7 3 4 4" xfId="17486" xr:uid="{00000000-0005-0000-0000-00008FA20000}"/>
    <cellStyle name="Migliaia 7 3 4 4 2" xfId="31220" xr:uid="{00000000-0005-0000-0000-000090A20000}"/>
    <cellStyle name="Migliaia 7 3 4 5" xfId="22014" xr:uid="{00000000-0005-0000-0000-000091A20000}"/>
    <cellStyle name="Migliaia 7 3 4 6" xfId="13234" xr:uid="{00000000-0005-0000-0000-000092A20000}"/>
    <cellStyle name="Migliaia 7 3 5" xfId="4189" xr:uid="{00000000-0005-0000-0000-000093A20000}"/>
    <cellStyle name="Migliaia 7 3 5 2" xfId="10659" xr:uid="{00000000-0005-0000-0000-000094A20000}"/>
    <cellStyle name="Migliaia 7 3 5 2 2" xfId="31817" xr:uid="{00000000-0005-0000-0000-000095A20000}"/>
    <cellStyle name="Migliaia 7 3 5 2 2 2" xfId="36977" xr:uid="{00000000-0005-0000-0000-000096A20000}"/>
    <cellStyle name="Migliaia 7 3 5 2 2 3" xfId="42279" xr:uid="{00000000-0005-0000-0000-000097A20000}"/>
    <cellStyle name="Migliaia 7 3 5 2 3" xfId="34326" xr:uid="{00000000-0005-0000-0000-000098A20000}"/>
    <cellStyle name="Migliaia 7 3 5 2 4" xfId="39628" xr:uid="{00000000-0005-0000-0000-000099A20000}"/>
    <cellStyle name="Migliaia 7 3 5 3" xfId="17488" xr:uid="{00000000-0005-0000-0000-00009AA20000}"/>
    <cellStyle name="Migliaia 7 3 5 3 2" xfId="31221" xr:uid="{00000000-0005-0000-0000-00009BA20000}"/>
    <cellStyle name="Migliaia 7 3 5 4" xfId="22015" xr:uid="{00000000-0005-0000-0000-00009CA20000}"/>
    <cellStyle name="Migliaia 7 3 5 5" xfId="13236" xr:uid="{00000000-0005-0000-0000-00009DA20000}"/>
    <cellStyle name="Migliaia 7 3 6" xfId="3795" xr:uid="{00000000-0005-0000-0000-00009EA20000}"/>
    <cellStyle name="Migliaia 7 3 6 2" xfId="10364" xr:uid="{00000000-0005-0000-0000-00009FA20000}"/>
    <cellStyle name="Migliaia 7 3 6 2 2" xfId="31222" xr:uid="{00000000-0005-0000-0000-0000A0A20000}"/>
    <cellStyle name="Migliaia 7 3 6 3" xfId="14906" xr:uid="{00000000-0005-0000-0000-0000A1A20000}"/>
    <cellStyle name="Migliaia 7 3 6 4" xfId="17489" xr:uid="{00000000-0005-0000-0000-0000A2A20000}"/>
    <cellStyle name="Migliaia 7 3 6 5" xfId="22016" xr:uid="{00000000-0005-0000-0000-0000A3A20000}"/>
    <cellStyle name="Migliaia 7 3 6 6" xfId="13237" xr:uid="{00000000-0005-0000-0000-0000A4A20000}"/>
    <cellStyle name="Migliaia 7 3 7" xfId="7516" xr:uid="{00000000-0005-0000-0000-0000A5A20000}"/>
    <cellStyle name="Migliaia 7 3 7 2" xfId="31223" xr:uid="{00000000-0005-0000-0000-0000A6A20000}"/>
    <cellStyle name="Migliaia 7 3 7 3" xfId="22017" xr:uid="{00000000-0005-0000-0000-0000A7A20000}"/>
    <cellStyle name="Migliaia 7 3 8" xfId="13379" xr:uid="{00000000-0005-0000-0000-0000A8A20000}"/>
    <cellStyle name="Migliaia 7 3 8 2" xfId="31224" xr:uid="{00000000-0005-0000-0000-0000A9A20000}"/>
    <cellStyle name="Migliaia 7 3 8 3" xfId="22018" xr:uid="{00000000-0005-0000-0000-0000AAA20000}"/>
    <cellStyle name="Migliaia 7 3 9" xfId="17480" xr:uid="{00000000-0005-0000-0000-0000ABA20000}"/>
    <cellStyle name="Migliaia 7 3 9 2" xfId="31207" xr:uid="{00000000-0005-0000-0000-0000ACA20000}"/>
    <cellStyle name="Migliaia 7 4" xfId="717" xr:uid="{00000000-0005-0000-0000-0000ADA20000}"/>
    <cellStyle name="Migliaia 7 4 10" xfId="2675" xr:uid="{00000000-0005-0000-0000-0000AEA20000}"/>
    <cellStyle name="Migliaia 7 4 2" xfId="4649" xr:uid="{00000000-0005-0000-0000-0000AFA20000}"/>
    <cellStyle name="Migliaia 7 4 2 2" xfId="5205" xr:uid="{00000000-0005-0000-0000-0000B0A20000}"/>
    <cellStyle name="Migliaia 7 4 2 2 2" xfId="31227" xr:uid="{00000000-0005-0000-0000-0000B1A20000}"/>
    <cellStyle name="Migliaia 7 4 2 2 3" xfId="22021" xr:uid="{00000000-0005-0000-0000-0000B2A20000}"/>
    <cellStyle name="Migliaia 7 4 2 3" xfId="8424" xr:uid="{00000000-0005-0000-0000-0000B3A20000}"/>
    <cellStyle name="Migliaia 7 4 2 3 2" xfId="31228" xr:uid="{00000000-0005-0000-0000-0000B4A20000}"/>
    <cellStyle name="Migliaia 7 4 2 3 3" xfId="22022" xr:uid="{00000000-0005-0000-0000-0000B5A20000}"/>
    <cellStyle name="Migliaia 7 4 2 4" xfId="7775" xr:uid="{00000000-0005-0000-0000-0000B6A20000}"/>
    <cellStyle name="Migliaia 7 4 2 4 2" xfId="31226" xr:uid="{00000000-0005-0000-0000-0000B7A20000}"/>
    <cellStyle name="Migliaia 7 4 2 5" xfId="7195" xr:uid="{00000000-0005-0000-0000-0000B8A20000}"/>
    <cellStyle name="Migliaia 7 4 2 5 2" xfId="17968" xr:uid="{00000000-0005-0000-0000-0000B9A20000}"/>
    <cellStyle name="Migliaia 7 4 2 5 3" xfId="44191" xr:uid="{00000000-0005-0000-0000-0000BAA20000}"/>
    <cellStyle name="Migliaia 7 4 2 5 4" xfId="46961" xr:uid="{00000000-0005-0000-0000-0000BBA20000}"/>
    <cellStyle name="Migliaia 7 4 2 5 5" xfId="49977" xr:uid="{00000000-0005-0000-0000-0000BCA20000}"/>
    <cellStyle name="Migliaia 7 4 2 6" xfId="17491" xr:uid="{00000000-0005-0000-0000-0000BDA20000}"/>
    <cellStyle name="Migliaia 7 4 2 7" xfId="22020" xr:uid="{00000000-0005-0000-0000-0000BEA20000}"/>
    <cellStyle name="Migliaia 7 4 3" xfId="5206" xr:uid="{00000000-0005-0000-0000-0000BFA20000}"/>
    <cellStyle name="Migliaia 7 4 3 2" xfId="14586" xr:uid="{00000000-0005-0000-0000-0000C0A20000}"/>
    <cellStyle name="Migliaia 7 4 3 2 2" xfId="31229" xr:uid="{00000000-0005-0000-0000-0000C1A20000}"/>
    <cellStyle name="Migliaia 7 4 3 3" xfId="22023" xr:uid="{00000000-0005-0000-0000-0000C2A20000}"/>
    <cellStyle name="Migliaia 7 4 3 4" xfId="13377" xr:uid="{00000000-0005-0000-0000-0000C3A20000}"/>
    <cellStyle name="Migliaia 7 4 4" xfId="8425" xr:uid="{00000000-0005-0000-0000-0000C4A20000}"/>
    <cellStyle name="Migliaia 7 4 4 2" xfId="31230" xr:uid="{00000000-0005-0000-0000-0000C5A20000}"/>
    <cellStyle name="Migliaia 7 4 4 3" xfId="22024" xr:uid="{00000000-0005-0000-0000-0000C6A20000}"/>
    <cellStyle name="Migliaia 7 4 5" xfId="7774" xr:uid="{00000000-0005-0000-0000-0000C7A20000}"/>
    <cellStyle name="Migliaia 7 4 5 2" xfId="31231" xr:uid="{00000000-0005-0000-0000-0000C8A20000}"/>
    <cellStyle name="Migliaia 7 4 5 3" xfId="22025" xr:uid="{00000000-0005-0000-0000-0000C9A20000}"/>
    <cellStyle name="Migliaia 7 4 6" xfId="7194" xr:uid="{00000000-0005-0000-0000-0000CAA20000}"/>
    <cellStyle name="Migliaia 7 4 6 2" xfId="17967" xr:uid="{00000000-0005-0000-0000-0000CBA20000}"/>
    <cellStyle name="Migliaia 7 4 6 2 2" xfId="31232" xr:uid="{00000000-0005-0000-0000-0000CCA20000}"/>
    <cellStyle name="Migliaia 7 4 6 3" xfId="22026" xr:uid="{00000000-0005-0000-0000-0000CDA20000}"/>
    <cellStyle name="Migliaia 7 4 6 4" xfId="44833" xr:uid="{00000000-0005-0000-0000-0000CEA20000}"/>
    <cellStyle name="Migliaia 7 4 6 5" xfId="45203" xr:uid="{00000000-0005-0000-0000-0000CFA20000}"/>
    <cellStyle name="Migliaia 7 4 6 6" xfId="46960" xr:uid="{00000000-0005-0000-0000-0000D0A20000}"/>
    <cellStyle name="Migliaia 7 4 6 7" xfId="49976" xr:uid="{00000000-0005-0000-0000-0000D1A20000}"/>
    <cellStyle name="Migliaia 7 4 7" xfId="17490" xr:uid="{00000000-0005-0000-0000-0000D2A20000}"/>
    <cellStyle name="Migliaia 7 4 7 2" xfId="31233" xr:uid="{00000000-0005-0000-0000-0000D3A20000}"/>
    <cellStyle name="Migliaia 7 4 7 3" xfId="22027" xr:uid="{00000000-0005-0000-0000-0000D4A20000}"/>
    <cellStyle name="Migliaia 7 4 8" xfId="31225" xr:uid="{00000000-0005-0000-0000-0000D5A20000}"/>
    <cellStyle name="Migliaia 7 4 9" xfId="22019" xr:uid="{00000000-0005-0000-0000-0000D6A20000}"/>
    <cellStyle name="Migliaia 7 5" xfId="718" xr:uid="{00000000-0005-0000-0000-0000D7A20000}"/>
    <cellStyle name="Migliaia 7 5 2" xfId="4650" xr:uid="{00000000-0005-0000-0000-0000D8A20000}"/>
    <cellStyle name="Migliaia 7 5 2 2" xfId="14845" xr:uid="{00000000-0005-0000-0000-0000D9A20000}"/>
    <cellStyle name="Migliaia 7 5 2 2 2" xfId="31235" xr:uid="{00000000-0005-0000-0000-0000DAA20000}"/>
    <cellStyle name="Migliaia 7 5 2 3" xfId="17493" xr:uid="{00000000-0005-0000-0000-0000DBA20000}"/>
    <cellStyle name="Migliaia 7 5 2 4" xfId="22029" xr:uid="{00000000-0005-0000-0000-0000DCA20000}"/>
    <cellStyle name="Migliaia 7 5 2 5" xfId="13238" xr:uid="{00000000-0005-0000-0000-0000DDA20000}"/>
    <cellStyle name="Migliaia 7 5 3" xfId="7776" xr:uid="{00000000-0005-0000-0000-0000DEA20000}"/>
    <cellStyle name="Migliaia 7 5 3 2" xfId="31236" xr:uid="{00000000-0005-0000-0000-0000DFA20000}"/>
    <cellStyle name="Migliaia 7 5 3 3" xfId="22030" xr:uid="{00000000-0005-0000-0000-0000E0A20000}"/>
    <cellStyle name="Migliaia 7 5 4" xfId="7196" xr:uid="{00000000-0005-0000-0000-0000E1A20000}"/>
    <cellStyle name="Migliaia 7 5 4 2" xfId="17969" xr:uid="{00000000-0005-0000-0000-0000E2A20000}"/>
    <cellStyle name="Migliaia 7 5 4 2 2" xfId="31237" xr:uid="{00000000-0005-0000-0000-0000E3A20000}"/>
    <cellStyle name="Migliaia 7 5 4 3" xfId="22031" xr:uid="{00000000-0005-0000-0000-0000E4A20000}"/>
    <cellStyle name="Migliaia 7 5 4 4" xfId="42549" xr:uid="{00000000-0005-0000-0000-0000E5A20000}"/>
    <cellStyle name="Migliaia 7 5 4 5" xfId="45204" xr:uid="{00000000-0005-0000-0000-0000E6A20000}"/>
    <cellStyle name="Migliaia 7 5 4 6" xfId="46962" xr:uid="{00000000-0005-0000-0000-0000E7A20000}"/>
    <cellStyle name="Migliaia 7 5 4 7" xfId="49978" xr:uid="{00000000-0005-0000-0000-0000E8A20000}"/>
    <cellStyle name="Migliaia 7 5 5" xfId="17492" xr:uid="{00000000-0005-0000-0000-0000E9A20000}"/>
    <cellStyle name="Migliaia 7 5 5 2" xfId="31238" xr:uid="{00000000-0005-0000-0000-0000EAA20000}"/>
    <cellStyle name="Migliaia 7 5 5 3" xfId="22032" xr:uid="{00000000-0005-0000-0000-0000EBA20000}"/>
    <cellStyle name="Migliaia 7 5 5 4" xfId="45205" xr:uid="{00000000-0005-0000-0000-0000ECA20000}"/>
    <cellStyle name="Migliaia 7 5 6" xfId="22033" xr:uid="{00000000-0005-0000-0000-0000EDA20000}"/>
    <cellStyle name="Migliaia 7 5 6 2" xfId="31239" xr:uid="{00000000-0005-0000-0000-0000EEA20000}"/>
    <cellStyle name="Migliaia 7 5 7" xfId="31234" xr:uid="{00000000-0005-0000-0000-0000EFA20000}"/>
    <cellStyle name="Migliaia 7 5 8" xfId="22028" xr:uid="{00000000-0005-0000-0000-0000F0A20000}"/>
    <cellStyle name="Migliaia 7 5 9" xfId="2676" xr:uid="{00000000-0005-0000-0000-0000F1A20000}"/>
    <cellStyle name="Migliaia 7 6" xfId="2671" xr:uid="{00000000-0005-0000-0000-0000F2A20000}"/>
    <cellStyle name="Migliaia 7 6 2" xfId="4645" xr:uid="{00000000-0005-0000-0000-0000F3A20000}"/>
    <cellStyle name="Migliaia 7 6 2 2" xfId="6105" xr:uid="{00000000-0005-0000-0000-0000F4A20000}"/>
    <cellStyle name="Migliaia 7 6 2 3" xfId="14902" xr:uid="{00000000-0005-0000-0000-0000F5A20000}"/>
    <cellStyle name="Migliaia 7 6 2 4" xfId="17495" xr:uid="{00000000-0005-0000-0000-0000F6A20000}"/>
    <cellStyle name="Migliaia 7 6 2 5" xfId="28777" xr:uid="{00000000-0005-0000-0000-0000F7A20000}"/>
    <cellStyle name="Migliaia 7 6 2 6" xfId="13240" xr:uid="{00000000-0005-0000-0000-0000F8A20000}"/>
    <cellStyle name="Migliaia 7 6 3" xfId="5857" xr:uid="{00000000-0005-0000-0000-0000F9A20000}"/>
    <cellStyle name="Migliaia 7 6 3 2" xfId="31818" xr:uid="{00000000-0005-0000-0000-0000FAA20000}"/>
    <cellStyle name="Migliaia 7 6 3 2 2" xfId="36978" xr:uid="{00000000-0005-0000-0000-0000FBA20000}"/>
    <cellStyle name="Migliaia 7 6 3 2 3" xfId="42280" xr:uid="{00000000-0005-0000-0000-0000FCA20000}"/>
    <cellStyle name="Migliaia 7 6 3 3" xfId="34327" xr:uid="{00000000-0005-0000-0000-0000FDA20000}"/>
    <cellStyle name="Migliaia 7 6 3 4" xfId="39629" xr:uid="{00000000-0005-0000-0000-0000FEA20000}"/>
    <cellStyle name="Migliaia 7 6 4" xfId="17494" xr:uid="{00000000-0005-0000-0000-0000FFA20000}"/>
    <cellStyle name="Migliaia 7 6 4 2" xfId="31240" xr:uid="{00000000-0005-0000-0000-000000A30000}"/>
    <cellStyle name="Migliaia 7 6 5" xfId="22034" xr:uid="{00000000-0005-0000-0000-000001A30000}"/>
    <cellStyle name="Migliaia 7 6 6" xfId="13239" xr:uid="{00000000-0005-0000-0000-000002A30000}"/>
    <cellStyle name="Migliaia 7 7" xfId="4187" xr:uid="{00000000-0005-0000-0000-000003A30000}"/>
    <cellStyle name="Migliaia 7 7 2" xfId="10657" xr:uid="{00000000-0005-0000-0000-000004A30000}"/>
    <cellStyle name="Migliaia 7 7 2 2" xfId="31819" xr:uid="{00000000-0005-0000-0000-000005A30000}"/>
    <cellStyle name="Migliaia 7 7 2 2 2" xfId="36979" xr:uid="{00000000-0005-0000-0000-000006A30000}"/>
    <cellStyle name="Migliaia 7 7 2 2 3" xfId="42281" xr:uid="{00000000-0005-0000-0000-000007A30000}"/>
    <cellStyle name="Migliaia 7 7 2 3" xfId="34328" xr:uid="{00000000-0005-0000-0000-000008A30000}"/>
    <cellStyle name="Migliaia 7 7 2 4" xfId="39630" xr:uid="{00000000-0005-0000-0000-000009A30000}"/>
    <cellStyle name="Migliaia 7 7 3" xfId="17496" xr:uid="{00000000-0005-0000-0000-00000AA30000}"/>
    <cellStyle name="Migliaia 7 7 3 2" xfId="31241" xr:uid="{00000000-0005-0000-0000-00000BA30000}"/>
    <cellStyle name="Migliaia 7 7 4" xfId="22035" xr:uid="{00000000-0005-0000-0000-00000CA30000}"/>
    <cellStyle name="Migliaia 7 7 5" xfId="13241" xr:uid="{00000000-0005-0000-0000-00000DA30000}"/>
    <cellStyle name="Migliaia 7 8" xfId="3793" xr:uid="{00000000-0005-0000-0000-00000EA30000}"/>
    <cellStyle name="Migliaia 7 8 2" xfId="10362" xr:uid="{00000000-0005-0000-0000-00000FA30000}"/>
    <cellStyle name="Migliaia 7 8 2 2" xfId="31820" xr:uid="{00000000-0005-0000-0000-000010A30000}"/>
    <cellStyle name="Migliaia 7 8 2 2 2" xfId="36980" xr:uid="{00000000-0005-0000-0000-000011A30000}"/>
    <cellStyle name="Migliaia 7 8 2 2 3" xfId="42282" xr:uid="{00000000-0005-0000-0000-000012A30000}"/>
    <cellStyle name="Migliaia 7 8 2 3" xfId="34329" xr:uid="{00000000-0005-0000-0000-000013A30000}"/>
    <cellStyle name="Migliaia 7 8 2 4" xfId="39631" xr:uid="{00000000-0005-0000-0000-000014A30000}"/>
    <cellStyle name="Migliaia 7 8 3" xfId="17497" xr:uid="{00000000-0005-0000-0000-000015A30000}"/>
    <cellStyle name="Migliaia 7 8 3 2" xfId="31242" xr:uid="{00000000-0005-0000-0000-000016A30000}"/>
    <cellStyle name="Migliaia 7 8 4" xfId="22036" xr:uid="{00000000-0005-0000-0000-000017A30000}"/>
    <cellStyle name="Migliaia 7 8 5" xfId="13242" xr:uid="{00000000-0005-0000-0000-000018A30000}"/>
    <cellStyle name="Migliaia 7 9" xfId="13555" xr:uid="{00000000-0005-0000-0000-000019A30000}"/>
    <cellStyle name="Migliaia 7 9 2" xfId="31243" xr:uid="{00000000-0005-0000-0000-00001AA30000}"/>
    <cellStyle name="Migliaia 7 9 3" xfId="22037" xr:uid="{00000000-0005-0000-0000-00001BA30000}"/>
    <cellStyle name="Migliaia 8" xfId="719" xr:uid="{00000000-0005-0000-0000-00001CA30000}"/>
    <cellStyle name="Migliaia 8 10" xfId="17498" xr:uid="{00000000-0005-0000-0000-00001DA30000}"/>
    <cellStyle name="Migliaia 8 10 2" xfId="31244" xr:uid="{00000000-0005-0000-0000-00001EA30000}"/>
    <cellStyle name="Migliaia 8 11" xfId="22038" xr:uid="{00000000-0005-0000-0000-00001FA30000}"/>
    <cellStyle name="Migliaia 8 12" xfId="1958" xr:uid="{00000000-0005-0000-0000-000020A30000}"/>
    <cellStyle name="Migliaia 8 2" xfId="720" xr:uid="{00000000-0005-0000-0000-000021A30000}"/>
    <cellStyle name="Migliaia 8 2 2" xfId="2678" xr:uid="{00000000-0005-0000-0000-000022A30000}"/>
    <cellStyle name="Migliaia 8 2 2 2" xfId="4652" xr:uid="{00000000-0005-0000-0000-000023A30000}"/>
    <cellStyle name="Migliaia 8 2 2 2 2" xfId="10726" xr:uid="{00000000-0005-0000-0000-000024A30000}"/>
    <cellStyle name="Migliaia 8 2 2 2 2 2" xfId="31247" xr:uid="{00000000-0005-0000-0000-000025A30000}"/>
    <cellStyle name="Migliaia 8 2 2 2 3" xfId="14846" xr:uid="{00000000-0005-0000-0000-000026A30000}"/>
    <cellStyle name="Migliaia 8 2 2 2 4" xfId="17501" xr:uid="{00000000-0005-0000-0000-000027A30000}"/>
    <cellStyle name="Migliaia 8 2 2 2 5" xfId="22041" xr:uid="{00000000-0005-0000-0000-000028A30000}"/>
    <cellStyle name="Migliaia 8 2 2 2 6" xfId="13243" xr:uid="{00000000-0005-0000-0000-000029A30000}"/>
    <cellStyle name="Migliaia 8 2 2 3" xfId="7951" xr:uid="{00000000-0005-0000-0000-00002AA30000}"/>
    <cellStyle name="Migliaia 8 2 2 3 2" xfId="31821" xr:uid="{00000000-0005-0000-0000-00002BA30000}"/>
    <cellStyle name="Migliaia 8 2 2 3 2 2" xfId="36981" xr:uid="{00000000-0005-0000-0000-00002CA30000}"/>
    <cellStyle name="Migliaia 8 2 2 3 2 3" xfId="42283" xr:uid="{00000000-0005-0000-0000-00002DA30000}"/>
    <cellStyle name="Migliaia 8 2 2 3 3" xfId="34330" xr:uid="{00000000-0005-0000-0000-00002EA30000}"/>
    <cellStyle name="Migliaia 8 2 2 3 4" xfId="39632" xr:uid="{00000000-0005-0000-0000-00002FA30000}"/>
    <cellStyle name="Migliaia 8 2 2 4" xfId="7197" xr:uid="{00000000-0005-0000-0000-000030A30000}"/>
    <cellStyle name="Migliaia 8 2 2 4 2" xfId="17970" xr:uid="{00000000-0005-0000-0000-000031A30000}"/>
    <cellStyle name="Migliaia 8 2 2 4 3" xfId="31246" xr:uid="{00000000-0005-0000-0000-000032A30000}"/>
    <cellStyle name="Migliaia 8 2 2 4 4" xfId="43290" xr:uid="{00000000-0005-0000-0000-000033A30000}"/>
    <cellStyle name="Migliaia 8 2 2 4 5" xfId="46963" xr:uid="{00000000-0005-0000-0000-000034A30000}"/>
    <cellStyle name="Migliaia 8 2 2 4 6" xfId="49979" xr:uid="{00000000-0005-0000-0000-000035A30000}"/>
    <cellStyle name="Migliaia 8 2 2 5" xfId="17500" xr:uid="{00000000-0005-0000-0000-000036A30000}"/>
    <cellStyle name="Migliaia 8 2 2 6" xfId="22040" xr:uid="{00000000-0005-0000-0000-000037A30000}"/>
    <cellStyle name="Migliaia 8 2 3" xfId="4191" xr:uid="{00000000-0005-0000-0000-000038A30000}"/>
    <cellStyle name="Migliaia 8 2 3 2" xfId="10661" xr:uid="{00000000-0005-0000-0000-000039A30000}"/>
    <cellStyle name="Migliaia 8 2 3 2 2" xfId="31822" xr:uid="{00000000-0005-0000-0000-00003AA30000}"/>
    <cellStyle name="Migliaia 8 2 3 2 2 2" xfId="36982" xr:uid="{00000000-0005-0000-0000-00003BA30000}"/>
    <cellStyle name="Migliaia 8 2 3 2 2 3" xfId="42284" xr:uid="{00000000-0005-0000-0000-00003CA30000}"/>
    <cellStyle name="Migliaia 8 2 3 2 3" xfId="34331" xr:uid="{00000000-0005-0000-0000-00003DA30000}"/>
    <cellStyle name="Migliaia 8 2 3 2 4" xfId="39633" xr:uid="{00000000-0005-0000-0000-00003EA30000}"/>
    <cellStyle name="Migliaia 8 2 3 3" xfId="17502" xr:uid="{00000000-0005-0000-0000-00003FA30000}"/>
    <cellStyle name="Migliaia 8 2 3 3 2" xfId="31248" xr:uid="{00000000-0005-0000-0000-000040A30000}"/>
    <cellStyle name="Migliaia 8 2 3 4" xfId="22042" xr:uid="{00000000-0005-0000-0000-000041A30000}"/>
    <cellStyle name="Migliaia 8 2 3 5" xfId="13244" xr:uid="{00000000-0005-0000-0000-000042A30000}"/>
    <cellStyle name="Migliaia 8 2 4" xfId="3798" xr:uid="{00000000-0005-0000-0000-000043A30000}"/>
    <cellStyle name="Migliaia 8 2 4 2" xfId="10366" xr:uid="{00000000-0005-0000-0000-000044A30000}"/>
    <cellStyle name="Migliaia 8 2 4 2 2" xfId="31249" xr:uid="{00000000-0005-0000-0000-000045A30000}"/>
    <cellStyle name="Migliaia 8 2 4 3" xfId="14336" xr:uid="{00000000-0005-0000-0000-000046A30000}"/>
    <cellStyle name="Migliaia 8 2 4 4" xfId="17503" xr:uid="{00000000-0005-0000-0000-000047A30000}"/>
    <cellStyle name="Migliaia 8 2 4 5" xfId="22043" xr:uid="{00000000-0005-0000-0000-000048A30000}"/>
    <cellStyle name="Migliaia 8 2 4 6" xfId="13245" xr:uid="{00000000-0005-0000-0000-000049A30000}"/>
    <cellStyle name="Migliaia 8 2 5" xfId="9466" xr:uid="{00000000-0005-0000-0000-00004AA30000}"/>
    <cellStyle name="Migliaia 8 2 5 2" xfId="31250" xr:uid="{00000000-0005-0000-0000-00004BA30000}"/>
    <cellStyle name="Migliaia 8 2 5 3" xfId="22044" xr:uid="{00000000-0005-0000-0000-00004CA30000}"/>
    <cellStyle name="Migliaia 8 2 6" xfId="17499" xr:uid="{00000000-0005-0000-0000-00004DA30000}"/>
    <cellStyle name="Migliaia 8 2 6 2" xfId="31251" xr:uid="{00000000-0005-0000-0000-00004EA30000}"/>
    <cellStyle name="Migliaia 8 2 6 3" xfId="22045" xr:uid="{00000000-0005-0000-0000-00004FA30000}"/>
    <cellStyle name="Migliaia 8 2 7" xfId="31245" xr:uid="{00000000-0005-0000-0000-000050A30000}"/>
    <cellStyle name="Migliaia 8 2 8" xfId="22039" xr:uid="{00000000-0005-0000-0000-000051A30000}"/>
    <cellStyle name="Migliaia 8 2 9" xfId="1959" xr:uid="{00000000-0005-0000-0000-000052A30000}"/>
    <cellStyle name="Migliaia 8 3" xfId="721" xr:uid="{00000000-0005-0000-0000-000053A30000}"/>
    <cellStyle name="Migliaia 8 3 10" xfId="22046" xr:uid="{00000000-0005-0000-0000-000054A30000}"/>
    <cellStyle name="Migliaia 8 3 11" xfId="13246" xr:uid="{00000000-0005-0000-0000-000055A30000}"/>
    <cellStyle name="Migliaia 8 3 12" xfId="1960" xr:uid="{00000000-0005-0000-0000-000056A30000}"/>
    <cellStyle name="Migliaia 8 3 2" xfId="722" xr:uid="{00000000-0005-0000-0000-000057A30000}"/>
    <cellStyle name="Migliaia 8 3 2 2" xfId="4654" xr:uid="{00000000-0005-0000-0000-000058A30000}"/>
    <cellStyle name="Migliaia 8 3 2 2 2" xfId="8426" xr:uid="{00000000-0005-0000-0000-000059A30000}"/>
    <cellStyle name="Migliaia 8 3 2 2 2 2" xfId="14847" xr:uid="{00000000-0005-0000-0000-00005AA30000}"/>
    <cellStyle name="Migliaia 8 3 2 2 2 2 2" xfId="18207" xr:uid="{00000000-0005-0000-0000-00005BA30000}"/>
    <cellStyle name="Migliaia 8 3 2 2 2 2 3" xfId="31255" xr:uid="{00000000-0005-0000-0000-00005CA30000}"/>
    <cellStyle name="Migliaia 8 3 2 2 2 3" xfId="22049" xr:uid="{00000000-0005-0000-0000-00005DA30000}"/>
    <cellStyle name="Migliaia 8 3 2 2 2 4" xfId="43039" xr:uid="{00000000-0005-0000-0000-00005EA30000}"/>
    <cellStyle name="Migliaia 8 3 2 2 2 5" xfId="47213" xr:uid="{00000000-0005-0000-0000-00005FA30000}"/>
    <cellStyle name="Migliaia 8 3 2 2 2 6" xfId="50229" xr:uid="{00000000-0005-0000-0000-000060A30000}"/>
    <cellStyle name="Migliaia 8 3 2 2 2 7" xfId="14006" xr:uid="{00000000-0005-0000-0000-000061A30000}"/>
    <cellStyle name="Migliaia 8 3 2 2 3" xfId="7421" xr:uid="{00000000-0005-0000-0000-000062A30000}"/>
    <cellStyle name="Migliaia 8 3 2 2 3 2" xfId="31254" xr:uid="{00000000-0005-0000-0000-000063A30000}"/>
    <cellStyle name="Migliaia 8 3 2 2 4" xfId="7198" xr:uid="{00000000-0005-0000-0000-000064A30000}"/>
    <cellStyle name="Migliaia 8 3 2 2 4 2" xfId="17971" xr:uid="{00000000-0005-0000-0000-000065A30000}"/>
    <cellStyle name="Migliaia 8 3 2 2 4 3" xfId="44672" xr:uid="{00000000-0005-0000-0000-000066A30000}"/>
    <cellStyle name="Migliaia 8 3 2 2 4 4" xfId="46964" xr:uid="{00000000-0005-0000-0000-000067A30000}"/>
    <cellStyle name="Migliaia 8 3 2 2 4 5" xfId="49980" xr:uid="{00000000-0005-0000-0000-000068A30000}"/>
    <cellStyle name="Migliaia 8 3 2 2 5" xfId="17506" xr:uid="{00000000-0005-0000-0000-000069A30000}"/>
    <cellStyle name="Migliaia 8 3 2 2 6" xfId="22048" xr:uid="{00000000-0005-0000-0000-00006AA30000}"/>
    <cellStyle name="Migliaia 8 3 2 3" xfId="3800" xr:uid="{00000000-0005-0000-0000-00006BA30000}"/>
    <cellStyle name="Migliaia 8 3 2 3 2" xfId="8697" xr:uid="{00000000-0005-0000-0000-00006CA30000}"/>
    <cellStyle name="Migliaia 8 3 2 3 2 2" xfId="31256" xr:uid="{00000000-0005-0000-0000-00006DA30000}"/>
    <cellStyle name="Migliaia 8 3 2 3 3" xfId="8427" xr:uid="{00000000-0005-0000-0000-00006EA30000}"/>
    <cellStyle name="Migliaia 8 3 2 3 4" xfId="17507" xr:uid="{00000000-0005-0000-0000-00006FA30000}"/>
    <cellStyle name="Migliaia 8 3 2 3 5" xfId="22050" xr:uid="{00000000-0005-0000-0000-000070A30000}"/>
    <cellStyle name="Migliaia 8 3 2 3 6" xfId="13247" xr:uid="{00000000-0005-0000-0000-000071A30000}"/>
    <cellStyle name="Migliaia 8 3 2 4" xfId="7777" xr:uid="{00000000-0005-0000-0000-000072A30000}"/>
    <cellStyle name="Migliaia 8 3 2 4 2" xfId="14423" xr:uid="{00000000-0005-0000-0000-000073A30000}"/>
    <cellStyle name="Migliaia 8 3 2 4 2 2" xfId="31257" xr:uid="{00000000-0005-0000-0000-000074A30000}"/>
    <cellStyle name="Migliaia 8 3 2 4 3" xfId="22051" xr:uid="{00000000-0005-0000-0000-000075A30000}"/>
    <cellStyle name="Migliaia 8 3 2 4 4" xfId="13558" xr:uid="{00000000-0005-0000-0000-000076A30000}"/>
    <cellStyle name="Migliaia 8 3 2 5" xfId="13375" xr:uid="{00000000-0005-0000-0000-000077A30000}"/>
    <cellStyle name="Migliaia 8 3 2 5 2" xfId="31258" xr:uid="{00000000-0005-0000-0000-000078A30000}"/>
    <cellStyle name="Migliaia 8 3 2 5 3" xfId="22052" xr:uid="{00000000-0005-0000-0000-000079A30000}"/>
    <cellStyle name="Migliaia 8 3 2 6" xfId="17505" xr:uid="{00000000-0005-0000-0000-00007AA30000}"/>
    <cellStyle name="Migliaia 8 3 2 6 2" xfId="31259" xr:uid="{00000000-0005-0000-0000-00007BA30000}"/>
    <cellStyle name="Migliaia 8 3 2 6 3" xfId="22053" xr:uid="{00000000-0005-0000-0000-00007CA30000}"/>
    <cellStyle name="Migliaia 8 3 2 7" xfId="31253" xr:uid="{00000000-0005-0000-0000-00007DA30000}"/>
    <cellStyle name="Migliaia 8 3 2 8" xfId="22047" xr:uid="{00000000-0005-0000-0000-00007EA30000}"/>
    <cellStyle name="Migliaia 8 3 2 9" xfId="2680" xr:uid="{00000000-0005-0000-0000-00007FA30000}"/>
    <cellStyle name="Migliaia 8 3 3" xfId="2679" xr:uid="{00000000-0005-0000-0000-000080A30000}"/>
    <cellStyle name="Migliaia 8 3 3 2" xfId="4653" xr:uid="{00000000-0005-0000-0000-000081A30000}"/>
    <cellStyle name="Migliaia 8 3 3 2 2" xfId="6108" xr:uid="{00000000-0005-0000-0000-000082A30000}"/>
    <cellStyle name="Migliaia 8 3 3 2 2 2" xfId="31261" xr:uid="{00000000-0005-0000-0000-000083A30000}"/>
    <cellStyle name="Migliaia 8 3 3 2 3" xfId="14587" xr:uid="{00000000-0005-0000-0000-000084A30000}"/>
    <cellStyle name="Migliaia 8 3 3 2 4" xfId="17509" xr:uid="{00000000-0005-0000-0000-000085A30000}"/>
    <cellStyle name="Migliaia 8 3 3 2 5" xfId="22055" xr:uid="{00000000-0005-0000-0000-000086A30000}"/>
    <cellStyle name="Migliaia 8 3 3 2 6" xfId="13249" xr:uid="{00000000-0005-0000-0000-000087A30000}"/>
    <cellStyle name="Migliaia 8 3 3 3" xfId="5860" xr:uid="{00000000-0005-0000-0000-000088A30000}"/>
    <cellStyle name="Migliaia 8 3 3 3 2" xfId="31262" xr:uid="{00000000-0005-0000-0000-000089A30000}"/>
    <cellStyle name="Migliaia 8 3 3 3 3" xfId="22056" xr:uid="{00000000-0005-0000-0000-00008AA30000}"/>
    <cellStyle name="Migliaia 8 3 3 4" xfId="17508" xr:uid="{00000000-0005-0000-0000-00008BA30000}"/>
    <cellStyle name="Migliaia 8 3 3 4 2" xfId="31263" xr:uid="{00000000-0005-0000-0000-00008CA30000}"/>
    <cellStyle name="Migliaia 8 3 3 4 3" xfId="22057" xr:uid="{00000000-0005-0000-0000-00008DA30000}"/>
    <cellStyle name="Migliaia 8 3 3 4 4" xfId="45206" xr:uid="{00000000-0005-0000-0000-00008EA30000}"/>
    <cellStyle name="Migliaia 8 3 3 5" xfId="22058" xr:uid="{00000000-0005-0000-0000-00008FA30000}"/>
    <cellStyle name="Migliaia 8 3 3 5 2" xfId="31264" xr:uid="{00000000-0005-0000-0000-000090A30000}"/>
    <cellStyle name="Migliaia 8 3 3 5 3" xfId="45207" xr:uid="{00000000-0005-0000-0000-000091A30000}"/>
    <cellStyle name="Migliaia 8 3 3 6" xfId="31260" xr:uid="{00000000-0005-0000-0000-000092A30000}"/>
    <cellStyle name="Migliaia 8 3 3 7" xfId="22054" xr:uid="{00000000-0005-0000-0000-000093A30000}"/>
    <cellStyle name="Migliaia 8 3 3 8" xfId="13248" xr:uid="{00000000-0005-0000-0000-000094A30000}"/>
    <cellStyle name="Migliaia 8 3 4" xfId="3324" xr:uid="{00000000-0005-0000-0000-000095A30000}"/>
    <cellStyle name="Migliaia 8 3 4 2" xfId="4834" xr:uid="{00000000-0005-0000-0000-000096A30000}"/>
    <cellStyle name="Migliaia 8 3 4 2 2" xfId="10786" xr:uid="{00000000-0005-0000-0000-000097A30000}"/>
    <cellStyle name="Migliaia 8 3 4 2 3" xfId="14445" xr:uid="{00000000-0005-0000-0000-000098A30000}"/>
    <cellStyle name="Migliaia 8 3 4 2 4" xfId="17511" xr:uid="{00000000-0005-0000-0000-000099A30000}"/>
    <cellStyle name="Migliaia 8 3 4 2 5" xfId="28778" xr:uid="{00000000-0005-0000-0000-00009AA30000}"/>
    <cellStyle name="Migliaia 8 3 4 2 6" xfId="13251" xr:uid="{00000000-0005-0000-0000-00009BA30000}"/>
    <cellStyle name="Migliaia 8 3 4 3" xfId="10034" xr:uid="{00000000-0005-0000-0000-00009CA30000}"/>
    <cellStyle name="Migliaia 8 3 4 3 2" xfId="31823" xr:uid="{00000000-0005-0000-0000-00009DA30000}"/>
    <cellStyle name="Migliaia 8 3 4 3 2 2" xfId="36983" xr:uid="{00000000-0005-0000-0000-00009EA30000}"/>
    <cellStyle name="Migliaia 8 3 4 3 2 3" xfId="42285" xr:uid="{00000000-0005-0000-0000-00009FA30000}"/>
    <cellStyle name="Migliaia 8 3 4 3 3" xfId="34332" xr:uid="{00000000-0005-0000-0000-0000A0A30000}"/>
    <cellStyle name="Migliaia 8 3 4 3 4" xfId="39634" xr:uid="{00000000-0005-0000-0000-0000A1A30000}"/>
    <cellStyle name="Migliaia 8 3 4 4" xfId="17510" xr:uid="{00000000-0005-0000-0000-0000A2A30000}"/>
    <cellStyle name="Migliaia 8 3 4 4 2" xfId="31265" xr:uid="{00000000-0005-0000-0000-0000A3A30000}"/>
    <cellStyle name="Migliaia 8 3 4 5" xfId="22059" xr:uid="{00000000-0005-0000-0000-0000A4A30000}"/>
    <cellStyle name="Migliaia 8 3 4 6" xfId="13250" xr:uid="{00000000-0005-0000-0000-0000A5A30000}"/>
    <cellStyle name="Migliaia 8 3 5" xfId="4192" xr:uid="{00000000-0005-0000-0000-0000A6A30000}"/>
    <cellStyle name="Migliaia 8 3 5 2" xfId="10662" xr:uid="{00000000-0005-0000-0000-0000A7A30000}"/>
    <cellStyle name="Migliaia 8 3 5 2 2" xfId="31824" xr:uid="{00000000-0005-0000-0000-0000A8A30000}"/>
    <cellStyle name="Migliaia 8 3 5 2 2 2" xfId="36984" xr:uid="{00000000-0005-0000-0000-0000A9A30000}"/>
    <cellStyle name="Migliaia 8 3 5 2 2 3" xfId="42286" xr:uid="{00000000-0005-0000-0000-0000AAA30000}"/>
    <cellStyle name="Migliaia 8 3 5 2 3" xfId="34333" xr:uid="{00000000-0005-0000-0000-0000ABA30000}"/>
    <cellStyle name="Migliaia 8 3 5 2 4" xfId="39635" xr:uid="{00000000-0005-0000-0000-0000ACA30000}"/>
    <cellStyle name="Migliaia 8 3 5 3" xfId="17512" xr:uid="{00000000-0005-0000-0000-0000ADA30000}"/>
    <cellStyle name="Migliaia 8 3 5 3 2" xfId="31266" xr:uid="{00000000-0005-0000-0000-0000AEA30000}"/>
    <cellStyle name="Migliaia 8 3 5 4" xfId="22060" xr:uid="{00000000-0005-0000-0000-0000AFA30000}"/>
    <cellStyle name="Migliaia 8 3 5 5" xfId="13252" xr:uid="{00000000-0005-0000-0000-0000B0A30000}"/>
    <cellStyle name="Migliaia 8 3 6" xfId="3799" xr:uid="{00000000-0005-0000-0000-0000B1A30000}"/>
    <cellStyle name="Migliaia 8 3 6 2" xfId="10367" xr:uid="{00000000-0005-0000-0000-0000B2A30000}"/>
    <cellStyle name="Migliaia 8 3 6 2 2" xfId="31267" xr:uid="{00000000-0005-0000-0000-0000B3A30000}"/>
    <cellStyle name="Migliaia 8 3 6 3" xfId="14602" xr:uid="{00000000-0005-0000-0000-0000B4A30000}"/>
    <cellStyle name="Migliaia 8 3 6 4" xfId="17513" xr:uid="{00000000-0005-0000-0000-0000B5A30000}"/>
    <cellStyle name="Migliaia 8 3 6 5" xfId="22061" xr:uid="{00000000-0005-0000-0000-0000B6A30000}"/>
    <cellStyle name="Migliaia 8 3 6 6" xfId="13253" xr:uid="{00000000-0005-0000-0000-0000B7A30000}"/>
    <cellStyle name="Migliaia 8 3 7" xfId="7829" xr:uid="{00000000-0005-0000-0000-0000B8A30000}"/>
    <cellStyle name="Migliaia 8 3 7 2" xfId="31268" xr:uid="{00000000-0005-0000-0000-0000B9A30000}"/>
    <cellStyle name="Migliaia 8 3 7 3" xfId="22062" xr:uid="{00000000-0005-0000-0000-0000BAA30000}"/>
    <cellStyle name="Migliaia 8 3 8" xfId="13376" xr:uid="{00000000-0005-0000-0000-0000BBA30000}"/>
    <cellStyle name="Migliaia 8 3 8 2" xfId="31269" xr:uid="{00000000-0005-0000-0000-0000BCA30000}"/>
    <cellStyle name="Migliaia 8 3 8 3" xfId="22063" xr:uid="{00000000-0005-0000-0000-0000BDA30000}"/>
    <cellStyle name="Migliaia 8 3 9" xfId="17504" xr:uid="{00000000-0005-0000-0000-0000BEA30000}"/>
    <cellStyle name="Migliaia 8 3 9 2" xfId="31252" xr:uid="{00000000-0005-0000-0000-0000BFA30000}"/>
    <cellStyle name="Migliaia 8 4" xfId="723" xr:uid="{00000000-0005-0000-0000-0000C0A30000}"/>
    <cellStyle name="Migliaia 8 4 10" xfId="2681" xr:uid="{00000000-0005-0000-0000-0000C1A30000}"/>
    <cellStyle name="Migliaia 8 4 2" xfId="4655" xr:uid="{00000000-0005-0000-0000-0000C2A30000}"/>
    <cellStyle name="Migliaia 8 4 2 2" xfId="5207" xr:uid="{00000000-0005-0000-0000-0000C3A30000}"/>
    <cellStyle name="Migliaia 8 4 2 2 2" xfId="31272" xr:uid="{00000000-0005-0000-0000-0000C4A30000}"/>
    <cellStyle name="Migliaia 8 4 2 2 3" xfId="22066" xr:uid="{00000000-0005-0000-0000-0000C5A30000}"/>
    <cellStyle name="Migliaia 8 4 2 3" xfId="8428" xr:uid="{00000000-0005-0000-0000-0000C6A30000}"/>
    <cellStyle name="Migliaia 8 4 2 3 2" xfId="31273" xr:uid="{00000000-0005-0000-0000-0000C7A30000}"/>
    <cellStyle name="Migliaia 8 4 2 3 3" xfId="22067" xr:uid="{00000000-0005-0000-0000-0000C8A30000}"/>
    <cellStyle name="Migliaia 8 4 2 4" xfId="7779" xr:uid="{00000000-0005-0000-0000-0000C9A30000}"/>
    <cellStyle name="Migliaia 8 4 2 4 2" xfId="31271" xr:uid="{00000000-0005-0000-0000-0000CAA30000}"/>
    <cellStyle name="Migliaia 8 4 2 5" xfId="7200" xr:uid="{00000000-0005-0000-0000-0000CBA30000}"/>
    <cellStyle name="Migliaia 8 4 2 5 2" xfId="17973" xr:uid="{00000000-0005-0000-0000-0000CCA30000}"/>
    <cellStyle name="Migliaia 8 4 2 5 3" xfId="43964" xr:uid="{00000000-0005-0000-0000-0000CDA30000}"/>
    <cellStyle name="Migliaia 8 4 2 5 4" xfId="46966" xr:uid="{00000000-0005-0000-0000-0000CEA30000}"/>
    <cellStyle name="Migliaia 8 4 2 5 5" xfId="49982" xr:uid="{00000000-0005-0000-0000-0000CFA30000}"/>
    <cellStyle name="Migliaia 8 4 2 6" xfId="17515" xr:uid="{00000000-0005-0000-0000-0000D0A30000}"/>
    <cellStyle name="Migliaia 8 4 2 7" xfId="22065" xr:uid="{00000000-0005-0000-0000-0000D1A30000}"/>
    <cellStyle name="Migliaia 8 4 3" xfId="5208" xr:uid="{00000000-0005-0000-0000-0000D2A30000}"/>
    <cellStyle name="Migliaia 8 4 3 2" xfId="14588" xr:uid="{00000000-0005-0000-0000-0000D3A30000}"/>
    <cellStyle name="Migliaia 8 4 3 2 2" xfId="31274" xr:uid="{00000000-0005-0000-0000-0000D4A30000}"/>
    <cellStyle name="Migliaia 8 4 3 3" xfId="22068" xr:uid="{00000000-0005-0000-0000-0000D5A30000}"/>
    <cellStyle name="Migliaia 8 4 3 4" xfId="13374" xr:uid="{00000000-0005-0000-0000-0000D6A30000}"/>
    <cellStyle name="Migliaia 8 4 4" xfId="8429" xr:uid="{00000000-0005-0000-0000-0000D7A30000}"/>
    <cellStyle name="Migliaia 8 4 4 2" xfId="31275" xr:uid="{00000000-0005-0000-0000-0000D8A30000}"/>
    <cellStyle name="Migliaia 8 4 4 3" xfId="22069" xr:uid="{00000000-0005-0000-0000-0000D9A30000}"/>
    <cellStyle name="Migliaia 8 4 5" xfId="7778" xr:uid="{00000000-0005-0000-0000-0000DAA30000}"/>
    <cellStyle name="Migliaia 8 4 5 2" xfId="31276" xr:uid="{00000000-0005-0000-0000-0000DBA30000}"/>
    <cellStyle name="Migliaia 8 4 5 3" xfId="22070" xr:uid="{00000000-0005-0000-0000-0000DCA30000}"/>
    <cellStyle name="Migliaia 8 4 6" xfId="7199" xr:uid="{00000000-0005-0000-0000-0000DDA30000}"/>
    <cellStyle name="Migliaia 8 4 6 2" xfId="17972" xr:uid="{00000000-0005-0000-0000-0000DEA30000}"/>
    <cellStyle name="Migliaia 8 4 6 2 2" xfId="31277" xr:uid="{00000000-0005-0000-0000-0000DFA30000}"/>
    <cellStyle name="Migliaia 8 4 6 3" xfId="22071" xr:uid="{00000000-0005-0000-0000-0000E0A30000}"/>
    <cellStyle name="Migliaia 8 4 6 4" xfId="42999" xr:uid="{00000000-0005-0000-0000-0000E1A30000}"/>
    <cellStyle name="Migliaia 8 4 6 5" xfId="45208" xr:uid="{00000000-0005-0000-0000-0000E2A30000}"/>
    <cellStyle name="Migliaia 8 4 6 6" xfId="46965" xr:uid="{00000000-0005-0000-0000-0000E3A30000}"/>
    <cellStyle name="Migliaia 8 4 6 7" xfId="49981" xr:uid="{00000000-0005-0000-0000-0000E4A30000}"/>
    <cellStyle name="Migliaia 8 4 7" xfId="17514" xr:uid="{00000000-0005-0000-0000-0000E5A30000}"/>
    <cellStyle name="Migliaia 8 4 7 2" xfId="31278" xr:uid="{00000000-0005-0000-0000-0000E6A30000}"/>
    <cellStyle name="Migliaia 8 4 7 3" xfId="22072" xr:uid="{00000000-0005-0000-0000-0000E7A30000}"/>
    <cellStyle name="Migliaia 8 4 8" xfId="31270" xr:uid="{00000000-0005-0000-0000-0000E8A30000}"/>
    <cellStyle name="Migliaia 8 4 9" xfId="22064" xr:uid="{00000000-0005-0000-0000-0000E9A30000}"/>
    <cellStyle name="Migliaia 8 5" xfId="724" xr:uid="{00000000-0005-0000-0000-0000EAA30000}"/>
    <cellStyle name="Migliaia 8 5 2" xfId="4656" xr:uid="{00000000-0005-0000-0000-0000EBA30000}"/>
    <cellStyle name="Migliaia 8 5 2 2" xfId="14848" xr:uid="{00000000-0005-0000-0000-0000ECA30000}"/>
    <cellStyle name="Migliaia 8 5 2 2 2" xfId="31280" xr:uid="{00000000-0005-0000-0000-0000EDA30000}"/>
    <cellStyle name="Migliaia 8 5 2 3" xfId="17517" xr:uid="{00000000-0005-0000-0000-0000EEA30000}"/>
    <cellStyle name="Migliaia 8 5 2 4" xfId="22074" xr:uid="{00000000-0005-0000-0000-0000EFA30000}"/>
    <cellStyle name="Migliaia 8 5 2 5" xfId="13254" xr:uid="{00000000-0005-0000-0000-0000F0A30000}"/>
    <cellStyle name="Migliaia 8 5 3" xfId="7780" xr:uid="{00000000-0005-0000-0000-0000F1A30000}"/>
    <cellStyle name="Migliaia 8 5 3 2" xfId="31281" xr:uid="{00000000-0005-0000-0000-0000F2A30000}"/>
    <cellStyle name="Migliaia 8 5 3 3" xfId="22075" xr:uid="{00000000-0005-0000-0000-0000F3A30000}"/>
    <cellStyle name="Migliaia 8 5 4" xfId="7201" xr:uid="{00000000-0005-0000-0000-0000F4A30000}"/>
    <cellStyle name="Migliaia 8 5 4 2" xfId="17974" xr:uid="{00000000-0005-0000-0000-0000F5A30000}"/>
    <cellStyle name="Migliaia 8 5 4 2 2" xfId="31282" xr:uid="{00000000-0005-0000-0000-0000F6A30000}"/>
    <cellStyle name="Migliaia 8 5 4 3" xfId="22076" xr:uid="{00000000-0005-0000-0000-0000F7A30000}"/>
    <cellStyle name="Migliaia 8 5 4 4" xfId="44765" xr:uid="{00000000-0005-0000-0000-0000F8A30000}"/>
    <cellStyle name="Migliaia 8 5 4 5" xfId="45209" xr:uid="{00000000-0005-0000-0000-0000F9A30000}"/>
    <cellStyle name="Migliaia 8 5 4 6" xfId="46967" xr:uid="{00000000-0005-0000-0000-0000FAA30000}"/>
    <cellStyle name="Migliaia 8 5 4 7" xfId="49983" xr:uid="{00000000-0005-0000-0000-0000FBA30000}"/>
    <cellStyle name="Migliaia 8 5 5" xfId="17516" xr:uid="{00000000-0005-0000-0000-0000FCA30000}"/>
    <cellStyle name="Migliaia 8 5 5 2" xfId="31283" xr:uid="{00000000-0005-0000-0000-0000FDA30000}"/>
    <cellStyle name="Migliaia 8 5 5 3" xfId="22077" xr:uid="{00000000-0005-0000-0000-0000FEA30000}"/>
    <cellStyle name="Migliaia 8 5 5 4" xfId="45210" xr:uid="{00000000-0005-0000-0000-0000FFA30000}"/>
    <cellStyle name="Migliaia 8 5 6" xfId="22078" xr:uid="{00000000-0005-0000-0000-000000A40000}"/>
    <cellStyle name="Migliaia 8 5 6 2" xfId="31284" xr:uid="{00000000-0005-0000-0000-000001A40000}"/>
    <cellStyle name="Migliaia 8 5 7" xfId="31279" xr:uid="{00000000-0005-0000-0000-000002A40000}"/>
    <cellStyle name="Migliaia 8 5 8" xfId="22073" xr:uid="{00000000-0005-0000-0000-000003A40000}"/>
    <cellStyle name="Migliaia 8 5 9" xfId="2682" xr:uid="{00000000-0005-0000-0000-000004A40000}"/>
    <cellStyle name="Migliaia 8 6" xfId="2677" xr:uid="{00000000-0005-0000-0000-000005A40000}"/>
    <cellStyle name="Migliaia 8 6 2" xfId="4651" xr:uid="{00000000-0005-0000-0000-000006A40000}"/>
    <cellStyle name="Migliaia 8 6 2 2" xfId="6107" xr:uid="{00000000-0005-0000-0000-000007A40000}"/>
    <cellStyle name="Migliaia 8 6 2 3" xfId="14451" xr:uid="{00000000-0005-0000-0000-000008A40000}"/>
    <cellStyle name="Migliaia 8 6 2 4" xfId="17519" xr:uid="{00000000-0005-0000-0000-000009A40000}"/>
    <cellStyle name="Migliaia 8 6 2 5" xfId="28779" xr:uid="{00000000-0005-0000-0000-00000AA40000}"/>
    <cellStyle name="Migliaia 8 6 2 6" xfId="13256" xr:uid="{00000000-0005-0000-0000-00000BA40000}"/>
    <cellStyle name="Migliaia 8 6 3" xfId="5859" xr:uid="{00000000-0005-0000-0000-00000CA40000}"/>
    <cellStyle name="Migliaia 8 6 3 2" xfId="31825" xr:uid="{00000000-0005-0000-0000-00000DA40000}"/>
    <cellStyle name="Migliaia 8 6 3 2 2" xfId="36985" xr:uid="{00000000-0005-0000-0000-00000EA40000}"/>
    <cellStyle name="Migliaia 8 6 3 2 3" xfId="42287" xr:uid="{00000000-0005-0000-0000-00000FA40000}"/>
    <cellStyle name="Migliaia 8 6 3 3" xfId="34334" xr:uid="{00000000-0005-0000-0000-000010A40000}"/>
    <cellStyle name="Migliaia 8 6 3 4" xfId="39636" xr:uid="{00000000-0005-0000-0000-000011A40000}"/>
    <cellStyle name="Migliaia 8 6 4" xfId="17518" xr:uid="{00000000-0005-0000-0000-000012A40000}"/>
    <cellStyle name="Migliaia 8 6 4 2" xfId="31285" xr:uid="{00000000-0005-0000-0000-000013A40000}"/>
    <cellStyle name="Migliaia 8 6 5" xfId="22079" xr:uid="{00000000-0005-0000-0000-000014A40000}"/>
    <cellStyle name="Migliaia 8 6 6" xfId="13255" xr:uid="{00000000-0005-0000-0000-000015A40000}"/>
    <cellStyle name="Migliaia 8 7" xfId="4190" xr:uid="{00000000-0005-0000-0000-000016A40000}"/>
    <cellStyle name="Migliaia 8 7 2" xfId="10660" xr:uid="{00000000-0005-0000-0000-000017A40000}"/>
    <cellStyle name="Migliaia 8 7 2 2" xfId="31826" xr:uid="{00000000-0005-0000-0000-000018A40000}"/>
    <cellStyle name="Migliaia 8 7 2 2 2" xfId="36986" xr:uid="{00000000-0005-0000-0000-000019A40000}"/>
    <cellStyle name="Migliaia 8 7 2 2 3" xfId="42288" xr:uid="{00000000-0005-0000-0000-00001AA40000}"/>
    <cellStyle name="Migliaia 8 7 2 3" xfId="34335" xr:uid="{00000000-0005-0000-0000-00001BA40000}"/>
    <cellStyle name="Migliaia 8 7 2 4" xfId="39637" xr:uid="{00000000-0005-0000-0000-00001CA40000}"/>
    <cellStyle name="Migliaia 8 7 3" xfId="17520" xr:uid="{00000000-0005-0000-0000-00001DA40000}"/>
    <cellStyle name="Migliaia 8 7 3 2" xfId="31286" xr:uid="{00000000-0005-0000-0000-00001EA40000}"/>
    <cellStyle name="Migliaia 8 7 4" xfId="22080" xr:uid="{00000000-0005-0000-0000-00001FA40000}"/>
    <cellStyle name="Migliaia 8 7 5" xfId="13257" xr:uid="{00000000-0005-0000-0000-000020A40000}"/>
    <cellStyle name="Migliaia 8 8" xfId="3797" xr:uid="{00000000-0005-0000-0000-000021A40000}"/>
    <cellStyle name="Migliaia 8 8 2" xfId="10365" xr:uid="{00000000-0005-0000-0000-000022A40000}"/>
    <cellStyle name="Migliaia 8 8 2 2" xfId="31827" xr:uid="{00000000-0005-0000-0000-000023A40000}"/>
    <cellStyle name="Migliaia 8 8 2 2 2" xfId="36987" xr:uid="{00000000-0005-0000-0000-000024A40000}"/>
    <cellStyle name="Migliaia 8 8 2 2 3" xfId="42289" xr:uid="{00000000-0005-0000-0000-000025A40000}"/>
    <cellStyle name="Migliaia 8 8 2 3" xfId="34336" xr:uid="{00000000-0005-0000-0000-000026A40000}"/>
    <cellStyle name="Migliaia 8 8 2 4" xfId="39638" xr:uid="{00000000-0005-0000-0000-000027A40000}"/>
    <cellStyle name="Migliaia 8 8 3" xfId="17521" xr:uid="{00000000-0005-0000-0000-000028A40000}"/>
    <cellStyle name="Migliaia 8 8 3 2" xfId="31287" xr:uid="{00000000-0005-0000-0000-000029A40000}"/>
    <cellStyle name="Migliaia 8 8 4" xfId="22081" xr:uid="{00000000-0005-0000-0000-00002AA40000}"/>
    <cellStyle name="Migliaia 8 8 5" xfId="13258" xr:uid="{00000000-0005-0000-0000-00002BA40000}"/>
    <cellStyle name="Migliaia 8 9" xfId="13557" xr:uid="{00000000-0005-0000-0000-00002CA40000}"/>
    <cellStyle name="Migliaia 8 9 2" xfId="31288" xr:uid="{00000000-0005-0000-0000-00002DA40000}"/>
    <cellStyle name="Migliaia 8 9 3" xfId="22082" xr:uid="{00000000-0005-0000-0000-00002EA40000}"/>
    <cellStyle name="Migliaia 9" xfId="725" xr:uid="{00000000-0005-0000-0000-00002FA40000}"/>
    <cellStyle name="Migliaia 9 10" xfId="17522" xr:uid="{00000000-0005-0000-0000-000030A40000}"/>
    <cellStyle name="Migliaia 9 10 2" xfId="31289" xr:uid="{00000000-0005-0000-0000-000031A40000}"/>
    <cellStyle name="Migliaia 9 11" xfId="22083" xr:uid="{00000000-0005-0000-0000-000032A40000}"/>
    <cellStyle name="Migliaia 9 12" xfId="1961" xr:uid="{00000000-0005-0000-0000-000033A40000}"/>
    <cellStyle name="Migliaia 9 2" xfId="726" xr:uid="{00000000-0005-0000-0000-000034A40000}"/>
    <cellStyle name="Migliaia 9 2 2" xfId="2684" xr:uid="{00000000-0005-0000-0000-000035A40000}"/>
    <cellStyle name="Migliaia 9 2 2 2" xfId="4658" xr:uid="{00000000-0005-0000-0000-000036A40000}"/>
    <cellStyle name="Migliaia 9 2 2 2 2" xfId="10727" xr:uid="{00000000-0005-0000-0000-000037A40000}"/>
    <cellStyle name="Migliaia 9 2 2 2 2 2" xfId="31292" xr:uid="{00000000-0005-0000-0000-000038A40000}"/>
    <cellStyle name="Migliaia 9 2 2 2 3" xfId="14849" xr:uid="{00000000-0005-0000-0000-000039A40000}"/>
    <cellStyle name="Migliaia 9 2 2 2 4" xfId="17525" xr:uid="{00000000-0005-0000-0000-00003AA40000}"/>
    <cellStyle name="Migliaia 9 2 2 2 5" xfId="22086" xr:uid="{00000000-0005-0000-0000-00003BA40000}"/>
    <cellStyle name="Migliaia 9 2 2 2 6" xfId="13259" xr:uid="{00000000-0005-0000-0000-00003CA40000}"/>
    <cellStyle name="Migliaia 9 2 2 3" xfId="7952" xr:uid="{00000000-0005-0000-0000-00003DA40000}"/>
    <cellStyle name="Migliaia 9 2 2 3 2" xfId="31828" xr:uid="{00000000-0005-0000-0000-00003EA40000}"/>
    <cellStyle name="Migliaia 9 2 2 3 2 2" xfId="36988" xr:uid="{00000000-0005-0000-0000-00003FA40000}"/>
    <cellStyle name="Migliaia 9 2 2 3 2 3" xfId="42290" xr:uid="{00000000-0005-0000-0000-000040A40000}"/>
    <cellStyle name="Migliaia 9 2 2 3 3" xfId="34337" xr:uid="{00000000-0005-0000-0000-000041A40000}"/>
    <cellStyle name="Migliaia 9 2 2 3 4" xfId="39639" xr:uid="{00000000-0005-0000-0000-000042A40000}"/>
    <cellStyle name="Migliaia 9 2 2 4" xfId="7202" xr:uid="{00000000-0005-0000-0000-000043A40000}"/>
    <cellStyle name="Migliaia 9 2 2 4 2" xfId="17975" xr:uid="{00000000-0005-0000-0000-000044A40000}"/>
    <cellStyle name="Migliaia 9 2 2 4 3" xfId="31291" xr:uid="{00000000-0005-0000-0000-000045A40000}"/>
    <cellStyle name="Migliaia 9 2 2 4 4" xfId="42550" xr:uid="{00000000-0005-0000-0000-000046A40000}"/>
    <cellStyle name="Migliaia 9 2 2 4 5" xfId="46968" xr:uid="{00000000-0005-0000-0000-000047A40000}"/>
    <cellStyle name="Migliaia 9 2 2 4 6" xfId="49984" xr:uid="{00000000-0005-0000-0000-000048A40000}"/>
    <cellStyle name="Migliaia 9 2 2 5" xfId="17524" xr:uid="{00000000-0005-0000-0000-000049A40000}"/>
    <cellStyle name="Migliaia 9 2 2 6" xfId="22085" xr:uid="{00000000-0005-0000-0000-00004AA40000}"/>
    <cellStyle name="Migliaia 9 2 3" xfId="4194" xr:uid="{00000000-0005-0000-0000-00004BA40000}"/>
    <cellStyle name="Migliaia 9 2 3 2" xfId="10664" xr:uid="{00000000-0005-0000-0000-00004CA40000}"/>
    <cellStyle name="Migliaia 9 2 3 2 2" xfId="31829" xr:uid="{00000000-0005-0000-0000-00004DA40000}"/>
    <cellStyle name="Migliaia 9 2 3 2 2 2" xfId="36989" xr:uid="{00000000-0005-0000-0000-00004EA40000}"/>
    <cellStyle name="Migliaia 9 2 3 2 2 3" xfId="42291" xr:uid="{00000000-0005-0000-0000-00004FA40000}"/>
    <cellStyle name="Migliaia 9 2 3 2 3" xfId="34338" xr:uid="{00000000-0005-0000-0000-000050A40000}"/>
    <cellStyle name="Migliaia 9 2 3 2 4" xfId="39640" xr:uid="{00000000-0005-0000-0000-000051A40000}"/>
    <cellStyle name="Migliaia 9 2 3 3" xfId="17526" xr:uid="{00000000-0005-0000-0000-000052A40000}"/>
    <cellStyle name="Migliaia 9 2 3 3 2" xfId="31293" xr:uid="{00000000-0005-0000-0000-000053A40000}"/>
    <cellStyle name="Migliaia 9 2 3 4" xfId="22087" xr:uid="{00000000-0005-0000-0000-000054A40000}"/>
    <cellStyle name="Migliaia 9 2 3 5" xfId="13260" xr:uid="{00000000-0005-0000-0000-000055A40000}"/>
    <cellStyle name="Migliaia 9 2 4" xfId="3802" xr:uid="{00000000-0005-0000-0000-000056A40000}"/>
    <cellStyle name="Migliaia 9 2 4 2" xfId="10369" xr:uid="{00000000-0005-0000-0000-000057A40000}"/>
    <cellStyle name="Migliaia 9 2 4 2 2" xfId="31294" xr:uid="{00000000-0005-0000-0000-000058A40000}"/>
    <cellStyle name="Migliaia 9 2 4 3" xfId="14905" xr:uid="{00000000-0005-0000-0000-000059A40000}"/>
    <cellStyle name="Migliaia 9 2 4 4" xfId="17527" xr:uid="{00000000-0005-0000-0000-00005AA40000}"/>
    <cellStyle name="Migliaia 9 2 4 5" xfId="22088" xr:uid="{00000000-0005-0000-0000-00005BA40000}"/>
    <cellStyle name="Migliaia 9 2 4 6" xfId="13261" xr:uid="{00000000-0005-0000-0000-00005CA40000}"/>
    <cellStyle name="Migliaia 9 2 5" xfId="9467" xr:uid="{00000000-0005-0000-0000-00005DA40000}"/>
    <cellStyle name="Migliaia 9 2 5 2" xfId="31295" xr:uid="{00000000-0005-0000-0000-00005EA40000}"/>
    <cellStyle name="Migliaia 9 2 5 3" xfId="22089" xr:uid="{00000000-0005-0000-0000-00005FA40000}"/>
    <cellStyle name="Migliaia 9 2 6" xfId="17523" xr:uid="{00000000-0005-0000-0000-000060A40000}"/>
    <cellStyle name="Migliaia 9 2 6 2" xfId="31296" xr:uid="{00000000-0005-0000-0000-000061A40000}"/>
    <cellStyle name="Migliaia 9 2 6 3" xfId="22090" xr:uid="{00000000-0005-0000-0000-000062A40000}"/>
    <cellStyle name="Migliaia 9 2 7" xfId="31290" xr:uid="{00000000-0005-0000-0000-000063A40000}"/>
    <cellStyle name="Migliaia 9 2 8" xfId="22084" xr:uid="{00000000-0005-0000-0000-000064A40000}"/>
    <cellStyle name="Migliaia 9 2 9" xfId="1962" xr:uid="{00000000-0005-0000-0000-000065A40000}"/>
    <cellStyle name="Migliaia 9 3" xfId="727" xr:uid="{00000000-0005-0000-0000-000066A40000}"/>
    <cellStyle name="Migliaia 9 3 10" xfId="22091" xr:uid="{00000000-0005-0000-0000-000067A40000}"/>
    <cellStyle name="Migliaia 9 3 11" xfId="13262" xr:uid="{00000000-0005-0000-0000-000068A40000}"/>
    <cellStyle name="Migliaia 9 3 12" xfId="1963" xr:uid="{00000000-0005-0000-0000-000069A40000}"/>
    <cellStyle name="Migliaia 9 3 2" xfId="728" xr:uid="{00000000-0005-0000-0000-00006AA40000}"/>
    <cellStyle name="Migliaia 9 3 2 2" xfId="4660" xr:uid="{00000000-0005-0000-0000-00006BA40000}"/>
    <cellStyle name="Migliaia 9 3 2 2 2" xfId="8430" xr:uid="{00000000-0005-0000-0000-00006CA40000}"/>
    <cellStyle name="Migliaia 9 3 2 2 2 2" xfId="14850" xr:uid="{00000000-0005-0000-0000-00006DA40000}"/>
    <cellStyle name="Migliaia 9 3 2 2 2 2 2" xfId="18208" xr:uid="{00000000-0005-0000-0000-00006EA40000}"/>
    <cellStyle name="Migliaia 9 3 2 2 2 2 3" xfId="31300" xr:uid="{00000000-0005-0000-0000-00006FA40000}"/>
    <cellStyle name="Migliaia 9 3 2 2 2 3" xfId="22094" xr:uid="{00000000-0005-0000-0000-000070A40000}"/>
    <cellStyle name="Migliaia 9 3 2 2 2 4" xfId="21389" xr:uid="{00000000-0005-0000-0000-000071A40000}"/>
    <cellStyle name="Migliaia 9 3 2 2 2 5" xfId="47214" xr:uid="{00000000-0005-0000-0000-000072A40000}"/>
    <cellStyle name="Migliaia 9 3 2 2 2 6" xfId="50230" xr:uid="{00000000-0005-0000-0000-000073A40000}"/>
    <cellStyle name="Migliaia 9 3 2 2 2 7" xfId="14007" xr:uid="{00000000-0005-0000-0000-000074A40000}"/>
    <cellStyle name="Migliaia 9 3 2 2 3" xfId="8458" xr:uid="{00000000-0005-0000-0000-000075A40000}"/>
    <cellStyle name="Migliaia 9 3 2 2 3 2" xfId="31299" xr:uid="{00000000-0005-0000-0000-000076A40000}"/>
    <cellStyle name="Migliaia 9 3 2 2 4" xfId="7203" xr:uid="{00000000-0005-0000-0000-000077A40000}"/>
    <cellStyle name="Migliaia 9 3 2 2 4 2" xfId="17976" xr:uid="{00000000-0005-0000-0000-000078A40000}"/>
    <cellStyle name="Migliaia 9 3 2 2 4 3" xfId="43291" xr:uid="{00000000-0005-0000-0000-000079A40000}"/>
    <cellStyle name="Migliaia 9 3 2 2 4 4" xfId="46969" xr:uid="{00000000-0005-0000-0000-00007AA40000}"/>
    <cellStyle name="Migliaia 9 3 2 2 4 5" xfId="49985" xr:uid="{00000000-0005-0000-0000-00007BA40000}"/>
    <cellStyle name="Migliaia 9 3 2 2 5" xfId="17530" xr:uid="{00000000-0005-0000-0000-00007CA40000}"/>
    <cellStyle name="Migliaia 9 3 2 2 6" xfId="22093" xr:uid="{00000000-0005-0000-0000-00007DA40000}"/>
    <cellStyle name="Migliaia 9 3 2 3" xfId="3804" xr:uid="{00000000-0005-0000-0000-00007EA40000}"/>
    <cellStyle name="Migliaia 9 3 2 3 2" xfId="8696" xr:uid="{00000000-0005-0000-0000-00007FA40000}"/>
    <cellStyle name="Migliaia 9 3 2 3 2 2" xfId="31301" xr:uid="{00000000-0005-0000-0000-000080A40000}"/>
    <cellStyle name="Migliaia 9 3 2 3 3" xfId="8431" xr:uid="{00000000-0005-0000-0000-000081A40000}"/>
    <cellStyle name="Migliaia 9 3 2 3 4" xfId="17531" xr:uid="{00000000-0005-0000-0000-000082A40000}"/>
    <cellStyle name="Migliaia 9 3 2 3 5" xfId="22095" xr:uid="{00000000-0005-0000-0000-000083A40000}"/>
    <cellStyle name="Migliaia 9 3 2 3 6" xfId="13263" xr:uid="{00000000-0005-0000-0000-000084A40000}"/>
    <cellStyle name="Migliaia 9 3 2 4" xfId="7781" xr:uid="{00000000-0005-0000-0000-000085A40000}"/>
    <cellStyle name="Migliaia 9 3 2 4 2" xfId="14424" xr:uid="{00000000-0005-0000-0000-000086A40000}"/>
    <cellStyle name="Migliaia 9 3 2 4 2 2" xfId="31302" xr:uid="{00000000-0005-0000-0000-000087A40000}"/>
    <cellStyle name="Migliaia 9 3 2 4 3" xfId="22096" xr:uid="{00000000-0005-0000-0000-000088A40000}"/>
    <cellStyle name="Migliaia 9 3 2 4 4" xfId="13560" xr:uid="{00000000-0005-0000-0000-000089A40000}"/>
    <cellStyle name="Migliaia 9 3 2 5" xfId="13372" xr:uid="{00000000-0005-0000-0000-00008AA40000}"/>
    <cellStyle name="Migliaia 9 3 2 5 2" xfId="31303" xr:uid="{00000000-0005-0000-0000-00008BA40000}"/>
    <cellStyle name="Migliaia 9 3 2 5 3" xfId="22097" xr:uid="{00000000-0005-0000-0000-00008CA40000}"/>
    <cellStyle name="Migliaia 9 3 2 6" xfId="17529" xr:uid="{00000000-0005-0000-0000-00008DA40000}"/>
    <cellStyle name="Migliaia 9 3 2 6 2" xfId="31304" xr:uid="{00000000-0005-0000-0000-00008EA40000}"/>
    <cellStyle name="Migliaia 9 3 2 6 3" xfId="22098" xr:uid="{00000000-0005-0000-0000-00008FA40000}"/>
    <cellStyle name="Migliaia 9 3 2 7" xfId="31298" xr:uid="{00000000-0005-0000-0000-000090A40000}"/>
    <cellStyle name="Migliaia 9 3 2 8" xfId="22092" xr:uid="{00000000-0005-0000-0000-000091A40000}"/>
    <cellStyle name="Migliaia 9 3 2 9" xfId="2686" xr:uid="{00000000-0005-0000-0000-000092A40000}"/>
    <cellStyle name="Migliaia 9 3 3" xfId="2685" xr:uid="{00000000-0005-0000-0000-000093A40000}"/>
    <cellStyle name="Migliaia 9 3 3 2" xfId="4659" xr:uid="{00000000-0005-0000-0000-000094A40000}"/>
    <cellStyle name="Migliaia 9 3 3 2 2" xfId="6110" xr:uid="{00000000-0005-0000-0000-000095A40000}"/>
    <cellStyle name="Migliaia 9 3 3 2 2 2" xfId="31306" xr:uid="{00000000-0005-0000-0000-000096A40000}"/>
    <cellStyle name="Migliaia 9 3 3 2 3" xfId="14589" xr:uid="{00000000-0005-0000-0000-000097A40000}"/>
    <cellStyle name="Migliaia 9 3 3 2 4" xfId="17533" xr:uid="{00000000-0005-0000-0000-000098A40000}"/>
    <cellStyle name="Migliaia 9 3 3 2 5" xfId="22100" xr:uid="{00000000-0005-0000-0000-000099A40000}"/>
    <cellStyle name="Migliaia 9 3 3 2 6" xfId="13265" xr:uid="{00000000-0005-0000-0000-00009AA40000}"/>
    <cellStyle name="Migliaia 9 3 3 3" xfId="5862" xr:uid="{00000000-0005-0000-0000-00009BA40000}"/>
    <cellStyle name="Migliaia 9 3 3 3 2" xfId="31307" xr:uid="{00000000-0005-0000-0000-00009CA40000}"/>
    <cellStyle name="Migliaia 9 3 3 3 3" xfId="22101" xr:uid="{00000000-0005-0000-0000-00009DA40000}"/>
    <cellStyle name="Migliaia 9 3 3 4" xfId="17532" xr:uid="{00000000-0005-0000-0000-00009EA40000}"/>
    <cellStyle name="Migliaia 9 3 3 4 2" xfId="31308" xr:uid="{00000000-0005-0000-0000-00009FA40000}"/>
    <cellStyle name="Migliaia 9 3 3 4 3" xfId="22102" xr:uid="{00000000-0005-0000-0000-0000A0A40000}"/>
    <cellStyle name="Migliaia 9 3 3 4 4" xfId="45211" xr:uid="{00000000-0005-0000-0000-0000A1A40000}"/>
    <cellStyle name="Migliaia 9 3 3 5" xfId="22103" xr:uid="{00000000-0005-0000-0000-0000A2A40000}"/>
    <cellStyle name="Migliaia 9 3 3 5 2" xfId="31309" xr:uid="{00000000-0005-0000-0000-0000A3A40000}"/>
    <cellStyle name="Migliaia 9 3 3 5 3" xfId="45212" xr:uid="{00000000-0005-0000-0000-0000A4A40000}"/>
    <cellStyle name="Migliaia 9 3 3 6" xfId="31305" xr:uid="{00000000-0005-0000-0000-0000A5A40000}"/>
    <cellStyle name="Migliaia 9 3 3 7" xfId="22099" xr:uid="{00000000-0005-0000-0000-0000A6A40000}"/>
    <cellStyle name="Migliaia 9 3 3 8" xfId="13264" xr:uid="{00000000-0005-0000-0000-0000A7A40000}"/>
    <cellStyle name="Migliaia 9 3 4" xfId="3325" xr:uid="{00000000-0005-0000-0000-0000A8A40000}"/>
    <cellStyle name="Migliaia 9 3 4 2" xfId="4835" xr:uid="{00000000-0005-0000-0000-0000A9A40000}"/>
    <cellStyle name="Migliaia 9 3 4 2 2" xfId="10787" xr:uid="{00000000-0005-0000-0000-0000AAA40000}"/>
    <cellStyle name="Migliaia 9 3 4 2 3" xfId="14446" xr:uid="{00000000-0005-0000-0000-0000ABA40000}"/>
    <cellStyle name="Migliaia 9 3 4 2 4" xfId="17535" xr:uid="{00000000-0005-0000-0000-0000ACA40000}"/>
    <cellStyle name="Migliaia 9 3 4 2 5" xfId="28780" xr:uid="{00000000-0005-0000-0000-0000ADA40000}"/>
    <cellStyle name="Migliaia 9 3 4 2 6" xfId="13267" xr:uid="{00000000-0005-0000-0000-0000AEA40000}"/>
    <cellStyle name="Migliaia 9 3 4 3" xfId="10035" xr:uid="{00000000-0005-0000-0000-0000AFA40000}"/>
    <cellStyle name="Migliaia 9 3 4 3 2" xfId="31830" xr:uid="{00000000-0005-0000-0000-0000B0A40000}"/>
    <cellStyle name="Migliaia 9 3 4 3 2 2" xfId="36990" xr:uid="{00000000-0005-0000-0000-0000B1A40000}"/>
    <cellStyle name="Migliaia 9 3 4 3 2 3" xfId="42292" xr:uid="{00000000-0005-0000-0000-0000B2A40000}"/>
    <cellStyle name="Migliaia 9 3 4 3 3" xfId="34339" xr:uid="{00000000-0005-0000-0000-0000B3A40000}"/>
    <cellStyle name="Migliaia 9 3 4 3 4" xfId="39641" xr:uid="{00000000-0005-0000-0000-0000B4A40000}"/>
    <cellStyle name="Migliaia 9 3 4 4" xfId="17534" xr:uid="{00000000-0005-0000-0000-0000B5A40000}"/>
    <cellStyle name="Migliaia 9 3 4 4 2" xfId="31310" xr:uid="{00000000-0005-0000-0000-0000B6A40000}"/>
    <cellStyle name="Migliaia 9 3 4 5" xfId="22104" xr:uid="{00000000-0005-0000-0000-0000B7A40000}"/>
    <cellStyle name="Migliaia 9 3 4 6" xfId="13266" xr:uid="{00000000-0005-0000-0000-0000B8A40000}"/>
    <cellStyle name="Migliaia 9 3 5" xfId="4195" xr:uid="{00000000-0005-0000-0000-0000B9A40000}"/>
    <cellStyle name="Migliaia 9 3 5 2" xfId="10665" xr:uid="{00000000-0005-0000-0000-0000BAA40000}"/>
    <cellStyle name="Migliaia 9 3 5 2 2" xfId="31831" xr:uid="{00000000-0005-0000-0000-0000BBA40000}"/>
    <cellStyle name="Migliaia 9 3 5 2 2 2" xfId="36991" xr:uid="{00000000-0005-0000-0000-0000BCA40000}"/>
    <cellStyle name="Migliaia 9 3 5 2 2 3" xfId="42293" xr:uid="{00000000-0005-0000-0000-0000BDA40000}"/>
    <cellStyle name="Migliaia 9 3 5 2 3" xfId="34340" xr:uid="{00000000-0005-0000-0000-0000BEA40000}"/>
    <cellStyle name="Migliaia 9 3 5 2 4" xfId="39642" xr:uid="{00000000-0005-0000-0000-0000BFA40000}"/>
    <cellStyle name="Migliaia 9 3 5 3" xfId="17536" xr:uid="{00000000-0005-0000-0000-0000C0A40000}"/>
    <cellStyle name="Migliaia 9 3 5 3 2" xfId="31311" xr:uid="{00000000-0005-0000-0000-0000C1A40000}"/>
    <cellStyle name="Migliaia 9 3 5 4" xfId="22105" xr:uid="{00000000-0005-0000-0000-0000C2A40000}"/>
    <cellStyle name="Migliaia 9 3 5 5" xfId="13268" xr:uid="{00000000-0005-0000-0000-0000C3A40000}"/>
    <cellStyle name="Migliaia 9 3 6" xfId="3803" xr:uid="{00000000-0005-0000-0000-0000C4A40000}"/>
    <cellStyle name="Migliaia 9 3 6 2" xfId="10370" xr:uid="{00000000-0005-0000-0000-0000C5A40000}"/>
    <cellStyle name="Migliaia 9 3 6 2 2" xfId="31312" xr:uid="{00000000-0005-0000-0000-0000C6A40000}"/>
    <cellStyle name="Migliaia 9 3 6 3" xfId="14337" xr:uid="{00000000-0005-0000-0000-0000C7A40000}"/>
    <cellStyle name="Migliaia 9 3 6 4" xfId="17537" xr:uid="{00000000-0005-0000-0000-0000C8A40000}"/>
    <cellStyle name="Migliaia 9 3 6 5" xfId="22106" xr:uid="{00000000-0005-0000-0000-0000C9A40000}"/>
    <cellStyle name="Migliaia 9 3 6 6" xfId="13269" xr:uid="{00000000-0005-0000-0000-0000CAA40000}"/>
    <cellStyle name="Migliaia 9 3 7" xfId="8593" xr:uid="{00000000-0005-0000-0000-0000CBA40000}"/>
    <cellStyle name="Migliaia 9 3 7 2" xfId="31313" xr:uid="{00000000-0005-0000-0000-0000CCA40000}"/>
    <cellStyle name="Migliaia 9 3 7 3" xfId="22107" xr:uid="{00000000-0005-0000-0000-0000CDA40000}"/>
    <cellStyle name="Migliaia 9 3 8" xfId="13373" xr:uid="{00000000-0005-0000-0000-0000CEA40000}"/>
    <cellStyle name="Migliaia 9 3 8 2" xfId="31314" xr:uid="{00000000-0005-0000-0000-0000CFA40000}"/>
    <cellStyle name="Migliaia 9 3 8 3" xfId="22108" xr:uid="{00000000-0005-0000-0000-0000D0A40000}"/>
    <cellStyle name="Migliaia 9 3 9" xfId="17528" xr:uid="{00000000-0005-0000-0000-0000D1A40000}"/>
    <cellStyle name="Migliaia 9 3 9 2" xfId="31297" xr:uid="{00000000-0005-0000-0000-0000D2A40000}"/>
    <cellStyle name="Migliaia 9 4" xfId="729" xr:uid="{00000000-0005-0000-0000-0000D3A40000}"/>
    <cellStyle name="Migliaia 9 4 10" xfId="2687" xr:uid="{00000000-0005-0000-0000-0000D4A40000}"/>
    <cellStyle name="Migliaia 9 4 2" xfId="4661" xr:uid="{00000000-0005-0000-0000-0000D5A40000}"/>
    <cellStyle name="Migliaia 9 4 2 2" xfId="5209" xr:uid="{00000000-0005-0000-0000-0000D6A40000}"/>
    <cellStyle name="Migliaia 9 4 2 2 2" xfId="31317" xr:uid="{00000000-0005-0000-0000-0000D7A40000}"/>
    <cellStyle name="Migliaia 9 4 2 2 3" xfId="22111" xr:uid="{00000000-0005-0000-0000-0000D8A40000}"/>
    <cellStyle name="Migliaia 9 4 2 3" xfId="8432" xr:uid="{00000000-0005-0000-0000-0000D9A40000}"/>
    <cellStyle name="Migliaia 9 4 2 3 2" xfId="31318" xr:uid="{00000000-0005-0000-0000-0000DAA40000}"/>
    <cellStyle name="Migliaia 9 4 2 3 3" xfId="22112" xr:uid="{00000000-0005-0000-0000-0000DBA40000}"/>
    <cellStyle name="Migliaia 9 4 2 4" xfId="7783" xr:uid="{00000000-0005-0000-0000-0000DCA40000}"/>
    <cellStyle name="Migliaia 9 4 2 4 2" xfId="31316" xr:uid="{00000000-0005-0000-0000-0000DDA40000}"/>
    <cellStyle name="Migliaia 9 4 2 5" xfId="7205" xr:uid="{00000000-0005-0000-0000-0000DEA40000}"/>
    <cellStyle name="Migliaia 9 4 2 5 2" xfId="17978" xr:uid="{00000000-0005-0000-0000-0000DFA40000}"/>
    <cellStyle name="Migliaia 9 4 2 5 3" xfId="43000" xr:uid="{00000000-0005-0000-0000-0000E0A40000}"/>
    <cellStyle name="Migliaia 9 4 2 5 4" xfId="46971" xr:uid="{00000000-0005-0000-0000-0000E1A40000}"/>
    <cellStyle name="Migliaia 9 4 2 5 5" xfId="49987" xr:uid="{00000000-0005-0000-0000-0000E2A40000}"/>
    <cellStyle name="Migliaia 9 4 2 6" xfId="17539" xr:uid="{00000000-0005-0000-0000-0000E3A40000}"/>
    <cellStyle name="Migliaia 9 4 2 7" xfId="22110" xr:uid="{00000000-0005-0000-0000-0000E4A40000}"/>
    <cellStyle name="Migliaia 9 4 3" xfId="5210" xr:uid="{00000000-0005-0000-0000-0000E5A40000}"/>
    <cellStyle name="Migliaia 9 4 3 2" xfId="14590" xr:uid="{00000000-0005-0000-0000-0000E6A40000}"/>
    <cellStyle name="Migliaia 9 4 3 2 2" xfId="31319" xr:uid="{00000000-0005-0000-0000-0000E7A40000}"/>
    <cellStyle name="Migliaia 9 4 3 3" xfId="22113" xr:uid="{00000000-0005-0000-0000-0000E8A40000}"/>
    <cellStyle name="Migliaia 9 4 3 4" xfId="13371" xr:uid="{00000000-0005-0000-0000-0000E9A40000}"/>
    <cellStyle name="Migliaia 9 4 4" xfId="8433" xr:uid="{00000000-0005-0000-0000-0000EAA40000}"/>
    <cellStyle name="Migliaia 9 4 4 2" xfId="31320" xr:uid="{00000000-0005-0000-0000-0000EBA40000}"/>
    <cellStyle name="Migliaia 9 4 4 3" xfId="22114" xr:uid="{00000000-0005-0000-0000-0000ECA40000}"/>
    <cellStyle name="Migliaia 9 4 5" xfId="7782" xr:uid="{00000000-0005-0000-0000-0000EDA40000}"/>
    <cellStyle name="Migliaia 9 4 5 2" xfId="31321" xr:uid="{00000000-0005-0000-0000-0000EEA40000}"/>
    <cellStyle name="Migliaia 9 4 5 3" xfId="22115" xr:uid="{00000000-0005-0000-0000-0000EFA40000}"/>
    <cellStyle name="Migliaia 9 4 6" xfId="7204" xr:uid="{00000000-0005-0000-0000-0000F0A40000}"/>
    <cellStyle name="Migliaia 9 4 6 2" xfId="17977" xr:uid="{00000000-0005-0000-0000-0000F1A40000}"/>
    <cellStyle name="Migliaia 9 4 6 2 2" xfId="31322" xr:uid="{00000000-0005-0000-0000-0000F2A40000}"/>
    <cellStyle name="Migliaia 9 4 6 3" xfId="22116" xr:uid="{00000000-0005-0000-0000-0000F3A40000}"/>
    <cellStyle name="Migliaia 9 4 6 4" xfId="43801" xr:uid="{00000000-0005-0000-0000-0000F4A40000}"/>
    <cellStyle name="Migliaia 9 4 6 5" xfId="45213" xr:uid="{00000000-0005-0000-0000-0000F5A40000}"/>
    <cellStyle name="Migliaia 9 4 6 6" xfId="46970" xr:uid="{00000000-0005-0000-0000-0000F6A40000}"/>
    <cellStyle name="Migliaia 9 4 6 7" xfId="49986" xr:uid="{00000000-0005-0000-0000-0000F7A40000}"/>
    <cellStyle name="Migliaia 9 4 7" xfId="17538" xr:uid="{00000000-0005-0000-0000-0000F8A40000}"/>
    <cellStyle name="Migliaia 9 4 7 2" xfId="31323" xr:uid="{00000000-0005-0000-0000-0000F9A40000}"/>
    <cellStyle name="Migliaia 9 4 7 3" xfId="22117" xr:uid="{00000000-0005-0000-0000-0000FAA40000}"/>
    <cellStyle name="Migliaia 9 4 8" xfId="31315" xr:uid="{00000000-0005-0000-0000-0000FBA40000}"/>
    <cellStyle name="Migliaia 9 4 9" xfId="22109" xr:uid="{00000000-0005-0000-0000-0000FCA40000}"/>
    <cellStyle name="Migliaia 9 5" xfId="730" xr:uid="{00000000-0005-0000-0000-0000FDA40000}"/>
    <cellStyle name="Migliaia 9 5 2" xfId="4662" xr:uid="{00000000-0005-0000-0000-0000FEA40000}"/>
    <cellStyle name="Migliaia 9 5 2 2" xfId="14851" xr:uid="{00000000-0005-0000-0000-0000FFA40000}"/>
    <cellStyle name="Migliaia 9 5 2 2 2" xfId="31325" xr:uid="{00000000-0005-0000-0000-000000A50000}"/>
    <cellStyle name="Migliaia 9 5 2 3" xfId="17541" xr:uid="{00000000-0005-0000-0000-000001A50000}"/>
    <cellStyle name="Migliaia 9 5 2 4" xfId="22119" xr:uid="{00000000-0005-0000-0000-000002A50000}"/>
    <cellStyle name="Migliaia 9 5 2 5" xfId="13270" xr:uid="{00000000-0005-0000-0000-000003A50000}"/>
    <cellStyle name="Migliaia 9 5 3" xfId="7784" xr:uid="{00000000-0005-0000-0000-000004A50000}"/>
    <cellStyle name="Migliaia 9 5 3 2" xfId="31326" xr:uid="{00000000-0005-0000-0000-000005A50000}"/>
    <cellStyle name="Migliaia 9 5 3 3" xfId="22120" xr:uid="{00000000-0005-0000-0000-000006A50000}"/>
    <cellStyle name="Migliaia 9 5 4" xfId="7206" xr:uid="{00000000-0005-0000-0000-000007A50000}"/>
    <cellStyle name="Migliaia 9 5 4 2" xfId="17979" xr:uid="{00000000-0005-0000-0000-000008A50000}"/>
    <cellStyle name="Migliaia 9 5 4 2 2" xfId="31327" xr:uid="{00000000-0005-0000-0000-000009A50000}"/>
    <cellStyle name="Migliaia 9 5 4 3" xfId="22121" xr:uid="{00000000-0005-0000-0000-00000AA50000}"/>
    <cellStyle name="Migliaia 9 5 4 4" xfId="44545" xr:uid="{00000000-0005-0000-0000-00000BA50000}"/>
    <cellStyle name="Migliaia 9 5 4 5" xfId="45214" xr:uid="{00000000-0005-0000-0000-00000CA50000}"/>
    <cellStyle name="Migliaia 9 5 4 6" xfId="46972" xr:uid="{00000000-0005-0000-0000-00000DA50000}"/>
    <cellStyle name="Migliaia 9 5 4 7" xfId="49988" xr:uid="{00000000-0005-0000-0000-00000EA50000}"/>
    <cellStyle name="Migliaia 9 5 5" xfId="17540" xr:uid="{00000000-0005-0000-0000-00000FA50000}"/>
    <cellStyle name="Migliaia 9 5 5 2" xfId="31328" xr:uid="{00000000-0005-0000-0000-000010A50000}"/>
    <cellStyle name="Migliaia 9 5 5 3" xfId="22122" xr:uid="{00000000-0005-0000-0000-000011A50000}"/>
    <cellStyle name="Migliaia 9 5 5 4" xfId="45215" xr:uid="{00000000-0005-0000-0000-000012A50000}"/>
    <cellStyle name="Migliaia 9 5 6" xfId="22123" xr:uid="{00000000-0005-0000-0000-000013A50000}"/>
    <cellStyle name="Migliaia 9 5 6 2" xfId="31329" xr:uid="{00000000-0005-0000-0000-000014A50000}"/>
    <cellStyle name="Migliaia 9 5 7" xfId="31324" xr:uid="{00000000-0005-0000-0000-000015A50000}"/>
    <cellStyle name="Migliaia 9 5 8" xfId="22118" xr:uid="{00000000-0005-0000-0000-000016A50000}"/>
    <cellStyle name="Migliaia 9 5 9" xfId="2688" xr:uid="{00000000-0005-0000-0000-000017A50000}"/>
    <cellStyle name="Migliaia 9 6" xfId="2683" xr:uid="{00000000-0005-0000-0000-000018A50000}"/>
    <cellStyle name="Migliaia 9 6 2" xfId="4657" xr:uid="{00000000-0005-0000-0000-000019A50000}"/>
    <cellStyle name="Migliaia 9 6 2 2" xfId="6109" xr:uid="{00000000-0005-0000-0000-00001AA50000}"/>
    <cellStyle name="Migliaia 9 6 2 3" xfId="14901" xr:uid="{00000000-0005-0000-0000-00001BA50000}"/>
    <cellStyle name="Migliaia 9 6 2 4" xfId="17543" xr:uid="{00000000-0005-0000-0000-00001CA50000}"/>
    <cellStyle name="Migliaia 9 6 2 5" xfId="28781" xr:uid="{00000000-0005-0000-0000-00001DA50000}"/>
    <cellStyle name="Migliaia 9 6 2 6" xfId="13272" xr:uid="{00000000-0005-0000-0000-00001EA50000}"/>
    <cellStyle name="Migliaia 9 6 3" xfId="5861" xr:uid="{00000000-0005-0000-0000-00001FA50000}"/>
    <cellStyle name="Migliaia 9 6 3 2" xfId="31832" xr:uid="{00000000-0005-0000-0000-000020A50000}"/>
    <cellStyle name="Migliaia 9 6 3 2 2" xfId="36992" xr:uid="{00000000-0005-0000-0000-000021A50000}"/>
    <cellStyle name="Migliaia 9 6 3 2 3" xfId="42294" xr:uid="{00000000-0005-0000-0000-000022A50000}"/>
    <cellStyle name="Migliaia 9 6 3 3" xfId="34341" xr:uid="{00000000-0005-0000-0000-000023A50000}"/>
    <cellStyle name="Migliaia 9 6 3 4" xfId="39643" xr:uid="{00000000-0005-0000-0000-000024A50000}"/>
    <cellStyle name="Migliaia 9 6 4" xfId="17542" xr:uid="{00000000-0005-0000-0000-000025A50000}"/>
    <cellStyle name="Migliaia 9 6 4 2" xfId="31330" xr:uid="{00000000-0005-0000-0000-000026A50000}"/>
    <cellStyle name="Migliaia 9 6 5" xfId="22124" xr:uid="{00000000-0005-0000-0000-000027A50000}"/>
    <cellStyle name="Migliaia 9 6 6" xfId="13271" xr:uid="{00000000-0005-0000-0000-000028A50000}"/>
    <cellStyle name="Migliaia 9 7" xfId="4193" xr:uid="{00000000-0005-0000-0000-000029A50000}"/>
    <cellStyle name="Migliaia 9 7 2" xfId="10663" xr:uid="{00000000-0005-0000-0000-00002AA50000}"/>
    <cellStyle name="Migliaia 9 7 2 2" xfId="31833" xr:uid="{00000000-0005-0000-0000-00002BA50000}"/>
    <cellStyle name="Migliaia 9 7 2 2 2" xfId="36993" xr:uid="{00000000-0005-0000-0000-00002CA50000}"/>
    <cellStyle name="Migliaia 9 7 2 2 3" xfId="42295" xr:uid="{00000000-0005-0000-0000-00002DA50000}"/>
    <cellStyle name="Migliaia 9 7 2 3" xfId="34342" xr:uid="{00000000-0005-0000-0000-00002EA50000}"/>
    <cellStyle name="Migliaia 9 7 2 4" xfId="39644" xr:uid="{00000000-0005-0000-0000-00002FA50000}"/>
    <cellStyle name="Migliaia 9 7 3" xfId="17544" xr:uid="{00000000-0005-0000-0000-000030A50000}"/>
    <cellStyle name="Migliaia 9 7 3 2" xfId="31331" xr:uid="{00000000-0005-0000-0000-000031A50000}"/>
    <cellStyle name="Migliaia 9 7 4" xfId="22125" xr:uid="{00000000-0005-0000-0000-000032A50000}"/>
    <cellStyle name="Migliaia 9 7 5" xfId="13273" xr:uid="{00000000-0005-0000-0000-000033A50000}"/>
    <cellStyle name="Migliaia 9 8" xfId="3801" xr:uid="{00000000-0005-0000-0000-000034A50000}"/>
    <cellStyle name="Migliaia 9 8 2" xfId="10368" xr:uid="{00000000-0005-0000-0000-000035A50000}"/>
    <cellStyle name="Migliaia 9 8 2 2" xfId="31834" xr:uid="{00000000-0005-0000-0000-000036A50000}"/>
    <cellStyle name="Migliaia 9 8 2 2 2" xfId="36994" xr:uid="{00000000-0005-0000-0000-000037A50000}"/>
    <cellStyle name="Migliaia 9 8 2 2 3" xfId="42296" xr:uid="{00000000-0005-0000-0000-000038A50000}"/>
    <cellStyle name="Migliaia 9 8 2 3" xfId="34343" xr:uid="{00000000-0005-0000-0000-000039A50000}"/>
    <cellStyle name="Migliaia 9 8 2 4" xfId="39645" xr:uid="{00000000-0005-0000-0000-00003AA50000}"/>
    <cellStyle name="Migliaia 9 8 3" xfId="17545" xr:uid="{00000000-0005-0000-0000-00003BA50000}"/>
    <cellStyle name="Migliaia 9 8 3 2" xfId="31332" xr:uid="{00000000-0005-0000-0000-00003CA50000}"/>
    <cellStyle name="Migliaia 9 8 4" xfId="22126" xr:uid="{00000000-0005-0000-0000-00003DA50000}"/>
    <cellStyle name="Migliaia 9 8 5" xfId="13274" xr:uid="{00000000-0005-0000-0000-00003EA50000}"/>
    <cellStyle name="Migliaia 9 9" xfId="13559" xr:uid="{00000000-0005-0000-0000-00003FA50000}"/>
    <cellStyle name="Migliaia 9 9 2" xfId="31333" xr:uid="{00000000-0005-0000-0000-000040A50000}"/>
    <cellStyle name="Migliaia 9 9 3" xfId="22127" xr:uid="{00000000-0005-0000-0000-000041A50000}"/>
    <cellStyle name="Neutral 2" xfId="7207" xr:uid="{00000000-0005-0000-0000-000042A50000}"/>
    <cellStyle name="Neutral 2 2" xfId="8434" xr:uid="{00000000-0005-0000-0000-000043A50000}"/>
    <cellStyle name="Neutral 2 2 2" xfId="31335" xr:uid="{00000000-0005-0000-0000-000044A50000}"/>
    <cellStyle name="Neutral 2 2 3" xfId="22129" xr:uid="{00000000-0005-0000-0000-000045A50000}"/>
    <cellStyle name="Neutral 2 3" xfId="7447" xr:uid="{00000000-0005-0000-0000-000046A50000}"/>
    <cellStyle name="Neutral 2 3 2" xfId="31334" xr:uid="{00000000-0005-0000-0000-000047A50000}"/>
    <cellStyle name="Neutral 2 4" xfId="22128" xr:uid="{00000000-0005-0000-0000-000048A50000}"/>
    <cellStyle name="Neutrale" xfId="731" xr:uid="{00000000-0005-0000-0000-000049A50000}"/>
    <cellStyle name="Neutrale 2" xfId="31336" xr:uid="{00000000-0005-0000-0000-00004AA50000}"/>
    <cellStyle name="Neutrale 3" xfId="22130" xr:uid="{00000000-0005-0000-0000-00004BA50000}"/>
    <cellStyle name="Normal" xfId="0" builtinId="0"/>
    <cellStyle name="Normal 10" xfId="732" xr:uid="{00000000-0005-0000-0000-00004DA50000}"/>
    <cellStyle name="Normal 10 2" xfId="2689" xr:uid="{00000000-0005-0000-0000-00004EA50000}"/>
    <cellStyle name="Normal 10 2 2" xfId="9730" xr:uid="{00000000-0005-0000-0000-00004FA50000}"/>
    <cellStyle name="Normal 10 2 2 2" xfId="22134" xr:uid="{00000000-0005-0000-0000-000050A50000}"/>
    <cellStyle name="Normal 10 2 2 3" xfId="22133" xr:uid="{00000000-0005-0000-0000-000051A50000}"/>
    <cellStyle name="Normal 10 2 3" xfId="22135" xr:uid="{00000000-0005-0000-0000-000052A50000}"/>
    <cellStyle name="Normal 10 2 3 2" xfId="22136" xr:uid="{00000000-0005-0000-0000-000053A50000}"/>
    <cellStyle name="Normal 10 2 4" xfId="22137" xr:uid="{00000000-0005-0000-0000-000054A50000}"/>
    <cellStyle name="Normal 10 2 5" xfId="22138" xr:uid="{00000000-0005-0000-0000-000055A50000}"/>
    <cellStyle name="Normal 10 2 6" xfId="22132" xr:uid="{00000000-0005-0000-0000-000056A50000}"/>
    <cellStyle name="Normal 10 3" xfId="9468" xr:uid="{00000000-0005-0000-0000-000057A50000}"/>
    <cellStyle name="Normal 10 3 2" xfId="22140" xr:uid="{00000000-0005-0000-0000-000058A50000}"/>
    <cellStyle name="Normal 10 3 3" xfId="22141" xr:uid="{00000000-0005-0000-0000-000059A50000}"/>
    <cellStyle name="Normal 10 3 4" xfId="22139" xr:uid="{00000000-0005-0000-0000-00005AA50000}"/>
    <cellStyle name="Normal 10 3 5" xfId="45216" xr:uid="{00000000-0005-0000-0000-00005BA50000}"/>
    <cellStyle name="Normal 10 4" xfId="22142" xr:uid="{00000000-0005-0000-0000-00005CA50000}"/>
    <cellStyle name="Normal 10 4 2" xfId="22143" xr:uid="{00000000-0005-0000-0000-00005DA50000}"/>
    <cellStyle name="Normal 10 5" xfId="22144" xr:uid="{00000000-0005-0000-0000-00005EA50000}"/>
    <cellStyle name="Normal 10 5 2" xfId="22145" xr:uid="{00000000-0005-0000-0000-00005FA50000}"/>
    <cellStyle name="Normal 10 6" xfId="22146" xr:uid="{00000000-0005-0000-0000-000060A50000}"/>
    <cellStyle name="Normal 10 7" xfId="22147" xr:uid="{00000000-0005-0000-0000-000061A50000}"/>
    <cellStyle name="Normal 10 8" xfId="26509" xr:uid="{00000000-0005-0000-0000-000062A50000}"/>
    <cellStyle name="Normal 10 9" xfId="22131" xr:uid="{00000000-0005-0000-0000-000063A50000}"/>
    <cellStyle name="Normal 11" xfId="3805" xr:uid="{00000000-0005-0000-0000-000064A50000}"/>
    <cellStyle name="Normal 11 2" xfId="4841" xr:uid="{00000000-0005-0000-0000-000065A50000}"/>
    <cellStyle name="Normal 11 2 2" xfId="6116" xr:uid="{00000000-0005-0000-0000-000066A50000}"/>
    <cellStyle name="Normal 11 2 2 2" xfId="6436" xr:uid="{00000000-0005-0000-0000-000067A50000}"/>
    <cellStyle name="Normal 11 2 2 2 2" xfId="9070" xr:uid="{00000000-0005-0000-0000-000068A50000}"/>
    <cellStyle name="Normal 11 2 2 2 2 2" xfId="42635" xr:uid="{00000000-0005-0000-0000-000069A50000}"/>
    <cellStyle name="Normal 11 2 2 2 3" xfId="15202" xr:uid="{00000000-0005-0000-0000-00006AA50000}"/>
    <cellStyle name="Normal 11 2 2 3" xfId="8769" xr:uid="{00000000-0005-0000-0000-00006BA50000}"/>
    <cellStyle name="Normal 11 2 2 3 2" xfId="22148" xr:uid="{00000000-0005-0000-0000-00006CA50000}"/>
    <cellStyle name="Normal 11 2 2 4" xfId="15053" xr:uid="{00000000-0005-0000-0000-00006DA50000}"/>
    <cellStyle name="Normal 11 2 3" xfId="6196" xr:uid="{00000000-0005-0000-0000-00006EA50000}"/>
    <cellStyle name="Normal 11 2 3 2" xfId="6516" xr:uid="{00000000-0005-0000-0000-00006FA50000}"/>
    <cellStyle name="Normal 11 2 3 2 2" xfId="9149" xr:uid="{00000000-0005-0000-0000-000070A50000}"/>
    <cellStyle name="Normal 11 2 3 2 2 2" xfId="20970" xr:uid="{00000000-0005-0000-0000-000071A50000}"/>
    <cellStyle name="Normal 11 2 3 2 3" xfId="15243" xr:uid="{00000000-0005-0000-0000-000072A50000}"/>
    <cellStyle name="Normal 11 2 3 3" xfId="8840" xr:uid="{00000000-0005-0000-0000-000073A50000}"/>
    <cellStyle name="Normal 11 2 3 3 2" xfId="28713" xr:uid="{00000000-0005-0000-0000-000074A50000}"/>
    <cellStyle name="Normal 11 2 3 4" xfId="15086" xr:uid="{00000000-0005-0000-0000-000075A50000}"/>
    <cellStyle name="Normal 11 2 4" xfId="6276" xr:uid="{00000000-0005-0000-0000-000076A50000}"/>
    <cellStyle name="Normal 11 2 4 2" xfId="6596" xr:uid="{00000000-0005-0000-0000-000077A50000}"/>
    <cellStyle name="Normal 11 2 4 2 2" xfId="9229" xr:uid="{00000000-0005-0000-0000-000078A50000}"/>
    <cellStyle name="Normal 11 2 4 2 2 2" xfId="43907" xr:uid="{00000000-0005-0000-0000-000079A50000}"/>
    <cellStyle name="Normal 11 2 4 2 3" xfId="15285" xr:uid="{00000000-0005-0000-0000-00007AA50000}"/>
    <cellStyle name="Normal 11 2 4 3" xfId="8916" xr:uid="{00000000-0005-0000-0000-00007BA50000}"/>
    <cellStyle name="Normal 11 2 4 3 2" xfId="43058" xr:uid="{00000000-0005-0000-0000-00007CA50000}"/>
    <cellStyle name="Normal 11 2 4 4" xfId="15124" xr:uid="{00000000-0005-0000-0000-00007DA50000}"/>
    <cellStyle name="Normal 11 2 5" xfId="6356" xr:uid="{00000000-0005-0000-0000-00007EA50000}"/>
    <cellStyle name="Normal 11 2 5 2" xfId="8995" xr:uid="{00000000-0005-0000-0000-00007FA50000}"/>
    <cellStyle name="Normal 11 2 5 2 2" xfId="43948" xr:uid="{00000000-0005-0000-0000-000080A50000}"/>
    <cellStyle name="Normal 11 2 5 3" xfId="15165" xr:uid="{00000000-0005-0000-0000-000081A50000}"/>
    <cellStyle name="Normal 11 2 6" xfId="6676" xr:uid="{00000000-0005-0000-0000-000082A50000}"/>
    <cellStyle name="Normal 11 2 6 2" xfId="9309" xr:uid="{00000000-0005-0000-0000-000083A50000}"/>
    <cellStyle name="Normal 11 2 6 2 2" xfId="28836" xr:uid="{00000000-0005-0000-0000-000084A50000}"/>
    <cellStyle name="Normal 11 2 6 3" xfId="15327" xr:uid="{00000000-0005-0000-0000-000085A50000}"/>
    <cellStyle name="Normal 11 2 7" xfId="7978" xr:uid="{00000000-0005-0000-0000-000086A50000}"/>
    <cellStyle name="Normal 11 2 7 2" xfId="44325" xr:uid="{00000000-0005-0000-0000-000087A50000}"/>
    <cellStyle name="Normal 11 2 8" xfId="14021" xr:uid="{00000000-0005-0000-0000-000088A50000}"/>
    <cellStyle name="Normal 11 3" xfId="7980" xr:uid="{00000000-0005-0000-0000-000089A50000}"/>
    <cellStyle name="Normal 11 3 2" xfId="22150" xr:uid="{00000000-0005-0000-0000-00008AA50000}"/>
    <cellStyle name="Normal 11 3 2 2" xfId="22151" xr:uid="{00000000-0005-0000-0000-00008BA50000}"/>
    <cellStyle name="Normal 11 3 3" xfId="22152" xr:uid="{00000000-0005-0000-0000-00008CA50000}"/>
    <cellStyle name="Normal 11 3 3 2" xfId="22153" xr:uid="{00000000-0005-0000-0000-00008DA50000}"/>
    <cellStyle name="Normal 11 3 4" xfId="22154" xr:uid="{00000000-0005-0000-0000-00008EA50000}"/>
    <cellStyle name="Normal 11 3 5" xfId="22155" xr:uid="{00000000-0005-0000-0000-00008FA50000}"/>
    <cellStyle name="Normal 11 3 6" xfId="22149" xr:uid="{00000000-0005-0000-0000-000090A50000}"/>
    <cellStyle name="Normal 11 4" xfId="7880" xr:uid="{00000000-0005-0000-0000-000091A50000}"/>
    <cellStyle name="Normal 11 4 2" xfId="22156" xr:uid="{00000000-0005-0000-0000-000092A50000}"/>
    <cellStyle name="Normal 11 4 3" xfId="14465" xr:uid="{00000000-0005-0000-0000-000093A50000}"/>
    <cellStyle name="Normal 11 5" xfId="22157" xr:uid="{00000000-0005-0000-0000-000094A50000}"/>
    <cellStyle name="Normal 11 5 2" xfId="22158" xr:uid="{00000000-0005-0000-0000-000095A50000}"/>
    <cellStyle name="Normal 11 6" xfId="22159" xr:uid="{00000000-0005-0000-0000-000096A50000}"/>
    <cellStyle name="Normal 11 6 2" xfId="22160" xr:uid="{00000000-0005-0000-0000-000097A50000}"/>
    <cellStyle name="Normal 11 7" xfId="22161" xr:uid="{00000000-0005-0000-0000-000098A50000}"/>
    <cellStyle name="Normal 11 8" xfId="22162" xr:uid="{00000000-0005-0000-0000-000099A50000}"/>
    <cellStyle name="Normal 11 9" xfId="22163" xr:uid="{00000000-0005-0000-0000-00009AA50000}"/>
    <cellStyle name="Normal 11 9 2" xfId="26508" xr:uid="{00000000-0005-0000-0000-00009BA50000}"/>
    <cellStyle name="Normal 12" xfId="3806" xr:uid="{00000000-0005-0000-0000-00009CA50000}"/>
    <cellStyle name="Normal 12 2" xfId="7208" xr:uid="{00000000-0005-0000-0000-00009DA50000}"/>
    <cellStyle name="Normal 12 2 2" xfId="10371" xr:uid="{00000000-0005-0000-0000-00009EA50000}"/>
    <cellStyle name="Normal 12 2 2 2" xfId="22165" xr:uid="{00000000-0005-0000-0000-00009FA50000}"/>
    <cellStyle name="Normal 12 2 2 3" xfId="22164" xr:uid="{00000000-0005-0000-0000-0000A0A50000}"/>
    <cellStyle name="Normal 12 2 3" xfId="22166" xr:uid="{00000000-0005-0000-0000-0000A1A50000}"/>
    <cellStyle name="Normal 12 2 3 2" xfId="22167" xr:uid="{00000000-0005-0000-0000-0000A2A50000}"/>
    <cellStyle name="Normal 12 2 4" xfId="22168" xr:uid="{00000000-0005-0000-0000-0000A3A50000}"/>
    <cellStyle name="Normal 12 2 5" xfId="14097" xr:uid="{00000000-0005-0000-0000-0000A4A50000}"/>
    <cellStyle name="Normal 12 3" xfId="8435" xr:uid="{00000000-0005-0000-0000-0000A5A50000}"/>
    <cellStyle name="Normal 12 3 2" xfId="22170" xr:uid="{00000000-0005-0000-0000-0000A6A50000}"/>
    <cellStyle name="Normal 12 3 3" xfId="22169" xr:uid="{00000000-0005-0000-0000-0000A7A50000}"/>
    <cellStyle name="Normal 12 4" xfId="22171" xr:uid="{00000000-0005-0000-0000-0000A8A50000}"/>
    <cellStyle name="Normal 12 4 2" xfId="22172" xr:uid="{00000000-0005-0000-0000-0000A9A50000}"/>
    <cellStyle name="Normal 12 5" xfId="22173" xr:uid="{00000000-0005-0000-0000-0000AAA50000}"/>
    <cellStyle name="Normal 12 5 2" xfId="22174" xr:uid="{00000000-0005-0000-0000-0000ABA50000}"/>
    <cellStyle name="Normal 12 6" xfId="22175" xr:uid="{00000000-0005-0000-0000-0000ACA50000}"/>
    <cellStyle name="Normal 12 7" xfId="22176" xr:uid="{00000000-0005-0000-0000-0000ADA50000}"/>
    <cellStyle name="Normal 12 8" xfId="22177" xr:uid="{00000000-0005-0000-0000-0000AEA50000}"/>
    <cellStyle name="Normal 13" xfId="1524" xr:uid="{00000000-0005-0000-0000-0000AFA50000}"/>
    <cellStyle name="Normal 13 2" xfId="5988" xr:uid="{00000000-0005-0000-0000-0000B0A50000}"/>
    <cellStyle name="Normal 13 2 2" xfId="14875" xr:uid="{00000000-0005-0000-0000-0000B1A50000}"/>
    <cellStyle name="Normal 13 2 2 2" xfId="22181" xr:uid="{00000000-0005-0000-0000-0000B2A50000}"/>
    <cellStyle name="Normal 13 2 2 3" xfId="22180" xr:uid="{00000000-0005-0000-0000-0000B3A50000}"/>
    <cellStyle name="Normal 13 2 3" xfId="22182" xr:uid="{00000000-0005-0000-0000-0000B4A50000}"/>
    <cellStyle name="Normal 13 2 3 2" xfId="22183" xr:uid="{00000000-0005-0000-0000-0000B5A50000}"/>
    <cellStyle name="Normal 13 2 4" xfId="22184" xr:uid="{00000000-0005-0000-0000-0000B6A50000}"/>
    <cellStyle name="Normal 13 2 5" xfId="22179" xr:uid="{00000000-0005-0000-0000-0000B7A50000}"/>
    <cellStyle name="Normal 13 3" xfId="7480" xr:uid="{00000000-0005-0000-0000-0000B8A50000}"/>
    <cellStyle name="Normal 13 3 2" xfId="22186" xr:uid="{00000000-0005-0000-0000-0000B9A50000}"/>
    <cellStyle name="Normal 13 3 3" xfId="22185" xr:uid="{00000000-0005-0000-0000-0000BAA50000}"/>
    <cellStyle name="Normal 13 4" xfId="22187" xr:uid="{00000000-0005-0000-0000-0000BBA50000}"/>
    <cellStyle name="Normal 13 4 2" xfId="22188" xr:uid="{00000000-0005-0000-0000-0000BCA50000}"/>
    <cellStyle name="Normal 13 5" xfId="22189" xr:uid="{00000000-0005-0000-0000-0000BDA50000}"/>
    <cellStyle name="Normal 13 5 2" xfId="22190" xr:uid="{00000000-0005-0000-0000-0000BEA50000}"/>
    <cellStyle name="Normal 13 6" xfId="22191" xr:uid="{00000000-0005-0000-0000-0000BFA50000}"/>
    <cellStyle name="Normal 13 7" xfId="22192" xr:uid="{00000000-0005-0000-0000-0000C0A50000}"/>
    <cellStyle name="Normal 13 8" xfId="22193" xr:uid="{00000000-0005-0000-0000-0000C1A50000}"/>
    <cellStyle name="Normal 13 9" xfId="22178" xr:uid="{00000000-0005-0000-0000-0000C2A50000}"/>
    <cellStyle name="Normal 14" xfId="3438" xr:uid="{00000000-0005-0000-0000-0000C3A50000}"/>
    <cellStyle name="Normal 14 2" xfId="5975" xr:uid="{00000000-0005-0000-0000-0000C4A50000}"/>
    <cellStyle name="Normal 14 2 2" xfId="6417" xr:uid="{00000000-0005-0000-0000-0000C5A50000}"/>
    <cellStyle name="Normal 14 2 2 2" xfId="9055" xr:uid="{00000000-0005-0000-0000-0000C6A50000}"/>
    <cellStyle name="Normal 14 2 2 2 2" xfId="43073" xr:uid="{00000000-0005-0000-0000-0000C7A50000}"/>
    <cellStyle name="Normal 14 2 2 3" xfId="15188" xr:uid="{00000000-0005-0000-0000-0000C8A50000}"/>
    <cellStyle name="Normal 14 2 3" xfId="8758" xr:uid="{00000000-0005-0000-0000-0000C9A50000}"/>
    <cellStyle name="Normal 14 2 3 2" xfId="44772" xr:uid="{00000000-0005-0000-0000-0000CAA50000}"/>
    <cellStyle name="Normal 14 2 4" xfId="45217" xr:uid="{00000000-0005-0000-0000-0000CBA50000}"/>
    <cellStyle name="Normal 14 2 5" xfId="15043" xr:uid="{00000000-0005-0000-0000-0000CCA50000}"/>
    <cellStyle name="Normal 14 3" xfId="6177" xr:uid="{00000000-0005-0000-0000-0000CDA50000}"/>
    <cellStyle name="Normal 14 3 2" xfId="6497" xr:uid="{00000000-0005-0000-0000-0000CEA50000}"/>
    <cellStyle name="Normal 14 3 2 2" xfId="9130" xr:uid="{00000000-0005-0000-0000-0000CFA50000}"/>
    <cellStyle name="Normal 14 3 2 2 2" xfId="28820" xr:uid="{00000000-0005-0000-0000-0000D0A50000}"/>
    <cellStyle name="Normal 14 3 2 3" xfId="15225" xr:uid="{00000000-0005-0000-0000-0000D1A50000}"/>
    <cellStyle name="Normal 14 3 3" xfId="8827" xr:uid="{00000000-0005-0000-0000-0000D2A50000}"/>
    <cellStyle name="Normal 14 3 3 2" xfId="42603" xr:uid="{00000000-0005-0000-0000-0000D3A50000}"/>
    <cellStyle name="Normal 14 3 4" xfId="15074" xr:uid="{00000000-0005-0000-0000-0000D4A50000}"/>
    <cellStyle name="Normal 14 4" xfId="6257" xr:uid="{00000000-0005-0000-0000-0000D5A50000}"/>
    <cellStyle name="Normal 14 4 2" xfId="6577" xr:uid="{00000000-0005-0000-0000-0000D6A50000}"/>
    <cellStyle name="Normal 14 4 2 2" xfId="9210" xr:uid="{00000000-0005-0000-0000-0000D7A50000}"/>
    <cellStyle name="Normal 14 4 2 2 2" xfId="44051" xr:uid="{00000000-0005-0000-0000-0000D8A50000}"/>
    <cellStyle name="Normal 14 4 2 3" xfId="15267" xr:uid="{00000000-0005-0000-0000-0000D9A50000}"/>
    <cellStyle name="Normal 14 4 3" xfId="8899" xr:uid="{00000000-0005-0000-0000-0000DAA50000}"/>
    <cellStyle name="Normal 14 4 3 2" xfId="43060" xr:uid="{00000000-0005-0000-0000-0000DBA50000}"/>
    <cellStyle name="Normal 14 4 4" xfId="15108" xr:uid="{00000000-0005-0000-0000-0000DCA50000}"/>
    <cellStyle name="Normal 14 5" xfId="6337" xr:uid="{00000000-0005-0000-0000-0000DDA50000}"/>
    <cellStyle name="Normal 14 5 2" xfId="8976" xr:uid="{00000000-0005-0000-0000-0000DEA50000}"/>
    <cellStyle name="Normal 14 5 2 2" xfId="43605" xr:uid="{00000000-0005-0000-0000-0000DFA50000}"/>
    <cellStyle name="Normal 14 5 3" xfId="15147" xr:uid="{00000000-0005-0000-0000-0000E0A50000}"/>
    <cellStyle name="Normal 14 6" xfId="6657" xr:uid="{00000000-0005-0000-0000-0000E1A50000}"/>
    <cellStyle name="Normal 14 6 2" xfId="9290" xr:uid="{00000000-0005-0000-0000-0000E2A50000}"/>
    <cellStyle name="Normal 14 6 2 2" xfId="43310" xr:uid="{00000000-0005-0000-0000-0000E3A50000}"/>
    <cellStyle name="Normal 14 6 3" xfId="15309" xr:uid="{00000000-0005-0000-0000-0000E4A50000}"/>
    <cellStyle name="Normal 14 7" xfId="7845" xr:uid="{00000000-0005-0000-0000-0000E5A50000}"/>
    <cellStyle name="Normal 14 7 2" xfId="14457" xr:uid="{00000000-0005-0000-0000-0000E6A50000}"/>
    <cellStyle name="Normal 14 8" xfId="7209" xr:uid="{00000000-0005-0000-0000-0000E7A50000}"/>
    <cellStyle name="Normal 14 9" xfId="13275" xr:uid="{00000000-0005-0000-0000-0000E8A50000}"/>
    <cellStyle name="Normal 15" xfId="4839" xr:uid="{00000000-0005-0000-0000-0000E9A50000}"/>
    <cellStyle name="Normal 15 2" xfId="6114" xr:uid="{00000000-0005-0000-0000-0000EAA50000}"/>
    <cellStyle name="Normal 15 2 2" xfId="6434" xr:uid="{00000000-0005-0000-0000-0000EBA50000}"/>
    <cellStyle name="Normal 15 2 2 2" xfId="9068" xr:uid="{00000000-0005-0000-0000-0000ECA50000}"/>
    <cellStyle name="Normal 15 2 2 2 2" xfId="22195" xr:uid="{00000000-0005-0000-0000-0000EDA50000}"/>
    <cellStyle name="Normal 15 2 2 2 3" xfId="22194" xr:uid="{00000000-0005-0000-0000-0000EEA50000}"/>
    <cellStyle name="Normal 15 2 2 3" xfId="22196" xr:uid="{00000000-0005-0000-0000-0000EFA50000}"/>
    <cellStyle name="Normal 15 2 2 3 2" xfId="22197" xr:uid="{00000000-0005-0000-0000-0000F0A50000}"/>
    <cellStyle name="Normal 15 2 2 4" xfId="22198" xr:uid="{00000000-0005-0000-0000-0000F1A50000}"/>
    <cellStyle name="Normal 15 2 2 4 2" xfId="22199" xr:uid="{00000000-0005-0000-0000-0000F2A50000}"/>
    <cellStyle name="Normal 15 2 2 5" xfId="22200" xr:uid="{00000000-0005-0000-0000-0000F3A50000}"/>
    <cellStyle name="Normal 15 2 2 6" xfId="15200" xr:uid="{00000000-0005-0000-0000-0000F4A50000}"/>
    <cellStyle name="Normal 15 2 3" xfId="8767" xr:uid="{00000000-0005-0000-0000-0000F5A50000}"/>
    <cellStyle name="Normal 15 2 3 2" xfId="22202" xr:uid="{00000000-0005-0000-0000-0000F6A50000}"/>
    <cellStyle name="Normal 15 2 3 2 2" xfId="22203" xr:uid="{00000000-0005-0000-0000-0000F7A50000}"/>
    <cellStyle name="Normal 15 2 3 3" xfId="22204" xr:uid="{00000000-0005-0000-0000-0000F8A50000}"/>
    <cellStyle name="Normal 15 2 3 3 2" xfId="22205" xr:uid="{00000000-0005-0000-0000-0000F9A50000}"/>
    <cellStyle name="Normal 15 2 3 4" xfId="22206" xr:uid="{00000000-0005-0000-0000-0000FAA50000}"/>
    <cellStyle name="Normal 15 2 3 4 2" xfId="22207" xr:uid="{00000000-0005-0000-0000-0000FBA50000}"/>
    <cellStyle name="Normal 15 2 3 5" xfId="22208" xr:uid="{00000000-0005-0000-0000-0000FCA50000}"/>
    <cellStyle name="Normal 15 2 3 6" xfId="22201" xr:uid="{00000000-0005-0000-0000-0000FDA50000}"/>
    <cellStyle name="Normal 15 2 4" xfId="45218" xr:uid="{00000000-0005-0000-0000-0000FEA50000}"/>
    <cellStyle name="Normal 15 2 5" xfId="15051" xr:uid="{00000000-0005-0000-0000-0000FFA50000}"/>
    <cellStyle name="Normal 15 3" xfId="6194" xr:uid="{00000000-0005-0000-0000-000000A60000}"/>
    <cellStyle name="Normal 15 3 2" xfId="6514" xr:uid="{00000000-0005-0000-0000-000001A60000}"/>
    <cellStyle name="Normal 15 3 2 2" xfId="9147" xr:uid="{00000000-0005-0000-0000-000002A60000}"/>
    <cellStyle name="Normal 15 3 2 2 2" xfId="28620" xr:uid="{00000000-0005-0000-0000-000003A60000}"/>
    <cellStyle name="Normal 15 3 2 3" xfId="15241" xr:uid="{00000000-0005-0000-0000-000004A60000}"/>
    <cellStyle name="Normal 15 3 3" xfId="8839" xr:uid="{00000000-0005-0000-0000-000005A60000}"/>
    <cellStyle name="Normal 15 3 3 2" xfId="42605" xr:uid="{00000000-0005-0000-0000-000006A60000}"/>
    <cellStyle name="Normal 15 3 4" xfId="45219" xr:uid="{00000000-0005-0000-0000-000007A60000}"/>
    <cellStyle name="Normal 15 3 5" xfId="15085" xr:uid="{00000000-0005-0000-0000-000008A60000}"/>
    <cellStyle name="Normal 15 4" xfId="6274" xr:uid="{00000000-0005-0000-0000-000009A60000}"/>
    <cellStyle name="Normal 15 4 2" xfId="6594" xr:uid="{00000000-0005-0000-0000-00000AA60000}"/>
    <cellStyle name="Normal 15 4 2 2" xfId="9227" xr:uid="{00000000-0005-0000-0000-00000BA60000}"/>
    <cellStyle name="Normal 15 4 2 2 2" xfId="43097" xr:uid="{00000000-0005-0000-0000-00000CA60000}"/>
    <cellStyle name="Normal 15 4 2 3" xfId="15283" xr:uid="{00000000-0005-0000-0000-00000DA60000}"/>
    <cellStyle name="Normal 15 4 3" xfId="8914" xr:uid="{00000000-0005-0000-0000-00000EA60000}"/>
    <cellStyle name="Normal 15 4 3 2" xfId="30459" xr:uid="{00000000-0005-0000-0000-00000FA60000}"/>
    <cellStyle name="Normal 15 4 4" xfId="15122" xr:uid="{00000000-0005-0000-0000-000010A60000}"/>
    <cellStyle name="Normal 15 5" xfId="6354" xr:uid="{00000000-0005-0000-0000-000011A60000}"/>
    <cellStyle name="Normal 15 5 2" xfId="8993" xr:uid="{00000000-0005-0000-0000-000012A60000}"/>
    <cellStyle name="Normal 15 5 2 2" xfId="22209" xr:uid="{00000000-0005-0000-0000-000013A60000}"/>
    <cellStyle name="Normal 15 5 3" xfId="15163" xr:uid="{00000000-0005-0000-0000-000014A60000}"/>
    <cellStyle name="Normal 15 6" xfId="6674" xr:uid="{00000000-0005-0000-0000-000015A60000}"/>
    <cellStyle name="Normal 15 6 2" xfId="9307" xr:uid="{00000000-0005-0000-0000-000016A60000}"/>
    <cellStyle name="Normal 15 6 2 2" xfId="21602" xr:uid="{00000000-0005-0000-0000-000017A60000}"/>
    <cellStyle name="Normal 15 6 3" xfId="15325" xr:uid="{00000000-0005-0000-0000-000018A60000}"/>
    <cellStyle name="Normal 15 7" xfId="8621" xr:uid="{00000000-0005-0000-0000-000019A60000}"/>
    <cellStyle name="Normal 15 7 2" xfId="14933" xr:uid="{00000000-0005-0000-0000-00001AA60000}"/>
    <cellStyle name="Normal 15 8" xfId="7210" xr:uid="{00000000-0005-0000-0000-00001BA60000}"/>
    <cellStyle name="Normal 15_Trends fuels" xfId="22210" xr:uid="{00000000-0005-0000-0000-00001CA60000}"/>
    <cellStyle name="Normal 16" xfId="4840" xr:uid="{00000000-0005-0000-0000-00001DA60000}"/>
    <cellStyle name="Normal 16 2" xfId="6115" xr:uid="{00000000-0005-0000-0000-00001EA60000}"/>
    <cellStyle name="Normal 16 2 2" xfId="6435" xr:uid="{00000000-0005-0000-0000-00001FA60000}"/>
    <cellStyle name="Normal 16 2 2 2" xfId="9069" xr:uid="{00000000-0005-0000-0000-000020A60000}"/>
    <cellStyle name="Normal 16 2 2 2 2" xfId="44484" xr:uid="{00000000-0005-0000-0000-000021A60000}"/>
    <cellStyle name="Normal 16 2 2 3" xfId="15201" xr:uid="{00000000-0005-0000-0000-000022A60000}"/>
    <cellStyle name="Normal 16 2 3" xfId="8768" xr:uid="{00000000-0005-0000-0000-000023A60000}"/>
    <cellStyle name="Normal 16 2 3 2" xfId="15052" xr:uid="{00000000-0005-0000-0000-000024A60000}"/>
    <cellStyle name="Normal 16 2 4" xfId="7212" xr:uid="{00000000-0005-0000-0000-000025A60000}"/>
    <cellStyle name="Normal 16 3" xfId="6195" xr:uid="{00000000-0005-0000-0000-000026A60000}"/>
    <cellStyle name="Normal 16 3 2" xfId="6515" xr:uid="{00000000-0005-0000-0000-000027A60000}"/>
    <cellStyle name="Normal 16 3 2 2" xfId="9148" xr:uid="{00000000-0005-0000-0000-000028A60000}"/>
    <cellStyle name="Normal 16 3 2 2 2" xfId="43086" xr:uid="{00000000-0005-0000-0000-000029A60000}"/>
    <cellStyle name="Normal 16 3 2 3" xfId="15242" xr:uid="{00000000-0005-0000-0000-00002AA60000}"/>
    <cellStyle name="Normal 16 3 3" xfId="7213" xr:uid="{00000000-0005-0000-0000-00002BA60000}"/>
    <cellStyle name="Normal 16 3 3 2" xfId="43001" xr:uid="{00000000-0005-0000-0000-00002CA60000}"/>
    <cellStyle name="Normal 16 3 4" xfId="14099" xr:uid="{00000000-0005-0000-0000-00002DA60000}"/>
    <cellStyle name="Normal 16 4" xfId="6275" xr:uid="{00000000-0005-0000-0000-00002EA60000}"/>
    <cellStyle name="Normal 16 4 2" xfId="6595" xr:uid="{00000000-0005-0000-0000-00002FA60000}"/>
    <cellStyle name="Normal 16 4 2 2" xfId="9228" xr:uid="{00000000-0005-0000-0000-000030A60000}"/>
    <cellStyle name="Normal 16 4 2 2 2" xfId="44341" xr:uid="{00000000-0005-0000-0000-000031A60000}"/>
    <cellStyle name="Normal 16 4 2 3" xfId="15284" xr:uid="{00000000-0005-0000-0000-000032A60000}"/>
    <cellStyle name="Normal 16 4 3" xfId="8915" xr:uid="{00000000-0005-0000-0000-000033A60000}"/>
    <cellStyle name="Normal 16 4 3 2" xfId="43809" xr:uid="{00000000-0005-0000-0000-000034A60000}"/>
    <cellStyle name="Normal 16 4 4" xfId="15123" xr:uid="{00000000-0005-0000-0000-000035A60000}"/>
    <cellStyle name="Normal 16 5" xfId="6355" xr:uid="{00000000-0005-0000-0000-000036A60000}"/>
    <cellStyle name="Normal 16 5 2" xfId="8994" xr:uid="{00000000-0005-0000-0000-000037A60000}"/>
    <cellStyle name="Normal 16 5 2 2" xfId="20604" xr:uid="{00000000-0005-0000-0000-000038A60000}"/>
    <cellStyle name="Normal 16 5 3" xfId="15164" xr:uid="{00000000-0005-0000-0000-000039A60000}"/>
    <cellStyle name="Normal 16 6" xfId="6675" xr:uid="{00000000-0005-0000-0000-00003AA60000}"/>
    <cellStyle name="Normal 16 6 2" xfId="9308" xr:uid="{00000000-0005-0000-0000-00003BA60000}"/>
    <cellStyle name="Normal 16 6 2 2" xfId="44091" xr:uid="{00000000-0005-0000-0000-00003CA60000}"/>
    <cellStyle name="Normal 16 6 3" xfId="15326" xr:uid="{00000000-0005-0000-0000-00003DA60000}"/>
    <cellStyle name="Normal 16 7" xfId="7211" xr:uid="{00000000-0005-0000-0000-00003EA60000}"/>
    <cellStyle name="Normal 16 7 2" xfId="21461" xr:uid="{00000000-0005-0000-0000-00003FA60000}"/>
    <cellStyle name="Normal 16 8" xfId="14098" xr:uid="{00000000-0005-0000-0000-000040A60000}"/>
    <cellStyle name="Normal 17" xfId="7214" xr:uid="{00000000-0005-0000-0000-000041A60000}"/>
    <cellStyle name="Normal 17 2" xfId="7215" xr:uid="{00000000-0005-0000-0000-000042A60000}"/>
    <cellStyle name="Normal 17 2 2" xfId="22213" xr:uid="{00000000-0005-0000-0000-000043A60000}"/>
    <cellStyle name="Normal 17 2 3" xfId="22214" xr:uid="{00000000-0005-0000-0000-000044A60000}"/>
    <cellStyle name="Normal 17 2 4" xfId="22212" xr:uid="{00000000-0005-0000-0000-000045A60000}"/>
    <cellStyle name="Normal 17 3" xfId="22215" xr:uid="{00000000-0005-0000-0000-000046A60000}"/>
    <cellStyle name="Normal 17 3 2" xfId="22216" xr:uid="{00000000-0005-0000-0000-000047A60000}"/>
    <cellStyle name="Normal 17 4" xfId="22217" xr:uid="{00000000-0005-0000-0000-000048A60000}"/>
    <cellStyle name="Normal 17 4 2" xfId="22218" xr:uid="{00000000-0005-0000-0000-000049A60000}"/>
    <cellStyle name="Normal 17 5" xfId="22219" xr:uid="{00000000-0005-0000-0000-00004AA60000}"/>
    <cellStyle name="Normal 17 6" xfId="22220" xr:uid="{00000000-0005-0000-0000-00004BA60000}"/>
    <cellStyle name="Normal 17 7" xfId="22211" xr:uid="{00000000-0005-0000-0000-00004CA60000}"/>
    <cellStyle name="Normal 18" xfId="7216" xr:uid="{00000000-0005-0000-0000-00004DA60000}"/>
    <cellStyle name="Normal 18 2" xfId="7217" xr:uid="{00000000-0005-0000-0000-00004EA60000}"/>
    <cellStyle name="Normal 18 2 2" xfId="22223" xr:uid="{00000000-0005-0000-0000-00004FA60000}"/>
    <cellStyle name="Normal 18 2 3" xfId="22224" xr:uid="{00000000-0005-0000-0000-000050A60000}"/>
    <cellStyle name="Normal 18 2 4" xfId="22222" xr:uid="{00000000-0005-0000-0000-000051A60000}"/>
    <cellStyle name="Normal 18 3" xfId="22225" xr:uid="{00000000-0005-0000-0000-000052A60000}"/>
    <cellStyle name="Normal 18 3 2" xfId="22226" xr:uid="{00000000-0005-0000-0000-000053A60000}"/>
    <cellStyle name="Normal 18 4" xfId="22227" xr:uid="{00000000-0005-0000-0000-000054A60000}"/>
    <cellStyle name="Normal 18 4 2" xfId="22228" xr:uid="{00000000-0005-0000-0000-000055A60000}"/>
    <cellStyle name="Normal 18 5" xfId="22229" xr:uid="{00000000-0005-0000-0000-000056A60000}"/>
    <cellStyle name="Normal 18 6" xfId="22230" xr:uid="{00000000-0005-0000-0000-000057A60000}"/>
    <cellStyle name="Normal 18 7" xfId="22221" xr:uid="{00000000-0005-0000-0000-000058A60000}"/>
    <cellStyle name="Normal 19" xfId="7218" xr:uid="{00000000-0005-0000-0000-000059A60000}"/>
    <cellStyle name="Normal 19 2" xfId="7219" xr:uid="{00000000-0005-0000-0000-00005AA60000}"/>
    <cellStyle name="Normal 19 2 2" xfId="22232" xr:uid="{00000000-0005-0000-0000-00005BA60000}"/>
    <cellStyle name="Normal 19 2 3" xfId="22233" xr:uid="{00000000-0005-0000-0000-00005CA60000}"/>
    <cellStyle name="Normal 19 2 4" xfId="22231" xr:uid="{00000000-0005-0000-0000-00005DA60000}"/>
    <cellStyle name="Normal 19 3" xfId="7220" xr:uid="{00000000-0005-0000-0000-00005EA60000}"/>
    <cellStyle name="Normal 19 3 2" xfId="14101" xr:uid="{00000000-0005-0000-0000-00005FA60000}"/>
    <cellStyle name="Normal 19 4" xfId="14100" xr:uid="{00000000-0005-0000-0000-000060A60000}"/>
    <cellStyle name="Normal 2" xfId="733" xr:uid="{00000000-0005-0000-0000-000061A60000}"/>
    <cellStyle name="Normal 2 10" xfId="22234" xr:uid="{00000000-0005-0000-0000-000062A60000}"/>
    <cellStyle name="Normal 2 10 2" xfId="45220" xr:uid="{00000000-0005-0000-0000-000063A60000}"/>
    <cellStyle name="Normal 2 11" xfId="22235" xr:uid="{00000000-0005-0000-0000-000064A60000}"/>
    <cellStyle name="Normal 2 11 2" xfId="22236" xr:uid="{00000000-0005-0000-0000-000065A60000}"/>
    <cellStyle name="Normal 2 11 2 2" xfId="22237" xr:uid="{00000000-0005-0000-0000-000066A60000}"/>
    <cellStyle name="Normal 2 11 3" xfId="22238" xr:uid="{00000000-0005-0000-0000-000067A60000}"/>
    <cellStyle name="Normal 2 12" xfId="22239" xr:uid="{00000000-0005-0000-0000-000068A60000}"/>
    <cellStyle name="Normal 2 12 2" xfId="22240" xr:uid="{00000000-0005-0000-0000-000069A60000}"/>
    <cellStyle name="Normal 2 13" xfId="22241" xr:uid="{00000000-0005-0000-0000-00006AA60000}"/>
    <cellStyle name="Normal 2 13 2" xfId="22242" xr:uid="{00000000-0005-0000-0000-00006BA60000}"/>
    <cellStyle name="Normal 2 14" xfId="22243" xr:uid="{00000000-0005-0000-0000-00006CA60000}"/>
    <cellStyle name="Normal 2 14 2" xfId="22244" xr:uid="{00000000-0005-0000-0000-00006DA60000}"/>
    <cellStyle name="Normal 2 15" xfId="22245" xr:uid="{00000000-0005-0000-0000-00006EA60000}"/>
    <cellStyle name="Normal 2 15 2" xfId="45221" xr:uid="{00000000-0005-0000-0000-00006FA60000}"/>
    <cellStyle name="Normal 2 16" xfId="52106" xr:uid="{00000000-0005-0000-0000-000070A60000}"/>
    <cellStyle name="Normal 2 17" xfId="52111" xr:uid="{00000000-0005-0000-0000-000071A60000}"/>
    <cellStyle name="Normal 2 2" xfId="734" xr:uid="{00000000-0005-0000-0000-000072A60000}"/>
    <cellStyle name="Normal 2 2 2" xfId="1525" xr:uid="{00000000-0005-0000-0000-000073A60000}"/>
    <cellStyle name="Normal 2 2 2 2" xfId="4836" xr:uid="{00000000-0005-0000-0000-000074A60000}"/>
    <cellStyle name="Normal 2 2 2 2 2" xfId="7222" xr:uid="{00000000-0005-0000-0000-000075A60000}"/>
    <cellStyle name="Normal 2 2 2 2 2 2" xfId="7223" xr:uid="{00000000-0005-0000-0000-000076A60000}"/>
    <cellStyle name="Normal 2 2 2 2 2 2 2" xfId="14104" xr:uid="{00000000-0005-0000-0000-000077A60000}"/>
    <cellStyle name="Normal 2 2 2 2 2 3" xfId="10788" xr:uid="{00000000-0005-0000-0000-000078A60000}"/>
    <cellStyle name="Normal 2 2 2 2 2 4" xfId="14103" xr:uid="{00000000-0005-0000-0000-000079A60000}"/>
    <cellStyle name="Normal 2 2 2 2 3" xfId="7224" xr:uid="{00000000-0005-0000-0000-00007AA60000}"/>
    <cellStyle name="Normal 2 2 2 2 3 2" xfId="14105" xr:uid="{00000000-0005-0000-0000-00007BA60000}"/>
    <cellStyle name="Normal 2 2 2 2 4" xfId="8436" xr:uid="{00000000-0005-0000-0000-00007CA60000}"/>
    <cellStyle name="Normal 2 2 2 2 4 2" xfId="22246" xr:uid="{00000000-0005-0000-0000-00007DA60000}"/>
    <cellStyle name="Normal 2 2 2 2 5" xfId="7786" xr:uid="{00000000-0005-0000-0000-00007EA60000}"/>
    <cellStyle name="Normal 2 2 2 2 5 2" xfId="22247" xr:uid="{00000000-0005-0000-0000-00007FA60000}"/>
    <cellStyle name="Normal 2 2 2 2 6" xfId="8503" xr:uid="{00000000-0005-0000-0000-000080A60000}"/>
    <cellStyle name="Normal 2 2 2 2 7" xfId="7221" xr:uid="{00000000-0005-0000-0000-000081A60000}"/>
    <cellStyle name="Normal 2 2 2 2 7 2" xfId="14102" xr:uid="{00000000-0005-0000-0000-000082A60000}"/>
    <cellStyle name="Normal 2 2 2 3" xfId="3807" xr:uid="{00000000-0005-0000-0000-000083A60000}"/>
    <cellStyle name="Normal 2 2 2 3 2" xfId="7409" xr:uid="{00000000-0005-0000-0000-000084A60000}"/>
    <cellStyle name="Normal 2 2 2 3 2 2" xfId="22250" xr:uid="{00000000-0005-0000-0000-000085A60000}"/>
    <cellStyle name="Normal 2 2 2 3 2 3" xfId="22249" xr:uid="{00000000-0005-0000-0000-000086A60000}"/>
    <cellStyle name="Normal 2 2 2 3 3" xfId="7953" xr:uid="{00000000-0005-0000-0000-000087A60000}"/>
    <cellStyle name="Normal 2 2 2 3 3 2" xfId="22251" xr:uid="{00000000-0005-0000-0000-000088A60000}"/>
    <cellStyle name="Normal 2 2 2 3 4" xfId="22252" xr:uid="{00000000-0005-0000-0000-000089A60000}"/>
    <cellStyle name="Normal 2 2 2 3 4 3" xfId="1674" xr:uid="{00000000-0005-0000-0000-00008AA60000}"/>
    <cellStyle name="Normal 2 2 2 3 5" xfId="22248" xr:uid="{00000000-0005-0000-0000-00008BA60000}"/>
    <cellStyle name="Normal 2 2 2 4" xfId="8437" xr:uid="{00000000-0005-0000-0000-00008CA60000}"/>
    <cellStyle name="Normal 2 2 2 4 2" xfId="22254" xr:uid="{00000000-0005-0000-0000-00008DA60000}"/>
    <cellStyle name="Normal 2 2 2 4 3" xfId="22255" xr:uid="{00000000-0005-0000-0000-00008EA60000}"/>
    <cellStyle name="Normal 2 2 2 4 4" xfId="22253" xr:uid="{00000000-0005-0000-0000-00008FA60000}"/>
    <cellStyle name="Normal 2 2 2 5" xfId="7785" xr:uid="{00000000-0005-0000-0000-000090A60000}"/>
    <cellStyle name="Normal 2 2 2 5 2" xfId="22257" xr:uid="{00000000-0005-0000-0000-000091A60000}"/>
    <cellStyle name="Normal 2 2 2 5 3" xfId="22256" xr:uid="{00000000-0005-0000-0000-000092A60000}"/>
    <cellStyle name="Normal 2 2 2 6" xfId="22258" xr:uid="{00000000-0005-0000-0000-000093A60000}"/>
    <cellStyle name="Normal 2 2 2 7" xfId="22259" xr:uid="{00000000-0005-0000-0000-000094A60000}"/>
    <cellStyle name="Normal 2 2 2 8" xfId="22260" xr:uid="{00000000-0005-0000-0000-000095A60000}"/>
    <cellStyle name="Normal 2 2 2 8 2" xfId="45222" xr:uid="{00000000-0005-0000-0000-000096A60000}"/>
    <cellStyle name="Normal 2 2 3" xfId="1671" xr:uid="{00000000-0005-0000-0000-000097A60000}"/>
    <cellStyle name="Normal 2 2 3 10" xfId="3808" xr:uid="{00000000-0005-0000-0000-000098A60000}"/>
    <cellStyle name="Normal 2 2 3 2" xfId="5978" xr:uid="{00000000-0005-0000-0000-000099A60000}"/>
    <cellStyle name="Normal 2 2 3 2 2" xfId="6420" xr:uid="{00000000-0005-0000-0000-00009AA60000}"/>
    <cellStyle name="Normal 2 2 3 2 2 2" xfId="7226" xr:uid="{00000000-0005-0000-0000-00009BA60000}"/>
    <cellStyle name="Normal 2 2 3 2 2 2 2" xfId="44612" xr:uid="{00000000-0005-0000-0000-00009CA60000}"/>
    <cellStyle name="Normal 2 2 3 2 2 3" xfId="14107" xr:uid="{00000000-0005-0000-0000-00009DA60000}"/>
    <cellStyle name="Normal 2 2 3 2 3" xfId="7225" xr:uid="{00000000-0005-0000-0000-00009EA60000}"/>
    <cellStyle name="Normal 2 2 3 2 3 2" xfId="43002" xr:uid="{00000000-0005-0000-0000-00009FA60000}"/>
    <cellStyle name="Normal 2 2 3 2 4" xfId="14106" xr:uid="{00000000-0005-0000-0000-0000A0A60000}"/>
    <cellStyle name="Normal 2 2 3 3" xfId="6180" xr:uid="{00000000-0005-0000-0000-0000A1A60000}"/>
    <cellStyle name="Normal 2 2 3 3 2" xfId="6500" xr:uid="{00000000-0005-0000-0000-0000A2A60000}"/>
    <cellStyle name="Normal 2 2 3 3 2 2" xfId="9133" xr:uid="{00000000-0005-0000-0000-0000A3A60000}"/>
    <cellStyle name="Normal 2 2 3 3 2 2 2" xfId="42645" xr:uid="{00000000-0005-0000-0000-0000A4A60000}"/>
    <cellStyle name="Normal 2 2 3 3 2 3" xfId="15228" xr:uid="{00000000-0005-0000-0000-0000A5A60000}"/>
    <cellStyle name="Normal 2 2 3 3 3" xfId="7227" xr:uid="{00000000-0005-0000-0000-0000A6A60000}"/>
    <cellStyle name="Normal 2 2 3 3 3 2" xfId="44187" xr:uid="{00000000-0005-0000-0000-0000A7A60000}"/>
    <cellStyle name="Normal 2 2 3 3 4" xfId="14108" xr:uid="{00000000-0005-0000-0000-0000A8A60000}"/>
    <cellStyle name="Normal 2 2 3 4" xfId="6260" xr:uid="{00000000-0005-0000-0000-0000A9A60000}"/>
    <cellStyle name="Normal 2 2 3 4 2" xfId="6580" xr:uid="{00000000-0005-0000-0000-0000AAA60000}"/>
    <cellStyle name="Normal 2 2 3 4 2 2" xfId="9213" xr:uid="{00000000-0005-0000-0000-0000ABA60000}"/>
    <cellStyle name="Normal 2 2 3 4 2 2 2" xfId="28707" xr:uid="{00000000-0005-0000-0000-0000ACA60000}"/>
    <cellStyle name="Normal 2 2 3 4 2 3" xfId="15270" xr:uid="{00000000-0005-0000-0000-0000ADA60000}"/>
    <cellStyle name="Normal 2 2 3 4 3" xfId="8902" xr:uid="{00000000-0005-0000-0000-0000AEA60000}"/>
    <cellStyle name="Normal 2 2 3 4 3 2" xfId="43300" xr:uid="{00000000-0005-0000-0000-0000AFA60000}"/>
    <cellStyle name="Normal 2 2 3 4 4" xfId="15111" xr:uid="{00000000-0005-0000-0000-0000B0A60000}"/>
    <cellStyle name="Normal 2 2 3 5" xfId="6340" xr:uid="{00000000-0005-0000-0000-0000B1A60000}"/>
    <cellStyle name="Normal 2 2 3 5 2" xfId="8979" xr:uid="{00000000-0005-0000-0000-0000B2A60000}"/>
    <cellStyle name="Normal 2 2 3 5 2 2" xfId="44681" xr:uid="{00000000-0005-0000-0000-0000B3A60000}"/>
    <cellStyle name="Normal 2 2 3 5 3" xfId="15150" xr:uid="{00000000-0005-0000-0000-0000B4A60000}"/>
    <cellStyle name="Normal 2 2 3 6" xfId="6660" xr:uid="{00000000-0005-0000-0000-0000B5A60000}"/>
    <cellStyle name="Normal 2 2 3 6 2" xfId="9293" xr:uid="{00000000-0005-0000-0000-0000B6A60000}"/>
    <cellStyle name="Normal 2 2 3 6 2 2" xfId="44048" xr:uid="{00000000-0005-0000-0000-0000B7A60000}"/>
    <cellStyle name="Normal 2 2 3 6 3" xfId="15312" xr:uid="{00000000-0005-0000-0000-0000B8A60000}"/>
    <cellStyle name="Normal 2 2 3 7" xfId="6728" xr:uid="{00000000-0005-0000-0000-0000B9A60000}"/>
    <cellStyle name="Normal 2 2 3 7 2" xfId="43940" xr:uid="{00000000-0005-0000-0000-0000BAA60000}"/>
    <cellStyle name="Normal 2 2 3 8" xfId="45223" xr:uid="{00000000-0005-0000-0000-0000BBA60000}"/>
    <cellStyle name="Normal 2 2 3 9" xfId="13276" xr:uid="{00000000-0005-0000-0000-0000BCA60000}"/>
    <cellStyle name="Normal 2 2 4" xfId="7228" xr:uid="{00000000-0005-0000-0000-0000BDA60000}"/>
    <cellStyle name="Normal 2 2 4 2" xfId="7229" xr:uid="{00000000-0005-0000-0000-0000BEA60000}"/>
    <cellStyle name="Normal 2 2 4 2 2" xfId="22261" xr:uid="{00000000-0005-0000-0000-0000BFA60000}"/>
    <cellStyle name="Normal 2 2 4 2 3" xfId="14110" xr:uid="{00000000-0005-0000-0000-0000C0A60000}"/>
    <cellStyle name="Normal 2 2 4 3" xfId="22262" xr:uid="{00000000-0005-0000-0000-0000C1A60000}"/>
    <cellStyle name="Normal 2 2 4 4" xfId="14109" xr:uid="{00000000-0005-0000-0000-0000C2A60000}"/>
    <cellStyle name="Normal 2 2 5" xfId="7230" xr:uid="{00000000-0005-0000-0000-0000C3A60000}"/>
    <cellStyle name="Normal 2 2 5 2" xfId="22263" xr:uid="{00000000-0005-0000-0000-0000C4A60000}"/>
    <cellStyle name="Normal 2 2 5 3" xfId="14111" xr:uid="{00000000-0005-0000-0000-0000C5A60000}"/>
    <cellStyle name="Normal 2 2 6" xfId="22264" xr:uid="{00000000-0005-0000-0000-0000C6A60000}"/>
    <cellStyle name="Normal 2 2 6 2" xfId="22265" xr:uid="{00000000-0005-0000-0000-0000C7A60000}"/>
    <cellStyle name="Normal 2 2 7" xfId="22266" xr:uid="{00000000-0005-0000-0000-0000C8A60000}"/>
    <cellStyle name="Normal 2 2 7 2" xfId="45224" xr:uid="{00000000-0005-0000-0000-0000C9A60000}"/>
    <cellStyle name="Normal 2 2 8" xfId="22267" xr:uid="{00000000-0005-0000-0000-0000CAA60000}"/>
    <cellStyle name="Normal 2 2 9" xfId="22268" xr:uid="{00000000-0005-0000-0000-0000CBA60000}"/>
    <cellStyle name="Normal 2 3" xfId="1520" xr:uid="{00000000-0005-0000-0000-0000CCA60000}"/>
    <cellStyle name="Normal 2 3 10" xfId="22270" xr:uid="{00000000-0005-0000-0000-0000CDA60000}"/>
    <cellStyle name="Normal 2 3 11" xfId="26536" xr:uid="{00000000-0005-0000-0000-0000CEA60000}"/>
    <cellStyle name="Normal 2 3 12" xfId="22269" xr:uid="{00000000-0005-0000-0000-0000CFA60000}"/>
    <cellStyle name="Normal 2 3 2" xfId="1627" xr:uid="{00000000-0005-0000-0000-0000D0A60000}"/>
    <cellStyle name="Normal 2 3 2 2" xfId="22272" xr:uid="{00000000-0005-0000-0000-0000D1A60000}"/>
    <cellStyle name="Normal 2 3 2 2 2" xfId="22273" xr:uid="{00000000-0005-0000-0000-0000D2A60000}"/>
    <cellStyle name="Normal 2 3 2 3" xfId="22274" xr:uid="{00000000-0005-0000-0000-0000D3A60000}"/>
    <cellStyle name="Normal 2 3 2 3 2" xfId="22275" xr:uid="{00000000-0005-0000-0000-0000D4A60000}"/>
    <cellStyle name="Normal 2 3 2 4" xfId="22276" xr:uid="{00000000-0005-0000-0000-0000D5A60000}"/>
    <cellStyle name="Normal 2 3 2 5" xfId="22271" xr:uid="{00000000-0005-0000-0000-0000D6A60000}"/>
    <cellStyle name="Normal 2 3 2 6" xfId="3326" xr:uid="{00000000-0005-0000-0000-0000D7A60000}"/>
    <cellStyle name="Normal 2 3 3" xfId="1626" xr:uid="{00000000-0005-0000-0000-0000D8A60000}"/>
    <cellStyle name="Normal 2 3 3 2" xfId="9731" xr:uid="{00000000-0005-0000-0000-0000D9A60000}"/>
    <cellStyle name="Normal 2 3 3 2 2" xfId="22278" xr:uid="{00000000-0005-0000-0000-0000DAA60000}"/>
    <cellStyle name="Normal 2 3 3 3" xfId="14425" xr:uid="{00000000-0005-0000-0000-0000DBA60000}"/>
    <cellStyle name="Normal 2 3 3 4" xfId="22277" xr:uid="{00000000-0005-0000-0000-0000DCA60000}"/>
    <cellStyle name="Normal 2 3 3 5" xfId="7787" xr:uid="{00000000-0005-0000-0000-0000DDA60000}"/>
    <cellStyle name="Normal 2 3 4" xfId="22279" xr:uid="{00000000-0005-0000-0000-0000DEA60000}"/>
    <cellStyle name="Normal 2 3 4 2" xfId="22280" xr:uid="{00000000-0005-0000-0000-0000DFA60000}"/>
    <cellStyle name="Normal 2 3 5" xfId="22281" xr:uid="{00000000-0005-0000-0000-0000E0A60000}"/>
    <cellStyle name="Normal 2 3 5 2" xfId="22282" xr:uid="{00000000-0005-0000-0000-0000E1A60000}"/>
    <cellStyle name="Normal 2 3 6" xfId="22283" xr:uid="{00000000-0005-0000-0000-0000E2A60000}"/>
    <cellStyle name="Normal 2 3 6 2" xfId="22284" xr:uid="{00000000-0005-0000-0000-0000E3A60000}"/>
    <cellStyle name="Normal 2 3 7" xfId="22285" xr:uid="{00000000-0005-0000-0000-0000E4A60000}"/>
    <cellStyle name="Normal 2 3 7 2" xfId="22286" xr:uid="{00000000-0005-0000-0000-0000E5A60000}"/>
    <cellStyle name="Normal 2 3 8" xfId="22287" xr:uid="{00000000-0005-0000-0000-0000E6A60000}"/>
    <cellStyle name="Normal 2 3 8 2" xfId="45225" xr:uid="{00000000-0005-0000-0000-0000E7A60000}"/>
    <cellStyle name="Normal 2 3 9" xfId="22288" xr:uid="{00000000-0005-0000-0000-0000E8A60000}"/>
    <cellStyle name="Normal 2 3 9 2" xfId="45226" xr:uid="{00000000-0005-0000-0000-0000E9A60000}"/>
    <cellStyle name="Normal 2 4" xfId="1523" xr:uid="{00000000-0005-0000-0000-0000EAA60000}"/>
    <cellStyle name="Normal 2 4 10" xfId="3809" xr:uid="{00000000-0005-0000-0000-0000EBA60000}"/>
    <cellStyle name="Normal 2 4 2" xfId="5211" xr:uid="{00000000-0005-0000-0000-0000ECA60000}"/>
    <cellStyle name="Normal 2 4 2 2" xfId="7232" xr:uid="{00000000-0005-0000-0000-0000EDA60000}"/>
    <cellStyle name="Normal 2 4 2 2 2" xfId="22289" xr:uid="{00000000-0005-0000-0000-0000EEA60000}"/>
    <cellStyle name="Normal 2 4 2 2 3" xfId="14113" xr:uid="{00000000-0005-0000-0000-0000EFA60000}"/>
    <cellStyle name="Normal 2 4 2 3" xfId="8438" xr:uid="{00000000-0005-0000-0000-0000F0A60000}"/>
    <cellStyle name="Normal 2 4 2 3 2" xfId="22291" xr:uid="{00000000-0005-0000-0000-0000F1A60000}"/>
    <cellStyle name="Normal 2 4 2 3 3" xfId="22290" xr:uid="{00000000-0005-0000-0000-0000F2A60000}"/>
    <cellStyle name="Normal 2 4 2 4" xfId="7954" xr:uid="{00000000-0005-0000-0000-0000F3A60000}"/>
    <cellStyle name="Normal 2 4 2 4 2" xfId="22292" xr:uid="{00000000-0005-0000-0000-0000F4A60000}"/>
    <cellStyle name="Normal 2 4 2 5" xfId="7231" xr:uid="{00000000-0005-0000-0000-0000F5A60000}"/>
    <cellStyle name="Normal 2 4 2 5 2" xfId="22293" xr:uid="{00000000-0005-0000-0000-0000F6A60000}"/>
    <cellStyle name="Normal 2 4 2 6" xfId="22294" xr:uid="{00000000-0005-0000-0000-0000F7A60000}"/>
    <cellStyle name="Normal 2 4 2 7" xfId="14112" xr:uid="{00000000-0005-0000-0000-0000F8A60000}"/>
    <cellStyle name="Normal 2 4 3" xfId="7233" xr:uid="{00000000-0005-0000-0000-0000F9A60000}"/>
    <cellStyle name="Normal 2 4 3 2" xfId="22295" xr:uid="{00000000-0005-0000-0000-0000FAA60000}"/>
    <cellStyle name="Normal 2 4 3 3" xfId="14114" xr:uid="{00000000-0005-0000-0000-0000FBA60000}"/>
    <cellStyle name="Normal 2 4 4" xfId="8439" xr:uid="{00000000-0005-0000-0000-0000FCA60000}"/>
    <cellStyle name="Normal 2 4 4 2" xfId="22297" xr:uid="{00000000-0005-0000-0000-0000FDA60000}"/>
    <cellStyle name="Normal 2 4 4 3" xfId="22296" xr:uid="{00000000-0005-0000-0000-0000FEA60000}"/>
    <cellStyle name="Normal 2 4 5" xfId="22298" xr:uid="{00000000-0005-0000-0000-0000FFA60000}"/>
    <cellStyle name="Normal 2 4 5 2" xfId="22299" xr:uid="{00000000-0005-0000-0000-000000A70000}"/>
    <cellStyle name="Normal 2 4 6" xfId="22300" xr:uid="{00000000-0005-0000-0000-000001A70000}"/>
    <cellStyle name="Normal 2 4 6 2" xfId="22301" xr:uid="{00000000-0005-0000-0000-000002A70000}"/>
    <cellStyle name="Normal 2 4 7" xfId="22302" xr:uid="{00000000-0005-0000-0000-000003A70000}"/>
    <cellStyle name="Normal 2 4 7 2" xfId="22303" xr:uid="{00000000-0005-0000-0000-000004A70000}"/>
    <cellStyle name="Normal 2 4 8" xfId="22304" xr:uid="{00000000-0005-0000-0000-000005A70000}"/>
    <cellStyle name="Normal 2 4 8 2" xfId="45227" xr:uid="{00000000-0005-0000-0000-000006A70000}"/>
    <cellStyle name="Normal 2 4 9" xfId="22305" xr:uid="{00000000-0005-0000-0000-000007A70000}"/>
    <cellStyle name="Normal 2 5" xfId="1625" xr:uid="{00000000-0005-0000-0000-000008A70000}"/>
    <cellStyle name="Normal 2 5 10" xfId="22306" xr:uid="{00000000-0005-0000-0000-000009A70000}"/>
    <cellStyle name="Normal 2 5 11" xfId="45228" xr:uid="{00000000-0005-0000-0000-00000AA70000}"/>
    <cellStyle name="Normal 2 5 12" xfId="5212" xr:uid="{00000000-0005-0000-0000-00000BA70000}"/>
    <cellStyle name="Normal 2 5 2" xfId="22307" xr:uid="{00000000-0005-0000-0000-00000CA70000}"/>
    <cellStyle name="Normal 2 5 2 2" xfId="22308" xr:uid="{00000000-0005-0000-0000-00000DA70000}"/>
    <cellStyle name="Normal 2 5 2 2 2" xfId="22309" xr:uid="{00000000-0005-0000-0000-00000EA70000}"/>
    <cellStyle name="Normal 2 5 2 3" xfId="22310" xr:uid="{00000000-0005-0000-0000-00000FA70000}"/>
    <cellStyle name="Normal 2 5 2 3 2" xfId="22311" xr:uid="{00000000-0005-0000-0000-000010A70000}"/>
    <cellStyle name="Normal 2 5 2 4" xfId="22312" xr:uid="{00000000-0005-0000-0000-000011A70000}"/>
    <cellStyle name="Normal 2 5 3" xfId="22313" xr:uid="{00000000-0005-0000-0000-000012A70000}"/>
    <cellStyle name="Normal 2 5 3 2" xfId="22314" xr:uid="{00000000-0005-0000-0000-000013A70000}"/>
    <cellStyle name="Normal 2 5 4" xfId="22315" xr:uid="{00000000-0005-0000-0000-000014A70000}"/>
    <cellStyle name="Normal 2 5 4 2" xfId="22316" xr:uid="{00000000-0005-0000-0000-000015A70000}"/>
    <cellStyle name="Normal 2 5 5" xfId="22317" xr:uid="{00000000-0005-0000-0000-000016A70000}"/>
    <cellStyle name="Normal 2 5 5 2" xfId="22318" xr:uid="{00000000-0005-0000-0000-000017A70000}"/>
    <cellStyle name="Normal 2 5 6" xfId="22319" xr:uid="{00000000-0005-0000-0000-000018A70000}"/>
    <cellStyle name="Normal 2 5 6 2" xfId="22320" xr:uid="{00000000-0005-0000-0000-000019A70000}"/>
    <cellStyle name="Normal 2 5 7" xfId="22321" xr:uid="{00000000-0005-0000-0000-00001AA70000}"/>
    <cellStyle name="Normal 2 5 7 2" xfId="45229" xr:uid="{00000000-0005-0000-0000-00001BA70000}"/>
    <cellStyle name="Normal 2 5 8" xfId="22322" xr:uid="{00000000-0005-0000-0000-00001CA70000}"/>
    <cellStyle name="Normal 2 5 8 2" xfId="45230" xr:uid="{00000000-0005-0000-0000-00001DA70000}"/>
    <cellStyle name="Normal 2 5 9" xfId="22323" xr:uid="{00000000-0005-0000-0000-00001EA70000}"/>
    <cellStyle name="Normal 2 6" xfId="22324" xr:uid="{00000000-0005-0000-0000-00001FA70000}"/>
    <cellStyle name="Normal 2 6 2" xfId="22325" xr:uid="{00000000-0005-0000-0000-000020A70000}"/>
    <cellStyle name="Normal 2 6 2 2" xfId="22326" xr:uid="{00000000-0005-0000-0000-000021A70000}"/>
    <cellStyle name="Normal 2 6 2 2 2" xfId="22327" xr:uid="{00000000-0005-0000-0000-000022A70000}"/>
    <cellStyle name="Normal 2 6 2 3" xfId="22328" xr:uid="{00000000-0005-0000-0000-000023A70000}"/>
    <cellStyle name="Normal 2 6 2 3 2" xfId="22329" xr:uid="{00000000-0005-0000-0000-000024A70000}"/>
    <cellStyle name="Normal 2 6 2 4" xfId="22330" xr:uid="{00000000-0005-0000-0000-000025A70000}"/>
    <cellStyle name="Normal 2 6 3" xfId="22331" xr:uid="{00000000-0005-0000-0000-000026A70000}"/>
    <cellStyle name="Normal 2 6 3 2" xfId="22332" xr:uid="{00000000-0005-0000-0000-000027A70000}"/>
    <cellStyle name="Normal 2 6 4" xfId="22333" xr:uid="{00000000-0005-0000-0000-000028A70000}"/>
    <cellStyle name="Normal 2 6 4 2" xfId="22334" xr:uid="{00000000-0005-0000-0000-000029A70000}"/>
    <cellStyle name="Normal 2 6 5" xfId="22335" xr:uid="{00000000-0005-0000-0000-00002AA70000}"/>
    <cellStyle name="Normal 2 6 5 2" xfId="22336" xr:uid="{00000000-0005-0000-0000-00002BA70000}"/>
    <cellStyle name="Normal 2 6 6" xfId="22337" xr:uid="{00000000-0005-0000-0000-00002CA70000}"/>
    <cellStyle name="Normal 2 6 6 2" xfId="22338" xr:uid="{00000000-0005-0000-0000-00002DA70000}"/>
    <cellStyle name="Normal 2 6 7" xfId="45231" xr:uid="{00000000-0005-0000-0000-00002EA70000}"/>
    <cellStyle name="Normal 2 7" xfId="22339" xr:uid="{00000000-0005-0000-0000-00002FA70000}"/>
    <cellStyle name="Normal 2 7 2" xfId="22340" xr:uid="{00000000-0005-0000-0000-000030A70000}"/>
    <cellStyle name="Normal 2 7 2 2" xfId="22341" xr:uid="{00000000-0005-0000-0000-000031A70000}"/>
    <cellStyle name="Normal 2 7 2 2 2" xfId="22342" xr:uid="{00000000-0005-0000-0000-000032A70000}"/>
    <cellStyle name="Normal 2 7 2 3" xfId="22343" xr:uid="{00000000-0005-0000-0000-000033A70000}"/>
    <cellStyle name="Normal 2 7 2 3 2" xfId="22344" xr:uid="{00000000-0005-0000-0000-000034A70000}"/>
    <cellStyle name="Normal 2 7 2 4" xfId="22345" xr:uid="{00000000-0005-0000-0000-000035A70000}"/>
    <cellStyle name="Normal 2 7 3" xfId="22346" xr:uid="{00000000-0005-0000-0000-000036A70000}"/>
    <cellStyle name="Normal 2 7 3 2" xfId="22347" xr:uid="{00000000-0005-0000-0000-000037A70000}"/>
    <cellStyle name="Normal 2 7 4" xfId="22348" xr:uid="{00000000-0005-0000-0000-000038A70000}"/>
    <cellStyle name="Normal 2 7 4 2" xfId="22349" xr:uid="{00000000-0005-0000-0000-000039A70000}"/>
    <cellStyle name="Normal 2 7 5" xfId="22350" xr:uid="{00000000-0005-0000-0000-00003AA70000}"/>
    <cellStyle name="Normal 2 7 5 2" xfId="22351" xr:uid="{00000000-0005-0000-0000-00003BA70000}"/>
    <cellStyle name="Normal 2 7 6" xfId="22352" xr:uid="{00000000-0005-0000-0000-00003CA70000}"/>
    <cellStyle name="Normal 2 8" xfId="22353" xr:uid="{00000000-0005-0000-0000-00003DA70000}"/>
    <cellStyle name="Normal 2 8 2" xfId="22354" xr:uid="{00000000-0005-0000-0000-00003EA70000}"/>
    <cellStyle name="Normal 2 8 2 2" xfId="22355" xr:uid="{00000000-0005-0000-0000-00003FA70000}"/>
    <cellStyle name="Normal 2 8 2 2 2" xfId="22356" xr:uid="{00000000-0005-0000-0000-000040A70000}"/>
    <cellStyle name="Normal 2 8 2 3" xfId="22357" xr:uid="{00000000-0005-0000-0000-000041A70000}"/>
    <cellStyle name="Normal 2 8 2 3 2" xfId="22358" xr:uid="{00000000-0005-0000-0000-000042A70000}"/>
    <cellStyle name="Normal 2 8 2 4" xfId="22359" xr:uid="{00000000-0005-0000-0000-000043A70000}"/>
    <cellStyle name="Normal 2 8 3" xfId="22360" xr:uid="{00000000-0005-0000-0000-000044A70000}"/>
    <cellStyle name="Normal 2 8 3 2" xfId="22361" xr:uid="{00000000-0005-0000-0000-000045A70000}"/>
    <cellStyle name="Normal 2 8 4" xfId="22362" xr:uid="{00000000-0005-0000-0000-000046A70000}"/>
    <cellStyle name="Normal 2 8 4 2" xfId="22363" xr:uid="{00000000-0005-0000-0000-000047A70000}"/>
    <cellStyle name="Normal 2 8 5" xfId="22364" xr:uid="{00000000-0005-0000-0000-000048A70000}"/>
    <cellStyle name="Normal 2 8 5 2" xfId="22365" xr:uid="{00000000-0005-0000-0000-000049A70000}"/>
    <cellStyle name="Normal 2 8 6" xfId="22366" xr:uid="{00000000-0005-0000-0000-00004AA70000}"/>
    <cellStyle name="Normal 2 9" xfId="22367" xr:uid="{00000000-0005-0000-0000-00004BA70000}"/>
    <cellStyle name="Normal 2 9 2" xfId="22368" xr:uid="{00000000-0005-0000-0000-00004CA70000}"/>
    <cellStyle name="Normal 2 9 2 2" xfId="22369" xr:uid="{00000000-0005-0000-0000-00004DA70000}"/>
    <cellStyle name="Normal 2 9 2 2 2" xfId="22370" xr:uid="{00000000-0005-0000-0000-00004EA70000}"/>
    <cellStyle name="Normal 2 9 2 3" xfId="22371" xr:uid="{00000000-0005-0000-0000-00004FA70000}"/>
    <cellStyle name="Normal 2 9 2 3 2" xfId="22372" xr:uid="{00000000-0005-0000-0000-000050A70000}"/>
    <cellStyle name="Normal 2 9 2 4" xfId="22373" xr:uid="{00000000-0005-0000-0000-000051A70000}"/>
    <cellStyle name="Normal 2 9 3" xfId="22374" xr:uid="{00000000-0005-0000-0000-000052A70000}"/>
    <cellStyle name="Normal 2 9 3 2" xfId="22375" xr:uid="{00000000-0005-0000-0000-000053A70000}"/>
    <cellStyle name="Normal 2 9 4" xfId="22376" xr:uid="{00000000-0005-0000-0000-000054A70000}"/>
    <cellStyle name="Normal 2 9 4 2" xfId="22377" xr:uid="{00000000-0005-0000-0000-000055A70000}"/>
    <cellStyle name="Normal 2 9 5" xfId="22378" xr:uid="{00000000-0005-0000-0000-000056A70000}"/>
    <cellStyle name="Normal 2_Plants" xfId="7234" xr:uid="{00000000-0005-0000-0000-000057A70000}"/>
    <cellStyle name="Normal 20" xfId="7235" xr:uid="{00000000-0005-0000-0000-000058A70000}"/>
    <cellStyle name="Normal 20 2" xfId="22380" xr:uid="{00000000-0005-0000-0000-000059A70000}"/>
    <cellStyle name="Normal 20 3" xfId="22381" xr:uid="{00000000-0005-0000-0000-00005AA70000}"/>
    <cellStyle name="Normal 20 4" xfId="22379" xr:uid="{00000000-0005-0000-0000-00005BA70000}"/>
    <cellStyle name="Normal 21" xfId="7236" xr:uid="{00000000-0005-0000-0000-00005CA70000}"/>
    <cellStyle name="Normal 21 2" xfId="22383" xr:uid="{00000000-0005-0000-0000-00005DA70000}"/>
    <cellStyle name="Normal 21 3" xfId="22384" xr:uid="{00000000-0005-0000-0000-00005EA70000}"/>
    <cellStyle name="Normal 21 4" xfId="22382" xr:uid="{00000000-0005-0000-0000-00005FA70000}"/>
    <cellStyle name="Normal 22" xfId="7237" xr:uid="{00000000-0005-0000-0000-000060A70000}"/>
    <cellStyle name="Normal 22 2" xfId="22386" xr:uid="{00000000-0005-0000-0000-000061A70000}"/>
    <cellStyle name="Normal 22 3" xfId="22387" xr:uid="{00000000-0005-0000-0000-000062A70000}"/>
    <cellStyle name="Normal 22 4" xfId="22385" xr:uid="{00000000-0005-0000-0000-000063A70000}"/>
    <cellStyle name="Normal 23" xfId="7238" xr:uid="{00000000-0005-0000-0000-000064A70000}"/>
    <cellStyle name="Normal 23 2" xfId="22389" xr:uid="{00000000-0005-0000-0000-000065A70000}"/>
    <cellStyle name="Normal 23 3" xfId="22390" xr:uid="{00000000-0005-0000-0000-000066A70000}"/>
    <cellStyle name="Normal 23 4" xfId="22388" xr:uid="{00000000-0005-0000-0000-000067A70000}"/>
    <cellStyle name="Normal 24" xfId="7239" xr:uid="{00000000-0005-0000-0000-000068A70000}"/>
    <cellStyle name="Normal 24 2" xfId="22392" xr:uid="{00000000-0005-0000-0000-000069A70000}"/>
    <cellStyle name="Normal 24 3" xfId="22391" xr:uid="{00000000-0005-0000-0000-00006AA70000}"/>
    <cellStyle name="Normal 24 4" xfId="45232" xr:uid="{00000000-0005-0000-0000-00006BA70000}"/>
    <cellStyle name="Normal 25" xfId="7240" xr:uid="{00000000-0005-0000-0000-00006CA70000}"/>
    <cellStyle name="Normal 25 2" xfId="22394" xr:uid="{00000000-0005-0000-0000-00006DA70000}"/>
    <cellStyle name="Normal 25 3" xfId="22393" xr:uid="{00000000-0005-0000-0000-00006EA70000}"/>
    <cellStyle name="Normal 25 4" xfId="45233" xr:uid="{00000000-0005-0000-0000-00006FA70000}"/>
    <cellStyle name="Normal 26" xfId="7241" xr:uid="{00000000-0005-0000-0000-000070A70000}"/>
    <cellStyle name="Normal 26 2" xfId="22396" xr:uid="{00000000-0005-0000-0000-000071A70000}"/>
    <cellStyle name="Normal 26 3" xfId="22395" xr:uid="{00000000-0005-0000-0000-000072A70000}"/>
    <cellStyle name="Normal 26 4" xfId="45234" xr:uid="{00000000-0005-0000-0000-000073A70000}"/>
    <cellStyle name="Normal 27" xfId="7242" xr:uid="{00000000-0005-0000-0000-000074A70000}"/>
    <cellStyle name="Normal 27 2" xfId="22398" xr:uid="{00000000-0005-0000-0000-000075A70000}"/>
    <cellStyle name="Normal 27 3" xfId="22397" xr:uid="{00000000-0005-0000-0000-000076A70000}"/>
    <cellStyle name="Normal 27 4" xfId="45235" xr:uid="{00000000-0005-0000-0000-000077A70000}"/>
    <cellStyle name="Normal 28" xfId="7243" xr:uid="{00000000-0005-0000-0000-000078A70000}"/>
    <cellStyle name="Normal 28 2" xfId="22400" xr:uid="{00000000-0005-0000-0000-000079A70000}"/>
    <cellStyle name="Normal 28 3" xfId="22399" xr:uid="{00000000-0005-0000-0000-00007AA70000}"/>
    <cellStyle name="Normal 28 4" xfId="45236" xr:uid="{00000000-0005-0000-0000-00007BA70000}"/>
    <cellStyle name="Normal 29" xfId="7244" xr:uid="{00000000-0005-0000-0000-00007CA70000}"/>
    <cellStyle name="Normal 29 2" xfId="7245" xr:uid="{00000000-0005-0000-0000-00007DA70000}"/>
    <cellStyle name="Normal 29 2 2" xfId="14116" xr:uid="{00000000-0005-0000-0000-00007EA70000}"/>
    <cellStyle name="Normal 29 3" xfId="22401" xr:uid="{00000000-0005-0000-0000-00007FA70000}"/>
    <cellStyle name="Normal 29 4" xfId="45237" xr:uid="{00000000-0005-0000-0000-000080A70000}"/>
    <cellStyle name="Normal 29 5" xfId="14115" xr:uid="{00000000-0005-0000-0000-000081A70000}"/>
    <cellStyle name="Normal 3" xfId="735" xr:uid="{00000000-0005-0000-0000-000082A70000}"/>
    <cellStyle name="Normal 3 10" xfId="6325" xr:uid="{00000000-0005-0000-0000-000083A70000}"/>
    <cellStyle name="Normal 3 10 2" xfId="8964" xr:uid="{00000000-0005-0000-0000-000084A70000}"/>
    <cellStyle name="Normal 3 10 2 2" xfId="22402" xr:uid="{00000000-0005-0000-0000-000085A70000}"/>
    <cellStyle name="Normal 3 10 2 3" xfId="15140" xr:uid="{00000000-0005-0000-0000-000086A70000}"/>
    <cellStyle name="Normal 3 10 3" xfId="7246" xr:uid="{00000000-0005-0000-0000-000087A70000}"/>
    <cellStyle name="Normal 3 10 3 2" xfId="33803" xr:uid="{00000000-0005-0000-0000-000088A70000}"/>
    <cellStyle name="Normal 3 10 3 3" xfId="22403" xr:uid="{00000000-0005-0000-0000-000089A70000}"/>
    <cellStyle name="Normal 3 10 4" xfId="22404" xr:uid="{00000000-0005-0000-0000-00008AA70000}"/>
    <cellStyle name="Normal 3 11" xfId="6645" xr:uid="{00000000-0005-0000-0000-00008BA70000}"/>
    <cellStyle name="Normal 3 11 2" xfId="9278" xr:uid="{00000000-0005-0000-0000-00008CA70000}"/>
    <cellStyle name="Normal 3 11 2 2" xfId="15302" xr:uid="{00000000-0005-0000-0000-00008DA70000}"/>
    <cellStyle name="Normal 3 11 3" xfId="7247" xr:uid="{00000000-0005-0000-0000-00008EA70000}"/>
    <cellStyle name="Normal 3 11 3 2" xfId="44377" xr:uid="{00000000-0005-0000-0000-00008FA70000}"/>
    <cellStyle name="Normal 3 11 3 3" xfId="22405" xr:uid="{00000000-0005-0000-0000-000090A70000}"/>
    <cellStyle name="Normal 3 12" xfId="7248" xr:uid="{00000000-0005-0000-0000-000091A70000}"/>
    <cellStyle name="Normal 3 12 2" xfId="22407" xr:uid="{00000000-0005-0000-0000-000092A70000}"/>
    <cellStyle name="Normal 3 12 3" xfId="22408" xr:uid="{00000000-0005-0000-0000-000093A70000}"/>
    <cellStyle name="Normal 3 12 4" xfId="22406" xr:uid="{00000000-0005-0000-0000-000094A70000}"/>
    <cellStyle name="Normal 3 13" xfId="7249" xr:uid="{00000000-0005-0000-0000-000095A70000}"/>
    <cellStyle name="Normal 3 13 2" xfId="22410" xr:uid="{00000000-0005-0000-0000-000096A70000}"/>
    <cellStyle name="Normal 3 13 3" xfId="22411" xr:uid="{00000000-0005-0000-0000-000097A70000}"/>
    <cellStyle name="Normal 3 13 4" xfId="22409" xr:uid="{00000000-0005-0000-0000-000098A70000}"/>
    <cellStyle name="Normal 3 14" xfId="7250" xr:uid="{00000000-0005-0000-0000-000099A70000}"/>
    <cellStyle name="Normal 3 14 2" xfId="22413" xr:uid="{00000000-0005-0000-0000-00009AA70000}"/>
    <cellStyle name="Normal 3 14 3" xfId="22414" xr:uid="{00000000-0005-0000-0000-00009BA70000}"/>
    <cellStyle name="Normal 3 14 4" xfId="22412" xr:uid="{00000000-0005-0000-0000-00009CA70000}"/>
    <cellStyle name="Normal 3 15" xfId="7251" xr:uid="{00000000-0005-0000-0000-00009DA70000}"/>
    <cellStyle name="Normal 3 15 2" xfId="22416" xr:uid="{00000000-0005-0000-0000-00009EA70000}"/>
    <cellStyle name="Normal 3 15 3" xfId="22415" xr:uid="{00000000-0005-0000-0000-00009FA70000}"/>
    <cellStyle name="Normal 3 15 4" xfId="45238" xr:uid="{00000000-0005-0000-0000-0000A0A70000}"/>
    <cellStyle name="Normal 3 16" xfId="7252" xr:uid="{00000000-0005-0000-0000-0000A1A70000}"/>
    <cellStyle name="Normal 3 16 2" xfId="22417" xr:uid="{00000000-0005-0000-0000-0000A2A70000}"/>
    <cellStyle name="Normal 3 16 3" xfId="45239" xr:uid="{00000000-0005-0000-0000-0000A3A70000}"/>
    <cellStyle name="Normal 3 16 4" xfId="14117" xr:uid="{00000000-0005-0000-0000-0000A4A70000}"/>
    <cellStyle name="Normal 3 17" xfId="6729" xr:uid="{00000000-0005-0000-0000-0000A5A70000}"/>
    <cellStyle name="Normal 3 17 2" xfId="42443" xr:uid="{00000000-0005-0000-0000-0000A6A70000}"/>
    <cellStyle name="Normal 3 18" xfId="13277" xr:uid="{00000000-0005-0000-0000-0000A7A70000}"/>
    <cellStyle name="Normal 3 2" xfId="736" xr:uid="{00000000-0005-0000-0000-0000A8A70000}"/>
    <cellStyle name="Normal 3 2 10" xfId="6730" xr:uid="{00000000-0005-0000-0000-0000A9A70000}"/>
    <cellStyle name="Normal 3 2 10 2" xfId="43580" xr:uid="{00000000-0005-0000-0000-0000AAA70000}"/>
    <cellStyle name="Normal 3 2 11" xfId="13278" xr:uid="{00000000-0005-0000-0000-0000ABA70000}"/>
    <cellStyle name="Normal 3 2 2" xfId="1629" xr:uid="{00000000-0005-0000-0000-0000ACA70000}"/>
    <cellStyle name="Normal 3 2 2 10" xfId="2691" xr:uid="{00000000-0005-0000-0000-0000ADA70000}"/>
    <cellStyle name="Normal 3 2 2 2" xfId="4664" xr:uid="{00000000-0005-0000-0000-0000AEA70000}"/>
    <cellStyle name="Normal 3 2 2 2 2" xfId="6112" xr:uid="{00000000-0005-0000-0000-0000AFA70000}"/>
    <cellStyle name="Normal 3 2 2 2 2 2" xfId="6432" xr:uid="{00000000-0005-0000-0000-0000B0A70000}"/>
    <cellStyle name="Normal 3 2 2 2 2 2 2" xfId="9066" xr:uid="{00000000-0005-0000-0000-0000B1A70000}"/>
    <cellStyle name="Normal 3 2 2 2 2 2 2 2" xfId="44558" xr:uid="{00000000-0005-0000-0000-0000B2A70000}"/>
    <cellStyle name="Normal 3 2 2 2 2 2 3" xfId="15198" xr:uid="{00000000-0005-0000-0000-0000B3A70000}"/>
    <cellStyle name="Normal 3 2 2 2 2 3" xfId="8765" xr:uid="{00000000-0005-0000-0000-0000B4A70000}"/>
    <cellStyle name="Normal 3 2 2 2 2 3 2" xfId="42594" xr:uid="{00000000-0005-0000-0000-0000B5A70000}"/>
    <cellStyle name="Normal 3 2 2 2 2 4" xfId="15049" xr:uid="{00000000-0005-0000-0000-0000B6A70000}"/>
    <cellStyle name="Normal 3 2 2 2 3" xfId="6192" xr:uid="{00000000-0005-0000-0000-0000B7A70000}"/>
    <cellStyle name="Normal 3 2 2 2 3 2" xfId="6512" xr:uid="{00000000-0005-0000-0000-0000B8A70000}"/>
    <cellStyle name="Normal 3 2 2 2 3 2 2" xfId="9145" xr:uid="{00000000-0005-0000-0000-0000B9A70000}"/>
    <cellStyle name="Normal 3 2 2 2 3 2 2 2" xfId="42647" xr:uid="{00000000-0005-0000-0000-0000BAA70000}"/>
    <cellStyle name="Normal 3 2 2 2 3 2 3" xfId="15239" xr:uid="{00000000-0005-0000-0000-0000BBA70000}"/>
    <cellStyle name="Normal 3 2 2 2 3 3" xfId="8837" xr:uid="{00000000-0005-0000-0000-0000BCA70000}"/>
    <cellStyle name="Normal 3 2 2 2 3 3 2" xfId="44620" xr:uid="{00000000-0005-0000-0000-0000BDA70000}"/>
    <cellStyle name="Normal 3 2 2 2 3 4" xfId="15083" xr:uid="{00000000-0005-0000-0000-0000BEA70000}"/>
    <cellStyle name="Normal 3 2 2 2 4" xfId="6272" xr:uid="{00000000-0005-0000-0000-0000BFA70000}"/>
    <cellStyle name="Normal 3 2 2 2 4 2" xfId="6592" xr:uid="{00000000-0005-0000-0000-0000C0A70000}"/>
    <cellStyle name="Normal 3 2 2 2 4 2 2" xfId="9225" xr:uid="{00000000-0005-0000-0000-0000C1A70000}"/>
    <cellStyle name="Normal 3 2 2 2 4 2 2 2" xfId="28706" xr:uid="{00000000-0005-0000-0000-0000C2A70000}"/>
    <cellStyle name="Normal 3 2 2 2 4 2 3" xfId="15281" xr:uid="{00000000-0005-0000-0000-0000C3A70000}"/>
    <cellStyle name="Normal 3 2 2 2 4 3" xfId="8912" xr:uid="{00000000-0005-0000-0000-0000C4A70000}"/>
    <cellStyle name="Normal 3 2 2 2 4 3 2" xfId="44201" xr:uid="{00000000-0005-0000-0000-0000C5A70000}"/>
    <cellStyle name="Normal 3 2 2 2 4 4" xfId="15120" xr:uid="{00000000-0005-0000-0000-0000C6A70000}"/>
    <cellStyle name="Normal 3 2 2 2 5" xfId="6352" xr:uid="{00000000-0005-0000-0000-0000C7A70000}"/>
    <cellStyle name="Normal 3 2 2 2 5 2" xfId="8991" xr:uid="{00000000-0005-0000-0000-0000C8A70000}"/>
    <cellStyle name="Normal 3 2 2 2 5 2 2" xfId="44378" xr:uid="{00000000-0005-0000-0000-0000C9A70000}"/>
    <cellStyle name="Normal 3 2 2 2 5 3" xfId="15161" xr:uid="{00000000-0005-0000-0000-0000CAA70000}"/>
    <cellStyle name="Normal 3 2 2 2 6" xfId="6672" xr:uid="{00000000-0005-0000-0000-0000CBA70000}"/>
    <cellStyle name="Normal 3 2 2 2 6 2" xfId="9305" xr:uid="{00000000-0005-0000-0000-0000CCA70000}"/>
    <cellStyle name="Normal 3 2 2 2 6 2 2" xfId="44626" xr:uid="{00000000-0005-0000-0000-0000CDA70000}"/>
    <cellStyle name="Normal 3 2 2 2 6 3" xfId="15323" xr:uid="{00000000-0005-0000-0000-0000CEA70000}"/>
    <cellStyle name="Normal 3 2 2 2 7" xfId="8622" xr:uid="{00000000-0005-0000-0000-0000CFA70000}"/>
    <cellStyle name="Normal 3 2 2 2 7 2" xfId="14938" xr:uid="{00000000-0005-0000-0000-0000D0A70000}"/>
    <cellStyle name="Normal 3 2 2 2 8" xfId="7253" xr:uid="{00000000-0005-0000-0000-0000D1A70000}"/>
    <cellStyle name="Normal 3 2 2 2 9" xfId="13280" xr:uid="{00000000-0005-0000-0000-0000D2A70000}"/>
    <cellStyle name="Normal 3 2 2 3" xfId="3812" xr:uid="{00000000-0005-0000-0000-0000D3A70000}"/>
    <cellStyle name="Normal 3 2 2 3 2" xfId="7255" xr:uid="{00000000-0005-0000-0000-0000D4A70000}"/>
    <cellStyle name="Normal 3 2 2 3 2 2" xfId="10372" xr:uid="{00000000-0005-0000-0000-0000D5A70000}"/>
    <cellStyle name="Normal 3 2 2 3 2 3" xfId="14119" xr:uid="{00000000-0005-0000-0000-0000D6A70000}"/>
    <cellStyle name="Normal 3 2 2 3 3" xfId="7433" xr:uid="{00000000-0005-0000-0000-0000D7A70000}"/>
    <cellStyle name="Normal 3 2 2 3 3 2" xfId="22418" xr:uid="{00000000-0005-0000-0000-0000D8A70000}"/>
    <cellStyle name="Normal 3 2 2 3 4" xfId="7254" xr:uid="{00000000-0005-0000-0000-0000D9A70000}"/>
    <cellStyle name="Normal 3 2 2 3 4 2" xfId="14118" xr:uid="{00000000-0005-0000-0000-0000DAA70000}"/>
    <cellStyle name="Normal 3 2 2 4" xfId="5864" xr:uid="{00000000-0005-0000-0000-0000DBA70000}"/>
    <cellStyle name="Normal 3 2 2 4 2" xfId="6413" xr:uid="{00000000-0005-0000-0000-0000DCA70000}"/>
    <cellStyle name="Normal 3 2 2 4 2 2" xfId="9052" xr:uid="{00000000-0005-0000-0000-0000DDA70000}"/>
    <cellStyle name="Normal 3 2 2 4 2 2 2" xfId="42633" xr:uid="{00000000-0005-0000-0000-0000DEA70000}"/>
    <cellStyle name="Normal 3 2 2 4 2 3" xfId="15186" xr:uid="{00000000-0005-0000-0000-0000DFA70000}"/>
    <cellStyle name="Normal 3 2 2 4 3" xfId="7256" xr:uid="{00000000-0005-0000-0000-0000E0A70000}"/>
    <cellStyle name="Normal 3 2 2 4 3 2" xfId="28825" xr:uid="{00000000-0005-0000-0000-0000E1A70000}"/>
    <cellStyle name="Normal 3 2 2 4 4" xfId="14120" xr:uid="{00000000-0005-0000-0000-0000E2A70000}"/>
    <cellStyle name="Normal 3 2 2 5" xfId="6173" xr:uid="{00000000-0005-0000-0000-0000E3A70000}"/>
    <cellStyle name="Normal 3 2 2 5 2" xfId="6493" xr:uid="{00000000-0005-0000-0000-0000E4A70000}"/>
    <cellStyle name="Normal 3 2 2 5 2 2" xfId="9126" xr:uid="{00000000-0005-0000-0000-0000E5A70000}"/>
    <cellStyle name="Normal 3 2 2 5 2 2 2" xfId="42643" xr:uid="{00000000-0005-0000-0000-0000E6A70000}"/>
    <cellStyle name="Normal 3 2 2 5 2 3" xfId="15222" xr:uid="{00000000-0005-0000-0000-0000E7A70000}"/>
    <cellStyle name="Normal 3 2 2 5 3" xfId="8824" xr:uid="{00000000-0005-0000-0000-0000E8A70000}"/>
    <cellStyle name="Normal 3 2 2 5 3 2" xfId="43048" xr:uid="{00000000-0005-0000-0000-0000E9A70000}"/>
    <cellStyle name="Normal 3 2 2 5 4" xfId="15072" xr:uid="{00000000-0005-0000-0000-0000EAA70000}"/>
    <cellStyle name="Normal 3 2 2 6" xfId="6253" xr:uid="{00000000-0005-0000-0000-0000EBA70000}"/>
    <cellStyle name="Normal 3 2 2 6 2" xfId="6573" xr:uid="{00000000-0005-0000-0000-0000ECA70000}"/>
    <cellStyle name="Normal 3 2 2 6 2 2" xfId="9206" xr:uid="{00000000-0005-0000-0000-0000EDA70000}"/>
    <cellStyle name="Normal 3 2 2 6 2 2 2" xfId="42652" xr:uid="{00000000-0005-0000-0000-0000EEA70000}"/>
    <cellStyle name="Normal 3 2 2 6 2 3" xfId="15264" xr:uid="{00000000-0005-0000-0000-0000EFA70000}"/>
    <cellStyle name="Normal 3 2 2 6 3" xfId="8896" xr:uid="{00000000-0005-0000-0000-0000F0A70000}"/>
    <cellStyle name="Normal 3 2 2 6 3 2" xfId="42612" xr:uid="{00000000-0005-0000-0000-0000F1A70000}"/>
    <cellStyle name="Normal 3 2 2 6 4" xfId="15106" xr:uid="{00000000-0005-0000-0000-0000F2A70000}"/>
    <cellStyle name="Normal 3 2 2 7" xfId="6333" xr:uid="{00000000-0005-0000-0000-0000F3A70000}"/>
    <cellStyle name="Normal 3 2 2 7 2" xfId="8972" xr:uid="{00000000-0005-0000-0000-0000F4A70000}"/>
    <cellStyle name="Normal 3 2 2 7 2 2" xfId="21345" xr:uid="{00000000-0005-0000-0000-0000F5A70000}"/>
    <cellStyle name="Normal 3 2 2 7 3" xfId="15144" xr:uid="{00000000-0005-0000-0000-0000F6A70000}"/>
    <cellStyle name="Normal 3 2 2 8" xfId="6653" xr:uid="{00000000-0005-0000-0000-0000F7A70000}"/>
    <cellStyle name="Normal 3 2 2 8 2" xfId="9286" xr:uid="{00000000-0005-0000-0000-0000F8A70000}"/>
    <cellStyle name="Normal 3 2 2 8 2 2" xfId="43103" xr:uid="{00000000-0005-0000-0000-0000F9A70000}"/>
    <cellStyle name="Normal 3 2 2 8 3" xfId="15306" xr:uid="{00000000-0005-0000-0000-0000FAA70000}"/>
    <cellStyle name="Normal 3 2 2 9" xfId="13279" xr:uid="{00000000-0005-0000-0000-0000FBA70000}"/>
    <cellStyle name="Normal 3 2 3" xfId="3813" xr:uid="{00000000-0005-0000-0000-0000FCA70000}"/>
    <cellStyle name="Normal 3 2 3 2" xfId="5981" xr:uid="{00000000-0005-0000-0000-0000FDA70000}"/>
    <cellStyle name="Normal 3 2 3 2 2" xfId="6423" xr:uid="{00000000-0005-0000-0000-0000FEA70000}"/>
    <cellStyle name="Normal 3 2 3 2 2 2" xfId="7258" xr:uid="{00000000-0005-0000-0000-0000FFA70000}"/>
    <cellStyle name="Normal 3 2 3 2 2 2 2" xfId="43698" xr:uid="{00000000-0005-0000-0000-000000A80000}"/>
    <cellStyle name="Normal 3 2 3 2 2 3" xfId="14122" xr:uid="{00000000-0005-0000-0000-000001A80000}"/>
    <cellStyle name="Normal 3 2 3 2 3" xfId="7257" xr:uid="{00000000-0005-0000-0000-000002A80000}"/>
    <cellStyle name="Normal 3 2 3 2 3 2" xfId="43744" xr:uid="{00000000-0005-0000-0000-000003A80000}"/>
    <cellStyle name="Normal 3 2 3 2 4" xfId="14121" xr:uid="{00000000-0005-0000-0000-000004A80000}"/>
    <cellStyle name="Normal 3 2 3 3" xfId="6183" xr:uid="{00000000-0005-0000-0000-000005A80000}"/>
    <cellStyle name="Normal 3 2 3 3 2" xfId="6503" xr:uid="{00000000-0005-0000-0000-000006A80000}"/>
    <cellStyle name="Normal 3 2 3 3 2 2" xfId="9136" xr:uid="{00000000-0005-0000-0000-000007A80000}"/>
    <cellStyle name="Normal 3 2 3 3 2 2 2" xfId="43085" xr:uid="{00000000-0005-0000-0000-000008A80000}"/>
    <cellStyle name="Normal 3 2 3 3 2 3" xfId="15231" xr:uid="{00000000-0005-0000-0000-000009A80000}"/>
    <cellStyle name="Normal 3 2 3 3 3" xfId="7259" xr:uid="{00000000-0005-0000-0000-00000AA80000}"/>
    <cellStyle name="Normal 3 2 3 3 3 2" xfId="21454" xr:uid="{00000000-0005-0000-0000-00000BA80000}"/>
    <cellStyle name="Normal 3 2 3 3 4" xfId="14123" xr:uid="{00000000-0005-0000-0000-00000CA80000}"/>
    <cellStyle name="Normal 3 2 3 4" xfId="6263" xr:uid="{00000000-0005-0000-0000-00000DA80000}"/>
    <cellStyle name="Normal 3 2 3 4 2" xfId="6583" xr:uid="{00000000-0005-0000-0000-00000EA80000}"/>
    <cellStyle name="Normal 3 2 3 4 2 2" xfId="9216" xr:uid="{00000000-0005-0000-0000-00000FA80000}"/>
    <cellStyle name="Normal 3 2 3 4 2 2 2" xfId="44629" xr:uid="{00000000-0005-0000-0000-000010A80000}"/>
    <cellStyle name="Normal 3 2 3 4 2 3" xfId="15273" xr:uid="{00000000-0005-0000-0000-000011A80000}"/>
    <cellStyle name="Normal 3 2 3 4 3" xfId="8440" xr:uid="{00000000-0005-0000-0000-000012A80000}"/>
    <cellStyle name="Normal 3 2 3 4 3 2" xfId="44297" xr:uid="{00000000-0005-0000-0000-000013A80000}"/>
    <cellStyle name="Normal 3 2 3 4 4" xfId="14852" xr:uid="{00000000-0005-0000-0000-000014A80000}"/>
    <cellStyle name="Normal 3 2 3 5" xfId="6343" xr:uid="{00000000-0005-0000-0000-000015A80000}"/>
    <cellStyle name="Normal 3 2 3 5 2" xfId="8982" xr:uid="{00000000-0005-0000-0000-000016A80000}"/>
    <cellStyle name="Normal 3 2 3 5 2 2" xfId="44203" xr:uid="{00000000-0005-0000-0000-000017A80000}"/>
    <cellStyle name="Normal 3 2 3 5 3" xfId="15153" xr:uid="{00000000-0005-0000-0000-000018A80000}"/>
    <cellStyle name="Normal 3 2 3 6" xfId="6663" xr:uid="{00000000-0005-0000-0000-000019A80000}"/>
    <cellStyle name="Normal 3 2 3 6 2" xfId="9296" xr:uid="{00000000-0005-0000-0000-00001AA80000}"/>
    <cellStyle name="Normal 3 2 3 6 2 2" xfId="43500" xr:uid="{00000000-0005-0000-0000-00001BA80000}"/>
    <cellStyle name="Normal 3 2 3 6 3" xfId="15315" xr:uid="{00000000-0005-0000-0000-00001CA80000}"/>
    <cellStyle name="Normal 3 2 3 7" xfId="6731" xr:uid="{00000000-0005-0000-0000-00001DA80000}"/>
    <cellStyle name="Normal 3 2 3 7 2" xfId="43695" xr:uid="{00000000-0005-0000-0000-00001EA80000}"/>
    <cellStyle name="Normal 3 2 3 8" xfId="13281" xr:uid="{00000000-0005-0000-0000-00001FA80000}"/>
    <cellStyle name="Normal 3 2 4" xfId="3811" xr:uid="{00000000-0005-0000-0000-000020A80000}"/>
    <cellStyle name="Normal 3 2 4 2" xfId="5980" xr:uid="{00000000-0005-0000-0000-000021A80000}"/>
    <cellStyle name="Normal 3 2 4 2 2" xfId="6422" xr:uid="{00000000-0005-0000-0000-000022A80000}"/>
    <cellStyle name="Normal 3 2 4 2 2 2" xfId="9059" xr:uid="{00000000-0005-0000-0000-000023A80000}"/>
    <cellStyle name="Normal 3 2 4 2 2 2 2" xfId="21339" xr:uid="{00000000-0005-0000-0000-000024A80000}"/>
    <cellStyle name="Normal 3 2 4 2 2 3" xfId="15192" xr:uid="{00000000-0005-0000-0000-000025A80000}"/>
    <cellStyle name="Normal 3 2 4 2 3" xfId="7261" xr:uid="{00000000-0005-0000-0000-000026A80000}"/>
    <cellStyle name="Normal 3 2 4 2 3 2" xfId="43003" xr:uid="{00000000-0005-0000-0000-000027A80000}"/>
    <cellStyle name="Normal 3 2 4 2 4" xfId="14124" xr:uid="{00000000-0005-0000-0000-000028A80000}"/>
    <cellStyle name="Normal 3 2 4 3" xfId="6182" xr:uid="{00000000-0005-0000-0000-000029A80000}"/>
    <cellStyle name="Normal 3 2 4 3 2" xfId="6502" xr:uid="{00000000-0005-0000-0000-00002AA80000}"/>
    <cellStyle name="Normal 3 2 4 3 2 2" xfId="9135" xr:uid="{00000000-0005-0000-0000-00002BA80000}"/>
    <cellStyle name="Normal 3 2 4 3 2 2 2" xfId="44393" xr:uid="{00000000-0005-0000-0000-00002CA80000}"/>
    <cellStyle name="Normal 3 2 4 3 2 3" xfId="15230" xr:uid="{00000000-0005-0000-0000-00002DA80000}"/>
    <cellStyle name="Normal 3 2 4 3 3" xfId="8831" xr:uid="{00000000-0005-0000-0000-00002EA80000}"/>
    <cellStyle name="Normal 3 2 4 3 3 2" xfId="44042" xr:uid="{00000000-0005-0000-0000-00002FA80000}"/>
    <cellStyle name="Normal 3 2 4 3 4" xfId="15078" xr:uid="{00000000-0005-0000-0000-000030A80000}"/>
    <cellStyle name="Normal 3 2 4 4" xfId="6262" xr:uid="{00000000-0005-0000-0000-000031A80000}"/>
    <cellStyle name="Normal 3 2 4 4 2" xfId="6582" xr:uid="{00000000-0005-0000-0000-000032A80000}"/>
    <cellStyle name="Normal 3 2 4 4 2 2" xfId="9215" xr:uid="{00000000-0005-0000-0000-000033A80000}"/>
    <cellStyle name="Normal 3 2 4 4 2 2 2" xfId="43095" xr:uid="{00000000-0005-0000-0000-000034A80000}"/>
    <cellStyle name="Normal 3 2 4 4 2 3" xfId="15272" xr:uid="{00000000-0005-0000-0000-000035A80000}"/>
    <cellStyle name="Normal 3 2 4 4 3" xfId="8904" xr:uid="{00000000-0005-0000-0000-000036A80000}"/>
    <cellStyle name="Normal 3 2 4 4 3 2" xfId="43056" xr:uid="{00000000-0005-0000-0000-000037A80000}"/>
    <cellStyle name="Normal 3 2 4 4 4" xfId="15113" xr:uid="{00000000-0005-0000-0000-000038A80000}"/>
    <cellStyle name="Normal 3 2 4 5" xfId="6342" xr:uid="{00000000-0005-0000-0000-000039A80000}"/>
    <cellStyle name="Normal 3 2 4 5 2" xfId="8981" xr:uid="{00000000-0005-0000-0000-00003AA80000}"/>
    <cellStyle name="Normal 3 2 4 5 2 2" xfId="44623" xr:uid="{00000000-0005-0000-0000-00003BA80000}"/>
    <cellStyle name="Normal 3 2 4 5 3" xfId="15152" xr:uid="{00000000-0005-0000-0000-00003CA80000}"/>
    <cellStyle name="Normal 3 2 4 6" xfId="6662" xr:uid="{00000000-0005-0000-0000-00003DA80000}"/>
    <cellStyle name="Normal 3 2 4 6 2" xfId="9295" xr:uid="{00000000-0005-0000-0000-00003EA80000}"/>
    <cellStyle name="Normal 3 2 4 6 2 2" xfId="28749" xr:uid="{00000000-0005-0000-0000-00003FA80000}"/>
    <cellStyle name="Normal 3 2 4 6 3" xfId="15314" xr:uid="{00000000-0005-0000-0000-000040A80000}"/>
    <cellStyle name="Normal 3 2 4 7" xfId="7260" xr:uid="{00000000-0005-0000-0000-000041A80000}"/>
    <cellStyle name="Normal 3 2 4 7 2" xfId="43973" xr:uid="{00000000-0005-0000-0000-000042A80000}"/>
    <cellStyle name="Normal 3 2 4 8" xfId="13282" xr:uid="{00000000-0005-0000-0000-000043A80000}"/>
    <cellStyle name="Normal 3 2 5" xfId="5691" xr:uid="{00000000-0005-0000-0000-000044A80000}"/>
    <cellStyle name="Normal 3 2 5 2" xfId="6406" xr:uid="{00000000-0005-0000-0000-000045A80000}"/>
    <cellStyle name="Normal 3 2 5 2 2" xfId="9045" xr:uid="{00000000-0005-0000-0000-000046A80000}"/>
    <cellStyle name="Normal 3 2 5 2 2 2" xfId="21604" xr:uid="{00000000-0005-0000-0000-000047A80000}"/>
    <cellStyle name="Normal 3 2 5 2 3" xfId="15183" xr:uid="{00000000-0005-0000-0000-000048A80000}"/>
    <cellStyle name="Normal 3 2 5 3" xfId="7262" xr:uid="{00000000-0005-0000-0000-000049A80000}"/>
    <cellStyle name="Normal 3 2 5 3 2" xfId="22419" xr:uid="{00000000-0005-0000-0000-00004AA80000}"/>
    <cellStyle name="Normal 3 2 5 4" xfId="14125" xr:uid="{00000000-0005-0000-0000-00004BA80000}"/>
    <cellStyle name="Normal 3 2 6" xfId="6166" xr:uid="{00000000-0005-0000-0000-00004CA80000}"/>
    <cellStyle name="Normal 3 2 6 2" xfId="6486" xr:uid="{00000000-0005-0000-0000-00004DA80000}"/>
    <cellStyle name="Normal 3 2 6 2 2" xfId="9119" xr:uid="{00000000-0005-0000-0000-00004EA80000}"/>
    <cellStyle name="Normal 3 2 6 2 2 2" xfId="42642" xr:uid="{00000000-0005-0000-0000-00004FA80000}"/>
    <cellStyle name="Normal 3 2 6 2 3" xfId="15219" xr:uid="{00000000-0005-0000-0000-000050A80000}"/>
    <cellStyle name="Normal 3 2 6 3" xfId="8441" xr:uid="{00000000-0005-0000-0000-000051A80000}"/>
    <cellStyle name="Normal 3 2 6 3 2" xfId="43373" xr:uid="{00000000-0005-0000-0000-000052A80000}"/>
    <cellStyle name="Normal 3 2 6 4" xfId="14853" xr:uid="{00000000-0005-0000-0000-000053A80000}"/>
    <cellStyle name="Normal 3 2 7" xfId="6246" xr:uid="{00000000-0005-0000-0000-000054A80000}"/>
    <cellStyle name="Normal 3 2 7 2" xfId="6566" xr:uid="{00000000-0005-0000-0000-000055A80000}"/>
    <cellStyle name="Normal 3 2 7 2 2" xfId="9199" xr:uid="{00000000-0005-0000-0000-000056A80000}"/>
    <cellStyle name="Normal 3 2 7 2 2 2" xfId="42651" xr:uid="{00000000-0005-0000-0000-000057A80000}"/>
    <cellStyle name="Normal 3 2 7 2 3" xfId="15261" xr:uid="{00000000-0005-0000-0000-000058A80000}"/>
    <cellStyle name="Normal 3 2 7 3" xfId="8889" xr:uid="{00000000-0005-0000-0000-000059A80000}"/>
    <cellStyle name="Normal 3 2 7 3 2" xfId="21610" xr:uid="{00000000-0005-0000-0000-00005AA80000}"/>
    <cellStyle name="Normal 3 2 7 4" xfId="15103" xr:uid="{00000000-0005-0000-0000-00005BA80000}"/>
    <cellStyle name="Normal 3 2 8" xfId="6326" xr:uid="{00000000-0005-0000-0000-00005CA80000}"/>
    <cellStyle name="Normal 3 2 8 2" xfId="8965" xr:uid="{00000000-0005-0000-0000-00005DA80000}"/>
    <cellStyle name="Normal 3 2 8 2 2" xfId="43379" xr:uid="{00000000-0005-0000-0000-00005EA80000}"/>
    <cellStyle name="Normal 3 2 8 3" xfId="45240" xr:uid="{00000000-0005-0000-0000-00005FA80000}"/>
    <cellStyle name="Normal 3 2 8 4" xfId="15141" xr:uid="{00000000-0005-0000-0000-000060A80000}"/>
    <cellStyle name="Normal 3 2 9" xfId="6646" xr:uid="{00000000-0005-0000-0000-000061A80000}"/>
    <cellStyle name="Normal 3 2 9 2" xfId="9279" xr:uid="{00000000-0005-0000-0000-000062A80000}"/>
    <cellStyle name="Normal 3 2 9 2 2" xfId="44846" xr:uid="{00000000-0005-0000-0000-000063A80000}"/>
    <cellStyle name="Normal 3 2 9 3" xfId="15303" xr:uid="{00000000-0005-0000-0000-000064A80000}"/>
    <cellStyle name="Normal 3 3" xfId="1522" xr:uid="{00000000-0005-0000-0000-000065A80000}"/>
    <cellStyle name="Normal 3 3 10" xfId="2692" xr:uid="{00000000-0005-0000-0000-000066A80000}"/>
    <cellStyle name="Normal 3 3 2" xfId="1630" xr:uid="{00000000-0005-0000-0000-000067A80000}"/>
    <cellStyle name="Normal 3 3 2 2" xfId="5982" xr:uid="{00000000-0005-0000-0000-000068A80000}"/>
    <cellStyle name="Normal 3 3 2 2 2" xfId="6424" xr:uid="{00000000-0005-0000-0000-000069A80000}"/>
    <cellStyle name="Normal 3 3 2 2 2 2" xfId="7265" xr:uid="{00000000-0005-0000-0000-00006AA80000}"/>
    <cellStyle name="Normal 3 3 2 2 2 2 2" xfId="43292" xr:uid="{00000000-0005-0000-0000-00006BA80000}"/>
    <cellStyle name="Normal 3 3 2 2 2 3" xfId="14127" xr:uid="{00000000-0005-0000-0000-00006CA80000}"/>
    <cellStyle name="Normal 3 3 2 2 3" xfId="7264" xr:uid="{00000000-0005-0000-0000-00006DA80000}"/>
    <cellStyle name="Normal 3 3 2 2 3 2" xfId="22420" xr:uid="{00000000-0005-0000-0000-00006EA80000}"/>
    <cellStyle name="Normal 3 3 2 2 4" xfId="14126" xr:uid="{00000000-0005-0000-0000-00006FA80000}"/>
    <cellStyle name="Normal 3 3 2 3" xfId="6184" xr:uid="{00000000-0005-0000-0000-000070A80000}"/>
    <cellStyle name="Normal 3 3 2 3 2" xfId="6504" xr:uid="{00000000-0005-0000-0000-000071A80000}"/>
    <cellStyle name="Normal 3 3 2 3 2 2" xfId="9137" xr:uid="{00000000-0005-0000-0000-000072A80000}"/>
    <cellStyle name="Normal 3 3 2 3 2 2 2" xfId="43758" xr:uid="{00000000-0005-0000-0000-000073A80000}"/>
    <cellStyle name="Normal 3 3 2 3 2 3" xfId="15232" xr:uid="{00000000-0005-0000-0000-000074A80000}"/>
    <cellStyle name="Normal 3 3 2 3 3" xfId="7266" xr:uid="{00000000-0005-0000-0000-000075A80000}"/>
    <cellStyle name="Normal 3 3 2 3 3 2" xfId="44554" xr:uid="{00000000-0005-0000-0000-000076A80000}"/>
    <cellStyle name="Normal 3 3 2 3 4" xfId="14128" xr:uid="{00000000-0005-0000-0000-000077A80000}"/>
    <cellStyle name="Normal 3 3 2 4" xfId="6264" xr:uid="{00000000-0005-0000-0000-000078A80000}"/>
    <cellStyle name="Normal 3 3 2 4 2" xfId="6584" xr:uid="{00000000-0005-0000-0000-000079A80000}"/>
    <cellStyle name="Normal 3 3 2 4 2 2" xfId="9217" xr:uid="{00000000-0005-0000-0000-00007AA80000}"/>
    <cellStyle name="Normal 3 3 2 4 2 2 2" xfId="44208" xr:uid="{00000000-0005-0000-0000-00007BA80000}"/>
    <cellStyle name="Normal 3 3 2 4 2 3" xfId="15274" xr:uid="{00000000-0005-0000-0000-00007CA80000}"/>
    <cellStyle name="Normal 3 3 2 4 3" xfId="8442" xr:uid="{00000000-0005-0000-0000-00007DA80000}"/>
    <cellStyle name="Normal 3 3 2 4 3 2" xfId="28752" xr:uid="{00000000-0005-0000-0000-00007EA80000}"/>
    <cellStyle name="Normal 3 3 2 4 4" xfId="14854" xr:uid="{00000000-0005-0000-0000-00007FA80000}"/>
    <cellStyle name="Normal 3 3 2 5" xfId="6344" xr:uid="{00000000-0005-0000-0000-000080A80000}"/>
    <cellStyle name="Normal 3 3 2 5 2" xfId="8983" xr:uid="{00000000-0005-0000-0000-000081A80000}"/>
    <cellStyle name="Normal 3 3 2 5 2 2" xfId="21609" xr:uid="{00000000-0005-0000-0000-000082A80000}"/>
    <cellStyle name="Normal 3 3 2 5 3" xfId="15154" xr:uid="{00000000-0005-0000-0000-000083A80000}"/>
    <cellStyle name="Normal 3 3 2 6" xfId="6664" xr:uid="{00000000-0005-0000-0000-000084A80000}"/>
    <cellStyle name="Normal 3 3 2 6 2" xfId="9297" xr:uid="{00000000-0005-0000-0000-000085A80000}"/>
    <cellStyle name="Normal 3 3 2 6 2 2" xfId="42959" xr:uid="{00000000-0005-0000-0000-000086A80000}"/>
    <cellStyle name="Normal 3 3 2 6 3" xfId="15316" xr:uid="{00000000-0005-0000-0000-000087A80000}"/>
    <cellStyle name="Normal 3 3 2 7" xfId="7263" xr:uid="{00000000-0005-0000-0000-000088A80000}"/>
    <cellStyle name="Normal 3 3 2 7 2" xfId="44465" xr:uid="{00000000-0005-0000-0000-000089A80000}"/>
    <cellStyle name="Normal 3 3 2 8" xfId="13284" xr:uid="{00000000-0005-0000-0000-00008AA80000}"/>
    <cellStyle name="Normal 3 3 2 9" xfId="3814" xr:uid="{00000000-0005-0000-0000-00008BA80000}"/>
    <cellStyle name="Normal 3 3 3" xfId="5865" xr:uid="{00000000-0005-0000-0000-00008CA80000}"/>
    <cellStyle name="Normal 3 3 3 2" xfId="6414" xr:uid="{00000000-0005-0000-0000-00008DA80000}"/>
    <cellStyle name="Normal 3 3 3 2 2" xfId="7268" xr:uid="{00000000-0005-0000-0000-00008EA80000}"/>
    <cellStyle name="Normal 3 3 3 2 2 2" xfId="43441" xr:uid="{00000000-0005-0000-0000-00008FA80000}"/>
    <cellStyle name="Normal 3 3 3 2 3" xfId="14130" xr:uid="{00000000-0005-0000-0000-000090A80000}"/>
    <cellStyle name="Normal 3 3 3 3" xfId="7267" xr:uid="{00000000-0005-0000-0000-000091A80000}"/>
    <cellStyle name="Normal 3 3 3 3 2" xfId="22421" xr:uid="{00000000-0005-0000-0000-000092A80000}"/>
    <cellStyle name="Normal 3 3 3 4" xfId="14129" xr:uid="{00000000-0005-0000-0000-000093A80000}"/>
    <cellStyle name="Normal 3 3 4" xfId="6174" xr:uid="{00000000-0005-0000-0000-000094A80000}"/>
    <cellStyle name="Normal 3 3 4 2" xfId="6494" xr:uid="{00000000-0005-0000-0000-000095A80000}"/>
    <cellStyle name="Normal 3 3 4 2 2" xfId="9127" xr:uid="{00000000-0005-0000-0000-000096A80000}"/>
    <cellStyle name="Normal 3 3 4 2 2 2" xfId="42644" xr:uid="{00000000-0005-0000-0000-000097A80000}"/>
    <cellStyle name="Normal 3 3 4 2 3" xfId="15223" xr:uid="{00000000-0005-0000-0000-000098A80000}"/>
    <cellStyle name="Normal 3 3 4 3" xfId="7269" xr:uid="{00000000-0005-0000-0000-000099A80000}"/>
    <cellStyle name="Normal 3 3 4 3 2" xfId="22422" xr:uid="{00000000-0005-0000-0000-00009AA80000}"/>
    <cellStyle name="Normal 3 3 4 4" xfId="14131" xr:uid="{00000000-0005-0000-0000-00009BA80000}"/>
    <cellStyle name="Normal 3 3 5" xfId="6254" xr:uid="{00000000-0005-0000-0000-00009CA80000}"/>
    <cellStyle name="Normal 3 3 5 2" xfId="6574" xr:uid="{00000000-0005-0000-0000-00009DA80000}"/>
    <cellStyle name="Normal 3 3 5 2 2" xfId="9207" xr:uid="{00000000-0005-0000-0000-00009EA80000}"/>
    <cellStyle name="Normal 3 3 5 2 2 2" xfId="21322" xr:uid="{00000000-0005-0000-0000-00009FA80000}"/>
    <cellStyle name="Normal 3 3 5 2 3" xfId="15265" xr:uid="{00000000-0005-0000-0000-0000A0A80000}"/>
    <cellStyle name="Normal 3 3 5 3" xfId="8444" xr:uid="{00000000-0005-0000-0000-0000A1A80000}"/>
    <cellStyle name="Normal 3 3 5 3 2" xfId="42945" xr:uid="{00000000-0005-0000-0000-0000A2A80000}"/>
    <cellStyle name="Normal 3 3 5 4" xfId="14855" xr:uid="{00000000-0005-0000-0000-0000A3A80000}"/>
    <cellStyle name="Normal 3 3 6" xfId="6334" xr:uid="{00000000-0005-0000-0000-0000A4A80000}"/>
    <cellStyle name="Normal 3 3 6 2" xfId="8973" xr:uid="{00000000-0005-0000-0000-0000A5A80000}"/>
    <cellStyle name="Normal 3 3 6 2 2" xfId="22423" xr:uid="{00000000-0005-0000-0000-0000A6A80000}"/>
    <cellStyle name="Normal 3 3 6 3" xfId="15145" xr:uid="{00000000-0005-0000-0000-0000A7A80000}"/>
    <cellStyle name="Normal 3 3 7" xfId="6654" xr:uid="{00000000-0005-0000-0000-0000A8A80000}"/>
    <cellStyle name="Normal 3 3 7 2" xfId="9287" xr:uid="{00000000-0005-0000-0000-0000A9A80000}"/>
    <cellStyle name="Normal 3 3 7 2 2" xfId="43455" xr:uid="{00000000-0005-0000-0000-0000AAA80000}"/>
    <cellStyle name="Normal 3 3 7 3" xfId="15307" xr:uid="{00000000-0005-0000-0000-0000ABA80000}"/>
    <cellStyle name="Normal 3 3 8" xfId="6732" xr:uid="{00000000-0005-0000-0000-0000ACA80000}"/>
    <cellStyle name="Normal 3 3 8 2" xfId="22424" xr:uid="{00000000-0005-0000-0000-0000ADA80000}"/>
    <cellStyle name="Normal 3 3 9" xfId="13283" xr:uid="{00000000-0005-0000-0000-0000AEA80000}"/>
    <cellStyle name="Normal 3 4" xfId="1628" xr:uid="{00000000-0005-0000-0000-0000AFA80000}"/>
    <cellStyle name="Normal 3 4 10" xfId="13285" xr:uid="{00000000-0005-0000-0000-0000B0A80000}"/>
    <cellStyle name="Normal 3 4 11" xfId="2690" xr:uid="{00000000-0005-0000-0000-0000B1A80000}"/>
    <cellStyle name="Normal 3 4 2" xfId="4663" xr:uid="{00000000-0005-0000-0000-0000B2A80000}"/>
    <cellStyle name="Normal 3 4 2 2" xfId="6111" xr:uid="{00000000-0005-0000-0000-0000B3A80000}"/>
    <cellStyle name="Normal 3 4 2 2 2" xfId="6431" xr:uid="{00000000-0005-0000-0000-0000B4A80000}"/>
    <cellStyle name="Normal 3 4 2 2 2 2" xfId="9065" xr:uid="{00000000-0005-0000-0000-0000B5A80000}"/>
    <cellStyle name="Normal 3 4 2 2 2 2 2" xfId="21337" xr:uid="{00000000-0005-0000-0000-0000B6A80000}"/>
    <cellStyle name="Normal 3 4 2 2 2 3" xfId="15197" xr:uid="{00000000-0005-0000-0000-0000B7A80000}"/>
    <cellStyle name="Normal 3 4 2 2 3" xfId="8764" xr:uid="{00000000-0005-0000-0000-0000B8A80000}"/>
    <cellStyle name="Normal 3 4 2 2 3 2" xfId="44298" xr:uid="{00000000-0005-0000-0000-0000B9A80000}"/>
    <cellStyle name="Normal 3 4 2 2 4" xfId="15048" xr:uid="{00000000-0005-0000-0000-0000BAA80000}"/>
    <cellStyle name="Normal 3 4 2 3" xfId="6191" xr:uid="{00000000-0005-0000-0000-0000BBA80000}"/>
    <cellStyle name="Normal 3 4 2 3 2" xfId="6511" xr:uid="{00000000-0005-0000-0000-0000BCA80000}"/>
    <cellStyle name="Normal 3 4 2 3 2 2" xfId="9144" xr:uid="{00000000-0005-0000-0000-0000BDA80000}"/>
    <cellStyle name="Normal 3 4 2 3 2 2 2" xfId="43906" xr:uid="{00000000-0005-0000-0000-0000BEA80000}"/>
    <cellStyle name="Normal 3 4 2 3 2 3" xfId="15238" xr:uid="{00000000-0005-0000-0000-0000BFA80000}"/>
    <cellStyle name="Normal 3 4 2 3 3" xfId="8836" xr:uid="{00000000-0005-0000-0000-0000C0A80000}"/>
    <cellStyle name="Normal 3 4 2 3 3 2" xfId="43050" xr:uid="{00000000-0005-0000-0000-0000C1A80000}"/>
    <cellStyle name="Normal 3 4 2 3 4" xfId="15082" xr:uid="{00000000-0005-0000-0000-0000C2A80000}"/>
    <cellStyle name="Normal 3 4 2 4" xfId="6271" xr:uid="{00000000-0005-0000-0000-0000C3A80000}"/>
    <cellStyle name="Normal 3 4 2 4 2" xfId="6591" xr:uid="{00000000-0005-0000-0000-0000C4A80000}"/>
    <cellStyle name="Normal 3 4 2 4 2 2" xfId="9224" xr:uid="{00000000-0005-0000-0000-0000C5A80000}"/>
    <cellStyle name="Normal 3 4 2 4 2 2 2" xfId="42655" xr:uid="{00000000-0005-0000-0000-0000C6A80000}"/>
    <cellStyle name="Normal 3 4 2 4 2 3" xfId="15280" xr:uid="{00000000-0005-0000-0000-0000C7A80000}"/>
    <cellStyle name="Normal 3 4 2 4 3" xfId="8911" xr:uid="{00000000-0005-0000-0000-0000C8A80000}"/>
    <cellStyle name="Normal 3 4 2 4 3 2" xfId="44621" xr:uid="{00000000-0005-0000-0000-0000C9A80000}"/>
    <cellStyle name="Normal 3 4 2 4 4" xfId="15119" xr:uid="{00000000-0005-0000-0000-0000CAA80000}"/>
    <cellStyle name="Normal 3 4 2 5" xfId="6351" xr:uid="{00000000-0005-0000-0000-0000CBA80000}"/>
    <cellStyle name="Normal 3 4 2 5 2" xfId="8990" xr:uid="{00000000-0005-0000-0000-0000CCA80000}"/>
    <cellStyle name="Normal 3 4 2 5 2 2" xfId="21605" xr:uid="{00000000-0005-0000-0000-0000CDA80000}"/>
    <cellStyle name="Normal 3 4 2 5 3" xfId="15160" xr:uid="{00000000-0005-0000-0000-0000CEA80000}"/>
    <cellStyle name="Normal 3 4 2 6" xfId="6671" xr:uid="{00000000-0005-0000-0000-0000CFA80000}"/>
    <cellStyle name="Normal 3 4 2 6 2" xfId="9304" xr:uid="{00000000-0005-0000-0000-0000D0A80000}"/>
    <cellStyle name="Normal 3 4 2 6 2 2" xfId="43105" xr:uid="{00000000-0005-0000-0000-0000D1A80000}"/>
    <cellStyle name="Normal 3 4 2 6 3" xfId="15322" xr:uid="{00000000-0005-0000-0000-0000D2A80000}"/>
    <cellStyle name="Normal 3 4 2 7" xfId="7793" xr:uid="{00000000-0005-0000-0000-0000D3A80000}"/>
    <cellStyle name="Normal 3 4 2 7 2" xfId="14428" xr:uid="{00000000-0005-0000-0000-0000D4A80000}"/>
    <cellStyle name="Normal 3 4 2 8" xfId="7270" xr:uid="{00000000-0005-0000-0000-0000D5A80000}"/>
    <cellStyle name="Normal 3 4 2 9" xfId="13286" xr:uid="{00000000-0005-0000-0000-0000D6A80000}"/>
    <cellStyle name="Normal 3 4 3" xfId="3815" xr:uid="{00000000-0005-0000-0000-0000D7A80000}"/>
    <cellStyle name="Normal 3 4 3 2" xfId="7963" xr:uid="{00000000-0005-0000-0000-0000D8A80000}"/>
    <cellStyle name="Normal 3 4 3 2 2" xfId="22426" xr:uid="{00000000-0005-0000-0000-0000D9A80000}"/>
    <cellStyle name="Normal 3 4 3 3" xfId="7788" xr:uid="{00000000-0005-0000-0000-0000DAA80000}"/>
    <cellStyle name="Normal 3 4 3 4" xfId="22425" xr:uid="{00000000-0005-0000-0000-0000DBA80000}"/>
    <cellStyle name="Normal 3 4 4" xfId="5863" xr:uid="{00000000-0005-0000-0000-0000DCA80000}"/>
    <cellStyle name="Normal 3 4 4 2" xfId="6412" xr:uid="{00000000-0005-0000-0000-0000DDA80000}"/>
    <cellStyle name="Normal 3 4 4 2 2" xfId="9051" xr:uid="{00000000-0005-0000-0000-0000DEA80000}"/>
    <cellStyle name="Normal 3 4 4 2 2 2" xfId="44247" xr:uid="{00000000-0005-0000-0000-0000DFA80000}"/>
    <cellStyle name="Normal 3 4 4 2 3" xfId="15185" xr:uid="{00000000-0005-0000-0000-0000E0A80000}"/>
    <cellStyle name="Normal 3 4 4 3" xfId="8756" xr:uid="{00000000-0005-0000-0000-0000E1A80000}"/>
    <cellStyle name="Normal 3 4 4 3 2" xfId="43041" xr:uid="{00000000-0005-0000-0000-0000E2A80000}"/>
    <cellStyle name="Normal 3 4 4 4" xfId="15041" xr:uid="{00000000-0005-0000-0000-0000E3A80000}"/>
    <cellStyle name="Normal 3 4 5" xfId="6172" xr:uid="{00000000-0005-0000-0000-0000E4A80000}"/>
    <cellStyle name="Normal 3 4 5 2" xfId="6492" xr:uid="{00000000-0005-0000-0000-0000E5A80000}"/>
    <cellStyle name="Normal 3 4 5 2 2" xfId="9125" xr:uid="{00000000-0005-0000-0000-0000E6A80000}"/>
    <cellStyle name="Normal 3 4 5 2 2 2" xfId="43383" xr:uid="{00000000-0005-0000-0000-0000E7A80000}"/>
    <cellStyle name="Normal 3 4 5 2 3" xfId="15221" xr:uid="{00000000-0005-0000-0000-0000E8A80000}"/>
    <cellStyle name="Normal 3 4 5 3" xfId="8823" xr:uid="{00000000-0005-0000-0000-0000E9A80000}"/>
    <cellStyle name="Normal 3 4 5 3 2" xfId="44389" xr:uid="{00000000-0005-0000-0000-0000EAA80000}"/>
    <cellStyle name="Normal 3 4 5 4" xfId="15071" xr:uid="{00000000-0005-0000-0000-0000EBA80000}"/>
    <cellStyle name="Normal 3 4 6" xfId="6252" xr:uid="{00000000-0005-0000-0000-0000ECA80000}"/>
    <cellStyle name="Normal 3 4 6 2" xfId="6572" xr:uid="{00000000-0005-0000-0000-0000EDA80000}"/>
    <cellStyle name="Normal 3 4 6 2 2" xfId="9205" xr:uid="{00000000-0005-0000-0000-0000EEA80000}"/>
    <cellStyle name="Normal 3 4 6 2 2 2" xfId="28574" xr:uid="{00000000-0005-0000-0000-0000EFA80000}"/>
    <cellStyle name="Normal 3 4 6 2 3" xfId="15263" xr:uid="{00000000-0005-0000-0000-0000F0A80000}"/>
    <cellStyle name="Normal 3 4 6 3" xfId="8895" xr:uid="{00000000-0005-0000-0000-0000F1A80000}"/>
    <cellStyle name="Normal 3 4 6 3 2" xfId="44246" xr:uid="{00000000-0005-0000-0000-0000F2A80000}"/>
    <cellStyle name="Normal 3 4 6 4" xfId="15105" xr:uid="{00000000-0005-0000-0000-0000F3A80000}"/>
    <cellStyle name="Normal 3 4 7" xfId="6332" xr:uid="{00000000-0005-0000-0000-0000F4A80000}"/>
    <cellStyle name="Normal 3 4 7 2" xfId="8971" xr:uid="{00000000-0005-0000-0000-0000F5A80000}"/>
    <cellStyle name="Normal 3 4 7 2 2" xfId="42624" xr:uid="{00000000-0005-0000-0000-0000F6A80000}"/>
    <cellStyle name="Normal 3 4 7 3" xfId="15143" xr:uid="{00000000-0005-0000-0000-0000F7A80000}"/>
    <cellStyle name="Normal 3 4 8" xfId="6652" xr:uid="{00000000-0005-0000-0000-0000F8A80000}"/>
    <cellStyle name="Normal 3 4 8 2" xfId="9285" xr:uid="{00000000-0005-0000-0000-0000F9A80000}"/>
    <cellStyle name="Normal 3 4 8 2 2" xfId="43979" xr:uid="{00000000-0005-0000-0000-0000FAA80000}"/>
    <cellStyle name="Normal 3 4 8 3" xfId="15305" xr:uid="{00000000-0005-0000-0000-0000FBA80000}"/>
    <cellStyle name="Normal 3 4 9" xfId="8571" xr:uid="{00000000-0005-0000-0000-0000FCA80000}"/>
    <cellStyle name="Normal 3 4 9 2" xfId="14931" xr:uid="{00000000-0005-0000-0000-0000FDA80000}"/>
    <cellStyle name="Normal 3 5" xfId="1672" xr:uid="{00000000-0005-0000-0000-0000FEA80000}"/>
    <cellStyle name="Normal 3 5 10" xfId="45241" xr:uid="{00000000-0005-0000-0000-0000FFA80000}"/>
    <cellStyle name="Normal 3 5 11" xfId="3327" xr:uid="{00000000-0005-0000-0000-000000A90000}"/>
    <cellStyle name="Normal 3 5 2" xfId="4837" xr:uid="{00000000-0005-0000-0000-000001A90000}"/>
    <cellStyle name="Normal 3 5 2 2" xfId="22429" xr:uid="{00000000-0005-0000-0000-000002A90000}"/>
    <cellStyle name="Normal 3 5 2 2 2" xfId="22430" xr:uid="{00000000-0005-0000-0000-000003A90000}"/>
    <cellStyle name="Normal 3 5 2 3" xfId="22431" xr:uid="{00000000-0005-0000-0000-000004A90000}"/>
    <cellStyle name="Normal 3 5 2 3 2" xfId="22432" xr:uid="{00000000-0005-0000-0000-000005A90000}"/>
    <cellStyle name="Normal 3 5 2 4" xfId="22433" xr:uid="{00000000-0005-0000-0000-000006A90000}"/>
    <cellStyle name="Normal 3 5 2 5" xfId="22428" xr:uid="{00000000-0005-0000-0000-000007A90000}"/>
    <cellStyle name="Normal 3 5 3" xfId="3816" xr:uid="{00000000-0005-0000-0000-000008A90000}"/>
    <cellStyle name="Normal 3 5 3 2" xfId="22435" xr:uid="{00000000-0005-0000-0000-000009A90000}"/>
    <cellStyle name="Normal 3 5 3 3" xfId="22434" xr:uid="{00000000-0005-0000-0000-00000AA90000}"/>
    <cellStyle name="Normal 3 5 4" xfId="8464" xr:uid="{00000000-0005-0000-0000-00000BA90000}"/>
    <cellStyle name="Normal 3 5 4 2" xfId="22437" xr:uid="{00000000-0005-0000-0000-00000CA90000}"/>
    <cellStyle name="Normal 3 5 4 3" xfId="22436" xr:uid="{00000000-0005-0000-0000-00000DA90000}"/>
    <cellStyle name="Normal 3 5 5" xfId="22438" xr:uid="{00000000-0005-0000-0000-00000EA90000}"/>
    <cellStyle name="Normal 3 5 5 2" xfId="22439" xr:uid="{00000000-0005-0000-0000-00000FA90000}"/>
    <cellStyle name="Normal 3 5 6" xfId="22440" xr:uid="{00000000-0005-0000-0000-000010A90000}"/>
    <cellStyle name="Normal 3 5 7" xfId="22441" xr:uid="{00000000-0005-0000-0000-000011A90000}"/>
    <cellStyle name="Normal 3 5 8" xfId="22442" xr:uid="{00000000-0005-0000-0000-000012A90000}"/>
    <cellStyle name="Normal 3 5 9" xfId="22427" xr:uid="{00000000-0005-0000-0000-000013A90000}"/>
    <cellStyle name="Normal 3 6" xfId="3810" xr:uid="{00000000-0005-0000-0000-000014A90000}"/>
    <cellStyle name="Normal 3 6 10" xfId="13287" xr:uid="{00000000-0005-0000-0000-000015A90000}"/>
    <cellStyle name="Normal 3 6 2" xfId="5979" xr:uid="{00000000-0005-0000-0000-000016A90000}"/>
    <cellStyle name="Normal 3 6 2 2" xfId="6421" xr:uid="{00000000-0005-0000-0000-000017A90000}"/>
    <cellStyle name="Normal 3 6 2 2 2" xfId="9058" xr:uid="{00000000-0005-0000-0000-000018A90000}"/>
    <cellStyle name="Normal 3 6 2 2 2 2" xfId="22443" xr:uid="{00000000-0005-0000-0000-000019A90000}"/>
    <cellStyle name="Normal 3 6 2 2 3" xfId="15191" xr:uid="{00000000-0005-0000-0000-00001AA90000}"/>
    <cellStyle name="Normal 3 6 2 3" xfId="7272" xr:uid="{00000000-0005-0000-0000-00001BA90000}"/>
    <cellStyle name="Normal 3 6 2 3 2" xfId="22445" xr:uid="{00000000-0005-0000-0000-00001CA90000}"/>
    <cellStyle name="Normal 3 6 2 3 3" xfId="22444" xr:uid="{00000000-0005-0000-0000-00001DA90000}"/>
    <cellStyle name="Normal 3 6 2 4" xfId="22446" xr:uid="{00000000-0005-0000-0000-00001EA90000}"/>
    <cellStyle name="Normal 3 6 2 5" xfId="14132" xr:uid="{00000000-0005-0000-0000-00001FA90000}"/>
    <cellStyle name="Normal 3 6 3" xfId="6181" xr:uid="{00000000-0005-0000-0000-000020A90000}"/>
    <cellStyle name="Normal 3 6 3 2" xfId="6501" xr:uid="{00000000-0005-0000-0000-000021A90000}"/>
    <cellStyle name="Normal 3 6 3 2 2" xfId="9134" xr:uid="{00000000-0005-0000-0000-000022A90000}"/>
    <cellStyle name="Normal 3 6 3 2 2 2" xfId="28709" xr:uid="{00000000-0005-0000-0000-000023A90000}"/>
    <cellStyle name="Normal 3 6 3 2 3" xfId="15229" xr:uid="{00000000-0005-0000-0000-000024A90000}"/>
    <cellStyle name="Normal 3 6 3 3" xfId="8830" xr:uid="{00000000-0005-0000-0000-000025A90000}"/>
    <cellStyle name="Normal 3 6 3 3 2" xfId="43049" xr:uid="{00000000-0005-0000-0000-000026A90000}"/>
    <cellStyle name="Normal 3 6 3 4" xfId="15077" xr:uid="{00000000-0005-0000-0000-000027A90000}"/>
    <cellStyle name="Normal 3 6 4" xfId="6261" xr:uid="{00000000-0005-0000-0000-000028A90000}"/>
    <cellStyle name="Normal 3 6 4 2" xfId="6581" xr:uid="{00000000-0005-0000-0000-000029A90000}"/>
    <cellStyle name="Normal 3 6 4 2 2" xfId="9214" xr:uid="{00000000-0005-0000-0000-00002AA90000}"/>
    <cellStyle name="Normal 3 6 4 2 2 2" xfId="43813" xr:uid="{00000000-0005-0000-0000-00002BA90000}"/>
    <cellStyle name="Normal 3 6 4 2 3" xfId="15271" xr:uid="{00000000-0005-0000-0000-00002CA90000}"/>
    <cellStyle name="Normal 3 6 4 3" xfId="8903" xr:uid="{00000000-0005-0000-0000-00002DA90000}"/>
    <cellStyle name="Normal 3 6 4 3 2" xfId="44105" xr:uid="{00000000-0005-0000-0000-00002EA90000}"/>
    <cellStyle name="Normal 3 6 4 4" xfId="15112" xr:uid="{00000000-0005-0000-0000-00002FA90000}"/>
    <cellStyle name="Normal 3 6 5" xfId="6341" xr:uid="{00000000-0005-0000-0000-000030A90000}"/>
    <cellStyle name="Normal 3 6 5 2" xfId="8980" xr:uid="{00000000-0005-0000-0000-000031A90000}"/>
    <cellStyle name="Normal 3 6 5 2 2" xfId="22447" xr:uid="{00000000-0005-0000-0000-000032A90000}"/>
    <cellStyle name="Normal 3 6 5 3" xfId="15151" xr:uid="{00000000-0005-0000-0000-000033A90000}"/>
    <cellStyle name="Normal 3 6 6" xfId="6661" xr:uid="{00000000-0005-0000-0000-000034A90000}"/>
    <cellStyle name="Normal 3 6 6 2" xfId="9294" xr:uid="{00000000-0005-0000-0000-000035A90000}"/>
    <cellStyle name="Normal 3 6 6 2 2" xfId="43363" xr:uid="{00000000-0005-0000-0000-000036A90000}"/>
    <cellStyle name="Normal 3 6 6 3" xfId="15313" xr:uid="{00000000-0005-0000-0000-000037A90000}"/>
    <cellStyle name="Normal 3 6 7" xfId="7271" xr:uid="{00000000-0005-0000-0000-000038A90000}"/>
    <cellStyle name="Normal 3 6 7 2" xfId="22448" xr:uid="{00000000-0005-0000-0000-000039A90000}"/>
    <cellStyle name="Normal 3 6 8" xfId="22449" xr:uid="{00000000-0005-0000-0000-00003AA90000}"/>
    <cellStyle name="Normal 3 6 9" xfId="45242" xr:uid="{00000000-0005-0000-0000-00003BA90000}"/>
    <cellStyle name="Normal 3 7" xfId="5690" xr:uid="{00000000-0005-0000-0000-00003CA90000}"/>
    <cellStyle name="Normal 3 7 2" xfId="6405" xr:uid="{00000000-0005-0000-0000-00003DA90000}"/>
    <cellStyle name="Normal 3 7 2 2" xfId="9044" xr:uid="{00000000-0005-0000-0000-00003EA90000}"/>
    <cellStyle name="Normal 3 7 2 2 2" xfId="22451" xr:uid="{00000000-0005-0000-0000-00003FA90000}"/>
    <cellStyle name="Normal 3 7 2 2 3" xfId="22450" xr:uid="{00000000-0005-0000-0000-000040A90000}"/>
    <cellStyle name="Normal 3 7 2 3" xfId="22452" xr:uid="{00000000-0005-0000-0000-000041A90000}"/>
    <cellStyle name="Normal 3 7 2 3 2" xfId="22453" xr:uid="{00000000-0005-0000-0000-000042A90000}"/>
    <cellStyle name="Normal 3 7 2 4" xfId="22454" xr:uid="{00000000-0005-0000-0000-000043A90000}"/>
    <cellStyle name="Normal 3 7 2 5" xfId="15182" xr:uid="{00000000-0005-0000-0000-000044A90000}"/>
    <cellStyle name="Normal 3 7 3" xfId="8752" xr:uid="{00000000-0005-0000-0000-000045A90000}"/>
    <cellStyle name="Normal 3 7 3 2" xfId="22455" xr:uid="{00000000-0005-0000-0000-000046A90000}"/>
    <cellStyle name="Normal 3 7 3 3" xfId="15040" xr:uid="{00000000-0005-0000-0000-000047A90000}"/>
    <cellStyle name="Normal 3 7 4" xfId="7273" xr:uid="{00000000-0005-0000-0000-000048A90000}"/>
    <cellStyle name="Normal 3 7 4 2" xfId="22457" xr:uid="{00000000-0005-0000-0000-000049A90000}"/>
    <cellStyle name="Normal 3 7 4 3" xfId="43004" xr:uid="{00000000-0005-0000-0000-00004AA90000}"/>
    <cellStyle name="Normal 3 7 4 4" xfId="22456" xr:uid="{00000000-0005-0000-0000-00004BA90000}"/>
    <cellStyle name="Normal 3 7 5" xfId="22458" xr:uid="{00000000-0005-0000-0000-00004CA90000}"/>
    <cellStyle name="Normal 3 7 5 2" xfId="22459" xr:uid="{00000000-0005-0000-0000-00004DA90000}"/>
    <cellStyle name="Normal 3 7 6" xfId="22460" xr:uid="{00000000-0005-0000-0000-00004EA90000}"/>
    <cellStyle name="Normal 3 7 7" xfId="22461" xr:uid="{00000000-0005-0000-0000-00004FA90000}"/>
    <cellStyle name="Normal 3 8" xfId="6165" xr:uid="{00000000-0005-0000-0000-000050A90000}"/>
    <cellStyle name="Normal 3 8 2" xfId="6485" xr:uid="{00000000-0005-0000-0000-000051A90000}"/>
    <cellStyle name="Normal 3 8 2 2" xfId="9118" xr:uid="{00000000-0005-0000-0000-000052A90000}"/>
    <cellStyle name="Normal 3 8 2 2 2" xfId="22463" xr:uid="{00000000-0005-0000-0000-000053A90000}"/>
    <cellStyle name="Normal 3 8 2 2 3" xfId="22462" xr:uid="{00000000-0005-0000-0000-000054A90000}"/>
    <cellStyle name="Normal 3 8 2 3" xfId="22464" xr:uid="{00000000-0005-0000-0000-000055A90000}"/>
    <cellStyle name="Normal 3 8 2 3 2" xfId="22465" xr:uid="{00000000-0005-0000-0000-000056A90000}"/>
    <cellStyle name="Normal 3 8 2 4" xfId="22466" xr:uid="{00000000-0005-0000-0000-000057A90000}"/>
    <cellStyle name="Normal 3 8 2 5" xfId="15218" xr:uid="{00000000-0005-0000-0000-000058A90000}"/>
    <cellStyle name="Normal 3 8 3" xfId="8817" xr:uid="{00000000-0005-0000-0000-000059A90000}"/>
    <cellStyle name="Normal 3 8 3 2" xfId="22467" xr:uid="{00000000-0005-0000-0000-00005AA90000}"/>
    <cellStyle name="Normal 3 8 3 3" xfId="15069" xr:uid="{00000000-0005-0000-0000-00005BA90000}"/>
    <cellStyle name="Normal 3 8 4" xfId="7274" xr:uid="{00000000-0005-0000-0000-00005CA90000}"/>
    <cellStyle name="Normal 3 8 4 2" xfId="22469" xr:uid="{00000000-0005-0000-0000-00005DA90000}"/>
    <cellStyle name="Normal 3 8 4 3" xfId="44034" xr:uid="{00000000-0005-0000-0000-00005EA90000}"/>
    <cellStyle name="Normal 3 8 4 4" xfId="22468" xr:uid="{00000000-0005-0000-0000-00005FA90000}"/>
    <cellStyle name="Normal 3 8 5" xfId="22470" xr:uid="{00000000-0005-0000-0000-000060A90000}"/>
    <cellStyle name="Normal 3 8 5 2" xfId="22471" xr:uid="{00000000-0005-0000-0000-000061A90000}"/>
    <cellStyle name="Normal 3 8 6" xfId="22472" xr:uid="{00000000-0005-0000-0000-000062A90000}"/>
    <cellStyle name="Normal 3 8 7" xfId="22473" xr:uid="{00000000-0005-0000-0000-000063A90000}"/>
    <cellStyle name="Normal 3 9" xfId="6245" xr:uid="{00000000-0005-0000-0000-000064A90000}"/>
    <cellStyle name="Normal 3 9 2" xfId="6565" xr:uid="{00000000-0005-0000-0000-000065A90000}"/>
    <cellStyle name="Normal 3 9 2 2" xfId="9198" xr:uid="{00000000-0005-0000-0000-000066A90000}"/>
    <cellStyle name="Normal 3 9 2 2 2" xfId="22474" xr:uid="{00000000-0005-0000-0000-000067A90000}"/>
    <cellStyle name="Normal 3 9 2 3" xfId="15260" xr:uid="{00000000-0005-0000-0000-000068A90000}"/>
    <cellStyle name="Normal 3 9 3" xfId="8888" xr:uid="{00000000-0005-0000-0000-000069A90000}"/>
    <cellStyle name="Normal 3 9 3 2" xfId="22475" xr:uid="{00000000-0005-0000-0000-00006AA90000}"/>
    <cellStyle name="Normal 3 9 3 3" xfId="15102" xr:uid="{00000000-0005-0000-0000-00006BA90000}"/>
    <cellStyle name="Normal 3 9 4" xfId="7275" xr:uid="{00000000-0005-0000-0000-00006CA90000}"/>
    <cellStyle name="Normal 3 9 4 2" xfId="43358" xr:uid="{00000000-0005-0000-0000-00006DA90000}"/>
    <cellStyle name="Normal 3 9 4 3" xfId="22476" xr:uid="{00000000-0005-0000-0000-00006EA90000}"/>
    <cellStyle name="Normal 3 9 5" xfId="22477" xr:uid="{00000000-0005-0000-0000-00006FA90000}"/>
    <cellStyle name="Normal 30" xfId="8445" xr:uid="{00000000-0005-0000-0000-000070A90000}"/>
    <cellStyle name="Normal 30 2" xfId="22478" xr:uid="{00000000-0005-0000-0000-000071A90000}"/>
    <cellStyle name="Normal 30 3" xfId="45243" xr:uid="{00000000-0005-0000-0000-000072A90000}"/>
    <cellStyle name="Normal 30 4" xfId="14856" xr:uid="{00000000-0005-0000-0000-000073A90000}"/>
    <cellStyle name="Normal 31" xfId="7276" xr:uid="{00000000-0005-0000-0000-000074A90000}"/>
    <cellStyle name="Normal 31 2" xfId="22480" xr:uid="{00000000-0005-0000-0000-000075A90000}"/>
    <cellStyle name="Normal 31 3" xfId="22479" xr:uid="{00000000-0005-0000-0000-000076A90000}"/>
    <cellStyle name="Normal 31 4" xfId="45244" xr:uid="{00000000-0005-0000-0000-000077A90000}"/>
    <cellStyle name="Normal 32" xfId="7277" xr:uid="{00000000-0005-0000-0000-000078A90000}"/>
    <cellStyle name="Normal 32 2" xfId="22482" xr:uid="{00000000-0005-0000-0000-000079A90000}"/>
    <cellStyle name="Normal 32 3" xfId="22481" xr:uid="{00000000-0005-0000-0000-00007AA90000}"/>
    <cellStyle name="Normal 32 4" xfId="45245" xr:uid="{00000000-0005-0000-0000-00007BA90000}"/>
    <cellStyle name="Normal 33" xfId="7278" xr:uid="{00000000-0005-0000-0000-00007CA90000}"/>
    <cellStyle name="Normal 33 2" xfId="22484" xr:uid="{00000000-0005-0000-0000-00007DA90000}"/>
    <cellStyle name="Normal 33 3" xfId="22483" xr:uid="{00000000-0005-0000-0000-00007EA90000}"/>
    <cellStyle name="Normal 33 4" xfId="45246" xr:uid="{00000000-0005-0000-0000-00007FA90000}"/>
    <cellStyle name="Normal 34" xfId="7279" xr:uid="{00000000-0005-0000-0000-000080A90000}"/>
    <cellStyle name="Normal 34 2" xfId="22485" xr:uid="{00000000-0005-0000-0000-000081A90000}"/>
    <cellStyle name="Normal 35" xfId="8749" xr:uid="{00000000-0005-0000-0000-000082A90000}"/>
    <cellStyle name="Normal 35 2" xfId="26510" xr:uid="{00000000-0005-0000-0000-000083A90000}"/>
    <cellStyle name="Normal 35 3" xfId="15038" xr:uid="{00000000-0005-0000-0000-000084A90000}"/>
    <cellStyle name="Normal 36" xfId="10789" xr:uid="{00000000-0005-0000-0000-000085A90000}"/>
    <cellStyle name="Normal 36 2" xfId="31338" xr:uid="{00000000-0005-0000-0000-000086A90000}"/>
    <cellStyle name="Normal 36 3" xfId="26521" xr:uid="{00000000-0005-0000-0000-000087A90000}"/>
    <cellStyle name="Normal 36 4" xfId="15346" xr:uid="{00000000-0005-0000-0000-000088A90000}"/>
    <cellStyle name="Normal 37" xfId="11267" xr:uid="{00000000-0005-0000-0000-000089A90000}"/>
    <cellStyle name="Normal 37 2" xfId="15482" xr:uid="{00000000-0005-0000-0000-00008AA90000}"/>
    <cellStyle name="Normal 38" xfId="11269" xr:uid="{00000000-0005-0000-0000-00008BA90000}"/>
    <cellStyle name="Normal 38 2" xfId="15484" xr:uid="{00000000-0005-0000-0000-00008CA90000}"/>
    <cellStyle name="Normal 39" xfId="11274" xr:uid="{00000000-0005-0000-0000-00008DA90000}"/>
    <cellStyle name="Normal 39 2" xfId="15485" xr:uid="{00000000-0005-0000-0000-00008EA90000}"/>
    <cellStyle name="Normal 4" xfId="737" xr:uid="{00000000-0005-0000-0000-00008FA90000}"/>
    <cellStyle name="Normal 4 10" xfId="7280" xr:uid="{00000000-0005-0000-0000-000090A90000}"/>
    <cellStyle name="Normal 4 10 2" xfId="22487" xr:uid="{00000000-0005-0000-0000-000091A90000}"/>
    <cellStyle name="Normal 4 11" xfId="7281" xr:uid="{00000000-0005-0000-0000-000092A90000}"/>
    <cellStyle name="Normal 4 11 2" xfId="22488" xr:uid="{00000000-0005-0000-0000-000093A90000}"/>
    <cellStyle name="Normal 4 12" xfId="7282" xr:uid="{00000000-0005-0000-0000-000094A90000}"/>
    <cellStyle name="Normal 4 12 2" xfId="22489" xr:uid="{00000000-0005-0000-0000-000095A90000}"/>
    <cellStyle name="Normal 4 13" xfId="7283" xr:uid="{00000000-0005-0000-0000-000096A90000}"/>
    <cellStyle name="Normal 4 13 2" xfId="22490" xr:uid="{00000000-0005-0000-0000-000097A90000}"/>
    <cellStyle name="Normal 4 14" xfId="7284" xr:uid="{00000000-0005-0000-0000-000098A90000}"/>
    <cellStyle name="Normal 4 14 2" xfId="22491" xr:uid="{00000000-0005-0000-0000-000099A90000}"/>
    <cellStyle name="Normal 4 15" xfId="7285" xr:uid="{00000000-0005-0000-0000-00009AA90000}"/>
    <cellStyle name="Normal 4 15 2" xfId="22492" xr:uid="{00000000-0005-0000-0000-00009BA90000}"/>
    <cellStyle name="Normal 4 16" xfId="26527" xr:uid="{00000000-0005-0000-0000-00009CA90000}"/>
    <cellStyle name="Normal 4 17" xfId="22486" xr:uid="{00000000-0005-0000-0000-00009DA90000}"/>
    <cellStyle name="Normal 4 2" xfId="1667" xr:uid="{00000000-0005-0000-0000-00009EA90000}"/>
    <cellStyle name="Normal 4 2 2" xfId="1521" xr:uid="{00000000-0005-0000-0000-00009FA90000}"/>
    <cellStyle name="Normal 4 2 2 2" xfId="22494" xr:uid="{00000000-0005-0000-0000-0000A0A90000}"/>
    <cellStyle name="Normal 4 2 2 3" xfId="5213" xr:uid="{00000000-0005-0000-0000-0000A1A90000}"/>
    <cellStyle name="Normal 4 2 3" xfId="22495" xr:uid="{00000000-0005-0000-0000-0000A2A90000}"/>
    <cellStyle name="Normal 4 2 3 2" xfId="45247" xr:uid="{00000000-0005-0000-0000-0000A3A90000}"/>
    <cellStyle name="Normal 4 2 4" xfId="22496" xr:uid="{00000000-0005-0000-0000-0000A4A90000}"/>
    <cellStyle name="Normal 4 2 4 2" xfId="45248" xr:uid="{00000000-0005-0000-0000-0000A5A90000}"/>
    <cellStyle name="Normal 4 2 5" xfId="22493" xr:uid="{00000000-0005-0000-0000-0000A6A90000}"/>
    <cellStyle name="Normal 4 2 6" xfId="3818" xr:uid="{00000000-0005-0000-0000-0000A7A90000}"/>
    <cellStyle name="Normal 4 3" xfId="1631" xr:uid="{00000000-0005-0000-0000-0000A8A90000}"/>
    <cellStyle name="Normal 4 3 10" xfId="3819" xr:uid="{00000000-0005-0000-0000-0000A9A90000}"/>
    <cellStyle name="Normal 4 3 2" xfId="22498" xr:uid="{00000000-0005-0000-0000-0000AAA90000}"/>
    <cellStyle name="Normal 4 3 2 2" xfId="22499" xr:uid="{00000000-0005-0000-0000-0000ABA90000}"/>
    <cellStyle name="Normal 4 3 3" xfId="22500" xr:uid="{00000000-0005-0000-0000-0000ACA90000}"/>
    <cellStyle name="Normal 4 3 3 2" xfId="22501" xr:uid="{00000000-0005-0000-0000-0000ADA90000}"/>
    <cellStyle name="Normal 4 3 4" xfId="22502" xr:uid="{00000000-0005-0000-0000-0000AEA90000}"/>
    <cellStyle name="Normal 4 3 4 2" xfId="45250" xr:uid="{00000000-0005-0000-0000-0000AFA90000}"/>
    <cellStyle name="Normal 4 3 5" xfId="22503" xr:uid="{00000000-0005-0000-0000-0000B0A90000}"/>
    <cellStyle name="Normal 4 3 6" xfId="22504" xr:uid="{00000000-0005-0000-0000-0000B1A90000}"/>
    <cellStyle name="Normal 4 3 7" xfId="22505" xr:uid="{00000000-0005-0000-0000-0000B2A90000}"/>
    <cellStyle name="Normal 4 3 8" xfId="22497" xr:uid="{00000000-0005-0000-0000-0000B3A90000}"/>
    <cellStyle name="Normal 4 3 9" xfId="45249" xr:uid="{00000000-0005-0000-0000-0000B4A90000}"/>
    <cellStyle name="Normal 4 4" xfId="3820" xr:uid="{00000000-0005-0000-0000-0000B5A90000}"/>
    <cellStyle name="Normal 4 4 2" xfId="8447" xr:uid="{00000000-0005-0000-0000-0000B6A90000}"/>
    <cellStyle name="Normal 4 4 2 2" xfId="22507" xr:uid="{00000000-0005-0000-0000-0000B7A90000}"/>
    <cellStyle name="Normal 4 4 3" xfId="22508" xr:uid="{00000000-0005-0000-0000-0000B8A90000}"/>
    <cellStyle name="Normal 4 4 4" xfId="22506" xr:uid="{00000000-0005-0000-0000-0000B9A90000}"/>
    <cellStyle name="Normal 4 5" xfId="3817" xr:uid="{00000000-0005-0000-0000-0000BAA90000}"/>
    <cellStyle name="Normal 4 5 2" xfId="10373" xr:uid="{00000000-0005-0000-0000-0000BBA90000}"/>
    <cellStyle name="Normal 4 5 2 2" xfId="22510" xr:uid="{00000000-0005-0000-0000-0000BCA90000}"/>
    <cellStyle name="Normal 4 5 3" xfId="22511" xr:uid="{00000000-0005-0000-0000-0000BDA90000}"/>
    <cellStyle name="Normal 4 5 4" xfId="22509" xr:uid="{00000000-0005-0000-0000-0000BEA90000}"/>
    <cellStyle name="Normal 4 6" xfId="7286" xr:uid="{00000000-0005-0000-0000-0000BFA90000}"/>
    <cellStyle name="Normal 4 6 2" xfId="22512" xr:uid="{00000000-0005-0000-0000-0000C0A90000}"/>
    <cellStyle name="Normal 4 7" xfId="7287" xr:uid="{00000000-0005-0000-0000-0000C1A90000}"/>
    <cellStyle name="Normal 4 7 2" xfId="22514" xr:uid="{00000000-0005-0000-0000-0000C2A90000}"/>
    <cellStyle name="Normal 4 7 3" xfId="22513" xr:uid="{00000000-0005-0000-0000-0000C3A90000}"/>
    <cellStyle name="Normal 4 8" xfId="7288" xr:uid="{00000000-0005-0000-0000-0000C4A90000}"/>
    <cellStyle name="Normal 4 8 2" xfId="22516" xr:uid="{00000000-0005-0000-0000-0000C5A90000}"/>
    <cellStyle name="Normal 4 8 3" xfId="22515" xr:uid="{00000000-0005-0000-0000-0000C6A90000}"/>
    <cellStyle name="Normal 4 9" xfId="7289" xr:uid="{00000000-0005-0000-0000-0000C7A90000}"/>
    <cellStyle name="Normal 4 9 2" xfId="22517" xr:uid="{00000000-0005-0000-0000-0000C8A90000}"/>
    <cellStyle name="Normal 40" xfId="11268" xr:uid="{00000000-0005-0000-0000-0000C9A90000}"/>
    <cellStyle name="Normal 40 2" xfId="15483" xr:uid="{00000000-0005-0000-0000-0000CAA90000}"/>
    <cellStyle name="Normal 41" xfId="11275" xr:uid="{00000000-0005-0000-0000-0000CBA90000}"/>
    <cellStyle name="Normal 41 2" xfId="15486" xr:uid="{00000000-0005-0000-0000-0000CCA90000}"/>
    <cellStyle name="Normal 41 3" xfId="52110" xr:uid="{00000000-0005-0000-0000-0000CDA90000}"/>
    <cellStyle name="Normal 42" xfId="11380" xr:uid="{00000000-0005-0000-0000-0000CEA90000}"/>
    <cellStyle name="Normal 42 2" xfId="15519" xr:uid="{00000000-0005-0000-0000-0000CFA90000}"/>
    <cellStyle name="Normal 43" xfId="11279" xr:uid="{00000000-0005-0000-0000-0000D0A90000}"/>
    <cellStyle name="Normal 43 2" xfId="15489" xr:uid="{00000000-0005-0000-0000-0000D1A90000}"/>
    <cellStyle name="Normal 44" xfId="11281" xr:uid="{00000000-0005-0000-0000-0000D2A90000}"/>
    <cellStyle name="Normal 44 2" xfId="15490" xr:uid="{00000000-0005-0000-0000-0000D3A90000}"/>
    <cellStyle name="Normal 45" xfId="11752" xr:uid="{00000000-0005-0000-0000-0000D4A90000}"/>
    <cellStyle name="Normal 45 2" xfId="15625" xr:uid="{00000000-0005-0000-0000-0000D5A90000}"/>
    <cellStyle name="Normal 46" xfId="11755" xr:uid="{00000000-0005-0000-0000-0000D6A90000}"/>
    <cellStyle name="Normal 46 2" xfId="15628" xr:uid="{00000000-0005-0000-0000-0000D7A90000}"/>
    <cellStyle name="Normal 47" xfId="11760" xr:uid="{00000000-0005-0000-0000-0000D8A90000}"/>
    <cellStyle name="Normal 47 2" xfId="15629" xr:uid="{00000000-0005-0000-0000-0000D9A90000}"/>
    <cellStyle name="Normal 48" xfId="11754" xr:uid="{00000000-0005-0000-0000-0000DAA90000}"/>
    <cellStyle name="Normal 48 2" xfId="15627" xr:uid="{00000000-0005-0000-0000-0000DBA90000}"/>
    <cellStyle name="Normal 49" xfId="11761" xr:uid="{00000000-0005-0000-0000-0000DCA90000}"/>
    <cellStyle name="Normal 49 2" xfId="15630" xr:uid="{00000000-0005-0000-0000-0000DDA90000}"/>
    <cellStyle name="Normal 5" xfId="738" xr:uid="{00000000-0005-0000-0000-0000DEA90000}"/>
    <cellStyle name="Normal 5 10" xfId="22519" xr:uid="{00000000-0005-0000-0000-0000DFA90000}"/>
    <cellStyle name="Normal 5 10 2" xfId="22520" xr:uid="{00000000-0005-0000-0000-0000E0A90000}"/>
    <cellStyle name="Normal 5 11" xfId="22521" xr:uid="{00000000-0005-0000-0000-0000E1A90000}"/>
    <cellStyle name="Normal 5 11 2" xfId="22522" xr:uid="{00000000-0005-0000-0000-0000E2A90000}"/>
    <cellStyle name="Normal 5 12" xfId="22523" xr:uid="{00000000-0005-0000-0000-0000E3A90000}"/>
    <cellStyle name="Normal 5 12 2" xfId="22524" xr:uid="{00000000-0005-0000-0000-0000E4A90000}"/>
    <cellStyle name="Normal 5 13" xfId="22525" xr:uid="{00000000-0005-0000-0000-0000E5A90000}"/>
    <cellStyle name="Normal 5 13 2" xfId="22526" xr:uid="{00000000-0005-0000-0000-0000E6A90000}"/>
    <cellStyle name="Normal 5 14" xfId="22527" xr:uid="{00000000-0005-0000-0000-0000E7A90000}"/>
    <cellStyle name="Normal 5 14 2" xfId="45251" xr:uid="{00000000-0005-0000-0000-0000E8A90000}"/>
    <cellStyle name="Normal 5 15" xfId="22528" xr:uid="{00000000-0005-0000-0000-0000E9A90000}"/>
    <cellStyle name="Normal 5 15 2" xfId="45252" xr:uid="{00000000-0005-0000-0000-0000EAA90000}"/>
    <cellStyle name="Normal 5 16" xfId="22518" xr:uid="{00000000-0005-0000-0000-0000EBA90000}"/>
    <cellStyle name="Normal 5 2" xfId="1632" xr:uid="{00000000-0005-0000-0000-0000ECA90000}"/>
    <cellStyle name="Normal 5 2 10" xfId="22529" xr:uid="{00000000-0005-0000-0000-0000EDA90000}"/>
    <cellStyle name="Normal 5 2 11" xfId="3821" xr:uid="{00000000-0005-0000-0000-0000EEA90000}"/>
    <cellStyle name="Normal 5 2 2" xfId="3822" xr:uid="{00000000-0005-0000-0000-0000EFA90000}"/>
    <cellStyle name="Normal 5 2 2 2" xfId="3823" xr:uid="{00000000-0005-0000-0000-0000F0A90000}"/>
    <cellStyle name="Normal 5 2 2 2 2" xfId="22532" xr:uid="{00000000-0005-0000-0000-0000F1A90000}"/>
    <cellStyle name="Normal 5 2 2 2 3" xfId="22533" xr:uid="{00000000-0005-0000-0000-0000F2A90000}"/>
    <cellStyle name="Normal 5 2 2 2 4" xfId="22531" xr:uid="{00000000-0005-0000-0000-0000F3A90000}"/>
    <cellStyle name="Normal 5 2 2 3" xfId="7290" xr:uid="{00000000-0005-0000-0000-0000F4A90000}"/>
    <cellStyle name="Normal 5 2 2 3 2" xfId="22535" xr:uid="{00000000-0005-0000-0000-0000F5A90000}"/>
    <cellStyle name="Normal 5 2 2 3 3" xfId="22536" xr:uid="{00000000-0005-0000-0000-0000F6A90000}"/>
    <cellStyle name="Normal 5 2 2 3 4" xfId="22534" xr:uid="{00000000-0005-0000-0000-0000F7A90000}"/>
    <cellStyle name="Normal 5 2 2 4" xfId="22537" xr:uid="{00000000-0005-0000-0000-0000F8A90000}"/>
    <cellStyle name="Normal 5 2 2 5" xfId="22538" xr:uid="{00000000-0005-0000-0000-0000F9A90000}"/>
    <cellStyle name="Normal 5 2 2 6" xfId="22530" xr:uid="{00000000-0005-0000-0000-0000FAA90000}"/>
    <cellStyle name="Normal 5 2 3" xfId="7291" xr:uid="{00000000-0005-0000-0000-0000FBA90000}"/>
    <cellStyle name="Normal 5 2 3 2" xfId="7292" xr:uid="{00000000-0005-0000-0000-0000FCA90000}"/>
    <cellStyle name="Normal 5 2 3 2 2" xfId="22541" xr:uid="{00000000-0005-0000-0000-0000FDA90000}"/>
    <cellStyle name="Normal 5 2 3 2 3" xfId="22540" xr:uid="{00000000-0005-0000-0000-0000FEA90000}"/>
    <cellStyle name="Normal 5 2 3 3" xfId="22542" xr:uid="{00000000-0005-0000-0000-0000FFA90000}"/>
    <cellStyle name="Normal 5 2 3 4" xfId="22539" xr:uid="{00000000-0005-0000-0000-000000AA0000}"/>
    <cellStyle name="Normal 5 2 4" xfId="22543" xr:uid="{00000000-0005-0000-0000-000001AA0000}"/>
    <cellStyle name="Normal 5 2 4 2" xfId="22544" xr:uid="{00000000-0005-0000-0000-000002AA0000}"/>
    <cellStyle name="Normal 5 2 5" xfId="22545" xr:uid="{00000000-0005-0000-0000-000003AA0000}"/>
    <cellStyle name="Normal 5 2 5 2" xfId="22546" xr:uid="{00000000-0005-0000-0000-000004AA0000}"/>
    <cellStyle name="Normal 5 2 6" xfId="22547" xr:uid="{00000000-0005-0000-0000-000005AA0000}"/>
    <cellStyle name="Normal 5 2 6 2" xfId="22548" xr:uid="{00000000-0005-0000-0000-000006AA0000}"/>
    <cellStyle name="Normal 5 2 7" xfId="22549" xr:uid="{00000000-0005-0000-0000-000007AA0000}"/>
    <cellStyle name="Normal 5 2 7 2" xfId="22550" xr:uid="{00000000-0005-0000-0000-000008AA0000}"/>
    <cellStyle name="Normal 5 2 8" xfId="22551" xr:uid="{00000000-0005-0000-0000-000009AA0000}"/>
    <cellStyle name="Normal 5 2 8 2" xfId="45253" xr:uid="{00000000-0005-0000-0000-00000AAA0000}"/>
    <cellStyle name="Normal 5 2 9" xfId="22552" xr:uid="{00000000-0005-0000-0000-00000BAA0000}"/>
    <cellStyle name="Normal 5 2 9 2" xfId="45254" xr:uid="{00000000-0005-0000-0000-00000CAA0000}"/>
    <cellStyle name="Normal 5 3" xfId="7293" xr:uid="{00000000-0005-0000-0000-00000DAA0000}"/>
    <cellStyle name="Normal 5 3 10" xfId="22553" xr:uid="{00000000-0005-0000-0000-00000EAA0000}"/>
    <cellStyle name="Normal 5 3 11" xfId="45255" xr:uid="{00000000-0005-0000-0000-00000FAA0000}"/>
    <cellStyle name="Normal 5 3 2" xfId="22554" xr:uid="{00000000-0005-0000-0000-000010AA0000}"/>
    <cellStyle name="Normal 5 3 2 2" xfId="22555" xr:uid="{00000000-0005-0000-0000-000011AA0000}"/>
    <cellStyle name="Normal 5 3 2 2 2" xfId="22556" xr:uid="{00000000-0005-0000-0000-000012AA0000}"/>
    <cellStyle name="Normal 5 3 2 3" xfId="22557" xr:uid="{00000000-0005-0000-0000-000013AA0000}"/>
    <cellStyle name="Normal 5 3 2 3 2" xfId="22558" xr:uid="{00000000-0005-0000-0000-000014AA0000}"/>
    <cellStyle name="Normal 5 3 2 4" xfId="22559" xr:uid="{00000000-0005-0000-0000-000015AA0000}"/>
    <cellStyle name="Normal 5 3 3" xfId="22560" xr:uid="{00000000-0005-0000-0000-000016AA0000}"/>
    <cellStyle name="Normal 5 3 3 2" xfId="22561" xr:uid="{00000000-0005-0000-0000-000017AA0000}"/>
    <cellStyle name="Normal 5 3 4" xfId="22562" xr:uid="{00000000-0005-0000-0000-000018AA0000}"/>
    <cellStyle name="Normal 5 3 4 2" xfId="22563" xr:uid="{00000000-0005-0000-0000-000019AA0000}"/>
    <cellStyle name="Normal 5 3 5" xfId="22564" xr:uid="{00000000-0005-0000-0000-00001AAA0000}"/>
    <cellStyle name="Normal 5 3 5 2" xfId="22565" xr:uid="{00000000-0005-0000-0000-00001BAA0000}"/>
    <cellStyle name="Normal 5 3 6" xfId="22566" xr:uid="{00000000-0005-0000-0000-00001CAA0000}"/>
    <cellStyle name="Normal 5 3 6 2" xfId="22567" xr:uid="{00000000-0005-0000-0000-00001DAA0000}"/>
    <cellStyle name="Normal 5 3 7" xfId="22568" xr:uid="{00000000-0005-0000-0000-00001EAA0000}"/>
    <cellStyle name="Normal 5 3 8" xfId="22569" xr:uid="{00000000-0005-0000-0000-00001FAA0000}"/>
    <cellStyle name="Normal 5 3 9" xfId="22570" xr:uid="{00000000-0005-0000-0000-000020AA0000}"/>
    <cellStyle name="Normal 5 4" xfId="22571" xr:uid="{00000000-0005-0000-0000-000021AA0000}"/>
    <cellStyle name="Normal 5 4 2" xfId="22572" xr:uid="{00000000-0005-0000-0000-000022AA0000}"/>
    <cellStyle name="Normal 5 4 2 2" xfId="22573" xr:uid="{00000000-0005-0000-0000-000023AA0000}"/>
    <cellStyle name="Normal 5 4 2 2 2" xfId="22574" xr:uid="{00000000-0005-0000-0000-000024AA0000}"/>
    <cellStyle name="Normal 5 4 2 3" xfId="22575" xr:uid="{00000000-0005-0000-0000-000025AA0000}"/>
    <cellStyle name="Normal 5 4 2 3 2" xfId="22576" xr:uid="{00000000-0005-0000-0000-000026AA0000}"/>
    <cellStyle name="Normal 5 4 2 4" xfId="22577" xr:uid="{00000000-0005-0000-0000-000027AA0000}"/>
    <cellStyle name="Normal 5 4 3" xfId="22578" xr:uid="{00000000-0005-0000-0000-000028AA0000}"/>
    <cellStyle name="Normal 5 4 3 2" xfId="22579" xr:uid="{00000000-0005-0000-0000-000029AA0000}"/>
    <cellStyle name="Normal 5 4 4" xfId="22580" xr:uid="{00000000-0005-0000-0000-00002AAA0000}"/>
    <cellStyle name="Normal 5 4 4 2" xfId="22581" xr:uid="{00000000-0005-0000-0000-00002BAA0000}"/>
    <cellStyle name="Normal 5 4 5" xfId="22582" xr:uid="{00000000-0005-0000-0000-00002CAA0000}"/>
    <cellStyle name="Normal 5 4 5 2" xfId="22583" xr:uid="{00000000-0005-0000-0000-00002DAA0000}"/>
    <cellStyle name="Normal 5 4 6" xfId="22584" xr:uid="{00000000-0005-0000-0000-00002EAA0000}"/>
    <cellStyle name="Normal 5 5" xfId="22585" xr:uid="{00000000-0005-0000-0000-00002FAA0000}"/>
    <cellStyle name="Normal 5 5 2" xfId="22586" xr:uid="{00000000-0005-0000-0000-000030AA0000}"/>
    <cellStyle name="Normal 5 5 2 2" xfId="22587" xr:uid="{00000000-0005-0000-0000-000031AA0000}"/>
    <cellStyle name="Normal 5 5 2 2 2" xfId="22588" xr:uid="{00000000-0005-0000-0000-000032AA0000}"/>
    <cellStyle name="Normal 5 5 2 3" xfId="22589" xr:uid="{00000000-0005-0000-0000-000033AA0000}"/>
    <cellStyle name="Normal 5 5 2 3 2" xfId="22590" xr:uid="{00000000-0005-0000-0000-000034AA0000}"/>
    <cellStyle name="Normal 5 5 2 4" xfId="22591" xr:uid="{00000000-0005-0000-0000-000035AA0000}"/>
    <cellStyle name="Normal 5 5 3" xfId="22592" xr:uid="{00000000-0005-0000-0000-000036AA0000}"/>
    <cellStyle name="Normal 5 5 3 2" xfId="22593" xr:uid="{00000000-0005-0000-0000-000037AA0000}"/>
    <cellStyle name="Normal 5 5 4" xfId="22594" xr:uid="{00000000-0005-0000-0000-000038AA0000}"/>
    <cellStyle name="Normal 5 5 4 2" xfId="22595" xr:uid="{00000000-0005-0000-0000-000039AA0000}"/>
    <cellStyle name="Normal 5 5 5" xfId="22596" xr:uid="{00000000-0005-0000-0000-00003AAA0000}"/>
    <cellStyle name="Normal 5 5 5 2" xfId="22597" xr:uid="{00000000-0005-0000-0000-00003BAA0000}"/>
    <cellStyle name="Normal 5 5 6" xfId="22598" xr:uid="{00000000-0005-0000-0000-00003CAA0000}"/>
    <cellStyle name="Normal 5 6" xfId="22599" xr:uid="{00000000-0005-0000-0000-00003DAA0000}"/>
    <cellStyle name="Normal 5 6 2" xfId="22600" xr:uid="{00000000-0005-0000-0000-00003EAA0000}"/>
    <cellStyle name="Normal 5 6 2 2" xfId="22601" xr:uid="{00000000-0005-0000-0000-00003FAA0000}"/>
    <cellStyle name="Normal 5 6 2 2 2" xfId="22602" xr:uid="{00000000-0005-0000-0000-000040AA0000}"/>
    <cellStyle name="Normal 5 6 2 3" xfId="22603" xr:uid="{00000000-0005-0000-0000-000041AA0000}"/>
    <cellStyle name="Normal 5 6 2 3 2" xfId="22604" xr:uid="{00000000-0005-0000-0000-000042AA0000}"/>
    <cellStyle name="Normal 5 6 2 4" xfId="22605" xr:uid="{00000000-0005-0000-0000-000043AA0000}"/>
    <cellStyle name="Normal 5 6 3" xfId="22606" xr:uid="{00000000-0005-0000-0000-000044AA0000}"/>
    <cellStyle name="Normal 5 6 3 2" xfId="22607" xr:uid="{00000000-0005-0000-0000-000045AA0000}"/>
    <cellStyle name="Normal 5 6 4" xfId="22608" xr:uid="{00000000-0005-0000-0000-000046AA0000}"/>
    <cellStyle name="Normal 5 6 4 2" xfId="22609" xr:uid="{00000000-0005-0000-0000-000047AA0000}"/>
    <cellStyle name="Normal 5 6 5" xfId="22610" xr:uid="{00000000-0005-0000-0000-000048AA0000}"/>
    <cellStyle name="Normal 5 6 5 2" xfId="22611" xr:uid="{00000000-0005-0000-0000-000049AA0000}"/>
    <cellStyle name="Normal 5 6 6" xfId="22612" xr:uid="{00000000-0005-0000-0000-00004AAA0000}"/>
    <cellStyle name="Normal 5 7" xfId="22613" xr:uid="{00000000-0005-0000-0000-00004BAA0000}"/>
    <cellStyle name="Normal 5 7 2" xfId="22614" xr:uid="{00000000-0005-0000-0000-00004CAA0000}"/>
    <cellStyle name="Normal 5 7 2 2" xfId="22615" xr:uid="{00000000-0005-0000-0000-00004DAA0000}"/>
    <cellStyle name="Normal 5 7 2 2 2" xfId="22616" xr:uid="{00000000-0005-0000-0000-00004EAA0000}"/>
    <cellStyle name="Normal 5 7 2 3" xfId="22617" xr:uid="{00000000-0005-0000-0000-00004FAA0000}"/>
    <cellStyle name="Normal 5 7 2 3 2" xfId="22618" xr:uid="{00000000-0005-0000-0000-000050AA0000}"/>
    <cellStyle name="Normal 5 7 2 4" xfId="22619" xr:uid="{00000000-0005-0000-0000-000051AA0000}"/>
    <cellStyle name="Normal 5 7 3" xfId="22620" xr:uid="{00000000-0005-0000-0000-000052AA0000}"/>
    <cellStyle name="Normal 5 7 3 2" xfId="22621" xr:uid="{00000000-0005-0000-0000-000053AA0000}"/>
    <cellStyle name="Normal 5 7 4" xfId="22622" xr:uid="{00000000-0005-0000-0000-000054AA0000}"/>
    <cellStyle name="Normal 5 7 4 2" xfId="22623" xr:uid="{00000000-0005-0000-0000-000055AA0000}"/>
    <cellStyle name="Normal 5 7 5" xfId="22624" xr:uid="{00000000-0005-0000-0000-000056AA0000}"/>
    <cellStyle name="Normal 5 7 5 2" xfId="22625" xr:uid="{00000000-0005-0000-0000-000057AA0000}"/>
    <cellStyle name="Normal 5 7 6" xfId="22626" xr:uid="{00000000-0005-0000-0000-000058AA0000}"/>
    <cellStyle name="Normal 5 8" xfId="22627" xr:uid="{00000000-0005-0000-0000-000059AA0000}"/>
    <cellStyle name="Normal 5 8 2" xfId="22628" xr:uid="{00000000-0005-0000-0000-00005AAA0000}"/>
    <cellStyle name="Normal 5 8 2 2" xfId="22629" xr:uid="{00000000-0005-0000-0000-00005BAA0000}"/>
    <cellStyle name="Normal 5 8 3" xfId="22630" xr:uid="{00000000-0005-0000-0000-00005CAA0000}"/>
    <cellStyle name="Normal 5 8 3 2" xfId="22631" xr:uid="{00000000-0005-0000-0000-00005DAA0000}"/>
    <cellStyle name="Normal 5 8 4" xfId="22632" xr:uid="{00000000-0005-0000-0000-00005EAA0000}"/>
    <cellStyle name="Normal 5 9" xfId="22633" xr:uid="{00000000-0005-0000-0000-00005FAA0000}"/>
    <cellStyle name="Normal 5 9 2" xfId="22634" xr:uid="{00000000-0005-0000-0000-000060AA0000}"/>
    <cellStyle name="Normal 5 9 2 2" xfId="22635" xr:uid="{00000000-0005-0000-0000-000061AA0000}"/>
    <cellStyle name="Normal 5 9 3" xfId="22636" xr:uid="{00000000-0005-0000-0000-000062AA0000}"/>
    <cellStyle name="Normal 50" xfId="11867" xr:uid="{00000000-0005-0000-0000-000063AA0000}"/>
    <cellStyle name="Normal 50 2" xfId="15664" xr:uid="{00000000-0005-0000-0000-000064AA0000}"/>
    <cellStyle name="Normal 51" xfId="11766" xr:uid="{00000000-0005-0000-0000-000065AA0000}"/>
    <cellStyle name="Normal 51 2" xfId="15634" xr:uid="{00000000-0005-0000-0000-000066AA0000}"/>
    <cellStyle name="Normal 52" xfId="11768" xr:uid="{00000000-0005-0000-0000-000067AA0000}"/>
    <cellStyle name="Normal 52 2" xfId="15635" xr:uid="{00000000-0005-0000-0000-000068AA0000}"/>
    <cellStyle name="Normal 53" xfId="11753" xr:uid="{00000000-0005-0000-0000-000069AA0000}"/>
    <cellStyle name="Normal 53 2" xfId="15626" xr:uid="{00000000-0005-0000-0000-00006AAA0000}"/>
    <cellStyle name="Normal 54" xfId="11762" xr:uid="{00000000-0005-0000-0000-00006BAA0000}"/>
    <cellStyle name="Normal 54 2" xfId="15631" xr:uid="{00000000-0005-0000-0000-00006CAA0000}"/>
    <cellStyle name="Normal 55" xfId="12190" xr:uid="{00000000-0005-0000-0000-00006DAA0000}"/>
    <cellStyle name="Normal 55 2" xfId="15755" xr:uid="{00000000-0005-0000-0000-00006EAA0000}"/>
    <cellStyle name="Normal 56" xfId="12241" xr:uid="{00000000-0005-0000-0000-00006FAA0000}"/>
    <cellStyle name="Normal 56 2" xfId="15772" xr:uid="{00000000-0005-0000-0000-000070AA0000}"/>
    <cellStyle name="Normal 57" xfId="12240" xr:uid="{00000000-0005-0000-0000-000071AA0000}"/>
    <cellStyle name="Normal 57 2" xfId="15771" xr:uid="{00000000-0005-0000-0000-000072AA0000}"/>
    <cellStyle name="Normal 58" xfId="6725" xr:uid="{00000000-0005-0000-0000-000073AA0000}"/>
    <cellStyle name="Normal 58 2" xfId="44020" xr:uid="{00000000-0005-0000-0000-000074AA0000}"/>
    <cellStyle name="Normal 59" xfId="44535" xr:uid="{00000000-0005-0000-0000-000075AA0000}"/>
    <cellStyle name="Normal 6" xfId="739" xr:uid="{00000000-0005-0000-0000-000076AA0000}"/>
    <cellStyle name="Normal 6 10" xfId="6733" xr:uid="{00000000-0005-0000-0000-000077AA0000}"/>
    <cellStyle name="Normal 6 10 2" xfId="22638" xr:uid="{00000000-0005-0000-0000-000078AA0000}"/>
    <cellStyle name="Normal 6 10 3" xfId="22637" xr:uid="{00000000-0005-0000-0000-000079AA0000}"/>
    <cellStyle name="Normal 6 11" xfId="22639" xr:uid="{00000000-0005-0000-0000-00007AAA0000}"/>
    <cellStyle name="Normal 6 11 2" xfId="22640" xr:uid="{00000000-0005-0000-0000-00007BAA0000}"/>
    <cellStyle name="Normal 6 12" xfId="22641" xr:uid="{00000000-0005-0000-0000-00007CAA0000}"/>
    <cellStyle name="Normal 6 12 2" xfId="22642" xr:uid="{00000000-0005-0000-0000-00007DAA0000}"/>
    <cellStyle name="Normal 6 13" xfId="22643" xr:uid="{00000000-0005-0000-0000-00007EAA0000}"/>
    <cellStyle name="Normal 6 13 2" xfId="22644" xr:uid="{00000000-0005-0000-0000-00007FAA0000}"/>
    <cellStyle name="Normal 6 14" xfId="22645" xr:uid="{00000000-0005-0000-0000-000080AA0000}"/>
    <cellStyle name="Normal 6 15" xfId="22646" xr:uid="{00000000-0005-0000-0000-000081AA0000}"/>
    <cellStyle name="Normal 6 16" xfId="13288" xr:uid="{00000000-0005-0000-0000-000082AA0000}"/>
    <cellStyle name="Normal 6 2" xfId="1634" xr:uid="{00000000-0005-0000-0000-000083AA0000}"/>
    <cellStyle name="Normal 6 2 10" xfId="22647" xr:uid="{00000000-0005-0000-0000-000084AA0000}"/>
    <cellStyle name="Normal 6 2 10 2" xfId="45256" xr:uid="{00000000-0005-0000-0000-000085AA0000}"/>
    <cellStyle name="Normal 6 2 11" xfId="13289" xr:uid="{00000000-0005-0000-0000-000086AA0000}"/>
    <cellStyle name="Normal 6 2 12" xfId="2693" xr:uid="{00000000-0005-0000-0000-000087AA0000}"/>
    <cellStyle name="Normal 6 2 2" xfId="4665" xr:uid="{00000000-0005-0000-0000-000088AA0000}"/>
    <cellStyle name="Normal 6 2 2 2" xfId="6113" xr:uid="{00000000-0005-0000-0000-000089AA0000}"/>
    <cellStyle name="Normal 6 2 2 2 2" xfId="6433" xr:uid="{00000000-0005-0000-0000-00008AAA0000}"/>
    <cellStyle name="Normal 6 2 2 2 2 2" xfId="9067" xr:uid="{00000000-0005-0000-0000-00008BAA0000}"/>
    <cellStyle name="Normal 6 2 2 2 2 2 2" xfId="43075" xr:uid="{00000000-0005-0000-0000-00008CAA0000}"/>
    <cellStyle name="Normal 6 2 2 2 2 3" xfId="15199" xr:uid="{00000000-0005-0000-0000-00008DAA0000}"/>
    <cellStyle name="Normal 6 2 2 2 3" xfId="8766" xr:uid="{00000000-0005-0000-0000-00008EAA0000}"/>
    <cellStyle name="Normal 6 2 2 2 3 2" xfId="28716" xr:uid="{00000000-0005-0000-0000-00008FAA0000}"/>
    <cellStyle name="Normal 6 2 2 2 4" xfId="15050" xr:uid="{00000000-0005-0000-0000-000090AA0000}"/>
    <cellStyle name="Normal 6 2 2 3" xfId="6193" xr:uid="{00000000-0005-0000-0000-000091AA0000}"/>
    <cellStyle name="Normal 6 2 2 3 2" xfId="6513" xr:uid="{00000000-0005-0000-0000-000092AA0000}"/>
    <cellStyle name="Normal 6 2 2 3 2 2" xfId="9146" xr:uid="{00000000-0005-0000-0000-000093AA0000}"/>
    <cellStyle name="Normal 6 2 2 3 2 2 2" xfId="43307" xr:uid="{00000000-0005-0000-0000-000094AA0000}"/>
    <cellStyle name="Normal 6 2 2 3 2 3" xfId="15240" xr:uid="{00000000-0005-0000-0000-000095AA0000}"/>
    <cellStyle name="Normal 6 2 2 3 3" xfId="8838" xr:uid="{00000000-0005-0000-0000-000096AA0000}"/>
    <cellStyle name="Normal 6 2 2 3 3 2" xfId="28576" xr:uid="{00000000-0005-0000-0000-000097AA0000}"/>
    <cellStyle name="Normal 6 2 2 3 4" xfId="15084" xr:uid="{00000000-0005-0000-0000-000098AA0000}"/>
    <cellStyle name="Normal 6 2 2 4" xfId="6273" xr:uid="{00000000-0005-0000-0000-000099AA0000}"/>
    <cellStyle name="Normal 6 2 2 4 2" xfId="6593" xr:uid="{00000000-0005-0000-0000-00009AAA0000}"/>
    <cellStyle name="Normal 6 2 2 4 2 2" xfId="9226" xr:uid="{00000000-0005-0000-0000-00009BAA0000}"/>
    <cellStyle name="Normal 6 2 2 4 2 2 2" xfId="20758" xr:uid="{00000000-0005-0000-0000-00009CAA0000}"/>
    <cellStyle name="Normal 6 2 2 4 2 3" xfId="15282" xr:uid="{00000000-0005-0000-0000-00009DAA0000}"/>
    <cellStyle name="Normal 6 2 2 4 3" xfId="8913" xr:uid="{00000000-0005-0000-0000-00009EAA0000}"/>
    <cellStyle name="Normal 6 2 2 4 3 2" xfId="42614" xr:uid="{00000000-0005-0000-0000-00009FAA0000}"/>
    <cellStyle name="Normal 6 2 2 4 4" xfId="15121" xr:uid="{00000000-0005-0000-0000-0000A0AA0000}"/>
    <cellStyle name="Normal 6 2 2 5" xfId="6353" xr:uid="{00000000-0005-0000-0000-0000A1AA0000}"/>
    <cellStyle name="Normal 6 2 2 5 2" xfId="8992" xr:uid="{00000000-0005-0000-0000-0000A2AA0000}"/>
    <cellStyle name="Normal 6 2 2 5 2 2" xfId="42951" xr:uid="{00000000-0005-0000-0000-0000A3AA0000}"/>
    <cellStyle name="Normal 6 2 2 5 3" xfId="15162" xr:uid="{00000000-0005-0000-0000-0000A4AA0000}"/>
    <cellStyle name="Normal 6 2 2 6" xfId="6673" xr:uid="{00000000-0005-0000-0000-0000A5AA0000}"/>
    <cellStyle name="Normal 6 2 2 6 2" xfId="9306" xr:uid="{00000000-0005-0000-0000-0000A6AA0000}"/>
    <cellStyle name="Normal 6 2 2 6 2 2" xfId="43364" xr:uid="{00000000-0005-0000-0000-0000A7AA0000}"/>
    <cellStyle name="Normal 6 2 2 6 3" xfId="15324" xr:uid="{00000000-0005-0000-0000-0000A8AA0000}"/>
    <cellStyle name="Normal 6 2 2 7" xfId="7794" xr:uid="{00000000-0005-0000-0000-0000A9AA0000}"/>
    <cellStyle name="Normal 6 2 2 7 2" xfId="14429" xr:uid="{00000000-0005-0000-0000-0000AAAA0000}"/>
    <cellStyle name="Normal 6 2 2 8" xfId="7294" xr:uid="{00000000-0005-0000-0000-0000ABAA0000}"/>
    <cellStyle name="Normal 6 2 2 9" xfId="13290" xr:uid="{00000000-0005-0000-0000-0000ACAA0000}"/>
    <cellStyle name="Normal 6 2 3" xfId="3825" xr:uid="{00000000-0005-0000-0000-0000ADAA0000}"/>
    <cellStyle name="Normal 6 2 3 2" xfId="7296" xr:uid="{00000000-0005-0000-0000-0000AEAA0000}"/>
    <cellStyle name="Normal 6 2 3 2 2" xfId="10374" xr:uid="{00000000-0005-0000-0000-0000AFAA0000}"/>
    <cellStyle name="Normal 6 2 3 2 2 2" xfId="22648" xr:uid="{00000000-0005-0000-0000-0000B0AA0000}"/>
    <cellStyle name="Normal 6 2 3 2 3" xfId="14134" xr:uid="{00000000-0005-0000-0000-0000B1AA0000}"/>
    <cellStyle name="Normal 6 2 3 3" xfId="7410" xr:uid="{00000000-0005-0000-0000-0000B2AA0000}"/>
    <cellStyle name="Normal 6 2 3 3 2" xfId="22649" xr:uid="{00000000-0005-0000-0000-0000B3AA0000}"/>
    <cellStyle name="Normal 6 2 3 4" xfId="7295" xr:uid="{00000000-0005-0000-0000-0000B4AA0000}"/>
    <cellStyle name="Normal 6 2 3 4 2" xfId="14133" xr:uid="{00000000-0005-0000-0000-0000B5AA0000}"/>
    <cellStyle name="Normal 6 2 4" xfId="5866" xr:uid="{00000000-0005-0000-0000-0000B6AA0000}"/>
    <cellStyle name="Normal 6 2 4 2" xfId="6415" xr:uid="{00000000-0005-0000-0000-0000B7AA0000}"/>
    <cellStyle name="Normal 6 2 4 2 2" xfId="9053" xr:uid="{00000000-0005-0000-0000-0000B8AA0000}"/>
    <cellStyle name="Normal 6 2 4 2 2 2" xfId="21340" xr:uid="{00000000-0005-0000-0000-0000B9AA0000}"/>
    <cellStyle name="Normal 6 2 4 2 3" xfId="15187" xr:uid="{00000000-0005-0000-0000-0000BAAA0000}"/>
    <cellStyle name="Normal 6 2 4 3" xfId="7297" xr:uid="{00000000-0005-0000-0000-0000BBAA0000}"/>
    <cellStyle name="Normal 6 2 4 3 2" xfId="43974" xr:uid="{00000000-0005-0000-0000-0000BCAA0000}"/>
    <cellStyle name="Normal 6 2 4 4" xfId="14135" xr:uid="{00000000-0005-0000-0000-0000BDAA0000}"/>
    <cellStyle name="Normal 6 2 5" xfId="6175" xr:uid="{00000000-0005-0000-0000-0000BEAA0000}"/>
    <cellStyle name="Normal 6 2 5 2" xfId="6495" xr:uid="{00000000-0005-0000-0000-0000BFAA0000}"/>
    <cellStyle name="Normal 6 2 5 2 2" xfId="9128" xr:uid="{00000000-0005-0000-0000-0000C0AA0000}"/>
    <cellStyle name="Normal 6 2 5 2 2 2" xfId="21328" xr:uid="{00000000-0005-0000-0000-0000C1AA0000}"/>
    <cellStyle name="Normal 6 2 5 2 3" xfId="15224" xr:uid="{00000000-0005-0000-0000-0000C2AA0000}"/>
    <cellStyle name="Normal 6 2 5 3" xfId="8825" xr:uid="{00000000-0005-0000-0000-0000C3AA0000}"/>
    <cellStyle name="Normal 6 2 5 3 2" xfId="43449" xr:uid="{00000000-0005-0000-0000-0000C4AA0000}"/>
    <cellStyle name="Normal 6 2 5 4" xfId="15073" xr:uid="{00000000-0005-0000-0000-0000C5AA0000}"/>
    <cellStyle name="Normal 6 2 6" xfId="6255" xr:uid="{00000000-0005-0000-0000-0000C6AA0000}"/>
    <cellStyle name="Normal 6 2 6 2" xfId="6575" xr:uid="{00000000-0005-0000-0000-0000C7AA0000}"/>
    <cellStyle name="Normal 6 2 6 2 2" xfId="9208" xr:uid="{00000000-0005-0000-0000-0000C8AA0000}"/>
    <cellStyle name="Normal 6 2 6 2 2 2" xfId="44684" xr:uid="{00000000-0005-0000-0000-0000C9AA0000}"/>
    <cellStyle name="Normal 6 2 6 2 3" xfId="15266" xr:uid="{00000000-0005-0000-0000-0000CAAA0000}"/>
    <cellStyle name="Normal 6 2 6 3" xfId="8897" xr:uid="{00000000-0005-0000-0000-0000CBAA0000}"/>
    <cellStyle name="Normal 6 2 6 3 2" xfId="21352" xr:uid="{00000000-0005-0000-0000-0000CCAA0000}"/>
    <cellStyle name="Normal 6 2 6 4" xfId="15107" xr:uid="{00000000-0005-0000-0000-0000CDAA0000}"/>
    <cellStyle name="Normal 6 2 7" xfId="6335" xr:uid="{00000000-0005-0000-0000-0000CEAA0000}"/>
    <cellStyle name="Normal 6 2 7 2" xfId="8974" xr:uid="{00000000-0005-0000-0000-0000CFAA0000}"/>
    <cellStyle name="Normal 6 2 7 2 2" xfId="22650" xr:uid="{00000000-0005-0000-0000-0000D0AA0000}"/>
    <cellStyle name="Normal 6 2 7 3" xfId="15146" xr:uid="{00000000-0005-0000-0000-0000D1AA0000}"/>
    <cellStyle name="Normal 6 2 8" xfId="6655" xr:uid="{00000000-0005-0000-0000-0000D2AA0000}"/>
    <cellStyle name="Normal 6 2 8 2" xfId="9288" xr:uid="{00000000-0005-0000-0000-0000D3AA0000}"/>
    <cellStyle name="Normal 6 2 8 2 2" xfId="20491" xr:uid="{00000000-0005-0000-0000-0000D4AA0000}"/>
    <cellStyle name="Normal 6 2 8 3" xfId="15308" xr:uid="{00000000-0005-0000-0000-0000D5AA0000}"/>
    <cellStyle name="Normal 6 2 9" xfId="22651" xr:uid="{00000000-0005-0000-0000-0000D6AA0000}"/>
    <cellStyle name="Normal 6 3" xfId="1635" xr:uid="{00000000-0005-0000-0000-0000D7AA0000}"/>
    <cellStyle name="Normal 6 3 10" xfId="13291" xr:uid="{00000000-0005-0000-0000-0000D8AA0000}"/>
    <cellStyle name="Normal 6 3 11" xfId="3826" xr:uid="{00000000-0005-0000-0000-0000D9AA0000}"/>
    <cellStyle name="Normal 6 3 2" xfId="5984" xr:uid="{00000000-0005-0000-0000-0000DAAA0000}"/>
    <cellStyle name="Normal 6 3 2 2" xfId="6426" xr:uid="{00000000-0005-0000-0000-0000DBAA0000}"/>
    <cellStyle name="Normal 6 3 2 2 2" xfId="7300" xr:uid="{00000000-0005-0000-0000-0000DCAA0000}"/>
    <cellStyle name="Normal 6 3 2 2 2 2" xfId="14138" xr:uid="{00000000-0005-0000-0000-0000DDAA0000}"/>
    <cellStyle name="Normal 6 3 2 2 3" xfId="7299" xr:uid="{00000000-0005-0000-0000-0000DEAA0000}"/>
    <cellStyle name="Normal 6 3 2 2 3 2" xfId="44032" xr:uid="{00000000-0005-0000-0000-0000DFAA0000}"/>
    <cellStyle name="Normal 6 3 2 2 4" xfId="14137" xr:uid="{00000000-0005-0000-0000-0000E0AA0000}"/>
    <cellStyle name="Normal 6 3 2 3" xfId="7301" xr:uid="{00000000-0005-0000-0000-0000E1AA0000}"/>
    <cellStyle name="Normal 6 3 2 3 2" xfId="22652" xr:uid="{00000000-0005-0000-0000-0000E2AA0000}"/>
    <cellStyle name="Normal 6 3 2 3 3" xfId="14139" xr:uid="{00000000-0005-0000-0000-0000E3AA0000}"/>
    <cellStyle name="Normal 6 3 2 4" xfId="7298" xr:uid="{00000000-0005-0000-0000-0000E4AA0000}"/>
    <cellStyle name="Normal 6 3 2 4 2" xfId="22653" xr:uid="{00000000-0005-0000-0000-0000E5AA0000}"/>
    <cellStyle name="Normal 6 3 2 5" xfId="22654" xr:uid="{00000000-0005-0000-0000-0000E6AA0000}"/>
    <cellStyle name="Normal 6 3 2 6" xfId="14136" xr:uid="{00000000-0005-0000-0000-0000E7AA0000}"/>
    <cellStyle name="Normal 6 3 3" xfId="6186" xr:uid="{00000000-0005-0000-0000-0000E8AA0000}"/>
    <cellStyle name="Normal 6 3 3 2" xfId="6506" xr:uid="{00000000-0005-0000-0000-0000E9AA0000}"/>
    <cellStyle name="Normal 6 3 3 2 2" xfId="9139" xr:uid="{00000000-0005-0000-0000-0000EAAA0000}"/>
    <cellStyle name="Normal 6 3 3 2 2 2" xfId="42646" xr:uid="{00000000-0005-0000-0000-0000EBAA0000}"/>
    <cellStyle name="Normal 6 3 3 2 3" xfId="15234" xr:uid="{00000000-0005-0000-0000-0000ECAA0000}"/>
    <cellStyle name="Normal 6 3 3 3" xfId="8448" xr:uid="{00000000-0005-0000-0000-0000EDAA0000}"/>
    <cellStyle name="Normal 6 3 3 3 2" xfId="21385" xr:uid="{00000000-0005-0000-0000-0000EEAA0000}"/>
    <cellStyle name="Normal 6 3 3 4" xfId="14857" xr:uid="{00000000-0005-0000-0000-0000EFAA0000}"/>
    <cellStyle name="Normal 6 3 4" xfId="6266" xr:uid="{00000000-0005-0000-0000-0000F0AA0000}"/>
    <cellStyle name="Normal 6 3 4 2" xfId="6586" xr:uid="{00000000-0005-0000-0000-0000F1AA0000}"/>
    <cellStyle name="Normal 6 3 4 2 2" xfId="9219" xr:uid="{00000000-0005-0000-0000-0000F2AA0000}"/>
    <cellStyle name="Normal 6 3 4 2 2 2" xfId="21321" xr:uid="{00000000-0005-0000-0000-0000F3AA0000}"/>
    <cellStyle name="Normal 6 3 4 2 3" xfId="15276" xr:uid="{00000000-0005-0000-0000-0000F4AA0000}"/>
    <cellStyle name="Normal 6 3 4 3" xfId="8906" xr:uid="{00000000-0005-0000-0000-0000F5AA0000}"/>
    <cellStyle name="Normal 6 3 4 3 2" xfId="43603" xr:uid="{00000000-0005-0000-0000-0000F6AA0000}"/>
    <cellStyle name="Normal 6 3 4 4" xfId="15115" xr:uid="{00000000-0005-0000-0000-0000F7AA0000}"/>
    <cellStyle name="Normal 6 3 5" xfId="6346" xr:uid="{00000000-0005-0000-0000-0000F8AA0000}"/>
    <cellStyle name="Normal 6 3 5 2" xfId="8985" xr:uid="{00000000-0005-0000-0000-0000F9AA0000}"/>
    <cellStyle name="Normal 6 3 5 2 2" xfId="22655" xr:uid="{00000000-0005-0000-0000-0000FAAA0000}"/>
    <cellStyle name="Normal 6 3 5 3" xfId="15156" xr:uid="{00000000-0005-0000-0000-0000FBAA0000}"/>
    <cellStyle name="Normal 6 3 6" xfId="6666" xr:uid="{00000000-0005-0000-0000-0000FCAA0000}"/>
    <cellStyle name="Normal 6 3 6 2" xfId="9299" xr:uid="{00000000-0005-0000-0000-0000FDAA0000}"/>
    <cellStyle name="Normal 6 3 6 2 2" xfId="22656" xr:uid="{00000000-0005-0000-0000-0000FEAA0000}"/>
    <cellStyle name="Normal 6 3 6 3" xfId="15318" xr:uid="{00000000-0005-0000-0000-0000FFAA0000}"/>
    <cellStyle name="Normal 6 3 7" xfId="6734" xr:uid="{00000000-0005-0000-0000-000000AB0000}"/>
    <cellStyle name="Normal 6 3 7 2" xfId="22658" xr:uid="{00000000-0005-0000-0000-000001AB0000}"/>
    <cellStyle name="Normal 6 3 7 3" xfId="22657" xr:uid="{00000000-0005-0000-0000-000002AB0000}"/>
    <cellStyle name="Normal 6 3 8" xfId="22659" xr:uid="{00000000-0005-0000-0000-000003AB0000}"/>
    <cellStyle name="Normal 6 3 9" xfId="22660" xr:uid="{00000000-0005-0000-0000-000004AB0000}"/>
    <cellStyle name="Normal 6 4" xfId="1633" xr:uid="{00000000-0005-0000-0000-000005AB0000}"/>
    <cellStyle name="Normal 6 4 10" xfId="3824" xr:uid="{00000000-0005-0000-0000-000006AB0000}"/>
    <cellStyle name="Normal 6 4 2" xfId="5983" xr:uid="{00000000-0005-0000-0000-000007AB0000}"/>
    <cellStyle name="Normal 6 4 2 2" xfId="6425" xr:uid="{00000000-0005-0000-0000-000008AB0000}"/>
    <cellStyle name="Normal 6 4 2 2 2" xfId="9060" xr:uid="{00000000-0005-0000-0000-000009AB0000}"/>
    <cellStyle name="Normal 6 4 2 2 2 2" xfId="22661" xr:uid="{00000000-0005-0000-0000-00000AAB0000}"/>
    <cellStyle name="Normal 6 4 2 2 3" xfId="15193" xr:uid="{00000000-0005-0000-0000-00000BAB0000}"/>
    <cellStyle name="Normal 6 4 2 3" xfId="7303" xr:uid="{00000000-0005-0000-0000-00000CAB0000}"/>
    <cellStyle name="Normal 6 4 2 3 2" xfId="22663" xr:uid="{00000000-0005-0000-0000-00000DAB0000}"/>
    <cellStyle name="Normal 6 4 2 3 3" xfId="22662" xr:uid="{00000000-0005-0000-0000-00000EAB0000}"/>
    <cellStyle name="Normal 6 4 2 4" xfId="22664" xr:uid="{00000000-0005-0000-0000-00000FAB0000}"/>
    <cellStyle name="Normal 6 4 2 5" xfId="14140" xr:uid="{00000000-0005-0000-0000-000010AB0000}"/>
    <cellStyle name="Normal 6 4 3" xfId="6185" xr:uid="{00000000-0005-0000-0000-000011AB0000}"/>
    <cellStyle name="Normal 6 4 3 2" xfId="6505" xr:uid="{00000000-0005-0000-0000-000012AB0000}"/>
    <cellStyle name="Normal 6 4 3 2 2" xfId="9138" xr:uid="{00000000-0005-0000-0000-000013AB0000}"/>
    <cellStyle name="Normal 6 4 3 2 2 2" xfId="44781" xr:uid="{00000000-0005-0000-0000-000014AB0000}"/>
    <cellStyle name="Normal 6 4 3 2 3" xfId="15233" xr:uid="{00000000-0005-0000-0000-000015AB0000}"/>
    <cellStyle name="Normal 6 4 3 3" xfId="8449" xr:uid="{00000000-0005-0000-0000-000016AB0000}"/>
    <cellStyle name="Normal 6 4 3 3 2" xfId="43807" xr:uid="{00000000-0005-0000-0000-000017AB0000}"/>
    <cellStyle name="Normal 6 4 3 4" xfId="14858" xr:uid="{00000000-0005-0000-0000-000018AB0000}"/>
    <cellStyle name="Normal 6 4 4" xfId="6265" xr:uid="{00000000-0005-0000-0000-000019AB0000}"/>
    <cellStyle name="Normal 6 4 4 2" xfId="6585" xr:uid="{00000000-0005-0000-0000-00001AAB0000}"/>
    <cellStyle name="Normal 6 4 4 2 2" xfId="9218" xr:uid="{00000000-0005-0000-0000-00001BAB0000}"/>
    <cellStyle name="Normal 6 4 4 2 2 2" xfId="42654" xr:uid="{00000000-0005-0000-0000-00001CAB0000}"/>
    <cellStyle name="Normal 6 4 4 2 3" xfId="15275" xr:uid="{00000000-0005-0000-0000-00001DAB0000}"/>
    <cellStyle name="Normal 6 4 4 3" xfId="8905" xr:uid="{00000000-0005-0000-0000-00001EAB0000}"/>
    <cellStyle name="Normal 6 4 4 3 2" xfId="44043" xr:uid="{00000000-0005-0000-0000-00001FAB0000}"/>
    <cellStyle name="Normal 6 4 4 4" xfId="15114" xr:uid="{00000000-0005-0000-0000-000020AB0000}"/>
    <cellStyle name="Normal 6 4 5" xfId="6345" xr:uid="{00000000-0005-0000-0000-000021AB0000}"/>
    <cellStyle name="Normal 6 4 5 2" xfId="8984" xr:uid="{00000000-0005-0000-0000-000022AB0000}"/>
    <cellStyle name="Normal 6 4 5 2 2" xfId="22665" xr:uid="{00000000-0005-0000-0000-000023AB0000}"/>
    <cellStyle name="Normal 6 4 5 3" xfId="15155" xr:uid="{00000000-0005-0000-0000-000024AB0000}"/>
    <cellStyle name="Normal 6 4 6" xfId="6665" xr:uid="{00000000-0005-0000-0000-000025AB0000}"/>
    <cellStyle name="Normal 6 4 6 2" xfId="9298" xr:uid="{00000000-0005-0000-0000-000026AB0000}"/>
    <cellStyle name="Normal 6 4 6 2 2" xfId="22666" xr:uid="{00000000-0005-0000-0000-000027AB0000}"/>
    <cellStyle name="Normal 6 4 6 3" xfId="15317" xr:uid="{00000000-0005-0000-0000-000028AB0000}"/>
    <cellStyle name="Normal 6 4 7" xfId="7302" xr:uid="{00000000-0005-0000-0000-000029AB0000}"/>
    <cellStyle name="Normal 6 4 7 2" xfId="22667" xr:uid="{00000000-0005-0000-0000-00002AAB0000}"/>
    <cellStyle name="Normal 6 4 8" xfId="22668" xr:uid="{00000000-0005-0000-0000-00002BAB0000}"/>
    <cellStyle name="Normal 6 4 9" xfId="13292" xr:uid="{00000000-0005-0000-0000-00002CAB0000}"/>
    <cellStyle name="Normal 6 5" xfId="5692" xr:uid="{00000000-0005-0000-0000-00002DAB0000}"/>
    <cellStyle name="Normal 6 5 2" xfId="6407" xr:uid="{00000000-0005-0000-0000-00002EAB0000}"/>
    <cellStyle name="Normal 6 5 2 2" xfId="9046" xr:uid="{00000000-0005-0000-0000-00002FAB0000}"/>
    <cellStyle name="Normal 6 5 2 2 2" xfId="22670" xr:uid="{00000000-0005-0000-0000-000030AB0000}"/>
    <cellStyle name="Normal 6 5 2 2 3" xfId="22669" xr:uid="{00000000-0005-0000-0000-000031AB0000}"/>
    <cellStyle name="Normal 6 5 2 3" xfId="22671" xr:uid="{00000000-0005-0000-0000-000032AB0000}"/>
    <cellStyle name="Normal 6 5 2 3 2" xfId="22672" xr:uid="{00000000-0005-0000-0000-000033AB0000}"/>
    <cellStyle name="Normal 6 5 2 4" xfId="22673" xr:uid="{00000000-0005-0000-0000-000034AB0000}"/>
    <cellStyle name="Normal 6 5 2 5" xfId="15184" xr:uid="{00000000-0005-0000-0000-000035AB0000}"/>
    <cellStyle name="Normal 6 5 3" xfId="7304" xr:uid="{00000000-0005-0000-0000-000036AB0000}"/>
    <cellStyle name="Normal 6 5 3 2" xfId="22675" xr:uid="{00000000-0005-0000-0000-000037AB0000}"/>
    <cellStyle name="Normal 6 5 3 3" xfId="22674" xr:uid="{00000000-0005-0000-0000-000038AB0000}"/>
    <cellStyle name="Normal 6 5 4" xfId="22676" xr:uid="{00000000-0005-0000-0000-000039AB0000}"/>
    <cellStyle name="Normal 6 5 4 2" xfId="22677" xr:uid="{00000000-0005-0000-0000-00003AAB0000}"/>
    <cellStyle name="Normal 6 5 5" xfId="22678" xr:uid="{00000000-0005-0000-0000-00003BAB0000}"/>
    <cellStyle name="Normal 6 5 5 2" xfId="22679" xr:uid="{00000000-0005-0000-0000-00003CAB0000}"/>
    <cellStyle name="Normal 6 5 6" xfId="22680" xr:uid="{00000000-0005-0000-0000-00003DAB0000}"/>
    <cellStyle name="Normal 6 5 7" xfId="22681" xr:uid="{00000000-0005-0000-0000-00003EAB0000}"/>
    <cellStyle name="Normal 6 5 8" xfId="14141" xr:uid="{00000000-0005-0000-0000-00003FAB0000}"/>
    <cellStyle name="Normal 6 6" xfId="6167" xr:uid="{00000000-0005-0000-0000-000040AB0000}"/>
    <cellStyle name="Normal 6 6 2" xfId="6487" xr:uid="{00000000-0005-0000-0000-000041AB0000}"/>
    <cellStyle name="Normal 6 6 2 2" xfId="9120" xr:uid="{00000000-0005-0000-0000-000042AB0000}"/>
    <cellStyle name="Normal 6 6 2 2 2" xfId="22683" xr:uid="{00000000-0005-0000-0000-000043AB0000}"/>
    <cellStyle name="Normal 6 6 2 2 3" xfId="22682" xr:uid="{00000000-0005-0000-0000-000044AB0000}"/>
    <cellStyle name="Normal 6 6 2 3" xfId="22684" xr:uid="{00000000-0005-0000-0000-000045AB0000}"/>
    <cellStyle name="Normal 6 6 2 3 2" xfId="22685" xr:uid="{00000000-0005-0000-0000-000046AB0000}"/>
    <cellStyle name="Normal 6 6 2 4" xfId="22686" xr:uid="{00000000-0005-0000-0000-000047AB0000}"/>
    <cellStyle name="Normal 6 6 2 5" xfId="15220" xr:uid="{00000000-0005-0000-0000-000048AB0000}"/>
    <cellStyle name="Normal 6 6 3" xfId="8818" xr:uid="{00000000-0005-0000-0000-000049AB0000}"/>
    <cellStyle name="Normal 6 6 3 2" xfId="22688" xr:uid="{00000000-0005-0000-0000-00004AAB0000}"/>
    <cellStyle name="Normal 6 6 3 3" xfId="22687" xr:uid="{00000000-0005-0000-0000-00004BAB0000}"/>
    <cellStyle name="Normal 6 6 4" xfId="22689" xr:uid="{00000000-0005-0000-0000-00004CAB0000}"/>
    <cellStyle name="Normal 6 6 4 2" xfId="22690" xr:uid="{00000000-0005-0000-0000-00004DAB0000}"/>
    <cellStyle name="Normal 6 6 5" xfId="22691" xr:uid="{00000000-0005-0000-0000-00004EAB0000}"/>
    <cellStyle name="Normal 6 6 5 2" xfId="22692" xr:uid="{00000000-0005-0000-0000-00004FAB0000}"/>
    <cellStyle name="Normal 6 6 6" xfId="22693" xr:uid="{00000000-0005-0000-0000-000050AB0000}"/>
    <cellStyle name="Normal 6 6 7" xfId="15070" xr:uid="{00000000-0005-0000-0000-000051AB0000}"/>
    <cellStyle name="Normal 6 7" xfId="6247" xr:uid="{00000000-0005-0000-0000-000052AB0000}"/>
    <cellStyle name="Normal 6 7 2" xfId="6567" xr:uid="{00000000-0005-0000-0000-000053AB0000}"/>
    <cellStyle name="Normal 6 7 2 2" xfId="9200" xr:uid="{00000000-0005-0000-0000-000054AB0000}"/>
    <cellStyle name="Normal 6 7 2 2 2" xfId="22695" xr:uid="{00000000-0005-0000-0000-000055AB0000}"/>
    <cellStyle name="Normal 6 7 2 2 3" xfId="22694" xr:uid="{00000000-0005-0000-0000-000056AB0000}"/>
    <cellStyle name="Normal 6 7 2 3" xfId="22696" xr:uid="{00000000-0005-0000-0000-000057AB0000}"/>
    <cellStyle name="Normal 6 7 2 3 2" xfId="22697" xr:uid="{00000000-0005-0000-0000-000058AB0000}"/>
    <cellStyle name="Normal 6 7 2 4" xfId="22698" xr:uid="{00000000-0005-0000-0000-000059AB0000}"/>
    <cellStyle name="Normal 6 7 2 5" xfId="15262" xr:uid="{00000000-0005-0000-0000-00005AAB0000}"/>
    <cellStyle name="Normal 6 7 3" xfId="8890" xr:uid="{00000000-0005-0000-0000-00005BAB0000}"/>
    <cellStyle name="Normal 6 7 3 2" xfId="22700" xr:uid="{00000000-0005-0000-0000-00005CAB0000}"/>
    <cellStyle name="Normal 6 7 3 3" xfId="22699" xr:uid="{00000000-0005-0000-0000-00005DAB0000}"/>
    <cellStyle name="Normal 6 7 4" xfId="22701" xr:uid="{00000000-0005-0000-0000-00005EAB0000}"/>
    <cellStyle name="Normal 6 7 4 2" xfId="22702" xr:uid="{00000000-0005-0000-0000-00005FAB0000}"/>
    <cellStyle name="Normal 6 7 5" xfId="22703" xr:uid="{00000000-0005-0000-0000-000060AB0000}"/>
    <cellStyle name="Normal 6 7 5 2" xfId="22704" xr:uid="{00000000-0005-0000-0000-000061AB0000}"/>
    <cellStyle name="Normal 6 7 6" xfId="22705" xr:uid="{00000000-0005-0000-0000-000062AB0000}"/>
    <cellStyle name="Normal 6 7 7" xfId="15104" xr:uid="{00000000-0005-0000-0000-000063AB0000}"/>
    <cellStyle name="Normal 6 8" xfId="6327" xr:uid="{00000000-0005-0000-0000-000064AB0000}"/>
    <cellStyle name="Normal 6 8 2" xfId="8966" xr:uid="{00000000-0005-0000-0000-000065AB0000}"/>
    <cellStyle name="Normal 6 8 2 2" xfId="22707" xr:uid="{00000000-0005-0000-0000-000066AB0000}"/>
    <cellStyle name="Normal 6 8 2 3" xfId="22706" xr:uid="{00000000-0005-0000-0000-000067AB0000}"/>
    <cellStyle name="Normal 6 8 3" xfId="22708" xr:uid="{00000000-0005-0000-0000-000068AB0000}"/>
    <cellStyle name="Normal 6 8 3 2" xfId="22709" xr:uid="{00000000-0005-0000-0000-000069AB0000}"/>
    <cellStyle name="Normal 6 8 4" xfId="22710" xr:uid="{00000000-0005-0000-0000-00006AAB0000}"/>
    <cellStyle name="Normal 6 8 5" xfId="15142" xr:uid="{00000000-0005-0000-0000-00006BAB0000}"/>
    <cellStyle name="Normal 6 9" xfId="6647" xr:uid="{00000000-0005-0000-0000-00006CAB0000}"/>
    <cellStyle name="Normal 6 9 2" xfId="9280" xr:uid="{00000000-0005-0000-0000-00006DAB0000}"/>
    <cellStyle name="Normal 6 9 2 2" xfId="22712" xr:uid="{00000000-0005-0000-0000-00006EAB0000}"/>
    <cellStyle name="Normal 6 9 2 3" xfId="22711" xr:uid="{00000000-0005-0000-0000-00006FAB0000}"/>
    <cellStyle name="Normal 6 9 3" xfId="22713" xr:uid="{00000000-0005-0000-0000-000070AB0000}"/>
    <cellStyle name="Normal 6 9 4" xfId="15304" xr:uid="{00000000-0005-0000-0000-000071AB0000}"/>
    <cellStyle name="Normal 60" xfId="43662" xr:uid="{00000000-0005-0000-0000-000072AB0000}"/>
    <cellStyle name="Normal 61" xfId="44536" xr:uid="{00000000-0005-0000-0000-000073AB0000}"/>
    <cellStyle name="Normal 62" xfId="42944" xr:uid="{00000000-0005-0000-0000-000074AB0000}"/>
    <cellStyle name="Normal 63" xfId="43371" xr:uid="{00000000-0005-0000-0000-000075AB0000}"/>
    <cellStyle name="Normal 64" xfId="43705" xr:uid="{00000000-0005-0000-0000-000076AB0000}"/>
    <cellStyle name="Normal 65" xfId="46072" xr:uid="{00000000-0005-0000-0000-000077AB0000}"/>
    <cellStyle name="Normal 66" xfId="49087" xr:uid="{00000000-0005-0000-0000-000078AB0000}"/>
    <cellStyle name="Normal 67" xfId="49141" xr:uid="{00000000-0005-0000-0000-000079AB0000}"/>
    <cellStyle name="Normal 68" xfId="12242" xr:uid="{00000000-0005-0000-0000-00007AAB0000}"/>
    <cellStyle name="Normal 69" xfId="52103" xr:uid="{00000000-0005-0000-0000-00007BAB0000}"/>
    <cellStyle name="Normal 7" xfId="740" xr:uid="{00000000-0005-0000-0000-00007CAB0000}"/>
    <cellStyle name="Normal 7 10" xfId="22714" xr:uid="{00000000-0005-0000-0000-00007DAB0000}"/>
    <cellStyle name="Normal 7 2" xfId="1668" xr:uid="{00000000-0005-0000-0000-00007EAB0000}"/>
    <cellStyle name="Normal 7 2 2" xfId="8450" xr:uid="{00000000-0005-0000-0000-00007FAB0000}"/>
    <cellStyle name="Normal 7 2 2 2" xfId="22717" xr:uid="{00000000-0005-0000-0000-000080AB0000}"/>
    <cellStyle name="Normal 7 2 2 2 2" xfId="45258" xr:uid="{00000000-0005-0000-0000-000081AB0000}"/>
    <cellStyle name="Normal 7 2 2 3" xfId="22718" xr:uid="{00000000-0005-0000-0000-000082AB0000}"/>
    <cellStyle name="Normal 7 2 2 4" xfId="22719" xr:uid="{00000000-0005-0000-0000-000083AB0000}"/>
    <cellStyle name="Normal 7 2 2 5" xfId="22716" xr:uid="{00000000-0005-0000-0000-000084AB0000}"/>
    <cellStyle name="Normal 7 2 2 6" xfId="45257" xr:uid="{00000000-0005-0000-0000-000085AB0000}"/>
    <cellStyle name="Normal 7 2 3" xfId="7789" xr:uid="{00000000-0005-0000-0000-000086AB0000}"/>
    <cellStyle name="Normal 7 2 3 2" xfId="22721" xr:uid="{00000000-0005-0000-0000-000087AB0000}"/>
    <cellStyle name="Normal 7 2 3 2 2" xfId="22722" xr:uid="{00000000-0005-0000-0000-000088AB0000}"/>
    <cellStyle name="Normal 7 2 3 3" xfId="22723" xr:uid="{00000000-0005-0000-0000-000089AB0000}"/>
    <cellStyle name="Normal 7 2 3 4" xfId="22720" xr:uid="{00000000-0005-0000-0000-00008AAB0000}"/>
    <cellStyle name="Normal 7 2 4" xfId="22724" xr:uid="{00000000-0005-0000-0000-00008BAB0000}"/>
    <cellStyle name="Normal 7 2 4 2" xfId="45259" xr:uid="{00000000-0005-0000-0000-00008CAB0000}"/>
    <cellStyle name="Normal 7 2 5" xfId="22725" xr:uid="{00000000-0005-0000-0000-00008DAB0000}"/>
    <cellStyle name="Normal 7 2 6" xfId="22726" xr:uid="{00000000-0005-0000-0000-00008EAB0000}"/>
    <cellStyle name="Normal 7 2 7" xfId="22715" xr:uid="{00000000-0005-0000-0000-00008FAB0000}"/>
    <cellStyle name="Normal 7 2 8" xfId="3827" xr:uid="{00000000-0005-0000-0000-000090AB0000}"/>
    <cellStyle name="Normal 7 3" xfId="1636" xr:uid="{00000000-0005-0000-0000-000091AB0000}"/>
    <cellStyle name="Normal 7 3 2" xfId="7305" xr:uid="{00000000-0005-0000-0000-000092AB0000}"/>
    <cellStyle name="Normal 7 3 2 2" xfId="7306" xr:uid="{00000000-0005-0000-0000-000093AB0000}"/>
    <cellStyle name="Normal 7 3 2 2 2" xfId="14143" xr:uid="{00000000-0005-0000-0000-000094AB0000}"/>
    <cellStyle name="Normal 7 3 2 3" xfId="14142" xr:uid="{00000000-0005-0000-0000-000095AB0000}"/>
    <cellStyle name="Normal 7 3 3" xfId="7307" xr:uid="{00000000-0005-0000-0000-000096AB0000}"/>
    <cellStyle name="Normal 7 3 3 2" xfId="22727" xr:uid="{00000000-0005-0000-0000-000097AB0000}"/>
    <cellStyle name="Normal 7 3 3 3" xfId="14144" xr:uid="{00000000-0005-0000-0000-000098AB0000}"/>
    <cellStyle name="Normal 7 3 4" xfId="22728" xr:uid="{00000000-0005-0000-0000-000099AB0000}"/>
    <cellStyle name="Normal 7 3 4 2" xfId="22729" xr:uid="{00000000-0005-0000-0000-00009AAB0000}"/>
    <cellStyle name="Normal 7 3 5" xfId="22730" xr:uid="{00000000-0005-0000-0000-00009BAB0000}"/>
    <cellStyle name="Normal 7 3 6" xfId="3828" xr:uid="{00000000-0005-0000-0000-00009CAB0000}"/>
    <cellStyle name="Normal 7 4" xfId="13747" xr:uid="{00000000-0005-0000-0000-00009DAB0000}"/>
    <cellStyle name="Normal 7 4 2" xfId="22732" xr:uid="{00000000-0005-0000-0000-00009EAB0000}"/>
    <cellStyle name="Normal 7 4 2 2" xfId="22733" xr:uid="{00000000-0005-0000-0000-00009FAB0000}"/>
    <cellStyle name="Normal 7 4 3" xfId="22734" xr:uid="{00000000-0005-0000-0000-0000A0AB0000}"/>
    <cellStyle name="Normal 7 4 3 2" xfId="22735" xr:uid="{00000000-0005-0000-0000-0000A1AB0000}"/>
    <cellStyle name="Normal 7 4 4" xfId="22736" xr:uid="{00000000-0005-0000-0000-0000A2AB0000}"/>
    <cellStyle name="Normal 7 4 5" xfId="22731" xr:uid="{00000000-0005-0000-0000-0000A3AB0000}"/>
    <cellStyle name="Normal 7 5" xfId="22737" xr:uid="{00000000-0005-0000-0000-0000A4AB0000}"/>
    <cellStyle name="Normal 7 5 2" xfId="22738" xr:uid="{00000000-0005-0000-0000-0000A5AB0000}"/>
    <cellStyle name="Normal 7 6" xfId="22739" xr:uid="{00000000-0005-0000-0000-0000A6AB0000}"/>
    <cellStyle name="Normal 7 6 2" xfId="22740" xr:uid="{00000000-0005-0000-0000-0000A7AB0000}"/>
    <cellStyle name="Normal 7 7" xfId="22741" xr:uid="{00000000-0005-0000-0000-0000A8AB0000}"/>
    <cellStyle name="Normal 7 7 2" xfId="22742" xr:uid="{00000000-0005-0000-0000-0000A9AB0000}"/>
    <cellStyle name="Normal 7 8" xfId="22743" xr:uid="{00000000-0005-0000-0000-0000AAAB0000}"/>
    <cellStyle name="Normal 7 8 2" xfId="22744" xr:uid="{00000000-0005-0000-0000-0000ABAB0000}"/>
    <cellStyle name="Normal 7 9" xfId="22745" xr:uid="{00000000-0005-0000-0000-0000ACAB0000}"/>
    <cellStyle name="Normal 70" xfId="52108" xr:uid="{00000000-0005-0000-0000-0000ADAB0000}"/>
    <cellStyle name="Normal 71" xfId="52107" xr:uid="{00000000-0005-0000-0000-0000AEAB0000}"/>
    <cellStyle name="Normal 72" xfId="52109" xr:uid="{00000000-0005-0000-0000-0000AFAB0000}"/>
    <cellStyle name="Normal 73" xfId="1675" xr:uid="{00000000-0005-0000-0000-0000B0AB0000}"/>
    <cellStyle name="Normal 74" xfId="52114" xr:uid="{C0129E92-D743-4562-B671-D6DEBD52C80B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6FCB0000}"/>
    <cellStyle name="Überschrift 1" xfId="1662" xr:uid="{00000000-0005-0000-0000-000070CB0000}"/>
    <cellStyle name="Überschrift 2" xfId="1663" xr:uid="{00000000-0005-0000-0000-000071CB0000}"/>
    <cellStyle name="Überschrift 3" xfId="1664" xr:uid="{00000000-0005-0000-0000-000072CB0000}"/>
    <cellStyle name="Überschrift 4" xfId="1665" xr:uid="{00000000-0005-0000-0000-000073CB0000}"/>
    <cellStyle name="Ugyldig 2" xfId="26492" xr:uid="{00000000-0005-0000-0000-000074CB0000}"/>
    <cellStyle name="Uncertain" xfId="5688" xr:uid="{00000000-0005-0000-0000-000075CB0000}"/>
    <cellStyle name="Uncertain 2" xfId="26493" xr:uid="{00000000-0005-0000-0000-000076CB0000}"/>
    <cellStyle name="Usikre tal" xfId="6743" xr:uid="{00000000-0005-0000-0000-000077CB0000}"/>
    <cellStyle name="Valore non valido" xfId="1518" xr:uid="{00000000-0005-0000-0000-000078CB0000}"/>
    <cellStyle name="Valore non valido 2" xfId="26495" xr:uid="{00000000-0005-0000-0000-000079CB0000}"/>
    <cellStyle name="Valore non valido 3" xfId="26496" xr:uid="{00000000-0005-0000-0000-00007ACB0000}"/>
    <cellStyle name="Valore non valido 3 2" xfId="45776" xr:uid="{00000000-0005-0000-0000-00007BCB0000}"/>
    <cellStyle name="Valore non valido 4" xfId="26494" xr:uid="{00000000-0005-0000-0000-00007CCB0000}"/>
    <cellStyle name="Valore valido" xfId="1519" xr:uid="{00000000-0005-0000-0000-00007DCB0000}"/>
    <cellStyle name="Valore valido 2" xfId="26498" xr:uid="{00000000-0005-0000-0000-00007ECB0000}"/>
    <cellStyle name="Valore valido 3" xfId="26499" xr:uid="{00000000-0005-0000-0000-00007FCB0000}"/>
    <cellStyle name="Valore valido 3 2" xfId="45777" xr:uid="{00000000-0005-0000-0000-000080CB0000}"/>
    <cellStyle name="Valore valido 4" xfId="26497" xr:uid="{00000000-0005-0000-0000-000081CB0000}"/>
    <cellStyle name="Valuta (0)_SNI 23" xfId="1657" xr:uid="{00000000-0005-0000-0000-000082CB0000}"/>
    <cellStyle name="Verknüpfte Zelle" xfId="1660" xr:uid="{00000000-0005-0000-0000-000083CB0000}"/>
    <cellStyle name="Warnender Text" xfId="1658" xr:uid="{00000000-0005-0000-0000-000084CB0000}"/>
    <cellStyle name="Warning Text 2" xfId="1659" xr:uid="{00000000-0005-0000-0000-000085CB0000}"/>
    <cellStyle name="Warning Text 2 2" xfId="26501" xr:uid="{00000000-0005-0000-0000-000086CB0000}"/>
    <cellStyle name="Warning Text 2 3" xfId="26502" xr:uid="{00000000-0005-0000-0000-000087CB0000}"/>
    <cellStyle name="Warning Text 2 3 2" xfId="45778" xr:uid="{00000000-0005-0000-0000-000088CB0000}"/>
    <cellStyle name="Warning Text 2 4" xfId="26500" xr:uid="{00000000-0005-0000-0000-000089CB0000}"/>
    <cellStyle name="Warning Text 3" xfId="26503" xr:uid="{00000000-0005-0000-0000-00008ACB0000}"/>
    <cellStyle name="Warning Text 4" xfId="26504" xr:uid="{00000000-0005-0000-0000-00008BCB0000}"/>
    <cellStyle name="Warning Text 4 2" xfId="45779" xr:uid="{00000000-0005-0000-0000-00008CCB0000}"/>
    <cellStyle name="X08_Total Oil" xfId="26505" xr:uid="{00000000-0005-0000-0000-00008DCB0000}"/>
    <cellStyle name="X12_Total Figs 1 dec" xfId="26506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RowHeight="14.4"/>
  <cols>
    <col min="1" max="1" width="11.5546875" customWidth="1"/>
    <col min="2" max="2" width="15.77734375" customWidth="1"/>
    <col min="3" max="3" width="23.5546875" bestFit="1" customWidth="1"/>
    <col min="4" max="4" width="19.886718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24</v>
      </c>
      <c r="C4" s="20" t="s">
        <v>25</v>
      </c>
      <c r="D4" s="20"/>
      <c r="E4" s="20" t="s">
        <v>26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A98A4-285B-4558-91E4-5459AC10814E}">
  <sheetPr>
    <tabColor rgb="FF00B0F0"/>
  </sheetPr>
  <dimension ref="B1:BF93"/>
  <sheetViews>
    <sheetView topLeftCell="D1" workbookViewId="0">
      <selection activeCell="K3" sqref="K3"/>
    </sheetView>
  </sheetViews>
  <sheetFormatPr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886718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886718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48</v>
      </c>
      <c r="AB1" t="s">
        <v>49</v>
      </c>
    </row>
    <row r="2" spans="2:58" ht="15" thickBot="1">
      <c r="C2" s="39" t="s">
        <v>43</v>
      </c>
      <c r="D2" s="39" t="s">
        <v>51</v>
      </c>
      <c r="E2" s="31" t="s">
        <v>5</v>
      </c>
      <c r="F2" s="31" t="s">
        <v>13</v>
      </c>
      <c r="G2" s="31" t="s">
        <v>19</v>
      </c>
      <c r="H2" s="31" t="s">
        <v>44</v>
      </c>
      <c r="I2" s="34" t="s">
        <v>31</v>
      </c>
      <c r="J2" s="34" t="s">
        <v>32</v>
      </c>
      <c r="K2" s="32" t="s">
        <v>45</v>
      </c>
      <c r="L2" s="32" t="s">
        <v>46</v>
      </c>
      <c r="M2" s="33" t="s">
        <v>33</v>
      </c>
      <c r="N2" s="33" t="s">
        <v>34</v>
      </c>
      <c r="O2" s="33" t="s">
        <v>35</v>
      </c>
      <c r="P2" s="33" t="s">
        <v>36</v>
      </c>
      <c r="Q2" s="33" t="s">
        <v>37</v>
      </c>
      <c r="R2" s="33" t="s">
        <v>38</v>
      </c>
      <c r="S2" s="33" t="s">
        <v>39</v>
      </c>
      <c r="T2" s="32" t="s">
        <v>2973</v>
      </c>
      <c r="AB2" s="35" t="s">
        <v>47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27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50</v>
      </c>
      <c r="AF4" s="42" t="s">
        <v>2947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28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29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30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31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32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>(G$43-G$12)/($B$43-$B$12)*($B14-$B$12)+G$12</f>
        <v>1.0329505707252231</v>
      </c>
      <c r="H14" s="19">
        <f t="shared" ref="H14:H26" si="22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33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>(G$43-G$12)/($B$43-$B$12)*($B15-$B$12)+G$12</f>
        <v>1.0494258560878347</v>
      </c>
      <c r="H15" s="19">
        <f t="shared" si="22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34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3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>(G$43-G$12)/($B$43-$B$12)*($B16-$B$12)+G$12</f>
        <v>1.0659011414504462</v>
      </c>
      <c r="H16" s="19">
        <f t="shared" si="22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35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3"/>
        <v>0.94241623097630256</v>
      </c>
      <c r="E17" s="19">
        <f t="shared" si="21"/>
        <v>1.0080762835093542</v>
      </c>
      <c r="F17" s="19">
        <f t="shared" ref="F17:F26" si="24">(F$43-F$12)/($B$43-$B$12)*($B17-$B$12)+F$12</f>
        <v>1.0137562611526163</v>
      </c>
      <c r="G17" s="19">
        <f>(G$43-G$12)/($B$43-$B$12)*($B17-$B$12)+G$12</f>
        <v>1.0823764268130576</v>
      </c>
      <c r="H17" s="19">
        <f t="shared" si="22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36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3"/>
        <v>0.95749489067192339</v>
      </c>
      <c r="E18" s="19">
        <f t="shared" si="21"/>
        <v>1.009691540211225</v>
      </c>
      <c r="F18" s="19">
        <f t="shared" si="24"/>
        <v>1.0165075133831396</v>
      </c>
      <c r="G18" s="19">
        <f>(G$43-G$12)/($B$43-$B$12)*($B18-$B$12)+G$12</f>
        <v>1.0988517121756691</v>
      </c>
      <c r="H18" s="19">
        <f t="shared" si="22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37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3"/>
        <v>0.97281480892267413</v>
      </c>
      <c r="E19" s="19">
        <f t="shared" si="21"/>
        <v>1.0113067969130958</v>
      </c>
      <c r="F19" s="19">
        <f t="shared" si="24"/>
        <v>1.0192587656136629</v>
      </c>
      <c r="G19" s="19">
        <f t="shared" si="21"/>
        <v>1.1153269975382807</v>
      </c>
      <c r="H19" s="19">
        <f t="shared" si="22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38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3"/>
        <v>0.98837984586543692</v>
      </c>
      <c r="E20" s="19">
        <f t="shared" si="21"/>
        <v>1.0129220536149668</v>
      </c>
      <c r="F20" s="19">
        <f t="shared" si="24"/>
        <v>1.0220100178441862</v>
      </c>
      <c r="G20" s="19">
        <f t="shared" si="21"/>
        <v>1.1318022829008922</v>
      </c>
      <c r="H20" s="19">
        <f t="shared" si="22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39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3"/>
        <v>1.004193923399284</v>
      </c>
      <c r="E21" s="19">
        <f t="shared" si="21"/>
        <v>1.0145373103168376</v>
      </c>
      <c r="F21" s="19">
        <f t="shared" si="24"/>
        <v>1.0247612700747095</v>
      </c>
      <c r="G21" s="19">
        <f t="shared" si="21"/>
        <v>1.1482775682635038</v>
      </c>
      <c r="H21" s="19">
        <f t="shared" si="22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3"/>
        <v>1.0202610261736726</v>
      </c>
      <c r="E22" s="19">
        <f t="shared" si="21"/>
        <v>1.0161525670187084</v>
      </c>
      <c r="F22" s="19">
        <f t="shared" si="24"/>
        <v>1.0275125223052326</v>
      </c>
      <c r="G22" s="19">
        <f t="shared" si="21"/>
        <v>1.1647528536261154</v>
      </c>
      <c r="H22" s="19">
        <f t="shared" si="22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3"/>
        <v>1.0365852025924513</v>
      </c>
      <c r="E23" s="19">
        <f t="shared" si="21"/>
        <v>1.0177678237205792</v>
      </c>
      <c r="F23" s="19">
        <f t="shared" si="24"/>
        <v>1.0302637745357559</v>
      </c>
      <c r="G23" s="19">
        <f t="shared" si="21"/>
        <v>1.1812281389887269</v>
      </c>
      <c r="H23" s="19">
        <f t="shared" si="22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3"/>
        <v>1.0531705658339305</v>
      </c>
      <c r="E24" s="19">
        <f t="shared" si="21"/>
        <v>1.01938308042245</v>
      </c>
      <c r="F24" s="19">
        <f t="shared" si="24"/>
        <v>1.0330150267662792</v>
      </c>
      <c r="G24" s="19">
        <f t="shared" si="21"/>
        <v>1.1977034243513383</v>
      </c>
      <c r="H24" s="19">
        <f t="shared" si="22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40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3"/>
        <v>1.0700212948872734</v>
      </c>
      <c r="E25" s="19">
        <f t="shared" si="21"/>
        <v>1.020998337124321</v>
      </c>
      <c r="F25" s="19">
        <f t="shared" si="24"/>
        <v>1.0357662789968025</v>
      </c>
      <c r="G25" s="19">
        <f t="shared" si="21"/>
        <v>1.2141787097139498</v>
      </c>
      <c r="H25" s="19">
        <f t="shared" si="22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41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3"/>
        <v>1.0871416356054697</v>
      </c>
      <c r="E26" s="19">
        <f t="shared" si="21"/>
        <v>1.0226135938261918</v>
      </c>
      <c r="F26" s="19">
        <f t="shared" si="24"/>
        <v>1.0385175312273258</v>
      </c>
      <c r="G26" s="19">
        <f t="shared" si="21"/>
        <v>1.2306539950765614</v>
      </c>
      <c r="H26" s="19">
        <f t="shared" si="22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5">(P$43-P$12)/($B$43-$B$12)*($B26-$B$12)+P$12</f>
        <v>3.0310343418190024</v>
      </c>
      <c r="Q26" s="19">
        <f t="shared" si="25"/>
        <v>2.0166193384673603</v>
      </c>
      <c r="R26" s="19">
        <f t="shared" si="25"/>
        <v>1.2546574337265959</v>
      </c>
      <c r="S26" s="19">
        <f t="shared" si="25"/>
        <v>1.1183792912111654</v>
      </c>
      <c r="T26" s="19">
        <f t="shared" si="25"/>
        <v>1.5827382750308203</v>
      </c>
      <c r="X26" s="25" t="s">
        <v>42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3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5"/>
        <v>1.24762330981591</v>
      </c>
      <c r="I27" s="19">
        <f t="shared" si="25"/>
        <v>1.6983420060889258</v>
      </c>
      <c r="J27" s="19">
        <f t="shared" si="25"/>
        <v>2.2155601821399276</v>
      </c>
      <c r="K27" s="19">
        <f t="shared" si="25"/>
        <v>1.5670593059406646</v>
      </c>
      <c r="L27" s="19">
        <f t="shared" si="25"/>
        <v>119.47630952398849</v>
      </c>
      <c r="M27" s="19">
        <f t="shared" si="25"/>
        <v>1.5929480195259589</v>
      </c>
      <c r="N27" s="19">
        <f t="shared" si="25"/>
        <v>2.5111134255976428</v>
      </c>
      <c r="O27" s="19">
        <f t="shared" si="25"/>
        <v>1.8925967588454085</v>
      </c>
      <c r="P27" s="19">
        <f t="shared" si="25"/>
        <v>3.1761082233775029</v>
      </c>
      <c r="Q27" s="19">
        <f t="shared" si="25"/>
        <v>2.0892350055007429</v>
      </c>
      <c r="R27" s="19">
        <f t="shared" si="25"/>
        <v>1.2728472504213528</v>
      </c>
      <c r="S27" s="19">
        <f t="shared" si="25"/>
        <v>1.1268349548691059</v>
      </c>
      <c r="T27" s="19">
        <f t="shared" si="25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3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5"/>
        <v>1.264131530470304</v>
      </c>
      <c r="I28" s="19">
        <f t="shared" si="25"/>
        <v>1.7448981398281875</v>
      </c>
      <c r="J28" s="19">
        <f t="shared" si="25"/>
        <v>2.2965975276159227</v>
      </c>
      <c r="K28" s="19">
        <f t="shared" si="25"/>
        <v>1.6048632596700423</v>
      </c>
      <c r="L28" s="19">
        <f t="shared" si="25"/>
        <v>127.37473015892105</v>
      </c>
      <c r="M28" s="19">
        <f t="shared" si="25"/>
        <v>1.6324778874943564</v>
      </c>
      <c r="N28" s="19">
        <f t="shared" si="25"/>
        <v>2.6118543206374856</v>
      </c>
      <c r="O28" s="19">
        <f t="shared" si="25"/>
        <v>1.9521032094351023</v>
      </c>
      <c r="P28" s="19">
        <f t="shared" si="25"/>
        <v>3.3211821049360029</v>
      </c>
      <c r="Q28" s="19">
        <f t="shared" si="25"/>
        <v>2.1618506725341256</v>
      </c>
      <c r="R28" s="19">
        <f t="shared" si="25"/>
        <v>1.2910370671161098</v>
      </c>
      <c r="S28" s="19">
        <f t="shared" si="25"/>
        <v>1.1352906185270464</v>
      </c>
      <c r="T28" s="19">
        <f t="shared" si="25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3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5"/>
        <v>1.2806397511246979</v>
      </c>
      <c r="I29" s="19">
        <f t="shared" si="25"/>
        <v>1.7914542735674492</v>
      </c>
      <c r="J29" s="19">
        <f t="shared" si="25"/>
        <v>2.3776348730919179</v>
      </c>
      <c r="K29" s="19">
        <f t="shared" si="25"/>
        <v>1.6426672133994198</v>
      </c>
      <c r="L29" s="19">
        <f t="shared" si="25"/>
        <v>135.27315079385363</v>
      </c>
      <c r="M29" s="19">
        <f t="shared" si="25"/>
        <v>1.6720077554627535</v>
      </c>
      <c r="N29" s="19">
        <f t="shared" si="25"/>
        <v>2.7125952156773288</v>
      </c>
      <c r="O29" s="19">
        <f t="shared" si="25"/>
        <v>2.0116096600247961</v>
      </c>
      <c r="P29" s="19">
        <f t="shared" si="25"/>
        <v>3.4662559864945028</v>
      </c>
      <c r="Q29" s="19">
        <f t="shared" si="25"/>
        <v>2.2344663395675086</v>
      </c>
      <c r="R29" s="19">
        <f t="shared" si="25"/>
        <v>1.3092268838108665</v>
      </c>
      <c r="S29" s="19">
        <f t="shared" si="25"/>
        <v>1.1437462821849866</v>
      </c>
      <c r="T29" s="19">
        <f t="shared" si="25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3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5"/>
        <v>1.2971479717790919</v>
      </c>
      <c r="I30" s="19">
        <f t="shared" si="25"/>
        <v>1.8380104073067109</v>
      </c>
      <c r="J30" s="19">
        <f t="shared" si="25"/>
        <v>2.4586722185679131</v>
      </c>
      <c r="K30" s="19">
        <f t="shared" si="25"/>
        <v>1.6804711671287973</v>
      </c>
      <c r="L30" s="19">
        <f t="shared" si="25"/>
        <v>143.17157142878619</v>
      </c>
      <c r="M30" s="19">
        <f t="shared" si="25"/>
        <v>1.7115376234311508</v>
      </c>
      <c r="N30" s="19">
        <f t="shared" si="25"/>
        <v>2.8133361107171715</v>
      </c>
      <c r="O30" s="19">
        <f t="shared" si="25"/>
        <v>2.07111611061449</v>
      </c>
      <c r="P30" s="19">
        <f t="shared" si="25"/>
        <v>3.6113298680530033</v>
      </c>
      <c r="Q30" s="19">
        <f t="shared" si="25"/>
        <v>2.3070820066008917</v>
      </c>
      <c r="R30" s="19">
        <f t="shared" si="25"/>
        <v>1.3274167005056234</v>
      </c>
      <c r="S30" s="19">
        <f t="shared" si="25"/>
        <v>1.1522019458429271</v>
      </c>
      <c r="T30" s="19">
        <f t="shared" si="25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3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5"/>
        <v>1.313656192433486</v>
      </c>
      <c r="I31" s="19">
        <f t="shared" si="25"/>
        <v>1.8845665410459727</v>
      </c>
      <c r="J31" s="19">
        <f t="shared" si="25"/>
        <v>2.5397095640439082</v>
      </c>
      <c r="K31" s="19">
        <f t="shared" si="25"/>
        <v>1.7182751208581752</v>
      </c>
      <c r="L31" s="19">
        <f t="shared" si="25"/>
        <v>151.06999206371876</v>
      </c>
      <c r="M31" s="19">
        <f t="shared" si="25"/>
        <v>1.7510674913995481</v>
      </c>
      <c r="N31" s="19">
        <f t="shared" si="25"/>
        <v>2.9140770057570142</v>
      </c>
      <c r="O31" s="19">
        <f t="shared" si="25"/>
        <v>2.1306225612041843</v>
      </c>
      <c r="P31" s="19">
        <f t="shared" si="25"/>
        <v>3.7564037496115033</v>
      </c>
      <c r="Q31" s="19">
        <f t="shared" si="25"/>
        <v>2.3796976736342743</v>
      </c>
      <c r="R31" s="19">
        <f t="shared" si="25"/>
        <v>1.3456065172003804</v>
      </c>
      <c r="S31" s="19">
        <f t="shared" si="25"/>
        <v>1.1606576095008676</v>
      </c>
      <c r="T31" s="19">
        <f t="shared" si="25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3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5"/>
        <v>1.33016441308788</v>
      </c>
      <c r="I32" s="19">
        <f t="shared" si="25"/>
        <v>1.9311226747852344</v>
      </c>
      <c r="J32" s="19">
        <f t="shared" si="25"/>
        <v>2.6207469095199034</v>
      </c>
      <c r="K32" s="19">
        <f t="shared" si="25"/>
        <v>1.7560790745875527</v>
      </c>
      <c r="L32" s="19">
        <f t="shared" si="25"/>
        <v>158.96841269865132</v>
      </c>
      <c r="M32" s="19">
        <f t="shared" si="25"/>
        <v>1.7905973593679454</v>
      </c>
      <c r="N32" s="19">
        <f t="shared" si="25"/>
        <v>3.0148179007968574</v>
      </c>
      <c r="O32" s="19">
        <f t="shared" si="25"/>
        <v>2.1901290117938776</v>
      </c>
      <c r="P32" s="19">
        <f t="shared" si="25"/>
        <v>3.9014776311700037</v>
      </c>
      <c r="Q32" s="19">
        <f t="shared" si="25"/>
        <v>2.4523133406676569</v>
      </c>
      <c r="R32" s="19">
        <f t="shared" si="25"/>
        <v>1.3637963338951371</v>
      </c>
      <c r="S32" s="19">
        <f t="shared" si="25"/>
        <v>1.1691132731588079</v>
      </c>
      <c r="T32" s="19">
        <f t="shared" si="25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3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5"/>
        <v>1.3466726337422741</v>
      </c>
      <c r="I33" s="19">
        <f t="shared" si="25"/>
        <v>1.9776788085244963</v>
      </c>
      <c r="J33" s="19">
        <f t="shared" si="25"/>
        <v>2.7017842549958986</v>
      </c>
      <c r="K33" s="19">
        <f t="shared" si="25"/>
        <v>1.7938830283169303</v>
      </c>
      <c r="L33" s="19">
        <f t="shared" si="25"/>
        <v>166.86683333358388</v>
      </c>
      <c r="M33" s="19">
        <f t="shared" si="25"/>
        <v>1.8301272273363427</v>
      </c>
      <c r="N33" s="19">
        <f t="shared" si="25"/>
        <v>3.1155587958367001</v>
      </c>
      <c r="O33" s="19">
        <f t="shared" si="25"/>
        <v>2.2496354623835719</v>
      </c>
      <c r="P33" s="19">
        <f t="shared" si="25"/>
        <v>4.0465515127285041</v>
      </c>
      <c r="Q33" s="19">
        <f t="shared" si="25"/>
        <v>2.52492900770104</v>
      </c>
      <c r="R33" s="19">
        <f t="shared" si="25"/>
        <v>1.381986150589894</v>
      </c>
      <c r="S33" s="19">
        <f t="shared" si="25"/>
        <v>1.1775689368167483</v>
      </c>
      <c r="T33" s="19">
        <f t="shared" si="25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3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5"/>
        <v>1.3631808543966679</v>
      </c>
      <c r="I34" s="19">
        <f t="shared" si="25"/>
        <v>2.0242349422637576</v>
      </c>
      <c r="J34" s="19">
        <f t="shared" si="25"/>
        <v>2.7828216004718938</v>
      </c>
      <c r="K34" s="19">
        <f t="shared" si="25"/>
        <v>1.831686982046308</v>
      </c>
      <c r="L34" s="19">
        <f t="shared" si="25"/>
        <v>174.76525396851645</v>
      </c>
      <c r="M34" s="19">
        <f t="shared" si="25"/>
        <v>1.8696570953047398</v>
      </c>
      <c r="N34" s="19">
        <f t="shared" si="25"/>
        <v>3.2162996908765429</v>
      </c>
      <c r="O34" s="19">
        <f t="shared" si="25"/>
        <v>2.3091419129732658</v>
      </c>
      <c r="P34" s="19">
        <f t="shared" si="25"/>
        <v>4.1916253942870041</v>
      </c>
      <c r="Q34" s="19">
        <f t="shared" si="25"/>
        <v>2.5975446747344231</v>
      </c>
      <c r="R34" s="19">
        <f t="shared" si="25"/>
        <v>1.400175967284651</v>
      </c>
      <c r="S34" s="19">
        <f t="shared" si="25"/>
        <v>1.1860246004746886</v>
      </c>
      <c r="T34" s="19">
        <f t="shared" si="25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3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5"/>
        <v>1.379689075051062</v>
      </c>
      <c r="I35" s="19">
        <f t="shared" si="25"/>
        <v>2.0707910760030197</v>
      </c>
      <c r="J35" s="19">
        <f t="shared" si="25"/>
        <v>2.8638589459478889</v>
      </c>
      <c r="K35" s="19">
        <f t="shared" si="25"/>
        <v>1.8694909357756857</v>
      </c>
      <c r="L35" s="19">
        <f t="shared" si="25"/>
        <v>182.66367460344901</v>
      </c>
      <c r="M35" s="19">
        <f t="shared" si="25"/>
        <v>1.9091869632731373</v>
      </c>
      <c r="N35" s="19">
        <f t="shared" si="25"/>
        <v>3.3170405859163856</v>
      </c>
      <c r="O35" s="19">
        <f t="shared" si="25"/>
        <v>2.3686483635629596</v>
      </c>
      <c r="P35" s="19">
        <f t="shared" si="25"/>
        <v>4.3366992758455041</v>
      </c>
      <c r="Q35" s="19">
        <f t="shared" si="25"/>
        <v>2.6701603417678057</v>
      </c>
      <c r="R35" s="19">
        <f t="shared" si="25"/>
        <v>1.4183657839794077</v>
      </c>
      <c r="S35" s="19">
        <f t="shared" si="25"/>
        <v>1.1944802641326291</v>
      </c>
      <c r="T35" s="19">
        <f t="shared" si="25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3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5"/>
        <v>1.396197295705456</v>
      </c>
      <c r="I36" s="19">
        <f t="shared" si="25"/>
        <v>2.1173472097422814</v>
      </c>
      <c r="J36" s="19">
        <f t="shared" si="25"/>
        <v>2.9448962914238841</v>
      </c>
      <c r="K36" s="19">
        <f t="shared" si="25"/>
        <v>1.9072948895050632</v>
      </c>
      <c r="L36" s="19">
        <f t="shared" si="25"/>
        <v>190.56209523838157</v>
      </c>
      <c r="M36" s="19">
        <f t="shared" si="25"/>
        <v>1.9487168312415344</v>
      </c>
      <c r="N36" s="19">
        <f t="shared" si="25"/>
        <v>3.4177814809562288</v>
      </c>
      <c r="O36" s="19">
        <f t="shared" si="25"/>
        <v>2.4281548141526534</v>
      </c>
      <c r="P36" s="19">
        <f t="shared" si="25"/>
        <v>4.4817731574040041</v>
      </c>
      <c r="Q36" s="19">
        <f t="shared" si="25"/>
        <v>2.7427760088011888</v>
      </c>
      <c r="R36" s="19">
        <f t="shared" si="25"/>
        <v>1.4365556006741644</v>
      </c>
      <c r="S36" s="19">
        <f t="shared" si="25"/>
        <v>1.2029359277905696</v>
      </c>
      <c r="T36" s="19">
        <f t="shared" si="25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3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5"/>
        <v>1.4127055163598499</v>
      </c>
      <c r="I37" s="19">
        <f t="shared" si="25"/>
        <v>2.1639033434815431</v>
      </c>
      <c r="J37" s="19">
        <f t="shared" si="25"/>
        <v>3.0259336368998793</v>
      </c>
      <c r="K37" s="19">
        <f t="shared" si="25"/>
        <v>1.9450988432344409</v>
      </c>
      <c r="L37" s="19">
        <f t="shared" si="25"/>
        <v>198.46051587331414</v>
      </c>
      <c r="M37" s="19">
        <f t="shared" si="25"/>
        <v>1.9882466992099317</v>
      </c>
      <c r="N37" s="19">
        <f t="shared" si="25"/>
        <v>3.5185223759960715</v>
      </c>
      <c r="O37" s="19">
        <f t="shared" si="25"/>
        <v>2.4876612647423473</v>
      </c>
      <c r="P37" s="19">
        <f t="shared" si="25"/>
        <v>4.626847038962504</v>
      </c>
      <c r="Q37" s="19">
        <f t="shared" si="25"/>
        <v>2.8153916758345714</v>
      </c>
      <c r="R37" s="19">
        <f t="shared" si="25"/>
        <v>1.4547454173689214</v>
      </c>
      <c r="S37" s="19">
        <f t="shared" si="25"/>
        <v>1.2113915914485098</v>
      </c>
      <c r="T37" s="19">
        <f t="shared" si="25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3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5"/>
        <v>1.4292137370142439</v>
      </c>
      <c r="I38" s="19">
        <f t="shared" si="25"/>
        <v>2.2104594772208048</v>
      </c>
      <c r="J38" s="19">
        <f t="shared" si="25"/>
        <v>3.1069709823758744</v>
      </c>
      <c r="K38" s="19">
        <f t="shared" si="25"/>
        <v>1.9829027969638187</v>
      </c>
      <c r="L38" s="19">
        <f t="shared" si="25"/>
        <v>206.3589365082467</v>
      </c>
      <c r="M38" s="19">
        <f t="shared" si="25"/>
        <v>2.027776567178329</v>
      </c>
      <c r="N38" s="19">
        <f t="shared" si="25"/>
        <v>3.6192632710359143</v>
      </c>
      <c r="O38" s="19">
        <f t="shared" si="25"/>
        <v>2.5471677153320411</v>
      </c>
      <c r="P38" s="19">
        <f t="shared" si="25"/>
        <v>4.7719209205210049</v>
      </c>
      <c r="Q38" s="19">
        <f t="shared" si="25"/>
        <v>2.8880073428679545</v>
      </c>
      <c r="R38" s="19">
        <f t="shared" si="25"/>
        <v>1.4729352340636783</v>
      </c>
      <c r="S38" s="19">
        <f t="shared" si="25"/>
        <v>1.2198472551064503</v>
      </c>
      <c r="T38" s="19">
        <f t="shared" si="25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3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5"/>
        <v>1.445721957668638</v>
      </c>
      <c r="I39" s="19">
        <f t="shared" si="25"/>
        <v>2.2570156109600665</v>
      </c>
      <c r="J39" s="19">
        <f t="shared" si="25"/>
        <v>3.1880083278518696</v>
      </c>
      <c r="K39" s="19">
        <f t="shared" si="25"/>
        <v>2.0207067506931962</v>
      </c>
      <c r="L39" s="19">
        <f t="shared" si="25"/>
        <v>214.25735714317929</v>
      </c>
      <c r="M39" s="19">
        <f t="shared" si="25"/>
        <v>2.0673064351467261</v>
      </c>
      <c r="N39" s="19">
        <f t="shared" si="25"/>
        <v>3.7200041660757575</v>
      </c>
      <c r="O39" s="19">
        <f t="shared" si="25"/>
        <v>2.606674165921735</v>
      </c>
      <c r="P39" s="19">
        <f t="shared" si="25"/>
        <v>4.9169948020795049</v>
      </c>
      <c r="Q39" s="19">
        <f t="shared" si="25"/>
        <v>2.9606230099013375</v>
      </c>
      <c r="R39" s="19">
        <f t="shared" si="25"/>
        <v>1.491125050758435</v>
      </c>
      <c r="S39" s="19">
        <f t="shared" si="25"/>
        <v>1.2283029187643906</v>
      </c>
      <c r="T39" s="19">
        <f t="shared" si="25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3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5"/>
        <v>1.4622301783230318</v>
      </c>
      <c r="I40" s="19">
        <f t="shared" si="25"/>
        <v>2.3035717446993282</v>
      </c>
      <c r="J40" s="19">
        <f t="shared" si="25"/>
        <v>3.2690456733278648</v>
      </c>
      <c r="K40" s="19">
        <f t="shared" si="25"/>
        <v>2.0585107044225737</v>
      </c>
      <c r="L40" s="19">
        <f t="shared" si="25"/>
        <v>222.15577777811185</v>
      </c>
      <c r="M40" s="19">
        <f t="shared" si="25"/>
        <v>2.1068363031151236</v>
      </c>
      <c r="N40" s="19">
        <f t="shared" si="25"/>
        <v>3.8207450611156002</v>
      </c>
      <c r="O40" s="19">
        <f t="shared" si="25"/>
        <v>2.6661806165114292</v>
      </c>
      <c r="P40" s="19">
        <f t="shared" si="25"/>
        <v>5.0620686836380049</v>
      </c>
      <c r="Q40" s="19">
        <f t="shared" si="25"/>
        <v>3.0332386769347202</v>
      </c>
      <c r="R40" s="19">
        <f t="shared" si="25"/>
        <v>1.509314867453192</v>
      </c>
      <c r="S40" s="19">
        <f t="shared" si="25"/>
        <v>1.2367585824223311</v>
      </c>
      <c r="T40" s="19">
        <f t="shared" si="25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3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5"/>
        <v>1.4787383989774259</v>
      </c>
      <c r="I41" s="19">
        <f t="shared" si="25"/>
        <v>2.3501278784385899</v>
      </c>
      <c r="J41" s="19">
        <f t="shared" si="25"/>
        <v>3.3500830188038599</v>
      </c>
      <c r="K41" s="19">
        <f t="shared" si="25"/>
        <v>2.0963146581519512</v>
      </c>
      <c r="L41" s="19">
        <f t="shared" si="25"/>
        <v>230.05419841304442</v>
      </c>
      <c r="M41" s="19">
        <f t="shared" si="25"/>
        <v>2.1463661710835207</v>
      </c>
      <c r="N41" s="19">
        <f t="shared" si="25"/>
        <v>3.9214859561554429</v>
      </c>
      <c r="O41" s="19">
        <f t="shared" si="25"/>
        <v>2.7256870671011226</v>
      </c>
      <c r="P41" s="19">
        <f t="shared" si="25"/>
        <v>5.2071425651965049</v>
      </c>
      <c r="Q41" s="19">
        <f t="shared" si="25"/>
        <v>3.1058543439681028</v>
      </c>
      <c r="R41" s="19">
        <f t="shared" si="25"/>
        <v>1.5275046841479489</v>
      </c>
      <c r="S41" s="19">
        <f t="shared" si="25"/>
        <v>1.2452142460802715</v>
      </c>
      <c r="T41" s="19">
        <f t="shared" si="25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3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6">(J$43-J$12)/($B$43-$B$12)*($B42-$B$12)+J$12</f>
        <v>3.4311203642798551</v>
      </c>
      <c r="K42" s="19">
        <f t="shared" si="26"/>
        <v>2.1341186118813291</v>
      </c>
      <c r="L42" s="19">
        <f t="shared" si="26"/>
        <v>237.95261904797698</v>
      </c>
      <c r="M42" s="19">
        <f t="shared" si="26"/>
        <v>2.1858960390519178</v>
      </c>
      <c r="N42" s="19">
        <f t="shared" si="26"/>
        <v>4.0222268511952857</v>
      </c>
      <c r="O42" s="19">
        <f t="shared" si="26"/>
        <v>2.7851935176908169</v>
      </c>
      <c r="P42" s="19">
        <f t="shared" si="26"/>
        <v>5.3522164467550057</v>
      </c>
      <c r="Q42" s="19">
        <f t="shared" si="26"/>
        <v>3.1784700110014859</v>
      </c>
      <c r="R42" s="19">
        <f t="shared" si="26"/>
        <v>1.5456945008427057</v>
      </c>
      <c r="S42" s="19">
        <f t="shared" si="26"/>
        <v>1.2536699097382118</v>
      </c>
      <c r="T42" s="19">
        <f t="shared" si="26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3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3"/>
        <v>1.4466813136113599</v>
      </c>
      <c r="E44" s="19">
        <f t="shared" ref="E44:E93" si="27">$Z$4*D44/($D$12*$Y$4)</f>
        <v>1.0668741250821239</v>
      </c>
      <c r="F44" s="19">
        <f t="shared" ref="F44:F93" si="28">$Z$5*D44/($D$12*$Y$5)</f>
        <v>1.1026534402525607</v>
      </c>
      <c r="G44" s="19">
        <f t="shared" ref="G44:G93" si="29">$Z$6*$D44/($D$12*$Y$6)</f>
        <v>1.5349055877808129</v>
      </c>
      <c r="H44" s="19">
        <f t="shared" ref="H44:H93" si="30">$Z$7*$D44/($D$12*$Y$7)</f>
        <v>1.5359429177307935</v>
      </c>
      <c r="I44" s="19">
        <f t="shared" ref="I44:I75" si="31">$Z$12*$H44/($H$12*$Y$12)</f>
        <v>2.4823319882517874</v>
      </c>
      <c r="J44" s="19">
        <f t="shared" ref="J44:J93" si="32">$Z$13*$H44/($H$12*$Y$13)</f>
        <v>3.5683522331119444</v>
      </c>
      <c r="K44" s="19">
        <f t="shared" ref="K44:K93" si="33">$Z$25*$J44/($J$12*$Y$25)</f>
        <v>2.2066733266604781</v>
      </c>
      <c r="L44" s="19">
        <f t="shared" ref="L44:L93" si="34">$Z$26*$J44/($J$12*$Y$26)</f>
        <v>249.78465631783615</v>
      </c>
      <c r="M44" s="19">
        <f t="shared" ref="M44:M93" si="35">$Z$14*$H44/($H$12*$Y$14)</f>
        <v>2.2610327215326405</v>
      </c>
      <c r="N44" s="19">
        <f t="shared" ref="N44:N93" si="36">$Z$15*$H44/($H$12*$Y$15)</f>
        <v>4.1889352301748914</v>
      </c>
      <c r="O44" s="19">
        <f t="shared" ref="O44:O93" si="37">$Z$16*$H44/($H$12*$Y$16)</f>
        <v>2.890215167772999</v>
      </c>
      <c r="P44" s="19">
        <f t="shared" ref="P44:P93" si="38">$Z$17*$H44/($H$12*$Y$17)</f>
        <v>5.5852469735665213</v>
      </c>
      <c r="Q44" s="19">
        <f t="shared" ref="Q44:Q93" si="39">$Z$18*$H44/($H$12*$Y$18)</f>
        <v>3.3031030488834268</v>
      </c>
      <c r="R44" s="19">
        <f t="shared" ref="R44:R93" si="40">$Z$19*$H44/($H$12*$Y$19)</f>
        <v>1.5889064666180621</v>
      </c>
      <c r="S44" s="19">
        <f t="shared" ref="S44:S93" si="41">$Z$20*$H44/($H$12*$Y$20)</f>
        <v>1.2823195825704907</v>
      </c>
      <c r="T44" s="19">
        <f t="shared" ref="T44:T93" si="42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3"/>
        <v>1.4698282146291417</v>
      </c>
      <c r="E45" s="19">
        <f t="shared" si="27"/>
        <v>1.0839441110834378</v>
      </c>
      <c r="F45" s="19">
        <f t="shared" si="28"/>
        <v>1.1202958952966018</v>
      </c>
      <c r="G45" s="19">
        <f t="shared" si="29"/>
        <v>1.5594640771853057</v>
      </c>
      <c r="H45" s="19">
        <f t="shared" si="30"/>
        <v>1.5605180044144862</v>
      </c>
      <c r="I45" s="19">
        <f t="shared" si="31"/>
        <v>2.522049300063816</v>
      </c>
      <c r="J45" s="19">
        <f t="shared" si="32"/>
        <v>3.625445868841735</v>
      </c>
      <c r="K45" s="19">
        <f t="shared" si="33"/>
        <v>2.2419800998870456</v>
      </c>
      <c r="L45" s="19">
        <f t="shared" si="34"/>
        <v>253.78121081892149</v>
      </c>
      <c r="M45" s="19">
        <f t="shared" si="35"/>
        <v>2.2972092450771626</v>
      </c>
      <c r="N45" s="19">
        <f t="shared" si="36"/>
        <v>4.2559581938576896</v>
      </c>
      <c r="O45" s="19">
        <f t="shared" si="37"/>
        <v>2.9364586104573669</v>
      </c>
      <c r="P45" s="19">
        <f t="shared" si="38"/>
        <v>5.6746109251435861</v>
      </c>
      <c r="Q45" s="19">
        <f t="shared" si="39"/>
        <v>3.3559526976655616</v>
      </c>
      <c r="R45" s="19">
        <f t="shared" si="40"/>
        <v>1.6143289700839512</v>
      </c>
      <c r="S45" s="19">
        <f t="shared" si="41"/>
        <v>1.3028366958916187</v>
      </c>
      <c r="T45" s="19">
        <f t="shared" si="42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3"/>
        <v>1.4933454660632079</v>
      </c>
      <c r="E46" s="19">
        <f t="shared" si="27"/>
        <v>1.101287216860773</v>
      </c>
      <c r="F46" s="19">
        <f t="shared" si="28"/>
        <v>1.1382206296213475</v>
      </c>
      <c r="G46" s="19">
        <f t="shared" si="29"/>
        <v>1.5844155024202706</v>
      </c>
      <c r="H46" s="19">
        <f t="shared" si="30"/>
        <v>1.5854862924851179</v>
      </c>
      <c r="I46" s="19">
        <f t="shared" si="31"/>
        <v>2.5624020888648369</v>
      </c>
      <c r="J46" s="19">
        <f t="shared" si="32"/>
        <v>3.6834530027432026</v>
      </c>
      <c r="K46" s="19">
        <f t="shared" si="33"/>
        <v>2.2778517814852384</v>
      </c>
      <c r="L46" s="19">
        <f t="shared" si="34"/>
        <v>257.84171019202421</v>
      </c>
      <c r="M46" s="19">
        <f t="shared" si="35"/>
        <v>2.333964592998397</v>
      </c>
      <c r="N46" s="19">
        <f t="shared" si="36"/>
        <v>4.3240535249594121</v>
      </c>
      <c r="O46" s="19">
        <f t="shared" si="37"/>
        <v>2.9834419482246846</v>
      </c>
      <c r="P46" s="19">
        <f t="shared" si="38"/>
        <v>5.7654046999458837</v>
      </c>
      <c r="Q46" s="19">
        <f t="shared" si="39"/>
        <v>3.4096479408282105</v>
      </c>
      <c r="R46" s="19">
        <f t="shared" si="40"/>
        <v>1.6401582336052942</v>
      </c>
      <c r="S46" s="19">
        <f t="shared" si="41"/>
        <v>1.3236820830258844</v>
      </c>
      <c r="T46" s="19">
        <f t="shared" si="42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3"/>
        <v>1.5172389935202193</v>
      </c>
      <c r="E47" s="19">
        <f t="shared" si="27"/>
        <v>1.1189078123305451</v>
      </c>
      <c r="F47" s="19">
        <f t="shared" si="28"/>
        <v>1.1564321596952891</v>
      </c>
      <c r="G47" s="19">
        <f t="shared" si="29"/>
        <v>1.6097661504589951</v>
      </c>
      <c r="H47" s="19">
        <f t="shared" si="30"/>
        <v>1.6108540731648799</v>
      </c>
      <c r="I47" s="19">
        <f t="shared" si="31"/>
        <v>2.6034005222866745</v>
      </c>
      <c r="J47" s="19">
        <f t="shared" si="32"/>
        <v>3.7423882507870947</v>
      </c>
      <c r="K47" s="19">
        <f t="shared" si="33"/>
        <v>2.3142974099890026</v>
      </c>
      <c r="L47" s="19">
        <f t="shared" si="34"/>
        <v>261.96717755509667</v>
      </c>
      <c r="M47" s="19">
        <f t="shared" si="35"/>
        <v>2.3713080264863717</v>
      </c>
      <c r="N47" s="19">
        <f t="shared" si="36"/>
        <v>4.3932383813587625</v>
      </c>
      <c r="O47" s="19">
        <f t="shared" si="37"/>
        <v>3.0311770193962801</v>
      </c>
      <c r="P47" s="19">
        <f t="shared" si="38"/>
        <v>5.8576511751450182</v>
      </c>
      <c r="Q47" s="19">
        <f t="shared" si="39"/>
        <v>3.4642023078814619</v>
      </c>
      <c r="R47" s="19">
        <f t="shared" si="40"/>
        <v>1.6664007653429793</v>
      </c>
      <c r="S47" s="19">
        <f t="shared" si="41"/>
        <v>1.3448609963542988</v>
      </c>
      <c r="T47" s="19">
        <f t="shared" si="42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3"/>
        <v>1.5415148174165427</v>
      </c>
      <c r="E48" s="19">
        <f t="shared" si="27"/>
        <v>1.136810337327834</v>
      </c>
      <c r="F48" s="19">
        <f t="shared" si="28"/>
        <v>1.1749350742504137</v>
      </c>
      <c r="G48" s="19">
        <f t="shared" si="29"/>
        <v>1.6355224088663387</v>
      </c>
      <c r="H48" s="19">
        <f t="shared" si="30"/>
        <v>1.6366277383355177</v>
      </c>
      <c r="I48" s="19">
        <f t="shared" si="31"/>
        <v>2.6450549306432607</v>
      </c>
      <c r="J48" s="19">
        <f t="shared" si="32"/>
        <v>3.8022664627996869</v>
      </c>
      <c r="K48" s="19">
        <f t="shared" si="33"/>
        <v>2.3513261685488258</v>
      </c>
      <c r="L48" s="19">
        <f t="shared" si="34"/>
        <v>266.15865239597809</v>
      </c>
      <c r="M48" s="19">
        <f t="shared" si="35"/>
        <v>2.409248954910153</v>
      </c>
      <c r="N48" s="19">
        <f t="shared" si="36"/>
        <v>4.4635301954605024</v>
      </c>
      <c r="O48" s="19">
        <f t="shared" si="37"/>
        <v>3.0796758517066198</v>
      </c>
      <c r="P48" s="19">
        <f t="shared" si="38"/>
        <v>5.9513735939473369</v>
      </c>
      <c r="Q48" s="19">
        <f t="shared" si="39"/>
        <v>3.519629544807565</v>
      </c>
      <c r="R48" s="19">
        <f t="shared" si="40"/>
        <v>1.6930631775884664</v>
      </c>
      <c r="S48" s="19">
        <f t="shared" si="41"/>
        <v>1.3663787722959673</v>
      </c>
      <c r="T48" s="19">
        <f t="shared" si="42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3"/>
        <v>1.5661790544952074</v>
      </c>
      <c r="E49" s="19">
        <f t="shared" si="27"/>
        <v>1.1549993027250793</v>
      </c>
      <c r="F49" s="19">
        <f t="shared" si="28"/>
        <v>1.1937340354384203</v>
      </c>
      <c r="G49" s="19">
        <f t="shared" si="29"/>
        <v>1.6616907674082002</v>
      </c>
      <c r="H49" s="19">
        <f t="shared" si="30"/>
        <v>1.662813782148886</v>
      </c>
      <c r="I49" s="19">
        <f t="shared" si="31"/>
        <v>2.6873758095335529</v>
      </c>
      <c r="J49" s="19">
        <f t="shared" si="32"/>
        <v>3.8631027262044819</v>
      </c>
      <c r="K49" s="19">
        <f t="shared" si="33"/>
        <v>2.3889473872456071</v>
      </c>
      <c r="L49" s="19">
        <f t="shared" si="34"/>
        <v>270.41719083431377</v>
      </c>
      <c r="M49" s="19">
        <f t="shared" si="35"/>
        <v>2.4477969381887155</v>
      </c>
      <c r="N49" s="19">
        <f t="shared" si="36"/>
        <v>4.5349466785878709</v>
      </c>
      <c r="O49" s="19">
        <f t="shared" si="37"/>
        <v>3.1289506653339259</v>
      </c>
      <c r="P49" s="19">
        <f t="shared" si="38"/>
        <v>6.0465955714504949</v>
      </c>
      <c r="Q49" s="19">
        <f t="shared" si="39"/>
        <v>3.5759436175244859</v>
      </c>
      <c r="R49" s="19">
        <f t="shared" si="40"/>
        <v>1.720152188429882</v>
      </c>
      <c r="S49" s="19">
        <f t="shared" si="41"/>
        <v>1.3882408326527027</v>
      </c>
      <c r="T49" s="19">
        <f t="shared" si="42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3"/>
        <v>1.5912379193671309</v>
      </c>
      <c r="E50" s="19">
        <f t="shared" si="27"/>
        <v>1.1734792915686807</v>
      </c>
      <c r="F50" s="19">
        <f t="shared" si="28"/>
        <v>1.2128337800054352</v>
      </c>
      <c r="G50" s="19">
        <f t="shared" si="29"/>
        <v>1.6882778196867316</v>
      </c>
      <c r="H50" s="19">
        <f t="shared" si="30"/>
        <v>1.6894188026632684</v>
      </c>
      <c r="I50" s="19">
        <f t="shared" si="31"/>
        <v>2.7303738224860901</v>
      </c>
      <c r="J50" s="19">
        <f t="shared" si="32"/>
        <v>3.9249123698237547</v>
      </c>
      <c r="K50" s="19">
        <f t="shared" si="33"/>
        <v>2.4271705454415371</v>
      </c>
      <c r="L50" s="19">
        <f t="shared" si="34"/>
        <v>274.74386588766282</v>
      </c>
      <c r="M50" s="19">
        <f t="shared" si="35"/>
        <v>2.4869616891997355</v>
      </c>
      <c r="N50" s="19">
        <f t="shared" si="36"/>
        <v>4.6075058254452772</v>
      </c>
      <c r="O50" s="19">
        <f t="shared" si="37"/>
        <v>3.179013875979269</v>
      </c>
      <c r="P50" s="19">
        <f t="shared" si="38"/>
        <v>6.1433411005937035</v>
      </c>
      <c r="Q50" s="19">
        <f t="shared" si="39"/>
        <v>3.6331587154048783</v>
      </c>
      <c r="R50" s="19">
        <f t="shared" si="40"/>
        <v>1.7476746234447602</v>
      </c>
      <c r="S50" s="19">
        <f t="shared" si="41"/>
        <v>1.4104526859751461</v>
      </c>
      <c r="T50" s="19">
        <f t="shared" si="42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3"/>
        <v>1.616697726077005</v>
      </c>
      <c r="E51" s="19">
        <f t="shared" si="27"/>
        <v>1.1922549602337797</v>
      </c>
      <c r="F51" s="19">
        <f t="shared" si="28"/>
        <v>1.2322391204855221</v>
      </c>
      <c r="G51" s="19">
        <f t="shared" si="29"/>
        <v>1.7152902648017192</v>
      </c>
      <c r="H51" s="19">
        <f t="shared" si="30"/>
        <v>1.7164495035058809</v>
      </c>
      <c r="I51" s="19">
        <f t="shared" si="31"/>
        <v>2.7740598036458679</v>
      </c>
      <c r="J51" s="19">
        <f t="shared" si="32"/>
        <v>3.9877109677409348</v>
      </c>
      <c r="K51" s="19">
        <f t="shared" si="33"/>
        <v>2.466005274168602</v>
      </c>
      <c r="L51" s="19">
        <f t="shared" si="34"/>
        <v>279.13976774186546</v>
      </c>
      <c r="M51" s="19">
        <f t="shared" si="35"/>
        <v>2.5267530762269317</v>
      </c>
      <c r="N51" s="19">
        <f t="shared" si="36"/>
        <v>4.6812259186524026</v>
      </c>
      <c r="O51" s="19">
        <f t="shared" si="37"/>
        <v>3.2298780979949377</v>
      </c>
      <c r="P51" s="19">
        <f t="shared" si="38"/>
        <v>6.2416345582032031</v>
      </c>
      <c r="Q51" s="19">
        <f t="shared" si="39"/>
        <v>3.6912892548513563</v>
      </c>
      <c r="R51" s="19">
        <f t="shared" si="40"/>
        <v>1.7756374174198768</v>
      </c>
      <c r="S51" s="19">
        <f t="shared" si="41"/>
        <v>1.4330199289507486</v>
      </c>
      <c r="T51" s="19">
        <f t="shared" si="42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3"/>
        <v>1.6425648896942371</v>
      </c>
      <c r="E52" s="19">
        <f t="shared" si="27"/>
        <v>1.2113310395975201</v>
      </c>
      <c r="F52" s="19">
        <f t="shared" si="28"/>
        <v>1.2519549464132904</v>
      </c>
      <c r="G52" s="19">
        <f t="shared" si="29"/>
        <v>1.7427349090385469</v>
      </c>
      <c r="H52" s="19">
        <f t="shared" si="30"/>
        <v>1.7439126955619748</v>
      </c>
      <c r="I52" s="19">
        <f t="shared" si="31"/>
        <v>2.8184447605042013</v>
      </c>
      <c r="J52" s="19">
        <f t="shared" si="32"/>
        <v>4.05151434322479</v>
      </c>
      <c r="K52" s="19">
        <f t="shared" si="33"/>
        <v>2.5054613585552996</v>
      </c>
      <c r="L52" s="19">
        <f t="shared" si="34"/>
        <v>283.60600402573533</v>
      </c>
      <c r="M52" s="19">
        <f t="shared" si="35"/>
        <v>2.5671811254465622</v>
      </c>
      <c r="N52" s="19">
        <f t="shared" si="36"/>
        <v>4.7561255333508399</v>
      </c>
      <c r="O52" s="19">
        <f t="shared" si="37"/>
        <v>3.2815561475628563</v>
      </c>
      <c r="P52" s="19">
        <f t="shared" si="38"/>
        <v>6.3415007111344543</v>
      </c>
      <c r="Q52" s="19">
        <f t="shared" si="39"/>
        <v>3.7503498829289779</v>
      </c>
      <c r="R52" s="19">
        <f t="shared" si="40"/>
        <v>1.8040476160985945</v>
      </c>
      <c r="S52" s="19">
        <f t="shared" si="41"/>
        <v>1.4559482478139605</v>
      </c>
      <c r="T52" s="19">
        <f t="shared" si="42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3"/>
        <v>1.6688459279293448</v>
      </c>
      <c r="E53" s="19">
        <f t="shared" si="27"/>
        <v>1.2307123362310803</v>
      </c>
      <c r="F53" s="19">
        <f t="shared" si="28"/>
        <v>1.2719862255559031</v>
      </c>
      <c r="G53" s="19">
        <f t="shared" si="29"/>
        <v>1.7706186675831637</v>
      </c>
      <c r="H53" s="19">
        <f t="shared" si="30"/>
        <v>1.7718152986909663</v>
      </c>
      <c r="I53" s="19">
        <f t="shared" si="31"/>
        <v>2.8635398766722688</v>
      </c>
      <c r="J53" s="19">
        <f t="shared" si="32"/>
        <v>4.1163385727163861</v>
      </c>
      <c r="K53" s="19">
        <f t="shared" si="33"/>
        <v>2.5455487402921841</v>
      </c>
      <c r="L53" s="19">
        <f t="shared" si="34"/>
        <v>288.14370009014704</v>
      </c>
      <c r="M53" s="19">
        <f t="shared" si="35"/>
        <v>2.6082560234537073</v>
      </c>
      <c r="N53" s="19">
        <f t="shared" si="36"/>
        <v>4.8322235418844528</v>
      </c>
      <c r="O53" s="19">
        <f t="shared" si="37"/>
        <v>3.3340610459238618</v>
      </c>
      <c r="P53" s="19">
        <f t="shared" si="38"/>
        <v>6.4429647225126052</v>
      </c>
      <c r="Q53" s="19">
        <f t="shared" si="39"/>
        <v>3.8103554810558413</v>
      </c>
      <c r="R53" s="19">
        <f t="shared" si="40"/>
        <v>1.832912377956172</v>
      </c>
      <c r="S53" s="19">
        <f t="shared" si="41"/>
        <v>1.4792434197789837</v>
      </c>
      <c r="T53" s="19">
        <f t="shared" si="42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3"/>
        <v>1.6955474627762144</v>
      </c>
      <c r="E54" s="19">
        <f t="shared" si="27"/>
        <v>1.2504037336107778</v>
      </c>
      <c r="F54" s="19">
        <f t="shared" si="28"/>
        <v>1.2923380051647977</v>
      </c>
      <c r="G54" s="19">
        <f t="shared" si="29"/>
        <v>1.7989485662644942</v>
      </c>
      <c r="H54" s="19">
        <f t="shared" si="30"/>
        <v>1.8001643434700219</v>
      </c>
      <c r="I54" s="19">
        <f t="shared" si="31"/>
        <v>2.909356514699025</v>
      </c>
      <c r="J54" s="19">
        <f t="shared" si="32"/>
        <v>4.1821999898798481</v>
      </c>
      <c r="K54" s="19">
        <f t="shared" si="33"/>
        <v>2.5862775201368593</v>
      </c>
      <c r="L54" s="19">
        <f t="shared" si="34"/>
        <v>292.75399929158937</v>
      </c>
      <c r="M54" s="19">
        <f t="shared" si="35"/>
        <v>2.6499881198289668</v>
      </c>
      <c r="N54" s="19">
        <f t="shared" si="36"/>
        <v>4.9095391185546049</v>
      </c>
      <c r="O54" s="19">
        <f t="shared" si="37"/>
        <v>3.3874060226586438</v>
      </c>
      <c r="P54" s="19">
        <f t="shared" si="38"/>
        <v>6.5460521580728077</v>
      </c>
      <c r="Q54" s="19">
        <f t="shared" si="39"/>
        <v>3.8713211687527349</v>
      </c>
      <c r="R54" s="19">
        <f t="shared" si="40"/>
        <v>1.8622389760034708</v>
      </c>
      <c r="S54" s="19">
        <f t="shared" si="41"/>
        <v>1.5029113144954476</v>
      </c>
      <c r="T54" s="19">
        <f t="shared" si="42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3"/>
        <v>1.7226762221806338</v>
      </c>
      <c r="E55" s="19">
        <f t="shared" si="27"/>
        <v>1.2704101933485501</v>
      </c>
      <c r="F55" s="19">
        <f t="shared" si="28"/>
        <v>1.3130154132474341</v>
      </c>
      <c r="G55" s="19">
        <f t="shared" si="29"/>
        <v>1.8277317433247262</v>
      </c>
      <c r="H55" s="19">
        <f t="shared" si="30"/>
        <v>1.8289669729655422</v>
      </c>
      <c r="I55" s="19">
        <f t="shared" si="31"/>
        <v>2.9559062189342096</v>
      </c>
      <c r="J55" s="19">
        <f t="shared" si="32"/>
        <v>4.2491151897179256</v>
      </c>
      <c r="K55" s="19">
        <f t="shared" si="33"/>
        <v>2.6276579604590489</v>
      </c>
      <c r="L55" s="19">
        <f t="shared" si="34"/>
        <v>297.43806328025482</v>
      </c>
      <c r="M55" s="19">
        <f t="shared" si="35"/>
        <v>2.6923879297462299</v>
      </c>
      <c r="N55" s="19">
        <f t="shared" si="36"/>
        <v>4.9880917444514781</v>
      </c>
      <c r="O55" s="19">
        <f t="shared" si="37"/>
        <v>3.4416045190211824</v>
      </c>
      <c r="P55" s="19">
        <f t="shared" si="38"/>
        <v>6.6507889926019716</v>
      </c>
      <c r="Q55" s="19">
        <f t="shared" si="39"/>
        <v>3.9332623074527784</v>
      </c>
      <c r="R55" s="19">
        <f t="shared" si="40"/>
        <v>1.8920347996195264</v>
      </c>
      <c r="S55" s="19">
        <f t="shared" si="41"/>
        <v>1.5269578955273748</v>
      </c>
      <c r="T55" s="19">
        <f t="shared" si="42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3"/>
        <v>1.750239041735524</v>
      </c>
      <c r="E56" s="19">
        <f t="shared" si="27"/>
        <v>1.2907367564421268</v>
      </c>
      <c r="F56" s="19">
        <f t="shared" si="28"/>
        <v>1.3340236598593933</v>
      </c>
      <c r="G56" s="19">
        <f t="shared" si="29"/>
        <v>1.8569754512179217</v>
      </c>
      <c r="H56" s="19">
        <f t="shared" si="30"/>
        <v>1.8582304445329911</v>
      </c>
      <c r="I56" s="19">
        <f t="shared" si="31"/>
        <v>3.003200718437157</v>
      </c>
      <c r="J56" s="19">
        <f t="shared" si="32"/>
        <v>4.3171010327534134</v>
      </c>
      <c r="K56" s="19">
        <f t="shared" si="33"/>
        <v>2.6697004878263946</v>
      </c>
      <c r="L56" s="19">
        <f t="shared" si="34"/>
        <v>302.19707229273899</v>
      </c>
      <c r="M56" s="19">
        <f t="shared" si="35"/>
        <v>2.7354661366221702</v>
      </c>
      <c r="N56" s="19">
        <f t="shared" si="36"/>
        <v>5.0679012123627034</v>
      </c>
      <c r="O56" s="19">
        <f t="shared" si="37"/>
        <v>3.4966701913255216</v>
      </c>
      <c r="P56" s="19">
        <f t="shared" si="38"/>
        <v>6.7572016164836048</v>
      </c>
      <c r="Q56" s="19">
        <f t="shared" si="39"/>
        <v>3.9961945043720237</v>
      </c>
      <c r="R56" s="19">
        <f t="shared" si="40"/>
        <v>1.922307356413439</v>
      </c>
      <c r="S56" s="19">
        <f t="shared" si="41"/>
        <v>1.5513892218558127</v>
      </c>
      <c r="T56" s="19">
        <f t="shared" si="42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3"/>
        <v>1.7782428664032925</v>
      </c>
      <c r="E57" s="19">
        <f t="shared" si="27"/>
        <v>1.3113885445452012</v>
      </c>
      <c r="F57" s="19">
        <f t="shared" si="28"/>
        <v>1.3553680384171436</v>
      </c>
      <c r="G57" s="19">
        <f t="shared" si="29"/>
        <v>1.8866870584374087</v>
      </c>
      <c r="H57" s="19">
        <f t="shared" si="30"/>
        <v>1.8879621316455191</v>
      </c>
      <c r="I57" s="19">
        <f t="shared" si="31"/>
        <v>3.0512519299321519</v>
      </c>
      <c r="J57" s="19">
        <f t="shared" si="32"/>
        <v>4.3861746492774678</v>
      </c>
      <c r="K57" s="19">
        <f t="shared" si="33"/>
        <v>2.7124156956316163</v>
      </c>
      <c r="L57" s="19">
        <f t="shared" si="34"/>
        <v>307.03222544942275</v>
      </c>
      <c r="M57" s="19">
        <f t="shared" si="35"/>
        <v>2.779233594808125</v>
      </c>
      <c r="N57" s="19">
        <f t="shared" si="36"/>
        <v>5.1489876317605061</v>
      </c>
      <c r="O57" s="19">
        <f t="shared" si="37"/>
        <v>3.5526169143867299</v>
      </c>
      <c r="P57" s="19">
        <f t="shared" si="38"/>
        <v>6.8653168423473421</v>
      </c>
      <c r="Q57" s="19">
        <f t="shared" si="39"/>
        <v>4.0601336164419761</v>
      </c>
      <c r="R57" s="19">
        <f t="shared" si="40"/>
        <v>1.9530642741160542</v>
      </c>
      <c r="S57" s="19">
        <f t="shared" si="41"/>
        <v>1.5762114494055059</v>
      </c>
      <c r="T57" s="19">
        <f t="shared" si="42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3"/>
        <v>1.8066947522657453</v>
      </c>
      <c r="E58" s="19">
        <f t="shared" si="27"/>
        <v>1.3323707612579243</v>
      </c>
      <c r="F58" s="19">
        <f t="shared" si="28"/>
        <v>1.3770539270318181</v>
      </c>
      <c r="G58" s="19">
        <f t="shared" si="29"/>
        <v>1.9168740513724072</v>
      </c>
      <c r="H58" s="19">
        <f t="shared" si="30"/>
        <v>1.9181695257518474</v>
      </c>
      <c r="I58" s="19">
        <f t="shared" si="31"/>
        <v>3.1000719608110661</v>
      </c>
      <c r="J58" s="19">
        <f t="shared" si="32"/>
        <v>4.4563534436659076</v>
      </c>
      <c r="K58" s="19">
        <f t="shared" si="33"/>
        <v>2.7558143467617224</v>
      </c>
      <c r="L58" s="19">
        <f t="shared" si="34"/>
        <v>311.94474105661357</v>
      </c>
      <c r="M58" s="19">
        <f t="shared" si="35"/>
        <v>2.8237013323250548</v>
      </c>
      <c r="N58" s="19">
        <f t="shared" si="36"/>
        <v>5.2313714338686745</v>
      </c>
      <c r="O58" s="19">
        <f t="shared" si="37"/>
        <v>3.6094587850169182</v>
      </c>
      <c r="P58" s="19">
        <f t="shared" si="38"/>
        <v>6.9751619118249</v>
      </c>
      <c r="Q58" s="19">
        <f t="shared" si="39"/>
        <v>4.1250957543050477</v>
      </c>
      <c r="R58" s="19">
        <f t="shared" si="40"/>
        <v>1.9843133025019111</v>
      </c>
      <c r="S58" s="19">
        <f t="shared" si="41"/>
        <v>1.6014308325959941</v>
      </c>
      <c r="T58" s="19">
        <f t="shared" si="42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3"/>
        <v>1.8356018683019972</v>
      </c>
      <c r="E59" s="19">
        <f t="shared" si="27"/>
        <v>1.3536886934380512</v>
      </c>
      <c r="F59" s="19">
        <f t="shared" si="28"/>
        <v>1.3990867898643271</v>
      </c>
      <c r="G59" s="19">
        <f t="shared" si="29"/>
        <v>1.9475440361943659</v>
      </c>
      <c r="H59" s="19">
        <f t="shared" si="30"/>
        <v>1.9488602381638769</v>
      </c>
      <c r="I59" s="19">
        <f t="shared" si="31"/>
        <v>3.1496731121840429</v>
      </c>
      <c r="J59" s="19">
        <f t="shared" si="32"/>
        <v>4.5276550987645621</v>
      </c>
      <c r="K59" s="19">
        <f t="shared" si="33"/>
        <v>2.79990737630991</v>
      </c>
      <c r="L59" s="19">
        <f t="shared" si="34"/>
        <v>316.93585691351939</v>
      </c>
      <c r="M59" s="19">
        <f t="shared" si="35"/>
        <v>2.8688805536422559</v>
      </c>
      <c r="N59" s="19">
        <f t="shared" si="36"/>
        <v>5.3150733768105738</v>
      </c>
      <c r="O59" s="19">
        <f t="shared" si="37"/>
        <v>3.6672101255771881</v>
      </c>
      <c r="P59" s="19">
        <f t="shared" si="38"/>
        <v>7.0867645024140975</v>
      </c>
      <c r="Q59" s="19">
        <f t="shared" si="39"/>
        <v>4.1910972863739282</v>
      </c>
      <c r="R59" s="19">
        <f t="shared" si="40"/>
        <v>2.0160623153419417</v>
      </c>
      <c r="S59" s="19">
        <f t="shared" si="41"/>
        <v>1.6270537259175302</v>
      </c>
      <c r="T59" s="19">
        <f t="shared" si="42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3"/>
        <v>1.8649714981948291</v>
      </c>
      <c r="E60" s="19">
        <f t="shared" si="27"/>
        <v>1.37534771253306</v>
      </c>
      <c r="F60" s="19">
        <f t="shared" si="28"/>
        <v>1.4214721785021562</v>
      </c>
      <c r="G60" s="19">
        <f t="shared" si="29"/>
        <v>1.9787047407734755</v>
      </c>
      <c r="H60" s="19">
        <f t="shared" si="30"/>
        <v>1.9800420019744991</v>
      </c>
      <c r="I60" s="19">
        <f t="shared" si="31"/>
        <v>3.2000678819789883</v>
      </c>
      <c r="J60" s="19">
        <f t="shared" si="32"/>
        <v>4.6000975803447952</v>
      </c>
      <c r="K60" s="19">
        <f t="shared" si="33"/>
        <v>2.8447058943308683</v>
      </c>
      <c r="L60" s="19">
        <f t="shared" si="34"/>
        <v>322.00683062413566</v>
      </c>
      <c r="M60" s="19">
        <f t="shared" si="35"/>
        <v>2.9147826425005321</v>
      </c>
      <c r="N60" s="19">
        <f t="shared" si="36"/>
        <v>5.4001145508395432</v>
      </c>
      <c r="O60" s="19">
        <f t="shared" si="37"/>
        <v>3.7258854875864236</v>
      </c>
      <c r="P60" s="19">
        <f t="shared" si="38"/>
        <v>7.2001527344527245</v>
      </c>
      <c r="Q60" s="19">
        <f t="shared" si="39"/>
        <v>4.2581548429559115</v>
      </c>
      <c r="R60" s="19">
        <f t="shared" si="40"/>
        <v>2.0483193123874126</v>
      </c>
      <c r="S60" s="19">
        <f t="shared" si="41"/>
        <v>1.6530865855322106</v>
      </c>
      <c r="T60" s="19">
        <f t="shared" si="42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3"/>
        <v>1.8948110421659463</v>
      </c>
      <c r="E61" s="19">
        <f t="shared" si="27"/>
        <v>1.3973532759335889</v>
      </c>
      <c r="F61" s="19">
        <f t="shared" si="28"/>
        <v>1.4442157333581906</v>
      </c>
      <c r="G61" s="19">
        <f t="shared" si="29"/>
        <v>2.0103640166258514</v>
      </c>
      <c r="H61" s="19">
        <f t="shared" si="30"/>
        <v>2.0117226740060912</v>
      </c>
      <c r="I61" s="19">
        <f t="shared" si="31"/>
        <v>3.2512689680906517</v>
      </c>
      <c r="J61" s="19">
        <f t="shared" si="32"/>
        <v>4.6736991416303129</v>
      </c>
      <c r="K61" s="19">
        <f t="shared" si="33"/>
        <v>2.8902211886401634</v>
      </c>
      <c r="L61" s="19">
        <f t="shared" si="34"/>
        <v>327.15893991412196</v>
      </c>
      <c r="M61" s="19">
        <f t="shared" si="35"/>
        <v>2.961419164780541</v>
      </c>
      <c r="N61" s="19">
        <f t="shared" si="36"/>
        <v>5.486516383652976</v>
      </c>
      <c r="O61" s="19">
        <f t="shared" si="37"/>
        <v>3.7854996553878064</v>
      </c>
      <c r="P61" s="19">
        <f t="shared" si="38"/>
        <v>7.3153551782039683</v>
      </c>
      <c r="Q61" s="19">
        <f t="shared" si="39"/>
        <v>4.3262853204432066</v>
      </c>
      <c r="R61" s="19">
        <f t="shared" si="40"/>
        <v>2.0810924213856112</v>
      </c>
      <c r="S61" s="19">
        <f t="shared" si="41"/>
        <v>1.6795359709007263</v>
      </c>
      <c r="T61" s="19">
        <f t="shared" si="42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3"/>
        <v>1.9251280188406015</v>
      </c>
      <c r="E62" s="19">
        <f t="shared" si="27"/>
        <v>1.4197109283485263</v>
      </c>
      <c r="F62" s="19">
        <f t="shared" si="28"/>
        <v>1.4673231850919219</v>
      </c>
      <c r="G62" s="19">
        <f t="shared" si="29"/>
        <v>2.0425298408918646</v>
      </c>
      <c r="H62" s="19">
        <f t="shared" si="30"/>
        <v>2.0439102367901882</v>
      </c>
      <c r="I62" s="19">
        <f t="shared" si="31"/>
        <v>3.3032892715801023</v>
      </c>
      <c r="J62" s="19">
        <f t="shared" si="32"/>
        <v>4.7484783278963967</v>
      </c>
      <c r="K62" s="19">
        <f t="shared" si="33"/>
        <v>2.9364647276584046</v>
      </c>
      <c r="L62" s="19">
        <f t="shared" si="34"/>
        <v>332.39348295274777</v>
      </c>
      <c r="M62" s="19">
        <f t="shared" si="35"/>
        <v>3.0088018714170288</v>
      </c>
      <c r="N62" s="19">
        <f t="shared" si="36"/>
        <v>5.5743006457914221</v>
      </c>
      <c r="O62" s="19">
        <f t="shared" si="37"/>
        <v>3.8460676498740112</v>
      </c>
      <c r="P62" s="19">
        <f t="shared" si="38"/>
        <v>7.4324008610552301</v>
      </c>
      <c r="Q62" s="19">
        <f t="shared" si="39"/>
        <v>4.3955058855702971</v>
      </c>
      <c r="R62" s="19">
        <f t="shared" si="40"/>
        <v>2.1143899001277808</v>
      </c>
      <c r="S62" s="19">
        <f t="shared" si="41"/>
        <v>1.7064085464351375</v>
      </c>
      <c r="T62" s="19">
        <f t="shared" si="42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3"/>
        <v>1.9559300671420512</v>
      </c>
      <c r="E63" s="19">
        <f t="shared" si="27"/>
        <v>1.4424263032021027</v>
      </c>
      <c r="F63" s="19">
        <f t="shared" si="28"/>
        <v>1.4908003560533927</v>
      </c>
      <c r="G63" s="19">
        <f t="shared" si="29"/>
        <v>2.0752103183461346</v>
      </c>
      <c r="H63" s="19">
        <f t="shared" si="30"/>
        <v>2.0766128005788316</v>
      </c>
      <c r="I63" s="19">
        <f t="shared" si="31"/>
        <v>3.3561418999253845</v>
      </c>
      <c r="J63" s="19">
        <f t="shared" si="32"/>
        <v>4.8244539811427396</v>
      </c>
      <c r="K63" s="19">
        <f t="shared" si="33"/>
        <v>2.9834481633009395</v>
      </c>
      <c r="L63" s="19">
        <f t="shared" si="34"/>
        <v>337.71177867999177</v>
      </c>
      <c r="M63" s="19">
        <f t="shared" si="35"/>
        <v>3.0569427013597017</v>
      </c>
      <c r="N63" s="19">
        <f t="shared" si="36"/>
        <v>5.6634894561240854</v>
      </c>
      <c r="O63" s="19">
        <f t="shared" si="37"/>
        <v>3.9076047322719956</v>
      </c>
      <c r="P63" s="19">
        <f t="shared" si="38"/>
        <v>7.5513192748321147</v>
      </c>
      <c r="Q63" s="19">
        <f t="shared" si="39"/>
        <v>4.4658339797394229</v>
      </c>
      <c r="R63" s="19">
        <f t="shared" si="40"/>
        <v>2.1482201385298261</v>
      </c>
      <c r="S63" s="19">
        <f t="shared" si="41"/>
        <v>1.7337110831780997</v>
      </c>
      <c r="T63" s="19">
        <f t="shared" si="42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3"/>
        <v>1.987224948216324</v>
      </c>
      <c r="E64" s="19">
        <f t="shared" si="27"/>
        <v>1.4655051240533363</v>
      </c>
      <c r="F64" s="19">
        <f t="shared" si="28"/>
        <v>1.5146531617502468</v>
      </c>
      <c r="G64" s="19">
        <f t="shared" si="29"/>
        <v>2.1084136834396729</v>
      </c>
      <c r="H64" s="19">
        <f t="shared" si="30"/>
        <v>2.1098386053880929</v>
      </c>
      <c r="I64" s="19">
        <f t="shared" si="31"/>
        <v>3.4098401703241907</v>
      </c>
      <c r="J64" s="19">
        <f t="shared" si="32"/>
        <v>4.9016452448410233</v>
      </c>
      <c r="K64" s="19">
        <f t="shared" si="33"/>
        <v>3.0311833339137548</v>
      </c>
      <c r="L64" s="19">
        <f t="shared" si="34"/>
        <v>343.1151671388717</v>
      </c>
      <c r="M64" s="19">
        <f t="shared" si="35"/>
        <v>3.1058537845814569</v>
      </c>
      <c r="N64" s="19">
        <f t="shared" si="36"/>
        <v>5.7541052874220711</v>
      </c>
      <c r="O64" s="19">
        <f t="shared" si="37"/>
        <v>3.9701264079883476</v>
      </c>
      <c r="P64" s="19">
        <f t="shared" si="38"/>
        <v>7.6721403832294284</v>
      </c>
      <c r="Q64" s="19">
        <f t="shared" si="39"/>
        <v>4.5372873234152538</v>
      </c>
      <c r="R64" s="19">
        <f t="shared" si="40"/>
        <v>2.182591660746303</v>
      </c>
      <c r="S64" s="19">
        <f t="shared" si="41"/>
        <v>1.7614504605089494</v>
      </c>
      <c r="T64" s="19">
        <f t="shared" si="42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3"/>
        <v>2.0190205473877851</v>
      </c>
      <c r="E65" s="19">
        <f t="shared" si="27"/>
        <v>1.4889532060381898</v>
      </c>
      <c r="F65" s="19">
        <f t="shared" si="28"/>
        <v>1.5388876123382509</v>
      </c>
      <c r="G65" s="19">
        <f t="shared" si="29"/>
        <v>2.1421483023747077</v>
      </c>
      <c r="H65" s="19">
        <f t="shared" si="30"/>
        <v>2.1435960230743021</v>
      </c>
      <c r="I65" s="19">
        <f t="shared" si="31"/>
        <v>3.464397613049377</v>
      </c>
      <c r="J65" s="19">
        <f t="shared" si="32"/>
        <v>4.9800715687584791</v>
      </c>
      <c r="K65" s="19">
        <f t="shared" si="33"/>
        <v>3.0796822672563744</v>
      </c>
      <c r="L65" s="19">
        <f t="shared" si="34"/>
        <v>348.60500981309355</v>
      </c>
      <c r="M65" s="19">
        <f t="shared" si="35"/>
        <v>3.15554744513476</v>
      </c>
      <c r="N65" s="19">
        <f t="shared" si="36"/>
        <v>5.8461709720208237</v>
      </c>
      <c r="O65" s="19">
        <f t="shared" si="37"/>
        <v>4.0336484305161608</v>
      </c>
      <c r="P65" s="19">
        <f t="shared" si="38"/>
        <v>7.7948946293610994</v>
      </c>
      <c r="Q65" s="19">
        <f t="shared" si="39"/>
        <v>4.6098839205898967</v>
      </c>
      <c r="R65" s="19">
        <f t="shared" si="40"/>
        <v>2.2175131273182433</v>
      </c>
      <c r="S65" s="19">
        <f t="shared" si="41"/>
        <v>1.7896336678770923</v>
      </c>
      <c r="T65" s="19">
        <f t="shared" si="42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3"/>
        <v>2.0513248761459897</v>
      </c>
      <c r="E66" s="19">
        <f t="shared" si="27"/>
        <v>1.5127764573348008</v>
      </c>
      <c r="F66" s="19">
        <f t="shared" si="28"/>
        <v>1.5635098141356629</v>
      </c>
      <c r="G66" s="19">
        <f t="shared" si="29"/>
        <v>2.1764226752127027</v>
      </c>
      <c r="H66" s="19">
        <f t="shared" si="30"/>
        <v>2.1778935594434912</v>
      </c>
      <c r="I66" s="19">
        <f t="shared" si="31"/>
        <v>3.5198279748581673</v>
      </c>
      <c r="J66" s="19">
        <f t="shared" si="32"/>
        <v>5.0597527138586154</v>
      </c>
      <c r="K66" s="19">
        <f t="shared" si="33"/>
        <v>3.128957183532477</v>
      </c>
      <c r="L66" s="19">
        <f t="shared" si="34"/>
        <v>354.18268997010313</v>
      </c>
      <c r="M66" s="19">
        <f t="shared" si="35"/>
        <v>3.2060362042569164</v>
      </c>
      <c r="N66" s="19">
        <f t="shared" si="36"/>
        <v>5.9397097075731571</v>
      </c>
      <c r="O66" s="19">
        <f t="shared" si="37"/>
        <v>4.0981868054044197</v>
      </c>
      <c r="P66" s="19">
        <f t="shared" si="38"/>
        <v>7.9196129434308773</v>
      </c>
      <c r="Q66" s="19">
        <f t="shared" si="39"/>
        <v>4.6836420633193354</v>
      </c>
      <c r="R66" s="19">
        <f t="shared" si="40"/>
        <v>2.2529933373553357</v>
      </c>
      <c r="S66" s="19">
        <f t="shared" si="41"/>
        <v>1.8182678065631261</v>
      </c>
      <c r="T66" s="19">
        <f t="shared" si="42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3"/>
        <v>2.0841460741643254</v>
      </c>
      <c r="E67" s="19">
        <f t="shared" si="27"/>
        <v>1.5369808806521574</v>
      </c>
      <c r="F67" s="19">
        <f t="shared" si="28"/>
        <v>1.5885259711618334</v>
      </c>
      <c r="G67" s="19">
        <f t="shared" si="29"/>
        <v>2.211245438016106</v>
      </c>
      <c r="H67" s="19">
        <f t="shared" si="30"/>
        <v>2.2127398563945868</v>
      </c>
      <c r="I67" s="19">
        <f t="shared" si="31"/>
        <v>3.5761452224558976</v>
      </c>
      <c r="J67" s="19">
        <f t="shared" si="32"/>
        <v>5.1407087572803523</v>
      </c>
      <c r="K67" s="19">
        <f t="shared" si="33"/>
        <v>3.1790204984689958</v>
      </c>
      <c r="L67" s="19">
        <f t="shared" si="34"/>
        <v>359.8496130096247</v>
      </c>
      <c r="M67" s="19">
        <f t="shared" si="35"/>
        <v>3.2573327835250265</v>
      </c>
      <c r="N67" s="19">
        <f t="shared" si="36"/>
        <v>6.0347450628943271</v>
      </c>
      <c r="O67" s="19">
        <f t="shared" si="37"/>
        <v>4.1637577942908903</v>
      </c>
      <c r="P67" s="19">
        <f t="shared" si="38"/>
        <v>8.0463267505257701</v>
      </c>
      <c r="Q67" s="19">
        <f t="shared" si="39"/>
        <v>4.7585803363324448</v>
      </c>
      <c r="R67" s="19">
        <f t="shared" si="40"/>
        <v>2.2890412307530208</v>
      </c>
      <c r="S67" s="19">
        <f t="shared" si="41"/>
        <v>1.8473600914681358</v>
      </c>
      <c r="T67" s="19">
        <f t="shared" si="42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3"/>
        <v>2.1174924113509546</v>
      </c>
      <c r="E68" s="19">
        <f t="shared" si="27"/>
        <v>1.5615725747425919</v>
      </c>
      <c r="F68" s="19">
        <f t="shared" si="28"/>
        <v>1.6139423867004226</v>
      </c>
      <c r="G68" s="19">
        <f t="shared" si="29"/>
        <v>2.2466253650243639</v>
      </c>
      <c r="H68" s="19">
        <f t="shared" si="30"/>
        <v>2.2481436940968997</v>
      </c>
      <c r="I68" s="19">
        <f t="shared" si="31"/>
        <v>3.6333635460151914</v>
      </c>
      <c r="J68" s="19">
        <f t="shared" si="32"/>
        <v>5.2229600973968369</v>
      </c>
      <c r="K68" s="19">
        <f t="shared" si="33"/>
        <v>3.2298848264444993</v>
      </c>
      <c r="L68" s="19">
        <f t="shared" si="34"/>
        <v>365.60720681777866</v>
      </c>
      <c r="M68" s="19">
        <f t="shared" si="35"/>
        <v>3.3094501080614265</v>
      </c>
      <c r="N68" s="19">
        <f t="shared" si="36"/>
        <v>6.1313009839006352</v>
      </c>
      <c r="O68" s="19">
        <f t="shared" si="37"/>
        <v>4.230377918999543</v>
      </c>
      <c r="P68" s="19">
        <f t="shared" si="38"/>
        <v>8.1750679785341802</v>
      </c>
      <c r="Q68" s="19">
        <f t="shared" si="39"/>
        <v>4.8347176217137626</v>
      </c>
      <c r="R68" s="19">
        <f t="shared" si="40"/>
        <v>2.3256658904450687</v>
      </c>
      <c r="S68" s="19">
        <f t="shared" si="41"/>
        <v>1.8769178529316257</v>
      </c>
      <c r="T68" s="19">
        <f t="shared" si="42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3"/>
        <v>2.1513722899325698</v>
      </c>
      <c r="E69" s="19">
        <f t="shared" si="27"/>
        <v>1.5865577359384735</v>
      </c>
      <c r="F69" s="19">
        <f t="shared" si="28"/>
        <v>1.6397654648876294</v>
      </c>
      <c r="G69" s="19">
        <f t="shared" si="29"/>
        <v>2.2825713708647535</v>
      </c>
      <c r="H69" s="19">
        <f t="shared" si="30"/>
        <v>2.2841139932024506</v>
      </c>
      <c r="I69" s="19">
        <f t="shared" si="31"/>
        <v>3.6914973627514351</v>
      </c>
      <c r="J69" s="19">
        <f t="shared" si="32"/>
        <v>5.3065274589551876</v>
      </c>
      <c r="K69" s="19">
        <f t="shared" si="33"/>
        <v>3.2815629836676119</v>
      </c>
      <c r="L69" s="19">
        <f t="shared" si="34"/>
        <v>371.45692212686322</v>
      </c>
      <c r="M69" s="19">
        <f t="shared" si="35"/>
        <v>3.36240130979041</v>
      </c>
      <c r="N69" s="19">
        <f t="shared" si="36"/>
        <v>6.2294017996430471</v>
      </c>
      <c r="O69" s="19">
        <f t="shared" si="37"/>
        <v>4.2980639657035367</v>
      </c>
      <c r="P69" s="19">
        <f t="shared" si="38"/>
        <v>8.3058690661907288</v>
      </c>
      <c r="Q69" s="19">
        <f t="shared" si="39"/>
        <v>4.912073103661184</v>
      </c>
      <c r="R69" s="19">
        <f t="shared" si="40"/>
        <v>2.36287654469219</v>
      </c>
      <c r="S69" s="19">
        <f t="shared" si="41"/>
        <v>1.9069485385785321</v>
      </c>
      <c r="T69" s="19">
        <f t="shared" si="42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3"/>
        <v>2.1857942465714908</v>
      </c>
      <c r="E70" s="19">
        <f t="shared" si="27"/>
        <v>1.6119426597134887</v>
      </c>
      <c r="F70" s="19">
        <f t="shared" si="28"/>
        <v>1.6660017123258313</v>
      </c>
      <c r="G70" s="19">
        <f t="shared" si="29"/>
        <v>2.3190925127985893</v>
      </c>
      <c r="H70" s="19">
        <f t="shared" si="30"/>
        <v>2.3206598170936892</v>
      </c>
      <c r="I70" s="19">
        <f t="shared" si="31"/>
        <v>3.7505613205554571</v>
      </c>
      <c r="J70" s="19">
        <f t="shared" si="32"/>
        <v>5.3914318982984692</v>
      </c>
      <c r="K70" s="19">
        <f t="shared" si="33"/>
        <v>3.3340679914062927</v>
      </c>
      <c r="L70" s="19">
        <f t="shared" si="34"/>
        <v>377.40023288089293</v>
      </c>
      <c r="M70" s="19">
        <f t="shared" si="35"/>
        <v>3.416199730747056</v>
      </c>
      <c r="N70" s="19">
        <f t="shared" si="36"/>
        <v>6.329072228437334</v>
      </c>
      <c r="O70" s="19">
        <f t="shared" si="37"/>
        <v>4.3668329891547923</v>
      </c>
      <c r="P70" s="19">
        <f t="shared" si="38"/>
        <v>8.438762971249778</v>
      </c>
      <c r="Q70" s="19">
        <f t="shared" si="39"/>
        <v>4.9906662733197606</v>
      </c>
      <c r="R70" s="19">
        <f t="shared" si="40"/>
        <v>2.4006825694072642</v>
      </c>
      <c r="S70" s="19">
        <f t="shared" si="41"/>
        <v>1.9374597151957882</v>
      </c>
      <c r="T70" s="19">
        <f t="shared" si="42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3"/>
        <v>2.2207669545166349</v>
      </c>
      <c r="E71" s="19">
        <f t="shared" si="27"/>
        <v>1.6377337422689049</v>
      </c>
      <c r="F71" s="19">
        <f t="shared" si="28"/>
        <v>1.6926577397230449</v>
      </c>
      <c r="G71" s="19">
        <f t="shared" si="29"/>
        <v>2.356197993003367</v>
      </c>
      <c r="H71" s="19">
        <f t="shared" si="30"/>
        <v>2.3577903741671888</v>
      </c>
      <c r="I71" s="19">
        <f t="shared" si="31"/>
        <v>3.8105703016843453</v>
      </c>
      <c r="J71" s="19">
        <f t="shared" si="32"/>
        <v>5.477694808671246</v>
      </c>
      <c r="K71" s="19">
        <f t="shared" si="33"/>
        <v>3.3874130792687946</v>
      </c>
      <c r="L71" s="19">
        <f t="shared" si="34"/>
        <v>383.43863660698719</v>
      </c>
      <c r="M71" s="19">
        <f t="shared" si="35"/>
        <v>3.4708589264390093</v>
      </c>
      <c r="N71" s="19">
        <f t="shared" si="36"/>
        <v>6.4303373840923328</v>
      </c>
      <c r="O71" s="19">
        <f t="shared" si="37"/>
        <v>4.43670231698127</v>
      </c>
      <c r="P71" s="19">
        <f t="shared" si="38"/>
        <v>8.5737831787897782</v>
      </c>
      <c r="Q71" s="19">
        <f t="shared" si="39"/>
        <v>5.070516933692879</v>
      </c>
      <c r="R71" s="19">
        <f t="shared" si="40"/>
        <v>2.4390934905177812</v>
      </c>
      <c r="S71" s="19">
        <f t="shared" si="41"/>
        <v>1.9684590706389211</v>
      </c>
      <c r="T71" s="19">
        <f t="shared" si="42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3"/>
        <v>2.2562992257889012</v>
      </c>
      <c r="E72" s="19">
        <f t="shared" si="27"/>
        <v>1.6639374821452075</v>
      </c>
      <c r="F72" s="19">
        <f t="shared" si="28"/>
        <v>1.7197402635586136</v>
      </c>
      <c r="G72" s="19">
        <f t="shared" si="29"/>
        <v>2.393897160891421</v>
      </c>
      <c r="H72" s="19">
        <f t="shared" si="30"/>
        <v>2.395515020153864</v>
      </c>
      <c r="I72" s="19">
        <f t="shared" si="31"/>
        <v>3.8715394265112955</v>
      </c>
      <c r="J72" s="19">
        <f t="shared" si="32"/>
        <v>5.5653379256099864</v>
      </c>
      <c r="K72" s="19">
        <f t="shared" si="33"/>
        <v>3.4416116885370953</v>
      </c>
      <c r="L72" s="19">
        <f t="shared" si="34"/>
        <v>389.57365479269913</v>
      </c>
      <c r="M72" s="19">
        <f t="shared" si="35"/>
        <v>3.5263926692620338</v>
      </c>
      <c r="N72" s="19">
        <f t="shared" si="36"/>
        <v>6.5332227822378099</v>
      </c>
      <c r="O72" s="19">
        <f t="shared" si="37"/>
        <v>4.5076895540529707</v>
      </c>
      <c r="P72" s="19">
        <f t="shared" si="38"/>
        <v>8.7109637096504144</v>
      </c>
      <c r="Q72" s="19">
        <f t="shared" si="39"/>
        <v>5.151645204631965</v>
      </c>
      <c r="R72" s="19">
        <f t="shared" si="40"/>
        <v>2.4781189863660664</v>
      </c>
      <c r="S72" s="19">
        <f t="shared" si="41"/>
        <v>1.9999544157691442</v>
      </c>
      <c r="T72" s="19">
        <f t="shared" si="42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3"/>
        <v>2.2924000134015237</v>
      </c>
      <c r="E73" s="19">
        <f t="shared" si="27"/>
        <v>1.6905604818595308</v>
      </c>
      <c r="F73" s="19">
        <f t="shared" si="28"/>
        <v>1.7472561077755515</v>
      </c>
      <c r="G73" s="19">
        <f t="shared" si="29"/>
        <v>2.4321995154656837</v>
      </c>
      <c r="H73" s="19">
        <f t="shared" si="30"/>
        <v>2.4338432604763258</v>
      </c>
      <c r="I73" s="19">
        <f t="shared" si="31"/>
        <v>3.9334840573354759</v>
      </c>
      <c r="J73" s="19">
        <f t="shared" si="32"/>
        <v>5.6543833324197461</v>
      </c>
      <c r="K73" s="19">
        <f t="shared" si="33"/>
        <v>3.4966774755536889</v>
      </c>
      <c r="L73" s="19">
        <f t="shared" si="34"/>
        <v>395.80683326938225</v>
      </c>
      <c r="M73" s="19">
        <f t="shared" si="35"/>
        <v>3.5828149519702266</v>
      </c>
      <c r="N73" s="19">
        <f t="shared" si="36"/>
        <v>6.6377543467536153</v>
      </c>
      <c r="O73" s="19">
        <f t="shared" si="37"/>
        <v>4.5798125869178179</v>
      </c>
      <c r="P73" s="19">
        <f t="shared" si="38"/>
        <v>8.850339129004821</v>
      </c>
      <c r="Q73" s="19">
        <f t="shared" si="39"/>
        <v>5.2340715279060763</v>
      </c>
      <c r="R73" s="19">
        <f t="shared" si="40"/>
        <v>2.5177688901479236</v>
      </c>
      <c r="S73" s="19">
        <f t="shared" si="41"/>
        <v>2.03195368642145</v>
      </c>
      <c r="T73" s="19">
        <f t="shared" si="42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3"/>
        <v>2.3290784136159481</v>
      </c>
      <c r="E74" s="19">
        <f t="shared" si="27"/>
        <v>1.7176094495692833</v>
      </c>
      <c r="F74" s="19">
        <f t="shared" si="28"/>
        <v>1.7752122054999604</v>
      </c>
      <c r="G74" s="19">
        <f t="shared" si="29"/>
        <v>2.4711147077131348</v>
      </c>
      <c r="H74" s="19">
        <f t="shared" si="30"/>
        <v>2.472784752643947</v>
      </c>
      <c r="I74" s="19">
        <f t="shared" si="31"/>
        <v>3.9964198022528437</v>
      </c>
      <c r="J74" s="19">
        <f t="shared" si="32"/>
        <v>5.744853465738462</v>
      </c>
      <c r="K74" s="19">
        <f t="shared" si="33"/>
        <v>3.5526243151625478</v>
      </c>
      <c r="L74" s="19">
        <f t="shared" si="34"/>
        <v>402.13974260169238</v>
      </c>
      <c r="M74" s="19">
        <f t="shared" si="35"/>
        <v>3.6401399912017496</v>
      </c>
      <c r="N74" s="19">
        <f t="shared" si="36"/>
        <v>6.7439584163016741</v>
      </c>
      <c r="O74" s="19">
        <f t="shared" si="37"/>
        <v>4.6530895883085037</v>
      </c>
      <c r="P74" s="19">
        <f t="shared" si="38"/>
        <v>8.9919445550688977</v>
      </c>
      <c r="Q74" s="19">
        <f t="shared" si="39"/>
        <v>5.3178166723525733</v>
      </c>
      <c r="R74" s="19">
        <f t="shared" si="40"/>
        <v>2.5580531923902901</v>
      </c>
      <c r="S74" s="19">
        <f>$Z$20*$H74/($H$12*$Y$20)</f>
        <v>2.0644649454041937</v>
      </c>
      <c r="T74" s="19">
        <f t="shared" si="42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3"/>
        <v>2.3663436682338035</v>
      </c>
      <c r="E75" s="19">
        <f t="shared" si="27"/>
        <v>1.745091200762392</v>
      </c>
      <c r="F75" s="19">
        <f t="shared" si="28"/>
        <v>1.8036156007879598</v>
      </c>
      <c r="G75" s="19">
        <f t="shared" si="29"/>
        <v>2.5106525430365454</v>
      </c>
      <c r="H75" s="19">
        <f t="shared" si="30"/>
        <v>2.5123493086862507</v>
      </c>
      <c r="I75" s="19">
        <f t="shared" si="31"/>
        <v>4.0603625190888897</v>
      </c>
      <c r="J75" s="19">
        <f t="shared" si="32"/>
        <v>5.8367711211902789</v>
      </c>
      <c r="K75" s="19">
        <f t="shared" si="33"/>
        <v>3.6094663042051494</v>
      </c>
      <c r="L75" s="19">
        <f t="shared" si="34"/>
        <v>408.57397848331954</v>
      </c>
      <c r="M75" s="19">
        <f t="shared" si="35"/>
        <v>3.6983822310609784</v>
      </c>
      <c r="N75" s="19">
        <f t="shared" si="36"/>
        <v>6.8518617509625024</v>
      </c>
      <c r="O75" s="19">
        <f t="shared" si="37"/>
        <v>4.7275390217214408</v>
      </c>
      <c r="P75" s="19">
        <f t="shared" si="38"/>
        <v>9.135815667950002</v>
      </c>
      <c r="Q75" s="19">
        <f t="shared" si="39"/>
        <v>5.4029017391102157</v>
      </c>
      <c r="R75" s="19">
        <f t="shared" si="40"/>
        <v>2.5989820434685353</v>
      </c>
      <c r="S75" s="19">
        <f t="shared" si="41"/>
        <v>2.0974963845306611</v>
      </c>
      <c r="T75" s="19">
        <f t="shared" si="42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3"/>
        <v>2.4042051669255442</v>
      </c>
      <c r="E76" s="19">
        <f t="shared" si="27"/>
        <v>1.7730126599745901</v>
      </c>
      <c r="F76" s="19">
        <f t="shared" si="28"/>
        <v>1.8324734504005671</v>
      </c>
      <c r="G76" s="19">
        <f t="shared" si="29"/>
        <v>2.5508229837251299</v>
      </c>
      <c r="H76" s="19">
        <f t="shared" si="30"/>
        <v>2.5525468976252301</v>
      </c>
      <c r="I76" s="19">
        <f t="shared" ref="I76:I93" si="43">$Z$12*$H76/($H$12*$Y$12)</f>
        <v>4.1253283193943115</v>
      </c>
      <c r="J76" s="19">
        <f t="shared" si="32"/>
        <v>5.9301594591293219</v>
      </c>
      <c r="K76" s="19">
        <f t="shared" si="33"/>
        <v>3.6672177650724311</v>
      </c>
      <c r="L76" s="19">
        <f t="shared" si="34"/>
        <v>415.11116213905257</v>
      </c>
      <c r="M76" s="19">
        <f t="shared" si="35"/>
        <v>3.7575563467579536</v>
      </c>
      <c r="N76" s="19">
        <f t="shared" si="36"/>
        <v>6.9614915389779002</v>
      </c>
      <c r="O76" s="19">
        <f t="shared" si="37"/>
        <v>4.8031796460689824</v>
      </c>
      <c r="P76" s="19">
        <f t="shared" si="38"/>
        <v>9.2819887186371997</v>
      </c>
      <c r="Q76" s="19">
        <f t="shared" si="39"/>
        <v>5.4893481669359785</v>
      </c>
      <c r="R76" s="19">
        <f t="shared" si="40"/>
        <v>2.640565756164031</v>
      </c>
      <c r="S76" s="19">
        <f t="shared" si="41"/>
        <v>2.1310563266831513</v>
      </c>
      <c r="T76" s="19">
        <f t="shared" si="42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3"/>
        <v>2.442672449596353</v>
      </c>
      <c r="E77" s="19">
        <f t="shared" si="27"/>
        <v>1.8013808625341838</v>
      </c>
      <c r="F77" s="19">
        <f t="shared" si="28"/>
        <v>1.8617930256069763</v>
      </c>
      <c r="G77" s="19">
        <f t="shared" si="29"/>
        <v>2.5916361514647317</v>
      </c>
      <c r="H77" s="19">
        <f t="shared" si="30"/>
        <v>2.5933876479872344</v>
      </c>
      <c r="I77" s="19">
        <f t="shared" si="43"/>
        <v>4.1913335725046208</v>
      </c>
      <c r="J77" s="19">
        <f t="shared" si="32"/>
        <v>6.0250420104753921</v>
      </c>
      <c r="K77" s="19">
        <f t="shared" si="33"/>
        <v>3.7258932493135908</v>
      </c>
      <c r="L77" s="19">
        <f t="shared" si="34"/>
        <v>421.75294073327751</v>
      </c>
      <c r="M77" s="19">
        <f t="shared" si="35"/>
        <v>3.8176772483060812</v>
      </c>
      <c r="N77" s="19">
        <f t="shared" si="36"/>
        <v>7.0728754036015484</v>
      </c>
      <c r="O77" s="19">
        <f t="shared" si="37"/>
        <v>4.8800305204060868</v>
      </c>
      <c r="P77" s="19">
        <f t="shared" si="38"/>
        <v>9.4305005381353979</v>
      </c>
      <c r="Q77" s="19">
        <f t="shared" si="39"/>
        <v>5.5771777376069558</v>
      </c>
      <c r="R77" s="19">
        <f t="shared" si="40"/>
        <v>2.6828148082626559</v>
      </c>
      <c r="S77" s="19">
        <f t="shared" si="41"/>
        <v>2.165153227910082</v>
      </c>
      <c r="T77" s="19">
        <f t="shared" si="42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3"/>
        <v>2.4817552087898949</v>
      </c>
      <c r="E78" s="19">
        <f t="shared" si="27"/>
        <v>1.8302029563347308</v>
      </c>
      <c r="F78" s="19">
        <f t="shared" si="28"/>
        <v>1.8915817140166882</v>
      </c>
      <c r="G78" s="19">
        <f t="shared" si="29"/>
        <v>2.6331023298881679</v>
      </c>
      <c r="H78" s="19">
        <f t="shared" si="30"/>
        <v>2.63488185035503</v>
      </c>
      <c r="I78" s="19">
        <f t="shared" si="43"/>
        <v>4.2583949096646947</v>
      </c>
      <c r="J78" s="19">
        <f t="shared" si="32"/>
        <v>6.1214426826429982</v>
      </c>
      <c r="K78" s="19">
        <f t="shared" si="33"/>
        <v>3.785507541302608</v>
      </c>
      <c r="L78" s="19">
        <f t="shared" si="34"/>
        <v>428.5009877850099</v>
      </c>
      <c r="M78" s="19">
        <f t="shared" si="35"/>
        <v>3.8787600842789782</v>
      </c>
      <c r="N78" s="19">
        <f t="shared" si="36"/>
        <v>7.1860414100591719</v>
      </c>
      <c r="O78" s="19">
        <f t="shared" si="37"/>
        <v>4.9581110087325841</v>
      </c>
      <c r="P78" s="19">
        <f t="shared" si="38"/>
        <v>9.5813885467455631</v>
      </c>
      <c r="Q78" s="19">
        <f t="shared" si="39"/>
        <v>5.6664125814086663</v>
      </c>
      <c r="R78" s="19">
        <f t="shared" si="40"/>
        <v>2.7257398451948585</v>
      </c>
      <c r="S78" s="19">
        <f t="shared" si="41"/>
        <v>2.1997956795566433</v>
      </c>
      <c r="T78" s="19">
        <f t="shared" si="42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4">D78*1.016</f>
        <v>2.5214632921305333</v>
      </c>
      <c r="E79" s="19">
        <f t="shared" si="27"/>
        <v>1.8594862036360866</v>
      </c>
      <c r="F79" s="19">
        <f t="shared" si="28"/>
        <v>1.9218470214409553</v>
      </c>
      <c r="G79" s="19">
        <f t="shared" si="29"/>
        <v>2.6752319671663791</v>
      </c>
      <c r="H79" s="19">
        <f t="shared" si="30"/>
        <v>2.6770399599607106</v>
      </c>
      <c r="I79" s="19">
        <f t="shared" si="43"/>
        <v>4.3265292282193304</v>
      </c>
      <c r="J79" s="19">
        <f t="shared" si="32"/>
        <v>6.2193857655652867</v>
      </c>
      <c r="K79" s="19">
        <f t="shared" si="33"/>
        <v>3.8460756619634497</v>
      </c>
      <c r="L79" s="19">
        <f t="shared" si="34"/>
        <v>435.35700358957013</v>
      </c>
      <c r="M79" s="19">
        <f t="shared" si="35"/>
        <v>3.9408202456274428</v>
      </c>
      <c r="N79" s="19">
        <f t="shared" si="36"/>
        <v>7.3010180726201188</v>
      </c>
      <c r="O79" s="19">
        <f t="shared" si="37"/>
        <v>5.037440784872306</v>
      </c>
      <c r="P79" s="19">
        <f t="shared" si="38"/>
        <v>9.7346907634934929</v>
      </c>
      <c r="Q79" s="19">
        <f t="shared" si="39"/>
        <v>5.7570751827112048</v>
      </c>
      <c r="R79" s="19">
        <f t="shared" si="40"/>
        <v>2.7693516827179763</v>
      </c>
      <c r="S79" s="19">
        <f t="shared" si="41"/>
        <v>2.2349924104295495</v>
      </c>
      <c r="T79" s="19">
        <f t="shared" si="42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4"/>
        <v>2.561806704804622</v>
      </c>
      <c r="E80" s="19">
        <f t="shared" si="27"/>
        <v>1.8892379828942643</v>
      </c>
      <c r="F80" s="19">
        <f t="shared" si="28"/>
        <v>1.9525965737840107</v>
      </c>
      <c r="G80" s="19">
        <f t="shared" si="29"/>
        <v>2.7180356786410411</v>
      </c>
      <c r="H80" s="19">
        <f t="shared" si="30"/>
        <v>2.7198725993200821</v>
      </c>
      <c r="I80" s="19">
        <f t="shared" si="43"/>
        <v>4.3957536958708392</v>
      </c>
      <c r="J80" s="19">
        <f t="shared" si="32"/>
        <v>6.3188959378143315</v>
      </c>
      <c r="K80" s="19">
        <f t="shared" si="33"/>
        <v>3.9076128725548656</v>
      </c>
      <c r="L80" s="19">
        <f t="shared" si="34"/>
        <v>442.32271564700324</v>
      </c>
      <c r="M80" s="19">
        <f t="shared" si="35"/>
        <v>4.003873369557482</v>
      </c>
      <c r="N80" s="19">
        <f t="shared" si="36"/>
        <v>7.4178343617820408</v>
      </c>
      <c r="O80" s="19">
        <f t="shared" si="37"/>
        <v>5.1180398374302625</v>
      </c>
      <c r="P80" s="19">
        <f t="shared" si="38"/>
        <v>9.8904458157093895</v>
      </c>
      <c r="Q80" s="19">
        <f t="shared" si="39"/>
        <v>5.8491883856345845</v>
      </c>
      <c r="R80" s="19">
        <f t="shared" si="40"/>
        <v>2.8136613096414642</v>
      </c>
      <c r="S80" s="19">
        <f t="shared" si="41"/>
        <v>2.2707522889964227</v>
      </c>
      <c r="T80" s="19">
        <f t="shared" si="42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4"/>
        <v>2.6027956120814961</v>
      </c>
      <c r="E81" s="19">
        <f t="shared" si="27"/>
        <v>1.9194657906205723</v>
      </c>
      <c r="F81" s="19">
        <f t="shared" si="28"/>
        <v>1.9838381189645546</v>
      </c>
      <c r="G81" s="19">
        <f t="shared" si="29"/>
        <v>2.7615242494992978</v>
      </c>
      <c r="H81" s="19">
        <f t="shared" si="30"/>
        <v>2.7633905609092038</v>
      </c>
      <c r="I81" s="19">
        <f t="shared" si="43"/>
        <v>4.466085755004773</v>
      </c>
      <c r="J81" s="19">
        <f t="shared" si="32"/>
        <v>6.4199982728193623</v>
      </c>
      <c r="K81" s="19">
        <f t="shared" si="33"/>
        <v>3.9701346785157443</v>
      </c>
      <c r="L81" s="19">
        <f t="shared" si="34"/>
        <v>449.39987909735538</v>
      </c>
      <c r="M81" s="19">
        <f t="shared" si="35"/>
        <v>4.0679353434704018</v>
      </c>
      <c r="N81" s="19">
        <f t="shared" si="36"/>
        <v>7.5365197115705556</v>
      </c>
      <c r="O81" s="19">
        <f t="shared" si="37"/>
        <v>5.1999284748291483</v>
      </c>
      <c r="P81" s="19">
        <f t="shared" si="38"/>
        <v>10.04869294876074</v>
      </c>
      <c r="Q81" s="19">
        <f t="shared" si="39"/>
        <v>5.9427753998047388</v>
      </c>
      <c r="R81" s="19">
        <f t="shared" si="40"/>
        <v>2.8586798905957278</v>
      </c>
      <c r="S81" s="19">
        <f t="shared" si="41"/>
        <v>2.3070843256203655</v>
      </c>
      <c r="T81" s="19">
        <f t="shared" si="42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4"/>
        <v>2.6444403418747999</v>
      </c>
      <c r="E82" s="19">
        <f t="shared" si="27"/>
        <v>1.9501772432705018</v>
      </c>
      <c r="F82" s="19">
        <f t="shared" si="28"/>
        <v>2.0155795288679879</v>
      </c>
      <c r="G82" s="19">
        <f t="shared" si="29"/>
        <v>2.8057086374912865</v>
      </c>
      <c r="H82" s="19">
        <f t="shared" si="30"/>
        <v>2.8076048098837507</v>
      </c>
      <c r="I82" s="19">
        <f t="shared" si="43"/>
        <v>4.5375431270848496</v>
      </c>
      <c r="J82" s="19">
        <f t="shared" si="32"/>
        <v>6.5227182451844703</v>
      </c>
      <c r="K82" s="19">
        <f t="shared" si="33"/>
        <v>4.0336568333719951</v>
      </c>
      <c r="L82" s="19">
        <f t="shared" si="34"/>
        <v>456.59027716291297</v>
      </c>
      <c r="M82" s="19">
        <f t="shared" si="35"/>
        <v>4.1330223089659279</v>
      </c>
      <c r="N82" s="19">
        <f t="shared" si="36"/>
        <v>7.6571040269556834</v>
      </c>
      <c r="O82" s="19">
        <f t="shared" si="37"/>
        <v>5.2831273304264137</v>
      </c>
      <c r="P82" s="19">
        <f t="shared" si="38"/>
        <v>10.209472035940912</v>
      </c>
      <c r="Q82" s="19">
        <f t="shared" si="39"/>
        <v>6.037859806201614</v>
      </c>
      <c r="R82" s="19">
        <f t="shared" si="40"/>
        <v>2.9044187688452592</v>
      </c>
      <c r="S82" s="19">
        <f t="shared" si="41"/>
        <v>2.3439976748302915</v>
      </c>
      <c r="T82" s="19">
        <f t="shared" si="42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4"/>
        <v>2.6867513873447968</v>
      </c>
      <c r="E83" s="19">
        <f t="shared" si="27"/>
        <v>1.9813800791628295</v>
      </c>
      <c r="F83" s="19">
        <f t="shared" si="28"/>
        <v>2.0478288013298753</v>
      </c>
      <c r="G83" s="19">
        <f t="shared" si="29"/>
        <v>2.8505999756911469</v>
      </c>
      <c r="H83" s="19">
        <f t="shared" si="30"/>
        <v>2.8525264868418914</v>
      </c>
      <c r="I83" s="19">
        <f t="shared" si="43"/>
        <v>4.6101438171182076</v>
      </c>
      <c r="J83" s="19">
        <f t="shared" si="32"/>
        <v>6.6270817371074235</v>
      </c>
      <c r="K83" s="19">
        <f t="shared" si="33"/>
        <v>4.0981953427059477</v>
      </c>
      <c r="L83" s="19">
        <f t="shared" si="34"/>
        <v>463.89572159751964</v>
      </c>
      <c r="M83" s="19">
        <f t="shared" si="35"/>
        <v>4.1991506659093831</v>
      </c>
      <c r="N83" s="19">
        <f t="shared" si="36"/>
        <v>7.7796176913869761</v>
      </c>
      <c r="O83" s="19">
        <f t="shared" si="37"/>
        <v>5.3676573677132371</v>
      </c>
      <c r="P83" s="19">
        <f t="shared" si="38"/>
        <v>10.372823588515969</v>
      </c>
      <c r="Q83" s="19">
        <f t="shared" si="39"/>
        <v>6.134465563100842</v>
      </c>
      <c r="R83" s="19">
        <f t="shared" si="40"/>
        <v>2.9508894691467837</v>
      </c>
      <c r="S83" s="19">
        <f t="shared" si="41"/>
        <v>2.3815016376275766</v>
      </c>
      <c r="T83" s="19">
        <f t="shared" si="42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4"/>
        <v>2.7297394095423138</v>
      </c>
      <c r="E84" s="19">
        <f t="shared" si="27"/>
        <v>2.0130821604294349</v>
      </c>
      <c r="F84" s="19">
        <f t="shared" si="28"/>
        <v>2.0805940621511536</v>
      </c>
      <c r="G84" s="19">
        <f t="shared" si="29"/>
        <v>2.8962095753022057</v>
      </c>
      <c r="H84" s="19">
        <f t="shared" si="30"/>
        <v>2.8981669106313612</v>
      </c>
      <c r="I84" s="19">
        <f t="shared" si="43"/>
        <v>4.6839061181920991</v>
      </c>
      <c r="J84" s="19">
        <f t="shared" si="32"/>
        <v>6.7331150449011412</v>
      </c>
      <c r="K84" s="19">
        <f t="shared" si="33"/>
        <v>4.1637664681892428</v>
      </c>
      <c r="L84" s="19">
        <f t="shared" si="34"/>
        <v>471.31805314307991</v>
      </c>
      <c r="M84" s="19">
        <f t="shared" si="35"/>
        <v>4.266337076563933</v>
      </c>
      <c r="N84" s="19">
        <f t="shared" si="36"/>
        <v>7.9040915744491667</v>
      </c>
      <c r="O84" s="19">
        <f t="shared" si="37"/>
        <v>5.4535398855966486</v>
      </c>
      <c r="P84" s="19">
        <f t="shared" si="38"/>
        <v>10.538788765932223</v>
      </c>
      <c r="Q84" s="19">
        <f t="shared" si="39"/>
        <v>6.2326170121104543</v>
      </c>
      <c r="R84" s="19">
        <f t="shared" si="40"/>
        <v>2.9981037006531324</v>
      </c>
      <c r="S84" s="19">
        <f t="shared" si="41"/>
        <v>2.4196056638296173</v>
      </c>
      <c r="T84" s="19">
        <f t="shared" si="42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4"/>
        <v>2.773415240094991</v>
      </c>
      <c r="E85" s="19">
        <f t="shared" si="27"/>
        <v>2.0452914749963065</v>
      </c>
      <c r="F85" s="19">
        <f t="shared" si="28"/>
        <v>2.1138835671455722</v>
      </c>
      <c r="G85" s="19">
        <f t="shared" si="29"/>
        <v>2.9425489285070414</v>
      </c>
      <c r="H85" s="19">
        <f t="shared" si="30"/>
        <v>2.9445375812014634</v>
      </c>
      <c r="I85" s="19">
        <f t="shared" si="43"/>
        <v>4.7588486160831724</v>
      </c>
      <c r="J85" s="19">
        <f t="shared" si="32"/>
        <v>6.8408448856195605</v>
      </c>
      <c r="K85" s="19">
        <f t="shared" si="33"/>
        <v>4.2303867316802712</v>
      </c>
      <c r="L85" s="19">
        <f t="shared" si="34"/>
        <v>478.85914199336924</v>
      </c>
      <c r="M85" s="19">
        <f t="shared" si="35"/>
        <v>4.3345984697889568</v>
      </c>
      <c r="N85" s="19">
        <f t="shared" si="36"/>
        <v>8.0305570396403549</v>
      </c>
      <c r="O85" s="19">
        <f t="shared" si="37"/>
        <v>5.540796523766196</v>
      </c>
      <c r="P85" s="19">
        <f t="shared" si="38"/>
        <v>10.707409386187141</v>
      </c>
      <c r="Q85" s="19">
        <f t="shared" si="39"/>
        <v>6.3323388843042219</v>
      </c>
      <c r="R85" s="19">
        <f t="shared" si="40"/>
        <v>3.0460733598635823</v>
      </c>
      <c r="S85" s="19">
        <f t="shared" si="41"/>
        <v>2.4583193544508917</v>
      </c>
      <c r="T85" s="19">
        <f t="shared" si="42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4"/>
        <v>2.817789883936511</v>
      </c>
      <c r="E86" s="19">
        <f t="shared" si="27"/>
        <v>2.0780161385962472</v>
      </c>
      <c r="F86" s="19">
        <f t="shared" si="28"/>
        <v>2.1477057042199017</v>
      </c>
      <c r="G86" s="19">
        <f t="shared" si="29"/>
        <v>2.989629711363154</v>
      </c>
      <c r="H86" s="19">
        <f t="shared" si="30"/>
        <v>2.9916501825006869</v>
      </c>
      <c r="I86" s="19">
        <f t="shared" si="43"/>
        <v>4.834990193940504</v>
      </c>
      <c r="J86" s="19">
        <f t="shared" si="32"/>
        <v>6.9502984037894739</v>
      </c>
      <c r="K86" s="19">
        <f t="shared" si="33"/>
        <v>4.2980729193871552</v>
      </c>
      <c r="L86" s="19">
        <f t="shared" si="34"/>
        <v>486.52088826526324</v>
      </c>
      <c r="M86" s="19">
        <f t="shared" si="35"/>
        <v>4.40395204530558</v>
      </c>
      <c r="N86" s="19">
        <f t="shared" si="36"/>
        <v>8.1590459522745995</v>
      </c>
      <c r="O86" s="19">
        <f t="shared" si="37"/>
        <v>5.6294492681464545</v>
      </c>
      <c r="P86" s="19">
        <f t="shared" si="38"/>
        <v>10.878727936366136</v>
      </c>
      <c r="Q86" s="19">
        <f t="shared" si="39"/>
        <v>6.4336563064530896</v>
      </c>
      <c r="R86" s="19">
        <f t="shared" si="40"/>
        <v>3.0948105336214002</v>
      </c>
      <c r="S86" s="19">
        <f t="shared" si="41"/>
        <v>2.4976524641221056</v>
      </c>
      <c r="T86" s="19">
        <f t="shared" si="42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4"/>
        <v>2.8628745220794953</v>
      </c>
      <c r="E87" s="19">
        <f t="shared" si="27"/>
        <v>2.1112643968137874</v>
      </c>
      <c r="F87" s="19">
        <f t="shared" si="28"/>
        <v>2.1820689954874202</v>
      </c>
      <c r="G87" s="19">
        <f t="shared" si="29"/>
        <v>3.0374637867449645</v>
      </c>
      <c r="H87" s="19">
        <f t="shared" si="30"/>
        <v>3.039516585420698</v>
      </c>
      <c r="I87" s="19">
        <f t="shared" si="43"/>
        <v>4.9123500370435522</v>
      </c>
      <c r="J87" s="19">
        <f t="shared" si="32"/>
        <v>7.0615031782501054</v>
      </c>
      <c r="K87" s="19">
        <f t="shared" si="33"/>
        <v>4.3668420860973498</v>
      </c>
      <c r="L87" s="19">
        <f t="shared" si="34"/>
        <v>494.30522247750741</v>
      </c>
      <c r="M87" s="19">
        <f t="shared" si="35"/>
        <v>4.4744152780304702</v>
      </c>
      <c r="N87" s="19">
        <f t="shared" si="36"/>
        <v>8.2895906875109944</v>
      </c>
      <c r="O87" s="19">
        <f t="shared" si="37"/>
        <v>5.7195204564367987</v>
      </c>
      <c r="P87" s="19">
        <f t="shared" si="38"/>
        <v>11.052787583347994</v>
      </c>
      <c r="Q87" s="19">
        <f t="shared" si="39"/>
        <v>6.5365948073563391</v>
      </c>
      <c r="R87" s="19">
        <f t="shared" si="40"/>
        <v>3.1443275021593426</v>
      </c>
      <c r="S87" s="19">
        <f t="shared" si="41"/>
        <v>2.5376149035480595</v>
      </c>
      <c r="T87" s="19">
        <f t="shared" si="42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4"/>
        <v>2.9086805144327674</v>
      </c>
      <c r="E88" s="19">
        <f t="shared" si="27"/>
        <v>2.1450446271628079</v>
      </c>
      <c r="F88" s="19">
        <f t="shared" si="28"/>
        <v>2.216982099415219</v>
      </c>
      <c r="G88" s="19">
        <f t="shared" si="29"/>
        <v>3.0860632073328844</v>
      </c>
      <c r="H88" s="19">
        <f t="shared" si="30"/>
        <v>3.0881488507874293</v>
      </c>
      <c r="I88" s="19">
        <f t="shared" si="43"/>
        <v>4.9909476376362489</v>
      </c>
      <c r="J88" s="19">
        <f t="shared" si="32"/>
        <v>7.1744872291021071</v>
      </c>
      <c r="K88" s="19">
        <f t="shared" si="33"/>
        <v>4.436711559474908</v>
      </c>
      <c r="L88" s="19">
        <f t="shared" si="34"/>
        <v>502.21410603714753</v>
      </c>
      <c r="M88" s="19">
        <f t="shared" si="35"/>
        <v>4.5460059224789573</v>
      </c>
      <c r="N88" s="19">
        <f t="shared" si="36"/>
        <v>8.4222241385111705</v>
      </c>
      <c r="O88" s="19">
        <f t="shared" si="37"/>
        <v>5.8110327837397868</v>
      </c>
      <c r="P88" s="19">
        <f t="shared" si="38"/>
        <v>11.229632184681563</v>
      </c>
      <c r="Q88" s="19">
        <f t="shared" si="39"/>
        <v>6.6411803242740408</v>
      </c>
      <c r="R88" s="19">
        <f t="shared" si="40"/>
        <v>3.1946367421938926</v>
      </c>
      <c r="S88" s="19">
        <f t="shared" si="41"/>
        <v>2.5782167420048285</v>
      </c>
      <c r="T88" s="19">
        <f t="shared" si="42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4"/>
        <v>2.9552194026636918</v>
      </c>
      <c r="E89" s="19">
        <f t="shared" si="27"/>
        <v>2.1793653411974128</v>
      </c>
      <c r="F89" s="19">
        <f t="shared" si="28"/>
        <v>2.2524538130058627</v>
      </c>
      <c r="G89" s="19">
        <f t="shared" si="29"/>
        <v>3.1354402186502104</v>
      </c>
      <c r="H89" s="19">
        <f t="shared" si="30"/>
        <v>3.1375592324000285</v>
      </c>
      <c r="I89" s="19">
        <f t="shared" si="43"/>
        <v>5.0708027998384297</v>
      </c>
      <c r="J89" s="19">
        <f t="shared" si="32"/>
        <v>7.2892790247677421</v>
      </c>
      <c r="K89" s="19">
        <f t="shared" si="33"/>
        <v>4.5076989444265072</v>
      </c>
      <c r="L89" s="19">
        <f t="shared" si="34"/>
        <v>510.249531733742</v>
      </c>
      <c r="M89" s="19">
        <f t="shared" si="35"/>
        <v>4.6187420172386213</v>
      </c>
      <c r="N89" s="19">
        <f t="shared" si="36"/>
        <v>8.5569797247273502</v>
      </c>
      <c r="O89" s="19">
        <f t="shared" si="37"/>
        <v>5.9040093082796243</v>
      </c>
      <c r="P89" s="19">
        <f t="shared" si="38"/>
        <v>11.409306299636468</v>
      </c>
      <c r="Q89" s="19">
        <f t="shared" si="39"/>
        <v>6.747439209462426</v>
      </c>
      <c r="R89" s="19">
        <f t="shared" si="40"/>
        <v>3.2457509300689953</v>
      </c>
      <c r="S89" s="19">
        <f t="shared" si="41"/>
        <v>2.6194682098769064</v>
      </c>
      <c r="T89" s="19">
        <f t="shared" si="42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4"/>
        <v>3.0025029131063108</v>
      </c>
      <c r="E90" s="19">
        <f t="shared" si="27"/>
        <v>2.2142351866565715</v>
      </c>
      <c r="F90" s="19">
        <f t="shared" si="28"/>
        <v>2.2884930740139562</v>
      </c>
      <c r="G90" s="19">
        <f t="shared" si="29"/>
        <v>3.1856072621486136</v>
      </c>
      <c r="H90" s="19">
        <f t="shared" si="30"/>
        <v>3.187760180118429</v>
      </c>
      <c r="I90" s="19">
        <f t="shared" si="43"/>
        <v>5.1519356446358442</v>
      </c>
      <c r="J90" s="19">
        <f t="shared" si="32"/>
        <v>7.4059074891640257</v>
      </c>
      <c r="K90" s="19">
        <f t="shared" si="33"/>
        <v>4.579822127537331</v>
      </c>
      <c r="L90" s="19">
        <f t="shared" si="34"/>
        <v>518.41352424148192</v>
      </c>
      <c r="M90" s="19">
        <f t="shared" si="35"/>
        <v>4.6926418895144391</v>
      </c>
      <c r="N90" s="19">
        <f t="shared" si="36"/>
        <v>8.6938914003229879</v>
      </c>
      <c r="O90" s="19">
        <f t="shared" si="37"/>
        <v>5.9984734572120981</v>
      </c>
      <c r="P90" s="19">
        <f t="shared" si="38"/>
        <v>11.591855200430651</v>
      </c>
      <c r="Q90" s="19">
        <f t="shared" si="39"/>
        <v>6.8553982368138255</v>
      </c>
      <c r="R90" s="19">
        <f t="shared" si="40"/>
        <v>3.2976829449500986</v>
      </c>
      <c r="S90" s="19">
        <f t="shared" si="41"/>
        <v>2.6613797012349365</v>
      </c>
      <c r="T90" s="19">
        <f t="shared" si="42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4"/>
        <v>3.0505429597160116</v>
      </c>
      <c r="E91" s="19">
        <f t="shared" si="27"/>
        <v>2.2496629496430764</v>
      </c>
      <c r="F91" s="19">
        <f t="shared" si="28"/>
        <v>2.3251089631981796</v>
      </c>
      <c r="G91" s="19">
        <f t="shared" si="29"/>
        <v>3.2365769783429914</v>
      </c>
      <c r="H91" s="19">
        <f t="shared" si="30"/>
        <v>3.2387643430003235</v>
      </c>
      <c r="I91" s="19">
        <f t="shared" si="43"/>
        <v>5.2343666149500168</v>
      </c>
      <c r="J91" s="19">
        <f t="shared" si="32"/>
        <v>7.5244020089906503</v>
      </c>
      <c r="K91" s="19">
        <f t="shared" si="33"/>
        <v>4.6530992815779282</v>
      </c>
      <c r="L91" s="19">
        <f t="shared" si="34"/>
        <v>526.70814062934551</v>
      </c>
      <c r="M91" s="19">
        <f t="shared" si="35"/>
        <v>4.7677241597466695</v>
      </c>
      <c r="N91" s="19">
        <f t="shared" si="36"/>
        <v>8.8329936627281533</v>
      </c>
      <c r="O91" s="19">
        <f t="shared" si="37"/>
        <v>6.0944490325274909</v>
      </c>
      <c r="P91" s="19">
        <f t="shared" si="38"/>
        <v>11.77732488363754</v>
      </c>
      <c r="Q91" s="19">
        <f t="shared" si="39"/>
        <v>6.9650846086028464</v>
      </c>
      <c r="R91" s="19">
        <f t="shared" si="40"/>
        <v>3.3504458720693</v>
      </c>
      <c r="S91" s="19">
        <f t="shared" si="41"/>
        <v>2.7039617764546957</v>
      </c>
      <c r="T91" s="19">
        <f t="shared" si="42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4"/>
        <v>3.0993516470714679</v>
      </c>
      <c r="E92" s="19">
        <f t="shared" si="27"/>
        <v>2.285657556837366</v>
      </c>
      <c r="F92" s="19">
        <f t="shared" si="28"/>
        <v>2.3623107066093505</v>
      </c>
      <c r="G92" s="19">
        <f t="shared" si="29"/>
        <v>3.2883622099964795</v>
      </c>
      <c r="H92" s="19">
        <f t="shared" si="30"/>
        <v>3.2905845724883291</v>
      </c>
      <c r="I92" s="19">
        <f t="shared" si="43"/>
        <v>5.3181164807892189</v>
      </c>
      <c r="J92" s="19">
        <f t="shared" si="32"/>
        <v>7.6447924411345012</v>
      </c>
      <c r="K92" s="19">
        <f t="shared" si="33"/>
        <v>4.7275488700831749</v>
      </c>
      <c r="L92" s="19">
        <f t="shared" si="34"/>
        <v>535.13547087941515</v>
      </c>
      <c r="M92" s="19">
        <f t="shared" si="35"/>
        <v>4.8440077463026174</v>
      </c>
      <c r="N92" s="19">
        <f t="shared" si="36"/>
        <v>8.9743215613318075</v>
      </c>
      <c r="O92" s="19">
        <f t="shared" si="37"/>
        <v>6.1919602170479324</v>
      </c>
      <c r="P92" s="19">
        <f t="shared" si="38"/>
        <v>11.965762081775742</v>
      </c>
      <c r="Q92" s="19">
        <f t="shared" si="39"/>
        <v>7.0765259623404919</v>
      </c>
      <c r="R92" s="19">
        <f t="shared" si="40"/>
        <v>3.404053006022409</v>
      </c>
      <c r="S92" s="19">
        <f t="shared" si="41"/>
        <v>2.7472251648779706</v>
      </c>
      <c r="T92" s="19">
        <f t="shared" si="42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4"/>
        <v>3.1489412734246116</v>
      </c>
      <c r="E93" s="19">
        <f t="shared" si="27"/>
        <v>2.3222280777467641</v>
      </c>
      <c r="F93" s="19">
        <f t="shared" si="28"/>
        <v>2.4001076779151003</v>
      </c>
      <c r="G93" s="19">
        <f t="shared" si="29"/>
        <v>3.3409760053564233</v>
      </c>
      <c r="H93" s="19">
        <f t="shared" si="30"/>
        <v>3.3432339256481427</v>
      </c>
      <c r="I93" s="19">
        <f t="shared" si="43"/>
        <v>5.4032063444818466</v>
      </c>
      <c r="J93" s="19">
        <f t="shared" si="32"/>
        <v>7.7671091201926536</v>
      </c>
      <c r="K93" s="19">
        <f t="shared" si="33"/>
        <v>4.8031896520045061</v>
      </c>
      <c r="L93" s="19">
        <f t="shared" si="34"/>
        <v>543.69763841348583</v>
      </c>
      <c r="M93" s="19">
        <f t="shared" si="35"/>
        <v>4.9215118702434593</v>
      </c>
      <c r="N93" s="19">
        <f t="shared" si="36"/>
        <v>9.1179107063131166</v>
      </c>
      <c r="O93" s="19">
        <f t="shared" si="37"/>
        <v>6.2910315805206993</v>
      </c>
      <c r="P93" s="19">
        <f t="shared" si="38"/>
        <v>12.157214275084156</v>
      </c>
      <c r="Q93" s="19">
        <f t="shared" si="39"/>
        <v>7.1897503777379406</v>
      </c>
      <c r="R93" s="19">
        <f t="shared" si="40"/>
        <v>3.4585178541187682</v>
      </c>
      <c r="S93" s="19">
        <f t="shared" si="41"/>
        <v>2.791180767516019</v>
      </c>
      <c r="T93" s="19">
        <f t="shared" si="42"/>
        <v>5.0650888622417307</v>
      </c>
    </row>
  </sheetData>
  <hyperlinks>
    <hyperlink ref="AB2" r:id="rId1" xr:uid="{C7353988-884B-4E4B-BAFA-236618BF1B15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73A99-93EF-4CF8-B0B4-143CCE6AB8AF}">
  <sheetPr>
    <tabColor rgb="FF00B050"/>
  </sheetPr>
  <dimension ref="A3:K95"/>
  <sheetViews>
    <sheetView workbookViewId="0">
      <selection activeCell="H43" sqref="H43"/>
    </sheetView>
  </sheetViews>
  <sheetFormatPr defaultRowHeight="14.4"/>
  <cols>
    <col min="1" max="1" width="8.88671875" style="16"/>
    <col min="2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2948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17505.816220495009</v>
      </c>
      <c r="I5" s="13">
        <v>1219.1012734278968</v>
      </c>
      <c r="J5" s="13">
        <v>478.08250607709624</v>
      </c>
      <c r="K5" s="16" t="str">
        <f>B5</f>
        <v>TPCAU</v>
      </c>
    </row>
    <row r="6" spans="1:11">
      <c r="A6" s="16">
        <v>2</v>
      </c>
      <c r="B6" s="16" t="s">
        <v>2949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5464.6534418031715</v>
      </c>
      <c r="I6" s="13">
        <v>380.55728940789749</v>
      </c>
      <c r="J6" s="13">
        <v>149.23926878893141</v>
      </c>
      <c r="K6" s="16" t="str">
        <f t="shared" ref="K6:K15" si="0">B6</f>
        <v>TPCAR</v>
      </c>
    </row>
    <row r="7" spans="1:11">
      <c r="A7" s="16">
        <v>3</v>
      </c>
      <c r="B7" s="16" t="s">
        <v>2950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686.0387437761558</v>
      </c>
      <c r="I7" s="13">
        <v>47.775590445147309</v>
      </c>
      <c r="J7" s="13">
        <v>18.735665778697015</v>
      </c>
      <c r="K7" s="16" t="str">
        <f t="shared" si="0"/>
        <v>TPCAL</v>
      </c>
    </row>
    <row r="8" spans="1:11">
      <c r="A8" s="16">
        <v>4</v>
      </c>
      <c r="B8" s="16" t="s">
        <v>2951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745.08800000000008</v>
      </c>
      <c r="K8" s="16" t="str">
        <f t="shared" si="0"/>
        <v>TPBUU</v>
      </c>
    </row>
    <row r="9" spans="1:11">
      <c r="A9" s="16">
        <v>5</v>
      </c>
      <c r="B9" s="16" t="s">
        <v>2952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93.13600000000001</v>
      </c>
      <c r="K9" s="16" t="str">
        <f t="shared" si="0"/>
        <v>TPBUR</v>
      </c>
    </row>
    <row r="10" spans="1:11">
      <c r="A10" s="16">
        <v>6</v>
      </c>
      <c r="B10" s="16" t="s">
        <v>2953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93.13600000000001</v>
      </c>
      <c r="K10" s="16" t="str">
        <f t="shared" si="0"/>
        <v>TPBUL</v>
      </c>
    </row>
    <row r="11" spans="1:11">
      <c r="A11" s="16">
        <v>7</v>
      </c>
      <c r="B11" s="16" t="s">
        <v>2954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2955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4.1945299999999994</v>
      </c>
      <c r="K12" s="16" t="str">
        <f t="shared" si="0"/>
        <v>TPRAR</v>
      </c>
    </row>
    <row r="13" spans="1:11">
      <c r="A13" s="16">
        <v>9</v>
      </c>
      <c r="B13" s="16" t="s">
        <v>2956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2957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2958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855</v>
      </c>
      <c r="I15" s="13">
        <v>47.5</v>
      </c>
      <c r="J15" s="13">
        <v>47.5</v>
      </c>
      <c r="K15" s="16" t="str">
        <f t="shared" si="0"/>
        <v>TPAN</v>
      </c>
    </row>
    <row r="16" spans="1:11">
      <c r="A16" s="16">
        <v>12</v>
      </c>
      <c r="B16" s="16" t="s">
        <v>2959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855</v>
      </c>
      <c r="I16" s="13">
        <v>47.5</v>
      </c>
      <c r="J16" s="13">
        <v>47.5</v>
      </c>
      <c r="K16" s="16" t="str">
        <f t="shared" ref="K16:K29" si="1">B16</f>
        <v>TPAIS</v>
      </c>
    </row>
    <row r="17" spans="1:11">
      <c r="A17" s="16">
        <v>13</v>
      </c>
      <c r="B17" s="16" t="s">
        <v>2960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2565</v>
      </c>
      <c r="I17" s="13">
        <v>142.5</v>
      </c>
      <c r="J17" s="13">
        <v>142.5</v>
      </c>
      <c r="K17" s="16" t="str">
        <f t="shared" si="1"/>
        <v>TPAIL</v>
      </c>
    </row>
    <row r="18" spans="1:11">
      <c r="A18" s="16">
        <v>14</v>
      </c>
      <c r="B18" s="16" t="s">
        <v>2961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2962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2963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3670.6832022130266</v>
      </c>
      <c r="I20" s="13">
        <v>274.8144556788555</v>
      </c>
      <c r="J20" s="13">
        <v>171.57785798876901</v>
      </c>
      <c r="K20" s="16" t="str">
        <f t="shared" si="1"/>
        <v>TFTRU</v>
      </c>
    </row>
    <row r="21" spans="1:11">
      <c r="A21" s="16">
        <v>17</v>
      </c>
      <c r="B21" s="16" t="s">
        <v>2964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5506.1019921593997</v>
      </c>
      <c r="I21" s="13">
        <v>412.22746244494124</v>
      </c>
      <c r="J21" s="13">
        <v>257.37039500244418</v>
      </c>
      <c r="K21" s="16" t="str">
        <f t="shared" si="1"/>
        <v>TFTRR</v>
      </c>
    </row>
    <row r="22" spans="1:11">
      <c r="A22" s="16">
        <v>18</v>
      </c>
      <c r="B22" s="16" t="s">
        <v>2965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2966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2967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3067.2424205564676</v>
      </c>
      <c r="I24" s="13">
        <v>147.78626859341756</v>
      </c>
      <c r="J24" s="13">
        <v>127.5891233096703</v>
      </c>
      <c r="K24" s="16" t="str">
        <f t="shared" si="1"/>
        <v>TFRAN</v>
      </c>
    </row>
    <row r="25" spans="1:11">
      <c r="A25" s="16">
        <v>21</v>
      </c>
      <c r="B25" s="16" t="s">
        <v>2968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956.39950223765015</v>
      </c>
      <c r="I25" s="13">
        <v>46.081363759523597</v>
      </c>
      <c r="J25" s="13">
        <v>39.783674484447346</v>
      </c>
      <c r="K25" s="16" t="str">
        <f t="shared" si="1"/>
        <v>TFRAT</v>
      </c>
    </row>
    <row r="26" spans="1:11">
      <c r="A26" s="16">
        <v>22</v>
      </c>
      <c r="B26" s="16" t="s">
        <v>2969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703.92007720588231</v>
      </c>
      <c r="I26" s="13">
        <v>33.91636764705882</v>
      </c>
      <c r="J26" s="13">
        <v>29.281202205882352</v>
      </c>
      <c r="K26" s="16" t="str">
        <f t="shared" si="1"/>
        <v>TFRAI</v>
      </c>
    </row>
    <row r="27" spans="1:11">
      <c r="A27" s="16">
        <v>23</v>
      </c>
      <c r="B27" s="16" t="s">
        <v>2970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2971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2972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38575-B8D4-43E2-8443-43EB83AEA13A}">
  <sheetPr>
    <tabColor rgb="FF00B050"/>
  </sheetPr>
  <dimension ref="A3:J15"/>
  <sheetViews>
    <sheetView workbookViewId="0">
      <selection activeCell="F5" sqref="F5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2974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4.0800542360219803</v>
      </c>
      <c r="H5" s="13">
        <v>0.5</v>
      </c>
      <c r="I5" s="13">
        <v>0.5</v>
      </c>
      <c r="J5" s="16" t="str">
        <f>A5</f>
        <v>RHUDB</v>
      </c>
    </row>
    <row r="6" spans="1:10">
      <c r="A6" s="16" t="s">
        <v>2975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0.12831727720884401</v>
      </c>
      <c r="H6" s="13">
        <v>0.124087816826412</v>
      </c>
      <c r="I6" s="13">
        <v>0.124087816826412</v>
      </c>
      <c r="J6" s="16" t="str">
        <f t="shared" ref="J6:J15" si="0">A6</f>
        <v>RHRDB</v>
      </c>
    </row>
    <row r="7" spans="1:10">
      <c r="A7" s="16" t="s">
        <v>2976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0.205509064150763</v>
      </c>
      <c r="H7" s="13">
        <v>0.19873528852239</v>
      </c>
      <c r="I7" s="13">
        <v>0.19873528852239</v>
      </c>
      <c r="J7" s="16" t="str">
        <f t="shared" si="0"/>
        <v>RHUMB</v>
      </c>
    </row>
    <row r="8" spans="1:10">
      <c r="A8" s="16" t="s">
        <v>2977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0.88280842156501005</v>
      </c>
      <c r="H8" s="13">
        <v>0.85371021027573601</v>
      </c>
      <c r="I8" s="13">
        <v>0.85371021027573601</v>
      </c>
      <c r="J8" s="16" t="str">
        <f t="shared" si="0"/>
        <v>RHRMB</v>
      </c>
    </row>
    <row r="9" spans="1:10">
      <c r="A9" s="16" t="s">
        <v>2978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2.3698795943852802</v>
      </c>
      <c r="H9" s="13">
        <v>2.2917660926525798</v>
      </c>
      <c r="I9" s="13">
        <v>2.2917660926525798</v>
      </c>
      <c r="J9" s="16" t="str">
        <f t="shared" si="0"/>
        <v>RCUDB</v>
      </c>
    </row>
    <row r="10" spans="1:10">
      <c r="A10" s="16" t="s">
        <v>2979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9.64299432748615</v>
      </c>
      <c r="H10" s="13">
        <v>9.3251519966381498</v>
      </c>
      <c r="I10" s="13">
        <v>9.3251519966381498</v>
      </c>
      <c r="J10" s="16" t="str">
        <f t="shared" si="0"/>
        <v>RCRDB</v>
      </c>
    </row>
    <row r="11" spans="1:10">
      <c r="A11" s="16" t="s">
        <v>2980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5.7021526626778299E-2</v>
      </c>
      <c r="H11" s="13">
        <v>5.5142042483569097E-2</v>
      </c>
      <c r="I11" s="13">
        <v>5.5142042483569097E-2</v>
      </c>
      <c r="J11" s="16" t="str">
        <f t="shared" si="0"/>
        <v>RCUMB</v>
      </c>
    </row>
    <row r="12" spans="1:10">
      <c r="A12" s="16" t="s">
        <v>2981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5.7021526626778299E-2</v>
      </c>
      <c r="H12" s="13">
        <v>5.5142042483569097E-2</v>
      </c>
      <c r="I12" s="13">
        <v>5.5142042483569097E-2</v>
      </c>
      <c r="J12" s="16" t="str">
        <f t="shared" si="0"/>
        <v>RCRMB</v>
      </c>
    </row>
    <row r="13" spans="1:10">
      <c r="A13" s="16" t="s">
        <v>2982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5.7021526626778299E-2</v>
      </c>
      <c r="H13" s="13">
        <v>5.5142042483569097E-2</v>
      </c>
      <c r="I13" s="13">
        <v>5.5142042483569097E-2</v>
      </c>
      <c r="J13" s="16" t="str">
        <f t="shared" si="0"/>
        <v>RWDEM</v>
      </c>
    </row>
    <row r="14" spans="1:10">
      <c r="A14" s="16" t="s">
        <v>2983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</v>
      </c>
      <c r="H14" s="13">
        <v>5.5142042483569097E-2</v>
      </c>
      <c r="I14" s="13">
        <v>5.5142042483569097E-2</v>
      </c>
      <c r="J14" s="16" t="str">
        <f t="shared" si="0"/>
        <v>RADEM</v>
      </c>
    </row>
    <row r="15" spans="1:10">
      <c r="A15" s="16" t="s">
        <v>2984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5.7021526626778299E-2</v>
      </c>
      <c r="H15" s="13">
        <v>5.5142042483569097E-2</v>
      </c>
      <c r="I15" s="13">
        <v>5.5142042483569097E-2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A7BEB-E405-4102-8CE4-D87A03DA7640}">
  <sheetPr>
    <tabColor rgb="FF00B050"/>
  </sheetPr>
  <dimension ref="A3:J15"/>
  <sheetViews>
    <sheetView topLeftCell="A3" workbookViewId="0">
      <selection activeCell="N32" sqref="N32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3076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4.0800542360219803</v>
      </c>
      <c r="H5" s="13">
        <v>3.9455717397845702</v>
      </c>
      <c r="I5" s="13">
        <v>3.9455717397845702</v>
      </c>
      <c r="J5" s="16" t="str">
        <f>A5</f>
        <v>CHUDB</v>
      </c>
    </row>
    <row r="6" spans="1:10">
      <c r="A6" s="16" t="s">
        <v>3077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0.12831727720884401</v>
      </c>
      <c r="H6" s="13">
        <v>0.124087816826412</v>
      </c>
      <c r="I6" s="13">
        <v>0.124087816826412</v>
      </c>
      <c r="J6" s="16" t="str">
        <f t="shared" ref="J6:J15" si="0">A6</f>
        <v>CHRDB</v>
      </c>
    </row>
    <row r="7" spans="1:10">
      <c r="A7" s="16" t="s">
        <v>3078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0.205509064150763</v>
      </c>
      <c r="H7" s="13">
        <v>0.19873528852239</v>
      </c>
      <c r="I7" s="13">
        <v>0.19873528852239</v>
      </c>
      <c r="J7" s="16" t="str">
        <f t="shared" si="0"/>
        <v>CHUMB</v>
      </c>
    </row>
    <row r="8" spans="1:10">
      <c r="A8" s="16" t="s">
        <v>3079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0.88280842156501005</v>
      </c>
      <c r="H8" s="13">
        <v>0.85371021027573601</v>
      </c>
      <c r="I8" s="13">
        <v>0.85371021027573601</v>
      </c>
      <c r="J8" s="16" t="str">
        <f t="shared" si="0"/>
        <v>CHRMB</v>
      </c>
    </row>
    <row r="9" spans="1:10">
      <c r="A9" s="16" t="s">
        <v>3080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2.3698795943852802</v>
      </c>
      <c r="H9" s="13">
        <v>2.2917660926525798</v>
      </c>
      <c r="I9" s="13">
        <v>2.2917660926525798</v>
      </c>
      <c r="J9" s="16" t="str">
        <f t="shared" si="0"/>
        <v>CCUDB</v>
      </c>
    </row>
    <row r="10" spans="1:10">
      <c r="A10" s="16" t="s">
        <v>3081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9.64299432748615</v>
      </c>
      <c r="H10" s="13">
        <v>9.3251519966381498</v>
      </c>
      <c r="I10" s="13">
        <v>9.3251519966381498</v>
      </c>
      <c r="J10" s="16" t="str">
        <f t="shared" si="0"/>
        <v>CCRDB</v>
      </c>
    </row>
    <row r="11" spans="1:10">
      <c r="A11" s="16" t="s">
        <v>3082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5.7021526626778299E-2</v>
      </c>
      <c r="H11" s="13">
        <v>5.5142042483569097E-2</v>
      </c>
      <c r="I11" s="13">
        <v>5.5142042483569097E-2</v>
      </c>
      <c r="J11" s="16" t="str">
        <f t="shared" si="0"/>
        <v>CCUMB</v>
      </c>
    </row>
    <row r="12" spans="1:10">
      <c r="A12" s="16" t="s">
        <v>3083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5.7021526626778299E-2</v>
      </c>
      <c r="H12" s="13">
        <v>5.5142042483569097E-2</v>
      </c>
      <c r="I12" s="13">
        <v>5.5142042483569097E-2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5.7021526626778299E-2</v>
      </c>
      <c r="H13" s="13">
        <v>5.5142042483569097E-2</v>
      </c>
      <c r="I13" s="13">
        <v>5.5142042483569097E-2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</v>
      </c>
      <c r="H14" s="13">
        <v>5.5142042483569097E-2</v>
      </c>
      <c r="I14" s="13">
        <v>5.5142042483569097E-2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5.7021526626778299E-2</v>
      </c>
      <c r="H15" s="13">
        <v>5.5142042483569097E-2</v>
      </c>
      <c r="I15" s="13">
        <v>5.5142042483569097E-2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65D6E-BD30-4498-A488-C2F600C7A1EF}">
  <sheetPr>
    <tabColor rgb="FF00B050"/>
  </sheetPr>
  <dimension ref="A3:J11"/>
  <sheetViews>
    <sheetView workbookViewId="0">
      <selection activeCell="O39" sqref="O39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3084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4.0800542360219803</v>
      </c>
      <c r="H5" s="13">
        <v>3.9455717397845702</v>
      </c>
      <c r="I5" s="13">
        <v>3.9455717397845702</v>
      </c>
      <c r="J5" s="16" t="s">
        <v>3084</v>
      </c>
    </row>
    <row r="6" spans="1:10">
      <c r="A6" s="16" t="s">
        <v>3085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0.12831727720884401</v>
      </c>
      <c r="H6" s="13">
        <v>0.124087816826412</v>
      </c>
      <c r="I6" s="13">
        <v>0.124087816826412</v>
      </c>
      <c r="J6" s="16" t="s">
        <v>3085</v>
      </c>
    </row>
    <row r="7" spans="1:10">
      <c r="A7" s="16" t="s">
        <v>3086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0.205509064150763</v>
      </c>
      <c r="H7" s="13">
        <v>0.19873528852239</v>
      </c>
      <c r="I7" s="13">
        <v>0.19873528852239</v>
      </c>
      <c r="J7" s="16" t="s">
        <v>3086</v>
      </c>
    </row>
    <row r="8" spans="1:10">
      <c r="A8" s="16" t="s">
        <v>3087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0.88280842156501005</v>
      </c>
      <c r="H8" s="13">
        <v>0.85371021027573601</v>
      </c>
      <c r="I8" s="13">
        <v>0.85371021027573601</v>
      </c>
      <c r="J8" s="16" t="s">
        <v>3087</v>
      </c>
    </row>
    <row r="9" spans="1:10">
      <c r="A9" s="16" t="s">
        <v>3088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2.3698795943852802</v>
      </c>
      <c r="H9" s="13">
        <v>2.2917660926525798</v>
      </c>
      <c r="I9" s="13">
        <v>2.2917660926525798</v>
      </c>
      <c r="J9" s="16" t="s">
        <v>3088</v>
      </c>
    </row>
    <row r="10" spans="1:10">
      <c r="A10" s="16" t="s">
        <v>3089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9.64299432748615</v>
      </c>
      <c r="H10" s="13">
        <v>9.3251519966381498</v>
      </c>
      <c r="I10" s="13">
        <v>9.3251519966381498</v>
      </c>
      <c r="J10" s="16" t="s">
        <v>3089</v>
      </c>
    </row>
    <row r="11" spans="1:10">
      <c r="A11" s="16" t="s">
        <v>3090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5.7021526626778299E-2</v>
      </c>
      <c r="H11" s="13">
        <v>5.5142042483569097E-2</v>
      </c>
      <c r="I11" s="13">
        <v>5.5142042483569097E-2</v>
      </c>
      <c r="J11" s="16" t="s">
        <v>3090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1F18F-49FB-4C2F-9759-D828BBEA4D3A}">
  <sheetPr>
    <tabColor rgb="FF00B050"/>
  </sheetPr>
  <dimension ref="A3:K95"/>
  <sheetViews>
    <sheetView workbookViewId="0">
      <selection activeCell="M35" sqref="M35"/>
    </sheetView>
  </sheetViews>
  <sheetFormatPr defaultRowHeight="14.4"/>
  <cols>
    <col min="1" max="16384" width="8.886718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2985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1.4219457504950497</v>
      </c>
      <c r="I5" s="13">
        <v>7.9011730693069326E-2</v>
      </c>
      <c r="J5" s="13">
        <v>7.9011730693069326E-2</v>
      </c>
      <c r="K5" s="16" t="str">
        <f>B5</f>
        <v>ISDPH</v>
      </c>
    </row>
    <row r="6" spans="1:11">
      <c r="A6" s="16">
        <v>2</v>
      </c>
      <c r="B6" s="16" t="s">
        <v>2986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9.5903786138613875E-2</v>
      </c>
      <c r="I6" s="13">
        <v>5.3392633663366341E-3</v>
      </c>
      <c r="J6" s="13">
        <v>5.3392633663366341E-3</v>
      </c>
      <c r="K6" s="16" t="str">
        <f t="shared" ref="K6:K69" si="0">B6</f>
        <v>ISDCO</v>
      </c>
    </row>
    <row r="7" spans="1:11">
      <c r="A7" s="16">
        <v>3</v>
      </c>
      <c r="B7" s="16" t="s">
        <v>2987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3.1176926732673263E-2</v>
      </c>
      <c r="I7" s="13">
        <v>1.7329188118811881E-3</v>
      </c>
      <c r="J7" s="13">
        <v>1.7329188118811881E-3</v>
      </c>
      <c r="K7" s="16" t="str">
        <f t="shared" si="0"/>
        <v>ISDSH</v>
      </c>
    </row>
    <row r="8" spans="1:11">
      <c r="A8" s="16">
        <v>4</v>
      </c>
      <c r="B8" s="16" t="s">
        <v>2988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0.22960393663366338</v>
      </c>
      <c r="I8" s="13">
        <v>1.2770518811881187E-2</v>
      </c>
      <c r="J8" s="13">
        <v>1.2770518811881187E-2</v>
      </c>
      <c r="K8" s="16" t="str">
        <f t="shared" si="0"/>
        <v>ISDLA</v>
      </c>
    </row>
    <row r="9" spans="1:11">
      <c r="A9" s="16">
        <v>5</v>
      </c>
      <c r="B9" s="16" t="s">
        <v>2989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0.51500473663366342</v>
      </c>
      <c r="I9" s="13">
        <v>2.8616578217821782E-2</v>
      </c>
      <c r="J9" s="13">
        <v>2.8616578217821782E-2</v>
      </c>
      <c r="K9" s="16" t="str">
        <f t="shared" si="0"/>
        <v>ISDEM</v>
      </c>
    </row>
    <row r="10" spans="1:11">
      <c r="A10" s="16">
        <v>6</v>
      </c>
      <c r="B10" s="16" t="s">
        <v>2990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2991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0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2992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1.305028372277228</v>
      </c>
      <c r="I12" s="13">
        <v>7.2517188118811887E-2</v>
      </c>
      <c r="J12" s="13">
        <v>7.2517188118811887E-2</v>
      </c>
      <c r="K12" s="16" t="str">
        <f t="shared" si="0"/>
        <v>ICDPH</v>
      </c>
    </row>
    <row r="13" spans="1:11">
      <c r="A13" s="16">
        <v>9</v>
      </c>
      <c r="B13" s="16" t="s">
        <v>2993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8.8051009900990115E-2</v>
      </c>
      <c r="I13" s="13">
        <v>4.902130693069307E-3</v>
      </c>
      <c r="J13" s="13">
        <v>4.902130693069307E-3</v>
      </c>
      <c r="K13" s="16" t="str">
        <f t="shared" si="0"/>
        <v>ICDCO</v>
      </c>
    </row>
    <row r="14" spans="1:11">
      <c r="A14" s="16">
        <v>10</v>
      </c>
      <c r="B14" s="16" t="s">
        <v>2994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5.3135505980198019</v>
      </c>
      <c r="I14" s="13">
        <v>8.6177584158415848E-3</v>
      </c>
      <c r="J14" s="13">
        <v>8.6177584158415848E-3</v>
      </c>
      <c r="K14" s="16" t="str">
        <f t="shared" si="0"/>
        <v>ICDSH</v>
      </c>
    </row>
    <row r="15" spans="1:11">
      <c r="A15" s="16">
        <v>11</v>
      </c>
      <c r="B15" s="16" t="s">
        <v>2995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5.8123033663366339E-2</v>
      </c>
      <c r="I15" s="13">
        <v>3.2316594059405941E-3</v>
      </c>
      <c r="J15" s="13">
        <v>3.2316594059405941E-3</v>
      </c>
      <c r="K15" s="16" t="str">
        <f t="shared" si="0"/>
        <v>ICDLA</v>
      </c>
    </row>
    <row r="16" spans="1:11">
      <c r="A16" s="16">
        <v>12</v>
      </c>
      <c r="B16" s="16" t="s">
        <v>2996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0.69800720792079207</v>
      </c>
      <c r="I16" s="13">
        <v>3.8779912871287125E-2</v>
      </c>
      <c r="J16" s="13">
        <v>3.8779912871287125E-2</v>
      </c>
      <c r="K16" s="16" t="str">
        <f t="shared" si="0"/>
        <v>ICDEM</v>
      </c>
    </row>
    <row r="17" spans="1:11">
      <c r="A17" s="16">
        <v>13</v>
      </c>
      <c r="B17" s="16" t="s">
        <v>2997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0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2998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2999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1.6465070495049507</v>
      </c>
      <c r="I19" s="13">
        <v>9.1501235643564355E-2</v>
      </c>
      <c r="J19" s="13">
        <v>9.1501235643564355E-2</v>
      </c>
      <c r="K19" s="16" t="str">
        <f t="shared" si="0"/>
        <v>IADPH</v>
      </c>
    </row>
    <row r="20" spans="1:11">
      <c r="A20" s="16">
        <v>16</v>
      </c>
      <c r="B20" s="16" t="s">
        <v>3000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3001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2.9818693069306929E-2</v>
      </c>
      <c r="I21" s="13">
        <v>1.6704712871287129E-3</v>
      </c>
      <c r="J21" s="13">
        <v>1.6704712871287129E-3</v>
      </c>
      <c r="K21" s="16" t="str">
        <f t="shared" si="0"/>
        <v>IADSH</v>
      </c>
    </row>
    <row r="22" spans="1:11">
      <c r="A22" s="16">
        <v>18</v>
      </c>
      <c r="B22" s="16" t="s">
        <v>3002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0.17952102178217821</v>
      </c>
      <c r="I22" s="13">
        <v>9.975992079207921E-3</v>
      </c>
      <c r="J22" s="13">
        <v>9.975992079207921E-3</v>
      </c>
      <c r="K22" s="16" t="str">
        <f t="shared" si="0"/>
        <v>IADLA</v>
      </c>
    </row>
    <row r="23" spans="1:11">
      <c r="A23" s="16">
        <v>19</v>
      </c>
      <c r="B23" s="16" t="s">
        <v>3003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0.87849616633663363</v>
      </c>
      <c r="I23" s="13">
        <v>4.8818352475247524E-2</v>
      </c>
      <c r="J23" s="13">
        <v>4.8818352475247524E-2</v>
      </c>
      <c r="K23" s="16" t="str">
        <f t="shared" si="0"/>
        <v>IADEM</v>
      </c>
    </row>
    <row r="24" spans="1:11">
      <c r="A24" s="16">
        <v>20</v>
      </c>
      <c r="B24" s="16" t="s">
        <v>3004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3005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0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3006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9.0798544871287135</v>
      </c>
      <c r="I26" s="13">
        <v>0.50445110495049517</v>
      </c>
      <c r="J26" s="13">
        <v>0.50445110495049517</v>
      </c>
      <c r="K26" s="16" t="str">
        <f t="shared" si="0"/>
        <v>IGDPH</v>
      </c>
    </row>
    <row r="27" spans="1:11">
      <c r="A27" s="16">
        <v>23</v>
      </c>
      <c r="B27" s="16" t="s">
        <v>3007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3008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4.4649980198019799E-3</v>
      </c>
      <c r="I28" s="13">
        <v>2.4979009900990103E-4</v>
      </c>
      <c r="J28" s="13">
        <v>2.4979009900990103E-4</v>
      </c>
      <c r="K28" s="16" t="str">
        <f t="shared" si="0"/>
        <v>IGDSH</v>
      </c>
    </row>
    <row r="29" spans="1:11">
      <c r="A29" s="16">
        <v>25</v>
      </c>
      <c r="B29" s="16" t="s">
        <v>3009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0.13930481584158416</v>
      </c>
      <c r="I29" s="13">
        <v>7.7434930693069306E-3</v>
      </c>
      <c r="J29" s="13">
        <v>7.7434930693069306E-3</v>
      </c>
      <c r="K29" s="16" t="str">
        <f t="shared" si="0"/>
        <v>IGDLA</v>
      </c>
    </row>
    <row r="30" spans="1:11">
      <c r="A30" s="16">
        <v>26</v>
      </c>
      <c r="B30" s="16" t="s">
        <v>3010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1.1143448554455446</v>
      </c>
      <c r="I30" s="13">
        <v>6.1916720792079202E-2</v>
      </c>
      <c r="J30" s="13">
        <v>6.1916720792079202E-2</v>
      </c>
      <c r="K30" s="16" t="str">
        <f t="shared" si="0"/>
        <v>IGDEM</v>
      </c>
    </row>
    <row r="31" spans="1:11">
      <c r="A31" s="16">
        <v>27</v>
      </c>
      <c r="B31" s="16" t="s">
        <v>3011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0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3012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3013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4.183984158415842E-3</v>
      </c>
      <c r="I33" s="13">
        <v>2.4979009900990103E-4</v>
      </c>
      <c r="J33" s="13">
        <v>2.4979009900990103E-4</v>
      </c>
      <c r="K33" s="16" t="str">
        <f t="shared" si="0"/>
        <v>ITDPH</v>
      </c>
    </row>
    <row r="34" spans="1:11">
      <c r="A34" s="16">
        <v>30</v>
      </c>
      <c r="B34" s="16" t="s">
        <v>3014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1.0928316831683169E-3</v>
      </c>
      <c r="I34" s="13">
        <v>6.2447524752475258E-5</v>
      </c>
      <c r="J34" s="13">
        <v>6.2447524752475258E-5</v>
      </c>
      <c r="K34" s="16" t="str">
        <f t="shared" si="0"/>
        <v>ITDCO</v>
      </c>
    </row>
    <row r="35" spans="1:11">
      <c r="A35" s="16">
        <v>31</v>
      </c>
      <c r="B35" s="16" t="s">
        <v>3015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4.8396831683168322E-4</v>
      </c>
      <c r="I35" s="13">
        <v>4.6835643564356444E-5</v>
      </c>
      <c r="J35" s="13">
        <v>4.6835643564356444E-5</v>
      </c>
      <c r="K35" s="16" t="str">
        <f t="shared" si="0"/>
        <v>ITDSH</v>
      </c>
    </row>
    <row r="36" spans="1:11">
      <c r="A36" s="16">
        <v>32</v>
      </c>
      <c r="B36" s="16" t="s">
        <v>3016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1.2021148514851485E-3</v>
      </c>
      <c r="I36" s="13">
        <v>7.8059405940594066E-5</v>
      </c>
      <c r="J36" s="13">
        <v>7.8059405940594066E-5</v>
      </c>
      <c r="K36" s="16" t="str">
        <f t="shared" si="0"/>
        <v>ITDLA</v>
      </c>
    </row>
    <row r="37" spans="1:11">
      <c r="A37" s="16">
        <v>33</v>
      </c>
      <c r="B37" s="16" t="s">
        <v>3017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5.8700673267326735E-3</v>
      </c>
      <c r="I37" s="13">
        <v>3.2784950495049506E-4</v>
      </c>
      <c r="J37" s="13">
        <v>3.2784950495049506E-4</v>
      </c>
      <c r="K37" s="16" t="str">
        <f t="shared" si="0"/>
        <v>ITDEM</v>
      </c>
    </row>
    <row r="38" spans="1:11">
      <c r="A38" s="16">
        <v>34</v>
      </c>
      <c r="B38" s="16" t="s">
        <v>3018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2.3043136633663367E-2</v>
      </c>
      <c r="I38" s="13">
        <v>1.2801742574257426E-3</v>
      </c>
      <c r="J38" s="13">
        <v>1.2801742574257426E-3</v>
      </c>
      <c r="K38" s="16" t="str">
        <f t="shared" si="0"/>
        <v>ITDTF</v>
      </c>
    </row>
    <row r="39" spans="1:11">
      <c r="A39" s="16">
        <v>35</v>
      </c>
      <c r="B39" s="16" t="s">
        <v>3019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3020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0.50207809900990097</v>
      </c>
      <c r="I40" s="13">
        <v>2.7914043564356433E-2</v>
      </c>
      <c r="J40" s="13">
        <v>2.7914043564356433E-2</v>
      </c>
      <c r="K40" s="16" t="str">
        <f t="shared" si="0"/>
        <v>IMDPH</v>
      </c>
    </row>
    <row r="41" spans="1:11">
      <c r="A41" s="16">
        <v>37</v>
      </c>
      <c r="B41" s="16" t="s">
        <v>3021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3022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6.0402368316831684E-2</v>
      </c>
      <c r="I42" s="13">
        <v>3.3721663366336634E-3</v>
      </c>
      <c r="J42" s="13">
        <v>3.3721663366336634E-3</v>
      </c>
      <c r="K42" s="16" t="str">
        <f t="shared" si="0"/>
        <v>IMDSH</v>
      </c>
    </row>
    <row r="43" spans="1:11">
      <c r="A43" s="16">
        <v>39</v>
      </c>
      <c r="B43" s="16" t="s">
        <v>3023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8.7723160396039612E-2</v>
      </c>
      <c r="I43" s="13">
        <v>4.8865188118811884E-3</v>
      </c>
      <c r="J43" s="13">
        <v>4.8865188118811884E-3</v>
      </c>
      <c r="K43" s="16" t="str">
        <f t="shared" si="0"/>
        <v>IMDLA</v>
      </c>
    </row>
    <row r="44" spans="1:11">
      <c r="A44" s="16">
        <v>40</v>
      </c>
      <c r="B44" s="16" t="s">
        <v>3024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0.34825423366336639</v>
      </c>
      <c r="I44" s="13">
        <v>1.9358732673267327E-2</v>
      </c>
      <c r="J44" s="13">
        <v>1.9358732673267327E-2</v>
      </c>
      <c r="K44" s="16" t="str">
        <f t="shared" si="0"/>
        <v>IMDEM</v>
      </c>
    </row>
    <row r="45" spans="1:11">
      <c r="A45" s="16">
        <v>41</v>
      </c>
      <c r="B45" s="16" t="s">
        <v>3025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2.3043136633663367E-2</v>
      </c>
      <c r="I45" s="13">
        <v>1.2801742574257426E-3</v>
      </c>
      <c r="J45" s="13">
        <v>1.2801742574257426E-3</v>
      </c>
      <c r="K45" s="16" t="str">
        <f t="shared" si="0"/>
        <v>IMDTF</v>
      </c>
    </row>
    <row r="46" spans="1:11">
      <c r="A46" s="16">
        <v>42</v>
      </c>
      <c r="B46" s="16" t="s">
        <v>3026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3.2004356435643565E-3</v>
      </c>
      <c r="I46" s="13">
        <v>1.8734257425742577E-4</v>
      </c>
      <c r="J46" s="13">
        <v>1.8734257425742577E-4</v>
      </c>
      <c r="K46" s="16" t="str">
        <f t="shared" si="0"/>
        <v>IMDFL</v>
      </c>
    </row>
    <row r="47" spans="1:11">
      <c r="A47" s="16">
        <v>43</v>
      </c>
      <c r="B47" s="16" t="s">
        <v>3027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0.39519916039603964</v>
      </c>
      <c r="I47" s="13">
        <v>2.1965916831683162E-2</v>
      </c>
      <c r="J47" s="13">
        <v>2.1965916831683162E-2</v>
      </c>
      <c r="K47" s="16" t="str">
        <f t="shared" si="0"/>
        <v>IIDPH</v>
      </c>
    </row>
    <row r="48" spans="1:11">
      <c r="A48" s="16">
        <v>44</v>
      </c>
      <c r="B48" s="16" t="s">
        <v>3028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3029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9.8354851485148533E-4</v>
      </c>
      <c r="I49" s="13">
        <v>6.2447524752475258E-5</v>
      </c>
      <c r="J49" s="13">
        <v>6.2447524752475258E-5</v>
      </c>
      <c r="K49" s="16" t="str">
        <f t="shared" si="0"/>
        <v>IIDSH</v>
      </c>
    </row>
    <row r="50" spans="1:11">
      <c r="A50" s="16">
        <v>46</v>
      </c>
      <c r="B50" s="16" t="s">
        <v>3030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3.0724182178217825E-2</v>
      </c>
      <c r="I50" s="13">
        <v>1.7173069306930693E-3</v>
      </c>
      <c r="J50" s="13">
        <v>1.7173069306930693E-3</v>
      </c>
      <c r="K50" s="16" t="str">
        <f t="shared" si="0"/>
        <v>IIDLA</v>
      </c>
    </row>
    <row r="51" spans="1:11">
      <c r="A51" s="16">
        <v>47</v>
      </c>
      <c r="B51" s="16" t="s">
        <v>3031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0.24574662178217824</v>
      </c>
      <c r="I51" s="13">
        <v>1.3660396039603961E-2</v>
      </c>
      <c r="J51" s="13">
        <v>1.3660396039603961E-2</v>
      </c>
      <c r="K51" s="16" t="str">
        <f t="shared" si="0"/>
        <v>IIDEM</v>
      </c>
    </row>
    <row r="52" spans="1:11">
      <c r="A52" s="16">
        <v>48</v>
      </c>
      <c r="B52" s="16" t="s">
        <v>3032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0.42228577425742575</v>
      </c>
      <c r="I52" s="13">
        <v>2.3464657425742576E-2</v>
      </c>
      <c r="J52" s="13">
        <v>2.3464657425742576E-2</v>
      </c>
      <c r="K52" s="16" t="str">
        <f t="shared" si="0"/>
        <v>IIDTF</v>
      </c>
    </row>
    <row r="53" spans="1:11">
      <c r="A53" s="16">
        <v>49</v>
      </c>
      <c r="B53" s="16" t="s">
        <v>3033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3034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3.7638528237623765</v>
      </c>
      <c r="I54" s="13">
        <v>0.20913676039603957</v>
      </c>
      <c r="J54" s="13">
        <v>0.20913676039603957</v>
      </c>
      <c r="K54" s="16" t="str">
        <f t="shared" si="0"/>
        <v>IFDPH</v>
      </c>
    </row>
    <row r="55" spans="1:11">
      <c r="A55" s="16">
        <v>51</v>
      </c>
      <c r="B55" s="16" t="s">
        <v>3035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0.3760902178217822</v>
      </c>
      <c r="I55" s="13">
        <v>2.0904308910891092E-2</v>
      </c>
      <c r="J55" s="13">
        <v>2.0904308910891092E-2</v>
      </c>
      <c r="K55" s="16" t="str">
        <f t="shared" si="0"/>
        <v>IFDCO</v>
      </c>
    </row>
    <row r="56" spans="1:11">
      <c r="A56" s="16">
        <v>52</v>
      </c>
      <c r="B56" s="16" t="s">
        <v>3036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0.45752179009900995</v>
      </c>
      <c r="I56" s="13">
        <v>2.5447366336633664E-2</v>
      </c>
      <c r="J56" s="13">
        <v>2.5447366336633664E-2</v>
      </c>
      <c r="K56" s="16" t="str">
        <f t="shared" si="0"/>
        <v>IFDSH</v>
      </c>
    </row>
    <row r="57" spans="1:11">
      <c r="A57" s="16">
        <v>53</v>
      </c>
      <c r="B57" s="16" t="s">
        <v>3037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0.17229272079207919</v>
      </c>
      <c r="I57" s="13">
        <v>9.5856950495049505E-3</v>
      </c>
      <c r="J57" s="13">
        <v>9.5856950495049505E-3</v>
      </c>
      <c r="K57" s="16" t="str">
        <f t="shared" si="0"/>
        <v>IFDLA</v>
      </c>
    </row>
    <row r="58" spans="1:11">
      <c r="A58" s="16">
        <v>54</v>
      </c>
      <c r="B58" s="16" t="s">
        <v>3038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1.3396555247524753</v>
      </c>
      <c r="I58" s="13">
        <v>7.4437449504950501E-2</v>
      </c>
      <c r="J58" s="13">
        <v>7.4437449504950501E-2</v>
      </c>
      <c r="K58" s="16" t="str">
        <f t="shared" si="0"/>
        <v>IFDEM</v>
      </c>
    </row>
    <row r="59" spans="1:11">
      <c r="A59" s="16">
        <v>55</v>
      </c>
      <c r="B59" s="16" t="s">
        <v>3039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0.30330762772277231</v>
      </c>
      <c r="I59" s="13">
        <v>1.6860831683168317E-2</v>
      </c>
      <c r="J59" s="13">
        <v>1.6860831683168317E-2</v>
      </c>
      <c r="K59" s="16" t="str">
        <f t="shared" si="0"/>
        <v>IFDTF</v>
      </c>
    </row>
    <row r="60" spans="1:11">
      <c r="A60" s="16">
        <v>56</v>
      </c>
      <c r="B60" s="16" t="s">
        <v>3040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2.1232158415841586E-3</v>
      </c>
      <c r="I60" s="13">
        <v>1.2489504950495052E-4</v>
      </c>
      <c r="J60" s="13">
        <v>1.2489504950495052E-4</v>
      </c>
      <c r="K60" s="16" t="str">
        <f t="shared" si="0"/>
        <v>IFDFL</v>
      </c>
    </row>
    <row r="61" spans="1:11">
      <c r="A61" s="16">
        <v>57</v>
      </c>
      <c r="B61" s="16" t="s">
        <v>3041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9.0486463366336645E-2</v>
      </c>
      <c r="I61" s="13">
        <v>5.0426376237623768E-3</v>
      </c>
      <c r="J61" s="13">
        <v>5.0426376237623768E-3</v>
      </c>
      <c r="K61" s="16" t="str">
        <f t="shared" si="0"/>
        <v>IRDPH</v>
      </c>
    </row>
    <row r="62" spans="1:11">
      <c r="A62" s="16">
        <v>58</v>
      </c>
      <c r="B62" s="16" t="s">
        <v>3042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3043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4.6835643564356437E-4</v>
      </c>
      <c r="I63" s="13">
        <v>3.1223762376237629E-5</v>
      </c>
      <c r="J63" s="13">
        <v>3.1223762376237629E-5</v>
      </c>
      <c r="K63" s="16" t="str">
        <f t="shared" si="0"/>
        <v>IRDSH</v>
      </c>
    </row>
    <row r="64" spans="1:11">
      <c r="A64" s="16">
        <v>60</v>
      </c>
      <c r="B64" s="16" t="s">
        <v>3044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1.4159976237623764E-2</v>
      </c>
      <c r="I64" s="13">
        <v>7.9620594059405948E-4</v>
      </c>
      <c r="J64" s="13">
        <v>7.9620594059405948E-4</v>
      </c>
      <c r="K64" s="16" t="str">
        <f t="shared" si="0"/>
        <v>IRDLA</v>
      </c>
    </row>
    <row r="65" spans="1:11">
      <c r="A65" s="16">
        <v>61</v>
      </c>
      <c r="B65" s="16" t="s">
        <v>3045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0.11326419801980198</v>
      </c>
      <c r="I65" s="13">
        <v>6.3072000000000007E-3</v>
      </c>
      <c r="J65" s="13">
        <v>6.3072000000000007E-3</v>
      </c>
      <c r="K65" s="16" t="str">
        <f t="shared" si="0"/>
        <v>IRDEM</v>
      </c>
    </row>
    <row r="66" spans="1:11">
      <c r="A66" s="16">
        <v>62</v>
      </c>
      <c r="B66" s="16" t="s">
        <v>3046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0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3047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0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3048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1.3238875247524753E-2</v>
      </c>
      <c r="I68" s="13">
        <v>7.4937029702970299E-4</v>
      </c>
      <c r="J68" s="13">
        <v>7.4937029702970299E-4</v>
      </c>
      <c r="K68" s="16" t="str">
        <f t="shared" si="0"/>
        <v>IWDPH</v>
      </c>
    </row>
    <row r="69" spans="1:11">
      <c r="A69" s="16">
        <v>65</v>
      </c>
      <c r="B69" s="16" t="s">
        <v>3049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3050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3.4346138613861391E-4</v>
      </c>
      <c r="I70" s="13">
        <v>3.1223762376237629E-5</v>
      </c>
      <c r="J70" s="13">
        <v>3.1223762376237629E-5</v>
      </c>
      <c r="K70" s="16" t="str">
        <f t="shared" ref="K70:K133" si="1">B70</f>
        <v>IWDSH</v>
      </c>
    </row>
    <row r="71" spans="1:11">
      <c r="A71" s="16">
        <v>67</v>
      </c>
      <c r="B71" s="16" t="s">
        <v>3051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1.0444348514851487E-2</v>
      </c>
      <c r="I71" s="13">
        <v>5.9325148514851483E-4</v>
      </c>
      <c r="J71" s="13">
        <v>5.9325148514851483E-4</v>
      </c>
      <c r="K71" s="16" t="str">
        <f t="shared" si="1"/>
        <v>IWDLA</v>
      </c>
    </row>
    <row r="72" spans="1:11">
      <c r="A72" s="16">
        <v>68</v>
      </c>
      <c r="B72" s="16" t="s">
        <v>3052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8.3461116831683169E-2</v>
      </c>
      <c r="I72" s="13">
        <v>4.6367287128712877E-3</v>
      </c>
      <c r="J72" s="13">
        <v>4.6367287128712877E-3</v>
      </c>
      <c r="K72" s="16" t="str">
        <f t="shared" si="1"/>
        <v>IWDEM</v>
      </c>
    </row>
    <row r="73" spans="1:11">
      <c r="A73" s="16">
        <v>69</v>
      </c>
      <c r="B73" s="16" t="s">
        <v>3053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3054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0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3055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0.46556190891089111</v>
      </c>
      <c r="I75" s="13">
        <v>2.5884499009900988E-2</v>
      </c>
      <c r="J75" s="13">
        <v>2.5884499009900988E-2</v>
      </c>
      <c r="K75" s="16" t="str">
        <f t="shared" si="1"/>
        <v>ILDPH</v>
      </c>
    </row>
    <row r="76" spans="1:11">
      <c r="A76" s="16">
        <v>72</v>
      </c>
      <c r="B76" s="16" t="s">
        <v>3056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4.8552950495049506E-2</v>
      </c>
      <c r="I76" s="13">
        <v>2.7008554455445542E-3</v>
      </c>
      <c r="J76" s="13">
        <v>2.7008554455445542E-3</v>
      </c>
      <c r="K76" s="16" t="str">
        <f t="shared" si="1"/>
        <v>ILDCO</v>
      </c>
    </row>
    <row r="77" spans="1:11">
      <c r="A77" s="16">
        <v>73</v>
      </c>
      <c r="B77" s="16" t="s">
        <v>3057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2.021738613861386E-2</v>
      </c>
      <c r="I77" s="13">
        <v>1.1240554455445545E-3</v>
      </c>
      <c r="J77" s="13">
        <v>1.1240554455445545E-3</v>
      </c>
      <c r="K77" s="16" t="str">
        <f t="shared" si="1"/>
        <v>ILDSH</v>
      </c>
    </row>
    <row r="78" spans="1:11">
      <c r="A78" s="16">
        <v>74</v>
      </c>
      <c r="B78" s="16" t="s">
        <v>3058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9.0439627722772281E-2</v>
      </c>
      <c r="I78" s="13">
        <v>5.0270257425742574E-3</v>
      </c>
      <c r="J78" s="13">
        <v>5.0270257425742574E-3</v>
      </c>
      <c r="K78" s="16" t="str">
        <f t="shared" si="1"/>
        <v>ILDLA</v>
      </c>
    </row>
    <row r="79" spans="1:11">
      <c r="A79" s="16">
        <v>75</v>
      </c>
      <c r="B79" s="16" t="s">
        <v>3059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0.26068719207920793</v>
      </c>
      <c r="I79" s="13">
        <v>1.4487825742574258E-2</v>
      </c>
      <c r="J79" s="13">
        <v>1.4487825742574258E-2</v>
      </c>
      <c r="K79" s="16" t="str">
        <f t="shared" si="1"/>
        <v>ILDEM</v>
      </c>
    </row>
    <row r="80" spans="1:11">
      <c r="A80" s="16">
        <v>76</v>
      </c>
      <c r="B80" s="16" t="s">
        <v>3060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3061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3.1848237623762379E-3</v>
      </c>
      <c r="I81" s="13">
        <v>1.8734257425742577E-4</v>
      </c>
      <c r="J81" s="13">
        <v>1.8734257425742577E-4</v>
      </c>
      <c r="K81" s="16" t="str">
        <f t="shared" si="1"/>
        <v>ILDFL</v>
      </c>
    </row>
    <row r="82" spans="1:11">
      <c r="A82" s="16">
        <v>78</v>
      </c>
      <c r="B82" s="16" t="s">
        <v>3062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2.3659337584158422</v>
      </c>
      <c r="I82" s="13">
        <v>0.1314676514851485</v>
      </c>
      <c r="J82" s="13">
        <v>0.1314676514851485</v>
      </c>
      <c r="K82" s="16" t="str">
        <f t="shared" si="1"/>
        <v>INDPH</v>
      </c>
    </row>
    <row r="83" spans="1:11">
      <c r="A83" s="16">
        <v>79</v>
      </c>
      <c r="B83" s="16" t="s">
        <v>3063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3064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7.1689758415841603E-2</v>
      </c>
      <c r="I84" s="13">
        <v>3.9966415841584165E-3</v>
      </c>
      <c r="J84" s="13">
        <v>3.9966415841584165E-3</v>
      </c>
      <c r="K84" s="16" t="str">
        <f t="shared" si="1"/>
        <v>INDSH</v>
      </c>
    </row>
    <row r="85" spans="1:11">
      <c r="A85" s="16">
        <v>81</v>
      </c>
      <c r="B85" s="16" t="s">
        <v>3065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0.32068365148514855</v>
      </c>
      <c r="I85" s="13">
        <v>1.7828768316831684E-2</v>
      </c>
      <c r="J85" s="13">
        <v>1.7828768316831684E-2</v>
      </c>
      <c r="K85" s="16" t="str">
        <f t="shared" si="1"/>
        <v>INDLA</v>
      </c>
    </row>
    <row r="86" spans="1:11">
      <c r="A86" s="16">
        <v>82</v>
      </c>
      <c r="B86" s="16" t="s">
        <v>3066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1.0940650217821783</v>
      </c>
      <c r="I86" s="13">
        <v>6.0792665346534651E-2</v>
      </c>
      <c r="J86" s="13">
        <v>6.0792665346534651E-2</v>
      </c>
      <c r="K86" s="16" t="str">
        <f t="shared" si="1"/>
        <v>INDEM</v>
      </c>
    </row>
    <row r="87" spans="1:11">
      <c r="A87" s="16">
        <v>83</v>
      </c>
      <c r="B87" s="16" t="s">
        <v>3067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1.643134883168317</v>
      </c>
      <c r="I87" s="13">
        <v>9.1298281188118821E-2</v>
      </c>
      <c r="J87" s="13">
        <v>9.1298281188118821E-2</v>
      </c>
      <c r="K87" s="16" t="str">
        <f t="shared" si="1"/>
        <v>INDTF</v>
      </c>
    </row>
    <row r="88" spans="1:11">
      <c r="A88" s="16">
        <v>84</v>
      </c>
      <c r="B88" s="16" t="s">
        <v>3068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3.1848237623762379E-3</v>
      </c>
      <c r="I88" s="13">
        <v>1.8734257425742577E-4</v>
      </c>
      <c r="J88" s="13">
        <v>1.8734257425742577E-4</v>
      </c>
      <c r="K88" s="16" t="str">
        <f t="shared" si="1"/>
        <v>INDFL</v>
      </c>
    </row>
    <row r="89" spans="1:11">
      <c r="A89" s="16">
        <v>85</v>
      </c>
      <c r="B89" s="16" t="s">
        <v>3069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0.27720456237623764</v>
      </c>
      <c r="I89" s="13">
        <v>1.5408926732673269E-2</v>
      </c>
      <c r="J89" s="13">
        <v>1.5408926732673269E-2</v>
      </c>
      <c r="K89" s="16" t="str">
        <f t="shared" si="1"/>
        <v>IODPH</v>
      </c>
    </row>
    <row r="90" spans="1:11">
      <c r="A90" s="16">
        <v>86</v>
      </c>
      <c r="B90" s="16" t="s">
        <v>3070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3.4033900990099009E-2</v>
      </c>
      <c r="I90" s="13">
        <v>1.9046495049504951E-3</v>
      </c>
      <c r="J90" s="13">
        <v>1.9046495049504951E-3</v>
      </c>
      <c r="K90" s="16" t="str">
        <f t="shared" si="1"/>
        <v>IODCO</v>
      </c>
    </row>
    <row r="91" spans="1:11">
      <c r="A91" s="16">
        <v>87</v>
      </c>
      <c r="B91" s="16" t="s">
        <v>3071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9.3983524752475258E-3</v>
      </c>
      <c r="I91" s="13">
        <v>5.3080396039603965E-4</v>
      </c>
      <c r="J91" s="13">
        <v>5.3080396039603965E-4</v>
      </c>
      <c r="K91" s="16" t="str">
        <f t="shared" si="1"/>
        <v>IODSH</v>
      </c>
    </row>
    <row r="92" spans="1:11">
      <c r="A92" s="16">
        <v>88</v>
      </c>
      <c r="B92" s="16" t="s">
        <v>3072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6.1229798019801981E-2</v>
      </c>
      <c r="I92" s="13">
        <v>3.403390099009901E-3</v>
      </c>
      <c r="J92" s="13">
        <v>3.403390099009901E-3</v>
      </c>
      <c r="K92" s="16" t="str">
        <f t="shared" si="1"/>
        <v>IODLA</v>
      </c>
    </row>
    <row r="93" spans="1:11">
      <c r="A93" s="16">
        <v>89</v>
      </c>
      <c r="B93" s="16" t="s">
        <v>3073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0.22751194455445542</v>
      </c>
      <c r="I93" s="13">
        <v>1.2645623762376238E-2</v>
      </c>
      <c r="J93" s="13">
        <v>1.2645623762376238E-2</v>
      </c>
      <c r="K93" s="16" t="str">
        <f t="shared" si="1"/>
        <v>IODEM</v>
      </c>
    </row>
    <row r="94" spans="1:11">
      <c r="A94" s="16">
        <v>90</v>
      </c>
      <c r="B94" s="16" t="s">
        <v>3074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4.2214526732673265E-2</v>
      </c>
      <c r="I94" s="13">
        <v>2.3573940594059407E-3</v>
      </c>
      <c r="J94" s="13">
        <v>2.3573940594059407E-3</v>
      </c>
      <c r="K94" s="16" t="str">
        <f t="shared" si="1"/>
        <v>IODTF</v>
      </c>
    </row>
    <row r="95" spans="1:11">
      <c r="A95" s="16">
        <v>91</v>
      </c>
      <c r="B95" s="16" t="s">
        <v>3075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5A51B-1B21-47A0-B3E9-A5FB0DFBF155}">
  <sheetPr>
    <tabColor rgb="FF92D050"/>
  </sheetPr>
  <dimension ref="A2:I2217"/>
  <sheetViews>
    <sheetView topLeftCell="A3" workbookViewId="0">
      <selection activeCell="L9" sqref="L9"/>
    </sheetView>
  </sheetViews>
  <sheetFormatPr defaultRowHeight="14.4"/>
  <cols>
    <col min="1" max="1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17505.816220495009</v>
      </c>
      <c r="H4" s="16">
        <f>VLOOKUP($D4,'Growth rate'!$B$3:$S$93,3,FALSE)*VLOOKUP($F4,BY_TRA_Demand_Drivers!$B$5:$J$100,8,FALSE)</f>
        <v>1219.1012734278968</v>
      </c>
      <c r="I4" s="16">
        <f>VLOOKUP($D4,'Growth rate'!$B$3:$S$93,3,FALSE)*VLOOKUP($F4,BY_TRA_Demand_Drivers!$B$5:$J$100,9,FALSE)</f>
        <v>478.08250607709624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15482.828038982743</v>
      </c>
      <c r="H5" s="16">
        <f>VLOOKUP($D5,'Growth rate'!$B$3:$S$93,3,FALSE)*VLOOKUP($F5,BY_TRA_Demand_Drivers!$B$5:$J$100,8,FALSE)</f>
        <v>1078.2208119202612</v>
      </c>
      <c r="I5" s="16">
        <f>VLOOKUP($D5,'Growth rate'!$B$3:$S$93,3,FALSE)*VLOOKUP($F5,BY_TRA_Demand_Drivers!$B$5:$J$100,9,FALSE)</f>
        <v>422.834853102799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15730.553287606468</v>
      </c>
      <c r="H6" s="16">
        <f>VLOOKUP($D6,'Growth rate'!$B$3:$S$93,3,FALSE)*VLOOKUP($F6,BY_TRA_Demand_Drivers!$B$5:$J$100,8,FALSE)</f>
        <v>1095.4723449109856</v>
      </c>
      <c r="I6" s="16">
        <f>VLOOKUP($D6,'Growth rate'!$B$3:$S$93,3,FALSE)*VLOOKUP($F6,BY_TRA_Demand_Drivers!$B$5:$J$100,9,FALSE)</f>
        <v>429.60021075244384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15982.242140208173</v>
      </c>
      <c r="H7" s="16">
        <f>VLOOKUP($D7,'Growth rate'!$B$3:$S$93,3,FALSE)*VLOOKUP($F7,BY_TRA_Demand_Drivers!$B$5:$J$100,8,FALSE)</f>
        <v>1112.9999024295614</v>
      </c>
      <c r="I7" s="16">
        <f>VLOOKUP($D7,'Growth rate'!$B$3:$S$93,3,FALSE)*VLOOKUP($F7,BY_TRA_Demand_Drivers!$B$5:$J$100,9,FALSE)</f>
        <v>436.47381412448294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16237.958014451504</v>
      </c>
      <c r="H8" s="16">
        <f>VLOOKUP($D8,'Growth rate'!$B$3:$S$93,3,FALSE)*VLOOKUP($F8,BY_TRA_Demand_Drivers!$B$5:$J$100,8,FALSE)</f>
        <v>1130.8079008684344</v>
      </c>
      <c r="I8" s="16">
        <f>VLOOKUP($D8,'Growth rate'!$B$3:$S$93,3,FALSE)*VLOOKUP($F8,BY_TRA_Demand_Drivers!$B$5:$J$100,9,FALSE)</f>
        <v>443.45739515047472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16497.765342682727</v>
      </c>
      <c r="H9" s="16">
        <f>VLOOKUP($D9,'Growth rate'!$B$3:$S$93,3,FALSE)*VLOOKUP($F9,BY_TRA_Demand_Drivers!$B$5:$J$100,8,FALSE)</f>
        <v>1148.9008272823294</v>
      </c>
      <c r="I9" s="16">
        <f>VLOOKUP($D9,'Growth rate'!$B$3:$S$93,3,FALSE)*VLOOKUP($F9,BY_TRA_Demand_Drivers!$B$5:$J$100,9,FALSE)</f>
        <v>450.55271347288232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16761.729588165654</v>
      </c>
      <c r="H10" s="16">
        <f>VLOOKUP($D10,'Growth rate'!$B$3:$S$93,3,FALSE)*VLOOKUP($F10,BY_TRA_Demand_Drivers!$B$5:$J$100,8,FALSE)</f>
        <v>1167.2832405188467</v>
      </c>
      <c r="I10" s="16">
        <f>VLOOKUP($D10,'Growth rate'!$B$3:$S$93,3,FALSE)*VLOOKUP($F10,BY_TRA_Demand_Drivers!$B$5:$J$100,9,FALSE)</f>
        <v>457.76155688844841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17029.917261576302</v>
      </c>
      <c r="H11" s="16">
        <f>VLOOKUP($D11,'Growth rate'!$B$3:$S$93,3,FALSE)*VLOOKUP($F11,BY_TRA_Demand_Drivers!$B$5:$J$100,8,FALSE)</f>
        <v>1185.9597723671482</v>
      </c>
      <c r="I11" s="16">
        <f>VLOOKUP($D11,'Growth rate'!$B$3:$S$93,3,FALSE)*VLOOKUP($F11,BY_TRA_Demand_Drivers!$B$5:$J$100,9,FALSE)</f>
        <v>465.08574179866355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17302.395937761525</v>
      </c>
      <c r="H12" s="16">
        <f>VLOOKUP($D12,'Growth rate'!$B$3:$S$93,3,FALSE)*VLOOKUP($F12,BY_TRA_Demand_Drivers!$B$5:$J$100,8,FALSE)</f>
        <v>1204.9351287250224</v>
      </c>
      <c r="I12" s="16">
        <f>VLOOKUP($D12,'Growth rate'!$B$3:$S$93,3,FALSE)*VLOOKUP($F12,BY_TRA_Demand_Drivers!$B$5:$J$100,9,FALSE)</f>
        <v>472.52711366744217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17579.234272765709</v>
      </c>
      <c r="H13" s="16">
        <f>VLOOKUP($D13,'Growth rate'!$B$3:$S$93,3,FALSE)*VLOOKUP($F13,BY_TRA_Demand_Drivers!$B$5:$J$100,8,FALSE)</f>
        <v>1224.2140907846231</v>
      </c>
      <c r="I13" s="16">
        <f>VLOOKUP($D13,'Growth rate'!$B$3:$S$93,3,FALSE)*VLOOKUP($F13,BY_TRA_Demand_Drivers!$B$5:$J$100,9,FALSE)</f>
        <v>480.08754748612131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17860.502021129963</v>
      </c>
      <c r="H14" s="16">
        <f>VLOOKUP($D14,'Growth rate'!$B$3:$S$93,3,FALSE)*VLOOKUP($F14,BY_TRA_Demand_Drivers!$B$5:$J$100,8,FALSE)</f>
        <v>1243.8015162371771</v>
      </c>
      <c r="I14" s="16">
        <f>VLOOKUP($D14,'Growth rate'!$B$3:$S$93,3,FALSE)*VLOOKUP($F14,BY_TRA_Demand_Drivers!$B$5:$J$100,9,FALSE)</f>
        <v>487.76894824589931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18146.270053468041</v>
      </c>
      <c r="H15" s="16">
        <f>VLOOKUP($D15,'Growth rate'!$B$3:$S$93,3,FALSE)*VLOOKUP($F15,BY_TRA_Demand_Drivers!$B$5:$J$100,8,FALSE)</f>
        <v>1263.7023404969718</v>
      </c>
      <c r="I15" s="16">
        <f>VLOOKUP($D15,'Growth rate'!$B$3:$S$93,3,FALSE)*VLOOKUP($F15,BY_TRA_Demand_Drivers!$B$5:$J$100,9,FALSE)</f>
        <v>495.57325141783366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18436.610374323529</v>
      </c>
      <c r="H16" s="16">
        <f>VLOOKUP($D16,'Growth rate'!$B$3:$S$93,3,FALSE)*VLOOKUP($F16,BY_TRA_Demand_Drivers!$B$5:$J$100,8,FALSE)</f>
        <v>1283.9215779449232</v>
      </c>
      <c r="I16" s="16">
        <f>VLOOKUP($D16,'Growth rate'!$B$3:$S$93,3,FALSE)*VLOOKUP($F16,BY_TRA_Demand_Drivers!$B$5:$J$100,9,FALSE)</f>
        <v>503.50242344051901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18731.596140312704</v>
      </c>
      <c r="H17" s="16">
        <f>VLOOKUP($D17,'Growth rate'!$B$3:$S$93,3,FALSE)*VLOOKUP($F17,BY_TRA_Demand_Drivers!$B$5:$J$100,8,FALSE)</f>
        <v>1304.464323192042</v>
      </c>
      <c r="I17" s="16">
        <f>VLOOKUP($D17,'Growth rate'!$B$3:$S$93,3,FALSE)*VLOOKUP($F17,BY_TRA_Demand_Drivers!$B$5:$J$100,9,FALSE)</f>
        <v>511.55846221556726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19031.301678557706</v>
      </c>
      <c r="H18" s="16">
        <f>VLOOKUP($D18,'Growth rate'!$B$3:$S$93,3,FALSE)*VLOOKUP($F18,BY_TRA_Demand_Drivers!$B$5:$J$100,8,FALSE)</f>
        <v>1325.3357523631146</v>
      </c>
      <c r="I18" s="16">
        <f>VLOOKUP($D18,'Growth rate'!$B$3:$S$93,3,FALSE)*VLOOKUP($F18,BY_TRA_Demand_Drivers!$B$5:$J$100,9,FALSE)</f>
        <v>519.74339761101635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19335.802505414631</v>
      </c>
      <c r="H19" s="16">
        <f>VLOOKUP($D19,'Growth rate'!$B$3:$S$93,3,FALSE)*VLOOKUP($F19,BY_TRA_Demand_Drivers!$B$5:$J$100,8,FALSE)</f>
        <v>1346.5411244009244</v>
      </c>
      <c r="I19" s="16">
        <f>VLOOKUP($D19,'Growth rate'!$B$3:$S$93,3,FALSE)*VLOOKUP($F19,BY_TRA_Demand_Drivers!$B$5:$J$100,9,FALSE)</f>
        <v>528.05929197279261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19645.175345501266</v>
      </c>
      <c r="H20" s="16">
        <f>VLOOKUP($D20,'Growth rate'!$B$3:$S$93,3,FALSE)*VLOOKUP($F20,BY_TRA_Demand_Drivers!$B$5:$J$100,8,FALSE)</f>
        <v>1368.0857823913393</v>
      </c>
      <c r="I20" s="16">
        <f>VLOOKUP($D20,'Growth rate'!$B$3:$S$93,3,FALSE)*VLOOKUP($F20,BY_TRA_Demand_Drivers!$B$5:$J$100,9,FALSE)</f>
        <v>536.50824064435733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19959.498151029286</v>
      </c>
      <c r="H21" s="16">
        <f>VLOOKUP($D21,'Growth rate'!$B$3:$S$93,3,FALSE)*VLOOKUP($F21,BY_TRA_Demand_Drivers!$B$5:$J$100,8,FALSE)</f>
        <v>1389.9751549096009</v>
      </c>
      <c r="I21" s="16">
        <f>VLOOKUP($D21,'Growth rate'!$B$3:$S$93,3,FALSE)*VLOOKUP($F21,BY_TRA_Demand_Drivers!$B$5:$J$100,9,FALSE)</f>
        <v>545.09237249466707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20278.850121445754</v>
      </c>
      <c r="H22" s="16">
        <f>VLOOKUP($D22,'Growth rate'!$B$3:$S$93,3,FALSE)*VLOOKUP($F22,BY_TRA_Demand_Drivers!$B$5:$J$100,8,FALSE)</f>
        <v>1412.2147573881543</v>
      </c>
      <c r="I22" s="16">
        <f>VLOOKUP($D22,'Growth rate'!$B$3:$S$93,3,FALSE)*VLOOKUP($F22,BY_TRA_Demand_Drivers!$B$5:$J$100,9,FALSE)</f>
        <v>553.81385045458171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20603.311723388888</v>
      </c>
      <c r="H23" s="16">
        <f>VLOOKUP($D23,'Growth rate'!$B$3:$S$93,3,FALSE)*VLOOKUP($F23,BY_TRA_Demand_Drivers!$B$5:$J$100,8,FALSE)</f>
        <v>1434.8101935063648</v>
      </c>
      <c r="I23" s="16">
        <f>VLOOKUP($D23,'Growth rate'!$B$3:$S$93,3,FALSE)*VLOOKUP($F23,BY_TRA_Demand_Drivers!$B$5:$J$100,9,FALSE)</f>
        <v>562.67487206185501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20932.964710963108</v>
      </c>
      <c r="H24" s="16">
        <f>VLOOKUP($D24,'Growth rate'!$B$3:$S$93,3,FALSE)*VLOOKUP($F24,BY_TRA_Demand_Drivers!$B$5:$J$100,8,FALSE)</f>
        <v>1457.7671566024667</v>
      </c>
      <c r="I24" s="16">
        <f>VLOOKUP($D24,'Growth rate'!$B$3:$S$93,3,FALSE)*VLOOKUP($F24,BY_TRA_Demand_Drivers!$B$5:$J$100,9,FALSE)</f>
        <v>571.67767001484469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21267.89214633852</v>
      </c>
      <c r="H25" s="16">
        <f>VLOOKUP($D25,'Growth rate'!$B$3:$S$93,3,FALSE)*VLOOKUP($F25,BY_TRA_Demand_Drivers!$B$5:$J$100,8,FALSE)</f>
        <v>1481.0914311081062</v>
      </c>
      <c r="I25" s="16">
        <f>VLOOKUP($D25,'Growth rate'!$B$3:$S$93,3,FALSE)*VLOOKUP($F25,BY_TRA_Demand_Drivers!$B$5:$J$100,9,FALSE)</f>
        <v>580.82451273508218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21608.178420679935</v>
      </c>
      <c r="H26" s="16">
        <f>VLOOKUP($D26,'Growth rate'!$B$3:$S$93,3,FALSE)*VLOOKUP($F26,BY_TRA_Demand_Drivers!$B$5:$J$100,8,FALSE)</f>
        <v>1504.788894005836</v>
      </c>
      <c r="I26" s="16">
        <f>VLOOKUP($D26,'Growth rate'!$B$3:$S$93,3,FALSE)*VLOOKUP($F26,BY_TRA_Demand_Drivers!$B$5:$J$100,9,FALSE)</f>
        <v>590.11770493884353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21953.909275410817</v>
      </c>
      <c r="H27" s="16">
        <f>VLOOKUP($D27,'Growth rate'!$B$3:$S$93,3,FALSE)*VLOOKUP($F27,BY_TRA_Demand_Drivers!$B$5:$J$100,8,FALSE)</f>
        <v>1528.8655163099295</v>
      </c>
      <c r="I27" s="16">
        <f>VLOOKUP($D27,'Growth rate'!$B$3:$S$93,3,FALSE)*VLOOKUP($F27,BY_TRA_Demand_Drivers!$B$5:$J$100,9,FALSE)</f>
        <v>599.5595882178651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22305.171823817389</v>
      </c>
      <c r="H28" s="16">
        <f>VLOOKUP($D28,'Growth rate'!$B$3:$S$93,3,FALSE)*VLOOKUP($F28,BY_TRA_Demand_Drivers!$B$5:$J$100,8,FALSE)</f>
        <v>1553.3273645708884</v>
      </c>
      <c r="I28" s="16">
        <f>VLOOKUP($D28,'Growth rate'!$B$3:$S$93,3,FALSE)*VLOOKUP($F28,BY_TRA_Demand_Drivers!$B$5:$J$100,9,FALSE)</f>
        <v>609.15254162935094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22662.05457299847</v>
      </c>
      <c r="H29" s="16">
        <f>VLOOKUP($D29,'Growth rate'!$B$3:$S$93,3,FALSE)*VLOOKUP($F29,BY_TRA_Demand_Drivers!$B$5:$J$100,8,FALSE)</f>
        <v>1578.1806024040227</v>
      </c>
      <c r="I29" s="16">
        <f>VLOOKUP($D29,'Growth rate'!$B$3:$S$93,3,FALSE)*VLOOKUP($F29,BY_TRA_Demand_Drivers!$B$5:$J$100,9,FALSE)</f>
        <v>618.89898229542064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23024.647446166447</v>
      </c>
      <c r="H30" s="16">
        <f>VLOOKUP($D30,'Growth rate'!$B$3:$S$93,3,FALSE)*VLOOKUP($F30,BY_TRA_Demand_Drivers!$B$5:$J$100,8,FALSE)</f>
        <v>1603.4314920424872</v>
      </c>
      <c r="I30" s="16">
        <f>VLOOKUP($D30,'Growth rate'!$B$3:$S$93,3,FALSE)*VLOOKUP($F30,BY_TRA_Demand_Drivers!$B$5:$J$100,9,FALSE)</f>
        <v>628.80136601214735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23393.041805305111</v>
      </c>
      <c r="H31" s="16">
        <f>VLOOKUP($D31,'Growth rate'!$B$3:$S$93,3,FALSE)*VLOOKUP($F31,BY_TRA_Demand_Drivers!$B$5:$J$100,8,FALSE)</f>
        <v>1629.086395915167</v>
      </c>
      <c r="I31" s="16">
        <f>VLOOKUP($D31,'Growth rate'!$B$3:$S$93,3,FALSE)*VLOOKUP($F31,BY_TRA_Demand_Drivers!$B$5:$J$100,9,FALSE)</f>
        <v>638.86218786834172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23767.330474189996</v>
      </c>
      <c r="H32" s="16">
        <f>VLOOKUP($D32,'Growth rate'!$B$3:$S$93,3,FALSE)*VLOOKUP($F32,BY_TRA_Demand_Drivers!$B$5:$J$100,8,FALSE)</f>
        <v>1655.1517782498099</v>
      </c>
      <c r="I32" s="16">
        <f>VLOOKUP($D32,'Growth rate'!$B$3:$S$93,3,FALSE)*VLOOKUP($F32,BY_TRA_Demand_Drivers!$B$5:$J$100,9,FALSE)</f>
        <v>649.08398287423529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24147.607761777035</v>
      </c>
      <c r="H33" s="16">
        <f>VLOOKUP($D33,'Growth rate'!$B$3:$S$93,3,FALSE)*VLOOKUP($F33,BY_TRA_Demand_Drivers!$B$5:$J$100,8,FALSE)</f>
        <v>1681.6342067018068</v>
      </c>
      <c r="I33" s="16">
        <f>VLOOKUP($D33,'Growth rate'!$B$3:$S$93,3,FALSE)*VLOOKUP($F33,BY_TRA_Demand_Drivers!$B$5:$J$100,9,FALSE)</f>
        <v>659.4693266002231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24533.96948596547</v>
      </c>
      <c r="H34" s="16">
        <f>VLOOKUP($D34,'Growth rate'!$B$3:$S$93,3,FALSE)*VLOOKUP($F34,BY_TRA_Demand_Drivers!$B$5:$J$100,8,FALSE)</f>
        <v>1708.5403540090358</v>
      </c>
      <c r="I34" s="16">
        <f>VLOOKUP($D34,'Growth rate'!$B$3:$S$93,3,FALSE)*VLOOKUP($F34,BY_TRA_Demand_Drivers!$B$5:$J$100,9,FALSE)</f>
        <v>670.02083582582668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24926.512997740916</v>
      </c>
      <c r="H35" s="16">
        <f>VLOOKUP($D35,'Growth rate'!$B$3:$S$93,3,FALSE)*VLOOKUP($F35,BY_TRA_Demand_Drivers!$B$5:$J$100,8,FALSE)</f>
        <v>1735.8769996731805</v>
      </c>
      <c r="I35" s="16">
        <f>VLOOKUP($D35,'Growth rate'!$B$3:$S$93,3,FALSE)*VLOOKUP($F35,BY_TRA_Demand_Drivers!$B$5:$J$100,9,FALSE)</f>
        <v>680.74116919903986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25325.337205704771</v>
      </c>
      <c r="H36" s="16">
        <f>VLOOKUP($D36,'Growth rate'!$B$3:$S$93,3,FALSE)*VLOOKUP($F36,BY_TRA_Demand_Drivers!$B$5:$J$100,8,FALSE)</f>
        <v>1763.6510316679514</v>
      </c>
      <c r="I36" s="16">
        <f>VLOOKUP($D36,'Growth rate'!$B$3:$S$93,3,FALSE)*VLOOKUP($F36,BY_TRA_Demand_Drivers!$B$5:$J$100,9,FALSE)</f>
        <v>691.63302790622458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25730.54260099605</v>
      </c>
      <c r="H37" s="16">
        <f>VLOOKUP($D37,'Growth rate'!$B$3:$S$93,3,FALSE)*VLOOKUP($F37,BY_TRA_Demand_Drivers!$B$5:$J$100,8,FALSE)</f>
        <v>1791.8694481746386</v>
      </c>
      <c r="I37" s="16">
        <f>VLOOKUP($D37,'Growth rate'!$B$3:$S$93,3,FALSE)*VLOOKUP($F37,BY_TRA_Demand_Drivers!$B$5:$J$100,9,FALSE)</f>
        <v>702.69915635272412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26142.231282611985</v>
      </c>
      <c r="H38" s="16">
        <f>VLOOKUP($D38,'Growth rate'!$B$3:$S$93,3,FALSE)*VLOOKUP($F38,BY_TRA_Demand_Drivers!$B$5:$J$100,8,FALSE)</f>
        <v>1820.5393593454328</v>
      </c>
      <c r="I38" s="16">
        <f>VLOOKUP($D38,'Growth rate'!$B$3:$S$93,3,FALSE)*VLOOKUP($F38,BY_TRA_Demand_Drivers!$B$5:$J$100,9,FALSE)</f>
        <v>713.94234285436778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26560.506983133779</v>
      </c>
      <c r="H39" s="16">
        <f>VLOOKUP($D39,'Growth rate'!$B$3:$S$93,3,FALSE)*VLOOKUP($F39,BY_TRA_Demand_Drivers!$B$5:$J$100,8,FALSE)</f>
        <v>1849.6679890949597</v>
      </c>
      <c r="I39" s="16">
        <f>VLOOKUP($D39,'Growth rate'!$B$3:$S$93,3,FALSE)*VLOOKUP($F39,BY_TRA_Demand_Drivers!$B$5:$J$100,9,FALSE)</f>
        <v>725.36542034003764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26985.475094863916</v>
      </c>
      <c r="H40" s="16">
        <f>VLOOKUP($D40,'Growth rate'!$B$3:$S$93,3,FALSE)*VLOOKUP($F40,BY_TRA_Demand_Drivers!$B$5:$J$100,8,FALSE)</f>
        <v>1879.262676920479</v>
      </c>
      <c r="I40" s="16">
        <f>VLOOKUP($D40,'Growth rate'!$B$3:$S$93,3,FALSE)*VLOOKUP($F40,BY_TRA_Demand_Drivers!$B$5:$J$100,9,FALSE)</f>
        <v>736.97126706547817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27417.242696381742</v>
      </c>
      <c r="H41" s="16">
        <f>VLOOKUP($D41,'Growth rate'!$B$3:$S$93,3,FALSE)*VLOOKUP($F41,BY_TRA_Demand_Drivers!$B$5:$J$100,8,FALSE)</f>
        <v>1909.3308797512068</v>
      </c>
      <c r="I41" s="16">
        <f>VLOOKUP($D41,'Growth rate'!$B$3:$S$93,3,FALSE)*VLOOKUP($F41,BY_TRA_Demand_Drivers!$B$5:$J$100,9,FALSE)</f>
        <v>748.76280733852582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27855.918579523848</v>
      </c>
      <c r="H42" s="16">
        <f>VLOOKUP($D42,'Growth rate'!$B$3:$S$93,3,FALSE)*VLOOKUP($F42,BY_TRA_Demand_Drivers!$B$5:$J$100,8,FALSE)</f>
        <v>1939.8801738272261</v>
      </c>
      <c r="I42" s="16">
        <f>VLOOKUP($D42,'Growth rate'!$B$3:$S$93,3,FALSE)*VLOOKUP($F42,BY_TRA_Demand_Drivers!$B$5:$J$100,9,FALSE)</f>
        <v>760.74301225594229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28301.613276796234</v>
      </c>
      <c r="H43" s="16">
        <f>VLOOKUP($D43,'Growth rate'!$B$3:$S$93,3,FALSE)*VLOOKUP($F43,BY_TRA_Demand_Drivers!$B$5:$J$100,8,FALSE)</f>
        <v>1970.9182566084619</v>
      </c>
      <c r="I43" s="16">
        <f>VLOOKUP($D43,'Growth rate'!$B$3:$S$93,3,FALSE)*VLOOKUP($F43,BY_TRA_Demand_Drivers!$B$5:$J$100,9,FALSE)</f>
        <v>772.91490045203739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28754.439089224972</v>
      </c>
      <c r="H44" s="16">
        <f>VLOOKUP($D44,'Growth rate'!$B$3:$S$93,3,FALSE)*VLOOKUP($F44,BY_TRA_Demand_Drivers!$B$5:$J$100,8,FALSE)</f>
        <v>2002.4529487141972</v>
      </c>
      <c r="I44" s="16">
        <f>VLOOKUP($D44,'Growth rate'!$B$3:$S$93,3,FALSE)*VLOOKUP($F44,BY_TRA_Demand_Drivers!$B$5:$J$100,9,FALSE)</f>
        <v>785.28153885926997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29214.51011465257</v>
      </c>
      <c r="H45" s="16">
        <f>VLOOKUP($D45,'Growth rate'!$B$3:$S$93,3,FALSE)*VLOOKUP($F45,BY_TRA_Demand_Drivers!$B$5:$J$100,8,FALSE)</f>
        <v>2034.4921958936243</v>
      </c>
      <c r="I45" s="16">
        <f>VLOOKUP($D45,'Growth rate'!$B$3:$S$93,3,FALSE)*VLOOKUP($F45,BY_TRA_Demand_Drivers!$B$5:$J$100,9,FALSE)</f>
        <v>797.84604348101834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29681.942276487011</v>
      </c>
      <c r="H46" s="16">
        <f>VLOOKUP($D46,'Growth rate'!$B$3:$S$93,3,FALSE)*VLOOKUP($F46,BY_TRA_Demand_Drivers!$B$5:$J$100,8,FALSE)</f>
        <v>2067.0440710279222</v>
      </c>
      <c r="I46" s="16">
        <f>VLOOKUP($D46,'Growth rate'!$B$3:$S$93,3,FALSE)*VLOOKUP($F46,BY_TRA_Demand_Drivers!$B$5:$J$100,9,FALSE)</f>
        <v>810.6115801767146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30156.853352910803</v>
      </c>
      <c r="H47" s="16">
        <f>VLOOKUP($D47,'Growth rate'!$B$3:$S$93,3,FALSE)*VLOOKUP($F47,BY_TRA_Demand_Drivers!$B$5:$J$100,8,FALSE)</f>
        <v>2100.1167761643692</v>
      </c>
      <c r="I47" s="16">
        <f>VLOOKUP($D47,'Growth rate'!$B$3:$S$93,3,FALSE)*VLOOKUP($F47,BY_TRA_Demand_Drivers!$B$5:$J$100,9,FALSE)</f>
        <v>823.58136545954198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30639.363006557378</v>
      </c>
      <c r="H48" s="16">
        <f>VLOOKUP($D48,'Growth rate'!$B$3:$S$93,3,FALSE)*VLOOKUP($F48,BY_TRA_Demand_Drivers!$B$5:$J$100,8,FALSE)</f>
        <v>2133.7186445829993</v>
      </c>
      <c r="I48" s="16">
        <f>VLOOKUP($D48,'Growth rate'!$B$3:$S$93,3,FALSE)*VLOOKUP($F48,BY_TRA_Demand_Drivers!$B$5:$J$100,9,FALSE)</f>
        <v>836.75866730689472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31129.592814662297</v>
      </c>
      <c r="H49" s="16">
        <f>VLOOKUP($D49,'Growth rate'!$B$3:$S$93,3,FALSE)*VLOOKUP($F49,BY_TRA_Demand_Drivers!$B$5:$J$100,8,FALSE)</f>
        <v>2167.8581428963271</v>
      </c>
      <c r="I49" s="16">
        <f>VLOOKUP($D49,'Growth rate'!$B$3:$S$93,3,FALSE)*VLOOKUP($F49,BY_TRA_Demand_Drivers!$B$5:$J$100,9,FALSE)</f>
        <v>850.14680598380517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31627.666299696895</v>
      </c>
      <c r="H50" s="16">
        <f>VLOOKUP($D50,'Growth rate'!$B$3:$S$93,3,FALSE)*VLOOKUP($F50,BY_TRA_Demand_Drivers!$B$5:$J$100,8,FALSE)</f>
        <v>2202.5438731826684</v>
      </c>
      <c r="I50" s="16">
        <f>VLOOKUP($D50,'Growth rate'!$B$3:$S$93,3,FALSE)*VLOOKUP($F50,BY_TRA_Demand_Drivers!$B$5:$J$100,9,FALSE)</f>
        <v>863.74915487954604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32133.708960492047</v>
      </c>
      <c r="H51" s="16">
        <f>VLOOKUP($D51,'Growth rate'!$B$3:$S$93,3,FALSE)*VLOOKUP($F51,BY_TRA_Demand_Drivers!$B$5:$J$100,8,FALSE)</f>
        <v>2237.7845751535915</v>
      </c>
      <c r="I51" s="16">
        <f>VLOOKUP($D51,'Growth rate'!$B$3:$S$93,3,FALSE)*VLOOKUP($F51,BY_TRA_Demand_Drivers!$B$5:$J$100,9,FALSE)</f>
        <v>877.56914135761883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32647.848303859919</v>
      </c>
      <c r="H52" s="16">
        <f>VLOOKUP($D52,'Growth rate'!$B$3:$S$93,3,FALSE)*VLOOKUP($F52,BY_TRA_Demand_Drivers!$B$5:$J$100,8,FALSE)</f>
        <v>2273.5891283560486</v>
      </c>
      <c r="I52" s="16">
        <f>VLOOKUP($D52,'Growth rate'!$B$3:$S$93,3,FALSE)*VLOOKUP($F52,BY_TRA_Demand_Drivers!$B$5:$J$100,9,FALSE)</f>
        <v>891.61024761934061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33170.213876721675</v>
      </c>
      <c r="H53" s="16">
        <f>VLOOKUP($D53,'Growth rate'!$B$3:$S$93,3,FALSE)*VLOOKUP($F53,BY_TRA_Demand_Drivers!$B$5:$J$100,8,FALSE)</f>
        <v>2309.9665544097452</v>
      </c>
      <c r="I53" s="16">
        <f>VLOOKUP($D53,'Growth rate'!$B$3:$S$93,3,FALSE)*VLOOKUP($F53,BY_TRA_Demand_Drivers!$B$5:$J$100,9,FALSE)</f>
        <v>905.87601158125005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33700.937298749224</v>
      </c>
      <c r="H54" s="16">
        <f>VLOOKUP($D54,'Growth rate'!$B$3:$S$93,3,FALSE)*VLOOKUP($F54,BY_TRA_Demand_Drivers!$B$5:$J$100,8,FALSE)</f>
        <v>2346.9260192803013</v>
      </c>
      <c r="I54" s="16">
        <f>VLOOKUP($D54,'Growth rate'!$B$3:$S$93,3,FALSE)*VLOOKUP($F54,BY_TRA_Demand_Drivers!$B$5:$J$100,9,FALSE)</f>
        <v>920.37002776655015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34240.152295529209</v>
      </c>
      <c r="H55" s="16">
        <f>VLOOKUP($D55,'Growth rate'!$B$3:$S$93,3,FALSE)*VLOOKUP($F55,BY_TRA_Demand_Drivers!$B$5:$J$100,8,FALSE)</f>
        <v>2384.4768355887863</v>
      </c>
      <c r="I55" s="16">
        <f>VLOOKUP($D55,'Growth rate'!$B$3:$S$93,3,FALSE)*VLOOKUP($F55,BY_TRA_Demand_Drivers!$B$5:$J$100,9,FALSE)</f>
        <v>935.09594821081498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34787.994732257677</v>
      </c>
      <c r="H56" s="16">
        <f>VLOOKUP($D56,'Growth rate'!$B$3:$S$93,3,FALSE)*VLOOKUP($F56,BY_TRA_Demand_Drivers!$B$5:$J$100,8,FALSE)</f>
        <v>2422.6284649582067</v>
      </c>
      <c r="I56" s="16">
        <f>VLOOKUP($D56,'Growth rate'!$B$3:$S$93,3,FALSE)*VLOOKUP($F56,BY_TRA_Demand_Drivers!$B$5:$J$100,9,FALSE)</f>
        <v>950.05748338218802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35344.602647973799</v>
      </c>
      <c r="H57" s="16">
        <f>VLOOKUP($D57,'Growth rate'!$B$3:$S$93,3,FALSE)*VLOOKUP($F57,BY_TRA_Demand_Drivers!$B$5:$J$100,8,FALSE)</f>
        <v>2461.3905203975382</v>
      </c>
      <c r="I57" s="16">
        <f>VLOOKUP($D57,'Growth rate'!$B$3:$S$93,3,FALSE)*VLOOKUP($F57,BY_TRA_Demand_Drivers!$B$5:$J$100,9,FALSE)</f>
        <v>965.25840311630293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35910.116290341386</v>
      </c>
      <c r="H58" s="16">
        <f>VLOOKUP($D58,'Growth rate'!$B$3:$S$93,3,FALSE)*VLOOKUP($F58,BY_TRA_Demand_Drivers!$B$5:$J$100,8,FALSE)</f>
        <v>2500.7727687238985</v>
      </c>
      <c r="I58" s="16">
        <f>VLOOKUP($D58,'Growth rate'!$B$3:$S$93,3,FALSE)*VLOOKUP($F58,BY_TRA_Demand_Drivers!$B$5:$J$100,9,FALSE)</f>
        <v>980.70253756616376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36484.678150986845</v>
      </c>
      <c r="H59" s="16">
        <f>VLOOKUP($D59,'Growth rate'!$B$3:$S$93,3,FALSE)*VLOOKUP($F59,BY_TRA_Demand_Drivers!$B$5:$J$100,8,FALSE)</f>
        <v>2540.7851330234807</v>
      </c>
      <c r="I59" s="16">
        <f>VLOOKUP($D59,'Growth rate'!$B$3:$S$93,3,FALSE)*VLOOKUP($F59,BY_TRA_Demand_Drivers!$B$5:$J$100,9,FALSE)</f>
        <v>996.39377816722242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37068.433001402635</v>
      </c>
      <c r="H60" s="16">
        <f>VLOOKUP($D60,'Growth rate'!$B$3:$S$93,3,FALSE)*VLOOKUP($F60,BY_TRA_Demand_Drivers!$B$5:$J$100,8,FALSE)</f>
        <v>2581.4376951518566</v>
      </c>
      <c r="I60" s="16">
        <f>VLOOKUP($D60,'Growth rate'!$B$3:$S$93,3,FALSE)*VLOOKUP($F60,BY_TRA_Demand_Drivers!$B$5:$J$100,9,FALSE)</f>
        <v>1012.3360786178979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37661.527929425072</v>
      </c>
      <c r="H61" s="16">
        <f>VLOOKUP($D61,'Growth rate'!$B$3:$S$93,3,FALSE)*VLOOKUP($F61,BY_TRA_Demand_Drivers!$B$5:$J$100,8,FALSE)</f>
        <v>2622.7406982742864</v>
      </c>
      <c r="I61" s="16">
        <f>VLOOKUP($D61,'Growth rate'!$B$3:$S$93,3,FALSE)*VLOOKUP($F61,BY_TRA_Demand_Drivers!$B$5:$J$100,9,FALSE)</f>
        <v>1028.5334558757843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38264.112376295874</v>
      </c>
      <c r="H62" s="16">
        <f>VLOOKUP($D62,'Growth rate'!$B$3:$S$93,3,FALSE)*VLOOKUP($F62,BY_TRA_Demand_Drivers!$B$5:$J$100,8,FALSE)</f>
        <v>2664.7045494466747</v>
      </c>
      <c r="I62" s="16">
        <f>VLOOKUP($D62,'Growth rate'!$B$3:$S$93,3,FALSE)*VLOOKUP($F62,BY_TRA_Demand_Drivers!$B$5:$J$100,9,FALSE)</f>
        <v>1044.9899911697967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38876.33817431661</v>
      </c>
      <c r="H63" s="16">
        <f>VLOOKUP($D63,'Growth rate'!$B$3:$S$93,3,FALSE)*VLOOKUP($F63,BY_TRA_Demand_Drivers!$B$5:$J$100,8,FALSE)</f>
        <v>2707.3398222378219</v>
      </c>
      <c r="I63" s="16">
        <f>VLOOKUP($D63,'Growth rate'!$B$3:$S$93,3,FALSE)*VLOOKUP($F63,BY_TRA_Demand_Drivers!$B$5:$J$100,9,FALSE)</f>
        <v>1061.7098310285137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39498.359585105682</v>
      </c>
      <c r="H64" s="16">
        <f>VLOOKUP($D64,'Growth rate'!$B$3:$S$93,3,FALSE)*VLOOKUP($F64,BY_TRA_Demand_Drivers!$B$5:$J$100,8,FALSE)</f>
        <v>2750.6572593936271</v>
      </c>
      <c r="I64" s="16">
        <f>VLOOKUP($D64,'Growth rate'!$B$3:$S$93,3,FALSE)*VLOOKUP($F64,BY_TRA_Demand_Drivers!$B$5:$J$100,9,FALSE)</f>
        <v>1078.6971883249698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40130.333338467368</v>
      </c>
      <c r="H65" s="16">
        <f>VLOOKUP($D65,'Growth rate'!$B$3:$S$93,3,FALSE)*VLOOKUP($F65,BY_TRA_Demand_Drivers!$B$5:$J$100,8,FALSE)</f>
        <v>2794.667775543925</v>
      </c>
      <c r="I65" s="16">
        <f>VLOOKUP($D65,'Growth rate'!$B$3:$S$93,3,FALSE)*VLOOKUP($F65,BY_TRA_Demand_Drivers!$B$5:$J$100,9,FALSE)</f>
        <v>1095.9563433381695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40772.41867188285</v>
      </c>
      <c r="H66" s="16">
        <f>VLOOKUP($D66,'Growth rate'!$B$3:$S$93,3,FALSE)*VLOOKUP($F66,BY_TRA_Demand_Drivers!$B$5:$J$100,8,FALSE)</f>
        <v>2839.3824599526279</v>
      </c>
      <c r="I66" s="16">
        <f>VLOOKUP($D66,'Growth rate'!$B$3:$S$93,3,FALSE)*VLOOKUP($F66,BY_TRA_Demand_Drivers!$B$5:$J$100,9,FALSE)</f>
        <v>1113.4916448315803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41424.777370632975</v>
      </c>
      <c r="H67" s="16">
        <f>VLOOKUP($D67,'Growth rate'!$B$3:$S$93,3,FALSE)*VLOOKUP($F67,BY_TRA_Demand_Drivers!$B$5:$J$100,8,FALSE)</f>
        <v>2884.8125793118702</v>
      </c>
      <c r="I67" s="16">
        <f>VLOOKUP($D67,'Growth rate'!$B$3:$S$93,3,FALSE)*VLOOKUP($F67,BY_TRA_Demand_Drivers!$B$5:$J$100,9,FALSE)</f>
        <v>1131.3075111488856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42087.573808563102</v>
      </c>
      <c r="H68" s="16">
        <f>VLOOKUP($D68,'Growth rate'!$B$3:$S$93,3,FALSE)*VLOOKUP($F68,BY_TRA_Demand_Drivers!$B$5:$J$100,8,FALSE)</f>
        <v>2930.9695805808601</v>
      </c>
      <c r="I68" s="16">
        <f>VLOOKUP($D68,'Growth rate'!$B$3:$S$93,3,FALSE)*VLOOKUP($F68,BY_TRA_Demand_Drivers!$B$5:$J$100,9,FALSE)</f>
        <v>1149.4084313272676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42760.974989500115</v>
      </c>
      <c r="H69" s="16">
        <f>VLOOKUP($D69,'Growth rate'!$B$3:$S$93,3,FALSE)*VLOOKUP($F69,BY_TRA_Demand_Drivers!$B$5:$J$100,8,FALSE)</f>
        <v>2977.8650938701539</v>
      </c>
      <c r="I69" s="16">
        <f>VLOOKUP($D69,'Growth rate'!$B$3:$S$93,3,FALSE)*VLOOKUP($F69,BY_TRA_Demand_Drivers!$B$5:$J$100,9,FALSE)</f>
        <v>1167.798966228504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43445.150589332123</v>
      </c>
      <c r="H70" s="16">
        <f>VLOOKUP($D70,'Growth rate'!$B$3:$S$93,3,FALSE)*VLOOKUP($F70,BY_TRA_Demand_Drivers!$B$5:$J$100,8,FALSE)</f>
        <v>3025.5109353720768</v>
      </c>
      <c r="I70" s="16">
        <f>VLOOKUP($D70,'Growth rate'!$B$3:$S$93,3,FALSE)*VLOOKUP($F70,BY_TRA_Demand_Drivers!$B$5:$J$100,9,FALSE)</f>
        <v>1186.4837496881601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44140.272998761437</v>
      </c>
      <c r="H71" s="16">
        <f>VLOOKUP($D71,'Growth rate'!$B$3:$S$93,3,FALSE)*VLOOKUP($F71,BY_TRA_Demand_Drivers!$B$5:$J$100,8,FALSE)</f>
        <v>3073.9191103380299</v>
      </c>
      <c r="I71" s="16">
        <f>VLOOKUP($D71,'Growth rate'!$B$3:$S$93,3,FALSE)*VLOOKUP($F71,BY_TRA_Demand_Drivers!$B$5:$J$100,9,FALSE)</f>
        <v>1205.4674896831707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44846.517366741624</v>
      </c>
      <c r="H72" s="16">
        <f>VLOOKUP($D72,'Growth rate'!$B$3:$S$93,3,FALSE)*VLOOKUP($F72,BY_TRA_Demand_Drivers!$B$5:$J$100,8,FALSE)</f>
        <v>3123.101816103439</v>
      </c>
      <c r="I72" s="16">
        <f>VLOOKUP($D72,'Growth rate'!$B$3:$S$93,3,FALSE)*VLOOKUP($F72,BY_TRA_Demand_Drivers!$B$5:$J$100,9,FALSE)</f>
        <v>1224.7549695181017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45564.061644609494</v>
      </c>
      <c r="H73" s="16">
        <f>VLOOKUP($D73,'Growth rate'!$B$3:$S$93,3,FALSE)*VLOOKUP($F73,BY_TRA_Demand_Drivers!$B$5:$J$100,8,FALSE)</f>
        <v>3173.0714451610938</v>
      </c>
      <c r="I73" s="16">
        <f>VLOOKUP($D73,'Growth rate'!$B$3:$S$93,3,FALSE)*VLOOKUP($F73,BY_TRA_Demand_Drivers!$B$5:$J$100,9,FALSE)</f>
        <v>1244.3510490303913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46293.086630923244</v>
      </c>
      <c r="H74" s="16">
        <f>VLOOKUP($D74,'Growth rate'!$B$3:$S$93,3,FALSE)*VLOOKUP($F74,BY_TRA_Demand_Drivers!$B$5:$J$100,8,FALSE)</f>
        <v>3223.8405882836714</v>
      </c>
      <c r="I74" s="16">
        <f>VLOOKUP($D74,'Growth rate'!$B$3:$S$93,3,FALSE)*VLOOKUP($F74,BY_TRA_Demand_Drivers!$B$5:$J$100,9,FALSE)</f>
        <v>1264.2606658148775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47033.776017018012</v>
      </c>
      <c r="H75" s="16">
        <f>VLOOKUP($D75,'Growth rate'!$B$3:$S$93,3,FALSE)*VLOOKUP($F75,BY_TRA_Demand_Drivers!$B$5:$J$100,8,FALSE)</f>
        <v>3275.4220376962103</v>
      </c>
      <c r="I75" s="16">
        <f>VLOOKUP($D75,'Growth rate'!$B$3:$S$93,3,FALSE)*VLOOKUP($F75,BY_TRA_Demand_Drivers!$B$5:$J$100,9,FALSE)</f>
        <v>1284.4888364679155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47786.316433290303</v>
      </c>
      <c r="H76" s="16">
        <f>VLOOKUP($D76,'Growth rate'!$B$3:$S$93,3,FALSE)*VLOOKUP($F76,BY_TRA_Demand_Drivers!$B$5:$J$100,8,FALSE)</f>
        <v>3327.8287902993497</v>
      </c>
      <c r="I76" s="16">
        <f>VLOOKUP($D76,'Growth rate'!$B$3:$S$93,3,FALSE)*VLOOKUP($F76,BY_TRA_Demand_Drivers!$B$5:$J$100,9,FALSE)</f>
        <v>1305.0406578514023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48550.897496222955</v>
      </c>
      <c r="H77" s="16">
        <f>VLOOKUP($D77,'Growth rate'!$B$3:$S$93,3,FALSE)*VLOOKUP($F77,BY_TRA_Demand_Drivers!$B$5:$J$100,8,FALSE)</f>
        <v>3381.0740509441398</v>
      </c>
      <c r="I77" s="16">
        <f>VLOOKUP($D77,'Growth rate'!$B$3:$S$93,3,FALSE)*VLOOKUP($F77,BY_TRA_Demand_Drivers!$B$5:$J$100,9,FALSE)</f>
        <v>1325.9213083770248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49327.711856162525</v>
      </c>
      <c r="H78" s="16">
        <f>VLOOKUP($D78,'Growth rate'!$B$3:$S$93,3,FALSE)*VLOOKUP($F78,BY_TRA_Demand_Drivers!$B$5:$J$100,8,FALSE)</f>
        <v>3435.171235759246</v>
      </c>
      <c r="I78" s="16">
        <f>VLOOKUP($D78,'Growth rate'!$B$3:$S$93,3,FALSE)*VLOOKUP($F78,BY_TRA_Demand_Drivers!$B$5:$J$100,9,FALSE)</f>
        <v>1347.1360493110574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50116.955245861129</v>
      </c>
      <c r="H79" s="16">
        <f>VLOOKUP($D79,'Growth rate'!$B$3:$S$93,3,FALSE)*VLOOKUP($F79,BY_TRA_Demand_Drivers!$B$5:$J$100,8,FALSE)</f>
        <v>3490.1339755313943</v>
      </c>
      <c r="I79" s="16">
        <f>VLOOKUP($D79,'Growth rate'!$B$3:$S$93,3,FALSE)*VLOOKUP($F79,BY_TRA_Demand_Drivers!$B$5:$J$100,9,FALSE)</f>
        <v>1368.6902261000344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50918.826529794911</v>
      </c>
      <c r="H80" s="16">
        <f>VLOOKUP($D80,'Growth rate'!$B$3:$S$93,3,FALSE)*VLOOKUP($F80,BY_TRA_Demand_Drivers!$B$5:$J$100,8,FALSE)</f>
        <v>3545.9761191398966</v>
      </c>
      <c r="I80" s="16">
        <f>VLOOKUP($D80,'Growth rate'!$B$3:$S$93,3,FALSE)*VLOOKUP($F80,BY_TRA_Demand_Drivers!$B$5:$J$100,9,FALSE)</f>
        <v>1390.589269717635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51733.527754271629</v>
      </c>
      <c r="H81" s="16">
        <f>VLOOKUP($D81,'Growth rate'!$B$3:$S$93,3,FALSE)*VLOOKUP($F81,BY_TRA_Demand_Drivers!$B$5:$J$100,8,FALSE)</f>
        <v>3602.7117370461351</v>
      </c>
      <c r="I81" s="16">
        <f>VLOOKUP($D81,'Growth rate'!$B$3:$S$93,3,FALSE)*VLOOKUP($F81,BY_TRA_Demand_Drivers!$B$5:$J$100,9,FALSE)</f>
        <v>1412.8386980331172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52561.264198339974</v>
      </c>
      <c r="H82" s="16">
        <f>VLOOKUP($D82,'Growth rate'!$B$3:$S$93,3,FALSE)*VLOOKUP($F82,BY_TRA_Demand_Drivers!$B$5:$J$100,8,FALSE)</f>
        <v>3660.3551248388731</v>
      </c>
      <c r="I82" s="16">
        <f>VLOOKUP($D82,'Growth rate'!$B$3:$S$93,3,FALSE)*VLOOKUP($F82,BY_TRA_Demand_Drivers!$B$5:$J$100,9,FALSE)</f>
        <v>1435.444117201647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53402.244425513411</v>
      </c>
      <c r="H83" s="16">
        <f>VLOOKUP($D83,'Growth rate'!$B$3:$S$93,3,FALSE)*VLOOKUP($F83,BY_TRA_Demand_Drivers!$B$5:$J$100,8,FALSE)</f>
        <v>3718.920806836295</v>
      </c>
      <c r="I83" s="16">
        <f>VLOOKUP($D83,'Growth rate'!$B$3:$S$93,3,FALSE)*VLOOKUP($F83,BY_TRA_Demand_Drivers!$B$5:$J$100,9,FALSE)</f>
        <v>1458.4112230768733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54256.680336321624</v>
      </c>
      <c r="H84" s="16">
        <f>VLOOKUP($D84,'Growth rate'!$B$3:$S$93,3,FALSE)*VLOOKUP($F84,BY_TRA_Demand_Drivers!$B$5:$J$100,8,FALSE)</f>
        <v>3778.423539745676</v>
      </c>
      <c r="I84" s="16">
        <f>VLOOKUP($D84,'Growth rate'!$B$3:$S$93,3,FALSE)*VLOOKUP($F84,BY_TRA_Demand_Drivers!$B$5:$J$100,9,FALSE)</f>
        <v>1481.7458026461034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55124.787221702776</v>
      </c>
      <c r="H85" s="16">
        <f>VLOOKUP($D85,'Growth rate'!$B$3:$S$93,3,FALSE)*VLOOKUP($F85,BY_TRA_Demand_Drivers!$B$5:$J$100,8,FALSE)</f>
        <v>3838.878316381607</v>
      </c>
      <c r="I85" s="16">
        <f>VLOOKUP($D85,'Growth rate'!$B$3:$S$93,3,FALSE)*VLOOKUP($F85,BY_TRA_Demand_Drivers!$B$5:$J$100,9,FALSE)</f>
        <v>1505.453735488441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5464.6534418031715</v>
      </c>
      <c r="H86" s="16">
        <f>VLOOKUP($D86,'Growth rate'!$B$3:$S$93,3,FALSE)*VLOOKUP($F86,BY_TRA_Demand_Drivers!$B$5:$J$100,8,FALSE)</f>
        <v>380.55728940789749</v>
      </c>
      <c r="I86" s="16">
        <f>VLOOKUP($D86,'Growth rate'!$B$3:$S$93,3,FALSE)*VLOOKUP($F86,BY_TRA_Demand_Drivers!$B$5:$J$100,9,FALSE)</f>
        <v>149.23926878893141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4833.1530770338022</v>
      </c>
      <c r="H87" s="16">
        <f>VLOOKUP($D87,'Growth rate'!$B$3:$S$93,3,FALSE)*VLOOKUP($F87,BY_TRA_Demand_Drivers!$B$5:$J$100,8,FALSE)</f>
        <v>336.57973993727074</v>
      </c>
      <c r="I87" s="16">
        <f>VLOOKUP($D87,'Growth rate'!$B$3:$S$93,3,FALSE)*VLOOKUP($F87,BY_TRA_Demand_Drivers!$B$5:$J$100,9,FALSE)</f>
        <v>131.99304198208998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4910.4835262663437</v>
      </c>
      <c r="H88" s="16">
        <f>VLOOKUP($D88,'Growth rate'!$B$3:$S$93,3,FALSE)*VLOOKUP($F88,BY_TRA_Demand_Drivers!$B$5:$J$100,8,FALSE)</f>
        <v>341.96501577626708</v>
      </c>
      <c r="I88" s="16">
        <f>VLOOKUP($D88,'Growth rate'!$B$3:$S$93,3,FALSE)*VLOOKUP($F88,BY_TRA_Demand_Drivers!$B$5:$J$100,9,FALSE)</f>
        <v>134.10493065380342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4989.0512626866048</v>
      </c>
      <c r="H89" s="16">
        <f>VLOOKUP($D89,'Growth rate'!$B$3:$S$93,3,FALSE)*VLOOKUP($F89,BY_TRA_Demand_Drivers!$B$5:$J$100,8,FALSE)</f>
        <v>347.43645602868736</v>
      </c>
      <c r="I89" s="16">
        <f>VLOOKUP($D89,'Growth rate'!$B$3:$S$93,3,FALSE)*VLOOKUP($F89,BY_TRA_Demand_Drivers!$B$5:$J$100,9,FALSE)</f>
        <v>136.25060954426428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5068.8760828895911</v>
      </c>
      <c r="H90" s="16">
        <f>VLOOKUP($D90,'Growth rate'!$B$3:$S$93,3,FALSE)*VLOOKUP($F90,BY_TRA_Demand_Drivers!$B$5:$J$100,8,FALSE)</f>
        <v>352.99543932514638</v>
      </c>
      <c r="I90" s="16">
        <f>VLOOKUP($D90,'Growth rate'!$B$3:$S$93,3,FALSE)*VLOOKUP($F90,BY_TRA_Demand_Drivers!$B$5:$J$100,9,FALSE)</f>
        <v>138.43061929697254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5149.9781002158243</v>
      </c>
      <c r="H91" s="16">
        <f>VLOOKUP($D91,'Growth rate'!$B$3:$S$93,3,FALSE)*VLOOKUP($F91,BY_TRA_Demand_Drivers!$B$5:$J$100,8,FALSE)</f>
        <v>358.64336635434876</v>
      </c>
      <c r="I91" s="16">
        <f>VLOOKUP($D91,'Growth rate'!$B$3:$S$93,3,FALSE)*VLOOKUP($F91,BY_TRA_Demand_Drivers!$B$5:$J$100,9,FALSE)</f>
        <v>140.6455092057241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5232.3777498192776</v>
      </c>
      <c r="H92" s="16">
        <f>VLOOKUP($D92,'Growth rate'!$B$3:$S$93,3,FALSE)*VLOOKUP($F92,BY_TRA_Demand_Drivers!$B$5:$J$100,8,FALSE)</f>
        <v>364.3816602160183</v>
      </c>
      <c r="I92" s="16">
        <f>VLOOKUP($D92,'Growth rate'!$B$3:$S$93,3,FALSE)*VLOOKUP($F92,BY_TRA_Demand_Drivers!$B$5:$J$100,9,FALSE)</f>
        <v>142.89583735301568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5316.0957938163856</v>
      </c>
      <c r="H93" s="16">
        <f>VLOOKUP($D93,'Growth rate'!$B$3:$S$93,3,FALSE)*VLOOKUP($F93,BY_TRA_Demand_Drivers!$B$5:$J$100,8,FALSE)</f>
        <v>370.2117667794746</v>
      </c>
      <c r="I93" s="16">
        <f>VLOOKUP($D93,'Growth rate'!$B$3:$S$93,3,FALSE)*VLOOKUP($F93,BY_TRA_Demand_Drivers!$B$5:$J$100,9,FALSE)</f>
        <v>145.18217075066391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5401.1533265174485</v>
      </c>
      <c r="H94" s="16">
        <f>VLOOKUP($D94,'Growth rate'!$B$3:$S$93,3,FALSE)*VLOOKUP($F94,BY_TRA_Demand_Drivers!$B$5:$J$100,8,FALSE)</f>
        <v>376.13515504794617</v>
      </c>
      <c r="I94" s="16">
        <f>VLOOKUP($D94,'Growth rate'!$B$3:$S$93,3,FALSE)*VLOOKUP($F94,BY_TRA_Demand_Drivers!$B$5:$J$100,9,FALSE)</f>
        <v>147.50508548267453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5487.5717797417283</v>
      </c>
      <c r="H95" s="16">
        <f>VLOOKUP($D95,'Growth rate'!$B$3:$S$93,3,FALSE)*VLOOKUP($F95,BY_TRA_Demand_Drivers!$B$5:$J$100,8,FALSE)</f>
        <v>382.15331752871339</v>
      </c>
      <c r="I95" s="16">
        <f>VLOOKUP($D95,'Growth rate'!$B$3:$S$93,3,FALSE)*VLOOKUP($F95,BY_TRA_Demand_Drivers!$B$5:$J$100,9,FALSE)</f>
        <v>149.86516685039734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5575.3729282175955</v>
      </c>
      <c r="H96" s="16">
        <f>VLOOKUP($D96,'Growth rate'!$B$3:$S$93,3,FALSE)*VLOOKUP($F96,BY_TRA_Demand_Drivers!$B$5:$J$100,8,FALSE)</f>
        <v>388.26777060917283</v>
      </c>
      <c r="I96" s="16">
        <f>VLOOKUP($D96,'Growth rate'!$B$3:$S$93,3,FALSE)*VLOOKUP($F96,BY_TRA_Demand_Drivers!$B$5:$J$100,9,FALSE)</f>
        <v>152.26300952000372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5664.5788950690767</v>
      </c>
      <c r="H97" s="16">
        <f>VLOOKUP($D97,'Growth rate'!$B$3:$S$93,3,FALSE)*VLOOKUP($F97,BY_TRA_Demand_Drivers!$B$5:$J$100,8,FALSE)</f>
        <v>394.48005493891958</v>
      </c>
      <c r="I97" s="16">
        <f>VLOOKUP($D97,'Growth rate'!$B$3:$S$93,3,FALSE)*VLOOKUP($F97,BY_TRA_Demand_Drivers!$B$5:$J$100,9,FALSE)</f>
        <v>154.69921767232375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5755.2121573901823</v>
      </c>
      <c r="H98" s="16">
        <f>VLOOKUP($D98,'Growth rate'!$B$3:$S$93,3,FALSE)*VLOOKUP($F98,BY_TRA_Demand_Drivers!$B$5:$J$100,8,FALSE)</f>
        <v>400.79173581794225</v>
      </c>
      <c r="I98" s="16">
        <f>VLOOKUP($D98,'Growth rate'!$B$3:$S$93,3,FALSE)*VLOOKUP($F98,BY_TRA_Demand_Drivers!$B$5:$J$100,9,FALSE)</f>
        <v>157.17440515508093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5847.2955519084244</v>
      </c>
      <c r="H99" s="16">
        <f>VLOOKUP($D99,'Growth rate'!$B$3:$S$93,3,FALSE)*VLOOKUP($F99,BY_TRA_Demand_Drivers!$B$5:$J$100,8,FALSE)</f>
        <v>407.20440359102929</v>
      </c>
      <c r="I99" s="16">
        <f>VLOOKUP($D99,'Growth rate'!$B$3:$S$93,3,FALSE)*VLOOKUP($F99,BY_TRA_Demand_Drivers!$B$5:$J$100,9,FALSE)</f>
        <v>159.68919563756222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5940.8522807389591</v>
      </c>
      <c r="H100" s="16">
        <f>VLOOKUP($D100,'Growth rate'!$B$3:$S$93,3,FALSE)*VLOOKUP($F100,BY_TRA_Demand_Drivers!$B$5:$J$100,8,FALSE)</f>
        <v>413.71967404848579</v>
      </c>
      <c r="I100" s="16">
        <f>VLOOKUP($D100,'Growth rate'!$B$3:$S$93,3,FALSE)*VLOOKUP($F100,BY_TRA_Demand_Drivers!$B$5:$J$100,9,FALSE)</f>
        <v>162.24422276776323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6035.9059172307825</v>
      </c>
      <c r="H101" s="16">
        <f>VLOOKUP($D101,'Growth rate'!$B$3:$S$93,3,FALSE)*VLOOKUP($F101,BY_TRA_Demand_Drivers!$B$5:$J$100,8,FALSE)</f>
        <v>420.33918883326157</v>
      </c>
      <c r="I101" s="16">
        <f>VLOOKUP($D101,'Growth rate'!$B$3:$S$93,3,FALSE)*VLOOKUP($F101,BY_TRA_Demand_Drivers!$B$5:$J$100,9,FALSE)</f>
        <v>164.84013033204744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6132.4804119064756</v>
      </c>
      <c r="H102" s="16">
        <f>VLOOKUP($D102,'Growth rate'!$B$3:$S$93,3,FALSE)*VLOOKUP($F102,BY_TRA_Demand_Drivers!$B$5:$J$100,8,FALSE)</f>
        <v>427.06461585459374</v>
      </c>
      <c r="I102" s="16">
        <f>VLOOKUP($D102,'Growth rate'!$B$3:$S$93,3,FALSE)*VLOOKUP($F102,BY_TRA_Demand_Drivers!$B$5:$J$100,9,FALSE)</f>
        <v>167.47757241736019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6230.6000984969796</v>
      </c>
      <c r="H103" s="16">
        <f>VLOOKUP($D103,'Growth rate'!$B$3:$S$93,3,FALSE)*VLOOKUP($F103,BY_TRA_Demand_Drivers!$B$5:$J$100,8,FALSE)</f>
        <v>433.89764970826724</v>
      </c>
      <c r="I103" s="16">
        <f>VLOOKUP($D103,'Growth rate'!$B$3:$S$93,3,FALSE)*VLOOKUP($F103,BY_TRA_Demand_Drivers!$B$5:$J$100,9,FALSE)</f>
        <v>170.15721357603798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6330.2897000729308</v>
      </c>
      <c r="H104" s="16">
        <f>VLOOKUP($D104,'Growth rate'!$B$3:$S$93,3,FALSE)*VLOOKUP($F104,BY_TRA_Demand_Drivers!$B$5:$J$100,8,FALSE)</f>
        <v>440.84001210359952</v>
      </c>
      <c r="I104" s="16">
        <f>VLOOKUP($D104,'Growth rate'!$B$3:$S$93,3,FALSE)*VLOOKUP($F104,BY_TRA_Demand_Drivers!$B$5:$J$100,9,FALSE)</f>
        <v>172.87972899325459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6431.5743352740983</v>
      </c>
      <c r="H105" s="16">
        <f>VLOOKUP($D105,'Growth rate'!$B$3:$S$93,3,FALSE)*VLOOKUP($F105,BY_TRA_Demand_Drivers!$B$5:$J$100,8,FALSE)</f>
        <v>447.89345229725711</v>
      </c>
      <c r="I105" s="16">
        <f>VLOOKUP($D105,'Growth rate'!$B$3:$S$93,3,FALSE)*VLOOKUP($F105,BY_TRA_Demand_Drivers!$B$5:$J$100,9,FALSE)</f>
        <v>175.64580465714664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6534.4795246384838</v>
      </c>
      <c r="H106" s="16">
        <f>VLOOKUP($D106,'Growth rate'!$B$3:$S$93,3,FALSE)*VLOOKUP($F106,BY_TRA_Demand_Drivers!$B$5:$J$100,8,FALSE)</f>
        <v>455.05974753401324</v>
      </c>
      <c r="I106" s="16">
        <f>VLOOKUP($D106,'Growth rate'!$B$3:$S$93,3,FALSE)*VLOOKUP($F106,BY_TRA_Demand_Drivers!$B$5:$J$100,9,FALSE)</f>
        <v>178.456137531661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6639.0311970326993</v>
      </c>
      <c r="H107" s="16">
        <f>VLOOKUP($D107,'Growth rate'!$B$3:$S$93,3,FALSE)*VLOOKUP($F107,BY_TRA_Demand_Drivers!$B$5:$J$100,8,FALSE)</f>
        <v>462.34070349455743</v>
      </c>
      <c r="I107" s="16">
        <f>VLOOKUP($D107,'Growth rate'!$B$3:$S$93,3,FALSE)*VLOOKUP($F107,BY_TRA_Demand_Drivers!$B$5:$J$100,9,FALSE)</f>
        <v>181.31143573216758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6745.2556961852224</v>
      </c>
      <c r="H108" s="16">
        <f>VLOOKUP($D108,'Growth rate'!$B$3:$S$93,3,FALSE)*VLOOKUP($F108,BY_TRA_Demand_Drivers!$B$5:$J$100,8,FALSE)</f>
        <v>469.73815475047036</v>
      </c>
      <c r="I108" s="16">
        <f>VLOOKUP($D108,'Growth rate'!$B$3:$S$93,3,FALSE)*VLOOKUP($F108,BY_TRA_Demand_Drivers!$B$5:$J$100,9,FALSE)</f>
        <v>184.21241870388226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6853.1797873241867</v>
      </c>
      <c r="H109" s="16">
        <f>VLOOKUP($D109,'Growth rate'!$B$3:$S$93,3,FALSE)*VLOOKUP($F109,BY_TRA_Demand_Drivers!$B$5:$J$100,8,FALSE)</f>
        <v>477.25396522647793</v>
      </c>
      <c r="I109" s="16">
        <f>VLOOKUP($D109,'Growth rate'!$B$3:$S$93,3,FALSE)*VLOOKUP($F109,BY_TRA_Demand_Drivers!$B$5:$J$100,9,FALSE)</f>
        <v>187.15981740314439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6962.8306639213743</v>
      </c>
      <c r="H110" s="16">
        <f>VLOOKUP($D110,'Growth rate'!$B$3:$S$93,3,FALSE)*VLOOKUP($F110,BY_TRA_Demand_Drivers!$B$5:$J$100,8,FALSE)</f>
        <v>484.89002867010163</v>
      </c>
      <c r="I110" s="16">
        <f>VLOOKUP($D110,'Growth rate'!$B$3:$S$93,3,FALSE)*VLOOKUP($F110,BY_TRA_Demand_Drivers!$B$5:$J$100,9,FALSE)</f>
        <v>190.15437448159472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7074.2359545441168</v>
      </c>
      <c r="H111" s="16">
        <f>VLOOKUP($D111,'Growth rate'!$B$3:$S$93,3,FALSE)*VLOOKUP($F111,BY_TRA_Demand_Drivers!$B$5:$J$100,8,FALSE)</f>
        <v>492.6482691288233</v>
      </c>
      <c r="I111" s="16">
        <f>VLOOKUP($D111,'Growth rate'!$B$3:$S$93,3,FALSE)*VLOOKUP($F111,BY_TRA_Demand_Drivers!$B$5:$J$100,9,FALSE)</f>
        <v>193.19684447330025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7187.4237298168227</v>
      </c>
      <c r="H112" s="16">
        <f>VLOOKUP($D112,'Growth rate'!$B$3:$S$93,3,FALSE)*VLOOKUP($F112,BY_TRA_Demand_Drivers!$B$5:$J$100,8,FALSE)</f>
        <v>500.53064143488444</v>
      </c>
      <c r="I112" s="16">
        <f>VLOOKUP($D112,'Growth rate'!$B$3:$S$93,3,FALSE)*VLOOKUP($F112,BY_TRA_Demand_Drivers!$B$5:$J$100,9,FALSE)</f>
        <v>196.28799398487305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7302.422509493892</v>
      </c>
      <c r="H113" s="16">
        <f>VLOOKUP($D113,'Growth rate'!$B$3:$S$93,3,FALSE)*VLOOKUP($F113,BY_TRA_Demand_Drivers!$B$5:$J$100,8,FALSE)</f>
        <v>508.53913169784266</v>
      </c>
      <c r="I113" s="16">
        <f>VLOOKUP($D113,'Growth rate'!$B$3:$S$93,3,FALSE)*VLOOKUP($F113,BY_TRA_Demand_Drivers!$B$5:$J$100,9,FALSE)</f>
        <v>199.42860188863102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7419.2612696457954</v>
      </c>
      <c r="H114" s="16">
        <f>VLOOKUP($D114,'Growth rate'!$B$3:$S$93,3,FALSE)*VLOOKUP($F114,BY_TRA_Demand_Drivers!$B$5:$J$100,8,FALSE)</f>
        <v>516.67575780500817</v>
      </c>
      <c r="I114" s="16">
        <f>VLOOKUP($D114,'Growth rate'!$B$3:$S$93,3,FALSE)*VLOOKUP($F114,BY_TRA_Demand_Drivers!$B$5:$J$100,9,FALSE)</f>
        <v>202.61945951884914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7537.9694499601283</v>
      </c>
      <c r="H115" s="16">
        <f>VLOOKUP($D115,'Growth rate'!$B$3:$S$93,3,FALSE)*VLOOKUP($F115,BY_TRA_Demand_Drivers!$B$5:$J$100,8,FALSE)</f>
        <v>524.94256992988835</v>
      </c>
      <c r="I115" s="16">
        <f>VLOOKUP($D115,'Growth rate'!$B$3:$S$93,3,FALSE)*VLOOKUP($F115,BY_TRA_Demand_Drivers!$B$5:$J$100,9,FALSE)</f>
        <v>205.86137087115074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7658.5769611594906</v>
      </c>
      <c r="H116" s="16">
        <f>VLOOKUP($D116,'Growth rate'!$B$3:$S$93,3,FALSE)*VLOOKUP($F116,BY_TRA_Demand_Drivers!$B$5:$J$100,8,FALSE)</f>
        <v>533.34165104876661</v>
      </c>
      <c r="I116" s="16">
        <f>VLOOKUP($D116,'Growth rate'!$B$3:$S$93,3,FALSE)*VLOOKUP($F116,BY_TRA_Demand_Drivers!$B$5:$J$100,9,FALSE)</f>
        <v>209.15515280508916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7781.1141925380425</v>
      </c>
      <c r="H117" s="16">
        <f>VLOOKUP($D117,'Growth rate'!$B$3:$S$93,3,FALSE)*VLOOKUP($F117,BY_TRA_Demand_Drivers!$B$5:$J$100,8,FALSE)</f>
        <v>541.87511746554685</v>
      </c>
      <c r="I117" s="16">
        <f>VLOOKUP($D117,'Growth rate'!$B$3:$S$93,3,FALSE)*VLOOKUP($F117,BY_TRA_Demand_Drivers!$B$5:$J$100,9,FALSE)</f>
        <v>212.50163524997058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7905.6120196186512</v>
      </c>
      <c r="H118" s="16">
        <f>VLOOKUP($D118,'Growth rate'!$B$3:$S$93,3,FALSE)*VLOOKUP($F118,BY_TRA_Demand_Drivers!$B$5:$J$100,8,FALSE)</f>
        <v>550.54511934499556</v>
      </c>
      <c r="I118" s="16">
        <f>VLOOKUP($D118,'Growth rate'!$B$3:$S$93,3,FALSE)*VLOOKUP($F118,BY_TRA_Demand_Drivers!$B$5:$J$100,9,FALSE)</f>
        <v>215.90166141397012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8032.1018119325499</v>
      </c>
      <c r="H119" s="16">
        <f>VLOOKUP($D119,'Growth rate'!$B$3:$S$93,3,FALSE)*VLOOKUP($F119,BY_TRA_Demand_Drivers!$B$5:$J$100,8,FALSE)</f>
        <v>559.35384125451549</v>
      </c>
      <c r="I119" s="16">
        <f>VLOOKUP($D119,'Growth rate'!$B$3:$S$93,3,FALSE)*VLOOKUP($F119,BY_TRA_Demand_Drivers!$B$5:$J$100,9,FALSE)</f>
        <v>219.35608799659366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8160.6154409234705</v>
      </c>
      <c r="H120" s="16">
        <f>VLOOKUP($D120,'Growth rate'!$B$3:$S$93,3,FALSE)*VLOOKUP($F120,BY_TRA_Demand_Drivers!$B$5:$J$100,8,FALSE)</f>
        <v>568.30350271458781</v>
      </c>
      <c r="I120" s="16">
        <f>VLOOKUP($D120,'Growth rate'!$B$3:$S$93,3,FALSE)*VLOOKUP($F120,BY_TRA_Demand_Drivers!$B$5:$J$100,9,FALSE)</f>
        <v>222.86578540453914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8291.1852879782455</v>
      </c>
      <c r="H121" s="16">
        <f>VLOOKUP($D121,'Growth rate'!$B$3:$S$93,3,FALSE)*VLOOKUP($F121,BY_TRA_Demand_Drivers!$B$5:$J$100,8,FALSE)</f>
        <v>577.39635875802117</v>
      </c>
      <c r="I121" s="16">
        <f>VLOOKUP($D121,'Growth rate'!$B$3:$S$93,3,FALSE)*VLOOKUP($F121,BY_TRA_Demand_Drivers!$B$5:$J$100,9,FALSE)</f>
        <v>226.43163797101178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8423.8442525858973</v>
      </c>
      <c r="H122" s="16">
        <f>VLOOKUP($D122,'Growth rate'!$B$3:$S$93,3,FALSE)*VLOOKUP($F122,BY_TRA_Demand_Drivers!$B$5:$J$100,8,FALSE)</f>
        <v>586.63470049814953</v>
      </c>
      <c r="I122" s="16">
        <f>VLOOKUP($D122,'Growth rate'!$B$3:$S$93,3,FALSE)*VLOOKUP($F122,BY_TRA_Demand_Drivers!$B$5:$J$100,9,FALSE)</f>
        <v>230.05454417854796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8558.625760627272</v>
      </c>
      <c r="H123" s="16">
        <f>VLOOKUP($D123,'Growth rate'!$B$3:$S$93,3,FALSE)*VLOOKUP($F123,BY_TRA_Demand_Drivers!$B$5:$J$100,8,FALSE)</f>
        <v>596.02085570611996</v>
      </c>
      <c r="I123" s="16">
        <f>VLOOKUP($D123,'Growth rate'!$B$3:$S$93,3,FALSE)*VLOOKUP($F123,BY_TRA_Demand_Drivers!$B$5:$J$100,9,FALSE)</f>
        <v>233.73541688540473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8695.5637727973099</v>
      </c>
      <c r="H124" s="16">
        <f>VLOOKUP($D124,'Growth rate'!$B$3:$S$93,3,FALSE)*VLOOKUP($F124,BY_TRA_Demand_Drivers!$B$5:$J$100,8,FALSE)</f>
        <v>605.55718939741791</v>
      </c>
      <c r="I124" s="16">
        <f>VLOOKUP($D124,'Growth rate'!$B$3:$S$93,3,FALSE)*VLOOKUP($F124,BY_TRA_Demand_Drivers!$B$5:$J$100,9,FALSE)</f>
        <v>237.47518355557122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8834.6927931620667</v>
      </c>
      <c r="H125" s="16">
        <f>VLOOKUP($D125,'Growth rate'!$B$3:$S$93,3,FALSE)*VLOOKUP($F125,BY_TRA_Demand_Drivers!$B$5:$J$100,8,FALSE)</f>
        <v>615.24610442777657</v>
      </c>
      <c r="I125" s="16">
        <f>VLOOKUP($D125,'Growth rate'!$B$3:$S$93,3,FALSE)*VLOOKUP($F125,BY_TRA_Demand_Drivers!$B$5:$J$100,9,FALSE)</f>
        <v>241.27478649246035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8976.0478778526594</v>
      </c>
      <c r="H126" s="16">
        <f>VLOOKUP($D126,'Growth rate'!$B$3:$S$93,3,FALSE)*VLOOKUP($F126,BY_TRA_Demand_Drivers!$B$5:$J$100,8,FALSE)</f>
        <v>625.09004209862098</v>
      </c>
      <c r="I126" s="16">
        <f>VLOOKUP($D126,'Growth rate'!$B$3:$S$93,3,FALSE)*VLOOKUP($F126,BY_TRA_Demand_Drivers!$B$5:$J$100,9,FALSE)</f>
        <v>245.13518307633973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9119.6646438983025</v>
      </c>
      <c r="H127" s="16">
        <f>VLOOKUP($D127,'Growth rate'!$B$3:$S$93,3,FALSE)*VLOOKUP($F127,BY_TRA_Demand_Drivers!$B$5:$J$100,8,FALSE)</f>
        <v>635.0914827721989</v>
      </c>
      <c r="I127" s="16">
        <f>VLOOKUP($D127,'Growth rate'!$B$3:$S$93,3,FALSE)*VLOOKUP($F127,BY_TRA_Demand_Drivers!$B$5:$J$100,9,FALSE)</f>
        <v>249.05734600556116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9265.5792782006756</v>
      </c>
      <c r="H128" s="16">
        <f>VLOOKUP($D128,'Growth rate'!$B$3:$S$93,3,FALSE)*VLOOKUP($F128,BY_TRA_Demand_Drivers!$B$5:$J$100,8,FALSE)</f>
        <v>645.25294649655416</v>
      </c>
      <c r="I128" s="16">
        <f>VLOOKUP($D128,'Growth rate'!$B$3:$S$93,3,FALSE)*VLOOKUP($F128,BY_TRA_Demand_Drivers!$B$5:$J$100,9,FALSE)</f>
        <v>253.04226354165013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9413.8285466518846</v>
      </c>
      <c r="H129" s="16">
        <f>VLOOKUP($D129,'Growth rate'!$B$3:$S$93,3,FALSE)*VLOOKUP($F129,BY_TRA_Demand_Drivers!$B$5:$J$100,8,FALSE)</f>
        <v>655.57699364049893</v>
      </c>
      <c r="I129" s="16">
        <f>VLOOKUP($D129,'Growth rate'!$B$3:$S$93,3,FALSE)*VLOOKUP($F129,BY_TRA_Demand_Drivers!$B$5:$J$100,9,FALSE)</f>
        <v>257.09093975831655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9564.4498033983164</v>
      </c>
      <c r="H130" s="16">
        <f>VLOOKUP($D130,'Growth rate'!$B$3:$S$93,3,FALSE)*VLOOKUP($F130,BY_TRA_Demand_Drivers!$B$5:$J$100,8,FALSE)</f>
        <v>666.06622553874695</v>
      </c>
      <c r="I130" s="16">
        <f>VLOOKUP($D130,'Growth rate'!$B$3:$S$93,3,FALSE)*VLOOKUP($F130,BY_TRA_Demand_Drivers!$B$5:$J$100,9,FALSE)</f>
        <v>261.20439479444963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9717.4810002526901</v>
      </c>
      <c r="H131" s="16">
        <f>VLOOKUP($D131,'Growth rate'!$B$3:$S$93,3,FALSE)*VLOOKUP($F131,BY_TRA_Demand_Drivers!$B$5:$J$100,8,FALSE)</f>
        <v>676.72328514736694</v>
      </c>
      <c r="I131" s="16">
        <f>VLOOKUP($D131,'Growth rate'!$B$3:$S$93,3,FALSE)*VLOOKUP($F131,BY_TRA_Demand_Drivers!$B$5:$J$100,9,FALSE)</f>
        <v>265.38366511116084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9872.9606962567341</v>
      </c>
      <c r="H132" s="16">
        <f>VLOOKUP($D132,'Growth rate'!$B$3:$S$93,3,FALSE)*VLOOKUP($F132,BY_TRA_Demand_Drivers!$B$5:$J$100,8,FALSE)</f>
        <v>687.55085770972482</v>
      </c>
      <c r="I132" s="16">
        <f>VLOOKUP($D132,'Growth rate'!$B$3:$S$93,3,FALSE)*VLOOKUP($F132,BY_TRA_Demand_Drivers!$B$5:$J$100,9,FALSE)</f>
        <v>269.62980375293938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10030.928067396841</v>
      </c>
      <c r="H133" s="16">
        <f>VLOOKUP($D133,'Growth rate'!$B$3:$S$93,3,FALSE)*VLOOKUP($F133,BY_TRA_Demand_Drivers!$B$5:$J$100,8,FALSE)</f>
        <v>698.55167143308051</v>
      </c>
      <c r="I133" s="16">
        <f>VLOOKUP($D133,'Growth rate'!$B$3:$S$93,3,FALSE)*VLOOKUP($F133,BY_TRA_Demand_Drivers!$B$5:$J$100,9,FALSE)</f>
        <v>273.94388061298645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10191.422916475191</v>
      </c>
      <c r="H134" s="16">
        <f>VLOOKUP($D134,'Growth rate'!$B$3:$S$93,3,FALSE)*VLOOKUP($F134,BY_TRA_Demand_Drivers!$B$5:$J$100,8,FALSE)</f>
        <v>709.72849817600979</v>
      </c>
      <c r="I134" s="16">
        <f>VLOOKUP($D134,'Growth rate'!$B$3:$S$93,3,FALSE)*VLOOKUP($F134,BY_TRA_Demand_Drivers!$B$5:$J$100,9,FALSE)</f>
        <v>278.32698270279423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10354.485683138793</v>
      </c>
      <c r="H135" s="16">
        <f>VLOOKUP($D135,'Growth rate'!$B$3:$S$93,3,FALSE)*VLOOKUP($F135,BY_TRA_Demand_Drivers!$B$5:$J$100,8,FALSE)</f>
        <v>721.08415414682588</v>
      </c>
      <c r="I135" s="16">
        <f>VLOOKUP($D135,'Growth rate'!$B$3:$S$93,3,FALSE)*VLOOKUP($F135,BY_TRA_Demand_Drivers!$B$5:$J$100,9,FALSE)</f>
        <v>282.78021442603892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10520.157454069014</v>
      </c>
      <c r="H136" s="16">
        <f>VLOOKUP($D136,'Growth rate'!$B$3:$S$93,3,FALSE)*VLOOKUP($F136,BY_TRA_Demand_Drivers!$B$5:$J$100,8,FALSE)</f>
        <v>732.62150061317504</v>
      </c>
      <c r="I136" s="16">
        <f>VLOOKUP($D136,'Growth rate'!$B$3:$S$93,3,FALSE)*VLOOKUP($F136,BY_TRA_Demand_Drivers!$B$5:$J$100,9,FALSE)</f>
        <v>287.30469785685551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10688.479973334119</v>
      </c>
      <c r="H137" s="16">
        <f>VLOOKUP($D137,'Growth rate'!$B$3:$S$93,3,FALSE)*VLOOKUP($F137,BY_TRA_Demand_Drivers!$B$5:$J$100,8,FALSE)</f>
        <v>744.34344462298588</v>
      </c>
      <c r="I137" s="16">
        <f>VLOOKUP($D137,'Growth rate'!$B$3:$S$93,3,FALSE)*VLOOKUP($F137,BY_TRA_Demand_Drivers!$B$5:$J$100,9,FALSE)</f>
        <v>291.90157302256523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10859.495652907464</v>
      </c>
      <c r="H138" s="16">
        <f>VLOOKUP($D138,'Growth rate'!$B$3:$S$93,3,FALSE)*VLOOKUP($F138,BY_TRA_Demand_Drivers!$B$5:$J$100,8,FALSE)</f>
        <v>756.25293973695375</v>
      </c>
      <c r="I138" s="16">
        <f>VLOOKUP($D138,'Growth rate'!$B$3:$S$93,3,FALSE)*VLOOKUP($F138,BY_TRA_Demand_Drivers!$B$5:$J$100,9,FALSE)</f>
        <v>296.57199819092631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11033.247583353983</v>
      </c>
      <c r="H139" s="16">
        <f>VLOOKUP($D139,'Growth rate'!$B$3:$S$93,3,FALSE)*VLOOKUP($F139,BY_TRA_Demand_Drivers!$B$5:$J$100,8,FALSE)</f>
        <v>768.352986772745</v>
      </c>
      <c r="I139" s="16">
        <f>VLOOKUP($D139,'Growth rate'!$B$3:$S$93,3,FALSE)*VLOOKUP($F139,BY_TRA_Demand_Drivers!$B$5:$J$100,9,FALSE)</f>
        <v>301.31715016198109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11209.779544687646</v>
      </c>
      <c r="H140" s="16">
        <f>VLOOKUP($D140,'Growth rate'!$B$3:$S$93,3,FALSE)*VLOOKUP($F140,BY_TRA_Demand_Drivers!$B$5:$J$100,8,FALSE)</f>
        <v>780.64663456110884</v>
      </c>
      <c r="I140" s="16">
        <f>VLOOKUP($D140,'Growth rate'!$B$3:$S$93,3,FALSE)*VLOOKUP($F140,BY_TRA_Demand_Drivers!$B$5:$J$100,9,FALSE)</f>
        <v>306.13822456457279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11389.136017402649</v>
      </c>
      <c r="H141" s="16">
        <f>VLOOKUP($D141,'Growth rate'!$B$3:$S$93,3,FALSE)*VLOOKUP($F141,BY_TRA_Demand_Drivers!$B$5:$J$100,8,FALSE)</f>
        <v>793.13698071408658</v>
      </c>
      <c r="I141" s="16">
        <f>VLOOKUP($D141,'Growth rate'!$B$3:$S$93,3,FALSE)*VLOOKUP($F141,BY_TRA_Demand_Drivers!$B$5:$J$100,9,FALSE)</f>
        <v>311.03643615760592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11571.362193681091</v>
      </c>
      <c r="H142" s="16">
        <f>VLOOKUP($D142,'Growth rate'!$B$3:$S$93,3,FALSE)*VLOOKUP($F142,BY_TRA_Demand_Drivers!$B$5:$J$100,8,FALSE)</f>
        <v>805.82717240551187</v>
      </c>
      <c r="I142" s="16">
        <f>VLOOKUP($D142,'Growth rate'!$B$3:$S$93,3,FALSE)*VLOOKUP($F142,BY_TRA_Demand_Drivers!$B$5:$J$100,9,FALSE)</f>
        <v>316.01301913612764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11756.503988779989</v>
      </c>
      <c r="H143" s="16">
        <f>VLOOKUP($D143,'Growth rate'!$B$3:$S$93,3,FALSE)*VLOOKUP($F143,BY_TRA_Demand_Drivers!$B$5:$J$100,8,FALSE)</f>
        <v>818.72040716400011</v>
      </c>
      <c r="I143" s="16">
        <f>VLOOKUP($D143,'Growth rate'!$B$3:$S$93,3,FALSE)*VLOOKUP($F143,BY_TRA_Demand_Drivers!$B$5:$J$100,9,FALSE)</f>
        <v>321.06922744230565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11944.608052600468</v>
      </c>
      <c r="H144" s="16">
        <f>VLOOKUP($D144,'Growth rate'!$B$3:$S$93,3,FALSE)*VLOOKUP($F144,BY_TRA_Demand_Drivers!$B$5:$J$100,8,FALSE)</f>
        <v>831.81993367862401</v>
      </c>
      <c r="I144" s="16">
        <f>VLOOKUP($D144,'Growth rate'!$B$3:$S$93,3,FALSE)*VLOOKUP($F144,BY_TRA_Demand_Drivers!$B$5:$J$100,9,FALSE)</f>
        <v>326.20633508138252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12135.721781442076</v>
      </c>
      <c r="H145" s="16">
        <f>VLOOKUP($D145,'Growth rate'!$B$3:$S$93,3,FALSE)*VLOOKUP($F145,BY_TRA_Demand_Drivers!$B$5:$J$100,8,FALSE)</f>
        <v>845.1290526174821</v>
      </c>
      <c r="I145" s="16">
        <f>VLOOKUP($D145,'Growth rate'!$B$3:$S$93,3,FALSE)*VLOOKUP($F145,BY_TRA_Demand_Drivers!$B$5:$J$100,9,FALSE)</f>
        <v>331.42563644268466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12329.893329945151</v>
      </c>
      <c r="H146" s="16">
        <f>VLOOKUP($D146,'Growth rate'!$B$3:$S$93,3,FALSE)*VLOOKUP($F146,BY_TRA_Demand_Drivers!$B$5:$J$100,8,FALSE)</f>
        <v>858.6511174593619</v>
      </c>
      <c r="I146" s="16">
        <f>VLOOKUP($D146,'Growth rate'!$B$3:$S$93,3,FALSE)*VLOOKUP($F146,BY_TRA_Demand_Drivers!$B$5:$J$100,9,FALSE)</f>
        <v>336.72844662576767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12527.171623224272</v>
      </c>
      <c r="H147" s="16">
        <f>VLOOKUP($D147,'Growth rate'!$B$3:$S$93,3,FALSE)*VLOOKUP($F147,BY_TRA_Demand_Drivers!$B$5:$J$100,8,FALSE)</f>
        <v>872.38953533871177</v>
      </c>
      <c r="I147" s="16">
        <f>VLOOKUP($D147,'Growth rate'!$B$3:$S$93,3,FALSE)*VLOOKUP($F147,BY_TRA_Demand_Drivers!$B$5:$J$100,9,FALSE)</f>
        <v>342.11610177177994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12727.606369195862</v>
      </c>
      <c r="H148" s="16">
        <f>VLOOKUP($D148,'Growth rate'!$B$3:$S$93,3,FALSE)*VLOOKUP($F148,BY_TRA_Demand_Drivers!$B$5:$J$100,8,FALSE)</f>
        <v>886.34776790413116</v>
      </c>
      <c r="I148" s="16">
        <f>VLOOKUP($D148,'Growth rate'!$B$3:$S$93,3,FALSE)*VLOOKUP($F148,BY_TRA_Demand_Drivers!$B$5:$J$100,9,FALSE)</f>
        <v>347.58995940012846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12931.248071102997</v>
      </c>
      <c r="H149" s="16">
        <f>VLOOKUP($D149,'Growth rate'!$B$3:$S$93,3,FALSE)*VLOOKUP($F149,BY_TRA_Demand_Drivers!$B$5:$J$100,8,FALSE)</f>
        <v>900.5293321905973</v>
      </c>
      <c r="I149" s="16">
        <f>VLOOKUP($D149,'Growth rate'!$B$3:$S$93,3,FALSE)*VLOOKUP($F149,BY_TRA_Demand_Drivers!$B$5:$J$100,9,FALSE)</f>
        <v>353.15139875053052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13138.148040240643</v>
      </c>
      <c r="H150" s="16">
        <f>VLOOKUP($D150,'Growth rate'!$B$3:$S$93,3,FALSE)*VLOOKUP($F150,BY_TRA_Demand_Drivers!$B$5:$J$100,8,FALSE)</f>
        <v>914.9378015056468</v>
      </c>
      <c r="I150" s="16">
        <f>VLOOKUP($D150,'Growth rate'!$B$3:$S$93,3,FALSE)*VLOOKUP($F150,BY_TRA_Demand_Drivers!$B$5:$J$100,9,FALSE)</f>
        <v>358.801821130539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13348.358408884495</v>
      </c>
      <c r="H151" s="16">
        <f>VLOOKUP($D151,'Growth rate'!$B$3:$S$93,3,FALSE)*VLOOKUP($F151,BY_TRA_Demand_Drivers!$B$5:$J$100,8,FALSE)</f>
        <v>929.57680632973722</v>
      </c>
      <c r="I151" s="16">
        <f>VLOOKUP($D151,'Growth rate'!$B$3:$S$93,3,FALSE)*VLOOKUP($F151,BY_TRA_Demand_Drivers!$B$5:$J$100,9,FALSE)</f>
        <v>364.54265026862765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13561.932143426648</v>
      </c>
      <c r="H152" s="16">
        <f>VLOOKUP($D152,'Growth rate'!$B$3:$S$93,3,FALSE)*VLOOKUP($F152,BY_TRA_Demand_Drivers!$B$5:$J$100,8,FALSE)</f>
        <v>944.45003523101309</v>
      </c>
      <c r="I152" s="16">
        <f>VLOOKUP($D152,'Growth rate'!$B$3:$S$93,3,FALSE)*VLOOKUP($F152,BY_TRA_Demand_Drivers!$B$5:$J$100,9,FALSE)</f>
        <v>370.37533267292571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13778.923057721475</v>
      </c>
      <c r="H153" s="16">
        <f>VLOOKUP($D153,'Growth rate'!$B$3:$S$93,3,FALSE)*VLOOKUP($F153,BY_TRA_Demand_Drivers!$B$5:$J$100,8,FALSE)</f>
        <v>959.56123579470932</v>
      </c>
      <c r="I153" s="16">
        <f>VLOOKUP($D153,'Growth rate'!$B$3:$S$93,3,FALSE)*VLOOKUP($F153,BY_TRA_Demand_Drivers!$B$5:$J$100,9,FALSE)</f>
        <v>376.30133799569256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13999.385826645019</v>
      </c>
      <c r="H154" s="16">
        <f>VLOOKUP($D154,'Growth rate'!$B$3:$S$93,3,FALSE)*VLOOKUP($F154,BY_TRA_Demand_Drivers!$B$5:$J$100,8,FALSE)</f>
        <v>974.91421556742478</v>
      </c>
      <c r="I154" s="16">
        <f>VLOOKUP($D154,'Growth rate'!$B$3:$S$93,3,FALSE)*VLOOKUP($F154,BY_TRA_Demand_Drivers!$B$5:$J$100,9,FALSE)</f>
        <v>382.32215940362363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14223.375999871339</v>
      </c>
      <c r="H155" s="16">
        <f>VLOOKUP($D155,'Growth rate'!$B$3:$S$93,3,FALSE)*VLOOKUP($F155,BY_TRA_Demand_Drivers!$B$5:$J$100,8,FALSE)</f>
        <v>990.51284301650355</v>
      </c>
      <c r="I155" s="16">
        <f>VLOOKUP($D155,'Growth rate'!$B$3:$S$93,3,FALSE)*VLOOKUP($F155,BY_TRA_Demand_Drivers!$B$5:$J$100,9,FALSE)</f>
        <v>388.43931395408163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14450.950015869281</v>
      </c>
      <c r="H156" s="16">
        <f>VLOOKUP($D156,'Growth rate'!$B$3:$S$93,3,FALSE)*VLOOKUP($F156,BY_TRA_Demand_Drivers!$B$5:$J$100,8,FALSE)</f>
        <v>1006.3610485047676</v>
      </c>
      <c r="I156" s="16">
        <f>VLOOKUP($D156,'Growth rate'!$B$3:$S$93,3,FALSE)*VLOOKUP($F156,BY_TRA_Demand_Drivers!$B$5:$J$100,9,FALSE)</f>
        <v>394.65434297734691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14682.16521612319</v>
      </c>
      <c r="H157" s="16">
        <f>VLOOKUP($D157,'Growth rate'!$B$3:$S$93,3,FALSE)*VLOOKUP($F157,BY_TRA_Demand_Drivers!$B$5:$J$100,8,FALSE)</f>
        <v>1022.462825280844</v>
      </c>
      <c r="I157" s="16">
        <f>VLOOKUP($D157,'Growth rate'!$B$3:$S$93,3,FALSE)*VLOOKUP($F157,BY_TRA_Demand_Drivers!$B$5:$J$100,9,FALSE)</f>
        <v>400.96881246498452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14917.079859581161</v>
      </c>
      <c r="H158" s="16">
        <f>VLOOKUP($D158,'Growth rate'!$B$3:$S$93,3,FALSE)*VLOOKUP($F158,BY_TRA_Demand_Drivers!$B$5:$J$100,8,FALSE)</f>
        <v>1038.8222304853375</v>
      </c>
      <c r="I158" s="16">
        <f>VLOOKUP($D158,'Growth rate'!$B$3:$S$93,3,FALSE)*VLOOKUP($F158,BY_TRA_Demand_Drivers!$B$5:$J$100,9,FALSE)</f>
        <v>407.38431346442428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15155.753137334461</v>
      </c>
      <c r="H159" s="16">
        <f>VLOOKUP($D159,'Growth rate'!$B$3:$S$93,3,FALSE)*VLOOKUP($F159,BY_TRA_Demand_Drivers!$B$5:$J$100,8,FALSE)</f>
        <v>1055.4433861731029</v>
      </c>
      <c r="I159" s="16">
        <f>VLOOKUP($D159,'Growth rate'!$B$3:$S$93,3,FALSE)*VLOOKUP($F159,BY_TRA_Demand_Drivers!$B$5:$J$100,9,FALSE)</f>
        <v>413.9024624798551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15398.245187531815</v>
      </c>
      <c r="H160" s="16">
        <f>VLOOKUP($D160,'Growth rate'!$B$3:$S$93,3,FALSE)*VLOOKUP($F160,BY_TRA_Demand_Drivers!$B$5:$J$100,8,FALSE)</f>
        <v>1072.3304803518727</v>
      </c>
      <c r="I160" s="16">
        <f>VLOOKUP($D160,'Growth rate'!$B$3:$S$93,3,FALSE)*VLOOKUP($F160,BY_TRA_Demand_Drivers!$B$5:$J$100,9,FALSE)</f>
        <v>420.52490187953282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15644.617110532325</v>
      </c>
      <c r="H161" s="16">
        <f>VLOOKUP($D161,'Growth rate'!$B$3:$S$93,3,FALSE)*VLOOKUP($F161,BY_TRA_Demand_Drivers!$B$5:$J$100,8,FALSE)</f>
        <v>1089.4877680375027</v>
      </c>
      <c r="I161" s="16">
        <f>VLOOKUP($D161,'Growth rate'!$B$3:$S$93,3,FALSE)*VLOOKUP($F161,BY_TRA_Demand_Drivers!$B$5:$J$100,9,FALSE)</f>
        <v>427.25330030960538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15894.930984300841</v>
      </c>
      <c r="H162" s="16">
        <f>VLOOKUP($D162,'Growth rate'!$B$3:$S$93,3,FALSE)*VLOOKUP($F162,BY_TRA_Demand_Drivers!$B$5:$J$100,8,FALSE)</f>
        <v>1106.9195723261028</v>
      </c>
      <c r="I162" s="16">
        <f>VLOOKUP($D162,'Growth rate'!$B$3:$S$93,3,FALSE)*VLOOKUP($F162,BY_TRA_Demand_Drivers!$B$5:$J$100,9,FALSE)</f>
        <v>434.08935311455906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16149.249880049656</v>
      </c>
      <c r="H163" s="16">
        <f>VLOOKUP($D163,'Growth rate'!$B$3:$S$93,3,FALSE)*VLOOKUP($F163,BY_TRA_Demand_Drivers!$B$5:$J$100,8,FALSE)</f>
        <v>1124.6302854833204</v>
      </c>
      <c r="I163" s="16">
        <f>VLOOKUP($D163,'Growth rate'!$B$3:$S$93,3,FALSE)*VLOOKUP($F163,BY_TRA_Demand_Drivers!$B$5:$J$100,9,FALSE)</f>
        <v>441.03478276439205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16407.637878130448</v>
      </c>
      <c r="H164" s="16">
        <f>VLOOKUP($D164,'Growth rate'!$B$3:$S$93,3,FALSE)*VLOOKUP($F164,BY_TRA_Demand_Drivers!$B$5:$J$100,8,FALSE)</f>
        <v>1142.6243700510536</v>
      </c>
      <c r="I164" s="16">
        <f>VLOOKUP($D164,'Growth rate'!$B$3:$S$93,3,FALSE)*VLOOKUP($F164,BY_TRA_Demand_Drivers!$B$5:$J$100,9,FALSE)</f>
        <v>448.09133928862229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16670.160084180538</v>
      </c>
      <c r="H165" s="16">
        <f>VLOOKUP($D165,'Growth rate'!$B$3:$S$93,3,FALSE)*VLOOKUP($F165,BY_TRA_Demand_Drivers!$B$5:$J$100,8,FALSE)</f>
        <v>1160.9063599718704</v>
      </c>
      <c r="I165" s="16">
        <f>VLOOKUP($D165,'Growth rate'!$B$3:$S$93,3,FALSE)*VLOOKUP($F165,BY_TRA_Demand_Drivers!$B$5:$J$100,9,FALSE)</f>
        <v>455.26080071724022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16936.882645527425</v>
      </c>
      <c r="H166" s="16">
        <f>VLOOKUP($D166,'Growth rate'!$B$3:$S$93,3,FALSE)*VLOOKUP($F166,BY_TRA_Demand_Drivers!$B$5:$J$100,8,FALSE)</f>
        <v>1179.4808617314204</v>
      </c>
      <c r="I166" s="16">
        <f>VLOOKUP($D166,'Growth rate'!$B$3:$S$93,3,FALSE)*VLOOKUP($F166,BY_TRA_Demand_Drivers!$B$5:$J$100,9,FALSE)</f>
        <v>462.54497352871607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17207.872767855864</v>
      </c>
      <c r="H167" s="16">
        <f>VLOOKUP($D167,'Growth rate'!$B$3:$S$93,3,FALSE)*VLOOKUP($F167,BY_TRA_Demand_Drivers!$B$5:$J$100,8,FALSE)</f>
        <v>1198.3525555191231</v>
      </c>
      <c r="I167" s="16">
        <f>VLOOKUP($D167,'Growth rate'!$B$3:$S$93,3,FALSE)*VLOOKUP($F167,BY_TRA_Demand_Drivers!$B$5:$J$100,9,FALSE)</f>
        <v>469.94569310517556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686.0387437761558</v>
      </c>
      <c r="H168" s="16">
        <f>VLOOKUP($D168,'Growth rate'!$B$3:$S$93,3,FALSE)*VLOOKUP($F168,BY_TRA_Demand_Drivers!$B$5:$J$100,8,FALSE)</f>
        <v>47.775590445147309</v>
      </c>
      <c r="I168" s="16">
        <f>VLOOKUP($D168,'Growth rate'!$B$3:$S$93,3,FALSE)*VLOOKUP($F168,BY_TRA_Demand_Drivers!$B$5:$J$100,9,FALSE)</f>
        <v>18.735665778697015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606.75947720337786</v>
      </c>
      <c r="H169" s="16">
        <f>VLOOKUP($D169,'Growth rate'!$B$3:$S$93,3,FALSE)*VLOOKUP($F169,BY_TRA_Demand_Drivers!$B$5:$J$100,8,FALSE)</f>
        <v>42.254599386064299</v>
      </c>
      <c r="I169" s="16">
        <f>VLOOKUP($D169,'Growth rate'!$B$3:$S$93,3,FALSE)*VLOOKUP($F169,BY_TRA_Demand_Drivers!$B$5:$J$100,9,FALSE)</f>
        <v>16.57055505402861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616.46762883863187</v>
      </c>
      <c r="H170" s="16">
        <f>VLOOKUP($D170,'Growth rate'!$B$3:$S$93,3,FALSE)*VLOOKUP($F170,BY_TRA_Demand_Drivers!$B$5:$J$100,8,FALSE)</f>
        <v>42.930672976241326</v>
      </c>
      <c r="I170" s="16">
        <f>VLOOKUP($D170,'Growth rate'!$B$3:$S$93,3,FALSE)*VLOOKUP($F170,BY_TRA_Demand_Drivers!$B$5:$J$100,9,FALSE)</f>
        <v>16.835683934893069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626.33111090005002</v>
      </c>
      <c r="H171" s="16">
        <f>VLOOKUP($D171,'Growth rate'!$B$3:$S$93,3,FALSE)*VLOOKUP($F171,BY_TRA_Demand_Drivers!$B$5:$J$100,8,FALSE)</f>
        <v>43.61756374386119</v>
      </c>
      <c r="I171" s="16">
        <f>VLOOKUP($D171,'Growth rate'!$B$3:$S$93,3,FALSE)*VLOOKUP($F171,BY_TRA_Demand_Drivers!$B$5:$J$100,9,FALSE)</f>
        <v>17.105054877851359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636.35240867445088</v>
      </c>
      <c r="H172" s="16">
        <f>VLOOKUP($D172,'Growth rate'!$B$3:$S$93,3,FALSE)*VLOOKUP($F172,BY_TRA_Demand_Drivers!$B$5:$J$100,8,FALSE)</f>
        <v>44.315444763762969</v>
      </c>
      <c r="I172" s="16">
        <f>VLOOKUP($D172,'Growth rate'!$B$3:$S$93,3,FALSE)*VLOOKUP($F172,BY_TRA_Demand_Drivers!$B$5:$J$100,9,FALSE)</f>
        <v>17.378735755896983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646.53404721324205</v>
      </c>
      <c r="H173" s="16">
        <f>VLOOKUP($D173,'Growth rate'!$B$3:$S$93,3,FALSE)*VLOOKUP($F173,BY_TRA_Demand_Drivers!$B$5:$J$100,8,FALSE)</f>
        <v>45.024491879983181</v>
      </c>
      <c r="I173" s="16">
        <f>VLOOKUP($D173,'Growth rate'!$B$3:$S$93,3,FALSE)*VLOOKUP($F173,BY_TRA_Demand_Drivers!$B$5:$J$100,9,FALSE)</f>
        <v>17.656795527991335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656.87859196865395</v>
      </c>
      <c r="H174" s="16">
        <f>VLOOKUP($D174,'Growth rate'!$B$3:$S$93,3,FALSE)*VLOOKUP($F174,BY_TRA_Demand_Drivers!$B$5:$J$100,8,FALSE)</f>
        <v>45.744883750062911</v>
      </c>
      <c r="I174" s="16">
        <f>VLOOKUP($D174,'Growth rate'!$B$3:$S$93,3,FALSE)*VLOOKUP($F174,BY_TRA_Demand_Drivers!$B$5:$J$100,9,FALSE)</f>
        <v>17.939304256439197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667.38864944015245</v>
      </c>
      <c r="H175" s="16">
        <f>VLOOKUP($D175,'Growth rate'!$B$3:$S$93,3,FALSE)*VLOOKUP($F175,BY_TRA_Demand_Drivers!$B$5:$J$100,8,FALSE)</f>
        <v>46.476801890063918</v>
      </c>
      <c r="I175" s="16">
        <f>VLOOKUP($D175,'Growth rate'!$B$3:$S$93,3,FALSE)*VLOOKUP($F175,BY_TRA_Demand_Drivers!$B$5:$J$100,9,FALSE)</f>
        <v>18.226333124542222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678.06686783119483</v>
      </c>
      <c r="H176" s="16">
        <f>VLOOKUP($D176,'Growth rate'!$B$3:$S$93,3,FALSE)*VLOOKUP($F176,BY_TRA_Demand_Drivers!$B$5:$J$100,8,FALSE)</f>
        <v>47.22043072030494</v>
      </c>
      <c r="I176" s="16">
        <f>VLOOKUP($D176,'Growth rate'!$B$3:$S$93,3,FALSE)*VLOOKUP($F176,BY_TRA_Demand_Drivers!$B$5:$J$100,9,FALSE)</f>
        <v>18.517954454534898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688.915937716494</v>
      </c>
      <c r="H177" s="16">
        <f>VLOOKUP($D177,'Growth rate'!$B$3:$S$93,3,FALSE)*VLOOKUP($F177,BY_TRA_Demand_Drivers!$B$5:$J$100,8,FALSE)</f>
        <v>47.97595761182982</v>
      </c>
      <c r="I177" s="16">
        <f>VLOOKUP($D177,'Growth rate'!$B$3:$S$93,3,FALSE)*VLOOKUP($F177,BY_TRA_Demand_Drivers!$B$5:$J$100,9,FALSE)</f>
        <v>18.814241725807459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699.93859271995802</v>
      </c>
      <c r="H178" s="16">
        <f>VLOOKUP($D178,'Growth rate'!$B$3:$S$93,3,FALSE)*VLOOKUP($F178,BY_TRA_Demand_Drivers!$B$5:$J$100,8,FALSE)</f>
        <v>48.743572933619106</v>
      </c>
      <c r="I178" s="16">
        <f>VLOOKUP($D178,'Growth rate'!$B$3:$S$93,3,FALSE)*VLOOKUP($F178,BY_TRA_Demand_Drivers!$B$5:$J$100,9,FALSE)</f>
        <v>19.115269593420379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711.13761020347727</v>
      </c>
      <c r="H179" s="16">
        <f>VLOOKUP($D179,'Growth rate'!$B$3:$S$93,3,FALSE)*VLOOKUP($F179,BY_TRA_Demand_Drivers!$B$5:$J$100,8,FALSE)</f>
        <v>49.523470100557006</v>
      </c>
      <c r="I179" s="16">
        <f>VLOOKUP($D179,'Growth rate'!$B$3:$S$93,3,FALSE)*VLOOKUP($F179,BY_TRA_Demand_Drivers!$B$5:$J$100,9,FALSE)</f>
        <v>19.421113906915103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722.51581196673294</v>
      </c>
      <c r="H180" s="16">
        <f>VLOOKUP($D180,'Growth rate'!$B$3:$S$93,3,FALSE)*VLOOKUP($F180,BY_TRA_Demand_Drivers!$B$5:$J$100,8,FALSE)</f>
        <v>50.315845622165916</v>
      </c>
      <c r="I180" s="16">
        <f>VLOOKUP($D180,'Growth rate'!$B$3:$S$93,3,FALSE)*VLOOKUP($F180,BY_TRA_Demand_Drivers!$B$5:$J$100,9,FALSE)</f>
        <v>19.731851729425745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734.07606495820062</v>
      </c>
      <c r="H181" s="16">
        <f>VLOOKUP($D181,'Growth rate'!$B$3:$S$93,3,FALSE)*VLOOKUP($F181,BY_TRA_Demand_Drivers!$B$5:$J$100,8,FALSE)</f>
        <v>51.120899152120572</v>
      </c>
      <c r="I181" s="16">
        <f>VLOOKUP($D181,'Growth rate'!$B$3:$S$93,3,FALSE)*VLOOKUP($F181,BY_TRA_Demand_Drivers!$B$5:$J$100,9,FALSE)</f>
        <v>20.047561357096555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745.82128199753174</v>
      </c>
      <c r="H182" s="16">
        <f>VLOOKUP($D182,'Growth rate'!$B$3:$S$93,3,FALSE)*VLOOKUP($F182,BY_TRA_Demand_Drivers!$B$5:$J$100,8,FALSE)</f>
        <v>51.938833538554498</v>
      </c>
      <c r="I182" s="16">
        <f>VLOOKUP($D182,'Growth rate'!$B$3:$S$93,3,FALSE)*VLOOKUP($F182,BY_TRA_Demand_Drivers!$B$5:$J$100,9,FALSE)</f>
        <v>20.368322338810099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757.75442250949231</v>
      </c>
      <c r="H183" s="16">
        <f>VLOOKUP($D183,'Growth rate'!$B$3:$S$93,3,FALSE)*VLOOKUP($F183,BY_TRA_Demand_Drivers!$B$5:$J$100,8,FALSE)</f>
        <v>52.769854875171369</v>
      </c>
      <c r="I183" s="16">
        <f>VLOOKUP($D183,'Growth rate'!$B$3:$S$93,3,FALSE)*VLOOKUP($F183,BY_TRA_Demand_Drivers!$B$5:$J$100,9,FALSE)</f>
        <v>20.694215496231063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769.8784932696442</v>
      </c>
      <c r="H184" s="16">
        <f>VLOOKUP($D184,'Growth rate'!$B$3:$S$93,3,FALSE)*VLOOKUP($F184,BY_TRA_Demand_Drivers!$B$5:$J$100,8,FALSE)</f>
        <v>53.614172553174114</v>
      </c>
      <c r="I184" s="16">
        <f>VLOOKUP($D184,'Growth rate'!$B$3:$S$93,3,FALSE)*VLOOKUP($F184,BY_TRA_Demand_Drivers!$B$5:$J$100,9,FALSE)</f>
        <v>21.02532294417076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782.1965491619585</v>
      </c>
      <c r="H185" s="16">
        <f>VLOOKUP($D185,'Growth rate'!$B$3:$S$93,3,FALSE)*VLOOKUP($F185,BY_TRA_Demand_Drivers!$B$5:$J$100,8,FALSE)</f>
        <v>54.471999314024899</v>
      </c>
      <c r="I185" s="16">
        <f>VLOOKUP($D185,'Growth rate'!$B$3:$S$93,3,FALSE)*VLOOKUP($F185,BY_TRA_Demand_Drivers!$B$5:$J$100,9,FALSE)</f>
        <v>21.361728111277493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794.71169394854985</v>
      </c>
      <c r="H186" s="16">
        <f>VLOOKUP($D186,'Growth rate'!$B$3:$S$93,3,FALSE)*VLOOKUP($F186,BY_TRA_Demand_Drivers!$B$5:$J$100,8,FALSE)</f>
        <v>55.343551303049296</v>
      </c>
      <c r="I186" s="16">
        <f>VLOOKUP($D186,'Growth rate'!$B$3:$S$93,3,FALSE)*VLOOKUP($F186,BY_TRA_Demand_Drivers!$B$5:$J$100,9,FALSE)</f>
        <v>21.703515761057933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807.42708105172665</v>
      </c>
      <c r="H187" s="16">
        <f>VLOOKUP($D187,'Growth rate'!$B$3:$S$93,3,FALSE)*VLOOKUP($F187,BY_TRA_Demand_Drivers!$B$5:$J$100,8,FALSE)</f>
        <v>56.229048123898089</v>
      </c>
      <c r="I187" s="16">
        <f>VLOOKUP($D187,'Growth rate'!$B$3:$S$93,3,FALSE)*VLOOKUP($F187,BY_TRA_Demand_Drivers!$B$5:$J$100,9,FALSE)</f>
        <v>22.050772013234859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820.34591434855429</v>
      </c>
      <c r="H188" s="16">
        <f>VLOOKUP($D188,'Growth rate'!$B$3:$S$93,3,FALSE)*VLOOKUP($F188,BY_TRA_Demand_Drivers!$B$5:$J$100,8,FALSE)</f>
        <v>57.128712893880454</v>
      </c>
      <c r="I188" s="16">
        <f>VLOOKUP($D188,'Growth rate'!$B$3:$S$93,3,FALSE)*VLOOKUP($F188,BY_TRA_Demand_Drivers!$B$5:$J$100,9,FALSE)</f>
        <v>22.403584365446616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833.47144897813109</v>
      </c>
      <c r="H189" s="16">
        <f>VLOOKUP($D189,'Growth rate'!$B$3:$S$93,3,FALSE)*VLOOKUP($F189,BY_TRA_Demand_Drivers!$B$5:$J$100,8,FALSE)</f>
        <v>58.042772300182541</v>
      </c>
      <c r="I189" s="16">
        <f>VLOOKUP($D189,'Growth rate'!$B$3:$S$93,3,FALSE)*VLOOKUP($F189,BY_TRA_Demand_Drivers!$B$5:$J$100,9,FALSE)</f>
        <v>22.762041715293762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846.8069921617813</v>
      </c>
      <c r="H190" s="16">
        <f>VLOOKUP($D190,'Growth rate'!$B$3:$S$93,3,FALSE)*VLOOKUP($F190,BY_TRA_Demand_Drivers!$B$5:$J$100,8,FALSE)</f>
        <v>58.971456656985467</v>
      </c>
      <c r="I190" s="16">
        <f>VLOOKUP($D190,'Growth rate'!$B$3:$S$93,3,FALSE)*VLOOKUP($F190,BY_TRA_Demand_Drivers!$B$5:$J$100,9,FALSE)</f>
        <v>23.126234382738463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860.35590403636979</v>
      </c>
      <c r="H191" s="16">
        <f>VLOOKUP($D191,'Growth rate'!$B$3:$S$93,3,FALSE)*VLOOKUP($F191,BY_TRA_Demand_Drivers!$B$5:$J$100,8,FALSE)</f>
        <v>59.914999963497237</v>
      </c>
      <c r="I191" s="16">
        <f>VLOOKUP($D191,'Growth rate'!$B$3:$S$93,3,FALSE)*VLOOKUP($F191,BY_TRA_Demand_Drivers!$B$5:$J$100,9,FALSE)</f>
        <v>23.49625413286228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874.12159850095179</v>
      </c>
      <c r="H192" s="16">
        <f>VLOOKUP($D192,'Growth rate'!$B$3:$S$93,3,FALSE)*VLOOKUP($F192,BY_TRA_Demand_Drivers!$B$5:$J$100,8,FALSE)</f>
        <v>60.873639962913195</v>
      </c>
      <c r="I192" s="16">
        <f>VLOOKUP($D192,'Growth rate'!$B$3:$S$93,3,FALSE)*VLOOKUP($F192,BY_TRA_Demand_Drivers!$B$5:$J$100,9,FALSE)</f>
        <v>23.87219419898808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888.10754407696709</v>
      </c>
      <c r="H193" s="16">
        <f>VLOOKUP($D193,'Growth rate'!$B$3:$S$93,3,FALSE)*VLOOKUP($F193,BY_TRA_Demand_Drivers!$B$5:$J$100,8,FALSE)</f>
        <v>61.847618202319815</v>
      </c>
      <c r="I193" s="16">
        <f>VLOOKUP($D193,'Growth rate'!$B$3:$S$93,3,FALSE)*VLOOKUP($F193,BY_TRA_Demand_Drivers!$B$5:$J$100,9,FALSE)</f>
        <v>24.25414930617189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902.31726478219855</v>
      </c>
      <c r="H194" s="16">
        <f>VLOOKUP($D194,'Growth rate'!$B$3:$S$93,3,FALSE)*VLOOKUP($F194,BY_TRA_Demand_Drivers!$B$5:$J$100,8,FALSE)</f>
        <v>62.837180093556931</v>
      </c>
      <c r="I194" s="16">
        <f>VLOOKUP($D194,'Growth rate'!$B$3:$S$93,3,FALSE)*VLOOKUP($F194,BY_TRA_Demand_Drivers!$B$5:$J$100,9,FALSE)</f>
        <v>24.642215695070639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916.75434101871383</v>
      </c>
      <c r="H195" s="16">
        <f>VLOOKUP($D195,'Growth rate'!$B$3:$S$93,3,FALSE)*VLOOKUP($F195,BY_TRA_Demand_Drivers!$B$5:$J$100,8,FALSE)</f>
        <v>63.84257497505385</v>
      </c>
      <c r="I195" s="16">
        <f>VLOOKUP($D195,'Growth rate'!$B$3:$S$93,3,FALSE)*VLOOKUP($F195,BY_TRA_Demand_Drivers!$B$5:$J$100,9,FALSE)</f>
        <v>25.036491146191771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931.42241047501329</v>
      </c>
      <c r="H196" s="16">
        <f>VLOOKUP($D196,'Growth rate'!$B$3:$S$93,3,FALSE)*VLOOKUP($F196,BY_TRA_Demand_Drivers!$B$5:$J$100,8,FALSE)</f>
        <v>64.864056174654706</v>
      </c>
      <c r="I196" s="16">
        <f>VLOOKUP($D196,'Growth rate'!$B$3:$S$93,3,FALSE)*VLOOKUP($F196,BY_TRA_Demand_Drivers!$B$5:$J$100,9,FALSE)</f>
        <v>25.437075004530843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946.32516904261354</v>
      </c>
      <c r="H197" s="16">
        <f>VLOOKUP($D197,'Growth rate'!$B$3:$S$93,3,FALSE)*VLOOKUP($F197,BY_TRA_Demand_Drivers!$B$5:$J$100,8,FALSE)</f>
        <v>65.901881073449189</v>
      </c>
      <c r="I197" s="16">
        <f>VLOOKUP($D197,'Growth rate'!$B$3:$S$93,3,FALSE)*VLOOKUP($F197,BY_TRA_Demand_Drivers!$B$5:$J$100,9,FALSE)</f>
        <v>25.844068204603335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961.4663717472954</v>
      </c>
      <c r="H198" s="16">
        <f>VLOOKUP($D198,'Growth rate'!$B$3:$S$93,3,FALSE)*VLOOKUP($F198,BY_TRA_Demand_Drivers!$B$5:$J$100,8,FALSE)</f>
        <v>66.956311170624375</v>
      </c>
      <c r="I198" s="16">
        <f>VLOOKUP($D198,'Growth rate'!$B$3:$S$93,3,FALSE)*VLOOKUP($F198,BY_TRA_Demand_Drivers!$B$5:$J$100,9,FALSE)</f>
        <v>26.257573295876991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976.84983369525219</v>
      </c>
      <c r="H199" s="16">
        <f>VLOOKUP($D199,'Growth rate'!$B$3:$S$93,3,FALSE)*VLOOKUP($F199,BY_TRA_Demand_Drivers!$B$5:$J$100,8,FALSE)</f>
        <v>68.027612149354368</v>
      </c>
      <c r="I199" s="16">
        <f>VLOOKUP($D199,'Growth rate'!$B$3:$S$93,3,FALSE)*VLOOKUP($F199,BY_TRA_Demand_Drivers!$B$5:$J$100,9,FALSE)</f>
        <v>26.677694468611023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992.47943103437626</v>
      </c>
      <c r="H200" s="16">
        <f>VLOOKUP($D200,'Growth rate'!$B$3:$S$93,3,FALSE)*VLOOKUP($F200,BY_TRA_Demand_Drivers!$B$5:$J$100,8,FALSE)</f>
        <v>69.116053943744035</v>
      </c>
      <c r="I200" s="16">
        <f>VLOOKUP($D200,'Growth rate'!$B$3:$S$93,3,FALSE)*VLOOKUP($F200,BY_TRA_Demand_Drivers!$B$5:$J$100,9,FALSE)</f>
        <v>27.104537580108801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1008.3591019309263</v>
      </c>
      <c r="H201" s="16">
        <f>VLOOKUP($D201,'Growth rate'!$B$3:$S$93,3,FALSE)*VLOOKUP($F201,BY_TRA_Demand_Drivers!$B$5:$J$100,8,FALSE)</f>
        <v>70.221910806843951</v>
      </c>
      <c r="I201" s="16">
        <f>VLOOKUP($D201,'Growth rate'!$B$3:$S$93,3,FALSE)*VLOOKUP($F201,BY_TRA_Demand_Drivers!$B$5:$J$100,9,FALSE)</f>
        <v>27.538210181390543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1024.492847561821</v>
      </c>
      <c r="H202" s="16">
        <f>VLOOKUP($D202,'Growth rate'!$B$3:$S$93,3,FALSE)*VLOOKUP($F202,BY_TRA_Demand_Drivers!$B$5:$J$100,8,FALSE)</f>
        <v>71.345461379753459</v>
      </c>
      <c r="I202" s="16">
        <f>VLOOKUP($D202,'Growth rate'!$B$3:$S$93,3,FALSE)*VLOOKUP($F202,BY_TRA_Demand_Drivers!$B$5:$J$100,9,FALSE)</f>
        <v>27.978821544292789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1040.8847331228103</v>
      </c>
      <c r="H203" s="16">
        <f>VLOOKUP($D203,'Growth rate'!$B$3:$S$93,3,FALSE)*VLOOKUP($F203,BY_TRA_Demand_Drivers!$B$5:$J$100,8,FALSE)</f>
        <v>72.486988761829508</v>
      </c>
      <c r="I203" s="16">
        <f>VLOOKUP($D203,'Growth rate'!$B$3:$S$93,3,FALSE)*VLOOKUP($F203,BY_TRA_Demand_Drivers!$B$5:$J$100,9,FALSE)</f>
        <v>28.426482689001475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1057.5388888527752</v>
      </c>
      <c r="H204" s="16">
        <f>VLOOKUP($D204,'Growth rate'!$B$3:$S$93,3,FALSE)*VLOOKUP($F204,BY_TRA_Demand_Drivers!$B$5:$J$100,8,FALSE)</f>
        <v>73.646780582018778</v>
      </c>
      <c r="I204" s="16">
        <f>VLOOKUP($D204,'Growth rate'!$B$3:$S$93,3,FALSE)*VLOOKUP($F204,BY_TRA_Demand_Drivers!$B$5:$J$100,9,FALSE)</f>
        <v>28.881306412025499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1074.4595110744197</v>
      </c>
      <c r="H205" s="16">
        <f>VLOOKUP($D205,'Growth rate'!$B$3:$S$93,3,FALSE)*VLOOKUP($F205,BY_TRA_Demand_Drivers!$B$5:$J$100,8,FALSE)</f>
        <v>74.825129071331077</v>
      </c>
      <c r="I205" s="16">
        <f>VLOOKUP($D205,'Growth rate'!$B$3:$S$93,3,FALSE)*VLOOKUP($F205,BY_TRA_Demand_Drivers!$B$5:$J$100,9,FALSE)</f>
        <v>29.343407314617906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1091.6508632516104</v>
      </c>
      <c r="H206" s="16">
        <f>VLOOKUP($D206,'Growth rate'!$B$3:$S$93,3,FALSE)*VLOOKUP($F206,BY_TRA_Demand_Drivers!$B$5:$J$100,8,FALSE)</f>
        <v>76.022331136472388</v>
      </c>
      <c r="I206" s="16">
        <f>VLOOKUP($D206,'Growth rate'!$B$3:$S$93,3,FALSE)*VLOOKUP($F206,BY_TRA_Demand_Drivers!$B$5:$J$100,9,FALSE)</f>
        <v>29.812901831651796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1109.1172770636363</v>
      </c>
      <c r="H207" s="16">
        <f>VLOOKUP($D207,'Growth rate'!$B$3:$S$93,3,FALSE)*VLOOKUP($F207,BY_TRA_Demand_Drivers!$B$5:$J$100,8,FALSE)</f>
        <v>77.238688434655941</v>
      </c>
      <c r="I207" s="16">
        <f>VLOOKUP($D207,'Growth rate'!$B$3:$S$93,3,FALSE)*VLOOKUP($F207,BY_TRA_Demand_Drivers!$B$5:$J$100,9,FALSE)</f>
        <v>30.289908260958224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1126.8631534966544</v>
      </c>
      <c r="H208" s="16">
        <f>VLOOKUP($D208,'Growth rate'!$B$3:$S$93,3,FALSE)*VLOOKUP($F208,BY_TRA_Demand_Drivers!$B$5:$J$100,8,FALSE)</f>
        <v>78.474507449610442</v>
      </c>
      <c r="I208" s="16">
        <f>VLOOKUP($D208,'Growth rate'!$B$3:$S$93,3,FALSE)*VLOOKUP($F208,BY_TRA_Demand_Drivers!$B$5:$J$100,9,FALSE)</f>
        <v>30.774546793133556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1144.8929639526007</v>
      </c>
      <c r="H209" s="16">
        <f>VLOOKUP($D209,'Growth rate'!$B$3:$S$93,3,FALSE)*VLOOKUP($F209,BY_TRA_Demand_Drivers!$B$5:$J$100,8,FALSE)</f>
        <v>79.730099568804206</v>
      </c>
      <c r="I209" s="16">
        <f>VLOOKUP($D209,'Growth rate'!$B$3:$S$93,3,FALSE)*VLOOKUP($F209,BY_TRA_Demand_Drivers!$B$5:$J$100,9,FALSE)</f>
        <v>31.266939541823692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1163.2112513758425</v>
      </c>
      <c r="H210" s="16">
        <f>VLOOKUP($D210,'Growth rate'!$B$3:$S$93,3,FALSE)*VLOOKUP($F210,BY_TRA_Demand_Drivers!$B$5:$J$100,8,FALSE)</f>
        <v>81.005781161905063</v>
      </c>
      <c r="I210" s="16">
        <f>VLOOKUP($D210,'Growth rate'!$B$3:$S$93,3,FALSE)*VLOOKUP($F210,BY_TRA_Demand_Drivers!$B$5:$J$100,9,FALSE)</f>
        <v>31.767210574492871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1181.822631397856</v>
      </c>
      <c r="H211" s="16">
        <f>VLOOKUP($D211,'Growth rate'!$B$3:$S$93,3,FALSE)*VLOOKUP($F211,BY_TRA_Demand_Drivers!$B$5:$J$100,8,FALSE)</f>
        <v>82.301873660495545</v>
      </c>
      <c r="I211" s="16">
        <f>VLOOKUP($D211,'Growth rate'!$B$3:$S$93,3,FALSE)*VLOOKUP($F211,BY_TRA_Demand_Drivers!$B$5:$J$100,9,FALSE)</f>
        <v>32.275485943684757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1200.7317935002216</v>
      </c>
      <c r="H212" s="16">
        <f>VLOOKUP($D212,'Growth rate'!$B$3:$S$93,3,FALSE)*VLOOKUP($F212,BY_TRA_Demand_Drivers!$B$5:$J$100,8,FALSE)</f>
        <v>83.618703639063483</v>
      </c>
      <c r="I212" s="16">
        <f>VLOOKUP($D212,'Growth rate'!$B$3:$S$93,3,FALSE)*VLOOKUP($F212,BY_TRA_Demand_Drivers!$B$5:$J$100,9,FALSE)</f>
        <v>32.791893718783712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1219.9435021962252</v>
      </c>
      <c r="H213" s="16">
        <f>VLOOKUP($D213,'Growth rate'!$B$3:$S$93,3,FALSE)*VLOOKUP($F213,BY_TRA_Demand_Drivers!$B$5:$J$100,8,FALSE)</f>
        <v>84.956602897288505</v>
      </c>
      <c r="I213" s="16">
        <f>VLOOKUP($D213,'Growth rate'!$B$3:$S$93,3,FALSE)*VLOOKUP($F213,BY_TRA_Demand_Drivers!$B$5:$J$100,9,FALSE)</f>
        <v>33.316564018284254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1239.4625982313648</v>
      </c>
      <c r="H214" s="16">
        <f>VLOOKUP($D214,'Growth rate'!$B$3:$S$93,3,FALSE)*VLOOKUP($F214,BY_TRA_Demand_Drivers!$B$5:$J$100,8,FALSE)</f>
        <v>86.315908543645122</v>
      </c>
      <c r="I214" s="16">
        <f>VLOOKUP($D214,'Growth rate'!$B$3:$S$93,3,FALSE)*VLOOKUP($F214,BY_TRA_Demand_Drivers!$B$5:$J$100,9,FALSE)</f>
        <v>33.849629042576808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1259.2939998030668</v>
      </c>
      <c r="H215" s="16">
        <f>VLOOKUP($D215,'Growth rate'!$B$3:$S$93,3,FALSE)*VLOOKUP($F215,BY_TRA_Demand_Drivers!$B$5:$J$100,8,FALSE)</f>
        <v>87.696963080343451</v>
      </c>
      <c r="I215" s="16">
        <f>VLOOKUP($D215,'Growth rate'!$B$3:$S$93,3,FALSE)*VLOOKUP($F215,BY_TRA_Demand_Drivers!$B$5:$J$100,9,FALSE)</f>
        <v>34.391223107258035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1279.4427037999158</v>
      </c>
      <c r="H216" s="16">
        <f>VLOOKUP($D216,'Growth rate'!$B$3:$S$93,3,FALSE)*VLOOKUP($F216,BY_TRA_Demand_Drivers!$B$5:$J$100,8,FALSE)</f>
        <v>89.100114489628936</v>
      </c>
      <c r="I216" s="16">
        <f>VLOOKUP($D216,'Growth rate'!$B$3:$S$93,3,FALSE)*VLOOKUP($F216,BY_TRA_Demand_Drivers!$B$5:$J$100,9,FALSE)</f>
        <v>34.941482676974161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1299.9137870607144</v>
      </c>
      <c r="H217" s="16">
        <f>VLOOKUP($D217,'Growth rate'!$B$3:$S$93,3,FALSE)*VLOOKUP($F217,BY_TRA_Demand_Drivers!$B$5:$J$100,8,FALSE)</f>
        <v>90.525716321462994</v>
      </c>
      <c r="I217" s="16">
        <f>VLOOKUP($D217,'Growth rate'!$B$3:$S$93,3,FALSE)*VLOOKUP($F217,BY_TRA_Demand_Drivers!$B$5:$J$100,9,FALSE)</f>
        <v>35.500546399805749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1320.7124076536859</v>
      </c>
      <c r="H218" s="16">
        <f>VLOOKUP($D218,'Growth rate'!$B$3:$S$93,3,FALSE)*VLOOKUP($F218,BY_TRA_Demand_Drivers!$B$5:$J$100,8,FALSE)</f>
        <v>91.974127782606402</v>
      </c>
      <c r="I218" s="16">
        <f>VLOOKUP($D218,'Growth rate'!$B$3:$S$93,3,FALSE)*VLOOKUP($F218,BY_TRA_Demand_Drivers!$B$5:$J$100,9,FALSE)</f>
        <v>36.068555142202641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1341.8438061761449</v>
      </c>
      <c r="H219" s="16">
        <f>VLOOKUP($D219,'Growth rate'!$B$3:$S$93,3,FALSE)*VLOOKUP($F219,BY_TRA_Demand_Drivers!$B$5:$J$100,8,FALSE)</f>
        <v>93.445713827128117</v>
      </c>
      <c r="I219" s="16">
        <f>VLOOKUP($D219,'Growth rate'!$B$3:$S$93,3,FALSE)*VLOOKUP($F219,BY_TRA_Demand_Drivers!$B$5:$J$100,9,FALSE)</f>
        <v>36.645652024477883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1363.3133070749632</v>
      </c>
      <c r="H220" s="16">
        <f>VLOOKUP($D220,'Growth rate'!$B$3:$S$93,3,FALSE)*VLOOKUP($F220,BY_TRA_Demand_Drivers!$B$5:$J$100,8,FALSE)</f>
        <v>94.940845248362166</v>
      </c>
      <c r="I220" s="16">
        <f>VLOOKUP($D220,'Growth rate'!$B$3:$S$93,3,FALSE)*VLOOKUP($F220,BY_TRA_Demand_Drivers!$B$5:$J$100,9,FALSE)</f>
        <v>37.231982456869531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1385.1263199881625</v>
      </c>
      <c r="H221" s="16">
        <f>VLOOKUP($D221,'Growth rate'!$B$3:$S$93,3,FALSE)*VLOOKUP($F221,BY_TRA_Demand_Drivers!$B$5:$J$100,8,FALSE)</f>
        <v>96.459898772335961</v>
      </c>
      <c r="I221" s="16">
        <f>VLOOKUP($D221,'Growth rate'!$B$3:$S$93,3,FALSE)*VLOOKUP($F221,BY_TRA_Demand_Drivers!$B$5:$J$100,9,FALSE)</f>
        <v>37.827694176179442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1407.2883411079731</v>
      </c>
      <c r="H222" s="16">
        <f>VLOOKUP($D222,'Growth rate'!$B$3:$S$93,3,FALSE)*VLOOKUP($F222,BY_TRA_Demand_Drivers!$B$5:$J$100,8,FALSE)</f>
        <v>98.003257152693337</v>
      </c>
      <c r="I222" s="16">
        <f>VLOOKUP($D222,'Growth rate'!$B$3:$S$93,3,FALSE)*VLOOKUP($F222,BY_TRA_Demand_Drivers!$B$5:$J$100,9,FALSE)</f>
        <v>38.43293728299831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1429.8049545657007</v>
      </c>
      <c r="H223" s="16">
        <f>VLOOKUP($D223,'Growth rate'!$B$3:$S$93,3,FALSE)*VLOOKUP($F223,BY_TRA_Demand_Drivers!$B$5:$J$100,8,FALSE)</f>
        <v>99.571309267136414</v>
      </c>
      <c r="I223" s="16">
        <f>VLOOKUP($D223,'Growth rate'!$B$3:$S$93,3,FALSE)*VLOOKUP($F223,BY_TRA_Demand_Drivers!$B$5:$J$100,9,FALSE)</f>
        <v>39.04786427952628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1452.6818338387518</v>
      </c>
      <c r="H224" s="16">
        <f>VLOOKUP($D224,'Growth rate'!$B$3:$S$93,3,FALSE)*VLOOKUP($F224,BY_TRA_Demand_Drivers!$B$5:$J$100,8,FALSE)</f>
        <v>101.1644502154106</v>
      </c>
      <c r="I224" s="16">
        <f>VLOOKUP($D224,'Growth rate'!$B$3:$S$93,3,FALSE)*VLOOKUP($F224,BY_TRA_Demand_Drivers!$B$5:$J$100,9,FALSE)</f>
        <v>39.6726301079987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1475.9247431801718</v>
      </c>
      <c r="H225" s="16">
        <f>VLOOKUP($D225,'Growth rate'!$B$3:$S$93,3,FALSE)*VLOOKUP($F225,BY_TRA_Demand_Drivers!$B$5:$J$100,8,FALSE)</f>
        <v>102.78308141885717</v>
      </c>
      <c r="I225" s="16">
        <f>VLOOKUP($D225,'Growth rate'!$B$3:$S$93,3,FALSE)*VLOOKUP($F225,BY_TRA_Demand_Drivers!$B$5:$J$100,9,FALSE)</f>
        <v>40.307392189726684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1499.5395390710544</v>
      </c>
      <c r="H226" s="16">
        <f>VLOOKUP($D226,'Growth rate'!$B$3:$S$93,3,FALSE)*VLOOKUP($F226,BY_TRA_Demand_Drivers!$B$5:$J$100,8,FALSE)</f>
        <v>104.42761072155888</v>
      </c>
      <c r="I226" s="16">
        <f>VLOOKUP($D226,'Growth rate'!$B$3:$S$93,3,FALSE)*VLOOKUP($F226,BY_TRA_Demand_Drivers!$B$5:$J$100,9,FALSE)</f>
        <v>40.952310464762306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1523.5321716961914</v>
      </c>
      <c r="H227" s="16">
        <f>VLOOKUP($D227,'Growth rate'!$B$3:$S$93,3,FALSE)*VLOOKUP($F227,BY_TRA_Demand_Drivers!$B$5:$J$100,8,FALSE)</f>
        <v>106.09845249310384</v>
      </c>
      <c r="I227" s="16">
        <f>VLOOKUP($D227,'Growth rate'!$B$3:$S$93,3,FALSE)*VLOOKUP($F227,BY_TRA_Demand_Drivers!$B$5:$J$100,9,FALSE)</f>
        <v>41.607547432198508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1547.9086864433307</v>
      </c>
      <c r="H228" s="16">
        <f>VLOOKUP($D228,'Growth rate'!$B$3:$S$93,3,FALSE)*VLOOKUP($F228,BY_TRA_Demand_Drivers!$B$5:$J$100,8,FALSE)</f>
        <v>107.79602773299349</v>
      </c>
      <c r="I228" s="16">
        <f>VLOOKUP($D228,'Growth rate'!$B$3:$S$93,3,FALSE)*VLOOKUP($F228,BY_TRA_Demand_Drivers!$B$5:$J$100,9,FALSE)</f>
        <v>42.273268191113686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1572.675225426424</v>
      </c>
      <c r="H229" s="16">
        <f>VLOOKUP($D229,'Growth rate'!$B$3:$S$93,3,FALSE)*VLOOKUP($F229,BY_TRA_Demand_Drivers!$B$5:$J$100,8,FALSE)</f>
        <v>109.5207641767214</v>
      </c>
      <c r="I229" s="16">
        <f>VLOOKUP($D229,'Growth rate'!$B$3:$S$93,3,FALSE)*VLOOKUP($F229,BY_TRA_Demand_Drivers!$B$5:$J$100,9,FALSE)</f>
        <v>42.949640482171503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1597.8380290332468</v>
      </c>
      <c r="H230" s="16">
        <f>VLOOKUP($D230,'Growth rate'!$B$3:$S$93,3,FALSE)*VLOOKUP($F230,BY_TRA_Demand_Drivers!$B$5:$J$100,8,FALSE)</f>
        <v>111.27309640354895</v>
      </c>
      <c r="I230" s="16">
        <f>VLOOKUP($D230,'Growth rate'!$B$3:$S$93,3,FALSE)*VLOOKUP($F230,BY_TRA_Demand_Drivers!$B$5:$J$100,9,FALSE)</f>
        <v>43.636834729886253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1623.4034374977789</v>
      </c>
      <c r="H231" s="16">
        <f>VLOOKUP($D231,'Growth rate'!$B$3:$S$93,3,FALSE)*VLOOKUP($F231,BY_TRA_Demand_Drivers!$B$5:$J$100,8,FALSE)</f>
        <v>113.05346594600573</v>
      </c>
      <c r="I231" s="16">
        <f>VLOOKUP($D231,'Growth rate'!$B$3:$S$93,3,FALSE)*VLOOKUP($F231,BY_TRA_Demand_Drivers!$B$5:$J$100,9,FALSE)</f>
        <v>44.335024085564434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1649.3778924977432</v>
      </c>
      <c r="H232" s="16">
        <f>VLOOKUP($D232,'Growth rate'!$B$3:$S$93,3,FALSE)*VLOOKUP($F232,BY_TRA_Demand_Drivers!$B$5:$J$100,8,FALSE)</f>
        <v>114.86232140114181</v>
      </c>
      <c r="I232" s="16">
        <f>VLOOKUP($D232,'Growth rate'!$B$3:$S$93,3,FALSE)*VLOOKUP($F232,BY_TRA_Demand_Drivers!$B$5:$J$100,9,FALSE)</f>
        <v>45.044384470933466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1675.7679387777073</v>
      </c>
      <c r="H233" s="16">
        <f>VLOOKUP($D233,'Growth rate'!$B$3:$S$93,3,FALSE)*VLOOKUP($F233,BY_TRA_Demand_Drivers!$B$5:$J$100,8,FALSE)</f>
        <v>116.70011854356009</v>
      </c>
      <c r="I233" s="16">
        <f>VLOOKUP($D233,'Growth rate'!$B$3:$S$93,3,FALSE)*VLOOKUP($F233,BY_TRA_Demand_Drivers!$B$5:$J$100,9,FALSE)</f>
        <v>45.765094622468403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1702.5802257981507</v>
      </c>
      <c r="H234" s="16">
        <f>VLOOKUP($D234,'Growth rate'!$B$3:$S$93,3,FALSE)*VLOOKUP($F234,BY_TRA_Demand_Drivers!$B$5:$J$100,8,FALSE)</f>
        <v>118.56732044025706</v>
      </c>
      <c r="I234" s="16">
        <f>VLOOKUP($D234,'Growth rate'!$B$3:$S$93,3,FALSE)*VLOOKUP($F234,BY_TRA_Demand_Drivers!$B$5:$J$100,9,FALSE)</f>
        <v>46.497336136427897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1729.8215094109212</v>
      </c>
      <c r="H235" s="16">
        <f>VLOOKUP($D235,'Growth rate'!$B$3:$S$93,3,FALSE)*VLOOKUP($F235,BY_TRA_Demand_Drivers!$B$5:$J$100,8,FALSE)</f>
        <v>120.46439756730119</v>
      </c>
      <c r="I235" s="16">
        <f>VLOOKUP($D235,'Growth rate'!$B$3:$S$93,3,FALSE)*VLOOKUP($F235,BY_TRA_Demand_Drivers!$B$5:$J$100,9,FALSE)</f>
        <v>47.241293514610746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1757.498653561496</v>
      </c>
      <c r="H236" s="16">
        <f>VLOOKUP($D236,'Growth rate'!$B$3:$S$93,3,FALSE)*VLOOKUP($F236,BY_TRA_Demand_Drivers!$B$5:$J$100,8,FALSE)</f>
        <v>122.39182792837801</v>
      </c>
      <c r="I236" s="16">
        <f>VLOOKUP($D236,'Growth rate'!$B$3:$S$93,3,FALSE)*VLOOKUP($F236,BY_TRA_Demand_Drivers!$B$5:$J$100,9,FALSE)</f>
        <v>47.997154210844521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1785.6186320184802</v>
      </c>
      <c r="H237" s="16">
        <f>VLOOKUP($D237,'Growth rate'!$B$3:$S$93,3,FALSE)*VLOOKUP($F237,BY_TRA_Demand_Drivers!$B$5:$J$100,8,FALSE)</f>
        <v>124.35009717523207</v>
      </c>
      <c r="I237" s="16">
        <f>VLOOKUP($D237,'Growth rate'!$B$3:$S$93,3,FALSE)*VLOOKUP($F237,BY_TRA_Demand_Drivers!$B$5:$J$100,9,FALSE)</f>
        <v>48.765108678218041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1814.1885301307757</v>
      </c>
      <c r="H238" s="16">
        <f>VLOOKUP($D238,'Growth rate'!$B$3:$S$93,3,FALSE)*VLOOKUP($F238,BY_TRA_Demand_Drivers!$B$5:$J$100,8,FALSE)</f>
        <v>126.33969873003578</v>
      </c>
      <c r="I238" s="16">
        <f>VLOOKUP($D238,'Growth rate'!$B$3:$S$93,3,FALSE)*VLOOKUP($F238,BY_TRA_Demand_Drivers!$B$5:$J$100,9,FALSE)</f>
        <v>49.545350417069528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1843.2155466128681</v>
      </c>
      <c r="H239" s="16">
        <f>VLOOKUP($D239,'Growth rate'!$B$3:$S$93,3,FALSE)*VLOOKUP($F239,BY_TRA_Demand_Drivers!$B$5:$J$100,8,FALSE)</f>
        <v>128.36113390971636</v>
      </c>
      <c r="I239" s="16">
        <f>VLOOKUP($D239,'Growth rate'!$B$3:$S$93,3,FALSE)*VLOOKUP($F239,BY_TRA_Demand_Drivers!$B$5:$J$100,9,FALSE)</f>
        <v>50.338076023742637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1872.7069953586742</v>
      </c>
      <c r="H240" s="16">
        <f>VLOOKUP($D240,'Growth rate'!$B$3:$S$93,3,FALSE)*VLOOKUP($F240,BY_TRA_Demand_Drivers!$B$5:$J$100,8,FALSE)</f>
        <v>130.41491205227183</v>
      </c>
      <c r="I240" s="16">
        <f>VLOOKUP($D240,'Growth rate'!$B$3:$S$93,3,FALSE)*VLOOKUP($F240,BY_TRA_Demand_Drivers!$B$5:$J$100,9,FALSE)</f>
        <v>51.143485240122523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1902.6703072844132</v>
      </c>
      <c r="H241" s="16">
        <f>VLOOKUP($D241,'Growth rate'!$B$3:$S$93,3,FALSE)*VLOOKUP($F241,BY_TRA_Demand_Drivers!$B$5:$J$100,8,FALSE)</f>
        <v>132.50155064510818</v>
      </c>
      <c r="I241" s="16">
        <f>VLOOKUP($D241,'Growth rate'!$B$3:$S$93,3,FALSE)*VLOOKUP($F241,BY_TRA_Demand_Drivers!$B$5:$J$100,9,FALSE)</f>
        <v>51.961781003964489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1933.1130322009637</v>
      </c>
      <c r="H242" s="16">
        <f>VLOOKUP($D242,'Growth rate'!$B$3:$S$93,3,FALSE)*VLOOKUP($F242,BY_TRA_Demand_Drivers!$B$5:$J$100,8,FALSE)</f>
        <v>134.62157545542991</v>
      </c>
      <c r="I242" s="16">
        <f>VLOOKUP($D242,'Growth rate'!$B$3:$S$93,3,FALSE)*VLOOKUP($F242,BY_TRA_Demand_Drivers!$B$5:$J$100,9,FALSE)</f>
        <v>52.793169500027922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1964.0428407161794</v>
      </c>
      <c r="H243" s="16">
        <f>VLOOKUP($D243,'Growth rate'!$B$3:$S$93,3,FALSE)*VLOOKUP($F243,BY_TRA_Demand_Drivers!$B$5:$J$100,8,FALSE)</f>
        <v>136.77552066271681</v>
      </c>
      <c r="I243" s="16">
        <f>VLOOKUP($D243,'Growth rate'!$B$3:$S$93,3,FALSE)*VLOOKUP($F243,BY_TRA_Demand_Drivers!$B$5:$J$100,9,FALSE)</f>
        <v>53.637860212028372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1995.4675261676384</v>
      </c>
      <c r="H244" s="16">
        <f>VLOOKUP($D244,'Growth rate'!$B$3:$S$93,3,FALSE)*VLOOKUP($F244,BY_TRA_Demand_Drivers!$B$5:$J$100,8,FALSE)</f>
        <v>138.96392899332028</v>
      </c>
      <c r="I244" s="16">
        <f>VLOOKUP($D244,'Growth rate'!$B$3:$S$93,3,FALSE)*VLOOKUP($F244,BY_TRA_Demand_Drivers!$B$5:$J$100,9,FALSE)</f>
        <v>54.496065975420834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2027.3950065863207</v>
      </c>
      <c r="H245" s="16">
        <f>VLOOKUP($D245,'Growth rate'!$B$3:$S$93,3,FALSE)*VLOOKUP($F245,BY_TRA_Demand_Drivers!$B$5:$J$100,8,FALSE)</f>
        <v>141.1873518572134</v>
      </c>
      <c r="I245" s="16">
        <f>VLOOKUP($D245,'Growth rate'!$B$3:$S$93,3,FALSE)*VLOOKUP($F245,BY_TRA_Demand_Drivers!$B$5:$J$100,9,FALSE)</f>
        <v>55.368003031027563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2059.8333266917016</v>
      </c>
      <c r="H246" s="16">
        <f>VLOOKUP($D246,'Growth rate'!$B$3:$S$93,3,FALSE)*VLOOKUP($F246,BY_TRA_Demand_Drivers!$B$5:$J$100,8,FALSE)</f>
        <v>143.44634948692882</v>
      </c>
      <c r="I246" s="16">
        <f>VLOOKUP($D246,'Growth rate'!$B$3:$S$93,3,FALSE)*VLOOKUP($F246,BY_TRA_Demand_Drivers!$B$5:$J$100,9,FALSE)</f>
        <v>56.253891079524003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2092.7906599187691</v>
      </c>
      <c r="H247" s="16">
        <f>VLOOKUP($D247,'Growth rate'!$B$3:$S$93,3,FALSE)*VLOOKUP($F247,BY_TRA_Demand_Drivers!$B$5:$J$100,8,FALSE)</f>
        <v>145.74149107871969</v>
      </c>
      <c r="I247" s="16">
        <f>VLOOKUP($D247,'Growth rate'!$B$3:$S$93,3,FALSE)*VLOOKUP($F247,BY_TRA_Demand_Drivers!$B$5:$J$100,9,FALSE)</f>
        <v>57.153953336796384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2126.2753104774692</v>
      </c>
      <c r="H248" s="16">
        <f>VLOOKUP($D248,'Growth rate'!$B$3:$S$93,3,FALSE)*VLOOKUP($F248,BY_TRA_Demand_Drivers!$B$5:$J$100,8,FALSE)</f>
        <v>148.07335493597921</v>
      </c>
      <c r="I248" s="16">
        <f>VLOOKUP($D248,'Growth rate'!$B$3:$S$93,3,FALSE)*VLOOKUP($F248,BY_TRA_Demand_Drivers!$B$5:$J$100,9,FALSE)</f>
        <v>58.06841659018513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2160.2957154451087</v>
      </c>
      <c r="H249" s="16">
        <f>VLOOKUP($D249,'Growth rate'!$B$3:$S$93,3,FALSE)*VLOOKUP($F249,BY_TRA_Demand_Drivers!$B$5:$J$100,8,FALSE)</f>
        <v>150.44252861495488</v>
      </c>
      <c r="I249" s="16">
        <f>VLOOKUP($D249,'Growth rate'!$B$3:$S$93,3,FALSE)*VLOOKUP($F249,BY_TRA_Demand_Drivers!$B$5:$J$100,9,FALSE)</f>
        <v>58.997511255628098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745.08800000000008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15841.966715622948</v>
      </c>
      <c r="H251" s="16">
        <f>VLOOKUP($D251,'Growth rate'!$B$3:$S$93,3,FALSE)*VLOOKUP($F251,BY_TRA_Demand_Drivers!$B$5:$J$100,8,FALSE)</f>
        <v>763.29923037210517</v>
      </c>
      <c r="I251" s="16">
        <f>VLOOKUP($D251,'Growth rate'!$B$3:$S$93,3,FALSE)*VLOOKUP($F251,BY_TRA_Demand_Drivers!$B$5:$J$100,9,FALSE)</f>
        <v>658.98494720878386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16095.438183072916</v>
      </c>
      <c r="H252" s="16">
        <f>VLOOKUP($D252,'Growth rate'!$B$3:$S$93,3,FALSE)*VLOOKUP($F252,BY_TRA_Demand_Drivers!$B$5:$J$100,8,FALSE)</f>
        <v>775.51201805805897</v>
      </c>
      <c r="I252" s="16">
        <f>VLOOKUP($D252,'Growth rate'!$B$3:$S$93,3,FALSE)*VLOOKUP($F252,BY_TRA_Demand_Drivers!$B$5:$J$100,9,FALSE)</f>
        <v>669.52870636412445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16352.965194002083</v>
      </c>
      <c r="H253" s="16">
        <f>VLOOKUP($D253,'Growth rate'!$B$3:$S$93,3,FALSE)*VLOOKUP($F253,BY_TRA_Demand_Drivers!$B$5:$J$100,8,FALSE)</f>
        <v>787.92021034698791</v>
      </c>
      <c r="I253" s="16">
        <f>VLOOKUP($D253,'Growth rate'!$B$3:$S$93,3,FALSE)*VLOOKUP($F253,BY_TRA_Demand_Drivers!$B$5:$J$100,9,FALSE)</f>
        <v>680.24116566595046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16614.612637106118</v>
      </c>
      <c r="H254" s="16">
        <f>VLOOKUP($D254,'Growth rate'!$B$3:$S$93,3,FALSE)*VLOOKUP($F254,BY_TRA_Demand_Drivers!$B$5:$J$100,8,FALSE)</f>
        <v>800.52693371253974</v>
      </c>
      <c r="I254" s="16">
        <f>VLOOKUP($D254,'Growth rate'!$B$3:$S$93,3,FALSE)*VLOOKUP($F254,BY_TRA_Demand_Drivers!$B$5:$J$100,9,FALSE)</f>
        <v>691.12502431660573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16880.446439299816</v>
      </c>
      <c r="H255" s="16">
        <f>VLOOKUP($D255,'Growth rate'!$B$3:$S$93,3,FALSE)*VLOOKUP($F255,BY_TRA_Demand_Drivers!$B$5:$J$100,8,FALSE)</f>
        <v>813.33536465194038</v>
      </c>
      <c r="I255" s="16">
        <f>VLOOKUP($D255,'Growth rate'!$B$3:$S$93,3,FALSE)*VLOOKUP($F255,BY_TRA_Demand_Drivers!$B$5:$J$100,9,FALSE)</f>
        <v>702.18302470567141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17150.533582328611</v>
      </c>
      <c r="H256" s="16">
        <f>VLOOKUP($D256,'Growth rate'!$B$3:$S$93,3,FALSE)*VLOOKUP($F256,BY_TRA_Demand_Drivers!$B$5:$J$100,8,FALSE)</f>
        <v>826.34873048637144</v>
      </c>
      <c r="I256" s="16">
        <f>VLOOKUP($D256,'Growth rate'!$B$3:$S$93,3,FALSE)*VLOOKUP($F256,BY_TRA_Demand_Drivers!$B$5:$J$100,9,FALSE)</f>
        <v>713.41795310096211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17424.942119645868</v>
      </c>
      <c r="H257" s="16">
        <f>VLOOKUP($D257,'Growth rate'!$B$3:$S$93,3,FALSE)*VLOOKUP($F257,BY_TRA_Demand_Drivers!$B$5:$J$100,8,FALSE)</f>
        <v>839.57031017415329</v>
      </c>
      <c r="I257" s="16">
        <f>VLOOKUP($D257,'Growth rate'!$B$3:$S$93,3,FALSE)*VLOOKUP($F257,BY_TRA_Demand_Drivers!$B$5:$J$100,9,FALSE)</f>
        <v>724.83264035057755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17703.741193560203</v>
      </c>
      <c r="H258" s="16">
        <f>VLOOKUP($D258,'Growth rate'!$B$3:$S$93,3,FALSE)*VLOOKUP($F258,BY_TRA_Demand_Drivers!$B$5:$J$100,8,FALSE)</f>
        <v>853.00343513693974</v>
      </c>
      <c r="I258" s="16">
        <f>VLOOKUP($D258,'Growth rate'!$B$3:$S$93,3,FALSE)*VLOOKUP($F258,BY_TRA_Demand_Drivers!$B$5:$J$100,9,FALSE)</f>
        <v>736.42996259618678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17987.001052657168</v>
      </c>
      <c r="H259" s="16">
        <f>VLOOKUP($D259,'Growth rate'!$B$3:$S$93,3,FALSE)*VLOOKUP($F259,BY_TRA_Demand_Drivers!$B$5:$J$100,8,FALSE)</f>
        <v>866.65149009913091</v>
      </c>
      <c r="I259" s="16">
        <f>VLOOKUP($D259,'Growth rate'!$B$3:$S$93,3,FALSE)*VLOOKUP($F259,BY_TRA_Demand_Drivers!$B$5:$J$100,9,FALSE)</f>
        <v>748.21284199772583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18274.793069499683</v>
      </c>
      <c r="H260" s="16">
        <f>VLOOKUP($D260,'Growth rate'!$B$3:$S$93,3,FALSE)*VLOOKUP($F260,BY_TRA_Demand_Drivers!$B$5:$J$100,8,FALSE)</f>
        <v>880.51791394071711</v>
      </c>
      <c r="I260" s="16">
        <f>VLOOKUP($D260,'Growth rate'!$B$3:$S$93,3,FALSE)*VLOOKUP($F260,BY_TRA_Demand_Drivers!$B$5:$J$100,9,FALSE)</f>
        <v>760.18424746968947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18567.189758611679</v>
      </c>
      <c r="H261" s="16">
        <f>VLOOKUP($D261,'Growth rate'!$B$3:$S$93,3,FALSE)*VLOOKUP($F261,BY_TRA_Demand_Drivers!$B$5:$J$100,8,FALSE)</f>
        <v>894.60620056376854</v>
      </c>
      <c r="I261" s="16">
        <f>VLOOKUP($D261,'Growth rate'!$B$3:$S$93,3,FALSE)*VLOOKUP($F261,BY_TRA_Demand_Drivers!$B$5:$J$100,9,FALSE)</f>
        <v>772.34719542920448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18864.264794749466</v>
      </c>
      <c r="H262" s="16">
        <f>VLOOKUP($D262,'Growth rate'!$B$3:$S$93,3,FALSE)*VLOOKUP($F262,BY_TRA_Demand_Drivers!$B$5:$J$100,8,FALSE)</f>
        <v>908.91989977278877</v>
      </c>
      <c r="I262" s="16">
        <f>VLOOKUP($D262,'Growth rate'!$B$3:$S$93,3,FALSE)*VLOOKUP($F262,BY_TRA_Demand_Drivers!$B$5:$J$100,9,FALSE)</f>
        <v>784.70475055607176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19166.093031465454</v>
      </c>
      <c r="H263" s="16">
        <f>VLOOKUP($D263,'Growth rate'!$B$3:$S$93,3,FALSE)*VLOOKUP($F263,BY_TRA_Demand_Drivers!$B$5:$J$100,8,FALSE)</f>
        <v>923.46261816915342</v>
      </c>
      <c r="I263" s="16">
        <f>VLOOKUP($D263,'Growth rate'!$B$3:$S$93,3,FALSE)*VLOOKUP($F263,BY_TRA_Demand_Drivers!$B$5:$J$100,9,FALSE)</f>
        <v>797.26002656496883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19472.750519968904</v>
      </c>
      <c r="H264" s="16">
        <f>VLOOKUP($D264,'Growth rate'!$B$3:$S$93,3,FALSE)*VLOOKUP($F264,BY_TRA_Demand_Drivers!$B$5:$J$100,8,FALSE)</f>
        <v>938.23802005985976</v>
      </c>
      <c r="I264" s="16">
        <f>VLOOKUP($D264,'Growth rate'!$B$3:$S$93,3,FALSE)*VLOOKUP($F264,BY_TRA_Demand_Drivers!$B$5:$J$100,9,FALSE)</f>
        <v>810.01618699000835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19784.314528288403</v>
      </c>
      <c r="H265" s="16">
        <f>VLOOKUP($D265,'Growth rate'!$B$3:$S$93,3,FALSE)*VLOOKUP($F265,BY_TRA_Demand_Drivers!$B$5:$J$100,8,FALSE)</f>
        <v>953.24982838081758</v>
      </c>
      <c r="I265" s="16">
        <f>VLOOKUP($D265,'Growth rate'!$B$3:$S$93,3,FALSE)*VLOOKUP($F265,BY_TRA_Demand_Drivers!$B$5:$J$100,9,FALSE)</f>
        <v>822.97644598184843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20100.863560741018</v>
      </c>
      <c r="H266" s="16">
        <f>VLOOKUP($D266,'Growth rate'!$B$3:$S$93,3,FALSE)*VLOOKUP($F266,BY_TRA_Demand_Drivers!$B$5:$J$100,8,FALSE)</f>
        <v>968.50182563491069</v>
      </c>
      <c r="I266" s="16">
        <f>VLOOKUP($D266,'Growth rate'!$B$3:$S$93,3,FALSE)*VLOOKUP($F266,BY_TRA_Demand_Drivers!$B$5:$J$100,9,FALSE)</f>
        <v>836.14406911755805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20422.477377712876</v>
      </c>
      <c r="H267" s="16">
        <f>VLOOKUP($D267,'Growth rate'!$B$3:$S$93,3,FALSE)*VLOOKUP($F267,BY_TRA_Demand_Drivers!$B$5:$J$100,8,FALSE)</f>
        <v>983.99785484506924</v>
      </c>
      <c r="I267" s="16">
        <f>VLOOKUP($D267,'Growth rate'!$B$3:$S$93,3,FALSE)*VLOOKUP($F267,BY_TRA_Demand_Drivers!$B$5:$J$100,9,FALSE)</f>
        <v>849.52237422343899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20749.237015756284</v>
      </c>
      <c r="H268" s="16">
        <f>VLOOKUP($D268,'Growth rate'!$B$3:$S$93,3,FALSE)*VLOOKUP($F268,BY_TRA_Demand_Drivers!$B$5:$J$100,8,FALSE)</f>
        <v>999.74182052259039</v>
      </c>
      <c r="I268" s="16">
        <f>VLOOKUP($D268,'Growth rate'!$B$3:$S$93,3,FALSE)*VLOOKUP($F268,BY_TRA_Demand_Drivers!$B$5:$J$100,9,FALSE)</f>
        <v>863.11473221101403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21081.224808008385</v>
      </c>
      <c r="H269" s="16">
        <f>VLOOKUP($D269,'Growth rate'!$B$3:$S$93,3,FALSE)*VLOOKUP($F269,BY_TRA_Demand_Drivers!$B$5:$J$100,8,FALSE)</f>
        <v>1015.7376896509518</v>
      </c>
      <c r="I269" s="16">
        <f>VLOOKUP($D269,'Growth rate'!$B$3:$S$93,3,FALSE)*VLOOKUP($F269,BY_TRA_Demand_Drivers!$B$5:$J$100,9,FALSE)</f>
        <v>876.9245679263903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21418.524404936517</v>
      </c>
      <c r="H270" s="16">
        <f>VLOOKUP($D270,'Growth rate'!$B$3:$S$93,3,FALSE)*VLOOKUP($F270,BY_TRA_Demand_Drivers!$B$5:$J$100,8,FALSE)</f>
        <v>1031.9894926853672</v>
      </c>
      <c r="I270" s="16">
        <f>VLOOKUP($D270,'Growth rate'!$B$3:$S$93,3,FALSE)*VLOOKUP($F270,BY_TRA_Demand_Drivers!$B$5:$J$100,9,FALSE)</f>
        <v>890.9553610132125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21761.220795415502</v>
      </c>
      <c r="H271" s="16">
        <f>VLOOKUP($D271,'Growth rate'!$B$3:$S$93,3,FALSE)*VLOOKUP($F271,BY_TRA_Demand_Drivers!$B$5:$J$100,8,FALSE)</f>
        <v>1048.5013245683328</v>
      </c>
      <c r="I271" s="16">
        <f>VLOOKUP($D271,'Growth rate'!$B$3:$S$93,3,FALSE)*VLOOKUP($F271,BY_TRA_Demand_Drivers!$B$5:$J$100,9,FALSE)</f>
        <v>905.21064678942389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22109.40032814215</v>
      </c>
      <c r="H272" s="16">
        <f>VLOOKUP($D272,'Growth rate'!$B$3:$S$93,3,FALSE)*VLOOKUP($F272,BY_TRA_Demand_Drivers!$B$5:$J$100,8,FALSE)</f>
        <v>1065.2773457614262</v>
      </c>
      <c r="I272" s="16">
        <f>VLOOKUP($D272,'Growth rate'!$B$3:$S$93,3,FALSE)*VLOOKUP($F272,BY_TRA_Demand_Drivers!$B$5:$J$100,9,FALSE)</f>
        <v>919.69401713805473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22463.150733392427</v>
      </c>
      <c r="H273" s="16">
        <f>VLOOKUP($D273,'Growth rate'!$B$3:$S$93,3,FALSE)*VLOOKUP($F273,BY_TRA_Demand_Drivers!$B$5:$J$100,8,FALSE)</f>
        <v>1082.3217832936091</v>
      </c>
      <c r="I273" s="16">
        <f>VLOOKUP($D273,'Growth rate'!$B$3:$S$93,3,FALSE)*VLOOKUP($F273,BY_TRA_Demand_Drivers!$B$5:$J$100,9,FALSE)</f>
        <v>934.40912141226363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22822.561145126707</v>
      </c>
      <c r="H274" s="16">
        <f>VLOOKUP($D274,'Growth rate'!$B$3:$S$93,3,FALSE)*VLOOKUP($F274,BY_TRA_Demand_Drivers!$B$5:$J$100,8,FALSE)</f>
        <v>1099.638931826307</v>
      </c>
      <c r="I274" s="16">
        <f>VLOOKUP($D274,'Growth rate'!$B$3:$S$93,3,FALSE)*VLOOKUP($F274,BY_TRA_Demand_Drivers!$B$5:$J$100,9,FALSE)</f>
        <v>949.35966735485988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23187.722123448737</v>
      </c>
      <c r="H275" s="16">
        <f>VLOOKUP($D275,'Growth rate'!$B$3:$S$93,3,FALSE)*VLOOKUP($F275,BY_TRA_Demand_Drivers!$B$5:$J$100,8,FALSE)</f>
        <v>1117.2331547355279</v>
      </c>
      <c r="I275" s="16">
        <f>VLOOKUP($D275,'Growth rate'!$B$3:$S$93,3,FALSE)*VLOOKUP($F275,BY_TRA_Demand_Drivers!$B$5:$J$100,9,FALSE)</f>
        <v>964.54942203253779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23558.725677423918</v>
      </c>
      <c r="H276" s="16">
        <f>VLOOKUP($D276,'Growth rate'!$B$3:$S$93,3,FALSE)*VLOOKUP($F276,BY_TRA_Demand_Drivers!$B$5:$J$100,8,FALSE)</f>
        <v>1135.1088852112964</v>
      </c>
      <c r="I276" s="16">
        <f>VLOOKUP($D276,'Growth rate'!$B$3:$S$93,3,FALSE)*VLOOKUP($F276,BY_TRA_Demand_Drivers!$B$5:$J$100,9,FALSE)</f>
        <v>979.98221278505844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23935.665288262702</v>
      </c>
      <c r="H277" s="16">
        <f>VLOOKUP($D277,'Growth rate'!$B$3:$S$93,3,FALSE)*VLOOKUP($F277,BY_TRA_Demand_Drivers!$B$5:$J$100,8,FALSE)</f>
        <v>1153.2706273746774</v>
      </c>
      <c r="I277" s="16">
        <f>VLOOKUP($D277,'Growth rate'!$B$3:$S$93,3,FALSE)*VLOOKUP($F277,BY_TRA_Demand_Drivers!$B$5:$J$100,9,FALSE)</f>
        <v>995.6619281896194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24318.635932874906</v>
      </c>
      <c r="H278" s="16">
        <f>VLOOKUP($D278,'Growth rate'!$B$3:$S$93,3,FALSE)*VLOOKUP($F278,BY_TRA_Demand_Drivers!$B$5:$J$100,8,FALSE)</f>
        <v>1171.7229574126723</v>
      </c>
      <c r="I278" s="16">
        <f>VLOOKUP($D278,'Growth rate'!$B$3:$S$93,3,FALSE)*VLOOKUP($F278,BY_TRA_Demand_Drivers!$B$5:$J$100,9,FALSE)</f>
        <v>1011.5925190406533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24707.734107800905</v>
      </c>
      <c r="H279" s="16">
        <f>VLOOKUP($D279,'Growth rate'!$B$3:$S$93,3,FALSE)*VLOOKUP($F279,BY_TRA_Demand_Drivers!$B$5:$J$100,8,FALSE)</f>
        <v>1190.470524731275</v>
      </c>
      <c r="I279" s="16">
        <f>VLOOKUP($D279,'Growth rate'!$B$3:$S$93,3,FALSE)*VLOOKUP($F279,BY_TRA_Demand_Drivers!$B$5:$J$100,9,FALSE)</f>
        <v>1027.7779993453039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25103.057853525719</v>
      </c>
      <c r="H280" s="16">
        <f>VLOOKUP($D280,'Growth rate'!$B$3:$S$93,3,FALSE)*VLOOKUP($F280,BY_TRA_Demand_Drivers!$B$5:$J$100,8,FALSE)</f>
        <v>1209.5180531269755</v>
      </c>
      <c r="I280" s="16">
        <f>VLOOKUP($D280,'Growth rate'!$B$3:$S$93,3,FALSE)*VLOOKUP($F280,BY_TRA_Demand_Drivers!$B$5:$J$100,9,FALSE)</f>
        <v>1044.2224473348288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25504.706779182132</v>
      </c>
      <c r="H281" s="16">
        <f>VLOOKUP($D281,'Growth rate'!$B$3:$S$93,3,FALSE)*VLOOKUP($F281,BY_TRA_Demand_Drivers!$B$5:$J$100,8,FALSE)</f>
        <v>1228.870341977007</v>
      </c>
      <c r="I281" s="16">
        <f>VLOOKUP($D281,'Growth rate'!$B$3:$S$93,3,FALSE)*VLOOKUP($F281,BY_TRA_Demand_Drivers!$B$5:$J$100,9,FALSE)</f>
        <v>1060.9300064921861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25912.782087649048</v>
      </c>
      <c r="H282" s="16">
        <f>VLOOKUP($D282,'Growth rate'!$B$3:$S$93,3,FALSE)*VLOOKUP($F282,BY_TRA_Demand_Drivers!$B$5:$J$100,8,FALSE)</f>
        <v>1248.5322674486392</v>
      </c>
      <c r="I282" s="16">
        <f>VLOOKUP($D282,'Growth rate'!$B$3:$S$93,3,FALSE)*VLOOKUP($F282,BY_TRA_Demand_Drivers!$B$5:$J$100,9,FALSE)</f>
        <v>1077.904886596061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26327.386601051432</v>
      </c>
      <c r="H283" s="16">
        <f>VLOOKUP($D283,'Growth rate'!$B$3:$S$93,3,FALSE)*VLOOKUP($F283,BY_TRA_Demand_Drivers!$B$5:$J$100,8,FALSE)</f>
        <v>1268.5087837278174</v>
      </c>
      <c r="I283" s="16">
        <f>VLOOKUP($D283,'Growth rate'!$B$3:$S$93,3,FALSE)*VLOOKUP($F283,BY_TRA_Demand_Drivers!$B$5:$J$100,9,FALSE)</f>
        <v>1095.151364781598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26748.624786668253</v>
      </c>
      <c r="H284" s="16">
        <f>VLOOKUP($D284,'Growth rate'!$B$3:$S$93,3,FALSE)*VLOOKUP($F284,BY_TRA_Demand_Drivers!$B$5:$J$100,8,FALSE)</f>
        <v>1288.8049242674626</v>
      </c>
      <c r="I284" s="16">
        <f>VLOOKUP($D284,'Growth rate'!$B$3:$S$93,3,FALSE)*VLOOKUP($F284,BY_TRA_Demand_Drivers!$B$5:$J$100,9,FALSE)</f>
        <v>1112.6737866181036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27176.602783254948</v>
      </c>
      <c r="H285" s="16">
        <f>VLOOKUP($D285,'Growth rate'!$B$3:$S$93,3,FALSE)*VLOOKUP($F285,BY_TRA_Demand_Drivers!$B$5:$J$100,8,FALSE)</f>
        <v>1309.4258030557419</v>
      </c>
      <c r="I285" s="16">
        <f>VLOOKUP($D285,'Growth rate'!$B$3:$S$93,3,FALSE)*VLOOKUP($F285,BY_TRA_Demand_Drivers!$B$5:$J$100,9,FALSE)</f>
        <v>1130.4765672039932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27611.428427787025</v>
      </c>
      <c r="H286" s="16">
        <f>VLOOKUP($D286,'Growth rate'!$B$3:$S$93,3,FALSE)*VLOOKUP($F286,BY_TRA_Demand_Drivers!$B$5:$J$100,8,FALSE)</f>
        <v>1330.3766159046338</v>
      </c>
      <c r="I286" s="16">
        <f>VLOOKUP($D286,'Growth rate'!$B$3:$S$93,3,FALSE)*VLOOKUP($F286,BY_TRA_Demand_Drivers!$B$5:$J$100,9,FALSE)</f>
        <v>1148.5641922792572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28053.211282631619</v>
      </c>
      <c r="H287" s="16">
        <f>VLOOKUP($D287,'Growth rate'!$B$3:$S$93,3,FALSE)*VLOOKUP($F287,BY_TRA_Demand_Drivers!$B$5:$J$100,8,FALSE)</f>
        <v>1351.6626417591078</v>
      </c>
      <c r="I287" s="16">
        <f>VLOOKUP($D287,'Growth rate'!$B$3:$S$93,3,FALSE)*VLOOKUP($F287,BY_TRA_Demand_Drivers!$B$5:$J$100,9,FALSE)</f>
        <v>1166.9412193557253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28502.062663153727</v>
      </c>
      <c r="H288" s="16">
        <f>VLOOKUP($D288,'Growth rate'!$B$3:$S$93,3,FALSE)*VLOOKUP($F288,BY_TRA_Demand_Drivers!$B$5:$J$100,8,FALSE)</f>
        <v>1373.2892440272537</v>
      </c>
      <c r="I288" s="16">
        <f>VLOOKUP($D288,'Growth rate'!$B$3:$S$93,3,FALSE)*VLOOKUP($F288,BY_TRA_Demand_Drivers!$B$5:$J$100,9,FALSE)</f>
        <v>1185.612278865417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28958.095665764187</v>
      </c>
      <c r="H289" s="16">
        <f>VLOOKUP($D289,'Growth rate'!$B$3:$S$93,3,FALSE)*VLOOKUP($F289,BY_TRA_Demand_Drivers!$B$5:$J$100,8,FALSE)</f>
        <v>1395.2618719316899</v>
      </c>
      <c r="I289" s="16">
        <f>VLOOKUP($D289,'Growth rate'!$B$3:$S$93,3,FALSE)*VLOOKUP($F289,BY_TRA_Demand_Drivers!$B$5:$J$100,9,FALSE)</f>
        <v>1204.5820753272637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29421.425196416414</v>
      </c>
      <c r="H290" s="16">
        <f>VLOOKUP($D290,'Growth rate'!$B$3:$S$93,3,FALSE)*VLOOKUP($F290,BY_TRA_Demand_Drivers!$B$5:$J$100,8,FALSE)</f>
        <v>1417.5860618825968</v>
      </c>
      <c r="I290" s="16">
        <f>VLOOKUP($D290,'Growth rate'!$B$3:$S$93,3,FALSE)*VLOOKUP($F290,BY_TRA_Demand_Drivers!$B$5:$J$100,9,FALSE)</f>
        <v>1223.8553885324998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29892.167999559075</v>
      </c>
      <c r="H291" s="16">
        <f>VLOOKUP($D291,'Growth rate'!$B$3:$S$93,3,FALSE)*VLOOKUP($F291,BY_TRA_Demand_Drivers!$B$5:$J$100,8,FALSE)</f>
        <v>1440.2674388727185</v>
      </c>
      <c r="I291" s="16">
        <f>VLOOKUP($D291,'Growth rate'!$B$3:$S$93,3,FALSE)*VLOOKUP($F291,BY_TRA_Demand_Drivers!$B$5:$J$100,9,FALSE)</f>
        <v>1243.4370747490198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30370.442687552022</v>
      </c>
      <c r="H292" s="16">
        <f>VLOOKUP($D292,'Growth rate'!$B$3:$S$93,3,FALSE)*VLOOKUP($F292,BY_TRA_Demand_Drivers!$B$5:$J$100,8,FALSE)</f>
        <v>1463.3117178946818</v>
      </c>
      <c r="I292" s="16">
        <f>VLOOKUP($D292,'Growth rate'!$B$3:$S$93,3,FALSE)*VLOOKUP($F292,BY_TRA_Demand_Drivers!$B$5:$J$100,9,FALSE)</f>
        <v>1263.3320679450042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30856.369770552854</v>
      </c>
      <c r="H293" s="16">
        <f>VLOOKUP($D293,'Growth rate'!$B$3:$S$93,3,FALSE)*VLOOKUP($F293,BY_TRA_Demand_Drivers!$B$5:$J$100,8,FALSE)</f>
        <v>1486.7247053809967</v>
      </c>
      <c r="I293" s="16">
        <f>VLOOKUP($D293,'Growth rate'!$B$3:$S$93,3,FALSE)*VLOOKUP($F293,BY_TRA_Demand_Drivers!$B$5:$J$100,9,FALSE)</f>
        <v>1283.5453810321242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31350.0716868817</v>
      </c>
      <c r="H294" s="16">
        <f>VLOOKUP($D294,'Growth rate'!$B$3:$S$93,3,FALSE)*VLOOKUP($F294,BY_TRA_Demand_Drivers!$B$5:$J$100,8,FALSE)</f>
        <v>1510.5123006670929</v>
      </c>
      <c r="I294" s="16">
        <f>VLOOKUP($D294,'Growth rate'!$B$3:$S$93,3,FALSE)*VLOOKUP($F294,BY_TRA_Demand_Drivers!$B$5:$J$100,9,FALSE)</f>
        <v>1304.0821071286382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31851.672833871809</v>
      </c>
      <c r="H295" s="16">
        <f>VLOOKUP($D295,'Growth rate'!$B$3:$S$93,3,FALSE)*VLOOKUP($F295,BY_TRA_Demand_Drivers!$B$5:$J$100,8,FALSE)</f>
        <v>1534.6804974777665</v>
      </c>
      <c r="I295" s="16">
        <f>VLOOKUP($D295,'Growth rate'!$B$3:$S$93,3,FALSE)*VLOOKUP($F295,BY_TRA_Demand_Drivers!$B$5:$J$100,9,FALSE)</f>
        <v>1324.9474208426966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32361.299599213758</v>
      </c>
      <c r="H296" s="16">
        <f>VLOOKUP($D296,'Growth rate'!$B$3:$S$93,3,FALSE)*VLOOKUP($F296,BY_TRA_Demand_Drivers!$B$5:$J$100,8,FALSE)</f>
        <v>1559.2353854374107</v>
      </c>
      <c r="I296" s="16">
        <f>VLOOKUP($D296,'Growth rate'!$B$3:$S$93,3,FALSE)*VLOOKUP($F296,BY_TRA_Demand_Drivers!$B$5:$J$100,9,FALSE)</f>
        <v>1346.1465795761796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32879.080392801181</v>
      </c>
      <c r="H297" s="16">
        <f>VLOOKUP($D297,'Growth rate'!$B$3:$S$93,3,FALSE)*VLOOKUP($F297,BY_TRA_Demand_Drivers!$B$5:$J$100,8,FALSE)</f>
        <v>1584.1831516044094</v>
      </c>
      <c r="I297" s="16">
        <f>VLOOKUP($D297,'Growth rate'!$B$3:$S$93,3,FALSE)*VLOOKUP($F297,BY_TRA_Demand_Drivers!$B$5:$J$100,9,FALSE)</f>
        <v>1367.6849248493986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33405.145679085996</v>
      </c>
      <c r="H298" s="16">
        <f>VLOOKUP($D298,'Growth rate'!$B$3:$S$93,3,FALSE)*VLOOKUP($F298,BY_TRA_Demand_Drivers!$B$5:$J$100,8,FALSE)</f>
        <v>1609.5300820300797</v>
      </c>
      <c r="I298" s="16">
        <f>VLOOKUP($D298,'Growth rate'!$B$3:$S$93,3,FALSE)*VLOOKUP($F298,BY_TRA_Demand_Drivers!$B$5:$J$100,9,FALSE)</f>
        <v>1389.567883646989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33939.628009951375</v>
      </c>
      <c r="H299" s="16">
        <f>VLOOKUP($D299,'Growth rate'!$B$3:$S$93,3,FALSE)*VLOOKUP($F299,BY_TRA_Demand_Drivers!$B$5:$J$100,8,FALSE)</f>
        <v>1635.2825633425612</v>
      </c>
      <c r="I299" s="16">
        <f>VLOOKUP($D299,'Growth rate'!$B$3:$S$93,3,FALSE)*VLOOKUP($F299,BY_TRA_Demand_Drivers!$B$5:$J$100,9,FALSE)</f>
        <v>1411.8009697853408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34482.662058110596</v>
      </c>
      <c r="H300" s="16">
        <f>VLOOKUP($D300,'Growth rate'!$B$3:$S$93,3,FALSE)*VLOOKUP($F300,BY_TRA_Demand_Drivers!$B$5:$J$100,8,FALSE)</f>
        <v>1661.4470843560421</v>
      </c>
      <c r="I300" s="16">
        <f>VLOOKUP($D300,'Growth rate'!$B$3:$S$93,3,FALSE)*VLOOKUP($F300,BY_TRA_Demand_Drivers!$B$5:$J$100,9,FALSE)</f>
        <v>1434.3897853019062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35034.384651040367</v>
      </c>
      <c r="H301" s="16">
        <f>VLOOKUP($D301,'Growth rate'!$B$3:$S$93,3,FALSE)*VLOOKUP($F301,BY_TRA_Demand_Drivers!$B$5:$J$100,8,FALSE)</f>
        <v>1688.0302377057387</v>
      </c>
      <c r="I301" s="16">
        <f>VLOOKUP($D301,'Growth rate'!$B$3:$S$93,3,FALSE)*VLOOKUP($F301,BY_TRA_Demand_Drivers!$B$5:$J$100,9,FALSE)</f>
        <v>1457.3400218667368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35594.934805457015</v>
      </c>
      <c r="H302" s="16">
        <f>VLOOKUP($D302,'Growth rate'!$B$3:$S$93,3,FALSE)*VLOOKUP($F302,BY_TRA_Demand_Drivers!$B$5:$J$100,8,FALSE)</f>
        <v>1715.0387215090307</v>
      </c>
      <c r="I302" s="16">
        <f>VLOOKUP($D302,'Growth rate'!$B$3:$S$93,3,FALSE)*VLOOKUP($F302,BY_TRA_Demand_Drivers!$B$5:$J$100,9,FALSE)</f>
        <v>1480.6574622166045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36164.453762344325</v>
      </c>
      <c r="H303" s="16">
        <f>VLOOKUP($D303,'Growth rate'!$B$3:$S$93,3,FALSE)*VLOOKUP($F303,BY_TRA_Demand_Drivers!$B$5:$J$100,8,FALSE)</f>
        <v>1742.4793410531749</v>
      </c>
      <c r="I303" s="16">
        <f>VLOOKUP($D303,'Growth rate'!$B$3:$S$93,3,FALSE)*VLOOKUP($F303,BY_TRA_Demand_Drivers!$B$5:$J$100,9,FALSE)</f>
        <v>1504.3479816120703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36743.085022541833</v>
      </c>
      <c r="H304" s="16">
        <f>VLOOKUP($D304,'Growth rate'!$B$3:$S$93,3,FALSE)*VLOOKUP($F304,BY_TRA_Demand_Drivers!$B$5:$J$100,8,FALSE)</f>
        <v>1770.3590105100259</v>
      </c>
      <c r="I304" s="16">
        <f>VLOOKUP($D304,'Growth rate'!$B$3:$S$93,3,FALSE)*VLOOKUP($F304,BY_TRA_Demand_Drivers!$B$5:$J$100,9,FALSE)</f>
        <v>1528.4175493178634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37330.974382902496</v>
      </c>
      <c r="H305" s="16">
        <f>VLOOKUP($D305,'Growth rate'!$B$3:$S$93,3,FALSE)*VLOOKUP($F305,BY_TRA_Demand_Drivers!$B$5:$J$100,8,FALSE)</f>
        <v>1798.6847546781862</v>
      </c>
      <c r="I305" s="16">
        <f>VLOOKUP($D305,'Growth rate'!$B$3:$S$93,3,FALSE)*VLOOKUP($F305,BY_TRA_Demand_Drivers!$B$5:$J$100,9,FALSE)</f>
        <v>1552.872230106949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37928.269973028939</v>
      </c>
      <c r="H306" s="16">
        <f>VLOOKUP($D306,'Growth rate'!$B$3:$S$93,3,FALSE)*VLOOKUP($F306,BY_TRA_Demand_Drivers!$B$5:$J$100,8,FALSE)</f>
        <v>1827.463710753037</v>
      </c>
      <c r="I306" s="16">
        <f>VLOOKUP($D306,'Growth rate'!$B$3:$S$93,3,FALSE)*VLOOKUP($F306,BY_TRA_Demand_Drivers!$B$5:$J$100,9,FALSE)</f>
        <v>1577.7181857886601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38535.1222925974</v>
      </c>
      <c r="H307" s="16">
        <f>VLOOKUP($D307,'Growth rate'!$B$3:$S$93,3,FALSE)*VLOOKUP($F307,BY_TRA_Demand_Drivers!$B$5:$J$100,8,FALSE)</f>
        <v>1856.7031301250856</v>
      </c>
      <c r="I307" s="16">
        <f>VLOOKUP($D307,'Growth rate'!$B$3:$S$93,3,FALSE)*VLOOKUP($F307,BY_TRA_Demand_Drivers!$B$5:$J$100,9,FALSE)</f>
        <v>1602.9616767612788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39151.684249278958</v>
      </c>
      <c r="H308" s="16">
        <f>VLOOKUP($D308,'Growth rate'!$B$3:$S$93,3,FALSE)*VLOOKUP($F308,BY_TRA_Demand_Drivers!$B$5:$J$100,8,FALSE)</f>
        <v>1886.410380207087</v>
      </c>
      <c r="I308" s="16">
        <f>VLOOKUP($D308,'Growth rate'!$B$3:$S$93,3,FALSE)*VLOOKUP($F308,BY_TRA_Demand_Drivers!$B$5:$J$100,9,FALSE)</f>
        <v>1628.6090635894591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39778.111197267426</v>
      </c>
      <c r="H309" s="16">
        <f>VLOOKUP($D309,'Growth rate'!$B$3:$S$93,3,FALSE)*VLOOKUP($F309,BY_TRA_Demand_Drivers!$B$5:$J$100,8,FALSE)</f>
        <v>1916.5929462904005</v>
      </c>
      <c r="I309" s="16">
        <f>VLOOKUP($D309,'Growth rate'!$B$3:$S$93,3,FALSE)*VLOOKUP($F309,BY_TRA_Demand_Drivers!$B$5:$J$100,9,FALSE)</f>
        <v>1654.6668086068905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40414.560976423709</v>
      </c>
      <c r="H310" s="16">
        <f>VLOOKUP($D310,'Growth rate'!$B$3:$S$93,3,FALSE)*VLOOKUP($F310,BY_TRA_Demand_Drivers!$B$5:$J$100,8,FALSE)</f>
        <v>1947.258433431047</v>
      </c>
      <c r="I310" s="16">
        <f>VLOOKUP($D310,'Growth rate'!$B$3:$S$93,3,FALSE)*VLOOKUP($F310,BY_TRA_Demand_Drivers!$B$5:$J$100,9,FALSE)</f>
        <v>1681.141477544601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41061.193952046488</v>
      </c>
      <c r="H311" s="16">
        <f>VLOOKUP($D311,'Growth rate'!$B$3:$S$93,3,FALSE)*VLOOKUP($F311,BY_TRA_Demand_Drivers!$B$5:$J$100,8,FALSE)</f>
        <v>1978.4145683659438</v>
      </c>
      <c r="I311" s="16">
        <f>VLOOKUP($D311,'Growth rate'!$B$3:$S$93,3,FALSE)*VLOOKUP($F311,BY_TRA_Demand_Drivers!$B$5:$J$100,9,FALSE)</f>
        <v>1708.0397411853146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41718.173055279229</v>
      </c>
      <c r="H312" s="16">
        <f>VLOOKUP($D312,'Growth rate'!$B$3:$S$93,3,FALSE)*VLOOKUP($F312,BY_TRA_Demand_Drivers!$B$5:$J$100,8,FALSE)</f>
        <v>2010.0692014597989</v>
      </c>
      <c r="I312" s="16">
        <f>VLOOKUP($D312,'Growth rate'!$B$3:$S$93,3,FALSE)*VLOOKUP($F312,BY_TRA_Demand_Drivers!$B$5:$J$100,9,FALSE)</f>
        <v>1735.3683770442797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42385.663824163705</v>
      </c>
      <c r="H313" s="16">
        <f>VLOOKUP($D313,'Growth rate'!$B$3:$S$93,3,FALSE)*VLOOKUP($F313,BY_TRA_Demand_Drivers!$B$5:$J$100,8,FALSE)</f>
        <v>2042.230308683156</v>
      </c>
      <c r="I313" s="16">
        <f>VLOOKUP($D313,'Growth rate'!$B$3:$S$93,3,FALSE)*VLOOKUP($F313,BY_TRA_Demand_Drivers!$B$5:$J$100,9,FALSE)</f>
        <v>1763.1342710769884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43063.834445350316</v>
      </c>
      <c r="H314" s="16">
        <f>VLOOKUP($D314,'Growth rate'!$B$3:$S$93,3,FALSE)*VLOOKUP($F314,BY_TRA_Demand_Drivers!$B$5:$J$100,8,FALSE)</f>
        <v>2074.9059936220865</v>
      </c>
      <c r="I314" s="16">
        <f>VLOOKUP($D314,'Growth rate'!$B$3:$S$93,3,FALSE)*VLOOKUP($F314,BY_TRA_Demand_Drivers!$B$5:$J$100,9,FALSE)</f>
        <v>1791.3444194142201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43752.855796475924</v>
      </c>
      <c r="H315" s="16">
        <f>VLOOKUP($D315,'Growth rate'!$B$3:$S$93,3,FALSE)*VLOOKUP($F315,BY_TRA_Demand_Drivers!$B$5:$J$100,8,FALSE)</f>
        <v>2108.1044895200398</v>
      </c>
      <c r="I315" s="16">
        <f>VLOOKUP($D315,'Growth rate'!$B$3:$S$93,3,FALSE)*VLOOKUP($F315,BY_TRA_Demand_Drivers!$B$5:$J$100,9,FALSE)</f>
        <v>1820.0059301248477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44452.901489219541</v>
      </c>
      <c r="H316" s="16">
        <f>VLOOKUP($D316,'Growth rate'!$B$3:$S$93,3,FALSE)*VLOOKUP($F316,BY_TRA_Demand_Drivers!$B$5:$J$100,8,FALSE)</f>
        <v>2141.8341613523608</v>
      </c>
      <c r="I316" s="16">
        <f>VLOOKUP($D316,'Growth rate'!$B$3:$S$93,3,FALSE)*VLOOKUP($F316,BY_TRA_Demand_Drivers!$B$5:$J$100,9,FALSE)</f>
        <v>1849.1260250068453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45164.147913047062</v>
      </c>
      <c r="H317" s="16">
        <f>VLOOKUP($D317,'Growth rate'!$B$3:$S$93,3,FALSE)*VLOOKUP($F317,BY_TRA_Demand_Drivers!$B$5:$J$100,8,FALSE)</f>
        <v>2176.1035079339986</v>
      </c>
      <c r="I317" s="16">
        <f>VLOOKUP($D317,'Growth rate'!$B$3:$S$93,3,FALSE)*VLOOKUP($F317,BY_TRA_Demand_Drivers!$B$5:$J$100,9,FALSE)</f>
        <v>1878.712041406955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45886.774279655816</v>
      </c>
      <c r="H318" s="16">
        <f>VLOOKUP($D318,'Growth rate'!$B$3:$S$93,3,FALSE)*VLOOKUP($F318,BY_TRA_Demand_Drivers!$B$5:$J$100,8,FALSE)</f>
        <v>2210.9211640609428</v>
      </c>
      <c r="I318" s="16">
        <f>VLOOKUP($D318,'Growth rate'!$B$3:$S$93,3,FALSE)*VLOOKUP($F318,BY_TRA_Demand_Drivers!$B$5:$J$100,9,FALSE)</f>
        <v>1908.7714340694665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46620.962668130313</v>
      </c>
      <c r="H319" s="16">
        <f>VLOOKUP($D319,'Growth rate'!$B$3:$S$93,3,FALSE)*VLOOKUP($F319,BY_TRA_Demand_Drivers!$B$5:$J$100,8,FALSE)</f>
        <v>2246.295902685918</v>
      </c>
      <c r="I319" s="16">
        <f>VLOOKUP($D319,'Growth rate'!$B$3:$S$93,3,FALSE)*VLOOKUP($F319,BY_TRA_Demand_Drivers!$B$5:$J$100,9,FALSE)</f>
        <v>1939.311777014578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47366.898070820396</v>
      </c>
      <c r="H320" s="16">
        <f>VLOOKUP($D320,'Growth rate'!$B$3:$S$93,3,FALSE)*VLOOKUP($F320,BY_TRA_Demand_Drivers!$B$5:$J$100,8,FALSE)</f>
        <v>2282.2366371288927</v>
      </c>
      <c r="I320" s="16">
        <f>VLOOKUP($D320,'Growth rate'!$B$3:$S$93,3,FALSE)*VLOOKUP($F320,BY_TRA_Demand_Drivers!$B$5:$J$100,9,FALSE)</f>
        <v>1970.3407654468112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48124.768439953521</v>
      </c>
      <c r="H321" s="16">
        <f>VLOOKUP($D321,'Growth rate'!$B$3:$S$93,3,FALSE)*VLOOKUP($F321,BY_TRA_Demand_Drivers!$B$5:$J$100,8,FALSE)</f>
        <v>2318.7524233229547</v>
      </c>
      <c r="I321" s="16">
        <f>VLOOKUP($D321,'Growth rate'!$B$3:$S$93,3,FALSE)*VLOOKUP($F321,BY_TRA_Demand_Drivers!$B$5:$J$100,9,FALSE)</f>
        <v>2001.8662176939602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48894.764734992779</v>
      </c>
      <c r="H322" s="16">
        <f>VLOOKUP($D322,'Growth rate'!$B$3:$S$93,3,FALSE)*VLOOKUP($F322,BY_TRA_Demand_Drivers!$B$5:$J$100,8,FALSE)</f>
        <v>2355.8524620961221</v>
      </c>
      <c r="I322" s="16">
        <f>VLOOKUP($D322,'Growth rate'!$B$3:$S$93,3,FALSE)*VLOOKUP($F322,BY_TRA_Demand_Drivers!$B$5:$J$100,9,FALSE)</f>
        <v>2033.8960771770637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49677.080970752671</v>
      </c>
      <c r="H323" s="16">
        <f>VLOOKUP($D323,'Growth rate'!$B$3:$S$93,3,FALSE)*VLOOKUP($F323,BY_TRA_Demand_Drivers!$B$5:$J$100,8,FALSE)</f>
        <v>2393.5461014896605</v>
      </c>
      <c r="I323" s="16">
        <f>VLOOKUP($D323,'Growth rate'!$B$3:$S$93,3,FALSE)*VLOOKUP($F323,BY_TRA_Demand_Drivers!$B$5:$J$100,9,FALSE)</f>
        <v>2066.4384144118967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50471.914266284715</v>
      </c>
      <c r="H324" s="16">
        <f>VLOOKUP($D324,'Growth rate'!$B$3:$S$93,3,FALSE)*VLOOKUP($F324,BY_TRA_Demand_Drivers!$B$5:$J$100,8,FALSE)</f>
        <v>2431.8428391134948</v>
      </c>
      <c r="I324" s="16">
        <f>VLOOKUP($D324,'Growth rate'!$B$3:$S$93,3,FALSE)*VLOOKUP($F324,BY_TRA_Demand_Drivers!$B$5:$J$100,9,FALSE)</f>
        <v>2099.5014290424874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51279.464894545272</v>
      </c>
      <c r="H325" s="16">
        <f>VLOOKUP($D325,'Growth rate'!$B$3:$S$93,3,FALSE)*VLOOKUP($F325,BY_TRA_Demand_Drivers!$B$5:$J$100,8,FALSE)</f>
        <v>2470.7523245393113</v>
      </c>
      <c r="I325" s="16">
        <f>VLOOKUP($D325,'Growth rate'!$B$3:$S$93,3,FALSE)*VLOOKUP($F325,BY_TRA_Demand_Drivers!$B$5:$J$100,9,FALSE)</f>
        <v>2133.093451907167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52099.936332858</v>
      </c>
      <c r="H326" s="16">
        <f>VLOOKUP($D326,'Growth rate'!$B$3:$S$93,3,FALSE)*VLOOKUP($F326,BY_TRA_Demand_Drivers!$B$5:$J$100,8,FALSE)</f>
        <v>2510.2843617319404</v>
      </c>
      <c r="I326" s="16">
        <f>VLOOKUP($D326,'Growth rate'!$B$3:$S$93,3,FALSE)*VLOOKUP($F326,BY_TRA_Demand_Drivers!$B$5:$J$100,9,FALSE)</f>
        <v>2167.2229471376822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52933.535314183733</v>
      </c>
      <c r="H327" s="16">
        <f>VLOOKUP($D327,'Growth rate'!$B$3:$S$93,3,FALSE)*VLOOKUP($F327,BY_TRA_Demand_Drivers!$B$5:$J$100,8,FALSE)</f>
        <v>2550.4489115196511</v>
      </c>
      <c r="I327" s="16">
        <f>VLOOKUP($D327,'Growth rate'!$B$3:$S$93,3,FALSE)*VLOOKUP($F327,BY_TRA_Demand_Drivers!$B$5:$J$100,9,FALSE)</f>
        <v>2201.898514291885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53780.471879210672</v>
      </c>
      <c r="H328" s="16">
        <f>VLOOKUP($D328,'Growth rate'!$B$3:$S$93,3,FALSE)*VLOOKUP($F328,BY_TRA_Demand_Drivers!$B$5:$J$100,8,FALSE)</f>
        <v>2591.2560941039656</v>
      </c>
      <c r="I328" s="16">
        <f>VLOOKUP($D328,'Growth rate'!$B$3:$S$93,3,FALSE)*VLOOKUP($F328,BY_TRA_Demand_Drivers!$B$5:$J$100,9,FALSE)</f>
        <v>2237.1288905205552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54640.959429278038</v>
      </c>
      <c r="H329" s="16">
        <f>VLOOKUP($D329,'Growth rate'!$B$3:$S$93,3,FALSE)*VLOOKUP($F329,BY_TRA_Demand_Drivers!$B$5:$J$100,8,FALSE)</f>
        <v>2632.7161916096293</v>
      </c>
      <c r="I329" s="16">
        <f>VLOOKUP($D329,'Growth rate'!$B$3:$S$93,3,FALSE)*VLOOKUP($F329,BY_TRA_Demand_Drivers!$B$5:$J$100,9,FALSE)</f>
        <v>2272.922952768884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55515.214780146489</v>
      </c>
      <c r="H330" s="16">
        <f>VLOOKUP($D330,'Growth rate'!$B$3:$S$93,3,FALSE)*VLOOKUP($F330,BY_TRA_Demand_Drivers!$B$5:$J$100,8,FALSE)</f>
        <v>2674.8396506753834</v>
      </c>
      <c r="I330" s="16">
        <f>VLOOKUP($D330,'Growth rate'!$B$3:$S$93,3,FALSE)*VLOOKUP($F330,BY_TRA_Demand_Drivers!$B$5:$J$100,9,FALSE)</f>
        <v>2309.2897200131861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56403.458216628838</v>
      </c>
      <c r="H331" s="16">
        <f>VLOOKUP($D331,'Growth rate'!$B$3:$S$93,3,FALSE)*VLOOKUP($F331,BY_TRA_Demand_Drivers!$B$5:$J$100,8,FALSE)</f>
        <v>2717.6370850861895</v>
      </c>
      <c r="I331" s="16">
        <f>VLOOKUP($D331,'Growth rate'!$B$3:$S$93,3,FALSE)*VLOOKUP($F331,BY_TRA_Demand_Drivers!$B$5:$J$100,9,FALSE)</f>
        <v>2346.2383555333972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93.13600000000001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1980.2458394528685</v>
      </c>
      <c r="H333" s="16">
        <f>VLOOKUP($D333,'Growth rate'!$B$3:$S$93,3,FALSE)*VLOOKUP($F333,BY_TRA_Demand_Drivers!$B$5:$J$100,8,FALSE)</f>
        <v>95.412403796513146</v>
      </c>
      <c r="I333" s="16">
        <f>VLOOKUP($D333,'Growth rate'!$B$3:$S$93,3,FALSE)*VLOOKUP($F333,BY_TRA_Demand_Drivers!$B$5:$J$100,9,FALSE)</f>
        <v>82.373118401097983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2011.9297728841145</v>
      </c>
      <c r="H334" s="16">
        <f>VLOOKUP($D334,'Growth rate'!$B$3:$S$93,3,FALSE)*VLOOKUP($F334,BY_TRA_Demand_Drivers!$B$5:$J$100,8,FALSE)</f>
        <v>96.939002257257371</v>
      </c>
      <c r="I334" s="16">
        <f>VLOOKUP($D334,'Growth rate'!$B$3:$S$93,3,FALSE)*VLOOKUP($F334,BY_TRA_Demand_Drivers!$B$5:$J$100,9,FALSE)</f>
        <v>83.691088295515556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2044.1206492502604</v>
      </c>
      <c r="H335" s="16">
        <f>VLOOKUP($D335,'Growth rate'!$B$3:$S$93,3,FALSE)*VLOOKUP($F335,BY_TRA_Demand_Drivers!$B$5:$J$100,8,FALSE)</f>
        <v>98.490026293373489</v>
      </c>
      <c r="I335" s="16">
        <f>VLOOKUP($D335,'Growth rate'!$B$3:$S$93,3,FALSE)*VLOOKUP($F335,BY_TRA_Demand_Drivers!$B$5:$J$100,9,FALSE)</f>
        <v>85.030145708243808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2076.8265796382648</v>
      </c>
      <c r="H336" s="16">
        <f>VLOOKUP($D336,'Growth rate'!$B$3:$S$93,3,FALSE)*VLOOKUP($F336,BY_TRA_Demand_Drivers!$B$5:$J$100,8,FALSE)</f>
        <v>100.06586671406747</v>
      </c>
      <c r="I336" s="16">
        <f>VLOOKUP($D336,'Growth rate'!$B$3:$S$93,3,FALSE)*VLOOKUP($F336,BY_TRA_Demand_Drivers!$B$5:$J$100,9,FALSE)</f>
        <v>86.390628039575716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2110.055804912477</v>
      </c>
      <c r="H337" s="16">
        <f>VLOOKUP($D337,'Growth rate'!$B$3:$S$93,3,FALSE)*VLOOKUP($F337,BY_TRA_Demand_Drivers!$B$5:$J$100,8,FALSE)</f>
        <v>101.66692058149255</v>
      </c>
      <c r="I337" s="16">
        <f>VLOOKUP($D337,'Growth rate'!$B$3:$S$93,3,FALSE)*VLOOKUP($F337,BY_TRA_Demand_Drivers!$B$5:$J$100,9,FALSE)</f>
        <v>87.772878088208927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2143.8166977910764</v>
      </c>
      <c r="H338" s="16">
        <f>VLOOKUP($D338,'Growth rate'!$B$3:$S$93,3,FALSE)*VLOOKUP($F338,BY_TRA_Demand_Drivers!$B$5:$J$100,8,FALSE)</f>
        <v>103.29359131079643</v>
      </c>
      <c r="I338" s="16">
        <f>VLOOKUP($D338,'Growth rate'!$B$3:$S$93,3,FALSE)*VLOOKUP($F338,BY_TRA_Demand_Drivers!$B$5:$J$100,9,FALSE)</f>
        <v>89.177244137620264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2178.1177649557335</v>
      </c>
      <c r="H339" s="16">
        <f>VLOOKUP($D339,'Growth rate'!$B$3:$S$93,3,FALSE)*VLOOKUP($F339,BY_TRA_Demand_Drivers!$B$5:$J$100,8,FALSE)</f>
        <v>104.94628877176916</v>
      </c>
      <c r="I339" s="16">
        <f>VLOOKUP($D339,'Growth rate'!$B$3:$S$93,3,FALSE)*VLOOKUP($F339,BY_TRA_Demand_Drivers!$B$5:$J$100,9,FALSE)</f>
        <v>90.604080043822194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2212.9676491950254</v>
      </c>
      <c r="H340" s="16">
        <f>VLOOKUP($D340,'Growth rate'!$B$3:$S$93,3,FALSE)*VLOOKUP($F340,BY_TRA_Demand_Drivers!$B$5:$J$100,8,FALSE)</f>
        <v>106.62542939211747</v>
      </c>
      <c r="I340" s="16">
        <f>VLOOKUP($D340,'Growth rate'!$B$3:$S$93,3,FALSE)*VLOOKUP($F340,BY_TRA_Demand_Drivers!$B$5:$J$100,9,FALSE)</f>
        <v>92.053745324523348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2248.375131582146</v>
      </c>
      <c r="H341" s="16">
        <f>VLOOKUP($D341,'Growth rate'!$B$3:$S$93,3,FALSE)*VLOOKUP($F341,BY_TRA_Demand_Drivers!$B$5:$J$100,8,FALSE)</f>
        <v>108.33143626239136</v>
      </c>
      <c r="I341" s="16">
        <f>VLOOKUP($D341,'Growth rate'!$B$3:$S$93,3,FALSE)*VLOOKUP($F341,BY_TRA_Demand_Drivers!$B$5:$J$100,9,FALSE)</f>
        <v>93.526605249715729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2284.3491336874604</v>
      </c>
      <c r="H342" s="16">
        <f>VLOOKUP($D342,'Growth rate'!$B$3:$S$93,3,FALSE)*VLOOKUP($F342,BY_TRA_Demand_Drivers!$B$5:$J$100,8,FALSE)</f>
        <v>110.06473924258964</v>
      </c>
      <c r="I342" s="16">
        <f>VLOOKUP($D342,'Growth rate'!$B$3:$S$93,3,FALSE)*VLOOKUP($F342,BY_TRA_Demand_Drivers!$B$5:$J$100,9,FALSE)</f>
        <v>95.023030933711183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2320.8987198264599</v>
      </c>
      <c r="H343" s="16">
        <f>VLOOKUP($D343,'Growth rate'!$B$3:$S$93,3,FALSE)*VLOOKUP($F343,BY_TRA_Demand_Drivers!$B$5:$J$100,8,FALSE)</f>
        <v>111.82577507047107</v>
      </c>
      <c r="I343" s="16">
        <f>VLOOKUP($D343,'Growth rate'!$B$3:$S$93,3,FALSE)*VLOOKUP($F343,BY_TRA_Demand_Drivers!$B$5:$J$100,9,FALSE)</f>
        <v>96.543399428650559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2358.0330993436833</v>
      </c>
      <c r="H344" s="16">
        <f>VLOOKUP($D344,'Growth rate'!$B$3:$S$93,3,FALSE)*VLOOKUP($F344,BY_TRA_Demand_Drivers!$B$5:$J$100,8,FALSE)</f>
        <v>113.6149874715986</v>
      </c>
      <c r="I344" s="16">
        <f>VLOOKUP($D344,'Growth rate'!$B$3:$S$93,3,FALSE)*VLOOKUP($F344,BY_TRA_Demand_Drivers!$B$5:$J$100,9,FALSE)</f>
        <v>98.08809381950897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2395.7616289331818</v>
      </c>
      <c r="H345" s="16">
        <f>VLOOKUP($D345,'Growth rate'!$B$3:$S$93,3,FALSE)*VLOOKUP($F345,BY_TRA_Demand_Drivers!$B$5:$J$100,8,FALSE)</f>
        <v>115.43282727114418</v>
      </c>
      <c r="I345" s="16">
        <f>VLOOKUP($D345,'Growth rate'!$B$3:$S$93,3,FALSE)*VLOOKUP($F345,BY_TRA_Demand_Drivers!$B$5:$J$100,9,FALSE)</f>
        <v>99.657503320621103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2434.093814996113</v>
      </c>
      <c r="H346" s="16">
        <f>VLOOKUP($D346,'Growth rate'!$B$3:$S$93,3,FALSE)*VLOOKUP($F346,BY_TRA_Demand_Drivers!$B$5:$J$100,8,FALSE)</f>
        <v>117.27975250748247</v>
      </c>
      <c r="I346" s="16">
        <f>VLOOKUP($D346,'Growth rate'!$B$3:$S$93,3,FALSE)*VLOOKUP($F346,BY_TRA_Demand_Drivers!$B$5:$J$100,9,FALSE)</f>
        <v>101.25202337375104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2473.0393160360504</v>
      </c>
      <c r="H347" s="16">
        <f>VLOOKUP($D347,'Growth rate'!$B$3:$S$93,3,FALSE)*VLOOKUP($F347,BY_TRA_Demand_Drivers!$B$5:$J$100,8,FALSE)</f>
        <v>119.1562285476022</v>
      </c>
      <c r="I347" s="16">
        <f>VLOOKUP($D347,'Growth rate'!$B$3:$S$93,3,FALSE)*VLOOKUP($F347,BY_TRA_Demand_Drivers!$B$5:$J$100,9,FALSE)</f>
        <v>102.87205574773105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2512.6079450926272</v>
      </c>
      <c r="H348" s="16">
        <f>VLOOKUP($D348,'Growth rate'!$B$3:$S$93,3,FALSE)*VLOOKUP($F348,BY_TRA_Demand_Drivers!$B$5:$J$100,8,FALSE)</f>
        <v>121.06272820436384</v>
      </c>
      <c r="I348" s="16">
        <f>VLOOKUP($D348,'Growth rate'!$B$3:$S$93,3,FALSE)*VLOOKUP($F348,BY_TRA_Demand_Drivers!$B$5:$J$100,9,FALSE)</f>
        <v>104.51800863969476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2552.8096722141095</v>
      </c>
      <c r="H349" s="16">
        <f>VLOOKUP($D349,'Growth rate'!$B$3:$S$93,3,FALSE)*VLOOKUP($F349,BY_TRA_Demand_Drivers!$B$5:$J$100,8,FALSE)</f>
        <v>122.99973185563366</v>
      </c>
      <c r="I349" s="16">
        <f>VLOOKUP($D349,'Growth rate'!$B$3:$S$93,3,FALSE)*VLOOKUP($F349,BY_TRA_Demand_Drivers!$B$5:$J$100,9,FALSE)</f>
        <v>106.19029677792987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2593.6546269695355</v>
      </c>
      <c r="H350" s="16">
        <f>VLOOKUP($D350,'Growth rate'!$B$3:$S$93,3,FALSE)*VLOOKUP($F350,BY_TRA_Demand_Drivers!$B$5:$J$100,8,FALSE)</f>
        <v>124.9677275653238</v>
      </c>
      <c r="I350" s="16">
        <f>VLOOKUP($D350,'Growth rate'!$B$3:$S$93,3,FALSE)*VLOOKUP($F350,BY_TRA_Demand_Drivers!$B$5:$J$100,9,FALSE)</f>
        <v>107.88934152637675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2635.1531010010481</v>
      </c>
      <c r="H351" s="16">
        <f>VLOOKUP($D351,'Growth rate'!$B$3:$S$93,3,FALSE)*VLOOKUP($F351,BY_TRA_Demand_Drivers!$B$5:$J$100,8,FALSE)</f>
        <v>126.96721120636897</v>
      </c>
      <c r="I351" s="16">
        <f>VLOOKUP($D351,'Growth rate'!$B$3:$S$93,3,FALSE)*VLOOKUP($F351,BY_TRA_Demand_Drivers!$B$5:$J$100,9,FALSE)</f>
        <v>109.61557099079879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2677.3155506170647</v>
      </c>
      <c r="H352" s="16">
        <f>VLOOKUP($D352,'Growth rate'!$B$3:$S$93,3,FALSE)*VLOOKUP($F352,BY_TRA_Demand_Drivers!$B$5:$J$100,8,FALSE)</f>
        <v>128.9986865856709</v>
      </c>
      <c r="I352" s="16">
        <f>VLOOKUP($D352,'Growth rate'!$B$3:$S$93,3,FALSE)*VLOOKUP($F352,BY_TRA_Demand_Drivers!$B$5:$J$100,9,FALSE)</f>
        <v>111.36942012665156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2720.1525994269377</v>
      </c>
      <c r="H353" s="16">
        <f>VLOOKUP($D353,'Growth rate'!$B$3:$S$93,3,FALSE)*VLOOKUP($F353,BY_TRA_Demand_Drivers!$B$5:$J$100,8,FALSE)</f>
        <v>131.06266557104161</v>
      </c>
      <c r="I353" s="16">
        <f>VLOOKUP($D353,'Growth rate'!$B$3:$S$93,3,FALSE)*VLOOKUP($F353,BY_TRA_Demand_Drivers!$B$5:$J$100,9,FALSE)</f>
        <v>113.15133084867799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2763.6750410177688</v>
      </c>
      <c r="H354" s="16">
        <f>VLOOKUP($D354,'Growth rate'!$B$3:$S$93,3,FALSE)*VLOOKUP($F354,BY_TRA_Demand_Drivers!$B$5:$J$100,8,FALSE)</f>
        <v>133.15966822017828</v>
      </c>
      <c r="I354" s="16">
        <f>VLOOKUP($D354,'Growth rate'!$B$3:$S$93,3,FALSE)*VLOOKUP($F354,BY_TRA_Demand_Drivers!$B$5:$J$100,9,FALSE)</f>
        <v>114.96175214225684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2807.8938416740534</v>
      </c>
      <c r="H355" s="16">
        <f>VLOOKUP($D355,'Growth rate'!$B$3:$S$93,3,FALSE)*VLOOKUP($F355,BY_TRA_Demand_Drivers!$B$5:$J$100,8,FALSE)</f>
        <v>135.29022291170114</v>
      </c>
      <c r="I355" s="16">
        <f>VLOOKUP($D355,'Growth rate'!$B$3:$S$93,3,FALSE)*VLOOKUP($F355,BY_TRA_Demand_Drivers!$B$5:$J$100,9,FALSE)</f>
        <v>116.80114017653295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2852.8201431408384</v>
      </c>
      <c r="H356" s="16">
        <f>VLOOKUP($D356,'Growth rate'!$B$3:$S$93,3,FALSE)*VLOOKUP($F356,BY_TRA_Demand_Drivers!$B$5:$J$100,8,FALSE)</f>
        <v>137.45486647828838</v>
      </c>
      <c r="I356" s="16">
        <f>VLOOKUP($D356,'Growth rate'!$B$3:$S$93,3,FALSE)*VLOOKUP($F356,BY_TRA_Demand_Drivers!$B$5:$J$100,9,FALSE)</f>
        <v>118.66995841935749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2898.4652654310921</v>
      </c>
      <c r="H357" s="16">
        <f>VLOOKUP($D357,'Growth rate'!$B$3:$S$93,3,FALSE)*VLOOKUP($F357,BY_TRA_Demand_Drivers!$B$5:$J$100,8,FALSE)</f>
        <v>139.65414434194099</v>
      </c>
      <c r="I357" s="16">
        <f>VLOOKUP($D357,'Growth rate'!$B$3:$S$93,3,FALSE)*VLOOKUP($F357,BY_TRA_Demand_Drivers!$B$5:$J$100,9,FALSE)</f>
        <v>120.56867775406722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2944.8407096779897</v>
      </c>
      <c r="H358" s="16">
        <f>VLOOKUP($D358,'Growth rate'!$B$3:$S$93,3,FALSE)*VLOOKUP($F358,BY_TRA_Demand_Drivers!$B$5:$J$100,8,FALSE)</f>
        <v>141.88861065141205</v>
      </c>
      <c r="I358" s="16">
        <f>VLOOKUP($D358,'Growth rate'!$B$3:$S$93,3,FALSE)*VLOOKUP($F358,BY_TRA_Demand_Drivers!$B$5:$J$100,9,FALSE)</f>
        <v>122.4977765981323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2991.9581610328378</v>
      </c>
      <c r="H359" s="16">
        <f>VLOOKUP($D359,'Growth rate'!$B$3:$S$93,3,FALSE)*VLOOKUP($F359,BY_TRA_Demand_Drivers!$B$5:$J$100,8,FALSE)</f>
        <v>144.15882842183467</v>
      </c>
      <c r="I359" s="16">
        <f>VLOOKUP($D359,'Growth rate'!$B$3:$S$93,3,FALSE)*VLOOKUP($F359,BY_TRA_Demand_Drivers!$B$5:$J$100,9,FALSE)</f>
        <v>124.45774102370243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3039.8294916093632</v>
      </c>
      <c r="H360" s="16">
        <f>VLOOKUP($D360,'Growth rate'!$B$3:$S$93,3,FALSE)*VLOOKUP($F360,BY_TRA_Demand_Drivers!$B$5:$J$100,8,FALSE)</f>
        <v>146.46536967658403</v>
      </c>
      <c r="I360" s="16">
        <f>VLOOKUP($D360,'Growth rate'!$B$3:$S$93,3,FALSE)*VLOOKUP($F360,BY_TRA_Demand_Drivers!$B$5:$J$100,9,FALSE)</f>
        <v>126.44906488008166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3088.4667634751131</v>
      </c>
      <c r="H361" s="16">
        <f>VLOOKUP($D361,'Growth rate'!$B$3:$S$93,3,FALSE)*VLOOKUP($F361,BY_TRA_Demand_Drivers!$B$5:$J$100,8,FALSE)</f>
        <v>148.80881559140937</v>
      </c>
      <c r="I361" s="16">
        <f>VLOOKUP($D361,'Growth rate'!$B$3:$S$93,3,FALSE)*VLOOKUP($F361,BY_TRA_Demand_Drivers!$B$5:$J$100,9,FALSE)</f>
        <v>128.47224991816299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3137.8822316907149</v>
      </c>
      <c r="H362" s="16">
        <f>VLOOKUP($D362,'Growth rate'!$B$3:$S$93,3,FALSE)*VLOOKUP($F362,BY_TRA_Demand_Drivers!$B$5:$J$100,8,FALSE)</f>
        <v>151.18975664087193</v>
      </c>
      <c r="I362" s="16">
        <f>VLOOKUP($D362,'Growth rate'!$B$3:$S$93,3,FALSE)*VLOOKUP($F362,BY_TRA_Demand_Drivers!$B$5:$J$100,9,FALSE)</f>
        <v>130.52780591685359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3188.0883473977665</v>
      </c>
      <c r="H363" s="16">
        <f>VLOOKUP($D363,'Growth rate'!$B$3:$S$93,3,FALSE)*VLOOKUP($F363,BY_TRA_Demand_Drivers!$B$5:$J$100,8,FALSE)</f>
        <v>153.60879274712588</v>
      </c>
      <c r="I363" s="16">
        <f>VLOOKUP($D363,'Growth rate'!$B$3:$S$93,3,FALSE)*VLOOKUP($F363,BY_TRA_Demand_Drivers!$B$5:$J$100,9,FALSE)</f>
        <v>132.61625081152326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3239.097760956131</v>
      </c>
      <c r="H364" s="16">
        <f>VLOOKUP($D364,'Growth rate'!$B$3:$S$93,3,FALSE)*VLOOKUP($F364,BY_TRA_Demand_Drivers!$B$5:$J$100,8,FALSE)</f>
        <v>156.0665334310799</v>
      </c>
      <c r="I364" s="16">
        <f>VLOOKUP($D364,'Growth rate'!$B$3:$S$93,3,FALSE)*VLOOKUP($F364,BY_TRA_Demand_Drivers!$B$5:$J$100,9,FALSE)</f>
        <v>134.73811082450763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3290.923325131429</v>
      </c>
      <c r="H365" s="16">
        <f>VLOOKUP($D365,'Growth rate'!$B$3:$S$93,3,FALSE)*VLOOKUP($F365,BY_TRA_Demand_Drivers!$B$5:$J$100,8,FALSE)</f>
        <v>158.56359796597718</v>
      </c>
      <c r="I365" s="16">
        <f>VLOOKUP($D365,'Growth rate'!$B$3:$S$93,3,FALSE)*VLOOKUP($F365,BY_TRA_Demand_Drivers!$B$5:$J$100,9,FALSE)</f>
        <v>136.89392059769975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3343.5780983335317</v>
      </c>
      <c r="H366" s="16">
        <f>VLOOKUP($D366,'Growth rate'!$B$3:$S$93,3,FALSE)*VLOOKUP($F366,BY_TRA_Demand_Drivers!$B$5:$J$100,8,FALSE)</f>
        <v>161.10061553343283</v>
      </c>
      <c r="I366" s="16">
        <f>VLOOKUP($D366,'Growth rate'!$B$3:$S$93,3,FALSE)*VLOOKUP($F366,BY_TRA_Demand_Drivers!$B$5:$J$100,9,FALSE)</f>
        <v>139.08422332726295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3397.0753479068685</v>
      </c>
      <c r="H367" s="16">
        <f>VLOOKUP($D367,'Growth rate'!$B$3:$S$93,3,FALSE)*VLOOKUP($F367,BY_TRA_Demand_Drivers!$B$5:$J$100,8,FALSE)</f>
        <v>163.67822538196774</v>
      </c>
      <c r="I367" s="16">
        <f>VLOOKUP($D367,'Growth rate'!$B$3:$S$93,3,FALSE)*VLOOKUP($F367,BY_TRA_Demand_Drivers!$B$5:$J$100,9,FALSE)</f>
        <v>141.30957090049915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3451.4285534733781</v>
      </c>
      <c r="H368" s="16">
        <f>VLOOKUP($D368,'Growth rate'!$B$3:$S$93,3,FALSE)*VLOOKUP($F368,BY_TRA_Demand_Drivers!$B$5:$J$100,8,FALSE)</f>
        <v>166.29707698807923</v>
      </c>
      <c r="I368" s="16">
        <f>VLOOKUP($D368,'Growth rate'!$B$3:$S$93,3,FALSE)*VLOOKUP($F368,BY_TRA_Demand_Drivers!$B$5:$J$100,9,FALSE)</f>
        <v>143.57052403490715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3506.6514103289524</v>
      </c>
      <c r="H369" s="16">
        <f>VLOOKUP($D369,'Growth rate'!$B$3:$S$93,3,FALSE)*VLOOKUP($F369,BY_TRA_Demand_Drivers!$B$5:$J$100,8,FALSE)</f>
        <v>168.95783021988848</v>
      </c>
      <c r="I369" s="16">
        <f>VLOOKUP($D369,'Growth rate'!$B$3:$S$93,3,FALSE)*VLOOKUP($F369,BY_TRA_Demand_Drivers!$B$5:$J$100,9,FALSE)</f>
        <v>145.86765241946566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3562.7578328942159</v>
      </c>
      <c r="H370" s="16">
        <f>VLOOKUP($D370,'Growth rate'!$B$3:$S$93,3,FALSE)*VLOOKUP($F370,BY_TRA_Demand_Drivers!$B$5:$J$100,8,FALSE)</f>
        <v>171.66115550340672</v>
      </c>
      <c r="I370" s="16">
        <f>VLOOKUP($D370,'Growth rate'!$B$3:$S$93,3,FALSE)*VLOOKUP($F370,BY_TRA_Demand_Drivers!$B$5:$J$100,9,FALSE)</f>
        <v>148.20153485817713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3619.7619582205234</v>
      </c>
      <c r="H371" s="16">
        <f>VLOOKUP($D371,'Growth rate'!$B$3:$S$93,3,FALSE)*VLOOKUP($F371,BY_TRA_Demand_Drivers!$B$5:$J$100,8,FALSE)</f>
        <v>174.40773399146124</v>
      </c>
      <c r="I371" s="16">
        <f>VLOOKUP($D371,'Growth rate'!$B$3:$S$93,3,FALSE)*VLOOKUP($F371,BY_TRA_Demand_Drivers!$B$5:$J$100,9,FALSE)</f>
        <v>150.57275941590797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3677.6781495520518</v>
      </c>
      <c r="H372" s="16">
        <f>VLOOKUP($D372,'Growth rate'!$B$3:$S$93,3,FALSE)*VLOOKUP($F372,BY_TRA_Demand_Drivers!$B$5:$J$100,8,FALSE)</f>
        <v>177.1982577353246</v>
      </c>
      <c r="I372" s="16">
        <f>VLOOKUP($D372,'Growth rate'!$B$3:$S$93,3,FALSE)*VLOOKUP($F372,BY_TRA_Demand_Drivers!$B$5:$J$100,9,FALSE)</f>
        <v>152.98192356656247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3736.5209999448844</v>
      </c>
      <c r="H373" s="16">
        <f>VLOOKUP($D373,'Growth rate'!$B$3:$S$93,3,FALSE)*VLOOKUP($F373,BY_TRA_Demand_Drivers!$B$5:$J$100,8,FALSE)</f>
        <v>180.03342985908981</v>
      </c>
      <c r="I373" s="16">
        <f>VLOOKUP($D373,'Growth rate'!$B$3:$S$93,3,FALSE)*VLOOKUP($F373,BY_TRA_Demand_Drivers!$B$5:$J$100,9,FALSE)</f>
        <v>155.42963434362747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3796.3053359440028</v>
      </c>
      <c r="H374" s="16">
        <f>VLOOKUP($D374,'Growth rate'!$B$3:$S$93,3,FALSE)*VLOOKUP($F374,BY_TRA_Demand_Drivers!$B$5:$J$100,8,FALSE)</f>
        <v>182.91396473683523</v>
      </c>
      <c r="I374" s="16">
        <f>VLOOKUP($D374,'Growth rate'!$B$3:$S$93,3,FALSE)*VLOOKUP($F374,BY_TRA_Demand_Drivers!$B$5:$J$100,9,FALSE)</f>
        <v>157.91650849312552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3857.0462213191067</v>
      </c>
      <c r="H375" s="16">
        <f>VLOOKUP($D375,'Growth rate'!$B$3:$S$93,3,FALSE)*VLOOKUP($F375,BY_TRA_Demand_Drivers!$B$5:$J$100,8,FALSE)</f>
        <v>185.84058817262459</v>
      </c>
      <c r="I375" s="16">
        <f>VLOOKUP($D375,'Growth rate'!$B$3:$S$93,3,FALSE)*VLOOKUP($F375,BY_TRA_Demand_Drivers!$B$5:$J$100,9,FALSE)</f>
        <v>160.44317262901552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3918.7589608602125</v>
      </c>
      <c r="H376" s="16">
        <f>VLOOKUP($D376,'Growth rate'!$B$3:$S$93,3,FALSE)*VLOOKUP($F376,BY_TRA_Demand_Drivers!$B$5:$J$100,8,FALSE)</f>
        <v>188.81403758338661</v>
      </c>
      <c r="I376" s="16">
        <f>VLOOKUP($D376,'Growth rate'!$B$3:$S$93,3,FALSE)*VLOOKUP($F376,BY_TRA_Demand_Drivers!$B$5:$J$100,9,FALSE)</f>
        <v>163.01026339107977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3981.4591042339762</v>
      </c>
      <c r="H377" s="16">
        <f>VLOOKUP($D377,'Growth rate'!$B$3:$S$93,3,FALSE)*VLOOKUP($F377,BY_TRA_Demand_Drivers!$B$5:$J$100,8,FALSE)</f>
        <v>191.83506218472081</v>
      </c>
      <c r="I377" s="16">
        <f>VLOOKUP($D377,'Growth rate'!$B$3:$S$93,3,FALSE)*VLOOKUP($F377,BY_TRA_Demand_Drivers!$B$5:$J$100,9,FALSE)</f>
        <v>165.61842760533708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4045.1624499017198</v>
      </c>
      <c r="H378" s="16">
        <f>VLOOKUP($D378,'Growth rate'!$B$3:$S$93,3,FALSE)*VLOOKUP($F378,BY_TRA_Demand_Drivers!$B$5:$J$100,8,FALSE)</f>
        <v>194.90442317967634</v>
      </c>
      <c r="I378" s="16">
        <f>VLOOKUP($D378,'Growth rate'!$B$3:$S$93,3,FALSE)*VLOOKUP($F378,BY_TRA_Demand_Drivers!$B$5:$J$100,9,FALSE)</f>
        <v>168.26832244702246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4109.8850491001476</v>
      </c>
      <c r="H379" s="16">
        <f>VLOOKUP($D379,'Growth rate'!$B$3:$S$93,3,FALSE)*VLOOKUP($F379,BY_TRA_Demand_Drivers!$B$5:$J$100,8,FALSE)</f>
        <v>198.02289395055118</v>
      </c>
      <c r="I379" s="16">
        <f>VLOOKUP($D379,'Growth rate'!$B$3:$S$93,3,FALSE)*VLOOKUP($F379,BY_TRA_Demand_Drivers!$B$5:$J$100,9,FALSE)</f>
        <v>170.96061560617483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4175.6432098857495</v>
      </c>
      <c r="H380" s="16">
        <f>VLOOKUP($D380,'Growth rate'!$B$3:$S$93,3,FALSE)*VLOOKUP($F380,BY_TRA_Demand_Drivers!$B$5:$J$100,8,FALSE)</f>
        <v>201.19126025375996</v>
      </c>
      <c r="I380" s="16">
        <f>VLOOKUP($D380,'Growth rate'!$B$3:$S$93,3,FALSE)*VLOOKUP($F380,BY_TRA_Demand_Drivers!$B$5:$J$100,9,FALSE)</f>
        <v>173.69598545587363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4242.4535012439219</v>
      </c>
      <c r="H381" s="16">
        <f>VLOOKUP($D381,'Growth rate'!$B$3:$S$93,3,FALSE)*VLOOKUP($F381,BY_TRA_Demand_Drivers!$B$5:$J$100,8,FALSE)</f>
        <v>204.41032041782015</v>
      </c>
      <c r="I381" s="16">
        <f>VLOOKUP($D381,'Growth rate'!$B$3:$S$93,3,FALSE)*VLOOKUP($F381,BY_TRA_Demand_Drivers!$B$5:$J$100,9,FALSE)</f>
        <v>176.4751212231676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4310.3327572638245</v>
      </c>
      <c r="H382" s="16">
        <f>VLOOKUP($D382,'Growth rate'!$B$3:$S$93,3,FALSE)*VLOOKUP($F382,BY_TRA_Demand_Drivers!$B$5:$J$100,8,FALSE)</f>
        <v>207.68088554450526</v>
      </c>
      <c r="I382" s="16">
        <f>VLOOKUP($D382,'Growth rate'!$B$3:$S$93,3,FALSE)*VLOOKUP($F382,BY_TRA_Demand_Drivers!$B$5:$J$100,9,FALSE)</f>
        <v>179.29872316273827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4379.2980813800459</v>
      </c>
      <c r="H383" s="16">
        <f>VLOOKUP($D383,'Growth rate'!$B$3:$S$93,3,FALSE)*VLOOKUP($F383,BY_TRA_Demand_Drivers!$B$5:$J$100,8,FALSE)</f>
        <v>211.00377971321734</v>
      </c>
      <c r="I383" s="16">
        <f>VLOOKUP($D383,'Growth rate'!$B$3:$S$93,3,FALSE)*VLOOKUP($F383,BY_TRA_Demand_Drivers!$B$5:$J$100,9,FALSE)</f>
        <v>182.1675027333421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4449.3668506821268</v>
      </c>
      <c r="H384" s="16">
        <f>VLOOKUP($D384,'Growth rate'!$B$3:$S$93,3,FALSE)*VLOOKUP($F384,BY_TRA_Demand_Drivers!$B$5:$J$100,8,FALSE)</f>
        <v>214.37984018862883</v>
      </c>
      <c r="I384" s="16">
        <f>VLOOKUP($D384,'Growth rate'!$B$3:$S$93,3,FALSE)*VLOOKUP($F384,BY_TRA_Demand_Drivers!$B$5:$J$100,9,FALSE)</f>
        <v>185.08218277707556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4520.5567202930406</v>
      </c>
      <c r="H385" s="16">
        <f>VLOOKUP($D385,'Growth rate'!$B$3:$S$93,3,FALSE)*VLOOKUP($F385,BY_TRA_Demand_Drivers!$B$5:$J$100,8,FALSE)</f>
        <v>217.80991763164687</v>
      </c>
      <c r="I385" s="16">
        <f>VLOOKUP($D385,'Growth rate'!$B$3:$S$93,3,FALSE)*VLOOKUP($F385,BY_TRA_Demand_Drivers!$B$5:$J$100,9,FALSE)</f>
        <v>188.04349770150878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4592.8856278177291</v>
      </c>
      <c r="H386" s="16">
        <f>VLOOKUP($D386,'Growth rate'!$B$3:$S$93,3,FALSE)*VLOOKUP($F386,BY_TRA_Demand_Drivers!$B$5:$J$100,8,FALSE)</f>
        <v>221.29487631375324</v>
      </c>
      <c r="I386" s="16">
        <f>VLOOKUP($D386,'Growth rate'!$B$3:$S$93,3,FALSE)*VLOOKUP($F386,BY_TRA_Demand_Drivers!$B$5:$J$100,9,FALSE)</f>
        <v>191.05219366473293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4666.3717978628119</v>
      </c>
      <c r="H387" s="16">
        <f>VLOOKUP($D387,'Growth rate'!$B$3:$S$93,3,FALSE)*VLOOKUP($F387,BY_TRA_Demand_Drivers!$B$5:$J$100,8,FALSE)</f>
        <v>224.83559433477328</v>
      </c>
      <c r="I387" s="16">
        <f>VLOOKUP($D387,'Growth rate'!$B$3:$S$93,3,FALSE)*VLOOKUP($F387,BY_TRA_Demand_Drivers!$B$5:$J$100,9,FALSE)</f>
        <v>194.10902876336863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4741.0337466286173</v>
      </c>
      <c r="H388" s="16">
        <f>VLOOKUP($D388,'Growth rate'!$B$3:$S$93,3,FALSE)*VLOOKUP($F388,BY_TRA_Demand_Drivers!$B$5:$J$100,8,FALSE)</f>
        <v>228.43296384412963</v>
      </c>
      <c r="I388" s="16">
        <f>VLOOKUP($D388,'Growth rate'!$B$3:$S$93,3,FALSE)*VLOOKUP($F388,BY_TRA_Demand_Drivers!$B$5:$J$100,9,FALSE)</f>
        <v>197.21477322358251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4816.890286574675</v>
      </c>
      <c r="H389" s="16">
        <f>VLOOKUP($D389,'Growth rate'!$B$3:$S$93,3,FALSE)*VLOOKUP($F389,BY_TRA_Demand_Drivers!$B$5:$J$100,8,FALSE)</f>
        <v>232.0878912656357</v>
      </c>
      <c r="I389" s="16">
        <f>VLOOKUP($D389,'Growth rate'!$B$3:$S$93,3,FALSE)*VLOOKUP($F389,BY_TRA_Demand_Drivers!$B$5:$J$100,9,FALSE)</f>
        <v>200.37020959515985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4893.9605311598698</v>
      </c>
      <c r="H390" s="16">
        <f>VLOOKUP($D390,'Growth rate'!$B$3:$S$93,3,FALSE)*VLOOKUP($F390,BY_TRA_Demand_Drivers!$B$5:$J$100,8,FALSE)</f>
        <v>235.80129752588587</v>
      </c>
      <c r="I390" s="16">
        <f>VLOOKUP($D390,'Growth rate'!$B$3:$S$93,3,FALSE)*VLOOKUP($F390,BY_TRA_Demand_Drivers!$B$5:$J$100,9,FALSE)</f>
        <v>203.57613294868239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4972.2638996584283</v>
      </c>
      <c r="H391" s="16">
        <f>VLOOKUP($D391,'Growth rate'!$B$3:$S$93,3,FALSE)*VLOOKUP($F391,BY_TRA_Demand_Drivers!$B$5:$J$100,8,FALSE)</f>
        <v>239.57411828630006</v>
      </c>
      <c r="I391" s="16">
        <f>VLOOKUP($D391,'Growth rate'!$B$3:$S$93,3,FALSE)*VLOOKUP($F391,BY_TRA_Demand_Drivers!$B$5:$J$100,9,FALSE)</f>
        <v>206.83335107586132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5051.8201220529636</v>
      </c>
      <c r="H392" s="16">
        <f>VLOOKUP($D392,'Growth rate'!$B$3:$S$93,3,FALSE)*VLOOKUP($F392,BY_TRA_Demand_Drivers!$B$5:$J$100,8,FALSE)</f>
        <v>243.40730417888088</v>
      </c>
      <c r="I392" s="16">
        <f>VLOOKUP($D392,'Growth rate'!$B$3:$S$93,3,FALSE)*VLOOKUP($F392,BY_TRA_Demand_Drivers!$B$5:$J$100,9,FALSE)</f>
        <v>210.14268469307513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5132.6492440058109</v>
      </c>
      <c r="H393" s="16">
        <f>VLOOKUP($D393,'Growth rate'!$B$3:$S$93,3,FALSE)*VLOOKUP($F393,BY_TRA_Demand_Drivers!$B$5:$J$100,8,FALSE)</f>
        <v>247.30182104574297</v>
      </c>
      <c r="I393" s="16">
        <f>VLOOKUP($D393,'Growth rate'!$B$3:$S$93,3,FALSE)*VLOOKUP($F393,BY_TRA_Demand_Drivers!$B$5:$J$100,9,FALSE)</f>
        <v>213.50496764816432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5214.7716319099036</v>
      </c>
      <c r="H394" s="16">
        <f>VLOOKUP($D394,'Growth rate'!$B$3:$S$93,3,FALSE)*VLOOKUP($F394,BY_TRA_Demand_Drivers!$B$5:$J$100,8,FALSE)</f>
        <v>251.25865018247487</v>
      </c>
      <c r="I394" s="16">
        <f>VLOOKUP($D394,'Growth rate'!$B$3:$S$93,3,FALSE)*VLOOKUP($F394,BY_TRA_Demand_Drivers!$B$5:$J$100,9,FALSE)</f>
        <v>216.92104713053496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5298.2079780204631</v>
      </c>
      <c r="H395" s="16">
        <f>VLOOKUP($D395,'Growth rate'!$B$3:$S$93,3,FALSE)*VLOOKUP($F395,BY_TRA_Demand_Drivers!$B$5:$J$100,8,FALSE)</f>
        <v>255.27878858539449</v>
      </c>
      <c r="I395" s="16">
        <f>VLOOKUP($D395,'Growth rate'!$B$3:$S$93,3,FALSE)*VLOOKUP($F395,BY_TRA_Demand_Drivers!$B$5:$J$100,9,FALSE)</f>
        <v>220.39178388462355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5382.9793056687895</v>
      </c>
      <c r="H396" s="16">
        <f>VLOOKUP($D396,'Growth rate'!$B$3:$S$93,3,FALSE)*VLOOKUP($F396,BY_TRA_Demand_Drivers!$B$5:$J$100,8,FALSE)</f>
        <v>259.36324920276081</v>
      </c>
      <c r="I396" s="16">
        <f>VLOOKUP($D396,'Growth rate'!$B$3:$S$93,3,FALSE)*VLOOKUP($F396,BY_TRA_Demand_Drivers!$B$5:$J$100,9,FALSE)</f>
        <v>223.91805242677751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5469.1069745594905</v>
      </c>
      <c r="H397" s="16">
        <f>VLOOKUP($D397,'Growth rate'!$B$3:$S$93,3,FALSE)*VLOOKUP($F397,BY_TRA_Demand_Drivers!$B$5:$J$100,8,FALSE)</f>
        <v>263.51306119000498</v>
      </c>
      <c r="I397" s="16">
        <f>VLOOKUP($D397,'Growth rate'!$B$3:$S$93,3,FALSE)*VLOOKUP($F397,BY_TRA_Demand_Drivers!$B$5:$J$100,9,FALSE)</f>
        <v>227.50074126560597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5556.6126861524426</v>
      </c>
      <c r="H398" s="16">
        <f>VLOOKUP($D398,'Growth rate'!$B$3:$S$93,3,FALSE)*VLOOKUP($F398,BY_TRA_Demand_Drivers!$B$5:$J$100,8,FALSE)</f>
        <v>267.72927016904509</v>
      </c>
      <c r="I398" s="16">
        <f>VLOOKUP($D398,'Growth rate'!$B$3:$S$93,3,FALSE)*VLOOKUP($F398,BY_TRA_Demand_Drivers!$B$5:$J$100,9,FALSE)</f>
        <v>231.14075312585567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5645.5184891308827</v>
      </c>
      <c r="H399" s="16">
        <f>VLOOKUP($D399,'Growth rate'!$B$3:$S$93,3,FALSE)*VLOOKUP($F399,BY_TRA_Demand_Drivers!$B$5:$J$100,8,FALSE)</f>
        <v>272.01293849174982</v>
      </c>
      <c r="I399" s="16">
        <f>VLOOKUP($D399,'Growth rate'!$B$3:$S$93,3,FALSE)*VLOOKUP($F399,BY_TRA_Demand_Drivers!$B$5:$J$100,9,FALSE)</f>
        <v>234.83900517586937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5735.846784956977</v>
      </c>
      <c r="H400" s="16">
        <f>VLOOKUP($D400,'Growth rate'!$B$3:$S$93,3,FALSE)*VLOOKUP($F400,BY_TRA_Demand_Drivers!$B$5:$J$100,8,FALSE)</f>
        <v>276.36514550761785</v>
      </c>
      <c r="I400" s="16">
        <f>VLOOKUP($D400,'Growth rate'!$B$3:$S$93,3,FALSE)*VLOOKUP($F400,BY_TRA_Demand_Drivers!$B$5:$J$100,9,FALSE)</f>
        <v>238.59642925868332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5827.6203335162891</v>
      </c>
      <c r="H401" s="16">
        <f>VLOOKUP($D401,'Growth rate'!$B$3:$S$93,3,FALSE)*VLOOKUP($F401,BY_TRA_Demand_Drivers!$B$5:$J$100,8,FALSE)</f>
        <v>280.78698783573975</v>
      </c>
      <c r="I401" s="16">
        <f>VLOOKUP($D401,'Growth rate'!$B$3:$S$93,3,FALSE)*VLOOKUP($F401,BY_TRA_Demand_Drivers!$B$5:$J$100,9,FALSE)</f>
        <v>242.41397212682224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5920.8622588525495</v>
      </c>
      <c r="H402" s="16">
        <f>VLOOKUP($D402,'Growth rate'!$B$3:$S$93,3,FALSE)*VLOOKUP($F402,BY_TRA_Demand_Drivers!$B$5:$J$100,8,FALSE)</f>
        <v>285.27957964111158</v>
      </c>
      <c r="I402" s="16">
        <f>VLOOKUP($D402,'Growth rate'!$B$3:$S$93,3,FALSE)*VLOOKUP($F402,BY_TRA_Demand_Drivers!$B$5:$J$100,9,FALSE)</f>
        <v>246.29259568085141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6015.5960549941901</v>
      </c>
      <c r="H403" s="16">
        <f>VLOOKUP($D403,'Growth rate'!$B$3:$S$93,3,FALSE)*VLOOKUP($F403,BY_TRA_Demand_Drivers!$B$5:$J$100,8,FALSE)</f>
        <v>289.84405291536933</v>
      </c>
      <c r="I403" s="16">
        <f>VLOOKUP($D403,'Growth rate'!$B$3:$S$93,3,FALSE)*VLOOKUP($F403,BY_TRA_Demand_Drivers!$B$5:$J$100,9,FALSE)</f>
        <v>250.23327721174502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6111.8455918740974</v>
      </c>
      <c r="H404" s="16">
        <f>VLOOKUP($D404,'Growth rate'!$B$3:$S$93,3,FALSE)*VLOOKUP($F404,BY_TRA_Demand_Drivers!$B$5:$J$100,8,FALSE)</f>
        <v>294.48155776201526</v>
      </c>
      <c r="I404" s="16">
        <f>VLOOKUP($D404,'Growth rate'!$B$3:$S$93,3,FALSE)*VLOOKUP($F404,BY_TRA_Demand_Drivers!$B$5:$J$100,9,FALSE)</f>
        <v>254.23700964713296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6209.6351213440839</v>
      </c>
      <c r="H405" s="16">
        <f>VLOOKUP($D405,'Growth rate'!$B$3:$S$93,3,FALSE)*VLOOKUP($F405,BY_TRA_Demand_Drivers!$B$5:$J$100,8,FALSE)</f>
        <v>299.19326268620756</v>
      </c>
      <c r="I405" s="16">
        <f>VLOOKUP($D405,'Growth rate'!$B$3:$S$93,3,FALSE)*VLOOKUP($F405,BY_TRA_Demand_Drivers!$B$5:$J$100,9,FALSE)</f>
        <v>258.30480180148709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6308.9892832855894</v>
      </c>
      <c r="H406" s="16">
        <f>VLOOKUP($D406,'Growth rate'!$B$3:$S$93,3,FALSE)*VLOOKUP($F406,BY_TRA_Demand_Drivers!$B$5:$J$100,8,FALSE)</f>
        <v>303.98035488918686</v>
      </c>
      <c r="I406" s="16">
        <f>VLOOKUP($D406,'Growth rate'!$B$3:$S$93,3,FALSE)*VLOOKUP($F406,BY_TRA_Demand_Drivers!$B$5:$J$100,9,FALSE)</f>
        <v>262.43767863031093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6409.933111818159</v>
      </c>
      <c r="H407" s="16">
        <f>VLOOKUP($D407,'Growth rate'!$B$3:$S$93,3,FALSE)*VLOOKUP($F407,BY_TRA_Demand_Drivers!$B$5:$J$100,8,FALSE)</f>
        <v>308.84404056741391</v>
      </c>
      <c r="I407" s="16">
        <f>VLOOKUP($D407,'Growth rate'!$B$3:$S$93,3,FALSE)*VLOOKUP($F407,BY_TRA_Demand_Drivers!$B$5:$J$100,9,FALSE)</f>
        <v>266.63668148839588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6512.49204160725</v>
      </c>
      <c r="H408" s="16">
        <f>VLOOKUP($D408,'Growth rate'!$B$3:$S$93,3,FALSE)*VLOOKUP($F408,BY_TRA_Demand_Drivers!$B$5:$J$100,8,FALSE)</f>
        <v>313.78554521649255</v>
      </c>
      <c r="I408" s="16">
        <f>VLOOKUP($D408,'Growth rate'!$B$3:$S$93,3,FALSE)*VLOOKUP($F408,BY_TRA_Demand_Drivers!$B$5:$J$100,9,FALSE)</f>
        <v>270.90286839221028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6616.6919142729666</v>
      </c>
      <c r="H409" s="16">
        <f>VLOOKUP($D409,'Growth rate'!$B$3:$S$93,3,FALSE)*VLOOKUP($F409,BY_TRA_Demand_Drivers!$B$5:$J$100,8,FALSE)</f>
        <v>318.80611393995639</v>
      </c>
      <c r="I409" s="16">
        <f>VLOOKUP($D409,'Growth rate'!$B$3:$S$93,3,FALSE)*VLOOKUP($F409,BY_TRA_Demand_Drivers!$B$5:$J$100,9,FALSE)</f>
        <v>275.23731428648563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6722.558984901334</v>
      </c>
      <c r="H410" s="16">
        <f>VLOOKUP($D410,'Growth rate'!$B$3:$S$93,3,FALSE)*VLOOKUP($F410,BY_TRA_Demand_Drivers!$B$5:$J$100,8,FALSE)</f>
        <v>323.90701176299569</v>
      </c>
      <c r="I410" s="16">
        <f>VLOOKUP($D410,'Growth rate'!$B$3:$S$93,3,FALSE)*VLOOKUP($F410,BY_TRA_Demand_Drivers!$B$5:$J$100,9,FALSE)</f>
        <v>279.6411113150694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6830.1199286597548</v>
      </c>
      <c r="H411" s="16">
        <f>VLOOKUP($D411,'Growth rate'!$B$3:$S$93,3,FALSE)*VLOOKUP($F411,BY_TRA_Demand_Drivers!$B$5:$J$100,8,FALSE)</f>
        <v>329.08952395120366</v>
      </c>
      <c r="I411" s="16">
        <f>VLOOKUP($D411,'Growth rate'!$B$3:$S$93,3,FALSE)*VLOOKUP($F411,BY_TRA_Demand_Drivers!$B$5:$J$100,9,FALSE)</f>
        <v>284.1153690961105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6939.4018475183111</v>
      </c>
      <c r="H412" s="16">
        <f>VLOOKUP($D412,'Growth rate'!$B$3:$S$93,3,FALSE)*VLOOKUP($F412,BY_TRA_Demand_Drivers!$B$5:$J$100,8,FALSE)</f>
        <v>334.35495633442292</v>
      </c>
      <c r="I412" s="16">
        <f>VLOOKUP($D412,'Growth rate'!$B$3:$S$93,3,FALSE)*VLOOKUP($F412,BY_TRA_Demand_Drivers!$B$5:$J$100,9,FALSE)</f>
        <v>288.66121500164826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7050.4322770786048</v>
      </c>
      <c r="H413" s="16">
        <f>VLOOKUP($D413,'Growth rate'!$B$3:$S$93,3,FALSE)*VLOOKUP($F413,BY_TRA_Demand_Drivers!$B$5:$J$100,8,FALSE)</f>
        <v>339.70463563577368</v>
      </c>
      <c r="I413" s="16">
        <f>VLOOKUP($D413,'Growth rate'!$B$3:$S$93,3,FALSE)*VLOOKUP($F413,BY_TRA_Demand_Drivers!$B$5:$J$100,9,FALSE)</f>
        <v>293.27979444167465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93.13600000000001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1980.2458394528685</v>
      </c>
      <c r="H415" s="16">
        <f>VLOOKUP($D415,'Growth rate'!$B$3:$S$93,3,FALSE)*VLOOKUP($F415,BY_TRA_Demand_Drivers!$B$5:$J$100,8,FALSE)</f>
        <v>95.412403796513146</v>
      </c>
      <c r="I415" s="16">
        <f>VLOOKUP($D415,'Growth rate'!$B$3:$S$93,3,FALSE)*VLOOKUP($F415,BY_TRA_Demand_Drivers!$B$5:$J$100,9,FALSE)</f>
        <v>82.373118401097983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2011.9297728841145</v>
      </c>
      <c r="H416" s="16">
        <f>VLOOKUP($D416,'Growth rate'!$B$3:$S$93,3,FALSE)*VLOOKUP($F416,BY_TRA_Demand_Drivers!$B$5:$J$100,8,FALSE)</f>
        <v>96.939002257257371</v>
      </c>
      <c r="I416" s="16">
        <f>VLOOKUP($D416,'Growth rate'!$B$3:$S$93,3,FALSE)*VLOOKUP($F416,BY_TRA_Demand_Drivers!$B$5:$J$100,9,FALSE)</f>
        <v>83.691088295515556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2044.1206492502604</v>
      </c>
      <c r="H417" s="16">
        <f>VLOOKUP($D417,'Growth rate'!$B$3:$S$93,3,FALSE)*VLOOKUP($F417,BY_TRA_Demand_Drivers!$B$5:$J$100,8,FALSE)</f>
        <v>98.490026293373489</v>
      </c>
      <c r="I417" s="16">
        <f>VLOOKUP($D417,'Growth rate'!$B$3:$S$93,3,FALSE)*VLOOKUP($F417,BY_TRA_Demand_Drivers!$B$5:$J$100,9,FALSE)</f>
        <v>85.030145708243808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2076.8265796382648</v>
      </c>
      <c r="H418" s="16">
        <f>VLOOKUP($D418,'Growth rate'!$B$3:$S$93,3,FALSE)*VLOOKUP($F418,BY_TRA_Demand_Drivers!$B$5:$J$100,8,FALSE)</f>
        <v>100.06586671406747</v>
      </c>
      <c r="I418" s="16">
        <f>VLOOKUP($D418,'Growth rate'!$B$3:$S$93,3,FALSE)*VLOOKUP($F418,BY_TRA_Demand_Drivers!$B$5:$J$100,9,FALSE)</f>
        <v>86.390628039575716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2110.055804912477</v>
      </c>
      <c r="H419" s="16">
        <f>VLOOKUP($D419,'Growth rate'!$B$3:$S$93,3,FALSE)*VLOOKUP($F419,BY_TRA_Demand_Drivers!$B$5:$J$100,8,FALSE)</f>
        <v>101.66692058149255</v>
      </c>
      <c r="I419" s="16">
        <f>VLOOKUP($D419,'Growth rate'!$B$3:$S$93,3,FALSE)*VLOOKUP($F419,BY_TRA_Demand_Drivers!$B$5:$J$100,9,FALSE)</f>
        <v>87.772878088208927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2143.8166977910764</v>
      </c>
      <c r="H420" s="16">
        <f>VLOOKUP($D420,'Growth rate'!$B$3:$S$93,3,FALSE)*VLOOKUP($F420,BY_TRA_Demand_Drivers!$B$5:$J$100,8,FALSE)</f>
        <v>103.29359131079643</v>
      </c>
      <c r="I420" s="16">
        <f>VLOOKUP($D420,'Growth rate'!$B$3:$S$93,3,FALSE)*VLOOKUP($F420,BY_TRA_Demand_Drivers!$B$5:$J$100,9,FALSE)</f>
        <v>89.177244137620264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2178.1177649557335</v>
      </c>
      <c r="H421" s="16">
        <f>VLOOKUP($D421,'Growth rate'!$B$3:$S$93,3,FALSE)*VLOOKUP($F421,BY_TRA_Demand_Drivers!$B$5:$J$100,8,FALSE)</f>
        <v>104.94628877176916</v>
      </c>
      <c r="I421" s="16">
        <f>VLOOKUP($D421,'Growth rate'!$B$3:$S$93,3,FALSE)*VLOOKUP($F421,BY_TRA_Demand_Drivers!$B$5:$J$100,9,FALSE)</f>
        <v>90.604080043822194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2212.9676491950254</v>
      </c>
      <c r="H422" s="16">
        <f>VLOOKUP($D422,'Growth rate'!$B$3:$S$93,3,FALSE)*VLOOKUP($F422,BY_TRA_Demand_Drivers!$B$5:$J$100,8,FALSE)</f>
        <v>106.62542939211747</v>
      </c>
      <c r="I422" s="16">
        <f>VLOOKUP($D422,'Growth rate'!$B$3:$S$93,3,FALSE)*VLOOKUP($F422,BY_TRA_Demand_Drivers!$B$5:$J$100,9,FALSE)</f>
        <v>92.053745324523348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2248.375131582146</v>
      </c>
      <c r="H423" s="16">
        <f>VLOOKUP($D423,'Growth rate'!$B$3:$S$93,3,FALSE)*VLOOKUP($F423,BY_TRA_Demand_Drivers!$B$5:$J$100,8,FALSE)</f>
        <v>108.33143626239136</v>
      </c>
      <c r="I423" s="16">
        <f>VLOOKUP($D423,'Growth rate'!$B$3:$S$93,3,FALSE)*VLOOKUP($F423,BY_TRA_Demand_Drivers!$B$5:$J$100,9,FALSE)</f>
        <v>93.526605249715729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2284.3491336874604</v>
      </c>
      <c r="H424" s="16">
        <f>VLOOKUP($D424,'Growth rate'!$B$3:$S$93,3,FALSE)*VLOOKUP($F424,BY_TRA_Demand_Drivers!$B$5:$J$100,8,FALSE)</f>
        <v>110.06473924258964</v>
      </c>
      <c r="I424" s="16">
        <f>VLOOKUP($D424,'Growth rate'!$B$3:$S$93,3,FALSE)*VLOOKUP($F424,BY_TRA_Demand_Drivers!$B$5:$J$100,9,FALSE)</f>
        <v>95.023030933711183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2320.8987198264599</v>
      </c>
      <c r="H425" s="16">
        <f>VLOOKUP($D425,'Growth rate'!$B$3:$S$93,3,FALSE)*VLOOKUP($F425,BY_TRA_Demand_Drivers!$B$5:$J$100,8,FALSE)</f>
        <v>111.82577507047107</v>
      </c>
      <c r="I425" s="16">
        <f>VLOOKUP($D425,'Growth rate'!$B$3:$S$93,3,FALSE)*VLOOKUP($F425,BY_TRA_Demand_Drivers!$B$5:$J$100,9,FALSE)</f>
        <v>96.543399428650559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2358.0330993436833</v>
      </c>
      <c r="H426" s="16">
        <f>VLOOKUP($D426,'Growth rate'!$B$3:$S$93,3,FALSE)*VLOOKUP($F426,BY_TRA_Demand_Drivers!$B$5:$J$100,8,FALSE)</f>
        <v>113.6149874715986</v>
      </c>
      <c r="I426" s="16">
        <f>VLOOKUP($D426,'Growth rate'!$B$3:$S$93,3,FALSE)*VLOOKUP($F426,BY_TRA_Demand_Drivers!$B$5:$J$100,9,FALSE)</f>
        <v>98.08809381950897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2395.7616289331818</v>
      </c>
      <c r="H427" s="16">
        <f>VLOOKUP($D427,'Growth rate'!$B$3:$S$93,3,FALSE)*VLOOKUP($F427,BY_TRA_Demand_Drivers!$B$5:$J$100,8,FALSE)</f>
        <v>115.43282727114418</v>
      </c>
      <c r="I427" s="16">
        <f>VLOOKUP($D427,'Growth rate'!$B$3:$S$93,3,FALSE)*VLOOKUP($F427,BY_TRA_Demand_Drivers!$B$5:$J$100,9,FALSE)</f>
        <v>99.657503320621103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2434.093814996113</v>
      </c>
      <c r="H428" s="16">
        <f>VLOOKUP($D428,'Growth rate'!$B$3:$S$93,3,FALSE)*VLOOKUP($F428,BY_TRA_Demand_Drivers!$B$5:$J$100,8,FALSE)</f>
        <v>117.27975250748247</v>
      </c>
      <c r="I428" s="16">
        <f>VLOOKUP($D428,'Growth rate'!$B$3:$S$93,3,FALSE)*VLOOKUP($F428,BY_TRA_Demand_Drivers!$B$5:$J$100,9,FALSE)</f>
        <v>101.25202337375104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2473.0393160360504</v>
      </c>
      <c r="H429" s="16">
        <f>VLOOKUP($D429,'Growth rate'!$B$3:$S$93,3,FALSE)*VLOOKUP($F429,BY_TRA_Demand_Drivers!$B$5:$J$100,8,FALSE)</f>
        <v>119.1562285476022</v>
      </c>
      <c r="I429" s="16">
        <f>VLOOKUP($D429,'Growth rate'!$B$3:$S$93,3,FALSE)*VLOOKUP($F429,BY_TRA_Demand_Drivers!$B$5:$J$100,9,FALSE)</f>
        <v>102.87205574773105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2512.6079450926272</v>
      </c>
      <c r="H430" s="16">
        <f>VLOOKUP($D430,'Growth rate'!$B$3:$S$93,3,FALSE)*VLOOKUP($F430,BY_TRA_Demand_Drivers!$B$5:$J$100,8,FALSE)</f>
        <v>121.06272820436384</v>
      </c>
      <c r="I430" s="16">
        <f>VLOOKUP($D430,'Growth rate'!$B$3:$S$93,3,FALSE)*VLOOKUP($F430,BY_TRA_Demand_Drivers!$B$5:$J$100,9,FALSE)</f>
        <v>104.51800863969476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2552.8096722141095</v>
      </c>
      <c r="H431" s="16">
        <f>VLOOKUP($D431,'Growth rate'!$B$3:$S$93,3,FALSE)*VLOOKUP($F431,BY_TRA_Demand_Drivers!$B$5:$J$100,8,FALSE)</f>
        <v>122.99973185563366</v>
      </c>
      <c r="I431" s="16">
        <f>VLOOKUP($D431,'Growth rate'!$B$3:$S$93,3,FALSE)*VLOOKUP($F431,BY_TRA_Demand_Drivers!$B$5:$J$100,9,FALSE)</f>
        <v>106.19029677792987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2593.6546269695355</v>
      </c>
      <c r="H432" s="16">
        <f>VLOOKUP($D432,'Growth rate'!$B$3:$S$93,3,FALSE)*VLOOKUP($F432,BY_TRA_Demand_Drivers!$B$5:$J$100,8,FALSE)</f>
        <v>124.9677275653238</v>
      </c>
      <c r="I432" s="16">
        <f>VLOOKUP($D432,'Growth rate'!$B$3:$S$93,3,FALSE)*VLOOKUP($F432,BY_TRA_Demand_Drivers!$B$5:$J$100,9,FALSE)</f>
        <v>107.88934152637675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2635.1531010010481</v>
      </c>
      <c r="H433" s="16">
        <f>VLOOKUP($D433,'Growth rate'!$B$3:$S$93,3,FALSE)*VLOOKUP($F433,BY_TRA_Demand_Drivers!$B$5:$J$100,8,FALSE)</f>
        <v>126.96721120636897</v>
      </c>
      <c r="I433" s="16">
        <f>VLOOKUP($D433,'Growth rate'!$B$3:$S$93,3,FALSE)*VLOOKUP($F433,BY_TRA_Demand_Drivers!$B$5:$J$100,9,FALSE)</f>
        <v>109.61557099079879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2677.3155506170647</v>
      </c>
      <c r="H434" s="16">
        <f>VLOOKUP($D434,'Growth rate'!$B$3:$S$93,3,FALSE)*VLOOKUP($F434,BY_TRA_Demand_Drivers!$B$5:$J$100,8,FALSE)</f>
        <v>128.9986865856709</v>
      </c>
      <c r="I434" s="16">
        <f>VLOOKUP($D434,'Growth rate'!$B$3:$S$93,3,FALSE)*VLOOKUP($F434,BY_TRA_Demand_Drivers!$B$5:$J$100,9,FALSE)</f>
        <v>111.36942012665156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2720.1525994269377</v>
      </c>
      <c r="H435" s="16">
        <f>VLOOKUP($D435,'Growth rate'!$B$3:$S$93,3,FALSE)*VLOOKUP($F435,BY_TRA_Demand_Drivers!$B$5:$J$100,8,FALSE)</f>
        <v>131.06266557104161</v>
      </c>
      <c r="I435" s="16">
        <f>VLOOKUP($D435,'Growth rate'!$B$3:$S$93,3,FALSE)*VLOOKUP($F435,BY_TRA_Demand_Drivers!$B$5:$J$100,9,FALSE)</f>
        <v>113.15133084867799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2763.6750410177688</v>
      </c>
      <c r="H436" s="16">
        <f>VLOOKUP($D436,'Growth rate'!$B$3:$S$93,3,FALSE)*VLOOKUP($F436,BY_TRA_Demand_Drivers!$B$5:$J$100,8,FALSE)</f>
        <v>133.15966822017828</v>
      </c>
      <c r="I436" s="16">
        <f>VLOOKUP($D436,'Growth rate'!$B$3:$S$93,3,FALSE)*VLOOKUP($F436,BY_TRA_Demand_Drivers!$B$5:$J$100,9,FALSE)</f>
        <v>114.96175214225684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2807.8938416740534</v>
      </c>
      <c r="H437" s="16">
        <f>VLOOKUP($D437,'Growth rate'!$B$3:$S$93,3,FALSE)*VLOOKUP($F437,BY_TRA_Demand_Drivers!$B$5:$J$100,8,FALSE)</f>
        <v>135.29022291170114</v>
      </c>
      <c r="I437" s="16">
        <f>VLOOKUP($D437,'Growth rate'!$B$3:$S$93,3,FALSE)*VLOOKUP($F437,BY_TRA_Demand_Drivers!$B$5:$J$100,9,FALSE)</f>
        <v>116.80114017653295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2852.8201431408384</v>
      </c>
      <c r="H438" s="16">
        <f>VLOOKUP($D438,'Growth rate'!$B$3:$S$93,3,FALSE)*VLOOKUP($F438,BY_TRA_Demand_Drivers!$B$5:$J$100,8,FALSE)</f>
        <v>137.45486647828838</v>
      </c>
      <c r="I438" s="16">
        <f>VLOOKUP($D438,'Growth rate'!$B$3:$S$93,3,FALSE)*VLOOKUP($F438,BY_TRA_Demand_Drivers!$B$5:$J$100,9,FALSE)</f>
        <v>118.66995841935749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2898.4652654310921</v>
      </c>
      <c r="H439" s="16">
        <f>VLOOKUP($D439,'Growth rate'!$B$3:$S$93,3,FALSE)*VLOOKUP($F439,BY_TRA_Demand_Drivers!$B$5:$J$100,8,FALSE)</f>
        <v>139.65414434194099</v>
      </c>
      <c r="I439" s="16">
        <f>VLOOKUP($D439,'Growth rate'!$B$3:$S$93,3,FALSE)*VLOOKUP($F439,BY_TRA_Demand_Drivers!$B$5:$J$100,9,FALSE)</f>
        <v>120.56867775406722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2944.8407096779897</v>
      </c>
      <c r="H440" s="16">
        <f>VLOOKUP($D440,'Growth rate'!$B$3:$S$93,3,FALSE)*VLOOKUP($F440,BY_TRA_Demand_Drivers!$B$5:$J$100,8,FALSE)</f>
        <v>141.88861065141205</v>
      </c>
      <c r="I440" s="16">
        <f>VLOOKUP($D440,'Growth rate'!$B$3:$S$93,3,FALSE)*VLOOKUP($F440,BY_TRA_Demand_Drivers!$B$5:$J$100,9,FALSE)</f>
        <v>122.4977765981323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2991.9581610328378</v>
      </c>
      <c r="H441" s="16">
        <f>VLOOKUP($D441,'Growth rate'!$B$3:$S$93,3,FALSE)*VLOOKUP($F441,BY_TRA_Demand_Drivers!$B$5:$J$100,8,FALSE)</f>
        <v>144.15882842183467</v>
      </c>
      <c r="I441" s="16">
        <f>VLOOKUP($D441,'Growth rate'!$B$3:$S$93,3,FALSE)*VLOOKUP($F441,BY_TRA_Demand_Drivers!$B$5:$J$100,9,FALSE)</f>
        <v>124.45774102370243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3039.8294916093632</v>
      </c>
      <c r="H442" s="16">
        <f>VLOOKUP($D442,'Growth rate'!$B$3:$S$93,3,FALSE)*VLOOKUP($F442,BY_TRA_Demand_Drivers!$B$5:$J$100,8,FALSE)</f>
        <v>146.46536967658403</v>
      </c>
      <c r="I442" s="16">
        <f>VLOOKUP($D442,'Growth rate'!$B$3:$S$93,3,FALSE)*VLOOKUP($F442,BY_TRA_Demand_Drivers!$B$5:$J$100,9,FALSE)</f>
        <v>126.44906488008166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3088.4667634751131</v>
      </c>
      <c r="H443" s="16">
        <f>VLOOKUP($D443,'Growth rate'!$B$3:$S$93,3,FALSE)*VLOOKUP($F443,BY_TRA_Demand_Drivers!$B$5:$J$100,8,FALSE)</f>
        <v>148.80881559140937</v>
      </c>
      <c r="I443" s="16">
        <f>VLOOKUP($D443,'Growth rate'!$B$3:$S$93,3,FALSE)*VLOOKUP($F443,BY_TRA_Demand_Drivers!$B$5:$J$100,9,FALSE)</f>
        <v>128.47224991816299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3137.8822316907149</v>
      </c>
      <c r="H444" s="16">
        <f>VLOOKUP($D444,'Growth rate'!$B$3:$S$93,3,FALSE)*VLOOKUP($F444,BY_TRA_Demand_Drivers!$B$5:$J$100,8,FALSE)</f>
        <v>151.18975664087193</v>
      </c>
      <c r="I444" s="16">
        <f>VLOOKUP($D444,'Growth rate'!$B$3:$S$93,3,FALSE)*VLOOKUP($F444,BY_TRA_Demand_Drivers!$B$5:$J$100,9,FALSE)</f>
        <v>130.52780591685359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3188.0883473977665</v>
      </c>
      <c r="H445" s="16">
        <f>VLOOKUP($D445,'Growth rate'!$B$3:$S$93,3,FALSE)*VLOOKUP($F445,BY_TRA_Demand_Drivers!$B$5:$J$100,8,FALSE)</f>
        <v>153.60879274712588</v>
      </c>
      <c r="I445" s="16">
        <f>VLOOKUP($D445,'Growth rate'!$B$3:$S$93,3,FALSE)*VLOOKUP($F445,BY_TRA_Demand_Drivers!$B$5:$J$100,9,FALSE)</f>
        <v>132.61625081152326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3239.097760956131</v>
      </c>
      <c r="H446" s="16">
        <f>VLOOKUP($D446,'Growth rate'!$B$3:$S$93,3,FALSE)*VLOOKUP($F446,BY_TRA_Demand_Drivers!$B$5:$J$100,8,FALSE)</f>
        <v>156.0665334310799</v>
      </c>
      <c r="I446" s="16">
        <f>VLOOKUP($D446,'Growth rate'!$B$3:$S$93,3,FALSE)*VLOOKUP($F446,BY_TRA_Demand_Drivers!$B$5:$J$100,9,FALSE)</f>
        <v>134.73811082450763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3290.923325131429</v>
      </c>
      <c r="H447" s="16">
        <f>VLOOKUP($D447,'Growth rate'!$B$3:$S$93,3,FALSE)*VLOOKUP($F447,BY_TRA_Demand_Drivers!$B$5:$J$100,8,FALSE)</f>
        <v>158.56359796597718</v>
      </c>
      <c r="I447" s="16">
        <f>VLOOKUP($D447,'Growth rate'!$B$3:$S$93,3,FALSE)*VLOOKUP($F447,BY_TRA_Demand_Drivers!$B$5:$J$100,9,FALSE)</f>
        <v>136.89392059769975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3343.5780983335317</v>
      </c>
      <c r="H448" s="16">
        <f>VLOOKUP($D448,'Growth rate'!$B$3:$S$93,3,FALSE)*VLOOKUP($F448,BY_TRA_Demand_Drivers!$B$5:$J$100,8,FALSE)</f>
        <v>161.10061553343283</v>
      </c>
      <c r="I448" s="16">
        <f>VLOOKUP($D448,'Growth rate'!$B$3:$S$93,3,FALSE)*VLOOKUP($F448,BY_TRA_Demand_Drivers!$B$5:$J$100,9,FALSE)</f>
        <v>139.08422332726295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3397.0753479068685</v>
      </c>
      <c r="H449" s="16">
        <f>VLOOKUP($D449,'Growth rate'!$B$3:$S$93,3,FALSE)*VLOOKUP($F449,BY_TRA_Demand_Drivers!$B$5:$J$100,8,FALSE)</f>
        <v>163.67822538196774</v>
      </c>
      <c r="I449" s="16">
        <f>VLOOKUP($D449,'Growth rate'!$B$3:$S$93,3,FALSE)*VLOOKUP($F449,BY_TRA_Demand_Drivers!$B$5:$J$100,9,FALSE)</f>
        <v>141.30957090049915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3451.4285534733781</v>
      </c>
      <c r="H450" s="16">
        <f>VLOOKUP($D450,'Growth rate'!$B$3:$S$93,3,FALSE)*VLOOKUP($F450,BY_TRA_Demand_Drivers!$B$5:$J$100,8,FALSE)</f>
        <v>166.29707698807923</v>
      </c>
      <c r="I450" s="16">
        <f>VLOOKUP($D450,'Growth rate'!$B$3:$S$93,3,FALSE)*VLOOKUP($F450,BY_TRA_Demand_Drivers!$B$5:$J$100,9,FALSE)</f>
        <v>143.57052403490715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3506.6514103289524</v>
      </c>
      <c r="H451" s="16">
        <f>VLOOKUP($D451,'Growth rate'!$B$3:$S$93,3,FALSE)*VLOOKUP($F451,BY_TRA_Demand_Drivers!$B$5:$J$100,8,FALSE)</f>
        <v>168.95783021988848</v>
      </c>
      <c r="I451" s="16">
        <f>VLOOKUP($D451,'Growth rate'!$B$3:$S$93,3,FALSE)*VLOOKUP($F451,BY_TRA_Demand_Drivers!$B$5:$J$100,9,FALSE)</f>
        <v>145.86765241946566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3562.7578328942159</v>
      </c>
      <c r="H452" s="16">
        <f>VLOOKUP($D452,'Growth rate'!$B$3:$S$93,3,FALSE)*VLOOKUP($F452,BY_TRA_Demand_Drivers!$B$5:$J$100,8,FALSE)</f>
        <v>171.66115550340672</v>
      </c>
      <c r="I452" s="16">
        <f>VLOOKUP($D452,'Growth rate'!$B$3:$S$93,3,FALSE)*VLOOKUP($F452,BY_TRA_Demand_Drivers!$B$5:$J$100,9,FALSE)</f>
        <v>148.20153485817713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3619.7619582205234</v>
      </c>
      <c r="H453" s="16">
        <f>VLOOKUP($D453,'Growth rate'!$B$3:$S$93,3,FALSE)*VLOOKUP($F453,BY_TRA_Demand_Drivers!$B$5:$J$100,8,FALSE)</f>
        <v>174.40773399146124</v>
      </c>
      <c r="I453" s="16">
        <f>VLOOKUP($D453,'Growth rate'!$B$3:$S$93,3,FALSE)*VLOOKUP($F453,BY_TRA_Demand_Drivers!$B$5:$J$100,9,FALSE)</f>
        <v>150.57275941590797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3677.6781495520518</v>
      </c>
      <c r="H454" s="16">
        <f>VLOOKUP($D454,'Growth rate'!$B$3:$S$93,3,FALSE)*VLOOKUP($F454,BY_TRA_Demand_Drivers!$B$5:$J$100,8,FALSE)</f>
        <v>177.1982577353246</v>
      </c>
      <c r="I454" s="16">
        <f>VLOOKUP($D454,'Growth rate'!$B$3:$S$93,3,FALSE)*VLOOKUP($F454,BY_TRA_Demand_Drivers!$B$5:$J$100,9,FALSE)</f>
        <v>152.98192356656247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3736.5209999448844</v>
      </c>
      <c r="H455" s="16">
        <f>VLOOKUP($D455,'Growth rate'!$B$3:$S$93,3,FALSE)*VLOOKUP($F455,BY_TRA_Demand_Drivers!$B$5:$J$100,8,FALSE)</f>
        <v>180.03342985908981</v>
      </c>
      <c r="I455" s="16">
        <f>VLOOKUP($D455,'Growth rate'!$B$3:$S$93,3,FALSE)*VLOOKUP($F455,BY_TRA_Demand_Drivers!$B$5:$J$100,9,FALSE)</f>
        <v>155.42963434362747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3796.3053359440028</v>
      </c>
      <c r="H456" s="16">
        <f>VLOOKUP($D456,'Growth rate'!$B$3:$S$93,3,FALSE)*VLOOKUP($F456,BY_TRA_Demand_Drivers!$B$5:$J$100,8,FALSE)</f>
        <v>182.91396473683523</v>
      </c>
      <c r="I456" s="16">
        <f>VLOOKUP($D456,'Growth rate'!$B$3:$S$93,3,FALSE)*VLOOKUP($F456,BY_TRA_Demand_Drivers!$B$5:$J$100,9,FALSE)</f>
        <v>157.91650849312552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3857.0462213191067</v>
      </c>
      <c r="H457" s="16">
        <f>VLOOKUP($D457,'Growth rate'!$B$3:$S$93,3,FALSE)*VLOOKUP($F457,BY_TRA_Demand_Drivers!$B$5:$J$100,8,FALSE)</f>
        <v>185.84058817262459</v>
      </c>
      <c r="I457" s="16">
        <f>VLOOKUP($D457,'Growth rate'!$B$3:$S$93,3,FALSE)*VLOOKUP($F457,BY_TRA_Demand_Drivers!$B$5:$J$100,9,FALSE)</f>
        <v>160.44317262901552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3918.7589608602125</v>
      </c>
      <c r="H458" s="16">
        <f>VLOOKUP($D458,'Growth rate'!$B$3:$S$93,3,FALSE)*VLOOKUP($F458,BY_TRA_Demand_Drivers!$B$5:$J$100,8,FALSE)</f>
        <v>188.81403758338661</v>
      </c>
      <c r="I458" s="16">
        <f>VLOOKUP($D458,'Growth rate'!$B$3:$S$93,3,FALSE)*VLOOKUP($F458,BY_TRA_Demand_Drivers!$B$5:$J$100,9,FALSE)</f>
        <v>163.01026339107977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3981.4591042339762</v>
      </c>
      <c r="H459" s="16">
        <f>VLOOKUP($D459,'Growth rate'!$B$3:$S$93,3,FALSE)*VLOOKUP($F459,BY_TRA_Demand_Drivers!$B$5:$J$100,8,FALSE)</f>
        <v>191.83506218472081</v>
      </c>
      <c r="I459" s="16">
        <f>VLOOKUP($D459,'Growth rate'!$B$3:$S$93,3,FALSE)*VLOOKUP($F459,BY_TRA_Demand_Drivers!$B$5:$J$100,9,FALSE)</f>
        <v>165.61842760533708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4045.1624499017198</v>
      </c>
      <c r="H460" s="16">
        <f>VLOOKUP($D460,'Growth rate'!$B$3:$S$93,3,FALSE)*VLOOKUP($F460,BY_TRA_Demand_Drivers!$B$5:$J$100,8,FALSE)</f>
        <v>194.90442317967634</v>
      </c>
      <c r="I460" s="16">
        <f>VLOOKUP($D460,'Growth rate'!$B$3:$S$93,3,FALSE)*VLOOKUP($F460,BY_TRA_Demand_Drivers!$B$5:$J$100,9,FALSE)</f>
        <v>168.26832244702246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4109.8850491001476</v>
      </c>
      <c r="H461" s="16">
        <f>VLOOKUP($D461,'Growth rate'!$B$3:$S$93,3,FALSE)*VLOOKUP($F461,BY_TRA_Demand_Drivers!$B$5:$J$100,8,FALSE)</f>
        <v>198.02289395055118</v>
      </c>
      <c r="I461" s="16">
        <f>VLOOKUP($D461,'Growth rate'!$B$3:$S$93,3,FALSE)*VLOOKUP($F461,BY_TRA_Demand_Drivers!$B$5:$J$100,9,FALSE)</f>
        <v>170.96061560617483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4175.6432098857495</v>
      </c>
      <c r="H462" s="16">
        <f>VLOOKUP($D462,'Growth rate'!$B$3:$S$93,3,FALSE)*VLOOKUP($F462,BY_TRA_Demand_Drivers!$B$5:$J$100,8,FALSE)</f>
        <v>201.19126025375996</v>
      </c>
      <c r="I462" s="16">
        <f>VLOOKUP($D462,'Growth rate'!$B$3:$S$93,3,FALSE)*VLOOKUP($F462,BY_TRA_Demand_Drivers!$B$5:$J$100,9,FALSE)</f>
        <v>173.69598545587363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4242.4535012439219</v>
      </c>
      <c r="H463" s="16">
        <f>VLOOKUP($D463,'Growth rate'!$B$3:$S$93,3,FALSE)*VLOOKUP($F463,BY_TRA_Demand_Drivers!$B$5:$J$100,8,FALSE)</f>
        <v>204.41032041782015</v>
      </c>
      <c r="I463" s="16">
        <f>VLOOKUP($D463,'Growth rate'!$B$3:$S$93,3,FALSE)*VLOOKUP($F463,BY_TRA_Demand_Drivers!$B$5:$J$100,9,FALSE)</f>
        <v>176.4751212231676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4310.3327572638245</v>
      </c>
      <c r="H464" s="16">
        <f>VLOOKUP($D464,'Growth rate'!$B$3:$S$93,3,FALSE)*VLOOKUP($F464,BY_TRA_Demand_Drivers!$B$5:$J$100,8,FALSE)</f>
        <v>207.68088554450526</v>
      </c>
      <c r="I464" s="16">
        <f>VLOOKUP($D464,'Growth rate'!$B$3:$S$93,3,FALSE)*VLOOKUP($F464,BY_TRA_Demand_Drivers!$B$5:$J$100,9,FALSE)</f>
        <v>179.29872316273827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4379.2980813800459</v>
      </c>
      <c r="H465" s="16">
        <f>VLOOKUP($D465,'Growth rate'!$B$3:$S$93,3,FALSE)*VLOOKUP($F465,BY_TRA_Demand_Drivers!$B$5:$J$100,8,FALSE)</f>
        <v>211.00377971321734</v>
      </c>
      <c r="I465" s="16">
        <f>VLOOKUP($D465,'Growth rate'!$B$3:$S$93,3,FALSE)*VLOOKUP($F465,BY_TRA_Demand_Drivers!$B$5:$J$100,9,FALSE)</f>
        <v>182.1675027333421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4449.3668506821268</v>
      </c>
      <c r="H466" s="16">
        <f>VLOOKUP($D466,'Growth rate'!$B$3:$S$93,3,FALSE)*VLOOKUP($F466,BY_TRA_Demand_Drivers!$B$5:$J$100,8,FALSE)</f>
        <v>214.37984018862883</v>
      </c>
      <c r="I466" s="16">
        <f>VLOOKUP($D466,'Growth rate'!$B$3:$S$93,3,FALSE)*VLOOKUP($F466,BY_TRA_Demand_Drivers!$B$5:$J$100,9,FALSE)</f>
        <v>185.08218277707556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4520.5567202930406</v>
      </c>
      <c r="H467" s="16">
        <f>VLOOKUP($D467,'Growth rate'!$B$3:$S$93,3,FALSE)*VLOOKUP($F467,BY_TRA_Demand_Drivers!$B$5:$J$100,8,FALSE)</f>
        <v>217.80991763164687</v>
      </c>
      <c r="I467" s="16">
        <f>VLOOKUP($D467,'Growth rate'!$B$3:$S$93,3,FALSE)*VLOOKUP($F467,BY_TRA_Demand_Drivers!$B$5:$J$100,9,FALSE)</f>
        <v>188.04349770150878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4592.8856278177291</v>
      </c>
      <c r="H468" s="16">
        <f>VLOOKUP($D468,'Growth rate'!$B$3:$S$93,3,FALSE)*VLOOKUP($F468,BY_TRA_Demand_Drivers!$B$5:$J$100,8,FALSE)</f>
        <v>221.29487631375324</v>
      </c>
      <c r="I468" s="16">
        <f>VLOOKUP($D468,'Growth rate'!$B$3:$S$93,3,FALSE)*VLOOKUP($F468,BY_TRA_Demand_Drivers!$B$5:$J$100,9,FALSE)</f>
        <v>191.05219366473293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4666.3717978628119</v>
      </c>
      <c r="H469" s="16">
        <f>VLOOKUP($D469,'Growth rate'!$B$3:$S$93,3,FALSE)*VLOOKUP($F469,BY_TRA_Demand_Drivers!$B$5:$J$100,8,FALSE)</f>
        <v>224.83559433477328</v>
      </c>
      <c r="I469" s="16">
        <f>VLOOKUP($D469,'Growth rate'!$B$3:$S$93,3,FALSE)*VLOOKUP($F469,BY_TRA_Demand_Drivers!$B$5:$J$100,9,FALSE)</f>
        <v>194.10902876336863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4741.0337466286173</v>
      </c>
      <c r="H470" s="16">
        <f>VLOOKUP($D470,'Growth rate'!$B$3:$S$93,3,FALSE)*VLOOKUP($F470,BY_TRA_Demand_Drivers!$B$5:$J$100,8,FALSE)</f>
        <v>228.43296384412963</v>
      </c>
      <c r="I470" s="16">
        <f>VLOOKUP($D470,'Growth rate'!$B$3:$S$93,3,FALSE)*VLOOKUP($F470,BY_TRA_Demand_Drivers!$B$5:$J$100,9,FALSE)</f>
        <v>197.21477322358251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4816.890286574675</v>
      </c>
      <c r="H471" s="16">
        <f>VLOOKUP($D471,'Growth rate'!$B$3:$S$93,3,FALSE)*VLOOKUP($F471,BY_TRA_Demand_Drivers!$B$5:$J$100,8,FALSE)</f>
        <v>232.0878912656357</v>
      </c>
      <c r="I471" s="16">
        <f>VLOOKUP($D471,'Growth rate'!$B$3:$S$93,3,FALSE)*VLOOKUP($F471,BY_TRA_Demand_Drivers!$B$5:$J$100,9,FALSE)</f>
        <v>200.37020959515985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4893.9605311598698</v>
      </c>
      <c r="H472" s="16">
        <f>VLOOKUP($D472,'Growth rate'!$B$3:$S$93,3,FALSE)*VLOOKUP($F472,BY_TRA_Demand_Drivers!$B$5:$J$100,8,FALSE)</f>
        <v>235.80129752588587</v>
      </c>
      <c r="I472" s="16">
        <f>VLOOKUP($D472,'Growth rate'!$B$3:$S$93,3,FALSE)*VLOOKUP($F472,BY_TRA_Demand_Drivers!$B$5:$J$100,9,FALSE)</f>
        <v>203.57613294868239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4972.2638996584283</v>
      </c>
      <c r="H473" s="16">
        <f>VLOOKUP($D473,'Growth rate'!$B$3:$S$93,3,FALSE)*VLOOKUP($F473,BY_TRA_Demand_Drivers!$B$5:$J$100,8,FALSE)</f>
        <v>239.57411828630006</v>
      </c>
      <c r="I473" s="16">
        <f>VLOOKUP($D473,'Growth rate'!$B$3:$S$93,3,FALSE)*VLOOKUP($F473,BY_TRA_Demand_Drivers!$B$5:$J$100,9,FALSE)</f>
        <v>206.83335107586132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5051.8201220529636</v>
      </c>
      <c r="H474" s="16">
        <f>VLOOKUP($D474,'Growth rate'!$B$3:$S$93,3,FALSE)*VLOOKUP($F474,BY_TRA_Demand_Drivers!$B$5:$J$100,8,FALSE)</f>
        <v>243.40730417888088</v>
      </c>
      <c r="I474" s="16">
        <f>VLOOKUP($D474,'Growth rate'!$B$3:$S$93,3,FALSE)*VLOOKUP($F474,BY_TRA_Demand_Drivers!$B$5:$J$100,9,FALSE)</f>
        <v>210.14268469307513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5132.6492440058109</v>
      </c>
      <c r="H475" s="16">
        <f>VLOOKUP($D475,'Growth rate'!$B$3:$S$93,3,FALSE)*VLOOKUP($F475,BY_TRA_Demand_Drivers!$B$5:$J$100,8,FALSE)</f>
        <v>247.30182104574297</v>
      </c>
      <c r="I475" s="16">
        <f>VLOOKUP($D475,'Growth rate'!$B$3:$S$93,3,FALSE)*VLOOKUP($F475,BY_TRA_Demand_Drivers!$B$5:$J$100,9,FALSE)</f>
        <v>213.50496764816432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5214.7716319099036</v>
      </c>
      <c r="H476" s="16">
        <f>VLOOKUP($D476,'Growth rate'!$B$3:$S$93,3,FALSE)*VLOOKUP($F476,BY_TRA_Demand_Drivers!$B$5:$J$100,8,FALSE)</f>
        <v>251.25865018247487</v>
      </c>
      <c r="I476" s="16">
        <f>VLOOKUP($D476,'Growth rate'!$B$3:$S$93,3,FALSE)*VLOOKUP($F476,BY_TRA_Demand_Drivers!$B$5:$J$100,9,FALSE)</f>
        <v>216.92104713053496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5298.2079780204631</v>
      </c>
      <c r="H477" s="16">
        <f>VLOOKUP($D477,'Growth rate'!$B$3:$S$93,3,FALSE)*VLOOKUP($F477,BY_TRA_Demand_Drivers!$B$5:$J$100,8,FALSE)</f>
        <v>255.27878858539449</v>
      </c>
      <c r="I477" s="16">
        <f>VLOOKUP($D477,'Growth rate'!$B$3:$S$93,3,FALSE)*VLOOKUP($F477,BY_TRA_Demand_Drivers!$B$5:$J$100,9,FALSE)</f>
        <v>220.39178388462355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5382.9793056687895</v>
      </c>
      <c r="H478" s="16">
        <f>VLOOKUP($D478,'Growth rate'!$B$3:$S$93,3,FALSE)*VLOOKUP($F478,BY_TRA_Demand_Drivers!$B$5:$J$100,8,FALSE)</f>
        <v>259.36324920276081</v>
      </c>
      <c r="I478" s="16">
        <f>VLOOKUP($D478,'Growth rate'!$B$3:$S$93,3,FALSE)*VLOOKUP($F478,BY_TRA_Demand_Drivers!$B$5:$J$100,9,FALSE)</f>
        <v>223.91805242677751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5469.1069745594905</v>
      </c>
      <c r="H479" s="16">
        <f>VLOOKUP($D479,'Growth rate'!$B$3:$S$93,3,FALSE)*VLOOKUP($F479,BY_TRA_Demand_Drivers!$B$5:$J$100,8,FALSE)</f>
        <v>263.51306119000498</v>
      </c>
      <c r="I479" s="16">
        <f>VLOOKUP($D479,'Growth rate'!$B$3:$S$93,3,FALSE)*VLOOKUP($F479,BY_TRA_Demand_Drivers!$B$5:$J$100,9,FALSE)</f>
        <v>227.50074126560597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5556.6126861524426</v>
      </c>
      <c r="H480" s="16">
        <f>VLOOKUP($D480,'Growth rate'!$B$3:$S$93,3,FALSE)*VLOOKUP($F480,BY_TRA_Demand_Drivers!$B$5:$J$100,8,FALSE)</f>
        <v>267.72927016904509</v>
      </c>
      <c r="I480" s="16">
        <f>VLOOKUP($D480,'Growth rate'!$B$3:$S$93,3,FALSE)*VLOOKUP($F480,BY_TRA_Demand_Drivers!$B$5:$J$100,9,FALSE)</f>
        <v>231.14075312585567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5645.5184891308827</v>
      </c>
      <c r="H481" s="16">
        <f>VLOOKUP($D481,'Growth rate'!$B$3:$S$93,3,FALSE)*VLOOKUP($F481,BY_TRA_Demand_Drivers!$B$5:$J$100,8,FALSE)</f>
        <v>272.01293849174982</v>
      </c>
      <c r="I481" s="16">
        <f>VLOOKUP($D481,'Growth rate'!$B$3:$S$93,3,FALSE)*VLOOKUP($F481,BY_TRA_Demand_Drivers!$B$5:$J$100,9,FALSE)</f>
        <v>234.83900517586937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5735.846784956977</v>
      </c>
      <c r="H482" s="16">
        <f>VLOOKUP($D482,'Growth rate'!$B$3:$S$93,3,FALSE)*VLOOKUP($F482,BY_TRA_Demand_Drivers!$B$5:$J$100,8,FALSE)</f>
        <v>276.36514550761785</v>
      </c>
      <c r="I482" s="16">
        <f>VLOOKUP($D482,'Growth rate'!$B$3:$S$93,3,FALSE)*VLOOKUP($F482,BY_TRA_Demand_Drivers!$B$5:$J$100,9,FALSE)</f>
        <v>238.59642925868332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5827.6203335162891</v>
      </c>
      <c r="H483" s="16">
        <f>VLOOKUP($D483,'Growth rate'!$B$3:$S$93,3,FALSE)*VLOOKUP($F483,BY_TRA_Demand_Drivers!$B$5:$J$100,8,FALSE)</f>
        <v>280.78698783573975</v>
      </c>
      <c r="I483" s="16">
        <f>VLOOKUP($D483,'Growth rate'!$B$3:$S$93,3,FALSE)*VLOOKUP($F483,BY_TRA_Demand_Drivers!$B$5:$J$100,9,FALSE)</f>
        <v>242.41397212682224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5920.8622588525495</v>
      </c>
      <c r="H484" s="16">
        <f>VLOOKUP($D484,'Growth rate'!$B$3:$S$93,3,FALSE)*VLOOKUP($F484,BY_TRA_Demand_Drivers!$B$5:$J$100,8,FALSE)</f>
        <v>285.27957964111158</v>
      </c>
      <c r="I484" s="16">
        <f>VLOOKUP($D484,'Growth rate'!$B$3:$S$93,3,FALSE)*VLOOKUP($F484,BY_TRA_Demand_Drivers!$B$5:$J$100,9,FALSE)</f>
        <v>246.29259568085141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6015.5960549941901</v>
      </c>
      <c r="H485" s="16">
        <f>VLOOKUP($D485,'Growth rate'!$B$3:$S$93,3,FALSE)*VLOOKUP($F485,BY_TRA_Demand_Drivers!$B$5:$J$100,8,FALSE)</f>
        <v>289.84405291536933</v>
      </c>
      <c r="I485" s="16">
        <f>VLOOKUP($D485,'Growth rate'!$B$3:$S$93,3,FALSE)*VLOOKUP($F485,BY_TRA_Demand_Drivers!$B$5:$J$100,9,FALSE)</f>
        <v>250.23327721174502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6111.8455918740974</v>
      </c>
      <c r="H486" s="16">
        <f>VLOOKUP($D486,'Growth rate'!$B$3:$S$93,3,FALSE)*VLOOKUP($F486,BY_TRA_Demand_Drivers!$B$5:$J$100,8,FALSE)</f>
        <v>294.48155776201526</v>
      </c>
      <c r="I486" s="16">
        <f>VLOOKUP($D486,'Growth rate'!$B$3:$S$93,3,FALSE)*VLOOKUP($F486,BY_TRA_Demand_Drivers!$B$5:$J$100,9,FALSE)</f>
        <v>254.23700964713296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6209.6351213440839</v>
      </c>
      <c r="H487" s="16">
        <f>VLOOKUP($D487,'Growth rate'!$B$3:$S$93,3,FALSE)*VLOOKUP($F487,BY_TRA_Demand_Drivers!$B$5:$J$100,8,FALSE)</f>
        <v>299.19326268620756</v>
      </c>
      <c r="I487" s="16">
        <f>VLOOKUP($D487,'Growth rate'!$B$3:$S$93,3,FALSE)*VLOOKUP($F487,BY_TRA_Demand_Drivers!$B$5:$J$100,9,FALSE)</f>
        <v>258.30480180148709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6308.9892832855894</v>
      </c>
      <c r="H488" s="16">
        <f>VLOOKUP($D488,'Growth rate'!$B$3:$S$93,3,FALSE)*VLOOKUP($F488,BY_TRA_Demand_Drivers!$B$5:$J$100,8,FALSE)</f>
        <v>303.98035488918686</v>
      </c>
      <c r="I488" s="16">
        <f>VLOOKUP($D488,'Growth rate'!$B$3:$S$93,3,FALSE)*VLOOKUP($F488,BY_TRA_Demand_Drivers!$B$5:$J$100,9,FALSE)</f>
        <v>262.43767863031093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6409.933111818159</v>
      </c>
      <c r="H489" s="16">
        <f>VLOOKUP($D489,'Growth rate'!$B$3:$S$93,3,FALSE)*VLOOKUP($F489,BY_TRA_Demand_Drivers!$B$5:$J$100,8,FALSE)</f>
        <v>308.84404056741391</v>
      </c>
      <c r="I489" s="16">
        <f>VLOOKUP($D489,'Growth rate'!$B$3:$S$93,3,FALSE)*VLOOKUP($F489,BY_TRA_Demand_Drivers!$B$5:$J$100,9,FALSE)</f>
        <v>266.63668148839588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6512.49204160725</v>
      </c>
      <c r="H490" s="16">
        <f>VLOOKUP($D490,'Growth rate'!$B$3:$S$93,3,FALSE)*VLOOKUP($F490,BY_TRA_Demand_Drivers!$B$5:$J$100,8,FALSE)</f>
        <v>313.78554521649255</v>
      </c>
      <c r="I490" s="16">
        <f>VLOOKUP($D490,'Growth rate'!$B$3:$S$93,3,FALSE)*VLOOKUP($F490,BY_TRA_Demand_Drivers!$B$5:$J$100,9,FALSE)</f>
        <v>270.90286839221028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6616.6919142729666</v>
      </c>
      <c r="H491" s="16">
        <f>VLOOKUP($D491,'Growth rate'!$B$3:$S$93,3,FALSE)*VLOOKUP($F491,BY_TRA_Demand_Drivers!$B$5:$J$100,8,FALSE)</f>
        <v>318.80611393995639</v>
      </c>
      <c r="I491" s="16">
        <f>VLOOKUP($D491,'Growth rate'!$B$3:$S$93,3,FALSE)*VLOOKUP($F491,BY_TRA_Demand_Drivers!$B$5:$J$100,9,FALSE)</f>
        <v>275.23731428648563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6722.558984901334</v>
      </c>
      <c r="H492" s="16">
        <f>VLOOKUP($D492,'Growth rate'!$B$3:$S$93,3,FALSE)*VLOOKUP($F492,BY_TRA_Demand_Drivers!$B$5:$J$100,8,FALSE)</f>
        <v>323.90701176299569</v>
      </c>
      <c r="I492" s="16">
        <f>VLOOKUP($D492,'Growth rate'!$B$3:$S$93,3,FALSE)*VLOOKUP($F492,BY_TRA_Demand_Drivers!$B$5:$J$100,9,FALSE)</f>
        <v>279.6411113150694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6830.1199286597548</v>
      </c>
      <c r="H493" s="16">
        <f>VLOOKUP($D493,'Growth rate'!$B$3:$S$93,3,FALSE)*VLOOKUP($F493,BY_TRA_Demand_Drivers!$B$5:$J$100,8,FALSE)</f>
        <v>329.08952395120366</v>
      </c>
      <c r="I493" s="16">
        <f>VLOOKUP($D493,'Growth rate'!$B$3:$S$93,3,FALSE)*VLOOKUP($F493,BY_TRA_Demand_Drivers!$B$5:$J$100,9,FALSE)</f>
        <v>284.1153690961105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6939.4018475183111</v>
      </c>
      <c r="H494" s="16">
        <f>VLOOKUP($D494,'Growth rate'!$B$3:$S$93,3,FALSE)*VLOOKUP($F494,BY_TRA_Demand_Drivers!$B$5:$J$100,8,FALSE)</f>
        <v>334.35495633442292</v>
      </c>
      <c r="I494" s="16">
        <f>VLOOKUP($D494,'Growth rate'!$B$3:$S$93,3,FALSE)*VLOOKUP($F494,BY_TRA_Demand_Drivers!$B$5:$J$100,9,FALSE)</f>
        <v>288.66121500164826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7050.4322770786048</v>
      </c>
      <c r="H495" s="16">
        <f>VLOOKUP($D495,'Growth rate'!$B$3:$S$93,3,FALSE)*VLOOKUP($F495,BY_TRA_Demand_Drivers!$B$5:$J$100,8,FALSE)</f>
        <v>339.70463563577368</v>
      </c>
      <c r="I495" s="16">
        <f>VLOOKUP($D495,'Growth rate'!$B$3:$S$93,3,FALSE)*VLOOKUP($F495,BY_TRA_Demand_Drivers!$B$5:$J$100,9,FALSE)</f>
        <v>293.27979444167465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286.53209753071815</v>
      </c>
      <c r="H497" s="16">
        <f>VLOOKUP($D497,'Growth rate'!$B$3:$S$93,3,FALSE)*VLOOKUP($F497,BY_TRA_Demand_Drivers!$B$5:$J$100,8,FALSE)</f>
        <v>13.80587120141838</v>
      </c>
      <c r="I497" s="16">
        <f>VLOOKUP($D497,'Growth rate'!$B$3:$S$93,3,FALSE)*VLOOKUP($F497,BY_TRA_Demand_Drivers!$B$5:$J$100,9,FALSE)</f>
        <v>11.919130030660764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291.11661109120968</v>
      </c>
      <c r="H498" s="16">
        <f>VLOOKUP($D498,'Growth rate'!$B$3:$S$93,3,FALSE)*VLOOKUP($F498,BY_TRA_Demand_Drivers!$B$5:$J$100,8,FALSE)</f>
        <v>14.026765140641075</v>
      </c>
      <c r="I498" s="16">
        <f>VLOOKUP($D498,'Growth rate'!$B$3:$S$93,3,FALSE)*VLOOKUP($F498,BY_TRA_Demand_Drivers!$B$5:$J$100,9,FALSE)</f>
        <v>12.109836111151337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295.77447686866901</v>
      </c>
      <c r="H499" s="16">
        <f>VLOOKUP($D499,'Growth rate'!$B$3:$S$93,3,FALSE)*VLOOKUP($F499,BY_TRA_Demand_Drivers!$B$5:$J$100,8,FALSE)</f>
        <v>14.251193382891334</v>
      </c>
      <c r="I499" s="16">
        <f>VLOOKUP($D499,'Growth rate'!$B$3:$S$93,3,FALSE)*VLOOKUP($F499,BY_TRA_Demand_Drivers!$B$5:$J$100,9,FALSE)</f>
        <v>12.303593488929758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300.50686849856777</v>
      </c>
      <c r="H500" s="16">
        <f>VLOOKUP($D500,'Growth rate'!$B$3:$S$93,3,FALSE)*VLOOKUP($F500,BY_TRA_Demand_Drivers!$B$5:$J$100,8,FALSE)</f>
        <v>14.479212477017596</v>
      </c>
      <c r="I500" s="16">
        <f>VLOOKUP($D500,'Growth rate'!$B$3:$S$93,3,FALSE)*VLOOKUP($F500,BY_TRA_Demand_Drivers!$B$5:$J$100,9,FALSE)</f>
        <v>12.500450984752636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305.31497839454482</v>
      </c>
      <c r="H501" s="16">
        <f>VLOOKUP($D501,'Growth rate'!$B$3:$S$93,3,FALSE)*VLOOKUP($F501,BY_TRA_Demand_Drivers!$B$5:$J$100,8,FALSE)</f>
        <v>14.710879876649877</v>
      </c>
      <c r="I501" s="16">
        <f>VLOOKUP($D501,'Growth rate'!$B$3:$S$93,3,FALSE)*VLOOKUP($F501,BY_TRA_Demand_Drivers!$B$5:$J$100,9,FALSE)</f>
        <v>12.700458200508677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310.20001804885754</v>
      </c>
      <c r="H502" s="16">
        <f>VLOOKUP($D502,'Growth rate'!$B$3:$S$93,3,FALSE)*VLOOKUP($F502,BY_TRA_Demand_Drivers!$B$5:$J$100,8,FALSE)</f>
        <v>14.946253954676274</v>
      </c>
      <c r="I502" s="16">
        <f>VLOOKUP($D502,'Growth rate'!$B$3:$S$93,3,FALSE)*VLOOKUP($F502,BY_TRA_Demand_Drivers!$B$5:$J$100,9,FALSE)</f>
        <v>12.903665531716817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315.16321833763925</v>
      </c>
      <c r="H503" s="16">
        <f>VLOOKUP($D503,'Growth rate'!$B$3:$S$93,3,FALSE)*VLOOKUP($F503,BY_TRA_Demand_Drivers!$B$5:$J$100,8,FALSE)</f>
        <v>15.185394017951095</v>
      </c>
      <c r="I503" s="16">
        <f>VLOOKUP($D503,'Growth rate'!$B$3:$S$93,3,FALSE)*VLOOKUP($F503,BY_TRA_Demand_Drivers!$B$5:$J$100,9,FALSE)</f>
        <v>13.110124180224284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320.20582983104146</v>
      </c>
      <c r="H504" s="16">
        <f>VLOOKUP($D504,'Growth rate'!$B$3:$S$93,3,FALSE)*VLOOKUP($F504,BY_TRA_Demand_Drivers!$B$5:$J$100,8,FALSE)</f>
        <v>15.428360322238312</v>
      </c>
      <c r="I504" s="16">
        <f>VLOOKUP($D504,'Growth rate'!$B$3:$S$93,3,FALSE)*VLOOKUP($F504,BY_TRA_Demand_Drivers!$B$5:$J$100,9,FALSE)</f>
        <v>13.319886167107873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325.32912310833819</v>
      </c>
      <c r="H505" s="16">
        <f>VLOOKUP($D505,'Growth rate'!$B$3:$S$93,3,FALSE)*VLOOKUP($F505,BY_TRA_Demand_Drivers!$B$5:$J$100,8,FALSE)</f>
        <v>15.675214087394126</v>
      </c>
      <c r="I505" s="16">
        <f>VLOOKUP($D505,'Growth rate'!$B$3:$S$93,3,FALSE)*VLOOKUP($F505,BY_TRA_Demand_Drivers!$B$5:$J$100,9,FALSE)</f>
        <v>13.533004345781601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330.53438907807163</v>
      </c>
      <c r="H506" s="16">
        <f>VLOOKUP($D506,'Growth rate'!$B$3:$S$93,3,FALSE)*VLOOKUP($F506,BY_TRA_Demand_Drivers!$B$5:$J$100,8,FALSE)</f>
        <v>15.926017512792434</v>
      </c>
      <c r="I506" s="16">
        <f>VLOOKUP($D506,'Growth rate'!$B$3:$S$93,3,FALSE)*VLOOKUP($F506,BY_TRA_Demand_Drivers!$B$5:$J$100,9,FALSE)</f>
        <v>13.749532415314107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335.82293930332077</v>
      </c>
      <c r="H507" s="16">
        <f>VLOOKUP($D507,'Growth rate'!$B$3:$S$93,3,FALSE)*VLOOKUP($F507,BY_TRA_Demand_Drivers!$B$5:$J$100,8,FALSE)</f>
        <v>16.180833792997113</v>
      </c>
      <c r="I507" s="16">
        <f>VLOOKUP($D507,'Growth rate'!$B$3:$S$93,3,FALSE)*VLOOKUP($F507,BY_TRA_Demand_Drivers!$B$5:$J$100,9,FALSE)</f>
        <v>13.969524933959132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341.19610633217388</v>
      </c>
      <c r="H508" s="16">
        <f>VLOOKUP($D508,'Growth rate'!$B$3:$S$93,3,FALSE)*VLOOKUP($F508,BY_TRA_Demand_Drivers!$B$5:$J$100,8,FALSE)</f>
        <v>16.439727133685064</v>
      </c>
      <c r="I508" s="16">
        <f>VLOOKUP($D508,'Growth rate'!$B$3:$S$93,3,FALSE)*VLOOKUP($F508,BY_TRA_Demand_Drivers!$B$5:$J$100,9,FALSE)</f>
        <v>14.193037332902477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346.65524403348866</v>
      </c>
      <c r="H509" s="16">
        <f>VLOOKUP($D509,'Growth rate'!$B$3:$S$93,3,FALSE)*VLOOKUP($F509,BY_TRA_Demand_Drivers!$B$5:$J$100,8,FALSE)</f>
        <v>16.702762767824026</v>
      </c>
      <c r="I509" s="16">
        <f>VLOOKUP($D509,'Growth rate'!$B$3:$S$93,3,FALSE)*VLOOKUP($F509,BY_TRA_Demand_Drivers!$B$5:$J$100,9,FALSE)</f>
        <v>14.420125930228917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352.20172793802442</v>
      </c>
      <c r="H510" s="16">
        <f>VLOOKUP($D510,'Growth rate'!$B$3:$S$93,3,FALSE)*VLOOKUP($F510,BY_TRA_Demand_Drivers!$B$5:$J$100,8,FALSE)</f>
        <v>16.970006972109211</v>
      </c>
      <c r="I510" s="16">
        <f>VLOOKUP($D510,'Growth rate'!$B$3:$S$93,3,FALSE)*VLOOKUP($F510,BY_TRA_Demand_Drivers!$B$5:$J$100,9,FALSE)</f>
        <v>14.650847945112579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357.83695558503285</v>
      </c>
      <c r="H511" s="16">
        <f>VLOOKUP($D511,'Growth rate'!$B$3:$S$93,3,FALSE)*VLOOKUP($F511,BY_TRA_Demand_Drivers!$B$5:$J$100,8,FALSE)</f>
        <v>17.241527083662959</v>
      </c>
      <c r="I511" s="16">
        <f>VLOOKUP($D511,'Growth rate'!$B$3:$S$93,3,FALSE)*VLOOKUP($F511,BY_TRA_Demand_Drivers!$B$5:$J$100,9,FALSE)</f>
        <v>14.885261512234381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363.56234687439337</v>
      </c>
      <c r="H512" s="16">
        <f>VLOOKUP($D512,'Growth rate'!$B$3:$S$93,3,FALSE)*VLOOKUP($F512,BY_TRA_Demand_Drivers!$B$5:$J$100,8,FALSE)</f>
        <v>17.517391517001563</v>
      </c>
      <c r="I512" s="16">
        <f>VLOOKUP($D512,'Growth rate'!$B$3:$S$93,3,FALSE)*VLOOKUP($F512,BY_TRA_Demand_Drivers!$B$5:$J$100,9,FALSE)</f>
        <v>15.123425696430131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369.37934442438365</v>
      </c>
      <c r="H513" s="16">
        <f>VLOOKUP($D513,'Growth rate'!$B$3:$S$93,3,FALSE)*VLOOKUP($F513,BY_TRA_Demand_Drivers!$B$5:$J$100,8,FALSE)</f>
        <v>17.797669781273591</v>
      </c>
      <c r="I513" s="16">
        <f>VLOOKUP($D513,'Growth rate'!$B$3:$S$93,3,FALSE)*VLOOKUP($F513,BY_TRA_Demand_Drivers!$B$5:$J$100,9,FALSE)</f>
        <v>15.365400507573014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375.2894139351738</v>
      </c>
      <c r="H514" s="16">
        <f>VLOOKUP($D514,'Growth rate'!$B$3:$S$93,3,FALSE)*VLOOKUP($F514,BY_TRA_Demand_Drivers!$B$5:$J$100,8,FALSE)</f>
        <v>18.082432497773969</v>
      </c>
      <c r="I514" s="16">
        <f>VLOOKUP($D514,'Growth rate'!$B$3:$S$93,3,FALSE)*VLOOKUP($F514,BY_TRA_Demand_Drivers!$B$5:$J$100,9,FALSE)</f>
        <v>15.611246915694181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381.29404455813659</v>
      </c>
      <c r="H515" s="16">
        <f>VLOOKUP($D515,'Growth rate'!$B$3:$S$93,3,FALSE)*VLOOKUP($F515,BY_TRA_Demand_Drivers!$B$5:$J$100,8,FALSE)</f>
        <v>18.371751417738352</v>
      </c>
      <c r="I515" s="16">
        <f>VLOOKUP($D515,'Growth rate'!$B$3:$S$93,3,FALSE)*VLOOKUP($F515,BY_TRA_Demand_Drivers!$B$5:$J$100,9,FALSE)</f>
        <v>15.861026866345288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387.39474927106676</v>
      </c>
      <c r="H516" s="16">
        <f>VLOOKUP($D516,'Growth rate'!$B$3:$S$93,3,FALSE)*VLOOKUP($F516,BY_TRA_Demand_Drivers!$B$5:$J$100,8,FALSE)</f>
        <v>18.665699440422166</v>
      </c>
      <c r="I516" s="16">
        <f>VLOOKUP($D516,'Growth rate'!$B$3:$S$93,3,FALSE)*VLOOKUP($F516,BY_TRA_Demand_Drivers!$B$5:$J$100,9,FALSE)</f>
        <v>16.114803296206812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393.59306525940383</v>
      </c>
      <c r="H517" s="16">
        <f>VLOOKUP($D517,'Growth rate'!$B$3:$S$93,3,FALSE)*VLOOKUP($F517,BY_TRA_Demand_Drivers!$B$5:$J$100,8,FALSE)</f>
        <v>18.964350631468921</v>
      </c>
      <c r="I517" s="16">
        <f>VLOOKUP($D517,'Growth rate'!$B$3:$S$93,3,FALSE)*VLOOKUP($F517,BY_TRA_Demand_Drivers!$B$5:$J$100,9,FALSE)</f>
        <v>16.372640148946122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399.89055430355432</v>
      </c>
      <c r="H518" s="16">
        <f>VLOOKUP($D518,'Growth rate'!$B$3:$S$93,3,FALSE)*VLOOKUP($F518,BY_TRA_Demand_Drivers!$B$5:$J$100,8,FALSE)</f>
        <v>19.267780241572424</v>
      </c>
      <c r="I518" s="16">
        <f>VLOOKUP($D518,'Growth rate'!$B$3:$S$93,3,FALSE)*VLOOKUP($F518,BY_TRA_Demand_Drivers!$B$5:$J$100,9,FALSE)</f>
        <v>16.63460239132926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406.28880317241124</v>
      </c>
      <c r="H519" s="16">
        <f>VLOOKUP($D519,'Growth rate'!$B$3:$S$93,3,FALSE)*VLOOKUP($F519,BY_TRA_Demand_Drivers!$B$5:$J$100,8,FALSE)</f>
        <v>19.576064725437583</v>
      </c>
      <c r="I519" s="16">
        <f>VLOOKUP($D519,'Growth rate'!$B$3:$S$93,3,FALSE)*VLOOKUP($F519,BY_TRA_Demand_Drivers!$B$5:$J$100,9,FALSE)</f>
        <v>16.900756029590529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412.78942402316983</v>
      </c>
      <c r="H520" s="16">
        <f>VLOOKUP($D520,'Growth rate'!$B$3:$S$93,3,FALSE)*VLOOKUP($F520,BY_TRA_Demand_Drivers!$B$5:$J$100,8,FALSE)</f>
        <v>19.889281761044586</v>
      </c>
      <c r="I520" s="16">
        <f>VLOOKUP($D520,'Growth rate'!$B$3:$S$93,3,FALSE)*VLOOKUP($F520,BY_TRA_Demand_Drivers!$B$5:$J$100,9,FALSE)</f>
        <v>17.171168126063979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419.39405480754056</v>
      </c>
      <c r="H521" s="16">
        <f>VLOOKUP($D521,'Growth rate'!$B$3:$S$93,3,FALSE)*VLOOKUP($F521,BY_TRA_Demand_Drivers!$B$5:$J$100,8,FALSE)</f>
        <v>20.207510269221299</v>
      </c>
      <c r="I521" s="16">
        <f>VLOOKUP($D521,'Growth rate'!$B$3:$S$93,3,FALSE)*VLOOKUP($F521,BY_TRA_Demand_Drivers!$B$5:$J$100,9,FALSE)</f>
        <v>17.445906816081003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426.10435968446126</v>
      </c>
      <c r="H522" s="16">
        <f>VLOOKUP($D522,'Growth rate'!$B$3:$S$93,3,FALSE)*VLOOKUP($F522,BY_TRA_Demand_Drivers!$B$5:$J$100,8,FALSE)</f>
        <v>20.530830433528841</v>
      </c>
      <c r="I522" s="16">
        <f>VLOOKUP($D522,'Growth rate'!$B$3:$S$93,3,FALSE)*VLOOKUP($F522,BY_TRA_Demand_Drivers!$B$5:$J$100,9,FALSE)</f>
        <v>17.725041325138299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432.92202943941265</v>
      </c>
      <c r="H523" s="16">
        <f>VLOOKUP($D523,'Growth rate'!$B$3:$S$93,3,FALSE)*VLOOKUP($F523,BY_TRA_Demand_Drivers!$B$5:$J$100,8,FALSE)</f>
        <v>20.859323720465305</v>
      </c>
      <c r="I523" s="16">
        <f>VLOOKUP($D523,'Growth rate'!$B$3:$S$93,3,FALSE)*VLOOKUP($F523,BY_TRA_Demand_Drivers!$B$5:$J$100,9,FALSE)</f>
        <v>18.008641986340514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439.84878191044328</v>
      </c>
      <c r="H524" s="16">
        <f>VLOOKUP($D524,'Growth rate'!$B$3:$S$93,3,FALSE)*VLOOKUP($F524,BY_TRA_Demand_Drivers!$B$5:$J$100,8,FALSE)</f>
        <v>21.19307289999275</v>
      </c>
      <c r="I524" s="16">
        <f>VLOOKUP($D524,'Growth rate'!$B$3:$S$93,3,FALSE)*VLOOKUP($F524,BY_TRA_Demand_Drivers!$B$5:$J$100,9,FALSE)</f>
        <v>18.296780258121963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446.88636242101035</v>
      </c>
      <c r="H525" s="16">
        <f>VLOOKUP($D525,'Growth rate'!$B$3:$S$93,3,FALSE)*VLOOKUP($F525,BY_TRA_Demand_Drivers!$B$5:$J$100,8,FALSE)</f>
        <v>21.532162066392637</v>
      </c>
      <c r="I525" s="16">
        <f>VLOOKUP($D525,'Growth rate'!$B$3:$S$93,3,FALSE)*VLOOKUP($F525,BY_TRA_Demand_Drivers!$B$5:$J$100,9,FALSE)</f>
        <v>18.589528742251915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454.03654421974659</v>
      </c>
      <c r="H526" s="16">
        <f>VLOOKUP($D526,'Growth rate'!$B$3:$S$93,3,FALSE)*VLOOKUP($F526,BY_TRA_Demand_Drivers!$B$5:$J$100,8,FALSE)</f>
        <v>21.876676659454919</v>
      </c>
      <c r="I526" s="16">
        <f>VLOOKUP($D526,'Growth rate'!$B$3:$S$93,3,FALSE)*VLOOKUP($F526,BY_TRA_Demand_Drivers!$B$5:$J$100,9,FALSE)</f>
        <v>18.886961202127949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461.30112892726254</v>
      </c>
      <c r="H527" s="16">
        <f>VLOOKUP($D527,'Growth rate'!$B$3:$S$93,3,FALSE)*VLOOKUP($F527,BY_TRA_Demand_Drivers!$B$5:$J$100,8,FALSE)</f>
        <v>22.226703486006198</v>
      </c>
      <c r="I527" s="16">
        <f>VLOOKUP($D527,'Growth rate'!$B$3:$S$93,3,FALSE)*VLOOKUP($F527,BY_TRA_Demand_Drivers!$B$5:$J$100,9,FALSE)</f>
        <v>19.189152581361995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468.68194699009871</v>
      </c>
      <c r="H528" s="16">
        <f>VLOOKUP($D528,'Growth rate'!$B$3:$S$93,3,FALSE)*VLOOKUP($F528,BY_TRA_Demand_Drivers!$B$5:$J$100,8,FALSE)</f>
        <v>22.582330741782297</v>
      </c>
      <c r="I528" s="16">
        <f>VLOOKUP($D528,'Growth rate'!$B$3:$S$93,3,FALSE)*VLOOKUP($F528,BY_TRA_Demand_Drivers!$B$5:$J$100,9,FALSE)</f>
        <v>19.496179022663789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476.18085814194035</v>
      </c>
      <c r="H529" s="16">
        <f>VLOOKUP($D529,'Growth rate'!$B$3:$S$93,3,FALSE)*VLOOKUP($F529,BY_TRA_Demand_Drivers!$B$5:$J$100,8,FALSE)</f>
        <v>22.943648033650817</v>
      </c>
      <c r="I529" s="16">
        <f>VLOOKUP($D529,'Growth rate'!$B$3:$S$93,3,FALSE)*VLOOKUP($F529,BY_TRA_Demand_Drivers!$B$5:$J$100,9,FALSE)</f>
        <v>19.808117887026409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483.79975187221135</v>
      </c>
      <c r="H530" s="16">
        <f>VLOOKUP($D530,'Growth rate'!$B$3:$S$93,3,FALSE)*VLOOKUP($F530,BY_TRA_Demand_Drivers!$B$5:$J$100,8,FALSE)</f>
        <v>23.310746402189228</v>
      </c>
      <c r="I530" s="16">
        <f>VLOOKUP($D530,'Growth rate'!$B$3:$S$93,3,FALSE)*VLOOKUP($F530,BY_TRA_Demand_Drivers!$B$5:$J$100,9,FALSE)</f>
        <v>20.125047773218832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491.54054790216674</v>
      </c>
      <c r="H531" s="16">
        <f>VLOOKUP($D531,'Growth rate'!$B$3:$S$93,3,FALSE)*VLOOKUP($F531,BY_TRA_Demand_Drivers!$B$5:$J$100,8,FALSE)</f>
        <v>23.683718344624257</v>
      </c>
      <c r="I531" s="16">
        <f>VLOOKUP($D531,'Growth rate'!$B$3:$S$93,3,FALSE)*VLOOKUP($F531,BY_TRA_Demand_Drivers!$B$5:$J$100,9,FALSE)</f>
        <v>20.447048537590334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499.40519666860138</v>
      </c>
      <c r="H532" s="16">
        <f>VLOOKUP($D532,'Growth rate'!$B$3:$S$93,3,FALSE)*VLOOKUP($F532,BY_TRA_Demand_Drivers!$B$5:$J$100,8,FALSE)</f>
        <v>24.062657838138243</v>
      </c>
      <c r="I532" s="16">
        <f>VLOOKUP($D532,'Growth rate'!$B$3:$S$93,3,FALSE)*VLOOKUP($F532,BY_TRA_Demand_Drivers!$B$5:$J$100,9,FALSE)</f>
        <v>20.774201314191778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507.39567981529905</v>
      </c>
      <c r="H533" s="16">
        <f>VLOOKUP($D533,'Growth rate'!$B$3:$S$93,3,FALSE)*VLOOKUP($F533,BY_TRA_Demand_Drivers!$B$5:$J$100,8,FALSE)</f>
        <v>24.447660363548454</v>
      </c>
      <c r="I533" s="16">
        <f>VLOOKUP($D533,'Growth rate'!$B$3:$S$93,3,FALSE)*VLOOKUP($F533,BY_TRA_Demand_Drivers!$B$5:$J$100,9,FALSE)</f>
        <v>21.106588535218847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515.51401069234385</v>
      </c>
      <c r="H534" s="16">
        <f>VLOOKUP($D534,'Growth rate'!$B$3:$S$93,3,FALSE)*VLOOKUP($F534,BY_TRA_Demand_Drivers!$B$5:$J$100,8,FALSE)</f>
        <v>24.838822929365232</v>
      </c>
      <c r="I534" s="16">
        <f>VLOOKUP($D534,'Growth rate'!$B$3:$S$93,3,FALSE)*VLOOKUP($F534,BY_TRA_Demand_Drivers!$B$5:$J$100,9,FALSE)</f>
        <v>21.444293951782349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523.76223486342133</v>
      </c>
      <c r="H535" s="16">
        <f>VLOOKUP($D535,'Growth rate'!$B$3:$S$93,3,FALSE)*VLOOKUP($F535,BY_TRA_Demand_Drivers!$B$5:$J$100,8,FALSE)</f>
        <v>25.236244096235076</v>
      </c>
      <c r="I535" s="16">
        <f>VLOOKUP($D535,'Growth rate'!$B$3:$S$93,3,FALSE)*VLOOKUP($F535,BY_TRA_Demand_Drivers!$B$5:$J$100,9,FALSE)</f>
        <v>21.787402655010869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532.14243062123614</v>
      </c>
      <c r="H536" s="16">
        <f>VLOOKUP($D536,'Growth rate'!$B$3:$S$93,3,FALSE)*VLOOKUP($F536,BY_TRA_Demand_Drivers!$B$5:$J$100,8,FALSE)</f>
        <v>25.640024001774837</v>
      </c>
      <c r="I536" s="16">
        <f>VLOOKUP($D536,'Growth rate'!$B$3:$S$93,3,FALSE)*VLOOKUP($F536,BY_TRA_Demand_Drivers!$B$5:$J$100,9,FALSE)</f>
        <v>22.13600109749104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540.6567095111759</v>
      </c>
      <c r="H537" s="16">
        <f>VLOOKUP($D537,'Growth rate'!$B$3:$S$93,3,FALSE)*VLOOKUP($F537,BY_TRA_Demand_Drivers!$B$5:$J$100,8,FALSE)</f>
        <v>26.050264385803235</v>
      </c>
      <c r="I537" s="16">
        <f>VLOOKUP($D537,'Growth rate'!$B$3:$S$93,3,FALSE)*VLOOKUP($F537,BY_TRA_Demand_Drivers!$B$5:$J$100,9,FALSE)</f>
        <v>22.490177115050898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549.30721686335471</v>
      </c>
      <c r="H538" s="16">
        <f>VLOOKUP($D538,'Growth rate'!$B$3:$S$93,3,FALSE)*VLOOKUP($F538,BY_TRA_Demand_Drivers!$B$5:$J$100,8,FALSE)</f>
        <v>26.467068615976086</v>
      </c>
      <c r="I538" s="16">
        <f>VLOOKUP($D538,'Growth rate'!$B$3:$S$93,3,FALSE)*VLOOKUP($F538,BY_TRA_Demand_Drivers!$B$5:$J$100,9,FALSE)</f>
        <v>22.850019948891713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558.09613233316838</v>
      </c>
      <c r="H539" s="16">
        <f>VLOOKUP($D539,'Growth rate'!$B$3:$S$93,3,FALSE)*VLOOKUP($F539,BY_TRA_Demand_Drivers!$B$5:$J$100,8,FALSE)</f>
        <v>26.890541713831702</v>
      </c>
      <c r="I539" s="16">
        <f>VLOOKUP($D539,'Growth rate'!$B$3:$S$93,3,FALSE)*VLOOKUP($F539,BY_TRA_Demand_Drivers!$B$5:$J$100,9,FALSE)</f>
        <v>23.21562026807398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567.02567045049909</v>
      </c>
      <c r="H540" s="16">
        <f>VLOOKUP($D540,'Growth rate'!$B$3:$S$93,3,FALSE)*VLOOKUP($F540,BY_TRA_Demand_Drivers!$B$5:$J$100,8,FALSE)</f>
        <v>27.320790381253012</v>
      </c>
      <c r="I540" s="16">
        <f>VLOOKUP($D540,'Growth rate'!$B$3:$S$93,3,FALSE)*VLOOKUP($F540,BY_TRA_Demand_Drivers!$B$5:$J$100,9,FALSE)</f>
        <v>23.587070192363164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576.09808117770706</v>
      </c>
      <c r="H541" s="16">
        <f>VLOOKUP($D541,'Growth rate'!$B$3:$S$93,3,FALSE)*VLOOKUP($F541,BY_TRA_Demand_Drivers!$B$5:$J$100,8,FALSE)</f>
        <v>27.757923027353062</v>
      </c>
      <c r="I541" s="16">
        <f>VLOOKUP($D541,'Growth rate'!$B$3:$S$93,3,FALSE)*VLOOKUP($F541,BY_TRA_Demand_Drivers!$B$5:$J$100,9,FALSE)</f>
        <v>23.964463315440977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585.31565047655045</v>
      </c>
      <c r="H542" s="16">
        <f>VLOOKUP($D542,'Growth rate'!$B$3:$S$93,3,FALSE)*VLOOKUP($F542,BY_TRA_Demand_Drivers!$B$5:$J$100,8,FALSE)</f>
        <v>28.202049795790714</v>
      </c>
      <c r="I542" s="16">
        <f>VLOOKUP($D542,'Growth rate'!$B$3:$S$93,3,FALSE)*VLOOKUP($F542,BY_TRA_Demand_Drivers!$B$5:$J$100,9,FALSE)</f>
        <v>24.347894728488033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594.68070088417528</v>
      </c>
      <c r="H543" s="16">
        <f>VLOOKUP($D543,'Growth rate'!$B$3:$S$93,3,FALSE)*VLOOKUP($F543,BY_TRA_Demand_Drivers!$B$5:$J$100,8,FALSE)</f>
        <v>28.653282592523365</v>
      </c>
      <c r="I543" s="16">
        <f>VLOOKUP($D543,'Growth rate'!$B$3:$S$93,3,FALSE)*VLOOKUP($F543,BY_TRA_Demand_Drivers!$B$5:$J$100,9,FALSE)</f>
        <v>24.737461044143842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604.19559209832198</v>
      </c>
      <c r="H544" s="16">
        <f>VLOOKUP($D544,'Growth rate'!$B$3:$S$93,3,FALSE)*VLOOKUP($F544,BY_TRA_Demand_Drivers!$B$5:$J$100,8,FALSE)</f>
        <v>29.111735114003736</v>
      </c>
      <c r="I544" s="16">
        <f>VLOOKUP($D544,'Growth rate'!$B$3:$S$93,3,FALSE)*VLOOKUP($F544,BY_TRA_Demand_Drivers!$B$5:$J$100,9,FALSE)</f>
        <v>25.133260420850142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613.86272157189512</v>
      </c>
      <c r="H545" s="16">
        <f>VLOOKUP($D545,'Growth rate'!$B$3:$S$93,3,FALSE)*VLOOKUP($F545,BY_TRA_Demand_Drivers!$B$5:$J$100,8,FALSE)</f>
        <v>29.577522875827796</v>
      </c>
      <c r="I545" s="16">
        <f>VLOOKUP($D545,'Growth rate'!$B$3:$S$93,3,FALSE)*VLOOKUP($F545,BY_TRA_Demand_Drivers!$B$5:$J$100,9,FALSE)</f>
        <v>25.535392587583743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623.6845251170455</v>
      </c>
      <c r="H546" s="16">
        <f>VLOOKUP($D546,'Growth rate'!$B$3:$S$93,3,FALSE)*VLOOKUP($F546,BY_TRA_Demand_Drivers!$B$5:$J$100,8,FALSE)</f>
        <v>30.05076324184104</v>
      </c>
      <c r="I546" s="16">
        <f>VLOOKUP($D546,'Growth rate'!$B$3:$S$93,3,FALSE)*VLOOKUP($F546,BY_TRA_Demand_Drivers!$B$5:$J$100,9,FALSE)</f>
        <v>25.943958868985085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633.66347751891828</v>
      </c>
      <c r="H547" s="16">
        <f>VLOOKUP($D547,'Growth rate'!$B$3:$S$93,3,FALSE)*VLOOKUP($F547,BY_TRA_Demand_Drivers!$B$5:$J$100,8,FALSE)</f>
        <v>30.531575453710499</v>
      </c>
      <c r="I547" s="16">
        <f>VLOOKUP($D547,'Growth rate'!$B$3:$S$93,3,FALSE)*VLOOKUP($F547,BY_TRA_Demand_Drivers!$B$5:$J$100,9,FALSE)</f>
        <v>26.359062210888847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643.80209315922093</v>
      </c>
      <c r="H548" s="16">
        <f>VLOOKUP($D548,'Growth rate'!$B$3:$S$93,3,FALSE)*VLOOKUP($F548,BY_TRA_Demand_Drivers!$B$5:$J$100,8,FALSE)</f>
        <v>31.020080660969867</v>
      </c>
      <c r="I548" s="16">
        <f>VLOOKUP($D548,'Growth rate'!$B$3:$S$93,3,FALSE)*VLOOKUP($F548,BY_TRA_Demand_Drivers!$B$5:$J$100,9,FALSE)</f>
        <v>26.780807206263066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654.10292664976851</v>
      </c>
      <c r="H549" s="16">
        <f>VLOOKUP($D549,'Growth rate'!$B$3:$S$93,3,FALSE)*VLOOKUP($F549,BY_TRA_Demand_Drivers!$B$5:$J$100,8,FALSE)</f>
        <v>31.516401951545383</v>
      </c>
      <c r="I549" s="16">
        <f>VLOOKUP($D549,'Growth rate'!$B$3:$S$93,3,FALSE)*VLOOKUP($F549,BY_TRA_Demand_Drivers!$B$5:$J$100,9,FALSE)</f>
        <v>27.209300121563277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664.56857347616472</v>
      </c>
      <c r="H550" s="16">
        <f>VLOOKUP($D550,'Growth rate'!$B$3:$S$93,3,FALSE)*VLOOKUP($F550,BY_TRA_Demand_Drivers!$B$5:$J$100,8,FALSE)</f>
        <v>32.020664382770107</v>
      </c>
      <c r="I550" s="16">
        <f>VLOOKUP($D550,'Growth rate'!$B$3:$S$93,3,FALSE)*VLOOKUP($F550,BY_TRA_Demand_Drivers!$B$5:$J$100,9,FALSE)</f>
        <v>27.644648923508289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675.20167065178339</v>
      </c>
      <c r="H551" s="16">
        <f>VLOOKUP($D551,'Growth rate'!$B$3:$S$93,3,FALSE)*VLOOKUP($F551,BY_TRA_Demand_Drivers!$B$5:$J$100,8,FALSE)</f>
        <v>32.532995012894432</v>
      </c>
      <c r="I551" s="16">
        <f>VLOOKUP($D551,'Growth rate'!$B$3:$S$93,3,FALSE)*VLOOKUP($F551,BY_TRA_Demand_Drivers!$B$5:$J$100,9,FALSE)</f>
        <v>28.086963306284421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686.00489738221188</v>
      </c>
      <c r="H552" s="16">
        <f>VLOOKUP($D552,'Growth rate'!$B$3:$S$93,3,FALSE)*VLOOKUP($F552,BY_TRA_Demand_Drivers!$B$5:$J$100,8,FALSE)</f>
        <v>33.053522933100737</v>
      </c>
      <c r="I552" s="16">
        <f>VLOOKUP($D552,'Growth rate'!$B$3:$S$93,3,FALSE)*VLOOKUP($F552,BY_TRA_Demand_Drivers!$B$5:$J$100,9,FALSE)</f>
        <v>28.53635471918497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696.98097574032727</v>
      </c>
      <c r="H553" s="16">
        <f>VLOOKUP($D553,'Growth rate'!$B$3:$S$93,3,FALSE)*VLOOKUP($F553,BY_TRA_Demand_Drivers!$B$5:$J$100,8,FALSE)</f>
        <v>33.582379300030354</v>
      </c>
      <c r="I553" s="16">
        <f>VLOOKUP($D553,'Growth rate'!$B$3:$S$93,3,FALSE)*VLOOKUP($F553,BY_TRA_Demand_Drivers!$B$5:$J$100,9,FALSE)</f>
        <v>28.992936394691927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708.13267135217245</v>
      </c>
      <c r="H554" s="16">
        <f>VLOOKUP($D554,'Growth rate'!$B$3:$S$93,3,FALSE)*VLOOKUP($F554,BY_TRA_Demand_Drivers!$B$5:$J$100,8,FALSE)</f>
        <v>34.119697368830835</v>
      </c>
      <c r="I554" s="16">
        <f>VLOOKUP($D554,'Growth rate'!$B$3:$S$93,3,FALSE)*VLOOKUP($F554,BY_TRA_Demand_Drivers!$B$5:$J$100,9,FALSE)</f>
        <v>29.456823377006998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719.46279409380725</v>
      </c>
      <c r="H555" s="16">
        <f>VLOOKUP($D555,'Growth rate'!$B$3:$S$93,3,FALSE)*VLOOKUP($F555,BY_TRA_Demand_Drivers!$B$5:$J$100,8,FALSE)</f>
        <v>34.665612526732133</v>
      </c>
      <c r="I555" s="16">
        <f>VLOOKUP($D555,'Growth rate'!$B$3:$S$93,3,FALSE)*VLOOKUP($F555,BY_TRA_Demand_Drivers!$B$5:$J$100,9,FALSE)</f>
        <v>29.928132551039113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730.97419879930828</v>
      </c>
      <c r="H556" s="16">
        <f>VLOOKUP($D556,'Growth rate'!$B$3:$S$93,3,FALSE)*VLOOKUP($F556,BY_TRA_Demand_Drivers!$B$5:$J$100,8,FALSE)</f>
        <v>35.220262327159851</v>
      </c>
      <c r="I556" s="16">
        <f>VLOOKUP($D556,'Growth rate'!$B$3:$S$93,3,FALSE)*VLOOKUP($F556,BY_TRA_Demand_Drivers!$B$5:$J$100,9,FALSE)</f>
        <v>30.40698267185574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742.66978598009723</v>
      </c>
      <c r="H557" s="16">
        <f>VLOOKUP($D557,'Growth rate'!$B$3:$S$93,3,FALSE)*VLOOKUP($F557,BY_TRA_Demand_Drivers!$B$5:$J$100,8,FALSE)</f>
        <v>35.783786524394408</v>
      </c>
      <c r="I557" s="16">
        <f>VLOOKUP($D557,'Growth rate'!$B$3:$S$93,3,FALSE)*VLOOKUP($F557,BY_TRA_Demand_Drivers!$B$5:$J$100,9,FALSE)</f>
        <v>30.893494394605433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754.5525025557788</v>
      </c>
      <c r="H558" s="16">
        <f>VLOOKUP($D558,'Growth rate'!$B$3:$S$93,3,FALSE)*VLOOKUP($F558,BY_TRA_Demand_Drivers!$B$5:$J$100,8,FALSE)</f>
        <v>36.356327108784718</v>
      </c>
      <c r="I558" s="16">
        <f>VLOOKUP($D558,'Growth rate'!$B$3:$S$93,3,FALSE)*VLOOKUP($F558,BY_TRA_Demand_Drivers!$B$5:$J$100,9,FALSE)</f>
        <v>31.387790304919122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766.62534259667132</v>
      </c>
      <c r="H559" s="16">
        <f>VLOOKUP($D559,'Growth rate'!$B$3:$S$93,3,FALSE)*VLOOKUP($F559,BY_TRA_Demand_Drivers!$B$5:$J$100,8,FALSE)</f>
        <v>36.938028342525278</v>
      </c>
      <c r="I559" s="16">
        <f>VLOOKUP($D559,'Growth rate'!$B$3:$S$93,3,FALSE)*VLOOKUP($F559,BY_TRA_Demand_Drivers!$B$5:$J$100,9,FALSE)</f>
        <v>31.889994949797831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778.89134807821802</v>
      </c>
      <c r="H560" s="16">
        <f>VLOOKUP($D560,'Growth rate'!$B$3:$S$93,3,FALSE)*VLOOKUP($F560,BY_TRA_Demand_Drivers!$B$5:$J$100,8,FALSE)</f>
        <v>37.529036796005677</v>
      </c>
      <c r="I560" s="16">
        <f>VLOOKUP($D560,'Growth rate'!$B$3:$S$93,3,FALSE)*VLOOKUP($F560,BY_TRA_Demand_Drivers!$B$5:$J$100,9,FALSE)</f>
        <v>32.400234868994595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791.35360964746951</v>
      </c>
      <c r="H561" s="16">
        <f>VLOOKUP($D561,'Growth rate'!$B$3:$S$93,3,FALSE)*VLOOKUP($F561,BY_TRA_Demand_Drivers!$B$5:$J$100,8,FALSE)</f>
        <v>38.129501384741772</v>
      </c>
      <c r="I561" s="16">
        <f>VLOOKUP($D561,'Growth rate'!$B$3:$S$93,3,FALSE)*VLOOKUP($F561,BY_TRA_Demand_Drivers!$B$5:$J$100,9,FALSE)</f>
        <v>32.918638626898506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804.01526740182908</v>
      </c>
      <c r="H562" s="16">
        <f>VLOOKUP($D562,'Growth rate'!$B$3:$S$93,3,FALSE)*VLOOKUP($F562,BY_TRA_Demand_Drivers!$B$5:$J$100,8,FALSE)</f>
        <v>38.739573406897641</v>
      </c>
      <c r="I562" s="16">
        <f>VLOOKUP($D562,'Growth rate'!$B$3:$S$93,3,FALSE)*VLOOKUP($F562,BY_TRA_Demand_Drivers!$B$5:$J$100,9,FALSE)</f>
        <v>33.445336844928889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816.87951168025836</v>
      </c>
      <c r="H563" s="16">
        <f>VLOOKUP($D563,'Growth rate'!$B$3:$S$93,3,FALSE)*VLOOKUP($F563,BY_TRA_Demand_Drivers!$B$5:$J$100,8,FALSE)</f>
        <v>39.35940658140801</v>
      </c>
      <c r="I563" s="16">
        <f>VLOOKUP($D563,'Growth rate'!$B$3:$S$93,3,FALSE)*VLOOKUP($F563,BY_TRA_Demand_Drivers!$B$5:$J$100,9,FALSE)</f>
        <v>33.980462234447749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829.94958386714256</v>
      </c>
      <c r="H564" s="16">
        <f>VLOOKUP($D564,'Growth rate'!$B$3:$S$93,3,FALSE)*VLOOKUP($F564,BY_TRA_Demand_Drivers!$B$5:$J$100,8,FALSE)</f>
        <v>39.989157086710541</v>
      </c>
      <c r="I564" s="16">
        <f>VLOOKUP($D564,'Growth rate'!$B$3:$S$93,3,FALSE)*VLOOKUP($F564,BY_TRA_Demand_Drivers!$B$5:$J$100,9,FALSE)</f>
        <v>34.52414963019892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843.22877720901693</v>
      </c>
      <c r="H565" s="16">
        <f>VLOOKUP($D565,'Growth rate'!$B$3:$S$93,3,FALSE)*VLOOKUP($F565,BY_TRA_Demand_Drivers!$B$5:$J$100,8,FALSE)</f>
        <v>40.628983600097911</v>
      </c>
      <c r="I565" s="16">
        <f>VLOOKUP($D565,'Growth rate'!$B$3:$S$93,3,FALSE)*VLOOKUP($F565,BY_TRA_Demand_Drivers!$B$5:$J$100,9,FALSE)</f>
        <v>35.076536024282099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856.72043764436114</v>
      </c>
      <c r="H566" s="16">
        <f>VLOOKUP($D566,'Growth rate'!$B$3:$S$93,3,FALSE)*VLOOKUP($F566,BY_TRA_Demand_Drivers!$B$5:$J$100,8,FALSE)</f>
        <v>41.279047337699474</v>
      </c>
      <c r="I566" s="16">
        <f>VLOOKUP($D566,'Growth rate'!$B$3:$S$93,3,FALSE)*VLOOKUP($F566,BY_TRA_Demand_Drivers!$B$5:$J$100,9,FALSE)</f>
        <v>35.637760600670617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870.42796464667094</v>
      </c>
      <c r="H567" s="16">
        <f>VLOOKUP($D567,'Growth rate'!$B$3:$S$93,3,FALSE)*VLOOKUP($F567,BY_TRA_Demand_Drivers!$B$5:$J$100,8,FALSE)</f>
        <v>41.939512095102664</v>
      </c>
      <c r="I567" s="16">
        <f>VLOOKUP($D567,'Growth rate'!$B$3:$S$93,3,FALSE)*VLOOKUP($F567,BY_TRA_Demand_Drivers!$B$5:$J$100,9,FALSE)</f>
        <v>36.207964770281343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884.35481208101771</v>
      </c>
      <c r="H568" s="16">
        <f>VLOOKUP($D568,'Growth rate'!$B$3:$S$93,3,FALSE)*VLOOKUP($F568,BY_TRA_Demand_Drivers!$B$5:$J$100,8,FALSE)</f>
        <v>42.610544288624311</v>
      </c>
      <c r="I568" s="16">
        <f>VLOOKUP($D568,'Growth rate'!$B$3:$S$93,3,FALSE)*VLOOKUP($F568,BY_TRA_Demand_Drivers!$B$5:$J$100,9,FALSE)</f>
        <v>36.787292206605848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898.50448907431405</v>
      </c>
      <c r="H569" s="16">
        <f>VLOOKUP($D569,'Growth rate'!$B$3:$S$93,3,FALSE)*VLOOKUP($F569,BY_TRA_Demand_Drivers!$B$5:$J$100,8,FALSE)</f>
        <v>43.292312997242306</v>
      </c>
      <c r="I569" s="16">
        <f>VLOOKUP($D569,'Growth rate'!$B$3:$S$93,3,FALSE)*VLOOKUP($F569,BY_TRA_Demand_Drivers!$B$5:$J$100,9,FALSE)</f>
        <v>37.375888881911543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912.88056089950317</v>
      </c>
      <c r="H570" s="16">
        <f>VLOOKUP($D570,'Growth rate'!$B$3:$S$93,3,FALSE)*VLOOKUP($F570,BY_TRA_Demand_Drivers!$B$5:$J$100,8,FALSE)</f>
        <v>43.984990005198185</v>
      </c>
      <c r="I570" s="16">
        <f>VLOOKUP($D570,'Growth rate'!$B$3:$S$93,3,FALSE)*VLOOKUP($F570,BY_TRA_Demand_Drivers!$B$5:$J$100,9,FALSE)</f>
        <v>37.973903104022135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927.48664987389532</v>
      </c>
      <c r="H571" s="16">
        <f>VLOOKUP($D571,'Growth rate'!$B$3:$S$93,3,FALSE)*VLOOKUP($F571,BY_TRA_Demand_Drivers!$B$5:$J$100,8,FALSE)</f>
        <v>44.688749845281357</v>
      </c>
      <c r="I571" s="16">
        <f>VLOOKUP($D571,'Growth rate'!$B$3:$S$93,3,FALSE)*VLOOKUP($F571,BY_TRA_Demand_Drivers!$B$5:$J$100,9,FALSE)</f>
        <v>38.581485553686491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942.3264362718777</v>
      </c>
      <c r="H572" s="16">
        <f>VLOOKUP($D572,'Growth rate'!$B$3:$S$93,3,FALSE)*VLOOKUP($F572,BY_TRA_Demand_Drivers!$B$5:$J$100,8,FALSE)</f>
        <v>45.403769842805865</v>
      </c>
      <c r="I572" s="16">
        <f>VLOOKUP($D572,'Growth rate'!$B$3:$S$93,3,FALSE)*VLOOKUP($F572,BY_TRA_Demand_Drivers!$B$5:$J$100,9,FALSE)</f>
        <v>39.198789322545473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957.40365925222773</v>
      </c>
      <c r="H573" s="16">
        <f>VLOOKUP($D573,'Growth rate'!$B$3:$S$93,3,FALSE)*VLOOKUP($F573,BY_TRA_Demand_Drivers!$B$5:$J$100,8,FALSE)</f>
        <v>46.130230160290758</v>
      </c>
      <c r="I573" s="16">
        <f>VLOOKUP($D573,'Growth rate'!$B$3:$S$93,3,FALSE)*VLOOKUP($F573,BY_TRA_Demand_Drivers!$B$5:$J$100,9,FALSE)</f>
        <v>39.825969951706206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972.72211780026339</v>
      </c>
      <c r="H574" s="16">
        <f>VLOOKUP($D574,'Growth rate'!$B$3:$S$93,3,FALSE)*VLOOKUP($F574,BY_TRA_Demand_Drivers!$B$5:$J$100,8,FALSE)</f>
        <v>46.868313842855407</v>
      </c>
      <c r="I574" s="16">
        <f>VLOOKUP($D574,'Growth rate'!$B$3:$S$93,3,FALSE)*VLOOKUP($F574,BY_TRA_Demand_Drivers!$B$5:$J$100,9,FALSE)</f>
        <v>40.463185470933503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988.28567168506754</v>
      </c>
      <c r="H575" s="16">
        <f>VLOOKUP($D575,'Growth rate'!$B$3:$S$93,3,FALSE)*VLOOKUP($F575,BY_TRA_Demand_Drivers!$B$5:$J$100,8,FALSE)</f>
        <v>47.61820686434109</v>
      </c>
      <c r="I575" s="16">
        <f>VLOOKUP($D575,'Growth rate'!$B$3:$S$93,3,FALSE)*VLOOKUP($F575,BY_TRA_Demand_Drivers!$B$5:$J$100,9,FALSE)</f>
        <v>41.110596438468434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1004.0982424320287</v>
      </c>
      <c r="H576" s="16">
        <f>VLOOKUP($D576,'Growth rate'!$B$3:$S$93,3,FALSE)*VLOOKUP($F576,BY_TRA_Demand_Drivers!$B$5:$J$100,8,FALSE)</f>
        <v>48.380098174170548</v>
      </c>
      <c r="I576" s="16">
        <f>VLOOKUP($D576,'Growth rate'!$B$3:$S$93,3,FALSE)*VLOOKUP($F576,BY_TRA_Demand_Drivers!$B$5:$J$100,9,FALSE)</f>
        <v>41.768365981483932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1020.1638143109411</v>
      </c>
      <c r="H577" s="16">
        <f>VLOOKUP($D577,'Growth rate'!$B$3:$S$93,3,FALSE)*VLOOKUP($F577,BY_TRA_Demand_Drivers!$B$5:$J$100,8,FALSE)</f>
        <v>49.154179744957283</v>
      </c>
      <c r="I577" s="16">
        <f>VLOOKUP($D577,'Growth rate'!$B$3:$S$93,3,FALSE)*VLOOKUP($F577,BY_TRA_Demand_Drivers!$B$5:$J$100,9,FALSE)</f>
        <v>42.436659837187676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4.1945299999999994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89.182563484137233</v>
      </c>
      <c r="H579" s="16">
        <f>VLOOKUP($D579,'Growth rate'!$B$3:$S$93,3,FALSE)*VLOOKUP($F579,BY_TRA_Demand_Drivers!$B$5:$J$100,8,FALSE)</f>
        <v>4.2970508207804512</v>
      </c>
      <c r="I579" s="16">
        <f>VLOOKUP($D579,'Growth rate'!$B$3:$S$93,3,FALSE)*VLOOKUP($F579,BY_TRA_Demand_Drivers!$B$5:$J$100,9,FALSE)</f>
        <v>3.7098062653212232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90.609484499883436</v>
      </c>
      <c r="H580" s="16">
        <f>VLOOKUP($D580,'Growth rate'!$B$3:$S$93,3,FALSE)*VLOOKUP($F580,BY_TRA_Demand_Drivers!$B$5:$J$100,8,FALSE)</f>
        <v>4.3658036339129387</v>
      </c>
      <c r="I580" s="16">
        <f>VLOOKUP($D580,'Growth rate'!$B$3:$S$93,3,FALSE)*VLOOKUP($F580,BY_TRA_Demand_Drivers!$B$5:$J$100,9,FALSE)</f>
        <v>3.7691631655663631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92.059236251881572</v>
      </c>
      <c r="H581" s="16">
        <f>VLOOKUP($D581,'Growth rate'!$B$3:$S$93,3,FALSE)*VLOOKUP($F581,BY_TRA_Demand_Drivers!$B$5:$J$100,8,FALSE)</f>
        <v>4.4356564920555455</v>
      </c>
      <c r="I581" s="16">
        <f>VLOOKUP($D581,'Growth rate'!$B$3:$S$93,3,FALSE)*VLOOKUP($F581,BY_TRA_Demand_Drivers!$B$5:$J$100,9,FALSE)</f>
        <v>3.8294697762154248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93.532184031911683</v>
      </c>
      <c r="H582" s="16">
        <f>VLOOKUP($D582,'Growth rate'!$B$3:$S$93,3,FALSE)*VLOOKUP($F582,BY_TRA_Demand_Drivers!$B$5:$J$100,8,FALSE)</f>
        <v>4.5066269959284346</v>
      </c>
      <c r="I582" s="16">
        <f>VLOOKUP($D582,'Growth rate'!$B$3:$S$93,3,FALSE)*VLOOKUP($F582,BY_TRA_Demand_Drivers!$B$5:$J$100,9,FALSE)</f>
        <v>3.8907412926348717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95.028698976422262</v>
      </c>
      <c r="H583" s="16">
        <f>VLOOKUP($D583,'Growth rate'!$B$3:$S$93,3,FALSE)*VLOOKUP($F583,BY_TRA_Demand_Drivers!$B$5:$J$100,8,FALSE)</f>
        <v>4.5787330278632901</v>
      </c>
      <c r="I583" s="16">
        <f>VLOOKUP($D583,'Growth rate'!$B$3:$S$93,3,FALSE)*VLOOKUP($F583,BY_TRA_Demand_Drivers!$B$5:$J$100,9,FALSE)</f>
        <v>3.9529931533170299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96.549158160045025</v>
      </c>
      <c r="H584" s="16">
        <f>VLOOKUP($D584,'Growth rate'!$B$3:$S$93,3,FALSE)*VLOOKUP($F584,BY_TRA_Demand_Drivers!$B$5:$J$100,8,FALSE)</f>
        <v>4.6519927563091024</v>
      </c>
      <c r="I584" s="16">
        <f>VLOOKUP($D584,'Growth rate'!$B$3:$S$93,3,FALSE)*VLOOKUP($F584,BY_TRA_Demand_Drivers!$B$5:$J$100,9,FALSE)</f>
        <v>4.0162410437701022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98.093944690605738</v>
      </c>
      <c r="H585" s="16">
        <f>VLOOKUP($D585,'Growth rate'!$B$3:$S$93,3,FALSE)*VLOOKUP($F585,BY_TRA_Demand_Drivers!$B$5:$J$100,8,FALSE)</f>
        <v>4.7264246404100483</v>
      </c>
      <c r="I585" s="16">
        <f>VLOOKUP($D585,'Growth rate'!$B$3:$S$93,3,FALSE)*VLOOKUP($F585,BY_TRA_Demand_Drivers!$B$5:$J$100,9,FALSE)</f>
        <v>4.0805009004704234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99.663447805655437</v>
      </c>
      <c r="H586" s="16">
        <f>VLOOKUP($D586,'Growth rate'!$B$3:$S$93,3,FALSE)*VLOOKUP($F586,BY_TRA_Demand_Drivers!$B$5:$J$100,8,FALSE)</f>
        <v>4.8020474346566084</v>
      </c>
      <c r="I586" s="16">
        <f>VLOOKUP($D586,'Growth rate'!$B$3:$S$93,3,FALSE)*VLOOKUP($F586,BY_TRA_Demand_Drivers!$B$5:$J$100,9,FALSE)</f>
        <v>4.1457889148779508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101.25806297054594</v>
      </c>
      <c r="H587" s="16">
        <f>VLOOKUP($D587,'Growth rate'!$B$3:$S$93,3,FALSE)*VLOOKUP($F587,BY_TRA_Demand_Drivers!$B$5:$J$100,8,FALSE)</f>
        <v>4.8788801936111152</v>
      </c>
      <c r="I587" s="16">
        <f>VLOOKUP($D587,'Growth rate'!$B$3:$S$93,3,FALSE)*VLOOKUP($F587,BY_TRA_Demand_Drivers!$B$5:$J$100,9,FALSE)</f>
        <v>4.2121215375159986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102.87819197807467</v>
      </c>
      <c r="H588" s="16">
        <f>VLOOKUP($D588,'Growth rate'!$B$3:$S$93,3,FALSE)*VLOOKUP($F588,BY_TRA_Demand_Drivers!$B$5:$J$100,8,FALSE)</f>
        <v>4.9569422767088929</v>
      </c>
      <c r="I588" s="16">
        <f>VLOOKUP($D588,'Growth rate'!$B$3:$S$93,3,FALSE)*VLOOKUP($F588,BY_TRA_Demand_Drivers!$B$5:$J$100,9,FALSE)</f>
        <v>4.2795154821162544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104.52424304972386</v>
      </c>
      <c r="H589" s="16">
        <f>VLOOKUP($D589,'Growth rate'!$B$3:$S$93,3,FALSE)*VLOOKUP($F589,BY_TRA_Demand_Drivers!$B$5:$J$100,8,FALSE)</f>
        <v>5.0362533531362352</v>
      </c>
      <c r="I589" s="16">
        <f>VLOOKUP($D589,'Growth rate'!$B$3:$S$93,3,FALSE)*VLOOKUP($F589,BY_TRA_Demand_Drivers!$B$5:$J$100,9,FALSE)</f>
        <v>4.3479877298301144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106.19663093851945</v>
      </c>
      <c r="H590" s="16">
        <f>VLOOKUP($D590,'Growth rate'!$B$3:$S$93,3,FALSE)*VLOOKUP($F590,BY_TRA_Demand_Drivers!$B$5:$J$100,8,FALSE)</f>
        <v>5.116833406786415</v>
      </c>
      <c r="I590" s="16">
        <f>VLOOKUP($D590,'Growth rate'!$B$3:$S$93,3,FALSE)*VLOOKUP($F590,BY_TRA_Demand_Drivers!$B$5:$J$100,9,FALSE)</f>
        <v>4.4175555335073957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107.89577703353575</v>
      </c>
      <c r="H591" s="16">
        <f>VLOOKUP($D591,'Growth rate'!$B$3:$S$93,3,FALSE)*VLOOKUP($F591,BY_TRA_Demand_Drivers!$B$5:$J$100,8,FALSE)</f>
        <v>5.1987027412949969</v>
      </c>
      <c r="I591" s="16">
        <f>VLOOKUP($D591,'Growth rate'!$B$3:$S$93,3,FALSE)*VLOOKUP($F591,BY_TRA_Demand_Drivers!$B$5:$J$100,9,FALSE)</f>
        <v>4.4882364220435145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109.62210946607232</v>
      </c>
      <c r="H592" s="16">
        <f>VLOOKUP($D592,'Growth rate'!$B$3:$S$93,3,FALSE)*VLOOKUP($F592,BY_TRA_Demand_Drivers!$B$5:$J$100,8,FALSE)</f>
        <v>5.2818819851557173</v>
      </c>
      <c r="I592" s="16">
        <f>VLOOKUP($D592,'Growth rate'!$B$3:$S$93,3,FALSE)*VLOOKUP($F592,BY_TRA_Demand_Drivers!$B$5:$J$100,9,FALSE)</f>
        <v>4.5600482047962103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111.37606321752948</v>
      </c>
      <c r="H593" s="16">
        <f>VLOOKUP($D593,'Growth rate'!$B$3:$S$93,3,FALSE)*VLOOKUP($F593,BY_TRA_Demand_Drivers!$B$5:$J$100,8,FALSE)</f>
        <v>5.3663920969182088</v>
      </c>
      <c r="I593" s="16">
        <f>VLOOKUP($D593,'Growth rate'!$B$3:$S$93,3,FALSE)*VLOOKUP($F593,BY_TRA_Demand_Drivers!$B$5:$J$100,9,FALSE)</f>
        <v>4.6330089760729498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113.15808022900995</v>
      </c>
      <c r="H594" s="16">
        <f>VLOOKUP($D594,'Growth rate'!$B$3:$S$93,3,FALSE)*VLOOKUP($F594,BY_TRA_Demand_Drivers!$B$5:$J$100,8,FALSE)</f>
        <v>5.4522543704688999</v>
      </c>
      <c r="I594" s="16">
        <f>VLOOKUP($D594,'Growth rate'!$B$3:$S$93,3,FALSE)*VLOOKUP($F594,BY_TRA_Demand_Drivers!$B$5:$J$100,9,FALSE)</f>
        <v>4.7071371196901168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114.96860951267411</v>
      </c>
      <c r="H595" s="16">
        <f>VLOOKUP($D595,'Growth rate'!$B$3:$S$93,3,FALSE)*VLOOKUP($F595,BY_TRA_Demand_Drivers!$B$5:$J$100,8,FALSE)</f>
        <v>5.5394904403964027</v>
      </c>
      <c r="I595" s="16">
        <f>VLOOKUP($D595,'Growth rate'!$B$3:$S$93,3,FALSE)*VLOOKUP($F595,BY_TRA_Demand_Drivers!$B$5:$J$100,9,FALSE)</f>
        <v>4.7824513136051587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116.8081072648769</v>
      </c>
      <c r="H596" s="16">
        <f>VLOOKUP($D596,'Growth rate'!$B$3:$S$93,3,FALSE)*VLOOKUP($F596,BY_TRA_Demand_Drivers!$B$5:$J$100,8,FALSE)</f>
        <v>5.6281222874427455</v>
      </c>
      <c r="I596" s="16">
        <f>VLOOKUP($D596,'Growth rate'!$B$3:$S$93,3,FALSE)*VLOOKUP($F596,BY_TRA_Demand_Drivers!$B$5:$J$100,9,FALSE)</f>
        <v>4.8589705346228413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118.67703698111492</v>
      </c>
      <c r="H597" s="16">
        <f>VLOOKUP($D597,'Growth rate'!$B$3:$S$93,3,FALSE)*VLOOKUP($F597,BY_TRA_Demand_Drivers!$B$5:$J$100,8,FALSE)</f>
        <v>5.7181722440418286</v>
      </c>
      <c r="I597" s="16">
        <f>VLOOKUP($D597,'Growth rate'!$B$3:$S$93,3,FALSE)*VLOOKUP($F597,BY_TRA_Demand_Drivers!$B$5:$J$100,9,FALSE)</f>
        <v>4.9367140631768072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120.57586957281276</v>
      </c>
      <c r="H598" s="16">
        <f>VLOOKUP($D598,'Growth rate'!$B$3:$S$93,3,FALSE)*VLOOKUP($F598,BY_TRA_Demand_Drivers!$B$5:$J$100,8,FALSE)</f>
        <v>5.8096629999464984</v>
      </c>
      <c r="I598" s="16">
        <f>VLOOKUP($D598,'Growth rate'!$B$3:$S$93,3,FALSE)*VLOOKUP($F598,BY_TRA_Demand_Drivers!$B$5:$J$100,9,FALSE)</f>
        <v>5.0157014881876361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122.50508348597776</v>
      </c>
      <c r="H599" s="16">
        <f>VLOOKUP($D599,'Growth rate'!$B$3:$S$93,3,FALSE)*VLOOKUP($F599,BY_TRA_Demand_Drivers!$B$5:$J$100,8,FALSE)</f>
        <v>5.9026176079456425</v>
      </c>
      <c r="I599" s="16">
        <f>VLOOKUP($D599,'Growth rate'!$B$3:$S$93,3,FALSE)*VLOOKUP($F599,BY_TRA_Demand_Drivers!$B$5:$J$100,9,FALSE)</f>
        <v>5.0959527119986383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124.46516482175342</v>
      </c>
      <c r="H600" s="16">
        <f>VLOOKUP($D600,'Growth rate'!$B$3:$S$93,3,FALSE)*VLOOKUP($F600,BY_TRA_Demand_Drivers!$B$5:$J$100,8,FALSE)</f>
        <v>5.9970594896727727</v>
      </c>
      <c r="I600" s="16">
        <f>VLOOKUP($D600,'Growth rate'!$B$3:$S$93,3,FALSE)*VLOOKUP($F600,BY_TRA_Demand_Drivers!$B$5:$J$100,9,FALSE)</f>
        <v>5.1774879553906166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126.45660745890149</v>
      </c>
      <c r="H601" s="16">
        <f>VLOOKUP($D601,'Growth rate'!$B$3:$S$93,3,FALSE)*VLOOKUP($F601,BY_TRA_Demand_Drivers!$B$5:$J$100,8,FALSE)</f>
        <v>6.0930124415075371</v>
      </c>
      <c r="I601" s="16">
        <f>VLOOKUP($D601,'Growth rate'!$B$3:$S$93,3,FALSE)*VLOOKUP($F601,BY_TRA_Demand_Drivers!$B$5:$J$100,9,FALSE)</f>
        <v>5.2603277626768667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128.47991317824392</v>
      </c>
      <c r="H602" s="16">
        <f>VLOOKUP($D602,'Growth rate'!$B$3:$S$93,3,FALSE)*VLOOKUP($F602,BY_TRA_Demand_Drivers!$B$5:$J$100,8,FALSE)</f>
        <v>6.1905006405716581</v>
      </c>
      <c r="I602" s="16">
        <f>VLOOKUP($D602,'Growth rate'!$B$3:$S$93,3,FALSE)*VLOOKUP($F602,BY_TRA_Demand_Drivers!$B$5:$J$100,9,FALSE)</f>
        <v>5.3444930068796968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130.53559178909583</v>
      </c>
      <c r="H603" s="16">
        <f>VLOOKUP($D603,'Growth rate'!$B$3:$S$93,3,FALSE)*VLOOKUP($F603,BY_TRA_Demand_Drivers!$B$5:$J$100,8,FALSE)</f>
        <v>6.2895486508208052</v>
      </c>
      <c r="I603" s="16">
        <f>VLOOKUP($D603,'Growth rate'!$B$3:$S$93,3,FALSE)*VLOOKUP($F603,BY_TRA_Demand_Drivers!$B$5:$J$100,9,FALSE)</f>
        <v>5.4300048949897723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132.62416125772137</v>
      </c>
      <c r="H604" s="16">
        <f>VLOOKUP($D604,'Growth rate'!$B$3:$S$93,3,FALSE)*VLOOKUP($F604,BY_TRA_Demand_Drivers!$B$5:$J$100,8,FALSE)</f>
        <v>6.3901814292339383</v>
      </c>
      <c r="I604" s="16">
        <f>VLOOKUP($D604,'Growth rate'!$B$3:$S$93,3,FALSE)*VLOOKUP($F604,BY_TRA_Demand_Drivers!$B$5:$J$100,9,FALSE)</f>
        <v>5.516884973309609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134.74614783784492</v>
      </c>
      <c r="H605" s="16">
        <f>VLOOKUP($D605,'Growth rate'!$B$3:$S$93,3,FALSE)*VLOOKUP($F605,BY_TRA_Demand_Drivers!$B$5:$J$100,8,FALSE)</f>
        <v>6.4924243321016819</v>
      </c>
      <c r="I605" s="16">
        <f>VLOOKUP($D605,'Growth rate'!$B$3:$S$93,3,FALSE)*VLOOKUP($F605,BY_TRA_Demand_Drivers!$B$5:$J$100,9,FALSE)</f>
        <v>5.6051551328825635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136.90208620325043</v>
      </c>
      <c r="H606" s="16">
        <f>VLOOKUP($D606,'Growth rate'!$B$3:$S$93,3,FALSE)*VLOOKUP($F606,BY_TRA_Demand_Drivers!$B$5:$J$100,8,FALSE)</f>
        <v>6.5963031214153096</v>
      </c>
      <c r="I606" s="16">
        <f>VLOOKUP($D606,'Growth rate'!$B$3:$S$93,3,FALSE)*VLOOKUP($F606,BY_TRA_Demand_Drivers!$B$5:$J$100,9,FALSE)</f>
        <v>5.6948376150086846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139.09251958250246</v>
      </c>
      <c r="H607" s="16">
        <f>VLOOKUP($D607,'Growth rate'!$B$3:$S$93,3,FALSE)*VLOOKUP($F607,BY_TRA_Demand_Drivers!$B$5:$J$100,8,FALSE)</f>
        <v>6.7018439713579543</v>
      </c>
      <c r="I607" s="16">
        <f>VLOOKUP($D607,'Growth rate'!$B$3:$S$93,3,FALSE)*VLOOKUP($F607,BY_TRA_Demand_Drivers!$B$5:$J$100,9,FALSE)</f>
        <v>5.7859550168488232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141.31799989582251</v>
      </c>
      <c r="H608" s="16">
        <f>VLOOKUP($D608,'Growth rate'!$B$3:$S$93,3,FALSE)*VLOOKUP($F608,BY_TRA_Demand_Drivers!$B$5:$J$100,8,FALSE)</f>
        <v>6.809073474899682</v>
      </c>
      <c r="I608" s="16">
        <f>VLOOKUP($D608,'Growth rate'!$B$3:$S$93,3,FALSE)*VLOOKUP($F608,BY_TRA_Demand_Drivers!$B$5:$J$100,9,FALSE)</f>
        <v>5.878530297118405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143.57908789415566</v>
      </c>
      <c r="H609" s="16">
        <f>VLOOKUP($D609,'Growth rate'!$B$3:$S$93,3,FALSE)*VLOOKUP($F609,BY_TRA_Demand_Drivers!$B$5:$J$100,8,FALSE)</f>
        <v>6.9180186504980767</v>
      </c>
      <c r="I609" s="16">
        <f>VLOOKUP($D609,'Growth rate'!$B$3:$S$93,3,FALSE)*VLOOKUP($F609,BY_TRA_Demand_Drivers!$B$5:$J$100,9,FALSE)</f>
        <v>5.9725867818723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145.87635330046214</v>
      </c>
      <c r="H610" s="16">
        <f>VLOOKUP($D610,'Growth rate'!$B$3:$S$93,3,FALSE)*VLOOKUP($F610,BY_TRA_Demand_Drivers!$B$5:$J$100,8,FALSE)</f>
        <v>7.0287069489060467</v>
      </c>
      <c r="I610" s="16">
        <f>VLOOKUP($D610,'Growth rate'!$B$3:$S$93,3,FALSE)*VLOOKUP($F610,BY_TRA_Demand_Drivers!$B$5:$J$100,9,FALSE)</f>
        <v>6.0681481703822566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148.21037495326956</v>
      </c>
      <c r="H611" s="16">
        <f>VLOOKUP($D611,'Growth rate'!$B$3:$S$93,3,FALSE)*VLOOKUP($F611,BY_TRA_Demand_Drivers!$B$5:$J$100,8,FALSE)</f>
        <v>7.1411662600885437</v>
      </c>
      <c r="I611" s="16">
        <f>VLOOKUP($D611,'Growth rate'!$B$3:$S$93,3,FALSE)*VLOOKUP($F611,BY_TRA_Demand_Drivers!$B$5:$J$100,9,FALSE)</f>
        <v>6.1652385411083728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150.58174095252187</v>
      </c>
      <c r="H612" s="16">
        <f>VLOOKUP($D612,'Growth rate'!$B$3:$S$93,3,FALSE)*VLOOKUP($F612,BY_TRA_Demand_Drivers!$B$5:$J$100,8,FALSE)</f>
        <v>7.2554249202499603</v>
      </c>
      <c r="I612" s="16">
        <f>VLOOKUP($D612,'Growth rate'!$B$3:$S$93,3,FALSE)*VLOOKUP($F612,BY_TRA_Demand_Drivers!$B$5:$J$100,9,FALSE)</f>
        <v>6.2638823577661071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152.99104880776221</v>
      </c>
      <c r="H613" s="16">
        <f>VLOOKUP($D613,'Growth rate'!$B$3:$S$93,3,FALSE)*VLOOKUP($F613,BY_TRA_Demand_Drivers!$B$5:$J$100,8,FALSE)</f>
        <v>7.3715117189739594</v>
      </c>
      <c r="I613" s="16">
        <f>VLOOKUP($D613,'Growth rate'!$B$3:$S$93,3,FALSE)*VLOOKUP($F613,BY_TRA_Demand_Drivers!$B$5:$J$100,9,FALSE)</f>
        <v>6.3641044754903646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155.4389055886864</v>
      </c>
      <c r="H614" s="16">
        <f>VLOOKUP($D614,'Growth rate'!$B$3:$S$93,3,FALSE)*VLOOKUP($F614,BY_TRA_Demand_Drivers!$B$5:$J$100,8,FALSE)</f>
        <v>7.4894559064775423</v>
      </c>
      <c r="I614" s="16">
        <f>VLOOKUP($D614,'Growth rate'!$B$3:$S$93,3,FALSE)*VLOOKUP($F614,BY_TRA_Demand_Drivers!$B$5:$J$100,9,FALSE)</f>
        <v>6.4659301470982102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157.92592807810539</v>
      </c>
      <c r="H615" s="16">
        <f>VLOOKUP($D615,'Growth rate'!$B$3:$S$93,3,FALSE)*VLOOKUP($F615,BY_TRA_Demand_Drivers!$B$5:$J$100,8,FALSE)</f>
        <v>7.6092872009811829</v>
      </c>
      <c r="I615" s="16">
        <f>VLOOKUP($D615,'Growth rate'!$B$3:$S$93,3,FALSE)*VLOOKUP($F615,BY_TRA_Demand_Drivers!$B$5:$J$100,9,FALSE)</f>
        <v>6.5693850294517819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160.4527429273551</v>
      </c>
      <c r="H616" s="16">
        <f>VLOOKUP($D616,'Growth rate'!$B$3:$S$93,3,FALSE)*VLOOKUP($F616,BY_TRA_Demand_Drivers!$B$5:$J$100,8,FALSE)</f>
        <v>7.731035796196883</v>
      </c>
      <c r="I616" s="16">
        <f>VLOOKUP($D616,'Growth rate'!$B$3:$S$93,3,FALSE)*VLOOKUP($F616,BY_TRA_Demand_Drivers!$B$5:$J$100,9,FALSE)</f>
        <v>6.6744951899230109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163.01998681419278</v>
      </c>
      <c r="H617" s="16">
        <f>VLOOKUP($D617,'Growth rate'!$B$3:$S$93,3,FALSE)*VLOOKUP($F617,BY_TRA_Demand_Drivers!$B$5:$J$100,8,FALSE)</f>
        <v>7.8547323689360331</v>
      </c>
      <c r="I617" s="16">
        <f>VLOOKUP($D617,'Growth rate'!$B$3:$S$93,3,FALSE)*VLOOKUP($F617,BY_TRA_Demand_Drivers!$B$5:$J$100,9,FALSE)</f>
        <v>6.7812871129617793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165.62830660321987</v>
      </c>
      <c r="H618" s="16">
        <f>VLOOKUP($D618,'Growth rate'!$B$3:$S$93,3,FALSE)*VLOOKUP($F618,BY_TRA_Demand_Drivers!$B$5:$J$100,8,FALSE)</f>
        <v>7.9804080868390095</v>
      </c>
      <c r="I618" s="16">
        <f>VLOOKUP($D618,'Growth rate'!$B$3:$S$93,3,FALSE)*VLOOKUP($F618,BY_TRA_Demand_Drivers!$B$5:$J$100,9,FALSE)</f>
        <v>6.8897877067691677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168.27835950887138</v>
      </c>
      <c r="H619" s="16">
        <f>VLOOKUP($D619,'Growth rate'!$B$3:$S$93,3,FALSE)*VLOOKUP($F619,BY_TRA_Demand_Drivers!$B$5:$J$100,8,FALSE)</f>
        <v>8.1080946162284331</v>
      </c>
      <c r="I619" s="16">
        <f>VLOOKUP($D619,'Growth rate'!$B$3:$S$93,3,FALSE)*VLOOKUP($F619,BY_TRA_Demand_Drivers!$B$5:$J$100,9,FALSE)</f>
        <v>7.0000243100774737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170.97081326101332</v>
      </c>
      <c r="H620" s="16">
        <f>VLOOKUP($D620,'Growth rate'!$B$3:$S$93,3,FALSE)*VLOOKUP($F620,BY_TRA_Demand_Drivers!$B$5:$J$100,8,FALSE)</f>
        <v>8.2378241300880877</v>
      </c>
      <c r="I620" s="16">
        <f>VLOOKUP($D620,'Growth rate'!$B$3:$S$93,3,FALSE)*VLOOKUP($F620,BY_TRA_Demand_Drivers!$B$5:$J$100,9,FALSE)</f>
        <v>7.1120246990387139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173.70634627318952</v>
      </c>
      <c r="H621" s="16">
        <f>VLOOKUP($D621,'Growth rate'!$B$3:$S$93,3,FALSE)*VLOOKUP($F621,BY_TRA_Demand_Drivers!$B$5:$J$100,8,FALSE)</f>
        <v>8.3696293161694975</v>
      </c>
      <c r="I621" s="16">
        <f>VLOOKUP($D621,'Growth rate'!$B$3:$S$93,3,FALSE)*VLOOKUP($F621,BY_TRA_Demand_Drivers!$B$5:$J$100,9,FALSE)</f>
        <v>7.2258170942233324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176.48564781356058</v>
      </c>
      <c r="H622" s="16">
        <f>VLOOKUP($D622,'Growth rate'!$B$3:$S$93,3,FALSE)*VLOOKUP($F622,BY_TRA_Demand_Drivers!$B$5:$J$100,8,FALSE)</f>
        <v>8.5035433852282107</v>
      </c>
      <c r="I622" s="16">
        <f>VLOOKUP($D622,'Growth rate'!$B$3:$S$93,3,FALSE)*VLOOKUP($F622,BY_TRA_Demand_Drivers!$B$5:$J$100,9,FALSE)</f>
        <v>7.3414301677309064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179.30941817857754</v>
      </c>
      <c r="H623" s="16">
        <f>VLOOKUP($D623,'Growth rate'!$B$3:$S$93,3,FALSE)*VLOOKUP($F623,BY_TRA_Demand_Drivers!$B$5:$J$100,8,FALSE)</f>
        <v>8.6396000793918617</v>
      </c>
      <c r="I623" s="16">
        <f>VLOOKUP($D623,'Growth rate'!$B$3:$S$93,3,FALSE)*VLOOKUP($F623,BY_TRA_Demand_Drivers!$B$5:$J$100,9,FALSE)</f>
        <v>7.458893050414602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182.17836886943479</v>
      </c>
      <c r="H624" s="16">
        <f>VLOOKUP($D624,'Growth rate'!$B$3:$S$93,3,FALSE)*VLOOKUP($F624,BY_TRA_Demand_Drivers!$B$5:$J$100,8,FALSE)</f>
        <v>8.7778336806621322</v>
      </c>
      <c r="I624" s="16">
        <f>VLOOKUP($D624,'Growth rate'!$B$3:$S$93,3,FALSE)*VLOOKUP($F624,BY_TRA_Demand_Drivers!$B$5:$J$100,9,FALSE)</f>
        <v>7.5782353392212354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185.09322277134575</v>
      </c>
      <c r="H625" s="16">
        <f>VLOOKUP($D625,'Growth rate'!$B$3:$S$93,3,FALSE)*VLOOKUP($F625,BY_TRA_Demand_Drivers!$B$5:$J$100,8,FALSE)</f>
        <v>8.9182790195527275</v>
      </c>
      <c r="I625" s="16">
        <f>VLOOKUP($D625,'Growth rate'!$B$3:$S$93,3,FALSE)*VLOOKUP($F625,BY_TRA_Demand_Drivers!$B$5:$J$100,9,FALSE)</f>
        <v>7.6994871046487754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188.05471433568729</v>
      </c>
      <c r="H626" s="16">
        <f>VLOOKUP($D626,'Growth rate'!$B$3:$S$93,3,FALSE)*VLOOKUP($F626,BY_TRA_Demand_Drivers!$B$5:$J$100,8,FALSE)</f>
        <v>9.0609714838655702</v>
      </c>
      <c r="I626" s="16">
        <f>VLOOKUP($D626,'Growth rate'!$B$3:$S$93,3,FALSE)*VLOOKUP($F626,BY_TRA_Demand_Drivers!$B$5:$J$100,9,FALSE)</f>
        <v>7.8226788983231552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191.06358976505828</v>
      </c>
      <c r="H627" s="16">
        <f>VLOOKUP($D627,'Growth rate'!$B$3:$S$93,3,FALSE)*VLOOKUP($F627,BY_TRA_Demand_Drivers!$B$5:$J$100,8,FALSE)</f>
        <v>9.2059470276074187</v>
      </c>
      <c r="I627" s="16">
        <f>VLOOKUP($D627,'Growth rate'!$B$3:$S$93,3,FALSE)*VLOOKUP($F627,BY_TRA_Demand_Drivers!$B$5:$J$100,9,FALSE)</f>
        <v>7.9478417606963259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194.12060720129921</v>
      </c>
      <c r="H628" s="16">
        <f>VLOOKUP($D628,'Growth rate'!$B$3:$S$93,3,FALSE)*VLOOKUP($F628,BY_TRA_Demand_Drivers!$B$5:$J$100,8,FALSE)</f>
        <v>9.3532421800491381</v>
      </c>
      <c r="I628" s="16">
        <f>VLOOKUP($D628,'Growth rate'!$B$3:$S$93,3,FALSE)*VLOOKUP($F628,BY_TRA_Demand_Drivers!$B$5:$J$100,9,FALSE)</f>
        <v>8.0750072288674666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197.22653691652002</v>
      </c>
      <c r="H629" s="16">
        <f>VLOOKUP($D629,'Growth rate'!$B$3:$S$93,3,FALSE)*VLOOKUP($F629,BY_TRA_Demand_Drivers!$B$5:$J$100,8,FALSE)</f>
        <v>9.502894054929925</v>
      </c>
      <c r="I629" s="16">
        <f>VLOOKUP($D629,'Growth rate'!$B$3:$S$93,3,FALSE)*VLOOKUP($F629,BY_TRA_Demand_Drivers!$B$5:$J$100,9,FALSE)</f>
        <v>8.2042073445293475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200.38216150718432</v>
      </c>
      <c r="H630" s="16">
        <f>VLOOKUP($D630,'Growth rate'!$B$3:$S$93,3,FALSE)*VLOOKUP($F630,BY_TRA_Demand_Drivers!$B$5:$J$100,8,FALSE)</f>
        <v>9.6549403598088031</v>
      </c>
      <c r="I630" s="16">
        <f>VLOOKUP($D630,'Growth rate'!$B$3:$S$93,3,FALSE)*VLOOKUP($F630,BY_TRA_Demand_Drivers!$B$5:$J$100,9,FALSE)</f>
        <v>8.3354746620418165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203.58827609129926</v>
      </c>
      <c r="H631" s="16">
        <f>VLOOKUP($D631,'Growth rate'!$B$3:$S$93,3,FALSE)*VLOOKUP($F631,BY_TRA_Demand_Drivers!$B$5:$J$100,8,FALSE)</f>
        <v>9.8094194055657429</v>
      </c>
      <c r="I631" s="16">
        <f>VLOOKUP($D631,'Growth rate'!$B$3:$S$93,3,FALSE)*VLOOKUP($F631,BY_TRA_Demand_Drivers!$B$5:$J$100,9,FALSE)</f>
        <v>8.4688422566344848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206.84568850876005</v>
      </c>
      <c r="H632" s="16">
        <f>VLOOKUP($D632,'Growth rate'!$B$3:$S$93,3,FALSE)*VLOOKUP($F632,BY_TRA_Demand_Drivers!$B$5:$J$100,8,FALSE)</f>
        <v>9.9663701160547955</v>
      </c>
      <c r="I632" s="16">
        <f>VLOOKUP($D632,'Growth rate'!$B$3:$S$93,3,FALSE)*VLOOKUP($F632,BY_TRA_Demand_Drivers!$B$5:$J$100,9,FALSE)</f>
        <v>8.6043437327406362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210.15521952490019</v>
      </c>
      <c r="H633" s="16">
        <f>VLOOKUP($D633,'Growth rate'!$B$3:$S$93,3,FALSE)*VLOOKUP($F633,BY_TRA_Demand_Drivers!$B$5:$J$100,8,FALSE)</f>
        <v>10.125832037911671</v>
      </c>
      <c r="I633" s="16">
        <f>VLOOKUP($D633,'Growth rate'!$B$3:$S$93,3,FALSE)*VLOOKUP($F633,BY_TRA_Demand_Drivers!$B$5:$J$100,9,FALSE)</f>
        <v>8.7420132324644868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213.51770303729859</v>
      </c>
      <c r="H634" s="16">
        <f>VLOOKUP($D634,'Growth rate'!$B$3:$S$93,3,FALSE)*VLOOKUP($F634,BY_TRA_Demand_Drivers!$B$5:$J$100,8,FALSE)</f>
        <v>10.287845350518259</v>
      </c>
      <c r="I634" s="16">
        <f>VLOOKUP($D634,'Growth rate'!$B$3:$S$93,3,FALSE)*VLOOKUP($F634,BY_TRA_Demand_Drivers!$B$5:$J$100,9,FALSE)</f>
        <v>8.8818854441839186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216.93398628589537</v>
      </c>
      <c r="H635" s="16">
        <f>VLOOKUP($D635,'Growth rate'!$B$3:$S$93,3,FALSE)*VLOOKUP($F635,BY_TRA_Demand_Drivers!$B$5:$J$100,8,FALSE)</f>
        <v>10.45245087612655</v>
      </c>
      <c r="I635" s="16">
        <f>VLOOKUP($D635,'Growth rate'!$B$3:$S$93,3,FALSE)*VLOOKUP($F635,BY_TRA_Demand_Drivers!$B$5:$J$100,9,FALSE)</f>
        <v>9.0239956112908608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220.40493006646969</v>
      </c>
      <c r="H636" s="16">
        <f>VLOOKUP($D636,'Growth rate'!$B$3:$S$93,3,FALSE)*VLOOKUP($F636,BY_TRA_Demand_Drivers!$B$5:$J$100,8,FALSE)</f>
        <v>10.619690090144575</v>
      </c>
      <c r="I636" s="16">
        <f>VLOOKUP($D636,'Growth rate'!$B$3:$S$93,3,FALSE)*VLOOKUP($F636,BY_TRA_Demand_Drivers!$B$5:$J$100,9,FALSE)</f>
        <v>9.1683795410715145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223.93140894753321</v>
      </c>
      <c r="H637" s="16">
        <f>VLOOKUP($D637,'Growth rate'!$B$3:$S$93,3,FALSE)*VLOOKUP($F637,BY_TRA_Demand_Drivers!$B$5:$J$100,8,FALSE)</f>
        <v>10.789605131586889</v>
      </c>
      <c r="I637" s="16">
        <f>VLOOKUP($D637,'Growth rate'!$B$3:$S$93,3,FALSE)*VLOOKUP($F637,BY_TRA_Demand_Drivers!$B$5:$J$100,9,FALSE)</f>
        <v>9.3150736137286589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227.51431149069379</v>
      </c>
      <c r="H638" s="16">
        <f>VLOOKUP($D638,'Growth rate'!$B$3:$S$93,3,FALSE)*VLOOKUP($F638,BY_TRA_Demand_Drivers!$B$5:$J$100,8,FALSE)</f>
        <v>10.962238813692279</v>
      </c>
      <c r="I638" s="16">
        <f>VLOOKUP($D638,'Growth rate'!$B$3:$S$93,3,FALSE)*VLOOKUP($F638,BY_TRA_Demand_Drivers!$B$5:$J$100,9,FALSE)</f>
        <v>9.4641147915483188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231.15454047454489</v>
      </c>
      <c r="H639" s="16">
        <f>VLOOKUP($D639,'Growth rate'!$B$3:$S$93,3,FALSE)*VLOOKUP($F639,BY_TRA_Demand_Drivers!$B$5:$J$100,8,FALSE)</f>
        <v>11.137634634711356</v>
      </c>
      <c r="I639" s="16">
        <f>VLOOKUP($D639,'Growth rate'!$B$3:$S$93,3,FALSE)*VLOOKUP($F639,BY_TRA_Demand_Drivers!$B$5:$J$100,9,FALSE)</f>
        <v>9.6155406282130915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234.85301312213761</v>
      </c>
      <c r="H640" s="16">
        <f>VLOOKUP($D640,'Growth rate'!$B$3:$S$93,3,FALSE)*VLOOKUP($F640,BY_TRA_Demand_Drivers!$B$5:$J$100,8,FALSE)</f>
        <v>11.315836788866738</v>
      </c>
      <c r="I640" s="16">
        <f>VLOOKUP($D640,'Growth rate'!$B$3:$S$93,3,FALSE)*VLOOKUP($F640,BY_TRA_Demand_Drivers!$B$5:$J$100,9,FALSE)</f>
        <v>9.7693892782645015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238.61066133209184</v>
      </c>
      <c r="H641" s="16">
        <f>VLOOKUP($D641,'Growth rate'!$B$3:$S$93,3,FALSE)*VLOOKUP($F641,BY_TRA_Demand_Drivers!$B$5:$J$100,8,FALSE)</f>
        <v>11.496890177488607</v>
      </c>
      <c r="I641" s="16">
        <f>VLOOKUP($D641,'Growth rate'!$B$3:$S$93,3,FALSE)*VLOOKUP($F641,BY_TRA_Demand_Drivers!$B$5:$J$100,9,FALSE)</f>
        <v>9.9256995067167342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242.42843191340529</v>
      </c>
      <c r="H642" s="16">
        <f>VLOOKUP($D642,'Growth rate'!$B$3:$S$93,3,FALSE)*VLOOKUP($F642,BY_TRA_Demand_Drivers!$B$5:$J$100,8,FALSE)</f>
        <v>11.680840420328424</v>
      </c>
      <c r="I642" s="16">
        <f>VLOOKUP($D642,'Growth rate'!$B$3:$S$93,3,FALSE)*VLOOKUP($F642,BY_TRA_Demand_Drivers!$B$5:$J$100,9,FALSE)</f>
        <v>10.084510698824202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246.30728682401977</v>
      </c>
      <c r="H643" s="16">
        <f>VLOOKUP($D643,'Growth rate'!$B$3:$S$93,3,FALSE)*VLOOKUP($F643,BY_TRA_Demand_Drivers!$B$5:$J$100,8,FALSE)</f>
        <v>11.86773386705368</v>
      </c>
      <c r="I643" s="16">
        <f>VLOOKUP($D643,'Growth rate'!$B$3:$S$93,3,FALSE)*VLOOKUP($F643,BY_TRA_Demand_Drivers!$B$5:$J$100,9,FALSE)</f>
        <v>10.245862870005389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250.24820341320412</v>
      </c>
      <c r="H644" s="16">
        <f>VLOOKUP($D644,'Growth rate'!$B$3:$S$93,3,FALSE)*VLOOKUP($F644,BY_TRA_Demand_Drivers!$B$5:$J$100,8,FALSE)</f>
        <v>12.05761760892654</v>
      </c>
      <c r="I644" s="16">
        <f>VLOOKUP($D644,'Growth rate'!$B$3:$S$93,3,FALSE)*VLOOKUP($F644,BY_TRA_Demand_Drivers!$B$5:$J$100,9,FALSE)</f>
        <v>10.409796675925476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254.25217466781538</v>
      </c>
      <c r="H645" s="16">
        <f>VLOOKUP($D645,'Growth rate'!$B$3:$S$93,3,FALSE)*VLOOKUP($F645,BY_TRA_Demand_Drivers!$B$5:$J$100,8,FALSE)</f>
        <v>12.250539490669365</v>
      </c>
      <c r="I645" s="16">
        <f>VLOOKUP($D645,'Growth rate'!$B$3:$S$93,3,FALSE)*VLOOKUP($F645,BY_TRA_Demand_Drivers!$B$5:$J$100,9,FALSE)</f>
        <v>10.576353422740285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258.32020946250049</v>
      </c>
      <c r="H646" s="16">
        <f>VLOOKUP($D646,'Growth rate'!$B$3:$S$93,3,FALSE)*VLOOKUP($F646,BY_TRA_Demand_Drivers!$B$5:$J$100,8,FALSE)</f>
        <v>12.446548122520076</v>
      </c>
      <c r="I646" s="16">
        <f>VLOOKUP($D646,'Growth rate'!$B$3:$S$93,3,FALSE)*VLOOKUP($F646,BY_TRA_Demand_Drivers!$B$5:$J$100,9,FALSE)</f>
        <v>10.74557507750413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262.45333281390049</v>
      </c>
      <c r="H647" s="16">
        <f>VLOOKUP($D647,'Growth rate'!$B$3:$S$93,3,FALSE)*VLOOKUP($F647,BY_TRA_Demand_Drivers!$B$5:$J$100,8,FALSE)</f>
        <v>12.645692892480398</v>
      </c>
      <c r="I647" s="16">
        <f>VLOOKUP($D647,'Growth rate'!$B$3:$S$93,3,FALSE)*VLOOKUP($F647,BY_TRA_Demand_Drivers!$B$5:$J$100,9,FALSE)</f>
        <v>10.917504278744197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266.65258613892286</v>
      </c>
      <c r="H648" s="16">
        <f>VLOOKUP($D648,'Growth rate'!$B$3:$S$93,3,FALSE)*VLOOKUP($F648,BY_TRA_Demand_Drivers!$B$5:$J$100,8,FALSE)</f>
        <v>12.848023978760082</v>
      </c>
      <c r="I648" s="16">
        <f>VLOOKUP($D648,'Growth rate'!$B$3:$S$93,3,FALSE)*VLOOKUP($F648,BY_TRA_Demand_Drivers!$B$5:$J$100,9,FALSE)</f>
        <v>11.092184347204103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270.91902751714565</v>
      </c>
      <c r="H649" s="16">
        <f>VLOOKUP($D649,'Growth rate'!$B$3:$S$93,3,FALSE)*VLOOKUP($F649,BY_TRA_Demand_Drivers!$B$5:$J$100,8,FALSE)</f>
        <v>13.053592362420245</v>
      </c>
      <c r="I649" s="16">
        <f>VLOOKUP($D649,'Growth rate'!$B$3:$S$93,3,FALSE)*VLOOKUP($F649,BY_TRA_Demand_Drivers!$B$5:$J$100,9,FALSE)</f>
        <v>11.269659296759368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275.25373195741997</v>
      </c>
      <c r="H650" s="16">
        <f>VLOOKUP($D650,'Growth rate'!$B$3:$S$93,3,FALSE)*VLOOKUP($F650,BY_TRA_Demand_Drivers!$B$5:$J$100,8,FALSE)</f>
        <v>13.26244984021897</v>
      </c>
      <c r="I650" s="16">
        <f>VLOOKUP($D650,'Growth rate'!$B$3:$S$93,3,FALSE)*VLOOKUP($F650,BY_TRA_Demand_Drivers!$B$5:$J$100,9,FALSE)</f>
        <v>11.44997384550752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279.65779166873875</v>
      </c>
      <c r="H651" s="16">
        <f>VLOOKUP($D651,'Growth rate'!$B$3:$S$93,3,FALSE)*VLOOKUP($F651,BY_TRA_Demand_Drivers!$B$5:$J$100,8,FALSE)</f>
        <v>13.474649037662473</v>
      </c>
      <c r="I651" s="16">
        <f>VLOOKUP($D651,'Growth rate'!$B$3:$S$93,3,FALSE)*VLOOKUP($F651,BY_TRA_Demand_Drivers!$B$5:$J$100,9,FALSE)</f>
        <v>11.633173427035642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284.13231633543859</v>
      </c>
      <c r="H652" s="16">
        <f>VLOOKUP($D652,'Growth rate'!$B$3:$S$93,3,FALSE)*VLOOKUP($F652,BY_TRA_Demand_Drivers!$B$5:$J$100,8,FALSE)</f>
        <v>13.690243422265073</v>
      </c>
      <c r="I652" s="16">
        <f>VLOOKUP($D652,'Growth rate'!$B$3:$S$93,3,FALSE)*VLOOKUP($F652,BY_TRA_Demand_Drivers!$B$5:$J$100,9,FALSE)</f>
        <v>11.819304201868212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288.67843339680559</v>
      </c>
      <c r="H653" s="16">
        <f>VLOOKUP($D653,'Growth rate'!$B$3:$S$93,3,FALSE)*VLOOKUP($F653,BY_TRA_Demand_Drivers!$B$5:$J$100,8,FALSE)</f>
        <v>13.909287317021317</v>
      </c>
      <c r="I653" s="16">
        <f>VLOOKUP($D653,'Growth rate'!$B$3:$S$93,3,FALSE)*VLOOKUP($F653,BY_TRA_Demand_Drivers!$B$5:$J$100,9,FALSE)</f>
        <v>12.008413069098104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293.2972883311545</v>
      </c>
      <c r="H654" s="16">
        <f>VLOOKUP($D654,'Growth rate'!$B$3:$S$93,3,FALSE)*VLOOKUP($F654,BY_TRA_Demand_Drivers!$B$5:$J$100,8,FALSE)</f>
        <v>14.131835914093658</v>
      </c>
      <c r="I654" s="16">
        <f>VLOOKUP($D654,'Growth rate'!$B$3:$S$93,3,FALSE)*VLOOKUP($F654,BY_TRA_Demand_Drivers!$B$5:$J$100,9,FALSE)</f>
        <v>12.200547678203675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297.99004494445302</v>
      </c>
      <c r="H655" s="16">
        <f>VLOOKUP($D655,'Growth rate'!$B$3:$S$93,3,FALSE)*VLOOKUP($F655,BY_TRA_Demand_Drivers!$B$5:$J$100,8,FALSE)</f>
        <v>14.357945288719156</v>
      </c>
      <c r="I655" s="16">
        <f>VLOOKUP($D655,'Growth rate'!$B$3:$S$93,3,FALSE)*VLOOKUP($F655,BY_TRA_Demand_Drivers!$B$5:$J$100,9,FALSE)</f>
        <v>12.395756441054933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302.75788566356425</v>
      </c>
      <c r="H656" s="16">
        <f>VLOOKUP($D656,'Growth rate'!$B$3:$S$93,3,FALSE)*VLOOKUP($F656,BY_TRA_Demand_Drivers!$B$5:$J$100,8,FALSE)</f>
        <v>14.587672413338662</v>
      </c>
      <c r="I656" s="16">
        <f>VLOOKUP($D656,'Growth rate'!$B$3:$S$93,3,FALSE)*VLOOKUP($F656,BY_TRA_Demand_Drivers!$B$5:$J$100,9,FALSE)</f>
        <v>12.594088544111813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307.60201183418127</v>
      </c>
      <c r="H657" s="16">
        <f>VLOOKUP($D657,'Growth rate'!$B$3:$S$93,3,FALSE)*VLOOKUP($F657,BY_TRA_Demand_Drivers!$B$5:$J$100,8,FALSE)</f>
        <v>14.821075171952081</v>
      </c>
      <c r="I657" s="16">
        <f>VLOOKUP($D657,'Growth rate'!$B$3:$S$93,3,FALSE)*VLOOKUP($F657,BY_TRA_Demand_Drivers!$B$5:$J$100,9,FALSE)</f>
        <v>12.7955939608176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312.52364402352816</v>
      </c>
      <c r="H658" s="16">
        <f>VLOOKUP($D658,'Growth rate'!$B$3:$S$93,3,FALSE)*VLOOKUP($F658,BY_TRA_Demand_Drivers!$B$5:$J$100,8,FALSE)</f>
        <v>15.058212374703315</v>
      </c>
      <c r="I658" s="16">
        <f>VLOOKUP($D658,'Growth rate'!$B$3:$S$93,3,FALSE)*VLOOKUP($F658,BY_TRA_Demand_Drivers!$B$5:$J$100,9,FALSE)</f>
        <v>13.000323464190682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317.52402232790462</v>
      </c>
      <c r="H659" s="16">
        <f>VLOOKUP($D659,'Growth rate'!$B$3:$S$93,3,FALSE)*VLOOKUP($F659,BY_TRA_Demand_Drivers!$B$5:$J$100,8,FALSE)</f>
        <v>15.299143772698569</v>
      </c>
      <c r="I659" s="16">
        <f>VLOOKUP($D659,'Growth rate'!$B$3:$S$93,3,FALSE)*VLOOKUP($F659,BY_TRA_Demand_Drivers!$B$5:$J$100,9,FALSE)</f>
        <v>13.208328639617735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65.783178015526971</v>
      </c>
      <c r="H661" s="16">
        <f>VLOOKUP($D661,'Growth rate'!$B$3:$S$93,3,FALSE)*VLOOKUP($F661,BY_TRA_Demand_Drivers!$B$5:$J$100,8,FALSE)</f>
        <v>3.1696067935459764</v>
      </c>
      <c r="I661" s="16">
        <f>VLOOKUP($D661,'Growth rate'!$B$3:$S$93,3,FALSE)*VLOOKUP($F661,BY_TRA_Demand_Drivers!$B$5:$J$100,9,FALSE)</f>
        <v>2.7364412551131796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66.835708863775409</v>
      </c>
      <c r="H662" s="16">
        <f>VLOOKUP($D662,'Growth rate'!$B$3:$S$93,3,FALSE)*VLOOKUP($F662,BY_TRA_Demand_Drivers!$B$5:$J$100,8,FALSE)</f>
        <v>3.2203205022427124</v>
      </c>
      <c r="I662" s="16">
        <f>VLOOKUP($D662,'Growth rate'!$B$3:$S$93,3,FALSE)*VLOOKUP($F662,BY_TRA_Demand_Drivers!$B$5:$J$100,9,FALSE)</f>
        <v>2.780224315194991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67.905080205595823</v>
      </c>
      <c r="H663" s="16">
        <f>VLOOKUP($D663,'Growth rate'!$B$3:$S$93,3,FALSE)*VLOOKUP($F663,BY_TRA_Demand_Drivers!$B$5:$J$100,8,FALSE)</f>
        <v>3.2718456302785959</v>
      </c>
      <c r="I663" s="16">
        <f>VLOOKUP($D663,'Growth rate'!$B$3:$S$93,3,FALSE)*VLOOKUP($F663,BY_TRA_Demand_Drivers!$B$5:$J$100,9,FALSE)</f>
        <v>2.8247079042381107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68.991561488885353</v>
      </c>
      <c r="H664" s="16">
        <f>VLOOKUP($D664,'Growth rate'!$B$3:$S$93,3,FALSE)*VLOOKUP($F664,BY_TRA_Demand_Drivers!$B$5:$J$100,8,FALSE)</f>
        <v>3.3241951603630535</v>
      </c>
      <c r="I664" s="16">
        <f>VLOOKUP($D664,'Growth rate'!$B$3:$S$93,3,FALSE)*VLOOKUP($F664,BY_TRA_Demand_Drivers!$B$5:$J$100,9,FALSE)</f>
        <v>2.8699032307059209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70.095426472707516</v>
      </c>
      <c r="H665" s="16">
        <f>VLOOKUP($D665,'Growth rate'!$B$3:$S$93,3,FALSE)*VLOOKUP($F665,BY_TRA_Demand_Drivers!$B$5:$J$100,8,FALSE)</f>
        <v>3.3773822829288624</v>
      </c>
      <c r="I665" s="16">
        <f>VLOOKUP($D665,'Growth rate'!$B$3:$S$93,3,FALSE)*VLOOKUP($F665,BY_TRA_Demand_Drivers!$B$5:$J$100,9,FALSE)</f>
        <v>2.9158216823972154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71.216953296270844</v>
      </c>
      <c r="H666" s="16">
        <f>VLOOKUP($D666,'Growth rate'!$B$3:$S$93,3,FALSE)*VLOOKUP($F666,BY_TRA_Demand_Drivers!$B$5:$J$100,8,FALSE)</f>
        <v>3.4314203994557242</v>
      </c>
      <c r="I666" s="16">
        <f>VLOOKUP($D666,'Growth rate'!$B$3:$S$93,3,FALSE)*VLOOKUP($F666,BY_TRA_Demand_Drivers!$B$5:$J$100,9,FALSE)</f>
        <v>2.9624748293155707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72.356424549011166</v>
      </c>
      <c r="H667" s="16">
        <f>VLOOKUP($D667,'Growth rate'!$B$3:$S$93,3,FALSE)*VLOOKUP($F667,BY_TRA_Demand_Drivers!$B$5:$J$100,8,FALSE)</f>
        <v>3.4863231258470155</v>
      </c>
      <c r="I667" s="16">
        <f>VLOOKUP($D667,'Growth rate'!$B$3:$S$93,3,FALSE)*VLOOKUP($F667,BY_TRA_Demand_Drivers!$B$5:$J$100,9,FALSE)</f>
        <v>3.00987442658462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73.514127341795344</v>
      </c>
      <c r="H668" s="16">
        <f>VLOOKUP($D668,'Growth rate'!$B$3:$S$93,3,FALSE)*VLOOKUP($F668,BY_TRA_Demand_Drivers!$B$5:$J$100,8,FALSE)</f>
        <v>3.5421042958605677</v>
      </c>
      <c r="I668" s="16">
        <f>VLOOKUP($D668,'Growth rate'!$B$3:$S$93,3,FALSE)*VLOOKUP($F668,BY_TRA_Demand_Drivers!$B$5:$J$100,9,FALSE)</f>
        <v>3.058032417409974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74.690353379264081</v>
      </c>
      <c r="H669" s="16">
        <f>VLOOKUP($D669,'Growth rate'!$B$3:$S$93,3,FALSE)*VLOOKUP($F669,BY_TRA_Demand_Drivers!$B$5:$J$100,8,FALSE)</f>
        <v>3.5987779645943374</v>
      </c>
      <c r="I669" s="16">
        <f>VLOOKUP($D669,'Growth rate'!$B$3:$S$93,3,FALSE)*VLOOKUP($F669,BY_TRA_Demand_Drivers!$B$5:$J$100,9,FALSE)</f>
        <v>3.1069609360885337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75.88539903333232</v>
      </c>
      <c r="H670" s="16">
        <f>VLOOKUP($D670,'Growth rate'!$B$3:$S$93,3,FALSE)*VLOOKUP($F670,BY_TRA_Demand_Drivers!$B$5:$J$100,8,FALSE)</f>
        <v>3.6563584120278469</v>
      </c>
      <c r="I670" s="16">
        <f>VLOOKUP($D670,'Growth rate'!$B$3:$S$93,3,FALSE)*VLOOKUP($F670,BY_TRA_Demand_Drivers!$B$5:$J$100,9,FALSE)</f>
        <v>3.1566723110659507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77.09956541786562</v>
      </c>
      <c r="H671" s="16">
        <f>VLOOKUP($D671,'Growth rate'!$B$3:$S$93,3,FALSE)*VLOOKUP($F671,BY_TRA_Demand_Drivers!$B$5:$J$100,8,FALSE)</f>
        <v>3.7148601466202922</v>
      </c>
      <c r="I671" s="16">
        <f>VLOOKUP($D671,'Growth rate'!$B$3:$S$93,3,FALSE)*VLOOKUP($F671,BY_TRA_Demand_Drivers!$B$5:$J$100,9,FALSE)</f>
        <v>3.2071790680430055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78.333158464551474</v>
      </c>
      <c r="H672" s="16">
        <f>VLOOKUP($D672,'Growth rate'!$B$3:$S$93,3,FALSE)*VLOOKUP($F672,BY_TRA_Demand_Drivers!$B$5:$J$100,8,FALSE)</f>
        <v>3.7742979089662168</v>
      </c>
      <c r="I672" s="16">
        <f>VLOOKUP($D672,'Growth rate'!$B$3:$S$93,3,FALSE)*VLOOKUP($F672,BY_TRA_Demand_Drivers!$B$5:$J$100,9,FALSE)</f>
        <v>3.2584939331316938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79.586488999984297</v>
      </c>
      <c r="H673" s="16">
        <f>VLOOKUP($D673,'Growth rate'!$B$3:$S$93,3,FALSE)*VLOOKUP($F673,BY_TRA_Demand_Drivers!$B$5:$J$100,8,FALSE)</f>
        <v>3.8346866755096762</v>
      </c>
      <c r="I673" s="16">
        <f>VLOOKUP($D673,'Growth rate'!$B$3:$S$93,3,FALSE)*VLOOKUP($F673,BY_TRA_Demand_Drivers!$B$5:$J$100,9,FALSE)</f>
        <v>3.3106298360618007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80.859872823984034</v>
      </c>
      <c r="H674" s="16">
        <f>VLOOKUP($D674,'Growth rate'!$B$3:$S$93,3,FALSE)*VLOOKUP($F674,BY_TRA_Demand_Drivers!$B$5:$J$100,8,FALSE)</f>
        <v>3.8960416623178307</v>
      </c>
      <c r="I674" s="16">
        <f>VLOOKUP($D674,'Growth rate'!$B$3:$S$93,3,FALSE)*VLOOKUP($F674,BY_TRA_Demand_Drivers!$B$5:$J$100,9,FALSE)</f>
        <v>3.3635999134387893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82.153630789167792</v>
      </c>
      <c r="H675" s="16">
        <f>VLOOKUP($D675,'Growth rate'!$B$3:$S$93,3,FALSE)*VLOOKUP($F675,BY_TRA_Demand_Drivers!$B$5:$J$100,8,FALSE)</f>
        <v>3.9583783289149164</v>
      </c>
      <c r="I675" s="16">
        <f>VLOOKUP($D675,'Growth rate'!$B$3:$S$93,3,FALSE)*VLOOKUP($F675,BY_TRA_Demand_Drivers!$B$5:$J$100,9,FALSE)</f>
        <v>3.4174175120538099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83.468088881794472</v>
      </c>
      <c r="H676" s="16">
        <f>VLOOKUP($D676,'Growth rate'!$B$3:$S$93,3,FALSE)*VLOOKUP($F676,BY_TRA_Demand_Drivers!$B$5:$J$100,8,FALSE)</f>
        <v>4.0217123821775553</v>
      </c>
      <c r="I676" s="16">
        <f>VLOOKUP($D676,'Growth rate'!$B$3:$S$93,3,FALSE)*VLOOKUP($F676,BY_TRA_Demand_Drivers!$B$5:$J$100,9,FALSE)</f>
        <v>3.4720961922466711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84.80357830390318</v>
      </c>
      <c r="H677" s="16">
        <f>VLOOKUP($D677,'Growth rate'!$B$3:$S$93,3,FALSE)*VLOOKUP($F677,BY_TRA_Demand_Drivers!$B$5:$J$100,8,FALSE)</f>
        <v>4.0860597802923957</v>
      </c>
      <c r="I677" s="16">
        <f>VLOOKUP($D677,'Growth rate'!$B$3:$S$93,3,FALSE)*VLOOKUP($F677,BY_TRA_Demand_Drivers!$B$5:$J$100,9,FALSE)</f>
        <v>3.5276497313226178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86.160435556765634</v>
      </c>
      <c r="H678" s="16">
        <f>VLOOKUP($D678,'Growth rate'!$B$3:$S$93,3,FALSE)*VLOOKUP($F678,BY_TRA_Demand_Drivers!$B$5:$J$100,8,FALSE)</f>
        <v>4.1514367367770744</v>
      </c>
      <c r="I678" s="16">
        <f>VLOOKUP($D678,'Growth rate'!$B$3:$S$93,3,FALSE)*VLOOKUP($F678,BY_TRA_Demand_Drivers!$B$5:$J$100,9,FALSE)</f>
        <v>3.5840921270237796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87.539002525673894</v>
      </c>
      <c r="H679" s="16">
        <f>VLOOKUP($D679,'Growth rate'!$B$3:$S$93,3,FALSE)*VLOOKUP($F679,BY_TRA_Demand_Drivers!$B$5:$J$100,8,FALSE)</f>
        <v>4.2178597245655078</v>
      </c>
      <c r="I679" s="16">
        <f>VLOOKUP($D679,'Growth rate'!$B$3:$S$93,3,FALSE)*VLOOKUP($F679,BY_TRA_Demand_Drivers!$B$5:$J$100,9,FALSE)</f>
        <v>3.6414376010561602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88.939626566084669</v>
      </c>
      <c r="H680" s="16">
        <f>VLOOKUP($D680,'Growth rate'!$B$3:$S$93,3,FALSE)*VLOOKUP($F680,BY_TRA_Demand_Drivers!$B$5:$J$100,8,FALSE)</f>
        <v>4.285345480158556</v>
      </c>
      <c r="I680" s="16">
        <f>VLOOKUP($D680,'Growth rate'!$B$3:$S$93,3,FALSE)*VLOOKUP($F680,BY_TRA_Demand_Drivers!$B$5:$J$100,9,FALSE)</f>
        <v>3.6997006026730586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90.362660591142031</v>
      </c>
      <c r="H681" s="16">
        <f>VLOOKUP($D681,'Growth rate'!$B$3:$S$93,3,FALSE)*VLOOKUP($F681,BY_TRA_Demand_Drivers!$B$5:$J$100,8,FALSE)</f>
        <v>4.3539110078410923</v>
      </c>
      <c r="I681" s="16">
        <f>VLOOKUP($D681,'Growth rate'!$B$3:$S$93,3,FALSE)*VLOOKUP($F681,BY_TRA_Demand_Drivers!$B$5:$J$100,9,FALSE)</f>
        <v>3.7588958123158278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91.808463160600297</v>
      </c>
      <c r="H682" s="16">
        <f>VLOOKUP($D682,'Growth rate'!$B$3:$S$93,3,FALSE)*VLOOKUP($F682,BY_TRA_Demand_Drivers!$B$5:$J$100,8,FALSE)</f>
        <v>4.42357358396655</v>
      </c>
      <c r="I682" s="16">
        <f>VLOOKUP($D682,'Growth rate'!$B$3:$S$93,3,FALSE)*VLOOKUP($F682,BY_TRA_Demand_Drivers!$B$5:$J$100,9,FALSE)</f>
        <v>3.8190381453128808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93.277398571169911</v>
      </c>
      <c r="H683" s="16">
        <f>VLOOKUP($D683,'Growth rate'!$B$3:$S$93,3,FALSE)*VLOOKUP($F683,BY_TRA_Demand_Drivers!$B$5:$J$100,8,FALSE)</f>
        <v>4.4943507613100149</v>
      </c>
      <c r="I683" s="16">
        <f>VLOOKUP($D683,'Growth rate'!$B$3:$S$93,3,FALSE)*VLOOKUP($F683,BY_TRA_Demand_Drivers!$B$5:$J$100,9,FALSE)</f>
        <v>3.8801427556378876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94.769836948308637</v>
      </c>
      <c r="H684" s="16">
        <f>VLOOKUP($D684,'Growth rate'!$B$3:$S$93,3,FALSE)*VLOOKUP($F684,BY_TRA_Demand_Drivers!$B$5:$J$100,8,FALSE)</f>
        <v>4.5662603734909757</v>
      </c>
      <c r="I684" s="16">
        <f>VLOOKUP($D684,'Growth rate'!$B$3:$S$93,3,FALSE)*VLOOKUP($F684,BY_TRA_Demand_Drivers!$B$5:$J$100,9,FALSE)</f>
        <v>3.9422250397280938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96.286154339481584</v>
      </c>
      <c r="H685" s="16">
        <f>VLOOKUP($D685,'Growth rate'!$B$3:$S$93,3,FALSE)*VLOOKUP($F685,BY_TRA_Demand_Drivers!$B$5:$J$100,8,FALSE)</f>
        <v>4.6393205394668318</v>
      </c>
      <c r="I685" s="16">
        <f>VLOOKUP($D685,'Growth rate'!$B$3:$S$93,3,FALSE)*VLOOKUP($F685,BY_TRA_Demand_Drivers!$B$5:$J$100,9,FALSE)</f>
        <v>4.0053006403637434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97.826732808913292</v>
      </c>
      <c r="H686" s="16">
        <f>VLOOKUP($D686,'Growth rate'!$B$3:$S$93,3,FALSE)*VLOOKUP($F686,BY_TRA_Demand_Drivers!$B$5:$J$100,8,FALSE)</f>
        <v>4.7135496680983007</v>
      </c>
      <c r="I686" s="16">
        <f>VLOOKUP($D686,'Growth rate'!$B$3:$S$93,3,FALSE)*VLOOKUP($F686,BY_TRA_Demand_Drivers!$B$5:$J$100,9,FALSE)</f>
        <v>4.0693854506095635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99.391960533855908</v>
      </c>
      <c r="H687" s="16">
        <f>VLOOKUP($D687,'Growth rate'!$B$3:$S$93,3,FALSE)*VLOOKUP($F687,BY_TRA_Demand_Drivers!$B$5:$J$100,8,FALSE)</f>
        <v>4.7889664627878741</v>
      </c>
      <c r="I687" s="16">
        <f>VLOOKUP($D687,'Growth rate'!$B$3:$S$93,3,FALSE)*VLOOKUP($F687,BY_TRA_Demand_Drivers!$B$5:$J$100,9,FALSE)</f>
        <v>4.1344956178193168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100.98223190239761</v>
      </c>
      <c r="H688" s="16">
        <f>VLOOKUP($D688,'Growth rate'!$B$3:$S$93,3,FALSE)*VLOOKUP($F688,BY_TRA_Demand_Drivers!$B$5:$J$100,8,FALSE)</f>
        <v>4.8655899261924809</v>
      </c>
      <c r="I688" s="16">
        <f>VLOOKUP($D688,'Growth rate'!$B$3:$S$93,3,FALSE)*VLOOKUP($F688,BY_TRA_Demand_Drivers!$B$5:$J$100,9,FALSE)</f>
        <v>4.2006475477044258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102.59794761283598</v>
      </c>
      <c r="H689" s="16">
        <f>VLOOKUP($D689,'Growth rate'!$B$3:$S$93,3,FALSE)*VLOOKUP($F689,BY_TRA_Demand_Drivers!$B$5:$J$100,8,FALSE)</f>
        <v>4.9434393650115602</v>
      </c>
      <c r="I689" s="16">
        <f>VLOOKUP($D689,'Growth rate'!$B$3:$S$93,3,FALSE)*VLOOKUP($F689,BY_TRA_Demand_Drivers!$B$5:$J$100,9,FALSE)</f>
        <v>4.2678579084676969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104.23951477464135</v>
      </c>
      <c r="H690" s="16">
        <f>VLOOKUP($D690,'Growth rate'!$B$3:$S$93,3,FALSE)*VLOOKUP($F690,BY_TRA_Demand_Drivers!$B$5:$J$100,8,FALSE)</f>
        <v>5.0225343948517454</v>
      </c>
      <c r="I690" s="16">
        <f>VLOOKUP($D690,'Growth rate'!$B$3:$S$93,3,FALSE)*VLOOKUP($F690,BY_TRA_Demand_Drivers!$B$5:$J$100,9,FALSE)</f>
        <v>4.3361436350031806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105.90734701103563</v>
      </c>
      <c r="H691" s="16">
        <f>VLOOKUP($D691,'Growth rate'!$B$3:$S$93,3,FALSE)*VLOOKUP($F691,BY_TRA_Demand_Drivers!$B$5:$J$100,8,FALSE)</f>
        <v>5.1028949451693739</v>
      </c>
      <c r="I691" s="16">
        <f>VLOOKUP($D691,'Growth rate'!$B$3:$S$93,3,FALSE)*VLOOKUP($F691,BY_TRA_Demand_Drivers!$B$5:$J$100,9,FALSE)</f>
        <v>4.4055219331632314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107.60186456321219</v>
      </c>
      <c r="H692" s="16">
        <f>VLOOKUP($D692,'Growth rate'!$B$3:$S$93,3,FALSE)*VLOOKUP($F692,BY_TRA_Demand_Drivers!$B$5:$J$100,8,FALSE)</f>
        <v>5.1845412642920836</v>
      </c>
      <c r="I692" s="16">
        <f>VLOOKUP($D692,'Growth rate'!$B$3:$S$93,3,FALSE)*VLOOKUP($F692,BY_TRA_Demand_Drivers!$B$5:$J$100,9,FALSE)</f>
        <v>4.4760102840938432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109.32349439622359</v>
      </c>
      <c r="H693" s="16">
        <f>VLOOKUP($D693,'Growth rate'!$B$3:$S$93,3,FALSE)*VLOOKUP($F693,BY_TRA_Demand_Drivers!$B$5:$J$100,8,FALSE)</f>
        <v>5.2674939245207568</v>
      </c>
      <c r="I693" s="16">
        <f>VLOOKUP($D693,'Growth rate'!$B$3:$S$93,3,FALSE)*VLOOKUP($F693,BY_TRA_Demand_Drivers!$B$5:$J$100,9,FALSE)</f>
        <v>4.5476264486393454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111.07267030656317</v>
      </c>
      <c r="H694" s="16">
        <f>VLOOKUP($D694,'Growth rate'!$B$3:$S$93,3,FALSE)*VLOOKUP($F694,BY_TRA_Demand_Drivers!$B$5:$J$100,8,FALSE)</f>
        <v>5.3517738273130897</v>
      </c>
      <c r="I694" s="16">
        <f>VLOOKUP($D694,'Growth rate'!$B$3:$S$93,3,FALSE)*VLOOKUP($F694,BY_TRA_Demand_Drivers!$B$5:$J$100,9,FALSE)</f>
        <v>4.6203884718175745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112.84983303146818</v>
      </c>
      <c r="H695" s="16">
        <f>VLOOKUP($D695,'Growth rate'!$B$3:$S$93,3,FALSE)*VLOOKUP($F695,BY_TRA_Demand_Drivers!$B$5:$J$100,8,FALSE)</f>
        <v>5.4374022085500986</v>
      </c>
      <c r="I695" s="16">
        <f>VLOOKUP($D695,'Growth rate'!$B$3:$S$93,3,FALSE)*VLOOKUP($F695,BY_TRA_Demand_Drivers!$B$5:$J$100,9,FALSE)</f>
        <v>4.6943146873666555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114.65543035997166</v>
      </c>
      <c r="H696" s="16">
        <f>VLOOKUP($D696,'Growth rate'!$B$3:$S$93,3,FALSE)*VLOOKUP($F696,BY_TRA_Demand_Drivers!$B$5:$J$100,8,FALSE)</f>
        <v>5.5244006438869002</v>
      </c>
      <c r="I696" s="16">
        <f>VLOOKUP($D696,'Growth rate'!$B$3:$S$93,3,FALSE)*VLOOKUP($F696,BY_TRA_Demand_Drivers!$B$5:$J$100,9,FALSE)</f>
        <v>4.7694237223645217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116.48991724573121</v>
      </c>
      <c r="H697" s="16">
        <f>VLOOKUP($D697,'Growth rate'!$B$3:$S$93,3,FALSE)*VLOOKUP($F697,BY_TRA_Demand_Drivers!$B$5:$J$100,8,FALSE)</f>
        <v>5.6127910541890902</v>
      </c>
      <c r="I697" s="16">
        <f>VLOOKUP($D697,'Growth rate'!$B$3:$S$93,3,FALSE)*VLOOKUP($F697,BY_TRA_Demand_Drivers!$B$5:$J$100,9,FALSE)</f>
        <v>4.8457345019223546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118.35375592166292</v>
      </c>
      <c r="H698" s="16">
        <f>VLOOKUP($D698,'Growth rate'!$B$3:$S$93,3,FALSE)*VLOOKUP($F698,BY_TRA_Demand_Drivers!$B$5:$J$100,8,FALSE)</f>
        <v>5.7025957110561167</v>
      </c>
      <c r="I698" s="16">
        <f>VLOOKUP($D698,'Growth rate'!$B$3:$S$93,3,FALSE)*VLOOKUP($F698,BY_TRA_Demand_Drivers!$B$5:$J$100,9,FALSE)</f>
        <v>4.9232662539531127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120.24741601640953</v>
      </c>
      <c r="H699" s="16">
        <f>VLOOKUP($D699,'Growth rate'!$B$3:$S$93,3,FALSE)*VLOOKUP($F699,BY_TRA_Demand_Drivers!$B$5:$J$100,8,FALSE)</f>
        <v>5.7938372424330149</v>
      </c>
      <c r="I699" s="16">
        <f>VLOOKUP($D699,'Growth rate'!$B$3:$S$93,3,FALSE)*VLOOKUP($F699,BY_TRA_Demand_Drivers!$B$5:$J$100,9,FALSE)</f>
        <v>5.0020385140163626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122.17137467267209</v>
      </c>
      <c r="H700" s="16">
        <f>VLOOKUP($D700,'Growth rate'!$B$3:$S$93,3,FALSE)*VLOOKUP($F700,BY_TRA_Demand_Drivers!$B$5:$J$100,8,FALSE)</f>
        <v>5.8865386383119427</v>
      </c>
      <c r="I700" s="16">
        <f>VLOOKUP($D700,'Growth rate'!$B$3:$S$93,3,FALSE)*VLOOKUP($F700,BY_TRA_Demand_Drivers!$B$5:$J$100,9,FALSE)</f>
        <v>5.0820711302406245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124.12611666743483</v>
      </c>
      <c r="H701" s="16">
        <f>VLOOKUP($D701,'Growth rate'!$B$3:$S$93,3,FALSE)*VLOOKUP($F701,BY_TRA_Demand_Drivers!$B$5:$J$100,8,FALSE)</f>
        <v>5.980723256524934</v>
      </c>
      <c r="I701" s="16">
        <f>VLOOKUP($D701,'Growth rate'!$B$3:$S$93,3,FALSE)*VLOOKUP($F701,BY_TRA_Demand_Drivers!$B$5:$J$100,9,FALSE)</f>
        <v>5.1633842683244735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126.11213453411379</v>
      </c>
      <c r="H702" s="16">
        <f>VLOOKUP($D702,'Growth rate'!$B$3:$S$93,3,FALSE)*VLOOKUP($F702,BY_TRA_Demand_Drivers!$B$5:$J$100,8,FALSE)</f>
        <v>6.0764148286293329</v>
      </c>
      <c r="I702" s="16">
        <f>VLOOKUP($D702,'Growth rate'!$B$3:$S$93,3,FALSE)*VLOOKUP($F702,BY_TRA_Demand_Drivers!$B$5:$J$100,9,FALSE)</f>
        <v>5.2459984166176659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128.12992868665961</v>
      </c>
      <c r="H703" s="16">
        <f>VLOOKUP($D703,'Growth rate'!$B$3:$S$93,3,FALSE)*VLOOKUP($F703,BY_TRA_Demand_Drivers!$B$5:$J$100,8,FALSE)</f>
        <v>6.1736374658874018</v>
      </c>
      <c r="I703" s="16">
        <f>VLOOKUP($D703,'Growth rate'!$B$3:$S$93,3,FALSE)*VLOOKUP($F703,BY_TRA_Demand_Drivers!$B$5:$J$100,9,FALSE)</f>
        <v>5.3299343912835484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130.18000754564616</v>
      </c>
      <c r="H704" s="16">
        <f>VLOOKUP($D704,'Growth rate'!$B$3:$S$93,3,FALSE)*VLOOKUP($F704,BY_TRA_Demand_Drivers!$B$5:$J$100,8,FALSE)</f>
        <v>6.272415665341601</v>
      </c>
      <c r="I704" s="16">
        <f>VLOOKUP($D704,'Growth rate'!$B$3:$S$93,3,FALSE)*VLOOKUP($F704,BY_TRA_Demand_Drivers!$B$5:$J$100,9,FALSE)</f>
        <v>5.4152133415440851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132.26288766637651</v>
      </c>
      <c r="H705" s="16">
        <f>VLOOKUP($D705,'Growth rate'!$B$3:$S$93,3,FALSE)*VLOOKUP($F705,BY_TRA_Demand_Drivers!$B$5:$J$100,8,FALSE)</f>
        <v>6.3727743159870665</v>
      </c>
      <c r="I705" s="16">
        <f>VLOOKUP($D705,'Growth rate'!$B$3:$S$93,3,FALSE)*VLOOKUP($F705,BY_TRA_Demand_Drivers!$B$5:$J$100,9,FALSE)</f>
        <v>5.5018567550087907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134.37909386903854</v>
      </c>
      <c r="H706" s="16">
        <f>VLOOKUP($D706,'Growth rate'!$B$3:$S$93,3,FALSE)*VLOOKUP($F706,BY_TRA_Demand_Drivers!$B$5:$J$100,8,FALSE)</f>
        <v>6.47473870504286</v>
      </c>
      <c r="I706" s="16">
        <f>VLOOKUP($D706,'Growth rate'!$B$3:$S$93,3,FALSE)*VLOOKUP($F706,BY_TRA_Demand_Drivers!$B$5:$J$100,9,FALSE)</f>
        <v>5.5898864630889316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136.52915937094318</v>
      </c>
      <c r="H707" s="16">
        <f>VLOOKUP($D707,'Growth rate'!$B$3:$S$93,3,FALSE)*VLOOKUP($F707,BY_TRA_Demand_Drivers!$B$5:$J$100,8,FALSE)</f>
        <v>6.5783345243235463</v>
      </c>
      <c r="I707" s="16">
        <f>VLOOKUP($D707,'Growth rate'!$B$3:$S$93,3,FALSE)*VLOOKUP($F707,BY_TRA_Demand_Drivers!$B$5:$J$100,9,FALSE)</f>
        <v>5.6793246464983547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138.71362592087826</v>
      </c>
      <c r="H708" s="16">
        <f>VLOOKUP($D708,'Growth rate'!$B$3:$S$93,3,FALSE)*VLOOKUP($F708,BY_TRA_Demand_Drivers!$B$5:$J$100,8,FALSE)</f>
        <v>6.6835878767127221</v>
      </c>
      <c r="I708" s="16">
        <f>VLOOKUP($D708,'Growth rate'!$B$3:$S$93,3,FALSE)*VLOOKUP($F708,BY_TRA_Demand_Drivers!$B$5:$J$100,9,FALSE)</f>
        <v>5.7701938408423281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140.93304393561229</v>
      </c>
      <c r="H709" s="16">
        <f>VLOOKUP($D709,'Growth rate'!$B$3:$S$93,3,FALSE)*VLOOKUP($F709,BY_TRA_Demand_Drivers!$B$5:$J$100,8,FALSE)</f>
        <v>6.7905252827401252</v>
      </c>
      <c r="I709" s="16">
        <f>VLOOKUP($D709,'Growth rate'!$B$3:$S$93,3,FALSE)*VLOOKUP($F709,BY_TRA_Demand_Drivers!$B$5:$J$100,9,FALSE)</f>
        <v>5.8625169422958052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143.1879726385821</v>
      </c>
      <c r="H710" s="16">
        <f>VLOOKUP($D710,'Growth rate'!$B$3:$S$93,3,FALSE)*VLOOKUP($F710,BY_TRA_Demand_Drivers!$B$5:$J$100,8,FALSE)</f>
        <v>6.8991736872639677</v>
      </c>
      <c r="I710" s="16">
        <f>VLOOKUP($D710,'Growth rate'!$B$3:$S$93,3,FALSE)*VLOOKUP($F710,BY_TRA_Demand_Drivers!$B$5:$J$100,9,FALSE)</f>
        <v>5.9563172133725386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145.47898020079941</v>
      </c>
      <c r="H711" s="16">
        <f>VLOOKUP($D711,'Growth rate'!$B$3:$S$93,3,FALSE)*VLOOKUP($F711,BY_TRA_Demand_Drivers!$B$5:$J$100,8,FALSE)</f>
        <v>7.0095604662601918</v>
      </c>
      <c r="I711" s="16">
        <f>VLOOKUP($D711,'Growth rate'!$B$3:$S$93,3,FALSE)*VLOOKUP($F711,BY_TRA_Demand_Drivers!$B$5:$J$100,9,FALSE)</f>
        <v>6.0516182887864991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147.8066438840122</v>
      </c>
      <c r="H712" s="16">
        <f>VLOOKUP($D712,'Growth rate'!$B$3:$S$93,3,FALSE)*VLOOKUP($F712,BY_TRA_Demand_Drivers!$B$5:$J$100,8,FALSE)</f>
        <v>7.1217134337203545</v>
      </c>
      <c r="I712" s="16">
        <f>VLOOKUP($D712,'Growth rate'!$B$3:$S$93,3,FALSE)*VLOOKUP($F712,BY_TRA_Demand_Drivers!$B$5:$J$100,9,FALSE)</f>
        <v>6.1484441814070836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150.1715501861564</v>
      </c>
      <c r="H713" s="16">
        <f>VLOOKUP($D713,'Growth rate'!$B$3:$S$93,3,FALSE)*VLOOKUP($F713,BY_TRA_Demand_Drivers!$B$5:$J$100,8,FALSE)</f>
        <v>7.2356608486598804</v>
      </c>
      <c r="I713" s="16">
        <f>VLOOKUP($D713,'Growth rate'!$B$3:$S$93,3,FALSE)*VLOOKUP($F713,BY_TRA_Demand_Drivers!$B$5:$J$100,9,FALSE)</f>
        <v>6.2468192883095961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152.5742949891349</v>
      </c>
      <c r="H714" s="16">
        <f>VLOOKUP($D714,'Growth rate'!$B$3:$S$93,3,FALSE)*VLOOKUP($F714,BY_TRA_Demand_Drivers!$B$5:$J$100,8,FALSE)</f>
        <v>7.3514314222384378</v>
      </c>
      <c r="I714" s="16">
        <f>VLOOKUP($D714,'Growth rate'!$B$3:$S$93,3,FALSE)*VLOOKUP($F714,BY_TRA_Demand_Drivers!$B$5:$J$100,9,FALSE)</f>
        <v>6.3467683969225499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155.01548370896106</v>
      </c>
      <c r="H715" s="16">
        <f>VLOOKUP($D715,'Growth rate'!$B$3:$S$93,3,FALSE)*VLOOKUP($F715,BY_TRA_Demand_Drivers!$B$5:$J$100,8,FALSE)</f>
        <v>7.4690543249942527</v>
      </c>
      <c r="I715" s="16">
        <f>VLOOKUP($D715,'Growth rate'!$B$3:$S$93,3,FALSE)*VLOOKUP($F715,BY_TRA_Demand_Drivers!$B$5:$J$100,9,FALSE)</f>
        <v>6.4483166912733099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157.49573144830441</v>
      </c>
      <c r="H716" s="16">
        <f>VLOOKUP($D716,'Growth rate'!$B$3:$S$93,3,FALSE)*VLOOKUP($F716,BY_TRA_Demand_Drivers!$B$5:$J$100,8,FALSE)</f>
        <v>7.5885591941941604</v>
      </c>
      <c r="I716" s="16">
        <f>VLOOKUP($D716,'Growth rate'!$B$3:$S$93,3,FALSE)*VLOOKUP($F716,BY_TRA_Demand_Drivers!$B$5:$J$100,9,FALSE)</f>
        <v>6.5514897583336831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160.0156631514773</v>
      </c>
      <c r="H717" s="16">
        <f>VLOOKUP($D717,'Growth rate'!$B$3:$S$93,3,FALSE)*VLOOKUP($F717,BY_TRA_Demand_Drivers!$B$5:$J$100,8,FALSE)</f>
        <v>7.7099761413012668</v>
      </c>
      <c r="I717" s="16">
        <f>VLOOKUP($D717,'Growth rate'!$B$3:$S$93,3,FALSE)*VLOOKUP($F717,BY_TRA_Demand_Drivers!$B$5:$J$100,9,FALSE)</f>
        <v>6.6563135944670222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162.57591376190092</v>
      </c>
      <c r="H718" s="16">
        <f>VLOOKUP($D718,'Growth rate'!$B$3:$S$93,3,FALSE)*VLOOKUP($F718,BY_TRA_Demand_Drivers!$B$5:$J$100,8,FALSE)</f>
        <v>7.8333357595620869</v>
      </c>
      <c r="I718" s="16">
        <f>VLOOKUP($D718,'Growth rate'!$B$3:$S$93,3,FALSE)*VLOOKUP($F718,BY_TRA_Demand_Drivers!$B$5:$J$100,9,FALSE)</f>
        <v>6.7628146119784942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165.17712838209135</v>
      </c>
      <c r="H719" s="16">
        <f>VLOOKUP($D719,'Growth rate'!$B$3:$S$93,3,FALSE)*VLOOKUP($F719,BY_TRA_Demand_Drivers!$B$5:$J$100,8,FALSE)</f>
        <v>7.9586691317150811</v>
      </c>
      <c r="I719" s="16">
        <f>VLOOKUP($D719,'Growth rate'!$B$3:$S$93,3,FALSE)*VLOOKUP($F719,BY_TRA_Demand_Drivers!$B$5:$J$100,9,FALSE)</f>
        <v>6.8710196457701507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167.81996243620483</v>
      </c>
      <c r="H720" s="16">
        <f>VLOOKUP($D720,'Growth rate'!$B$3:$S$93,3,FALSE)*VLOOKUP($F720,BY_TRA_Demand_Drivers!$B$5:$J$100,8,FALSE)</f>
        <v>8.0860078378225229</v>
      </c>
      <c r="I720" s="16">
        <f>VLOOKUP($D720,'Growth rate'!$B$3:$S$93,3,FALSE)*VLOOKUP($F720,BY_TRA_Demand_Drivers!$B$5:$J$100,9,FALSE)</f>
        <v>6.9809559601024738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170.50508183518411</v>
      </c>
      <c r="H721" s="16">
        <f>VLOOKUP($D721,'Growth rate'!$B$3:$S$93,3,FALSE)*VLOOKUP($F721,BY_TRA_Demand_Drivers!$B$5:$J$100,8,FALSE)</f>
        <v>8.2153839632276835</v>
      </c>
      <c r="I721" s="16">
        <f>VLOOKUP($D721,'Growth rate'!$B$3:$S$93,3,FALSE)*VLOOKUP($F721,BY_TRA_Demand_Drivers!$B$5:$J$100,9,FALSE)</f>
        <v>7.092651255464113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173.23316314454706</v>
      </c>
      <c r="H722" s="16">
        <f>VLOOKUP($D722,'Growth rate'!$B$3:$S$93,3,FALSE)*VLOOKUP($F722,BY_TRA_Demand_Drivers!$B$5:$J$100,8,FALSE)</f>
        <v>8.3468301066393273</v>
      </c>
      <c r="I722" s="16">
        <f>VLOOKUP($D722,'Growth rate'!$B$3:$S$93,3,FALSE)*VLOOKUP($F722,BY_TRA_Demand_Drivers!$B$5:$J$100,9,FALSE)</f>
        <v>7.2061336755515395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176.00489375485984</v>
      </c>
      <c r="H723" s="16">
        <f>VLOOKUP($D723,'Growth rate'!$B$3:$S$93,3,FALSE)*VLOOKUP($F723,BY_TRA_Demand_Drivers!$B$5:$J$100,8,FALSE)</f>
        <v>8.4803793883455558</v>
      </c>
      <c r="I723" s="16">
        <f>VLOOKUP($D723,'Growth rate'!$B$3:$S$93,3,FALSE)*VLOOKUP($F723,BY_TRA_Demand_Drivers!$B$5:$J$100,9,FALSE)</f>
        <v>7.3214318143603645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178.82097205493758</v>
      </c>
      <c r="H724" s="16">
        <f>VLOOKUP($D724,'Growth rate'!$B$3:$S$93,3,FALSE)*VLOOKUP($F724,BY_TRA_Demand_Drivers!$B$5:$J$100,8,FALSE)</f>
        <v>8.6160654585590848</v>
      </c>
      <c r="I724" s="16">
        <f>VLOOKUP($D724,'Growth rate'!$B$3:$S$93,3,FALSE)*VLOOKUP($F724,BY_TRA_Demand_Drivers!$B$5:$J$100,9,FALSE)</f>
        <v>7.43857472339013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181.68210760781659</v>
      </c>
      <c r="H725" s="16">
        <f>VLOOKUP($D725,'Growth rate'!$B$3:$S$93,3,FALSE)*VLOOKUP($F725,BY_TRA_Demand_Drivers!$B$5:$J$100,8,FALSE)</f>
        <v>8.7539225058960302</v>
      </c>
      <c r="I725" s="16">
        <f>VLOOKUP($D725,'Growth rate'!$B$3:$S$93,3,FALSE)*VLOOKUP($F725,BY_TRA_Demand_Drivers!$B$5:$J$100,9,FALSE)</f>
        <v>7.5575919189643725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184.58902132954165</v>
      </c>
      <c r="H726" s="16">
        <f>VLOOKUP($D726,'Growth rate'!$B$3:$S$93,3,FALSE)*VLOOKUP($F726,BY_TRA_Demand_Drivers!$B$5:$J$100,8,FALSE)</f>
        <v>8.8939852659903682</v>
      </c>
      <c r="I726" s="16">
        <f>VLOOKUP($D726,'Growth rate'!$B$3:$S$93,3,FALSE)*VLOOKUP($F726,BY_TRA_Demand_Drivers!$B$5:$J$100,9,FALSE)</f>
        <v>7.6785133896678026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187.54244567081435</v>
      </c>
      <c r="H727" s="16">
        <f>VLOOKUP($D727,'Growth rate'!$B$3:$S$93,3,FALSE)*VLOOKUP($F727,BY_TRA_Demand_Drivers!$B$5:$J$100,8,FALSE)</f>
        <v>9.0362890302462144</v>
      </c>
      <c r="I727" s="16">
        <f>VLOOKUP($D727,'Growth rate'!$B$3:$S$93,3,FALSE)*VLOOKUP($F727,BY_TRA_Demand_Drivers!$B$5:$J$100,9,FALSE)</f>
        <v>7.8013696039024882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190.54312480154738</v>
      </c>
      <c r="H728" s="16">
        <f>VLOOKUP($D728,'Growth rate'!$B$3:$S$93,3,FALSE)*VLOOKUP($F728,BY_TRA_Demand_Drivers!$B$5:$J$100,8,FALSE)</f>
        <v>9.180869654730154</v>
      </c>
      <c r="I728" s="16">
        <f>VLOOKUP($D728,'Growth rate'!$B$3:$S$93,3,FALSE)*VLOOKUP($F728,BY_TRA_Demand_Drivers!$B$5:$J$100,9,FALSE)</f>
        <v>7.926191517564928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193.59181479837216</v>
      </c>
      <c r="H729" s="16">
        <f>VLOOKUP($D729,'Growth rate'!$B$3:$S$93,3,FALSE)*VLOOKUP($F729,BY_TRA_Demand_Drivers!$B$5:$J$100,8,FALSE)</f>
        <v>9.3277635692058372</v>
      </c>
      <c r="I729" s="16">
        <f>VLOOKUP($D729,'Growth rate'!$B$3:$S$93,3,FALSE)*VLOOKUP($F729,BY_TRA_Demand_Drivers!$B$5:$J$100,9,FALSE)</f>
        <v>8.0530105818459674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196.68928383514609</v>
      </c>
      <c r="H730" s="16">
        <f>VLOOKUP($D730,'Growth rate'!$B$3:$S$93,3,FALSE)*VLOOKUP($F730,BY_TRA_Demand_Drivers!$B$5:$J$100,8,FALSE)</f>
        <v>9.4770077863131306</v>
      </c>
      <c r="I730" s="16">
        <f>VLOOKUP($D730,'Growth rate'!$B$3:$S$93,3,FALSE)*VLOOKUP($F730,BY_TRA_Demand_Drivers!$B$5:$J$100,9,FALSE)</f>
        <v>8.1818587511555023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199.83631237650843</v>
      </c>
      <c r="H731" s="16">
        <f>VLOOKUP($D731,'Growth rate'!$B$3:$S$93,3,FALSE)*VLOOKUP($F731,BY_TRA_Demand_Drivers!$B$5:$J$100,8,FALSE)</f>
        <v>9.6286399108941403</v>
      </c>
      <c r="I731" s="16">
        <f>VLOOKUP($D731,'Growth rate'!$B$3:$S$93,3,FALSE)*VLOOKUP($F731,BY_TRA_Demand_Drivers!$B$5:$J$100,9,FALSE)</f>
        <v>8.3127684911739905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203.03369337453259</v>
      </c>
      <c r="H732" s="16">
        <f>VLOOKUP($D732,'Growth rate'!$B$3:$S$93,3,FALSE)*VLOOKUP($F732,BY_TRA_Demand_Drivers!$B$5:$J$100,8,FALSE)</f>
        <v>9.7826981494684482</v>
      </c>
      <c r="I732" s="16">
        <f>VLOOKUP($D732,'Growth rate'!$B$3:$S$93,3,FALSE)*VLOOKUP($F732,BY_TRA_Demand_Drivers!$B$5:$J$100,9,FALSE)</f>
        <v>8.4457727870327748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206.28223246852511</v>
      </c>
      <c r="H733" s="16">
        <f>VLOOKUP($D733,'Growth rate'!$B$3:$S$93,3,FALSE)*VLOOKUP($F733,BY_TRA_Demand_Drivers!$B$5:$J$100,8,FALSE)</f>
        <v>9.9392213198599428</v>
      </c>
      <c r="I733" s="16">
        <f>VLOOKUP($D733,'Growth rate'!$B$3:$S$93,3,FALSE)*VLOOKUP($F733,BY_TRA_Demand_Drivers!$B$5:$J$100,9,FALSE)</f>
        <v>8.5809051516253003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209.58274818802153</v>
      </c>
      <c r="H734" s="16">
        <f>VLOOKUP($D734,'Growth rate'!$B$3:$S$93,3,FALSE)*VLOOKUP($F734,BY_TRA_Demand_Drivers!$B$5:$J$100,8,FALSE)</f>
        <v>10.098248860977703</v>
      </c>
      <c r="I734" s="16">
        <f>VLOOKUP($D734,'Growth rate'!$B$3:$S$93,3,FALSE)*VLOOKUP($F734,BY_TRA_Demand_Drivers!$B$5:$J$100,9,FALSE)</f>
        <v>8.7181996340513059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212.93607215902989</v>
      </c>
      <c r="H735" s="16">
        <f>VLOOKUP($D735,'Growth rate'!$B$3:$S$93,3,FALSE)*VLOOKUP($F735,BY_TRA_Demand_Drivers!$B$5:$J$100,8,FALSE)</f>
        <v>10.259820842753347</v>
      </c>
      <c r="I735" s="16">
        <f>VLOOKUP($D735,'Growth rate'!$B$3:$S$93,3,FALSE)*VLOOKUP($F735,BY_TRA_Demand_Drivers!$B$5:$J$100,9,FALSE)</f>
        <v>8.8576908281961266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216.3430493135744</v>
      </c>
      <c r="H736" s="16">
        <f>VLOOKUP($D736,'Growth rate'!$B$3:$S$93,3,FALSE)*VLOOKUP($F736,BY_TRA_Demand_Drivers!$B$5:$J$100,8,FALSE)</f>
        <v>10.423977976237401</v>
      </c>
      <c r="I736" s="16">
        <f>VLOOKUP($D736,'Growth rate'!$B$3:$S$93,3,FALSE)*VLOOKUP($F736,BY_TRA_Demand_Drivers!$B$5:$J$100,9,FALSE)</f>
        <v>8.999413881447266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219.80453810259158</v>
      </c>
      <c r="H737" s="16">
        <f>VLOOKUP($D737,'Growth rate'!$B$3:$S$93,3,FALSE)*VLOOKUP($F737,BY_TRA_Demand_Drivers!$B$5:$J$100,8,FALSE)</f>
        <v>10.590761623857199</v>
      </c>
      <c r="I737" s="16">
        <f>VLOOKUP($D737,'Growth rate'!$B$3:$S$93,3,FALSE)*VLOOKUP($F737,BY_TRA_Demand_Drivers!$B$5:$J$100,9,FALSE)</f>
        <v>9.143404503550423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223.32141071223305</v>
      </c>
      <c r="H738" s="16">
        <f>VLOOKUP($D738,'Growth rate'!$B$3:$S$93,3,FALSE)*VLOOKUP($F738,BY_TRA_Demand_Drivers!$B$5:$J$100,8,FALSE)</f>
        <v>10.760213809838914</v>
      </c>
      <c r="I738" s="16">
        <f>VLOOKUP($D738,'Growth rate'!$B$3:$S$93,3,FALSE)*VLOOKUP($F738,BY_TRA_Demand_Drivers!$B$5:$J$100,9,FALSE)</f>
        <v>9.2896989756072283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226.89455328362877</v>
      </c>
      <c r="H739" s="16">
        <f>VLOOKUP($D739,'Growth rate'!$B$3:$S$93,3,FALSE)*VLOOKUP($F739,BY_TRA_Demand_Drivers!$B$5:$J$100,8,FALSE)</f>
        <v>10.932377230796337</v>
      </c>
      <c r="I739" s="16">
        <f>VLOOKUP($D739,'Growth rate'!$B$3:$S$93,3,FALSE)*VLOOKUP($F739,BY_TRA_Demand_Drivers!$B$5:$J$100,9,FALSE)</f>
        <v>9.4383341592169447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230.52486613616682</v>
      </c>
      <c r="H740" s="16">
        <f>VLOOKUP($D740,'Growth rate'!$B$3:$S$93,3,FALSE)*VLOOKUP($F740,BY_TRA_Demand_Drivers!$B$5:$J$100,8,FALSE)</f>
        <v>11.107295266489079</v>
      </c>
      <c r="I740" s="16">
        <f>VLOOKUP($D740,'Growth rate'!$B$3:$S$93,3,FALSE)*VLOOKUP($F740,BY_TRA_Demand_Drivers!$B$5:$J$100,9,FALSE)</f>
        <v>9.5893475057644153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234.21326399434551</v>
      </c>
      <c r="H741" s="16">
        <f>VLOOKUP($D741,'Growth rate'!$B$3:$S$93,3,FALSE)*VLOOKUP($F741,BY_TRA_Demand_Drivers!$B$5:$J$100,8,FALSE)</f>
        <v>11.285011990752905</v>
      </c>
      <c r="I741" s="16">
        <f>VLOOKUP($D741,'Growth rate'!$B$3:$S$93,3,FALSE)*VLOOKUP($F741,BY_TRA_Demand_Drivers!$B$5:$J$100,9,FALSE)</f>
        <v>9.7427770658566466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2310.1548838651852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2347.1173620070285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2384.6712397991409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2422.8259796359275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2461.5911953101022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2500.9766544350641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2540.9922809060249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2581.6481574005211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2622.9545279189301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2664.9218003656329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2707.5605491714828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2750.8815179582266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2794.8956222455581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2839.6139522014869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2885.0477754367107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2931.208539843698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2978.1078764811973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3025.7576025048966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3074.1697241449751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3123.3564397312948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3173.3301427669953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3224.1034250512671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3275.6890798520876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3328.1001051297212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3381.3497068117972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3435.4513021207858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3490.4185229547188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3546.2652193219947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3603.0054628311464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3660.653550236445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3719.2240070402286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3778.7315911528722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3839.1912966113182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3900.6183573570993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3963.0282510748129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4026.4367030920098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4090.8596903414818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4156.3134453869461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4222.8144605131374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4290.3794918813473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4359.0255637514483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4428.7699727714717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4499.6302923358153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4571.6243770131887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4644.7703670454002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4719.0866929181266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4794.592080004817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4871.3055532848939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4949.2464421374516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5028.4343852116508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5108.8893353750382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5190.6315647410383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5273.6816697768945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5358.0605764933252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5443.7895457172181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5530.8901784486934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5619.3844213038719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5709.2945720447342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5800.6432851974505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5893.4535777606097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5987.7488350047797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6083.5528163648569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6180.8896614266951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6279.7838960095214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6380.2604383456737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6482.3446053592052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6586.0621190449529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6691.4391129496726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6798.5021387568677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6907.2781729769777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7017.7946237446095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7130.0793377245236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7244.1606071281167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7360.0671768421671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7477.8282516716417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7597.4735036983884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7719.0330797575625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7842.537609033684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7968.0182107782221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8095.5065021506744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8225.0346061850851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855</v>
      </c>
      <c r="H824" s="16">
        <f>VLOOKUP($D824,'Growth rate'!$B$3:$S$93,3,FALSE)*VLOOKUP($F824,BY_TRA_Demand_Drivers!$B$5:$J$100,8,FALSE)</f>
        <v>47.5</v>
      </c>
      <c r="I824" s="16">
        <f>VLOOKUP($D824,'Growth rate'!$B$3:$S$93,3,FALSE)*VLOOKUP($F824,BY_TRA_Demand_Drivers!$B$5:$J$100,9,FALSE)</f>
        <v>47.5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756.19541566031148</v>
      </c>
      <c r="H825" s="16">
        <f>VLOOKUP($D825,'Growth rate'!$B$3:$S$93,3,FALSE)*VLOOKUP($F825,BY_TRA_Demand_Drivers!$B$5:$J$100,8,FALSE)</f>
        <v>42.010856425572861</v>
      </c>
      <c r="I825" s="16">
        <f>VLOOKUP($D825,'Growth rate'!$B$3:$S$93,3,FALSE)*VLOOKUP($F825,BY_TRA_Demand_Drivers!$B$5:$J$100,9,FALSE)</f>
        <v>42.010856425572861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768.29454231087652</v>
      </c>
      <c r="H826" s="16">
        <f>VLOOKUP($D826,'Growth rate'!$B$3:$S$93,3,FALSE)*VLOOKUP($F826,BY_TRA_Demand_Drivers!$B$5:$J$100,8,FALSE)</f>
        <v>42.683030128382029</v>
      </c>
      <c r="I826" s="16">
        <f>VLOOKUP($D826,'Growth rate'!$B$3:$S$93,3,FALSE)*VLOOKUP($F826,BY_TRA_Demand_Drivers!$B$5:$J$100,9,FALSE)</f>
        <v>42.683030128382029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780.58725498785054</v>
      </c>
      <c r="H827" s="16">
        <f>VLOOKUP($D827,'Growth rate'!$B$3:$S$93,3,FALSE)*VLOOKUP($F827,BY_TRA_Demand_Drivers!$B$5:$J$100,8,FALSE)</f>
        <v>43.365958610436138</v>
      </c>
      <c r="I827" s="16">
        <f>VLOOKUP($D827,'Growth rate'!$B$3:$S$93,3,FALSE)*VLOOKUP($F827,BY_TRA_Demand_Drivers!$B$5:$J$100,9,FALSE)</f>
        <v>43.365958610436138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793.07665106765614</v>
      </c>
      <c r="H828" s="16">
        <f>VLOOKUP($D828,'Growth rate'!$B$3:$S$93,3,FALSE)*VLOOKUP($F828,BY_TRA_Demand_Drivers!$B$5:$J$100,8,FALSE)</f>
        <v>44.059813948203121</v>
      </c>
      <c r="I828" s="16">
        <f>VLOOKUP($D828,'Growth rate'!$B$3:$S$93,3,FALSE)*VLOOKUP($F828,BY_TRA_Demand_Drivers!$B$5:$J$100,9,FALSE)</f>
        <v>44.059813948203121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805.76587748473867</v>
      </c>
      <c r="H829" s="16">
        <f>VLOOKUP($D829,'Growth rate'!$B$3:$S$93,3,FALSE)*VLOOKUP($F829,BY_TRA_Demand_Drivers!$B$5:$J$100,8,FALSE)</f>
        <v>44.764770971374375</v>
      </c>
      <c r="I829" s="16">
        <f>VLOOKUP($D829,'Growth rate'!$B$3:$S$93,3,FALSE)*VLOOKUP($F829,BY_TRA_Demand_Drivers!$B$5:$J$100,9,FALSE)</f>
        <v>44.764770971374375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818.65813152449448</v>
      </c>
      <c r="H830" s="16">
        <f>VLOOKUP($D830,'Growth rate'!$B$3:$S$93,3,FALSE)*VLOOKUP($F830,BY_TRA_Demand_Drivers!$B$5:$J$100,8,FALSE)</f>
        <v>45.481007306916361</v>
      </c>
      <c r="I830" s="16">
        <f>VLOOKUP($D830,'Growth rate'!$B$3:$S$93,3,FALSE)*VLOOKUP($F830,BY_TRA_Demand_Drivers!$B$5:$J$100,9,FALSE)</f>
        <v>45.481007306916361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831.75666162888638</v>
      </c>
      <c r="H831" s="16">
        <f>VLOOKUP($D831,'Growth rate'!$B$3:$S$93,3,FALSE)*VLOOKUP($F831,BY_TRA_Demand_Drivers!$B$5:$J$100,8,FALSE)</f>
        <v>46.208703423827025</v>
      </c>
      <c r="I831" s="16">
        <f>VLOOKUP($D831,'Growth rate'!$B$3:$S$93,3,FALSE)*VLOOKUP($F831,BY_TRA_Demand_Drivers!$B$5:$J$100,9,FALSE)</f>
        <v>46.208703423827025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845.06476821494857</v>
      </c>
      <c r="H832" s="16">
        <f>VLOOKUP($D832,'Growth rate'!$B$3:$S$93,3,FALSE)*VLOOKUP($F832,BY_TRA_Demand_Drivers!$B$5:$J$100,8,FALSE)</f>
        <v>46.948042678608253</v>
      </c>
      <c r="I832" s="16">
        <f>VLOOKUP($D832,'Growth rate'!$B$3:$S$93,3,FALSE)*VLOOKUP($F832,BY_TRA_Demand_Drivers!$B$5:$J$100,9,FALSE)</f>
        <v>46.948042678608253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858.58580450638783</v>
      </c>
      <c r="H833" s="16">
        <f>VLOOKUP($D833,'Growth rate'!$B$3:$S$93,3,FALSE)*VLOOKUP($F833,BY_TRA_Demand_Drivers!$B$5:$J$100,8,FALSE)</f>
        <v>47.699211361465991</v>
      </c>
      <c r="I833" s="16">
        <f>VLOOKUP($D833,'Growth rate'!$B$3:$S$93,3,FALSE)*VLOOKUP($F833,BY_TRA_Demand_Drivers!$B$5:$J$100,9,FALSE)</f>
        <v>47.699211361465991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872.32317737849007</v>
      </c>
      <c r="H834" s="16">
        <f>VLOOKUP($D834,'Growth rate'!$B$3:$S$93,3,FALSE)*VLOOKUP($F834,BY_TRA_Demand_Drivers!$B$5:$J$100,8,FALSE)</f>
        <v>48.462398743249452</v>
      </c>
      <c r="I834" s="16">
        <f>VLOOKUP($D834,'Growth rate'!$B$3:$S$93,3,FALSE)*VLOOKUP($F834,BY_TRA_Demand_Drivers!$B$5:$J$100,9,FALSE)</f>
        <v>48.462398743249452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886.28034821654592</v>
      </c>
      <c r="H835" s="16">
        <f>VLOOKUP($D835,'Growth rate'!$B$3:$S$93,3,FALSE)*VLOOKUP($F835,BY_TRA_Demand_Drivers!$B$5:$J$100,8,FALSE)</f>
        <v>49.237797123141441</v>
      </c>
      <c r="I835" s="16">
        <f>VLOOKUP($D835,'Growth rate'!$B$3:$S$93,3,FALSE)*VLOOKUP($F835,BY_TRA_Demand_Drivers!$B$5:$J$100,9,FALSE)</f>
        <v>49.237797123141441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900.46083378801063</v>
      </c>
      <c r="H836" s="16">
        <f>VLOOKUP($D836,'Growth rate'!$B$3:$S$93,3,FALSE)*VLOOKUP($F836,BY_TRA_Demand_Drivers!$B$5:$J$100,8,FALSE)</f>
        <v>50.025601877111697</v>
      </c>
      <c r="I836" s="16">
        <f>VLOOKUP($D836,'Growth rate'!$B$3:$S$93,3,FALSE)*VLOOKUP($F836,BY_TRA_Demand_Drivers!$B$5:$J$100,9,FALSE)</f>
        <v>50.025601877111697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914.86820712861879</v>
      </c>
      <c r="H837" s="16">
        <f>VLOOKUP($D837,'Growth rate'!$B$3:$S$93,3,FALSE)*VLOOKUP($F837,BY_TRA_Demand_Drivers!$B$5:$J$100,8,FALSE)</f>
        <v>50.826011507145488</v>
      </c>
      <c r="I837" s="16">
        <f>VLOOKUP($D837,'Growth rate'!$B$3:$S$93,3,FALSE)*VLOOKUP($F837,BY_TRA_Demand_Drivers!$B$5:$J$100,9,FALSE)</f>
        <v>50.826011507145488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929.5060984426766</v>
      </c>
      <c r="H838" s="16">
        <f>VLOOKUP($D838,'Growth rate'!$B$3:$S$93,3,FALSE)*VLOOKUP($F838,BY_TRA_Demand_Drivers!$B$5:$J$100,8,FALSE)</f>
        <v>51.639227691259812</v>
      </c>
      <c r="I838" s="16">
        <f>VLOOKUP($D838,'Growth rate'!$B$3:$S$93,3,FALSE)*VLOOKUP($F838,BY_TRA_Demand_Drivers!$B$5:$J$100,9,FALSE)</f>
        <v>51.639227691259812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944.37819601775948</v>
      </c>
      <c r="H839" s="16">
        <f>VLOOKUP($D839,'Growth rate'!$B$3:$S$93,3,FALSE)*VLOOKUP($F839,BY_TRA_Demand_Drivers!$B$5:$J$100,8,FALSE)</f>
        <v>52.465455334319969</v>
      </c>
      <c r="I839" s="16">
        <f>VLOOKUP($D839,'Growth rate'!$B$3:$S$93,3,FALSE)*VLOOKUP($F839,BY_TRA_Demand_Drivers!$B$5:$J$100,9,FALSE)</f>
        <v>52.465455334319969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959.48824715404362</v>
      </c>
      <c r="H840" s="16">
        <f>VLOOKUP($D840,'Growth rate'!$B$3:$S$93,3,FALSE)*VLOOKUP($F840,BY_TRA_Demand_Drivers!$B$5:$J$100,8,FALSE)</f>
        <v>53.304902619669093</v>
      </c>
      <c r="I840" s="16">
        <f>VLOOKUP($D840,'Growth rate'!$B$3:$S$93,3,FALSE)*VLOOKUP($F840,BY_TRA_Demand_Drivers!$B$5:$J$100,9,FALSE)</f>
        <v>53.304902619669093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974.8400591085084</v>
      </c>
      <c r="H841" s="16">
        <f>VLOOKUP($D841,'Growth rate'!$B$3:$S$93,3,FALSE)*VLOOKUP($F841,BY_TRA_Demand_Drivers!$B$5:$J$100,8,FALSE)</f>
        <v>54.157781061583798</v>
      </c>
      <c r="I841" s="16">
        <f>VLOOKUP($D841,'Growth rate'!$B$3:$S$93,3,FALSE)*VLOOKUP($F841,BY_TRA_Demand_Drivers!$B$5:$J$100,9,FALSE)</f>
        <v>54.157781061583798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990.43750005424454</v>
      </c>
      <c r="H842" s="16">
        <f>VLOOKUP($D842,'Growth rate'!$B$3:$S$93,3,FALSE)*VLOOKUP($F842,BY_TRA_Demand_Drivers!$B$5:$J$100,8,FALSE)</f>
        <v>55.024305558569139</v>
      </c>
      <c r="I842" s="16">
        <f>VLOOKUP($D842,'Growth rate'!$B$3:$S$93,3,FALSE)*VLOOKUP($F842,BY_TRA_Demand_Drivers!$B$5:$J$100,9,FALSE)</f>
        <v>55.024305558569139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1006.2845000551124</v>
      </c>
      <c r="H843" s="16">
        <f>VLOOKUP($D843,'Growth rate'!$B$3:$S$93,3,FALSE)*VLOOKUP($F843,BY_TRA_Demand_Drivers!$B$5:$J$100,8,FALSE)</f>
        <v>55.904694447506245</v>
      </c>
      <c r="I843" s="16">
        <f>VLOOKUP($D843,'Growth rate'!$B$3:$S$93,3,FALSE)*VLOOKUP($F843,BY_TRA_Demand_Drivers!$B$5:$J$100,9,FALSE)</f>
        <v>55.904694447506245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1022.3850520559943</v>
      </c>
      <c r="H844" s="16">
        <f>VLOOKUP($D844,'Growth rate'!$B$3:$S$93,3,FALSE)*VLOOKUP($F844,BY_TRA_Demand_Drivers!$B$5:$J$100,8,FALSE)</f>
        <v>56.799169558666343</v>
      </c>
      <c r="I844" s="16">
        <f>VLOOKUP($D844,'Growth rate'!$B$3:$S$93,3,FALSE)*VLOOKUP($F844,BY_TRA_Demand_Drivers!$B$5:$J$100,9,FALSE)</f>
        <v>56.799169558666343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1038.7432128888902</v>
      </c>
      <c r="H845" s="16">
        <f>VLOOKUP($D845,'Growth rate'!$B$3:$S$93,3,FALSE)*VLOOKUP($F845,BY_TRA_Demand_Drivers!$B$5:$J$100,8,FALSE)</f>
        <v>57.707956271605006</v>
      </c>
      <c r="I845" s="16">
        <f>VLOOKUP($D845,'Growth rate'!$B$3:$S$93,3,FALSE)*VLOOKUP($F845,BY_TRA_Demand_Drivers!$B$5:$J$100,9,FALSE)</f>
        <v>57.707956271605006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1055.3631042951124</v>
      </c>
      <c r="H846" s="16">
        <f>VLOOKUP($D846,'Growth rate'!$B$3:$S$93,3,FALSE)*VLOOKUP($F846,BY_TRA_Demand_Drivers!$B$5:$J$100,8,FALSE)</f>
        <v>58.631283571950689</v>
      </c>
      <c r="I846" s="16">
        <f>VLOOKUP($D846,'Growth rate'!$B$3:$S$93,3,FALSE)*VLOOKUP($F846,BY_TRA_Demand_Drivers!$B$5:$J$100,9,FALSE)</f>
        <v>58.631283571950689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1072.2489139638342</v>
      </c>
      <c r="H847" s="16">
        <f>VLOOKUP($D847,'Growth rate'!$B$3:$S$93,3,FALSE)*VLOOKUP($F847,BY_TRA_Demand_Drivers!$B$5:$J$100,8,FALSE)</f>
        <v>59.569384109101904</v>
      </c>
      <c r="I847" s="16">
        <f>VLOOKUP($D847,'Growth rate'!$B$3:$S$93,3,FALSE)*VLOOKUP($F847,BY_TRA_Demand_Drivers!$B$5:$J$100,9,FALSE)</f>
        <v>59.569384109101904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1089.4048965872557</v>
      </c>
      <c r="H848" s="16">
        <f>VLOOKUP($D848,'Growth rate'!$B$3:$S$93,3,FALSE)*VLOOKUP($F848,BY_TRA_Demand_Drivers!$B$5:$J$100,8,FALSE)</f>
        <v>60.522494254847537</v>
      </c>
      <c r="I848" s="16">
        <f>VLOOKUP($D848,'Growth rate'!$B$3:$S$93,3,FALSE)*VLOOKUP($F848,BY_TRA_Demand_Drivers!$B$5:$J$100,9,FALSE)</f>
        <v>60.522494254847537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1106.8353749326518</v>
      </c>
      <c r="H849" s="16">
        <f>VLOOKUP($D849,'Growth rate'!$B$3:$S$93,3,FALSE)*VLOOKUP($F849,BY_TRA_Demand_Drivers!$B$5:$J$100,8,FALSE)</f>
        <v>61.490854162925103</v>
      </c>
      <c r="I849" s="16">
        <f>VLOOKUP($D849,'Growth rate'!$B$3:$S$93,3,FALSE)*VLOOKUP($F849,BY_TRA_Demand_Drivers!$B$5:$J$100,9,FALSE)</f>
        <v>61.490854162925103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1124.5447409315743</v>
      </c>
      <c r="H850" s="16">
        <f>VLOOKUP($D850,'Growth rate'!$B$3:$S$93,3,FALSE)*VLOOKUP($F850,BY_TRA_Demand_Drivers!$B$5:$J$100,8,FALSE)</f>
        <v>62.474707829531908</v>
      </c>
      <c r="I850" s="16">
        <f>VLOOKUP($D850,'Growth rate'!$B$3:$S$93,3,FALSE)*VLOOKUP($F850,BY_TRA_Demand_Drivers!$B$5:$J$100,9,FALSE)</f>
        <v>62.474707829531908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1142.5374567864797</v>
      </c>
      <c r="H851" s="16">
        <f>VLOOKUP($D851,'Growth rate'!$B$3:$S$93,3,FALSE)*VLOOKUP($F851,BY_TRA_Demand_Drivers!$B$5:$J$100,8,FALSE)</f>
        <v>63.474303154804417</v>
      </c>
      <c r="I851" s="16">
        <f>VLOOKUP($D851,'Growth rate'!$B$3:$S$93,3,FALSE)*VLOOKUP($F851,BY_TRA_Demand_Drivers!$B$5:$J$100,9,FALSE)</f>
        <v>63.474303154804417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1160.8180560950634</v>
      </c>
      <c r="H852" s="16">
        <f>VLOOKUP($D852,'Growth rate'!$B$3:$S$93,3,FALSE)*VLOOKUP($F852,BY_TRA_Demand_Drivers!$B$5:$J$100,8,FALSE)</f>
        <v>64.489892005281291</v>
      </c>
      <c r="I852" s="16">
        <f>VLOOKUP($D852,'Growth rate'!$B$3:$S$93,3,FALSE)*VLOOKUP($F852,BY_TRA_Demand_Drivers!$B$5:$J$100,9,FALSE)</f>
        <v>64.489892005281291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1179.3911449925843</v>
      </c>
      <c r="H853" s="16">
        <f>VLOOKUP($D853,'Growth rate'!$B$3:$S$93,3,FALSE)*VLOOKUP($F853,BY_TRA_Demand_Drivers!$B$5:$J$100,8,FALSE)</f>
        <v>65.521730277365791</v>
      </c>
      <c r="I853" s="16">
        <f>VLOOKUP($D853,'Growth rate'!$B$3:$S$93,3,FALSE)*VLOOKUP($F853,BY_TRA_Demand_Drivers!$B$5:$J$100,9,FALSE)</f>
        <v>65.521730277365791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1198.2614033124657</v>
      </c>
      <c r="H854" s="16">
        <f>VLOOKUP($D854,'Growth rate'!$B$3:$S$93,3,FALSE)*VLOOKUP($F854,BY_TRA_Demand_Drivers!$B$5:$J$100,8,FALSE)</f>
        <v>66.570077961803648</v>
      </c>
      <c r="I854" s="16">
        <f>VLOOKUP($D854,'Growth rate'!$B$3:$S$93,3,FALSE)*VLOOKUP($F854,BY_TRA_Demand_Drivers!$B$5:$J$100,9,FALSE)</f>
        <v>66.570077961803648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1217.4335857654653</v>
      </c>
      <c r="H855" s="16">
        <f>VLOOKUP($D855,'Growth rate'!$B$3:$S$93,3,FALSE)*VLOOKUP($F855,BY_TRA_Demand_Drivers!$B$5:$J$100,8,FALSE)</f>
        <v>67.635199209192521</v>
      </c>
      <c r="I855" s="16">
        <f>VLOOKUP($D855,'Growth rate'!$B$3:$S$93,3,FALSE)*VLOOKUP($F855,BY_TRA_Demand_Drivers!$B$5:$J$100,9,FALSE)</f>
        <v>67.635199209192521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1236.9125231377127</v>
      </c>
      <c r="H856" s="16">
        <f>VLOOKUP($D856,'Growth rate'!$B$3:$S$93,3,FALSE)*VLOOKUP($F856,BY_TRA_Demand_Drivers!$B$5:$J$100,8,FALSE)</f>
        <v>68.717362396539599</v>
      </c>
      <c r="I856" s="16">
        <f>VLOOKUP($D856,'Growth rate'!$B$3:$S$93,3,FALSE)*VLOOKUP($F856,BY_TRA_Demand_Drivers!$B$5:$J$100,9,FALSE)</f>
        <v>68.717362396539599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1256.7031235079162</v>
      </c>
      <c r="H857" s="16">
        <f>VLOOKUP($D857,'Growth rate'!$B$3:$S$93,3,FALSE)*VLOOKUP($F857,BY_TRA_Demand_Drivers!$B$5:$J$100,8,FALSE)</f>
        <v>69.816840194884236</v>
      </c>
      <c r="I857" s="16">
        <f>VLOOKUP($D857,'Growth rate'!$B$3:$S$93,3,FALSE)*VLOOKUP($F857,BY_TRA_Demand_Drivers!$B$5:$J$100,9,FALSE)</f>
        <v>69.816840194884236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1276.8103734840429</v>
      </c>
      <c r="H858" s="16">
        <f>VLOOKUP($D858,'Growth rate'!$B$3:$S$93,3,FALSE)*VLOOKUP($F858,BY_TRA_Demand_Drivers!$B$5:$J$100,8,FALSE)</f>
        <v>70.933909638002376</v>
      </c>
      <c r="I858" s="16">
        <f>VLOOKUP($D858,'Growth rate'!$B$3:$S$93,3,FALSE)*VLOOKUP($F858,BY_TRA_Demand_Drivers!$B$5:$J$100,9,FALSE)</f>
        <v>70.933909638002376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1297.2393394597875</v>
      </c>
      <c r="H859" s="16">
        <f>VLOOKUP($D859,'Growth rate'!$B$3:$S$93,3,FALSE)*VLOOKUP($F859,BY_TRA_Demand_Drivers!$B$5:$J$100,8,FALSE)</f>
        <v>72.068852192210414</v>
      </c>
      <c r="I859" s="16">
        <f>VLOOKUP($D859,'Growth rate'!$B$3:$S$93,3,FALSE)*VLOOKUP($F859,BY_TRA_Demand_Drivers!$B$5:$J$100,9,FALSE)</f>
        <v>72.068852192210414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1317.995168891144</v>
      </c>
      <c r="H860" s="16">
        <f>VLOOKUP($D860,'Growth rate'!$B$3:$S$93,3,FALSE)*VLOOKUP($F860,BY_TRA_Demand_Drivers!$B$5:$J$100,8,FALSE)</f>
        <v>73.221953827285773</v>
      </c>
      <c r="I860" s="16">
        <f>VLOOKUP($D860,'Growth rate'!$B$3:$S$93,3,FALSE)*VLOOKUP($F860,BY_TRA_Demand_Drivers!$B$5:$J$100,9,FALSE)</f>
        <v>73.221953827285773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1339.0830915934023</v>
      </c>
      <c r="H861" s="16">
        <f>VLOOKUP($D861,'Growth rate'!$B$3:$S$93,3,FALSE)*VLOOKUP($F861,BY_TRA_Demand_Drivers!$B$5:$J$100,8,FALSE)</f>
        <v>74.39350508852236</v>
      </c>
      <c r="I861" s="16">
        <f>VLOOKUP($D861,'Growth rate'!$B$3:$S$93,3,FALSE)*VLOOKUP($F861,BY_TRA_Demand_Drivers!$B$5:$J$100,9,FALSE)</f>
        <v>74.39350508852236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1360.5084210588968</v>
      </c>
      <c r="H862" s="16">
        <f>VLOOKUP($D862,'Growth rate'!$B$3:$S$93,3,FALSE)*VLOOKUP($F862,BY_TRA_Demand_Drivers!$B$5:$J$100,8,FALSE)</f>
        <v>75.583801169938724</v>
      </c>
      <c r="I862" s="16">
        <f>VLOOKUP($D862,'Growth rate'!$B$3:$S$93,3,FALSE)*VLOOKUP($F862,BY_TRA_Demand_Drivers!$B$5:$J$100,9,FALSE)</f>
        <v>75.583801169938724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1382.2765557958394</v>
      </c>
      <c r="H863" s="16">
        <f>VLOOKUP($D863,'Growth rate'!$B$3:$S$93,3,FALSE)*VLOOKUP($F863,BY_TRA_Demand_Drivers!$B$5:$J$100,8,FALSE)</f>
        <v>76.793141988657737</v>
      </c>
      <c r="I863" s="16">
        <f>VLOOKUP($D863,'Growth rate'!$B$3:$S$93,3,FALSE)*VLOOKUP($F863,BY_TRA_Demand_Drivers!$B$5:$J$100,9,FALSE)</f>
        <v>76.793141988657737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1404.3929806885726</v>
      </c>
      <c r="H864" s="16">
        <f>VLOOKUP($D864,'Growth rate'!$B$3:$S$93,3,FALSE)*VLOOKUP($F864,BY_TRA_Demand_Drivers!$B$5:$J$100,8,FALSE)</f>
        <v>78.021832260476259</v>
      </c>
      <c r="I864" s="16">
        <f>VLOOKUP($D864,'Growth rate'!$B$3:$S$93,3,FALSE)*VLOOKUP($F864,BY_TRA_Demand_Drivers!$B$5:$J$100,9,FALSE)</f>
        <v>78.021832260476259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1426.8632683795897</v>
      </c>
      <c r="H865" s="16">
        <f>VLOOKUP($D865,'Growth rate'!$B$3:$S$93,3,FALSE)*VLOOKUP($F865,BY_TRA_Demand_Drivers!$B$5:$J$100,8,FALSE)</f>
        <v>79.270181576643878</v>
      </c>
      <c r="I865" s="16">
        <f>VLOOKUP($D865,'Growth rate'!$B$3:$S$93,3,FALSE)*VLOOKUP($F865,BY_TRA_Demand_Drivers!$B$5:$J$100,9,FALSE)</f>
        <v>79.270181576643878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1449.6930806736632</v>
      </c>
      <c r="H866" s="16">
        <f>VLOOKUP($D866,'Growth rate'!$B$3:$S$93,3,FALSE)*VLOOKUP($F866,BY_TRA_Demand_Drivers!$B$5:$J$100,8,FALSE)</f>
        <v>80.538504481870177</v>
      </c>
      <c r="I866" s="16">
        <f>VLOOKUP($D866,'Growth rate'!$B$3:$S$93,3,FALSE)*VLOOKUP($F866,BY_TRA_Demand_Drivers!$B$5:$J$100,9,FALSE)</f>
        <v>80.538504481870177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1472.8881699644419</v>
      </c>
      <c r="H867" s="16">
        <f>VLOOKUP($D867,'Growth rate'!$B$3:$S$93,3,FALSE)*VLOOKUP($F867,BY_TRA_Demand_Drivers!$B$5:$J$100,8,FALSE)</f>
        <v>81.827120553580102</v>
      </c>
      <c r="I867" s="16">
        <f>VLOOKUP($D867,'Growth rate'!$B$3:$S$93,3,FALSE)*VLOOKUP($F867,BY_TRA_Demand_Drivers!$B$5:$J$100,9,FALSE)</f>
        <v>81.827120553580102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1496.4543806838731</v>
      </c>
      <c r="H868" s="16">
        <f>VLOOKUP($D868,'Growth rate'!$B$3:$S$93,3,FALSE)*VLOOKUP($F868,BY_TRA_Demand_Drivers!$B$5:$J$100,8,FALSE)</f>
        <v>83.136354482437397</v>
      </c>
      <c r="I868" s="16">
        <f>VLOOKUP($D868,'Growth rate'!$B$3:$S$93,3,FALSE)*VLOOKUP($F868,BY_TRA_Demand_Drivers!$B$5:$J$100,9,FALSE)</f>
        <v>83.136354482437397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1520.397650774815</v>
      </c>
      <c r="H869" s="16">
        <f>VLOOKUP($D869,'Growth rate'!$B$3:$S$93,3,FALSE)*VLOOKUP($F869,BY_TRA_Demand_Drivers!$B$5:$J$100,8,FALSE)</f>
        <v>84.466536154156401</v>
      </c>
      <c r="I869" s="16">
        <f>VLOOKUP($D869,'Growth rate'!$B$3:$S$93,3,FALSE)*VLOOKUP($F869,BY_TRA_Demand_Drivers!$B$5:$J$100,9,FALSE)</f>
        <v>84.466536154156401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1544.7240131872122</v>
      </c>
      <c r="H870" s="16">
        <f>VLOOKUP($D870,'Growth rate'!$B$3:$S$93,3,FALSE)*VLOOKUP($F870,BY_TRA_Demand_Drivers!$B$5:$J$100,8,FALSE)</f>
        <v>85.818000732622906</v>
      </c>
      <c r="I870" s="16">
        <f>VLOOKUP($D870,'Growth rate'!$B$3:$S$93,3,FALSE)*VLOOKUP($F870,BY_TRA_Demand_Drivers!$B$5:$J$100,9,FALSE)</f>
        <v>85.818000732622906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1569.4395973982075</v>
      </c>
      <c r="H871" s="16">
        <f>VLOOKUP($D871,'Growth rate'!$B$3:$S$93,3,FALSE)*VLOOKUP($F871,BY_TRA_Demand_Drivers!$B$5:$J$100,8,FALSE)</f>
        <v>87.191088744344867</v>
      </c>
      <c r="I871" s="16">
        <f>VLOOKUP($D871,'Growth rate'!$B$3:$S$93,3,FALSE)*VLOOKUP($F871,BY_TRA_Demand_Drivers!$B$5:$J$100,9,FALSE)</f>
        <v>87.191088744344867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1594.550630956579</v>
      </c>
      <c r="H872" s="16">
        <f>VLOOKUP($D872,'Growth rate'!$B$3:$S$93,3,FALSE)*VLOOKUP($F872,BY_TRA_Demand_Drivers!$B$5:$J$100,8,FALSE)</f>
        <v>88.586146164254387</v>
      </c>
      <c r="I872" s="16">
        <f>VLOOKUP($D872,'Growth rate'!$B$3:$S$93,3,FALSE)*VLOOKUP($F872,BY_TRA_Demand_Drivers!$B$5:$J$100,9,FALSE)</f>
        <v>88.586146164254387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1620.0634410518842</v>
      </c>
      <c r="H873" s="16">
        <f>VLOOKUP($D873,'Growth rate'!$B$3:$S$93,3,FALSE)*VLOOKUP($F873,BY_TRA_Demand_Drivers!$B$5:$J$100,8,FALSE)</f>
        <v>90.003524502882456</v>
      </c>
      <c r="I873" s="16">
        <f>VLOOKUP($D873,'Growth rate'!$B$3:$S$93,3,FALSE)*VLOOKUP($F873,BY_TRA_Demand_Drivers!$B$5:$J$100,9,FALSE)</f>
        <v>90.003524502882456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1645.9844561087143</v>
      </c>
      <c r="H874" s="16">
        <f>VLOOKUP($D874,'Growth rate'!$B$3:$S$93,3,FALSE)*VLOOKUP($F874,BY_TRA_Demand_Drivers!$B$5:$J$100,8,FALSE)</f>
        <v>91.443580894928573</v>
      </c>
      <c r="I874" s="16">
        <f>VLOOKUP($D874,'Growth rate'!$B$3:$S$93,3,FALSE)*VLOOKUP($F874,BY_TRA_Demand_Drivers!$B$5:$J$100,9,FALSE)</f>
        <v>91.443580894928573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1672.3202074064538</v>
      </c>
      <c r="H875" s="16">
        <f>VLOOKUP($D875,'Growth rate'!$B$3:$S$93,3,FALSE)*VLOOKUP($F875,BY_TRA_Demand_Drivers!$B$5:$J$100,8,FALSE)</f>
        <v>92.90667818924743</v>
      </c>
      <c r="I875" s="16">
        <f>VLOOKUP($D875,'Growth rate'!$B$3:$S$93,3,FALSE)*VLOOKUP($F875,BY_TRA_Demand_Drivers!$B$5:$J$100,9,FALSE)</f>
        <v>92.90667818924743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1699.0773307249569</v>
      </c>
      <c r="H876" s="16">
        <f>VLOOKUP($D876,'Growth rate'!$B$3:$S$93,3,FALSE)*VLOOKUP($F876,BY_TRA_Demand_Drivers!$B$5:$J$100,8,FALSE)</f>
        <v>94.393185040275384</v>
      </c>
      <c r="I876" s="16">
        <f>VLOOKUP($D876,'Growth rate'!$B$3:$S$93,3,FALSE)*VLOOKUP($F876,BY_TRA_Demand_Drivers!$B$5:$J$100,9,FALSE)</f>
        <v>94.393185040275384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1726.2625680165563</v>
      </c>
      <c r="H877" s="16">
        <f>VLOOKUP($D877,'Growth rate'!$B$3:$S$93,3,FALSE)*VLOOKUP($F877,BY_TRA_Demand_Drivers!$B$5:$J$100,8,FALSE)</f>
        <v>95.903476000919795</v>
      </c>
      <c r="I877" s="16">
        <f>VLOOKUP($D877,'Growth rate'!$B$3:$S$93,3,FALSE)*VLOOKUP($F877,BY_TRA_Demand_Drivers!$B$5:$J$100,9,FALSE)</f>
        <v>95.903476000919795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1753.8827691048211</v>
      </c>
      <c r="H878" s="16">
        <f>VLOOKUP($D878,'Growth rate'!$B$3:$S$93,3,FALSE)*VLOOKUP($F878,BY_TRA_Demand_Drivers!$B$5:$J$100,8,FALSE)</f>
        <v>97.437931616934506</v>
      </c>
      <c r="I878" s="16">
        <f>VLOOKUP($D878,'Growth rate'!$B$3:$S$93,3,FALSE)*VLOOKUP($F878,BY_TRA_Demand_Drivers!$B$5:$J$100,9,FALSE)</f>
        <v>97.437931616934506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1781.9448934104983</v>
      </c>
      <c r="H879" s="16">
        <f>VLOOKUP($D879,'Growth rate'!$B$3:$S$93,3,FALSE)*VLOOKUP($F879,BY_TRA_Demand_Drivers!$B$5:$J$100,8,FALSE)</f>
        <v>98.996938522805451</v>
      </c>
      <c r="I879" s="16">
        <f>VLOOKUP($D879,'Growth rate'!$B$3:$S$93,3,FALSE)*VLOOKUP($F879,BY_TRA_Demand_Drivers!$B$5:$J$100,9,FALSE)</f>
        <v>98.996938522805451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1810.4560117050662</v>
      </c>
      <c r="H880" s="16">
        <f>VLOOKUP($D880,'Growth rate'!$B$3:$S$93,3,FALSE)*VLOOKUP($F880,BY_TRA_Demand_Drivers!$B$5:$J$100,8,FALSE)</f>
        <v>100.58088953917034</v>
      </c>
      <c r="I880" s="16">
        <f>VLOOKUP($D880,'Growth rate'!$B$3:$S$93,3,FALSE)*VLOOKUP($F880,BY_TRA_Demand_Drivers!$B$5:$J$100,9,FALSE)</f>
        <v>100.58088953917034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1839.4233078923471</v>
      </c>
      <c r="H881" s="16">
        <f>VLOOKUP($D881,'Growth rate'!$B$3:$S$93,3,FALSE)*VLOOKUP($F881,BY_TRA_Demand_Drivers!$B$5:$J$100,8,FALSE)</f>
        <v>102.19018377179707</v>
      </c>
      <c r="I881" s="16">
        <f>VLOOKUP($D881,'Growth rate'!$B$3:$S$93,3,FALSE)*VLOOKUP($F881,BY_TRA_Demand_Drivers!$B$5:$J$100,9,FALSE)</f>
        <v>102.19018377179707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1868.8540808186247</v>
      </c>
      <c r="H882" s="16">
        <f>VLOOKUP($D882,'Growth rate'!$B$3:$S$93,3,FALSE)*VLOOKUP($F882,BY_TRA_Demand_Drivers!$B$5:$J$100,8,FALSE)</f>
        <v>103.82522671214581</v>
      </c>
      <c r="I882" s="16">
        <f>VLOOKUP($D882,'Growth rate'!$B$3:$S$93,3,FALSE)*VLOOKUP($F882,BY_TRA_Demand_Drivers!$B$5:$J$100,9,FALSE)</f>
        <v>103.82522671214581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1898.7557461117228</v>
      </c>
      <c r="H883" s="16">
        <f>VLOOKUP($D883,'Growth rate'!$B$3:$S$93,3,FALSE)*VLOOKUP($F883,BY_TRA_Demand_Drivers!$B$5:$J$100,8,FALSE)</f>
        <v>105.48643033954015</v>
      </c>
      <c r="I883" s="16">
        <f>VLOOKUP($D883,'Growth rate'!$B$3:$S$93,3,FALSE)*VLOOKUP($F883,BY_TRA_Demand_Drivers!$B$5:$J$100,9,FALSE)</f>
        <v>105.48643033954015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1929.1358380495105</v>
      </c>
      <c r="H884" s="16">
        <f>VLOOKUP($D884,'Growth rate'!$B$3:$S$93,3,FALSE)*VLOOKUP($F884,BY_TRA_Demand_Drivers!$B$5:$J$100,8,FALSE)</f>
        <v>107.1742132249728</v>
      </c>
      <c r="I884" s="16">
        <f>VLOOKUP($D884,'Growth rate'!$B$3:$S$93,3,FALSE)*VLOOKUP($F884,BY_TRA_Demand_Drivers!$B$5:$J$100,9,FALSE)</f>
        <v>107.1742132249728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1960.0020114583028</v>
      </c>
      <c r="H885" s="16">
        <f>VLOOKUP($D885,'Growth rate'!$B$3:$S$93,3,FALSE)*VLOOKUP($F885,BY_TRA_Demand_Drivers!$B$5:$J$100,8,FALSE)</f>
        <v>108.88900063657238</v>
      </c>
      <c r="I885" s="16">
        <f>VLOOKUP($D885,'Growth rate'!$B$3:$S$93,3,FALSE)*VLOOKUP($F885,BY_TRA_Demand_Drivers!$B$5:$J$100,9,FALSE)</f>
        <v>108.88900063657238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1991.3620436416356</v>
      </c>
      <c r="H886" s="16">
        <f>VLOOKUP($D886,'Growth rate'!$B$3:$S$93,3,FALSE)*VLOOKUP($F886,BY_TRA_Demand_Drivers!$B$5:$J$100,8,FALSE)</f>
        <v>110.63122464675753</v>
      </c>
      <c r="I886" s="16">
        <f>VLOOKUP($D886,'Growth rate'!$B$3:$S$93,3,FALSE)*VLOOKUP($F886,BY_TRA_Demand_Drivers!$B$5:$J$100,9,FALSE)</f>
        <v>110.63122464675753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2023.2238363399019</v>
      </c>
      <c r="H887" s="16">
        <f>VLOOKUP($D887,'Growth rate'!$B$3:$S$93,3,FALSE)*VLOOKUP($F887,BY_TRA_Demand_Drivers!$B$5:$J$100,8,FALSE)</f>
        <v>112.40132424110567</v>
      </c>
      <c r="I887" s="16">
        <f>VLOOKUP($D887,'Growth rate'!$B$3:$S$93,3,FALSE)*VLOOKUP($F887,BY_TRA_Demand_Drivers!$B$5:$J$100,9,FALSE)</f>
        <v>112.40132424110567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2055.5954177213403</v>
      </c>
      <c r="H888" s="16">
        <f>VLOOKUP($D888,'Growth rate'!$B$3:$S$93,3,FALSE)*VLOOKUP($F888,BY_TRA_Demand_Drivers!$B$5:$J$100,8,FALSE)</f>
        <v>114.19974542896335</v>
      </c>
      <c r="I888" s="16">
        <f>VLOOKUP($D888,'Growth rate'!$B$3:$S$93,3,FALSE)*VLOOKUP($F888,BY_TRA_Demand_Drivers!$B$5:$J$100,9,FALSE)</f>
        <v>114.19974542896335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2088.4849444048818</v>
      </c>
      <c r="H889" s="16">
        <f>VLOOKUP($D889,'Growth rate'!$B$3:$S$93,3,FALSE)*VLOOKUP($F889,BY_TRA_Demand_Drivers!$B$5:$J$100,8,FALSE)</f>
        <v>116.02694135582676</v>
      </c>
      <c r="I889" s="16">
        <f>VLOOKUP($D889,'Growth rate'!$B$3:$S$93,3,FALSE)*VLOOKUP($F889,BY_TRA_Demand_Drivers!$B$5:$J$100,9,FALSE)</f>
        <v>116.02694135582676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2121.90070351536</v>
      </c>
      <c r="H890" s="16">
        <f>VLOOKUP($D890,'Growth rate'!$B$3:$S$93,3,FALSE)*VLOOKUP($F890,BY_TRA_Demand_Drivers!$B$5:$J$100,8,FALSE)</f>
        <v>117.88337241752001</v>
      </c>
      <c r="I890" s="16">
        <f>VLOOKUP($D890,'Growth rate'!$B$3:$S$93,3,FALSE)*VLOOKUP($F890,BY_TRA_Demand_Drivers!$B$5:$J$100,9,FALSE)</f>
        <v>117.88337241752001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2155.8511147716058</v>
      </c>
      <c r="H891" s="16">
        <f>VLOOKUP($D891,'Growth rate'!$B$3:$S$93,3,FALSE)*VLOOKUP($F891,BY_TRA_Demand_Drivers!$B$5:$J$100,8,FALSE)</f>
        <v>119.76950637620034</v>
      </c>
      <c r="I891" s="16">
        <f>VLOOKUP($D891,'Growth rate'!$B$3:$S$93,3,FALSE)*VLOOKUP($F891,BY_TRA_Demand_Drivers!$B$5:$J$100,9,FALSE)</f>
        <v>119.76950637620034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2190.3447326079518</v>
      </c>
      <c r="H892" s="16">
        <f>VLOOKUP($D892,'Growth rate'!$B$3:$S$93,3,FALSE)*VLOOKUP($F892,BY_TRA_Demand_Drivers!$B$5:$J$100,8,FALSE)</f>
        <v>121.68581847821955</v>
      </c>
      <c r="I892" s="16">
        <f>VLOOKUP($D892,'Growth rate'!$B$3:$S$93,3,FALSE)*VLOOKUP($F892,BY_TRA_Demand_Drivers!$B$5:$J$100,9,FALSE)</f>
        <v>121.68581847821955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2225.3902483296793</v>
      </c>
      <c r="H893" s="16">
        <f>VLOOKUP($D893,'Growth rate'!$B$3:$S$93,3,FALSE)*VLOOKUP($F893,BY_TRA_Demand_Drivers!$B$5:$J$100,8,FALSE)</f>
        <v>123.63279157387106</v>
      </c>
      <c r="I893" s="16">
        <f>VLOOKUP($D893,'Growth rate'!$B$3:$S$93,3,FALSE)*VLOOKUP($F893,BY_TRA_Demand_Drivers!$B$5:$J$100,9,FALSE)</f>
        <v>123.63279157387106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2260.9964923029538</v>
      </c>
      <c r="H894" s="16">
        <f>VLOOKUP($D894,'Growth rate'!$B$3:$S$93,3,FALSE)*VLOOKUP($F894,BY_TRA_Demand_Drivers!$B$5:$J$100,8,FALSE)</f>
        <v>125.610916239053</v>
      </c>
      <c r="I894" s="16">
        <f>VLOOKUP($D894,'Growth rate'!$B$3:$S$93,3,FALSE)*VLOOKUP($F894,BY_TRA_Demand_Drivers!$B$5:$J$100,9,FALSE)</f>
        <v>125.610916239053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2297.1724361798015</v>
      </c>
      <c r="H895" s="16">
        <f>VLOOKUP($D895,'Growth rate'!$B$3:$S$93,3,FALSE)*VLOOKUP($F895,BY_TRA_Demand_Drivers!$B$5:$J$100,8,FALSE)</f>
        <v>127.62069089887785</v>
      </c>
      <c r="I895" s="16">
        <f>VLOOKUP($D895,'Growth rate'!$B$3:$S$93,3,FALSE)*VLOOKUP($F895,BY_TRA_Demand_Drivers!$B$5:$J$100,9,FALSE)</f>
        <v>127.62069089887785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2333.9271951586784</v>
      </c>
      <c r="H896" s="16">
        <f>VLOOKUP($D896,'Growth rate'!$B$3:$S$93,3,FALSE)*VLOOKUP($F896,BY_TRA_Demand_Drivers!$B$5:$J$100,8,FALSE)</f>
        <v>129.6626219532599</v>
      </c>
      <c r="I896" s="16">
        <f>VLOOKUP($D896,'Growth rate'!$B$3:$S$93,3,FALSE)*VLOOKUP($F896,BY_TRA_Demand_Drivers!$B$5:$J$100,9,FALSE)</f>
        <v>129.6626219532599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2371.2700302812173</v>
      </c>
      <c r="H897" s="16">
        <f>VLOOKUP($D897,'Growth rate'!$B$3:$S$93,3,FALSE)*VLOOKUP($F897,BY_TRA_Demand_Drivers!$B$5:$J$100,8,FALSE)</f>
        <v>131.73722390451206</v>
      </c>
      <c r="I897" s="16">
        <f>VLOOKUP($D897,'Growth rate'!$B$3:$S$93,3,FALSE)*VLOOKUP($F897,BY_TRA_Demand_Drivers!$B$5:$J$100,9,FALSE)</f>
        <v>131.73722390451206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2409.2103507657171</v>
      </c>
      <c r="H898" s="16">
        <f>VLOOKUP($D898,'Growth rate'!$B$3:$S$93,3,FALSE)*VLOOKUP($F898,BY_TRA_Demand_Drivers!$B$5:$J$100,8,FALSE)</f>
        <v>133.84501948698428</v>
      </c>
      <c r="I898" s="16">
        <f>VLOOKUP($D898,'Growth rate'!$B$3:$S$93,3,FALSE)*VLOOKUP($F898,BY_TRA_Demand_Drivers!$B$5:$J$100,9,FALSE)</f>
        <v>133.84501948698428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2447.7577163779683</v>
      </c>
      <c r="H899" s="16">
        <f>VLOOKUP($D899,'Growth rate'!$B$3:$S$93,3,FALSE)*VLOOKUP($F899,BY_TRA_Demand_Drivers!$B$5:$J$100,8,FALSE)</f>
        <v>135.98653979877602</v>
      </c>
      <c r="I899" s="16">
        <f>VLOOKUP($D899,'Growth rate'!$B$3:$S$93,3,FALSE)*VLOOKUP($F899,BY_TRA_Demand_Drivers!$B$5:$J$100,9,FALSE)</f>
        <v>135.98653979877602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2486.9218398400162</v>
      </c>
      <c r="H900" s="16">
        <f>VLOOKUP($D900,'Growth rate'!$B$3:$S$93,3,FALSE)*VLOOKUP($F900,BY_TRA_Demand_Drivers!$B$5:$J$100,8,FALSE)</f>
        <v>138.16232443555646</v>
      </c>
      <c r="I900" s="16">
        <f>VLOOKUP($D900,'Growth rate'!$B$3:$S$93,3,FALSE)*VLOOKUP($F900,BY_TRA_Demand_Drivers!$B$5:$J$100,9,FALSE)</f>
        <v>138.16232443555646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2526.7125892774566</v>
      </c>
      <c r="H901" s="16">
        <f>VLOOKUP($D901,'Growth rate'!$B$3:$S$93,3,FALSE)*VLOOKUP($F901,BY_TRA_Demand_Drivers!$B$5:$J$100,8,FALSE)</f>
        <v>140.37292162652537</v>
      </c>
      <c r="I901" s="16">
        <f>VLOOKUP($D901,'Growth rate'!$B$3:$S$93,3,FALSE)*VLOOKUP($F901,BY_TRA_Demand_Drivers!$B$5:$J$100,9,FALSE)</f>
        <v>140.37292162652537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2567.1399907058958</v>
      </c>
      <c r="H902" s="16">
        <f>VLOOKUP($D902,'Growth rate'!$B$3:$S$93,3,FALSE)*VLOOKUP($F902,BY_TRA_Demand_Drivers!$B$5:$J$100,8,FALSE)</f>
        <v>142.61888837254978</v>
      </c>
      <c r="I902" s="16">
        <f>VLOOKUP($D902,'Growth rate'!$B$3:$S$93,3,FALSE)*VLOOKUP($F902,BY_TRA_Demand_Drivers!$B$5:$J$100,9,FALSE)</f>
        <v>142.61888837254978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2608.2142305571901</v>
      </c>
      <c r="H903" s="16">
        <f>VLOOKUP($D903,'Growth rate'!$B$3:$S$93,3,FALSE)*VLOOKUP($F903,BY_TRA_Demand_Drivers!$B$5:$J$100,8,FALSE)</f>
        <v>144.90079058651054</v>
      </c>
      <c r="I903" s="16">
        <f>VLOOKUP($D903,'Growth rate'!$B$3:$S$93,3,FALSE)*VLOOKUP($F903,BY_TRA_Demand_Drivers!$B$5:$J$100,9,FALSE)</f>
        <v>144.90079058651054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2649.9456582461053</v>
      </c>
      <c r="H904" s="16">
        <f>VLOOKUP($D904,'Growth rate'!$B$3:$S$93,3,FALSE)*VLOOKUP($F904,BY_TRA_Demand_Drivers!$B$5:$J$100,8,FALSE)</f>
        <v>147.21920323589472</v>
      </c>
      <c r="I904" s="16">
        <f>VLOOKUP($D904,'Growth rate'!$B$3:$S$93,3,FALSE)*VLOOKUP($F904,BY_TRA_Demand_Drivers!$B$5:$J$100,9,FALSE)</f>
        <v>147.21920323589472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2692.344788778043</v>
      </c>
      <c r="H905" s="16">
        <f>VLOOKUP($D905,'Growth rate'!$B$3:$S$93,3,FALSE)*VLOOKUP($F905,BY_TRA_Demand_Drivers!$B$5:$J$100,8,FALSE)</f>
        <v>149.57471048766905</v>
      </c>
      <c r="I905" s="16">
        <f>VLOOKUP($D905,'Growth rate'!$B$3:$S$93,3,FALSE)*VLOOKUP($F905,BY_TRA_Demand_Drivers!$B$5:$J$100,9,FALSE)</f>
        <v>149.57471048766905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855</v>
      </c>
      <c r="H906" s="16">
        <f>VLOOKUP($D906,'Growth rate'!$B$3:$S$93,3,FALSE)*VLOOKUP($F906,BY_TRA_Demand_Drivers!$B$5:$J$100,8,FALSE)</f>
        <v>47.5</v>
      </c>
      <c r="I906" s="16">
        <f>VLOOKUP($D906,'Growth rate'!$B$3:$S$93,3,FALSE)*VLOOKUP($F906,BY_TRA_Demand_Drivers!$B$5:$J$100,9,FALSE)</f>
        <v>47.5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756.19541566031148</v>
      </c>
      <c r="H907" s="16">
        <f>VLOOKUP($D907,'Growth rate'!$B$3:$S$93,3,FALSE)*VLOOKUP($F907,BY_TRA_Demand_Drivers!$B$5:$J$100,8,FALSE)</f>
        <v>42.010856425572861</v>
      </c>
      <c r="I907" s="16">
        <f>VLOOKUP($D907,'Growth rate'!$B$3:$S$93,3,FALSE)*VLOOKUP($F907,BY_TRA_Demand_Drivers!$B$5:$J$100,9,FALSE)</f>
        <v>42.010856425572861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768.29454231087652</v>
      </c>
      <c r="H908" s="16">
        <f>VLOOKUP($D908,'Growth rate'!$B$3:$S$93,3,FALSE)*VLOOKUP($F908,BY_TRA_Demand_Drivers!$B$5:$J$100,8,FALSE)</f>
        <v>42.683030128382029</v>
      </c>
      <c r="I908" s="16">
        <f>VLOOKUP($D908,'Growth rate'!$B$3:$S$93,3,FALSE)*VLOOKUP($F908,BY_TRA_Demand_Drivers!$B$5:$J$100,9,FALSE)</f>
        <v>42.683030128382029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780.58725498785054</v>
      </c>
      <c r="H909" s="16">
        <f>VLOOKUP($D909,'Growth rate'!$B$3:$S$93,3,FALSE)*VLOOKUP($F909,BY_TRA_Demand_Drivers!$B$5:$J$100,8,FALSE)</f>
        <v>43.365958610436138</v>
      </c>
      <c r="I909" s="16">
        <f>VLOOKUP($D909,'Growth rate'!$B$3:$S$93,3,FALSE)*VLOOKUP($F909,BY_TRA_Demand_Drivers!$B$5:$J$100,9,FALSE)</f>
        <v>43.365958610436138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793.07665106765614</v>
      </c>
      <c r="H910" s="16">
        <f>VLOOKUP($D910,'Growth rate'!$B$3:$S$93,3,FALSE)*VLOOKUP($F910,BY_TRA_Demand_Drivers!$B$5:$J$100,8,FALSE)</f>
        <v>44.059813948203121</v>
      </c>
      <c r="I910" s="16">
        <f>VLOOKUP($D910,'Growth rate'!$B$3:$S$93,3,FALSE)*VLOOKUP($F910,BY_TRA_Demand_Drivers!$B$5:$J$100,9,FALSE)</f>
        <v>44.059813948203121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805.76587748473867</v>
      </c>
      <c r="H911" s="16">
        <f>VLOOKUP($D911,'Growth rate'!$B$3:$S$93,3,FALSE)*VLOOKUP($F911,BY_TRA_Demand_Drivers!$B$5:$J$100,8,FALSE)</f>
        <v>44.764770971374375</v>
      </c>
      <c r="I911" s="16">
        <f>VLOOKUP($D911,'Growth rate'!$B$3:$S$93,3,FALSE)*VLOOKUP($F911,BY_TRA_Demand_Drivers!$B$5:$J$100,9,FALSE)</f>
        <v>44.764770971374375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818.65813152449448</v>
      </c>
      <c r="H912" s="16">
        <f>VLOOKUP($D912,'Growth rate'!$B$3:$S$93,3,FALSE)*VLOOKUP($F912,BY_TRA_Demand_Drivers!$B$5:$J$100,8,FALSE)</f>
        <v>45.481007306916361</v>
      </c>
      <c r="I912" s="16">
        <f>VLOOKUP($D912,'Growth rate'!$B$3:$S$93,3,FALSE)*VLOOKUP($F912,BY_TRA_Demand_Drivers!$B$5:$J$100,9,FALSE)</f>
        <v>45.481007306916361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831.75666162888638</v>
      </c>
      <c r="H913" s="16">
        <f>VLOOKUP($D913,'Growth rate'!$B$3:$S$93,3,FALSE)*VLOOKUP($F913,BY_TRA_Demand_Drivers!$B$5:$J$100,8,FALSE)</f>
        <v>46.208703423827025</v>
      </c>
      <c r="I913" s="16">
        <f>VLOOKUP($D913,'Growth rate'!$B$3:$S$93,3,FALSE)*VLOOKUP($F913,BY_TRA_Demand_Drivers!$B$5:$J$100,9,FALSE)</f>
        <v>46.208703423827025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845.06476821494857</v>
      </c>
      <c r="H914" s="16">
        <f>VLOOKUP($D914,'Growth rate'!$B$3:$S$93,3,FALSE)*VLOOKUP($F914,BY_TRA_Demand_Drivers!$B$5:$J$100,8,FALSE)</f>
        <v>46.948042678608253</v>
      </c>
      <c r="I914" s="16">
        <f>VLOOKUP($D914,'Growth rate'!$B$3:$S$93,3,FALSE)*VLOOKUP($F914,BY_TRA_Demand_Drivers!$B$5:$J$100,9,FALSE)</f>
        <v>46.948042678608253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858.58580450638783</v>
      </c>
      <c r="H915" s="16">
        <f>VLOOKUP($D915,'Growth rate'!$B$3:$S$93,3,FALSE)*VLOOKUP($F915,BY_TRA_Demand_Drivers!$B$5:$J$100,8,FALSE)</f>
        <v>47.699211361465991</v>
      </c>
      <c r="I915" s="16">
        <f>VLOOKUP($D915,'Growth rate'!$B$3:$S$93,3,FALSE)*VLOOKUP($F915,BY_TRA_Demand_Drivers!$B$5:$J$100,9,FALSE)</f>
        <v>47.699211361465991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872.32317737849007</v>
      </c>
      <c r="H916" s="16">
        <f>VLOOKUP($D916,'Growth rate'!$B$3:$S$93,3,FALSE)*VLOOKUP($F916,BY_TRA_Demand_Drivers!$B$5:$J$100,8,FALSE)</f>
        <v>48.462398743249452</v>
      </c>
      <c r="I916" s="16">
        <f>VLOOKUP($D916,'Growth rate'!$B$3:$S$93,3,FALSE)*VLOOKUP($F916,BY_TRA_Demand_Drivers!$B$5:$J$100,9,FALSE)</f>
        <v>48.462398743249452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886.28034821654592</v>
      </c>
      <c r="H917" s="16">
        <f>VLOOKUP($D917,'Growth rate'!$B$3:$S$93,3,FALSE)*VLOOKUP($F917,BY_TRA_Demand_Drivers!$B$5:$J$100,8,FALSE)</f>
        <v>49.237797123141441</v>
      </c>
      <c r="I917" s="16">
        <f>VLOOKUP($D917,'Growth rate'!$B$3:$S$93,3,FALSE)*VLOOKUP($F917,BY_TRA_Demand_Drivers!$B$5:$J$100,9,FALSE)</f>
        <v>49.237797123141441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900.46083378801063</v>
      </c>
      <c r="H918" s="16">
        <f>VLOOKUP($D918,'Growth rate'!$B$3:$S$93,3,FALSE)*VLOOKUP($F918,BY_TRA_Demand_Drivers!$B$5:$J$100,8,FALSE)</f>
        <v>50.025601877111697</v>
      </c>
      <c r="I918" s="16">
        <f>VLOOKUP($D918,'Growth rate'!$B$3:$S$93,3,FALSE)*VLOOKUP($F918,BY_TRA_Demand_Drivers!$B$5:$J$100,9,FALSE)</f>
        <v>50.025601877111697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914.86820712861879</v>
      </c>
      <c r="H919" s="16">
        <f>VLOOKUP($D919,'Growth rate'!$B$3:$S$93,3,FALSE)*VLOOKUP($F919,BY_TRA_Demand_Drivers!$B$5:$J$100,8,FALSE)</f>
        <v>50.826011507145488</v>
      </c>
      <c r="I919" s="16">
        <f>VLOOKUP($D919,'Growth rate'!$B$3:$S$93,3,FALSE)*VLOOKUP($F919,BY_TRA_Demand_Drivers!$B$5:$J$100,9,FALSE)</f>
        <v>50.826011507145488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929.5060984426766</v>
      </c>
      <c r="H920" s="16">
        <f>VLOOKUP($D920,'Growth rate'!$B$3:$S$93,3,FALSE)*VLOOKUP($F920,BY_TRA_Demand_Drivers!$B$5:$J$100,8,FALSE)</f>
        <v>51.639227691259812</v>
      </c>
      <c r="I920" s="16">
        <f>VLOOKUP($D920,'Growth rate'!$B$3:$S$93,3,FALSE)*VLOOKUP($F920,BY_TRA_Demand_Drivers!$B$5:$J$100,9,FALSE)</f>
        <v>51.639227691259812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944.37819601775948</v>
      </c>
      <c r="H921" s="16">
        <f>VLOOKUP($D921,'Growth rate'!$B$3:$S$93,3,FALSE)*VLOOKUP($F921,BY_TRA_Demand_Drivers!$B$5:$J$100,8,FALSE)</f>
        <v>52.465455334319969</v>
      </c>
      <c r="I921" s="16">
        <f>VLOOKUP($D921,'Growth rate'!$B$3:$S$93,3,FALSE)*VLOOKUP($F921,BY_TRA_Demand_Drivers!$B$5:$J$100,9,FALSE)</f>
        <v>52.465455334319969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959.48824715404362</v>
      </c>
      <c r="H922" s="16">
        <f>VLOOKUP($D922,'Growth rate'!$B$3:$S$93,3,FALSE)*VLOOKUP($F922,BY_TRA_Demand_Drivers!$B$5:$J$100,8,FALSE)</f>
        <v>53.304902619669093</v>
      </c>
      <c r="I922" s="16">
        <f>VLOOKUP($D922,'Growth rate'!$B$3:$S$93,3,FALSE)*VLOOKUP($F922,BY_TRA_Demand_Drivers!$B$5:$J$100,9,FALSE)</f>
        <v>53.304902619669093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974.8400591085084</v>
      </c>
      <c r="H923" s="16">
        <f>VLOOKUP($D923,'Growth rate'!$B$3:$S$93,3,FALSE)*VLOOKUP($F923,BY_TRA_Demand_Drivers!$B$5:$J$100,8,FALSE)</f>
        <v>54.157781061583798</v>
      </c>
      <c r="I923" s="16">
        <f>VLOOKUP($D923,'Growth rate'!$B$3:$S$93,3,FALSE)*VLOOKUP($F923,BY_TRA_Demand_Drivers!$B$5:$J$100,9,FALSE)</f>
        <v>54.157781061583798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990.43750005424454</v>
      </c>
      <c r="H924" s="16">
        <f>VLOOKUP($D924,'Growth rate'!$B$3:$S$93,3,FALSE)*VLOOKUP($F924,BY_TRA_Demand_Drivers!$B$5:$J$100,8,FALSE)</f>
        <v>55.024305558569139</v>
      </c>
      <c r="I924" s="16">
        <f>VLOOKUP($D924,'Growth rate'!$B$3:$S$93,3,FALSE)*VLOOKUP($F924,BY_TRA_Demand_Drivers!$B$5:$J$100,9,FALSE)</f>
        <v>55.024305558569139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1006.2845000551124</v>
      </c>
      <c r="H925" s="16">
        <f>VLOOKUP($D925,'Growth rate'!$B$3:$S$93,3,FALSE)*VLOOKUP($F925,BY_TRA_Demand_Drivers!$B$5:$J$100,8,FALSE)</f>
        <v>55.904694447506245</v>
      </c>
      <c r="I925" s="16">
        <f>VLOOKUP($D925,'Growth rate'!$B$3:$S$93,3,FALSE)*VLOOKUP($F925,BY_TRA_Demand_Drivers!$B$5:$J$100,9,FALSE)</f>
        <v>55.904694447506245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1022.3850520559943</v>
      </c>
      <c r="H926" s="16">
        <f>VLOOKUP($D926,'Growth rate'!$B$3:$S$93,3,FALSE)*VLOOKUP($F926,BY_TRA_Demand_Drivers!$B$5:$J$100,8,FALSE)</f>
        <v>56.799169558666343</v>
      </c>
      <c r="I926" s="16">
        <f>VLOOKUP($D926,'Growth rate'!$B$3:$S$93,3,FALSE)*VLOOKUP($F926,BY_TRA_Demand_Drivers!$B$5:$J$100,9,FALSE)</f>
        <v>56.799169558666343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1038.7432128888902</v>
      </c>
      <c r="H927" s="16">
        <f>VLOOKUP($D927,'Growth rate'!$B$3:$S$93,3,FALSE)*VLOOKUP($F927,BY_TRA_Demand_Drivers!$B$5:$J$100,8,FALSE)</f>
        <v>57.707956271605006</v>
      </c>
      <c r="I927" s="16">
        <f>VLOOKUP($D927,'Growth rate'!$B$3:$S$93,3,FALSE)*VLOOKUP($F927,BY_TRA_Demand_Drivers!$B$5:$J$100,9,FALSE)</f>
        <v>57.707956271605006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1055.3631042951124</v>
      </c>
      <c r="H928" s="16">
        <f>VLOOKUP($D928,'Growth rate'!$B$3:$S$93,3,FALSE)*VLOOKUP($F928,BY_TRA_Demand_Drivers!$B$5:$J$100,8,FALSE)</f>
        <v>58.631283571950689</v>
      </c>
      <c r="I928" s="16">
        <f>VLOOKUP($D928,'Growth rate'!$B$3:$S$93,3,FALSE)*VLOOKUP($F928,BY_TRA_Demand_Drivers!$B$5:$J$100,9,FALSE)</f>
        <v>58.631283571950689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1072.2489139638342</v>
      </c>
      <c r="H929" s="16">
        <f>VLOOKUP($D929,'Growth rate'!$B$3:$S$93,3,FALSE)*VLOOKUP($F929,BY_TRA_Demand_Drivers!$B$5:$J$100,8,FALSE)</f>
        <v>59.569384109101904</v>
      </c>
      <c r="I929" s="16">
        <f>VLOOKUP($D929,'Growth rate'!$B$3:$S$93,3,FALSE)*VLOOKUP($F929,BY_TRA_Demand_Drivers!$B$5:$J$100,9,FALSE)</f>
        <v>59.569384109101904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1089.4048965872557</v>
      </c>
      <c r="H930" s="16">
        <f>VLOOKUP($D930,'Growth rate'!$B$3:$S$93,3,FALSE)*VLOOKUP($F930,BY_TRA_Demand_Drivers!$B$5:$J$100,8,FALSE)</f>
        <v>60.522494254847537</v>
      </c>
      <c r="I930" s="16">
        <f>VLOOKUP($D930,'Growth rate'!$B$3:$S$93,3,FALSE)*VLOOKUP($F930,BY_TRA_Demand_Drivers!$B$5:$J$100,9,FALSE)</f>
        <v>60.522494254847537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1106.8353749326518</v>
      </c>
      <c r="H931" s="16">
        <f>VLOOKUP($D931,'Growth rate'!$B$3:$S$93,3,FALSE)*VLOOKUP($F931,BY_TRA_Demand_Drivers!$B$5:$J$100,8,FALSE)</f>
        <v>61.490854162925103</v>
      </c>
      <c r="I931" s="16">
        <f>VLOOKUP($D931,'Growth rate'!$B$3:$S$93,3,FALSE)*VLOOKUP($F931,BY_TRA_Demand_Drivers!$B$5:$J$100,9,FALSE)</f>
        <v>61.490854162925103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1124.5447409315743</v>
      </c>
      <c r="H932" s="16">
        <f>VLOOKUP($D932,'Growth rate'!$B$3:$S$93,3,FALSE)*VLOOKUP($F932,BY_TRA_Demand_Drivers!$B$5:$J$100,8,FALSE)</f>
        <v>62.474707829531908</v>
      </c>
      <c r="I932" s="16">
        <f>VLOOKUP($D932,'Growth rate'!$B$3:$S$93,3,FALSE)*VLOOKUP($F932,BY_TRA_Demand_Drivers!$B$5:$J$100,9,FALSE)</f>
        <v>62.474707829531908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1142.5374567864797</v>
      </c>
      <c r="H933" s="16">
        <f>VLOOKUP($D933,'Growth rate'!$B$3:$S$93,3,FALSE)*VLOOKUP($F933,BY_TRA_Demand_Drivers!$B$5:$J$100,8,FALSE)</f>
        <v>63.474303154804417</v>
      </c>
      <c r="I933" s="16">
        <f>VLOOKUP($D933,'Growth rate'!$B$3:$S$93,3,FALSE)*VLOOKUP($F933,BY_TRA_Demand_Drivers!$B$5:$J$100,9,FALSE)</f>
        <v>63.474303154804417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1160.8180560950634</v>
      </c>
      <c r="H934" s="16">
        <f>VLOOKUP($D934,'Growth rate'!$B$3:$S$93,3,FALSE)*VLOOKUP($F934,BY_TRA_Demand_Drivers!$B$5:$J$100,8,FALSE)</f>
        <v>64.489892005281291</v>
      </c>
      <c r="I934" s="16">
        <f>VLOOKUP($D934,'Growth rate'!$B$3:$S$93,3,FALSE)*VLOOKUP($F934,BY_TRA_Demand_Drivers!$B$5:$J$100,9,FALSE)</f>
        <v>64.489892005281291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1179.3911449925843</v>
      </c>
      <c r="H935" s="16">
        <f>VLOOKUP($D935,'Growth rate'!$B$3:$S$93,3,FALSE)*VLOOKUP($F935,BY_TRA_Demand_Drivers!$B$5:$J$100,8,FALSE)</f>
        <v>65.521730277365791</v>
      </c>
      <c r="I935" s="16">
        <f>VLOOKUP($D935,'Growth rate'!$B$3:$S$93,3,FALSE)*VLOOKUP($F935,BY_TRA_Demand_Drivers!$B$5:$J$100,9,FALSE)</f>
        <v>65.521730277365791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1198.2614033124657</v>
      </c>
      <c r="H936" s="16">
        <f>VLOOKUP($D936,'Growth rate'!$B$3:$S$93,3,FALSE)*VLOOKUP($F936,BY_TRA_Demand_Drivers!$B$5:$J$100,8,FALSE)</f>
        <v>66.570077961803648</v>
      </c>
      <c r="I936" s="16">
        <f>VLOOKUP($D936,'Growth rate'!$B$3:$S$93,3,FALSE)*VLOOKUP($F936,BY_TRA_Demand_Drivers!$B$5:$J$100,9,FALSE)</f>
        <v>66.570077961803648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1217.4335857654653</v>
      </c>
      <c r="H937" s="16">
        <f>VLOOKUP($D937,'Growth rate'!$B$3:$S$93,3,FALSE)*VLOOKUP($F937,BY_TRA_Demand_Drivers!$B$5:$J$100,8,FALSE)</f>
        <v>67.635199209192521</v>
      </c>
      <c r="I937" s="16">
        <f>VLOOKUP($D937,'Growth rate'!$B$3:$S$93,3,FALSE)*VLOOKUP($F937,BY_TRA_Demand_Drivers!$B$5:$J$100,9,FALSE)</f>
        <v>67.635199209192521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1236.9125231377127</v>
      </c>
      <c r="H938" s="16">
        <f>VLOOKUP($D938,'Growth rate'!$B$3:$S$93,3,FALSE)*VLOOKUP($F938,BY_TRA_Demand_Drivers!$B$5:$J$100,8,FALSE)</f>
        <v>68.717362396539599</v>
      </c>
      <c r="I938" s="16">
        <f>VLOOKUP($D938,'Growth rate'!$B$3:$S$93,3,FALSE)*VLOOKUP($F938,BY_TRA_Demand_Drivers!$B$5:$J$100,9,FALSE)</f>
        <v>68.717362396539599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1256.7031235079162</v>
      </c>
      <c r="H939" s="16">
        <f>VLOOKUP($D939,'Growth rate'!$B$3:$S$93,3,FALSE)*VLOOKUP($F939,BY_TRA_Demand_Drivers!$B$5:$J$100,8,FALSE)</f>
        <v>69.816840194884236</v>
      </c>
      <c r="I939" s="16">
        <f>VLOOKUP($D939,'Growth rate'!$B$3:$S$93,3,FALSE)*VLOOKUP($F939,BY_TRA_Demand_Drivers!$B$5:$J$100,9,FALSE)</f>
        <v>69.816840194884236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1276.8103734840429</v>
      </c>
      <c r="H940" s="16">
        <f>VLOOKUP($D940,'Growth rate'!$B$3:$S$93,3,FALSE)*VLOOKUP($F940,BY_TRA_Demand_Drivers!$B$5:$J$100,8,FALSE)</f>
        <v>70.933909638002376</v>
      </c>
      <c r="I940" s="16">
        <f>VLOOKUP($D940,'Growth rate'!$B$3:$S$93,3,FALSE)*VLOOKUP($F940,BY_TRA_Demand_Drivers!$B$5:$J$100,9,FALSE)</f>
        <v>70.933909638002376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1297.2393394597875</v>
      </c>
      <c r="H941" s="16">
        <f>VLOOKUP($D941,'Growth rate'!$B$3:$S$93,3,FALSE)*VLOOKUP($F941,BY_TRA_Demand_Drivers!$B$5:$J$100,8,FALSE)</f>
        <v>72.068852192210414</v>
      </c>
      <c r="I941" s="16">
        <f>VLOOKUP($D941,'Growth rate'!$B$3:$S$93,3,FALSE)*VLOOKUP($F941,BY_TRA_Demand_Drivers!$B$5:$J$100,9,FALSE)</f>
        <v>72.068852192210414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1317.995168891144</v>
      </c>
      <c r="H942" s="16">
        <f>VLOOKUP($D942,'Growth rate'!$B$3:$S$93,3,FALSE)*VLOOKUP($F942,BY_TRA_Demand_Drivers!$B$5:$J$100,8,FALSE)</f>
        <v>73.221953827285773</v>
      </c>
      <c r="I942" s="16">
        <f>VLOOKUP($D942,'Growth rate'!$B$3:$S$93,3,FALSE)*VLOOKUP($F942,BY_TRA_Demand_Drivers!$B$5:$J$100,9,FALSE)</f>
        <v>73.221953827285773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1339.0830915934023</v>
      </c>
      <c r="H943" s="16">
        <f>VLOOKUP($D943,'Growth rate'!$B$3:$S$93,3,FALSE)*VLOOKUP($F943,BY_TRA_Demand_Drivers!$B$5:$J$100,8,FALSE)</f>
        <v>74.39350508852236</v>
      </c>
      <c r="I943" s="16">
        <f>VLOOKUP($D943,'Growth rate'!$B$3:$S$93,3,FALSE)*VLOOKUP($F943,BY_TRA_Demand_Drivers!$B$5:$J$100,9,FALSE)</f>
        <v>74.39350508852236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1360.5084210588968</v>
      </c>
      <c r="H944" s="16">
        <f>VLOOKUP($D944,'Growth rate'!$B$3:$S$93,3,FALSE)*VLOOKUP($F944,BY_TRA_Demand_Drivers!$B$5:$J$100,8,FALSE)</f>
        <v>75.583801169938724</v>
      </c>
      <c r="I944" s="16">
        <f>VLOOKUP($D944,'Growth rate'!$B$3:$S$93,3,FALSE)*VLOOKUP($F944,BY_TRA_Demand_Drivers!$B$5:$J$100,9,FALSE)</f>
        <v>75.583801169938724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1382.2765557958394</v>
      </c>
      <c r="H945" s="16">
        <f>VLOOKUP($D945,'Growth rate'!$B$3:$S$93,3,FALSE)*VLOOKUP($F945,BY_TRA_Demand_Drivers!$B$5:$J$100,8,FALSE)</f>
        <v>76.793141988657737</v>
      </c>
      <c r="I945" s="16">
        <f>VLOOKUP($D945,'Growth rate'!$B$3:$S$93,3,FALSE)*VLOOKUP($F945,BY_TRA_Demand_Drivers!$B$5:$J$100,9,FALSE)</f>
        <v>76.793141988657737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1404.3929806885726</v>
      </c>
      <c r="H946" s="16">
        <f>VLOOKUP($D946,'Growth rate'!$B$3:$S$93,3,FALSE)*VLOOKUP($F946,BY_TRA_Demand_Drivers!$B$5:$J$100,8,FALSE)</f>
        <v>78.021832260476259</v>
      </c>
      <c r="I946" s="16">
        <f>VLOOKUP($D946,'Growth rate'!$B$3:$S$93,3,FALSE)*VLOOKUP($F946,BY_TRA_Demand_Drivers!$B$5:$J$100,9,FALSE)</f>
        <v>78.021832260476259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1426.8632683795897</v>
      </c>
      <c r="H947" s="16">
        <f>VLOOKUP($D947,'Growth rate'!$B$3:$S$93,3,FALSE)*VLOOKUP($F947,BY_TRA_Demand_Drivers!$B$5:$J$100,8,FALSE)</f>
        <v>79.270181576643878</v>
      </c>
      <c r="I947" s="16">
        <f>VLOOKUP($D947,'Growth rate'!$B$3:$S$93,3,FALSE)*VLOOKUP($F947,BY_TRA_Demand_Drivers!$B$5:$J$100,9,FALSE)</f>
        <v>79.270181576643878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1449.6930806736632</v>
      </c>
      <c r="H948" s="16">
        <f>VLOOKUP($D948,'Growth rate'!$B$3:$S$93,3,FALSE)*VLOOKUP($F948,BY_TRA_Demand_Drivers!$B$5:$J$100,8,FALSE)</f>
        <v>80.538504481870177</v>
      </c>
      <c r="I948" s="16">
        <f>VLOOKUP($D948,'Growth rate'!$B$3:$S$93,3,FALSE)*VLOOKUP($F948,BY_TRA_Demand_Drivers!$B$5:$J$100,9,FALSE)</f>
        <v>80.538504481870177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1472.8881699644419</v>
      </c>
      <c r="H949" s="16">
        <f>VLOOKUP($D949,'Growth rate'!$B$3:$S$93,3,FALSE)*VLOOKUP($F949,BY_TRA_Demand_Drivers!$B$5:$J$100,8,FALSE)</f>
        <v>81.827120553580102</v>
      </c>
      <c r="I949" s="16">
        <f>VLOOKUP($D949,'Growth rate'!$B$3:$S$93,3,FALSE)*VLOOKUP($F949,BY_TRA_Demand_Drivers!$B$5:$J$100,9,FALSE)</f>
        <v>81.827120553580102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1496.4543806838731</v>
      </c>
      <c r="H950" s="16">
        <f>VLOOKUP($D950,'Growth rate'!$B$3:$S$93,3,FALSE)*VLOOKUP($F950,BY_TRA_Demand_Drivers!$B$5:$J$100,8,FALSE)</f>
        <v>83.136354482437397</v>
      </c>
      <c r="I950" s="16">
        <f>VLOOKUP($D950,'Growth rate'!$B$3:$S$93,3,FALSE)*VLOOKUP($F950,BY_TRA_Demand_Drivers!$B$5:$J$100,9,FALSE)</f>
        <v>83.136354482437397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1520.397650774815</v>
      </c>
      <c r="H951" s="16">
        <f>VLOOKUP($D951,'Growth rate'!$B$3:$S$93,3,FALSE)*VLOOKUP($F951,BY_TRA_Demand_Drivers!$B$5:$J$100,8,FALSE)</f>
        <v>84.466536154156401</v>
      </c>
      <c r="I951" s="16">
        <f>VLOOKUP($D951,'Growth rate'!$B$3:$S$93,3,FALSE)*VLOOKUP($F951,BY_TRA_Demand_Drivers!$B$5:$J$100,9,FALSE)</f>
        <v>84.466536154156401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1544.7240131872122</v>
      </c>
      <c r="H952" s="16">
        <f>VLOOKUP($D952,'Growth rate'!$B$3:$S$93,3,FALSE)*VLOOKUP($F952,BY_TRA_Demand_Drivers!$B$5:$J$100,8,FALSE)</f>
        <v>85.818000732622906</v>
      </c>
      <c r="I952" s="16">
        <f>VLOOKUP($D952,'Growth rate'!$B$3:$S$93,3,FALSE)*VLOOKUP($F952,BY_TRA_Demand_Drivers!$B$5:$J$100,9,FALSE)</f>
        <v>85.818000732622906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1569.4395973982075</v>
      </c>
      <c r="H953" s="16">
        <f>VLOOKUP($D953,'Growth rate'!$B$3:$S$93,3,FALSE)*VLOOKUP($F953,BY_TRA_Demand_Drivers!$B$5:$J$100,8,FALSE)</f>
        <v>87.191088744344867</v>
      </c>
      <c r="I953" s="16">
        <f>VLOOKUP($D953,'Growth rate'!$B$3:$S$93,3,FALSE)*VLOOKUP($F953,BY_TRA_Demand_Drivers!$B$5:$J$100,9,FALSE)</f>
        <v>87.191088744344867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1594.550630956579</v>
      </c>
      <c r="H954" s="16">
        <f>VLOOKUP($D954,'Growth rate'!$B$3:$S$93,3,FALSE)*VLOOKUP($F954,BY_TRA_Demand_Drivers!$B$5:$J$100,8,FALSE)</f>
        <v>88.586146164254387</v>
      </c>
      <c r="I954" s="16">
        <f>VLOOKUP($D954,'Growth rate'!$B$3:$S$93,3,FALSE)*VLOOKUP($F954,BY_TRA_Demand_Drivers!$B$5:$J$100,9,FALSE)</f>
        <v>88.586146164254387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1620.0634410518842</v>
      </c>
      <c r="H955" s="16">
        <f>VLOOKUP($D955,'Growth rate'!$B$3:$S$93,3,FALSE)*VLOOKUP($F955,BY_TRA_Demand_Drivers!$B$5:$J$100,8,FALSE)</f>
        <v>90.003524502882456</v>
      </c>
      <c r="I955" s="16">
        <f>VLOOKUP($D955,'Growth rate'!$B$3:$S$93,3,FALSE)*VLOOKUP($F955,BY_TRA_Demand_Drivers!$B$5:$J$100,9,FALSE)</f>
        <v>90.003524502882456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1645.9844561087143</v>
      </c>
      <c r="H956" s="16">
        <f>VLOOKUP($D956,'Growth rate'!$B$3:$S$93,3,FALSE)*VLOOKUP($F956,BY_TRA_Demand_Drivers!$B$5:$J$100,8,FALSE)</f>
        <v>91.443580894928573</v>
      </c>
      <c r="I956" s="16">
        <f>VLOOKUP($D956,'Growth rate'!$B$3:$S$93,3,FALSE)*VLOOKUP($F956,BY_TRA_Demand_Drivers!$B$5:$J$100,9,FALSE)</f>
        <v>91.443580894928573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1672.3202074064538</v>
      </c>
      <c r="H957" s="16">
        <f>VLOOKUP($D957,'Growth rate'!$B$3:$S$93,3,FALSE)*VLOOKUP($F957,BY_TRA_Demand_Drivers!$B$5:$J$100,8,FALSE)</f>
        <v>92.90667818924743</v>
      </c>
      <c r="I957" s="16">
        <f>VLOOKUP($D957,'Growth rate'!$B$3:$S$93,3,FALSE)*VLOOKUP($F957,BY_TRA_Demand_Drivers!$B$5:$J$100,9,FALSE)</f>
        <v>92.90667818924743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1699.0773307249569</v>
      </c>
      <c r="H958" s="16">
        <f>VLOOKUP($D958,'Growth rate'!$B$3:$S$93,3,FALSE)*VLOOKUP($F958,BY_TRA_Demand_Drivers!$B$5:$J$100,8,FALSE)</f>
        <v>94.393185040275384</v>
      </c>
      <c r="I958" s="16">
        <f>VLOOKUP($D958,'Growth rate'!$B$3:$S$93,3,FALSE)*VLOOKUP($F958,BY_TRA_Demand_Drivers!$B$5:$J$100,9,FALSE)</f>
        <v>94.393185040275384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1726.2625680165563</v>
      </c>
      <c r="H959" s="16">
        <f>VLOOKUP($D959,'Growth rate'!$B$3:$S$93,3,FALSE)*VLOOKUP($F959,BY_TRA_Demand_Drivers!$B$5:$J$100,8,FALSE)</f>
        <v>95.903476000919795</v>
      </c>
      <c r="I959" s="16">
        <f>VLOOKUP($D959,'Growth rate'!$B$3:$S$93,3,FALSE)*VLOOKUP($F959,BY_TRA_Demand_Drivers!$B$5:$J$100,9,FALSE)</f>
        <v>95.903476000919795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1753.8827691048211</v>
      </c>
      <c r="H960" s="16">
        <f>VLOOKUP($D960,'Growth rate'!$B$3:$S$93,3,FALSE)*VLOOKUP($F960,BY_TRA_Demand_Drivers!$B$5:$J$100,8,FALSE)</f>
        <v>97.437931616934506</v>
      </c>
      <c r="I960" s="16">
        <f>VLOOKUP($D960,'Growth rate'!$B$3:$S$93,3,FALSE)*VLOOKUP($F960,BY_TRA_Demand_Drivers!$B$5:$J$100,9,FALSE)</f>
        <v>97.437931616934506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1781.9448934104983</v>
      </c>
      <c r="H961" s="16">
        <f>VLOOKUP($D961,'Growth rate'!$B$3:$S$93,3,FALSE)*VLOOKUP($F961,BY_TRA_Demand_Drivers!$B$5:$J$100,8,FALSE)</f>
        <v>98.996938522805451</v>
      </c>
      <c r="I961" s="16">
        <f>VLOOKUP($D961,'Growth rate'!$B$3:$S$93,3,FALSE)*VLOOKUP($F961,BY_TRA_Demand_Drivers!$B$5:$J$100,9,FALSE)</f>
        <v>98.996938522805451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1810.4560117050662</v>
      </c>
      <c r="H962" s="16">
        <f>VLOOKUP($D962,'Growth rate'!$B$3:$S$93,3,FALSE)*VLOOKUP($F962,BY_TRA_Demand_Drivers!$B$5:$J$100,8,FALSE)</f>
        <v>100.58088953917034</v>
      </c>
      <c r="I962" s="16">
        <f>VLOOKUP($D962,'Growth rate'!$B$3:$S$93,3,FALSE)*VLOOKUP($F962,BY_TRA_Demand_Drivers!$B$5:$J$100,9,FALSE)</f>
        <v>100.58088953917034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1839.4233078923471</v>
      </c>
      <c r="H963" s="16">
        <f>VLOOKUP($D963,'Growth rate'!$B$3:$S$93,3,FALSE)*VLOOKUP($F963,BY_TRA_Demand_Drivers!$B$5:$J$100,8,FALSE)</f>
        <v>102.19018377179707</v>
      </c>
      <c r="I963" s="16">
        <f>VLOOKUP($D963,'Growth rate'!$B$3:$S$93,3,FALSE)*VLOOKUP($F963,BY_TRA_Demand_Drivers!$B$5:$J$100,9,FALSE)</f>
        <v>102.19018377179707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1868.8540808186247</v>
      </c>
      <c r="H964" s="16">
        <f>VLOOKUP($D964,'Growth rate'!$B$3:$S$93,3,FALSE)*VLOOKUP($F964,BY_TRA_Demand_Drivers!$B$5:$J$100,8,FALSE)</f>
        <v>103.82522671214581</v>
      </c>
      <c r="I964" s="16">
        <f>VLOOKUP($D964,'Growth rate'!$B$3:$S$93,3,FALSE)*VLOOKUP($F964,BY_TRA_Demand_Drivers!$B$5:$J$100,9,FALSE)</f>
        <v>103.82522671214581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1898.7557461117228</v>
      </c>
      <c r="H965" s="16">
        <f>VLOOKUP($D965,'Growth rate'!$B$3:$S$93,3,FALSE)*VLOOKUP($F965,BY_TRA_Demand_Drivers!$B$5:$J$100,8,FALSE)</f>
        <v>105.48643033954015</v>
      </c>
      <c r="I965" s="16">
        <f>VLOOKUP($D965,'Growth rate'!$B$3:$S$93,3,FALSE)*VLOOKUP($F965,BY_TRA_Demand_Drivers!$B$5:$J$100,9,FALSE)</f>
        <v>105.48643033954015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1929.1358380495105</v>
      </c>
      <c r="H966" s="16">
        <f>VLOOKUP($D966,'Growth rate'!$B$3:$S$93,3,FALSE)*VLOOKUP($F966,BY_TRA_Demand_Drivers!$B$5:$J$100,8,FALSE)</f>
        <v>107.1742132249728</v>
      </c>
      <c r="I966" s="16">
        <f>VLOOKUP($D966,'Growth rate'!$B$3:$S$93,3,FALSE)*VLOOKUP($F966,BY_TRA_Demand_Drivers!$B$5:$J$100,9,FALSE)</f>
        <v>107.1742132249728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1960.0020114583028</v>
      </c>
      <c r="H967" s="16">
        <f>VLOOKUP($D967,'Growth rate'!$B$3:$S$93,3,FALSE)*VLOOKUP($F967,BY_TRA_Demand_Drivers!$B$5:$J$100,8,FALSE)</f>
        <v>108.88900063657238</v>
      </c>
      <c r="I967" s="16">
        <f>VLOOKUP($D967,'Growth rate'!$B$3:$S$93,3,FALSE)*VLOOKUP($F967,BY_TRA_Demand_Drivers!$B$5:$J$100,9,FALSE)</f>
        <v>108.88900063657238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1991.3620436416356</v>
      </c>
      <c r="H968" s="16">
        <f>VLOOKUP($D968,'Growth rate'!$B$3:$S$93,3,FALSE)*VLOOKUP($F968,BY_TRA_Demand_Drivers!$B$5:$J$100,8,FALSE)</f>
        <v>110.63122464675753</v>
      </c>
      <c r="I968" s="16">
        <f>VLOOKUP($D968,'Growth rate'!$B$3:$S$93,3,FALSE)*VLOOKUP($F968,BY_TRA_Demand_Drivers!$B$5:$J$100,9,FALSE)</f>
        <v>110.63122464675753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2023.2238363399019</v>
      </c>
      <c r="H969" s="16">
        <f>VLOOKUP($D969,'Growth rate'!$B$3:$S$93,3,FALSE)*VLOOKUP($F969,BY_TRA_Demand_Drivers!$B$5:$J$100,8,FALSE)</f>
        <v>112.40132424110567</v>
      </c>
      <c r="I969" s="16">
        <f>VLOOKUP($D969,'Growth rate'!$B$3:$S$93,3,FALSE)*VLOOKUP($F969,BY_TRA_Demand_Drivers!$B$5:$J$100,9,FALSE)</f>
        <v>112.40132424110567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2055.5954177213403</v>
      </c>
      <c r="H970" s="16">
        <f>VLOOKUP($D970,'Growth rate'!$B$3:$S$93,3,FALSE)*VLOOKUP($F970,BY_TRA_Demand_Drivers!$B$5:$J$100,8,FALSE)</f>
        <v>114.19974542896335</v>
      </c>
      <c r="I970" s="16">
        <f>VLOOKUP($D970,'Growth rate'!$B$3:$S$93,3,FALSE)*VLOOKUP($F970,BY_TRA_Demand_Drivers!$B$5:$J$100,9,FALSE)</f>
        <v>114.19974542896335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2088.4849444048818</v>
      </c>
      <c r="H971" s="16">
        <f>VLOOKUP($D971,'Growth rate'!$B$3:$S$93,3,FALSE)*VLOOKUP($F971,BY_TRA_Demand_Drivers!$B$5:$J$100,8,FALSE)</f>
        <v>116.02694135582676</v>
      </c>
      <c r="I971" s="16">
        <f>VLOOKUP($D971,'Growth rate'!$B$3:$S$93,3,FALSE)*VLOOKUP($F971,BY_TRA_Demand_Drivers!$B$5:$J$100,9,FALSE)</f>
        <v>116.02694135582676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2121.90070351536</v>
      </c>
      <c r="H972" s="16">
        <f>VLOOKUP($D972,'Growth rate'!$B$3:$S$93,3,FALSE)*VLOOKUP($F972,BY_TRA_Demand_Drivers!$B$5:$J$100,8,FALSE)</f>
        <v>117.88337241752001</v>
      </c>
      <c r="I972" s="16">
        <f>VLOOKUP($D972,'Growth rate'!$B$3:$S$93,3,FALSE)*VLOOKUP($F972,BY_TRA_Demand_Drivers!$B$5:$J$100,9,FALSE)</f>
        <v>117.88337241752001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2155.8511147716058</v>
      </c>
      <c r="H973" s="16">
        <f>VLOOKUP($D973,'Growth rate'!$B$3:$S$93,3,FALSE)*VLOOKUP($F973,BY_TRA_Demand_Drivers!$B$5:$J$100,8,FALSE)</f>
        <v>119.76950637620034</v>
      </c>
      <c r="I973" s="16">
        <f>VLOOKUP($D973,'Growth rate'!$B$3:$S$93,3,FALSE)*VLOOKUP($F973,BY_TRA_Demand_Drivers!$B$5:$J$100,9,FALSE)</f>
        <v>119.76950637620034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2190.3447326079518</v>
      </c>
      <c r="H974" s="16">
        <f>VLOOKUP($D974,'Growth rate'!$B$3:$S$93,3,FALSE)*VLOOKUP($F974,BY_TRA_Demand_Drivers!$B$5:$J$100,8,FALSE)</f>
        <v>121.68581847821955</v>
      </c>
      <c r="I974" s="16">
        <f>VLOOKUP($D974,'Growth rate'!$B$3:$S$93,3,FALSE)*VLOOKUP($F974,BY_TRA_Demand_Drivers!$B$5:$J$100,9,FALSE)</f>
        <v>121.68581847821955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2225.3902483296793</v>
      </c>
      <c r="H975" s="16">
        <f>VLOOKUP($D975,'Growth rate'!$B$3:$S$93,3,FALSE)*VLOOKUP($F975,BY_TRA_Demand_Drivers!$B$5:$J$100,8,FALSE)</f>
        <v>123.63279157387106</v>
      </c>
      <c r="I975" s="16">
        <f>VLOOKUP($D975,'Growth rate'!$B$3:$S$93,3,FALSE)*VLOOKUP($F975,BY_TRA_Demand_Drivers!$B$5:$J$100,9,FALSE)</f>
        <v>123.63279157387106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2260.9964923029538</v>
      </c>
      <c r="H976" s="16">
        <f>VLOOKUP($D976,'Growth rate'!$B$3:$S$93,3,FALSE)*VLOOKUP($F976,BY_TRA_Demand_Drivers!$B$5:$J$100,8,FALSE)</f>
        <v>125.610916239053</v>
      </c>
      <c r="I976" s="16">
        <f>VLOOKUP($D976,'Growth rate'!$B$3:$S$93,3,FALSE)*VLOOKUP($F976,BY_TRA_Demand_Drivers!$B$5:$J$100,9,FALSE)</f>
        <v>125.610916239053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2297.1724361798015</v>
      </c>
      <c r="H977" s="16">
        <f>VLOOKUP($D977,'Growth rate'!$B$3:$S$93,3,FALSE)*VLOOKUP($F977,BY_TRA_Demand_Drivers!$B$5:$J$100,8,FALSE)</f>
        <v>127.62069089887785</v>
      </c>
      <c r="I977" s="16">
        <f>VLOOKUP($D977,'Growth rate'!$B$3:$S$93,3,FALSE)*VLOOKUP($F977,BY_TRA_Demand_Drivers!$B$5:$J$100,9,FALSE)</f>
        <v>127.62069089887785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2333.9271951586784</v>
      </c>
      <c r="H978" s="16">
        <f>VLOOKUP($D978,'Growth rate'!$B$3:$S$93,3,FALSE)*VLOOKUP($F978,BY_TRA_Demand_Drivers!$B$5:$J$100,8,FALSE)</f>
        <v>129.6626219532599</v>
      </c>
      <c r="I978" s="16">
        <f>VLOOKUP($D978,'Growth rate'!$B$3:$S$93,3,FALSE)*VLOOKUP($F978,BY_TRA_Demand_Drivers!$B$5:$J$100,9,FALSE)</f>
        <v>129.6626219532599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2371.2700302812173</v>
      </c>
      <c r="H979" s="16">
        <f>VLOOKUP($D979,'Growth rate'!$B$3:$S$93,3,FALSE)*VLOOKUP($F979,BY_TRA_Demand_Drivers!$B$5:$J$100,8,FALSE)</f>
        <v>131.73722390451206</v>
      </c>
      <c r="I979" s="16">
        <f>VLOOKUP($D979,'Growth rate'!$B$3:$S$93,3,FALSE)*VLOOKUP($F979,BY_TRA_Demand_Drivers!$B$5:$J$100,9,FALSE)</f>
        <v>131.73722390451206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2409.2103507657171</v>
      </c>
      <c r="H980" s="16">
        <f>VLOOKUP($D980,'Growth rate'!$B$3:$S$93,3,FALSE)*VLOOKUP($F980,BY_TRA_Demand_Drivers!$B$5:$J$100,8,FALSE)</f>
        <v>133.84501948698428</v>
      </c>
      <c r="I980" s="16">
        <f>VLOOKUP($D980,'Growth rate'!$B$3:$S$93,3,FALSE)*VLOOKUP($F980,BY_TRA_Demand_Drivers!$B$5:$J$100,9,FALSE)</f>
        <v>133.84501948698428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2447.7577163779683</v>
      </c>
      <c r="H981" s="16">
        <f>VLOOKUP($D981,'Growth rate'!$B$3:$S$93,3,FALSE)*VLOOKUP($F981,BY_TRA_Demand_Drivers!$B$5:$J$100,8,FALSE)</f>
        <v>135.98653979877602</v>
      </c>
      <c r="I981" s="16">
        <f>VLOOKUP($D981,'Growth rate'!$B$3:$S$93,3,FALSE)*VLOOKUP($F981,BY_TRA_Demand_Drivers!$B$5:$J$100,9,FALSE)</f>
        <v>135.98653979877602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2486.9218398400162</v>
      </c>
      <c r="H982" s="16">
        <f>VLOOKUP($D982,'Growth rate'!$B$3:$S$93,3,FALSE)*VLOOKUP($F982,BY_TRA_Demand_Drivers!$B$5:$J$100,8,FALSE)</f>
        <v>138.16232443555646</v>
      </c>
      <c r="I982" s="16">
        <f>VLOOKUP($D982,'Growth rate'!$B$3:$S$93,3,FALSE)*VLOOKUP($F982,BY_TRA_Demand_Drivers!$B$5:$J$100,9,FALSE)</f>
        <v>138.16232443555646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2526.7125892774566</v>
      </c>
      <c r="H983" s="16">
        <f>VLOOKUP($D983,'Growth rate'!$B$3:$S$93,3,FALSE)*VLOOKUP($F983,BY_TRA_Demand_Drivers!$B$5:$J$100,8,FALSE)</f>
        <v>140.37292162652537</v>
      </c>
      <c r="I983" s="16">
        <f>VLOOKUP($D983,'Growth rate'!$B$3:$S$93,3,FALSE)*VLOOKUP($F983,BY_TRA_Demand_Drivers!$B$5:$J$100,9,FALSE)</f>
        <v>140.37292162652537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2567.1399907058958</v>
      </c>
      <c r="H984" s="16">
        <f>VLOOKUP($D984,'Growth rate'!$B$3:$S$93,3,FALSE)*VLOOKUP($F984,BY_TRA_Demand_Drivers!$B$5:$J$100,8,FALSE)</f>
        <v>142.61888837254978</v>
      </c>
      <c r="I984" s="16">
        <f>VLOOKUP($D984,'Growth rate'!$B$3:$S$93,3,FALSE)*VLOOKUP($F984,BY_TRA_Demand_Drivers!$B$5:$J$100,9,FALSE)</f>
        <v>142.61888837254978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2608.2142305571901</v>
      </c>
      <c r="H985" s="16">
        <f>VLOOKUP($D985,'Growth rate'!$B$3:$S$93,3,FALSE)*VLOOKUP($F985,BY_TRA_Demand_Drivers!$B$5:$J$100,8,FALSE)</f>
        <v>144.90079058651054</v>
      </c>
      <c r="I985" s="16">
        <f>VLOOKUP($D985,'Growth rate'!$B$3:$S$93,3,FALSE)*VLOOKUP($F985,BY_TRA_Demand_Drivers!$B$5:$J$100,9,FALSE)</f>
        <v>144.90079058651054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2649.9456582461053</v>
      </c>
      <c r="H986" s="16">
        <f>VLOOKUP($D986,'Growth rate'!$B$3:$S$93,3,FALSE)*VLOOKUP($F986,BY_TRA_Demand_Drivers!$B$5:$J$100,8,FALSE)</f>
        <v>147.21920323589472</v>
      </c>
      <c r="I986" s="16">
        <f>VLOOKUP($D986,'Growth rate'!$B$3:$S$93,3,FALSE)*VLOOKUP($F986,BY_TRA_Demand_Drivers!$B$5:$J$100,9,FALSE)</f>
        <v>147.21920323589472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2692.344788778043</v>
      </c>
      <c r="H987" s="16">
        <f>VLOOKUP($D987,'Growth rate'!$B$3:$S$93,3,FALSE)*VLOOKUP($F987,BY_TRA_Demand_Drivers!$B$5:$J$100,8,FALSE)</f>
        <v>149.57471048766905</v>
      </c>
      <c r="I987" s="16">
        <f>VLOOKUP($D987,'Growth rate'!$B$3:$S$93,3,FALSE)*VLOOKUP($F987,BY_TRA_Demand_Drivers!$B$5:$J$100,9,FALSE)</f>
        <v>149.57471048766905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2565</v>
      </c>
      <c r="H988" s="16">
        <f>VLOOKUP($D988,'Growth rate'!$B$3:$S$93,3,FALSE)*VLOOKUP($F988,BY_TRA_Demand_Drivers!$B$5:$J$100,8,FALSE)</f>
        <v>142.5</v>
      </c>
      <c r="I988" s="16">
        <f>VLOOKUP($D988,'Growth rate'!$B$3:$S$93,3,FALSE)*VLOOKUP($F988,BY_TRA_Demand_Drivers!$B$5:$J$100,9,FALSE)</f>
        <v>142.5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2268.5862469809344</v>
      </c>
      <c r="H989" s="16">
        <f>VLOOKUP($D989,'Growth rate'!$B$3:$S$93,3,FALSE)*VLOOKUP($F989,BY_TRA_Demand_Drivers!$B$5:$J$100,8,FALSE)</f>
        <v>126.03256927671858</v>
      </c>
      <c r="I989" s="16">
        <f>VLOOKUP($D989,'Growth rate'!$B$3:$S$93,3,FALSE)*VLOOKUP($F989,BY_TRA_Demand_Drivers!$B$5:$J$100,9,FALSE)</f>
        <v>126.03256927671858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2304.8836269326293</v>
      </c>
      <c r="H990" s="16">
        <f>VLOOKUP($D990,'Growth rate'!$B$3:$S$93,3,FALSE)*VLOOKUP($F990,BY_TRA_Demand_Drivers!$B$5:$J$100,8,FALSE)</f>
        <v>128.04909038514609</v>
      </c>
      <c r="I990" s="16">
        <f>VLOOKUP($D990,'Growth rate'!$B$3:$S$93,3,FALSE)*VLOOKUP($F990,BY_TRA_Demand_Drivers!$B$5:$J$100,9,FALSE)</f>
        <v>128.04909038514609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2341.7617649635517</v>
      </c>
      <c r="H991" s="16">
        <f>VLOOKUP($D991,'Growth rate'!$B$3:$S$93,3,FALSE)*VLOOKUP($F991,BY_TRA_Demand_Drivers!$B$5:$J$100,8,FALSE)</f>
        <v>130.09787583130841</v>
      </c>
      <c r="I991" s="16">
        <f>VLOOKUP($D991,'Growth rate'!$B$3:$S$93,3,FALSE)*VLOOKUP($F991,BY_TRA_Demand_Drivers!$B$5:$J$100,9,FALSE)</f>
        <v>130.09787583130841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2379.2299532029688</v>
      </c>
      <c r="H992" s="16">
        <f>VLOOKUP($D992,'Growth rate'!$B$3:$S$93,3,FALSE)*VLOOKUP($F992,BY_TRA_Demand_Drivers!$B$5:$J$100,8,FALSE)</f>
        <v>132.17944184460936</v>
      </c>
      <c r="I992" s="16">
        <f>VLOOKUP($D992,'Growth rate'!$B$3:$S$93,3,FALSE)*VLOOKUP($F992,BY_TRA_Demand_Drivers!$B$5:$J$100,9,FALSE)</f>
        <v>132.17944184460936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2417.297632454216</v>
      </c>
      <c r="H993" s="16">
        <f>VLOOKUP($D993,'Growth rate'!$B$3:$S$93,3,FALSE)*VLOOKUP($F993,BY_TRA_Demand_Drivers!$B$5:$J$100,8,FALSE)</f>
        <v>134.29431291412311</v>
      </c>
      <c r="I993" s="16">
        <f>VLOOKUP($D993,'Growth rate'!$B$3:$S$93,3,FALSE)*VLOOKUP($F993,BY_TRA_Demand_Drivers!$B$5:$J$100,9,FALSE)</f>
        <v>134.29431291412311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2455.9743945734836</v>
      </c>
      <c r="H994" s="16">
        <f>VLOOKUP($D994,'Growth rate'!$B$3:$S$93,3,FALSE)*VLOOKUP($F994,BY_TRA_Demand_Drivers!$B$5:$J$100,8,FALSE)</f>
        <v>136.44302192074909</v>
      </c>
      <c r="I994" s="16">
        <f>VLOOKUP($D994,'Growth rate'!$B$3:$S$93,3,FALSE)*VLOOKUP($F994,BY_TRA_Demand_Drivers!$B$5:$J$100,9,FALSE)</f>
        <v>136.44302192074909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2495.2699848866591</v>
      </c>
      <c r="H995" s="16">
        <f>VLOOKUP($D995,'Growth rate'!$B$3:$S$93,3,FALSE)*VLOOKUP($F995,BY_TRA_Demand_Drivers!$B$5:$J$100,8,FALSE)</f>
        <v>138.62611027148105</v>
      </c>
      <c r="I995" s="16">
        <f>VLOOKUP($D995,'Growth rate'!$B$3:$S$93,3,FALSE)*VLOOKUP($F995,BY_TRA_Demand_Drivers!$B$5:$J$100,9,FALSE)</f>
        <v>138.62611027148105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2535.1943046448455</v>
      </c>
      <c r="H996" s="16">
        <f>VLOOKUP($D996,'Growth rate'!$B$3:$S$93,3,FALSE)*VLOOKUP($F996,BY_TRA_Demand_Drivers!$B$5:$J$100,8,FALSE)</f>
        <v>140.84412803582475</v>
      </c>
      <c r="I996" s="16">
        <f>VLOOKUP($D996,'Growth rate'!$B$3:$S$93,3,FALSE)*VLOOKUP($F996,BY_TRA_Demand_Drivers!$B$5:$J$100,9,FALSE)</f>
        <v>140.84412803582475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2575.7574135191635</v>
      </c>
      <c r="H997" s="16">
        <f>VLOOKUP($D997,'Growth rate'!$B$3:$S$93,3,FALSE)*VLOOKUP($F997,BY_TRA_Demand_Drivers!$B$5:$J$100,8,FALSE)</f>
        <v>143.09763408439798</v>
      </c>
      <c r="I997" s="16">
        <f>VLOOKUP($D997,'Growth rate'!$B$3:$S$93,3,FALSE)*VLOOKUP($F997,BY_TRA_Demand_Drivers!$B$5:$J$100,9,FALSE)</f>
        <v>143.09763408439798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2616.9695321354702</v>
      </c>
      <c r="H998" s="16">
        <f>VLOOKUP($D998,'Growth rate'!$B$3:$S$93,3,FALSE)*VLOOKUP($F998,BY_TRA_Demand_Drivers!$B$5:$J$100,8,FALSE)</f>
        <v>145.38719622974835</v>
      </c>
      <c r="I998" s="16">
        <f>VLOOKUP($D998,'Growth rate'!$B$3:$S$93,3,FALSE)*VLOOKUP($F998,BY_TRA_Demand_Drivers!$B$5:$J$100,9,FALSE)</f>
        <v>145.38719622974835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2658.8410446496378</v>
      </c>
      <c r="H999" s="16">
        <f>VLOOKUP($D999,'Growth rate'!$B$3:$S$93,3,FALSE)*VLOOKUP($F999,BY_TRA_Demand_Drivers!$B$5:$J$100,8,FALSE)</f>
        <v>147.71339136942433</v>
      </c>
      <c r="I999" s="16">
        <f>VLOOKUP($D999,'Growth rate'!$B$3:$S$93,3,FALSE)*VLOOKUP($F999,BY_TRA_Demand_Drivers!$B$5:$J$100,9,FALSE)</f>
        <v>147.71339136942433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2701.3825013640317</v>
      </c>
      <c r="H1000" s="16">
        <f>VLOOKUP($D1000,'Growth rate'!$B$3:$S$93,3,FALSE)*VLOOKUP($F1000,BY_TRA_Demand_Drivers!$B$5:$J$100,8,FALSE)</f>
        <v>150.07680563133511</v>
      </c>
      <c r="I1000" s="16">
        <f>VLOOKUP($D1000,'Growth rate'!$B$3:$S$93,3,FALSE)*VLOOKUP($F1000,BY_TRA_Demand_Drivers!$B$5:$J$100,9,FALSE)</f>
        <v>150.07680563133511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2744.6046213858563</v>
      </c>
      <c r="H1001" s="16">
        <f>VLOOKUP($D1001,'Growth rate'!$B$3:$S$93,3,FALSE)*VLOOKUP($F1001,BY_TRA_Demand_Drivers!$B$5:$J$100,8,FALSE)</f>
        <v>152.47803452143646</v>
      </c>
      <c r="I1001" s="16">
        <f>VLOOKUP($D1001,'Growth rate'!$B$3:$S$93,3,FALSE)*VLOOKUP($F1001,BY_TRA_Demand_Drivers!$B$5:$J$100,9,FALSE)</f>
        <v>152.47803452143646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2788.51829532803</v>
      </c>
      <c r="H1002" s="16">
        <f>VLOOKUP($D1002,'Growth rate'!$B$3:$S$93,3,FALSE)*VLOOKUP($F1002,BY_TRA_Demand_Drivers!$B$5:$J$100,8,FALSE)</f>
        <v>154.91768307377944</v>
      </c>
      <c r="I1002" s="16">
        <f>VLOOKUP($D1002,'Growth rate'!$B$3:$S$93,3,FALSE)*VLOOKUP($F1002,BY_TRA_Demand_Drivers!$B$5:$J$100,9,FALSE)</f>
        <v>154.91768307377944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2833.1345880532785</v>
      </c>
      <c r="H1003" s="16">
        <f>VLOOKUP($D1003,'Growth rate'!$B$3:$S$93,3,FALSE)*VLOOKUP($F1003,BY_TRA_Demand_Drivers!$B$5:$J$100,8,FALSE)</f>
        <v>157.39636600295992</v>
      </c>
      <c r="I1003" s="16">
        <f>VLOOKUP($D1003,'Growth rate'!$B$3:$S$93,3,FALSE)*VLOOKUP($F1003,BY_TRA_Demand_Drivers!$B$5:$J$100,9,FALSE)</f>
        <v>157.39636600295992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2878.4647414621309</v>
      </c>
      <c r="H1004" s="16">
        <f>VLOOKUP($D1004,'Growth rate'!$B$3:$S$93,3,FALSE)*VLOOKUP($F1004,BY_TRA_Demand_Drivers!$B$5:$J$100,8,FALSE)</f>
        <v>159.91470785900728</v>
      </c>
      <c r="I1004" s="16">
        <f>VLOOKUP($D1004,'Growth rate'!$B$3:$S$93,3,FALSE)*VLOOKUP($F1004,BY_TRA_Demand_Drivers!$B$5:$J$100,9,FALSE)</f>
        <v>159.91470785900728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2924.5201773255249</v>
      </c>
      <c r="H1005" s="16">
        <f>VLOOKUP($D1005,'Growth rate'!$B$3:$S$93,3,FALSE)*VLOOKUP($F1005,BY_TRA_Demand_Drivers!$B$5:$J$100,8,FALSE)</f>
        <v>162.4733431847514</v>
      </c>
      <c r="I1005" s="16">
        <f>VLOOKUP($D1005,'Growth rate'!$B$3:$S$93,3,FALSE)*VLOOKUP($F1005,BY_TRA_Demand_Drivers!$B$5:$J$100,9,FALSE)</f>
        <v>162.4733431847514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2971.3125001627336</v>
      </c>
      <c r="H1006" s="16">
        <f>VLOOKUP($D1006,'Growth rate'!$B$3:$S$93,3,FALSE)*VLOOKUP($F1006,BY_TRA_Demand_Drivers!$B$5:$J$100,8,FALSE)</f>
        <v>165.0729166757074</v>
      </c>
      <c r="I1006" s="16">
        <f>VLOOKUP($D1006,'Growth rate'!$B$3:$S$93,3,FALSE)*VLOOKUP($F1006,BY_TRA_Demand_Drivers!$B$5:$J$100,9,FALSE)</f>
        <v>165.0729166757074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3018.8535001653372</v>
      </c>
      <c r="H1007" s="16">
        <f>VLOOKUP($D1007,'Growth rate'!$B$3:$S$93,3,FALSE)*VLOOKUP($F1007,BY_TRA_Demand_Drivers!$B$5:$J$100,8,FALSE)</f>
        <v>167.71408334251873</v>
      </c>
      <c r="I1007" s="16">
        <f>VLOOKUP($D1007,'Growth rate'!$B$3:$S$93,3,FALSE)*VLOOKUP($F1007,BY_TRA_Demand_Drivers!$B$5:$J$100,9,FALSE)</f>
        <v>167.71408334251873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3067.1551561679826</v>
      </c>
      <c r="H1008" s="16">
        <f>VLOOKUP($D1008,'Growth rate'!$B$3:$S$93,3,FALSE)*VLOOKUP($F1008,BY_TRA_Demand_Drivers!$B$5:$J$100,8,FALSE)</f>
        <v>170.39750867599903</v>
      </c>
      <c r="I1008" s="16">
        <f>VLOOKUP($D1008,'Growth rate'!$B$3:$S$93,3,FALSE)*VLOOKUP($F1008,BY_TRA_Demand_Drivers!$B$5:$J$100,9,FALSE)</f>
        <v>170.39750867599903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3116.2296386666703</v>
      </c>
      <c r="H1009" s="16">
        <f>VLOOKUP($D1009,'Growth rate'!$B$3:$S$93,3,FALSE)*VLOOKUP($F1009,BY_TRA_Demand_Drivers!$B$5:$J$100,8,FALSE)</f>
        <v>173.12386881481501</v>
      </c>
      <c r="I1009" s="16">
        <f>VLOOKUP($D1009,'Growth rate'!$B$3:$S$93,3,FALSE)*VLOOKUP($F1009,BY_TRA_Demand_Drivers!$B$5:$J$100,9,FALSE)</f>
        <v>173.12386881481501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3166.0893128853372</v>
      </c>
      <c r="H1010" s="16">
        <f>VLOOKUP($D1010,'Growth rate'!$B$3:$S$93,3,FALSE)*VLOOKUP($F1010,BY_TRA_Demand_Drivers!$B$5:$J$100,8,FALSE)</f>
        <v>175.89385071585207</v>
      </c>
      <c r="I1010" s="16">
        <f>VLOOKUP($D1010,'Growth rate'!$B$3:$S$93,3,FALSE)*VLOOKUP($F1010,BY_TRA_Demand_Drivers!$B$5:$J$100,9,FALSE)</f>
        <v>175.89385071585207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3216.7467418915026</v>
      </c>
      <c r="H1011" s="16">
        <f>VLOOKUP($D1011,'Growth rate'!$B$3:$S$93,3,FALSE)*VLOOKUP($F1011,BY_TRA_Demand_Drivers!$B$5:$J$100,8,FALSE)</f>
        <v>178.7081523273057</v>
      </c>
      <c r="I1011" s="16">
        <f>VLOOKUP($D1011,'Growth rate'!$B$3:$S$93,3,FALSE)*VLOOKUP($F1011,BY_TRA_Demand_Drivers!$B$5:$J$100,9,FALSE)</f>
        <v>178.7081523273057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3268.2146897617672</v>
      </c>
      <c r="H1012" s="16">
        <f>VLOOKUP($D1012,'Growth rate'!$B$3:$S$93,3,FALSE)*VLOOKUP($F1012,BY_TRA_Demand_Drivers!$B$5:$J$100,8,FALSE)</f>
        <v>181.5674827645426</v>
      </c>
      <c r="I1012" s="16">
        <f>VLOOKUP($D1012,'Growth rate'!$B$3:$S$93,3,FALSE)*VLOOKUP($F1012,BY_TRA_Demand_Drivers!$B$5:$J$100,9,FALSE)</f>
        <v>181.5674827645426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3320.5061247979556</v>
      </c>
      <c r="H1013" s="16">
        <f>VLOOKUP($D1013,'Growth rate'!$B$3:$S$93,3,FALSE)*VLOOKUP($F1013,BY_TRA_Demand_Drivers!$B$5:$J$100,8,FALSE)</f>
        <v>184.47256248877531</v>
      </c>
      <c r="I1013" s="16">
        <f>VLOOKUP($D1013,'Growth rate'!$B$3:$S$93,3,FALSE)*VLOOKUP($F1013,BY_TRA_Demand_Drivers!$B$5:$J$100,9,FALSE)</f>
        <v>184.47256248877531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3373.634222794723</v>
      </c>
      <c r="H1014" s="16">
        <f>VLOOKUP($D1014,'Growth rate'!$B$3:$S$93,3,FALSE)*VLOOKUP($F1014,BY_TRA_Demand_Drivers!$B$5:$J$100,8,FALSE)</f>
        <v>187.42412348859571</v>
      </c>
      <c r="I1014" s="16">
        <f>VLOOKUP($D1014,'Growth rate'!$B$3:$S$93,3,FALSE)*VLOOKUP($F1014,BY_TRA_Demand_Drivers!$B$5:$J$100,9,FALSE)</f>
        <v>187.42412348859571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3427.6123703594385</v>
      </c>
      <c r="H1015" s="16">
        <f>VLOOKUP($D1015,'Growth rate'!$B$3:$S$93,3,FALSE)*VLOOKUP($F1015,BY_TRA_Demand_Drivers!$B$5:$J$100,8,FALSE)</f>
        <v>190.42290946441327</v>
      </c>
      <c r="I1015" s="16">
        <f>VLOOKUP($D1015,'Growth rate'!$B$3:$S$93,3,FALSE)*VLOOKUP($F1015,BY_TRA_Demand_Drivers!$B$5:$J$100,9,FALSE)</f>
        <v>190.42290946441327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3482.45416828519</v>
      </c>
      <c r="H1016" s="16">
        <f>VLOOKUP($D1016,'Growth rate'!$B$3:$S$93,3,FALSE)*VLOOKUP($F1016,BY_TRA_Demand_Drivers!$B$5:$J$100,8,FALSE)</f>
        <v>193.46967601584387</v>
      </c>
      <c r="I1016" s="16">
        <f>VLOOKUP($D1016,'Growth rate'!$B$3:$S$93,3,FALSE)*VLOOKUP($F1016,BY_TRA_Demand_Drivers!$B$5:$J$100,9,FALSE)</f>
        <v>193.46967601584387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3538.173434977753</v>
      </c>
      <c r="H1017" s="16">
        <f>VLOOKUP($D1017,'Growth rate'!$B$3:$S$93,3,FALSE)*VLOOKUP($F1017,BY_TRA_Demand_Drivers!$B$5:$J$100,8,FALSE)</f>
        <v>196.56519083209739</v>
      </c>
      <c r="I1017" s="16">
        <f>VLOOKUP($D1017,'Growth rate'!$B$3:$S$93,3,FALSE)*VLOOKUP($F1017,BY_TRA_Demand_Drivers!$B$5:$J$100,9,FALSE)</f>
        <v>196.56519083209739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3594.7842099373975</v>
      </c>
      <c r="H1018" s="16">
        <f>VLOOKUP($D1018,'Growth rate'!$B$3:$S$93,3,FALSE)*VLOOKUP($F1018,BY_TRA_Demand_Drivers!$B$5:$J$100,8,FALSE)</f>
        <v>199.71023388541096</v>
      </c>
      <c r="I1018" s="16">
        <f>VLOOKUP($D1018,'Growth rate'!$B$3:$S$93,3,FALSE)*VLOOKUP($F1018,BY_TRA_Demand_Drivers!$B$5:$J$100,9,FALSE)</f>
        <v>199.71023388541096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3652.3007572963957</v>
      </c>
      <c r="H1019" s="16">
        <f>VLOOKUP($D1019,'Growth rate'!$B$3:$S$93,3,FALSE)*VLOOKUP($F1019,BY_TRA_Demand_Drivers!$B$5:$J$100,8,FALSE)</f>
        <v>202.90559762757755</v>
      </c>
      <c r="I1019" s="16">
        <f>VLOOKUP($D1019,'Growth rate'!$B$3:$S$93,3,FALSE)*VLOOKUP($F1019,BY_TRA_Demand_Drivers!$B$5:$J$100,9,FALSE)</f>
        <v>202.90559762757755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3710.7375694131379</v>
      </c>
      <c r="H1020" s="16">
        <f>VLOOKUP($D1020,'Growth rate'!$B$3:$S$93,3,FALSE)*VLOOKUP($F1020,BY_TRA_Demand_Drivers!$B$5:$J$100,8,FALSE)</f>
        <v>206.15208718961878</v>
      </c>
      <c r="I1020" s="16">
        <f>VLOOKUP($D1020,'Growth rate'!$B$3:$S$93,3,FALSE)*VLOOKUP($F1020,BY_TRA_Demand_Drivers!$B$5:$J$100,9,FALSE)</f>
        <v>206.15208718961878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3770.1093705237486</v>
      </c>
      <c r="H1021" s="16">
        <f>VLOOKUP($D1021,'Growth rate'!$B$3:$S$93,3,FALSE)*VLOOKUP($F1021,BY_TRA_Demand_Drivers!$B$5:$J$100,8,FALSE)</f>
        <v>209.45052058465268</v>
      </c>
      <c r="I1021" s="16">
        <f>VLOOKUP($D1021,'Growth rate'!$B$3:$S$93,3,FALSE)*VLOOKUP($F1021,BY_TRA_Demand_Drivers!$B$5:$J$100,9,FALSE)</f>
        <v>209.45052058465268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3830.4311204521282</v>
      </c>
      <c r="H1022" s="16">
        <f>VLOOKUP($D1022,'Growth rate'!$B$3:$S$93,3,FALSE)*VLOOKUP($F1022,BY_TRA_Demand_Drivers!$B$5:$J$100,8,FALSE)</f>
        <v>212.80172891400713</v>
      </c>
      <c r="I1022" s="16">
        <f>VLOOKUP($D1022,'Growth rate'!$B$3:$S$93,3,FALSE)*VLOOKUP($F1022,BY_TRA_Demand_Drivers!$B$5:$J$100,9,FALSE)</f>
        <v>212.80172891400713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3891.7180183793625</v>
      </c>
      <c r="H1023" s="16">
        <f>VLOOKUP($D1023,'Growth rate'!$B$3:$S$93,3,FALSE)*VLOOKUP($F1023,BY_TRA_Demand_Drivers!$B$5:$J$100,8,FALSE)</f>
        <v>216.20655657663124</v>
      </c>
      <c r="I1023" s="16">
        <f>VLOOKUP($D1023,'Growth rate'!$B$3:$S$93,3,FALSE)*VLOOKUP($F1023,BY_TRA_Demand_Drivers!$B$5:$J$100,9,FALSE)</f>
        <v>216.20655657663124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3953.9855066734322</v>
      </c>
      <c r="H1024" s="16">
        <f>VLOOKUP($D1024,'Growth rate'!$B$3:$S$93,3,FALSE)*VLOOKUP($F1024,BY_TRA_Demand_Drivers!$B$5:$J$100,8,FALSE)</f>
        <v>219.66586148185735</v>
      </c>
      <c r="I1024" s="16">
        <f>VLOOKUP($D1024,'Growth rate'!$B$3:$S$93,3,FALSE)*VLOOKUP($F1024,BY_TRA_Demand_Drivers!$B$5:$J$100,9,FALSE)</f>
        <v>219.66586148185735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4017.2492747802071</v>
      </c>
      <c r="H1025" s="16">
        <f>VLOOKUP($D1025,'Growth rate'!$B$3:$S$93,3,FALSE)*VLOOKUP($F1025,BY_TRA_Demand_Drivers!$B$5:$J$100,8,FALSE)</f>
        <v>223.18051526556707</v>
      </c>
      <c r="I1025" s="16">
        <f>VLOOKUP($D1025,'Growth rate'!$B$3:$S$93,3,FALSE)*VLOOKUP($F1025,BY_TRA_Demand_Drivers!$B$5:$J$100,9,FALSE)</f>
        <v>223.18051526556707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4081.5252631766907</v>
      </c>
      <c r="H1026" s="16">
        <f>VLOOKUP($D1026,'Growth rate'!$B$3:$S$93,3,FALSE)*VLOOKUP($F1026,BY_TRA_Demand_Drivers!$B$5:$J$100,8,FALSE)</f>
        <v>226.75140350981616</v>
      </c>
      <c r="I1026" s="16">
        <f>VLOOKUP($D1026,'Growth rate'!$B$3:$S$93,3,FALSE)*VLOOKUP($F1026,BY_TRA_Demand_Drivers!$B$5:$J$100,9,FALSE)</f>
        <v>226.75140350981616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4146.8296673875175</v>
      </c>
      <c r="H1027" s="16">
        <f>VLOOKUP($D1027,'Growth rate'!$B$3:$S$93,3,FALSE)*VLOOKUP($F1027,BY_TRA_Demand_Drivers!$B$5:$J$100,8,FALSE)</f>
        <v>230.37942596597321</v>
      </c>
      <c r="I1027" s="16">
        <f>VLOOKUP($D1027,'Growth rate'!$B$3:$S$93,3,FALSE)*VLOOKUP($F1027,BY_TRA_Demand_Drivers!$B$5:$J$100,9,FALSE)</f>
        <v>230.37942596597321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4213.1789420657178</v>
      </c>
      <c r="H1028" s="16">
        <f>VLOOKUP($D1028,'Growth rate'!$B$3:$S$93,3,FALSE)*VLOOKUP($F1028,BY_TRA_Demand_Drivers!$B$5:$J$100,8,FALSE)</f>
        <v>234.06549678142878</v>
      </c>
      <c r="I1028" s="16">
        <f>VLOOKUP($D1028,'Growth rate'!$B$3:$S$93,3,FALSE)*VLOOKUP($F1028,BY_TRA_Demand_Drivers!$B$5:$J$100,9,FALSE)</f>
        <v>234.06549678142878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4280.5898051387694</v>
      </c>
      <c r="H1029" s="16">
        <f>VLOOKUP($D1029,'Growth rate'!$B$3:$S$93,3,FALSE)*VLOOKUP($F1029,BY_TRA_Demand_Drivers!$B$5:$J$100,8,FALSE)</f>
        <v>237.81054472993165</v>
      </c>
      <c r="I1029" s="16">
        <f>VLOOKUP($D1029,'Growth rate'!$B$3:$S$93,3,FALSE)*VLOOKUP($F1029,BY_TRA_Demand_Drivers!$B$5:$J$100,9,FALSE)</f>
        <v>237.81054472993165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4349.07924202099</v>
      </c>
      <c r="H1030" s="16">
        <f>VLOOKUP($D1030,'Growth rate'!$B$3:$S$93,3,FALSE)*VLOOKUP($F1030,BY_TRA_Demand_Drivers!$B$5:$J$100,8,FALSE)</f>
        <v>241.61551344561056</v>
      </c>
      <c r="I1030" s="16">
        <f>VLOOKUP($D1030,'Growth rate'!$B$3:$S$93,3,FALSE)*VLOOKUP($F1030,BY_TRA_Demand_Drivers!$B$5:$J$100,9,FALSE)</f>
        <v>241.61551344561056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4418.6645098933259</v>
      </c>
      <c r="H1031" s="16">
        <f>VLOOKUP($D1031,'Growth rate'!$B$3:$S$93,3,FALSE)*VLOOKUP($F1031,BY_TRA_Demand_Drivers!$B$5:$J$100,8,FALSE)</f>
        <v>245.4813616607403</v>
      </c>
      <c r="I1031" s="16">
        <f>VLOOKUP($D1031,'Growth rate'!$B$3:$S$93,3,FALSE)*VLOOKUP($F1031,BY_TRA_Demand_Drivers!$B$5:$J$100,9,FALSE)</f>
        <v>245.4813616607403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4489.3631420516194</v>
      </c>
      <c r="H1032" s="16">
        <f>VLOOKUP($D1032,'Growth rate'!$B$3:$S$93,3,FALSE)*VLOOKUP($F1032,BY_TRA_Demand_Drivers!$B$5:$J$100,8,FALSE)</f>
        <v>249.40906344731218</v>
      </c>
      <c r="I1032" s="16">
        <f>VLOOKUP($D1032,'Growth rate'!$B$3:$S$93,3,FALSE)*VLOOKUP($F1032,BY_TRA_Demand_Drivers!$B$5:$J$100,9,FALSE)</f>
        <v>249.40906344731218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4561.1929523244453</v>
      </c>
      <c r="H1033" s="16">
        <f>VLOOKUP($D1033,'Growth rate'!$B$3:$S$93,3,FALSE)*VLOOKUP($F1033,BY_TRA_Demand_Drivers!$B$5:$J$100,8,FALSE)</f>
        <v>253.39960846246919</v>
      </c>
      <c r="I1033" s="16">
        <f>VLOOKUP($D1033,'Growth rate'!$B$3:$S$93,3,FALSE)*VLOOKUP($F1033,BY_TRA_Demand_Drivers!$B$5:$J$100,9,FALSE)</f>
        <v>253.39960846246919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4634.1720395616367</v>
      </c>
      <c r="H1034" s="16">
        <f>VLOOKUP($D1034,'Growth rate'!$B$3:$S$93,3,FALSE)*VLOOKUP($F1034,BY_TRA_Demand_Drivers!$B$5:$J$100,8,FALSE)</f>
        <v>257.4540021978687</v>
      </c>
      <c r="I1034" s="16">
        <f>VLOOKUP($D1034,'Growth rate'!$B$3:$S$93,3,FALSE)*VLOOKUP($F1034,BY_TRA_Demand_Drivers!$B$5:$J$100,9,FALSE)</f>
        <v>257.4540021978687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4708.3187921946228</v>
      </c>
      <c r="H1035" s="16">
        <f>VLOOKUP($D1035,'Growth rate'!$B$3:$S$93,3,FALSE)*VLOOKUP($F1035,BY_TRA_Demand_Drivers!$B$5:$J$100,8,FALSE)</f>
        <v>261.57326623303459</v>
      </c>
      <c r="I1035" s="16">
        <f>VLOOKUP($D1035,'Growth rate'!$B$3:$S$93,3,FALSE)*VLOOKUP($F1035,BY_TRA_Demand_Drivers!$B$5:$J$100,9,FALSE)</f>
        <v>261.57326623303459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4783.6518928697369</v>
      </c>
      <c r="H1036" s="16">
        <f>VLOOKUP($D1036,'Growth rate'!$B$3:$S$93,3,FALSE)*VLOOKUP($F1036,BY_TRA_Demand_Drivers!$B$5:$J$100,8,FALSE)</f>
        <v>265.75843849276316</v>
      </c>
      <c r="I1036" s="16">
        <f>VLOOKUP($D1036,'Growth rate'!$B$3:$S$93,3,FALSE)*VLOOKUP($F1036,BY_TRA_Demand_Drivers!$B$5:$J$100,9,FALSE)</f>
        <v>265.75843849276316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4860.1903231556525</v>
      </c>
      <c r="H1037" s="16">
        <f>VLOOKUP($D1037,'Growth rate'!$B$3:$S$93,3,FALSE)*VLOOKUP($F1037,BY_TRA_Demand_Drivers!$B$5:$J$100,8,FALSE)</f>
        <v>270.01057350864733</v>
      </c>
      <c r="I1037" s="16">
        <f>VLOOKUP($D1037,'Growth rate'!$B$3:$S$93,3,FALSE)*VLOOKUP($F1037,BY_TRA_Demand_Drivers!$B$5:$J$100,9,FALSE)</f>
        <v>270.01057350864733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4937.9533683261425</v>
      </c>
      <c r="H1038" s="16">
        <f>VLOOKUP($D1038,'Growth rate'!$B$3:$S$93,3,FALSE)*VLOOKUP($F1038,BY_TRA_Demand_Drivers!$B$5:$J$100,8,FALSE)</f>
        <v>274.33074268478572</v>
      </c>
      <c r="I1038" s="16">
        <f>VLOOKUP($D1038,'Growth rate'!$B$3:$S$93,3,FALSE)*VLOOKUP($F1038,BY_TRA_Demand_Drivers!$B$5:$J$100,9,FALSE)</f>
        <v>274.33074268478572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5016.9606222193615</v>
      </c>
      <c r="H1039" s="16">
        <f>VLOOKUP($D1039,'Growth rate'!$B$3:$S$93,3,FALSE)*VLOOKUP($F1039,BY_TRA_Demand_Drivers!$B$5:$J$100,8,FALSE)</f>
        <v>278.72003456774229</v>
      </c>
      <c r="I1039" s="16">
        <f>VLOOKUP($D1039,'Growth rate'!$B$3:$S$93,3,FALSE)*VLOOKUP($F1039,BY_TRA_Demand_Drivers!$B$5:$J$100,9,FALSE)</f>
        <v>278.72003456774229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5097.2319921748713</v>
      </c>
      <c r="H1040" s="16">
        <f>VLOOKUP($D1040,'Growth rate'!$B$3:$S$93,3,FALSE)*VLOOKUP($F1040,BY_TRA_Demand_Drivers!$B$5:$J$100,8,FALSE)</f>
        <v>283.17955512082619</v>
      </c>
      <c r="I1040" s="16">
        <f>VLOOKUP($D1040,'Growth rate'!$B$3:$S$93,3,FALSE)*VLOOKUP($F1040,BY_TRA_Demand_Drivers!$B$5:$J$100,9,FALSE)</f>
        <v>283.17955512082619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5178.7877040496687</v>
      </c>
      <c r="H1041" s="16">
        <f>VLOOKUP($D1041,'Growth rate'!$B$3:$S$93,3,FALSE)*VLOOKUP($F1041,BY_TRA_Demand_Drivers!$B$5:$J$100,8,FALSE)</f>
        <v>287.71042800275939</v>
      </c>
      <c r="I1041" s="16">
        <f>VLOOKUP($D1041,'Growth rate'!$B$3:$S$93,3,FALSE)*VLOOKUP($F1041,BY_TRA_Demand_Drivers!$B$5:$J$100,9,FALSE)</f>
        <v>287.71042800275939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5261.6483073144636</v>
      </c>
      <c r="H1042" s="16">
        <f>VLOOKUP($D1042,'Growth rate'!$B$3:$S$93,3,FALSE)*VLOOKUP($F1042,BY_TRA_Demand_Drivers!$B$5:$J$100,8,FALSE)</f>
        <v>292.3137948508035</v>
      </c>
      <c r="I1042" s="16">
        <f>VLOOKUP($D1042,'Growth rate'!$B$3:$S$93,3,FALSE)*VLOOKUP($F1042,BY_TRA_Demand_Drivers!$B$5:$J$100,9,FALSE)</f>
        <v>292.3137948508035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5345.8346802314945</v>
      </c>
      <c r="H1043" s="16">
        <f>VLOOKUP($D1043,'Growth rate'!$B$3:$S$93,3,FALSE)*VLOOKUP($F1043,BY_TRA_Demand_Drivers!$B$5:$J$100,8,FALSE)</f>
        <v>296.99081556841639</v>
      </c>
      <c r="I1043" s="16">
        <f>VLOOKUP($D1043,'Growth rate'!$B$3:$S$93,3,FALSE)*VLOOKUP($F1043,BY_TRA_Demand_Drivers!$B$5:$J$100,9,FALSE)</f>
        <v>296.99081556841639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5431.3680351151988</v>
      </c>
      <c r="H1044" s="16">
        <f>VLOOKUP($D1044,'Growth rate'!$B$3:$S$93,3,FALSE)*VLOOKUP($F1044,BY_TRA_Demand_Drivers!$B$5:$J$100,8,FALSE)</f>
        <v>301.74266861751101</v>
      </c>
      <c r="I1044" s="16">
        <f>VLOOKUP($D1044,'Growth rate'!$B$3:$S$93,3,FALSE)*VLOOKUP($F1044,BY_TRA_Demand_Drivers!$B$5:$J$100,9,FALSE)</f>
        <v>301.74266861751101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5518.2699236770413</v>
      </c>
      <c r="H1045" s="16">
        <f>VLOOKUP($D1045,'Growth rate'!$B$3:$S$93,3,FALSE)*VLOOKUP($F1045,BY_TRA_Demand_Drivers!$B$5:$J$100,8,FALSE)</f>
        <v>306.57055131539119</v>
      </c>
      <c r="I1045" s="16">
        <f>VLOOKUP($D1045,'Growth rate'!$B$3:$S$93,3,FALSE)*VLOOKUP($F1045,BY_TRA_Demand_Drivers!$B$5:$J$100,9,FALSE)</f>
        <v>306.57055131539119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5606.5622424558742</v>
      </c>
      <c r="H1046" s="16">
        <f>VLOOKUP($D1046,'Growth rate'!$B$3:$S$93,3,FALSE)*VLOOKUP($F1046,BY_TRA_Demand_Drivers!$B$5:$J$100,8,FALSE)</f>
        <v>311.47568013643746</v>
      </c>
      <c r="I1046" s="16">
        <f>VLOOKUP($D1046,'Growth rate'!$B$3:$S$93,3,FALSE)*VLOOKUP($F1046,BY_TRA_Demand_Drivers!$B$5:$J$100,9,FALSE)</f>
        <v>311.47568013643746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5696.2672383351683</v>
      </c>
      <c r="H1047" s="16">
        <f>VLOOKUP($D1047,'Growth rate'!$B$3:$S$93,3,FALSE)*VLOOKUP($F1047,BY_TRA_Demand_Drivers!$B$5:$J$100,8,FALSE)</f>
        <v>316.45929101862049</v>
      </c>
      <c r="I1047" s="16">
        <f>VLOOKUP($D1047,'Growth rate'!$B$3:$S$93,3,FALSE)*VLOOKUP($F1047,BY_TRA_Demand_Drivers!$B$5:$J$100,9,FALSE)</f>
        <v>316.45929101862049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5787.4075141485318</v>
      </c>
      <c r="H1048" s="16">
        <f>VLOOKUP($D1048,'Growth rate'!$B$3:$S$93,3,FALSE)*VLOOKUP($F1048,BY_TRA_Demand_Drivers!$B$5:$J$100,8,FALSE)</f>
        <v>321.52263967491842</v>
      </c>
      <c r="I1048" s="16">
        <f>VLOOKUP($D1048,'Growth rate'!$B$3:$S$93,3,FALSE)*VLOOKUP($F1048,BY_TRA_Demand_Drivers!$B$5:$J$100,9,FALSE)</f>
        <v>321.52263967491842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5880.0060343749083</v>
      </c>
      <c r="H1049" s="16">
        <f>VLOOKUP($D1049,'Growth rate'!$B$3:$S$93,3,FALSE)*VLOOKUP($F1049,BY_TRA_Demand_Drivers!$B$5:$J$100,8,FALSE)</f>
        <v>326.6670019097171</v>
      </c>
      <c r="I1049" s="16">
        <f>VLOOKUP($D1049,'Growth rate'!$B$3:$S$93,3,FALSE)*VLOOKUP($F1049,BY_TRA_Demand_Drivers!$B$5:$J$100,9,FALSE)</f>
        <v>326.6670019097171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5974.0861309249067</v>
      </c>
      <c r="H1050" s="16">
        <f>VLOOKUP($D1050,'Growth rate'!$B$3:$S$93,3,FALSE)*VLOOKUP($F1050,BY_TRA_Demand_Drivers!$B$5:$J$100,8,FALSE)</f>
        <v>331.89367394027261</v>
      </c>
      <c r="I1050" s="16">
        <f>VLOOKUP($D1050,'Growth rate'!$B$3:$S$93,3,FALSE)*VLOOKUP($F1050,BY_TRA_Demand_Drivers!$B$5:$J$100,9,FALSE)</f>
        <v>331.89367394027261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6069.6715090197058</v>
      </c>
      <c r="H1051" s="16">
        <f>VLOOKUP($D1051,'Growth rate'!$B$3:$S$93,3,FALSE)*VLOOKUP($F1051,BY_TRA_Demand_Drivers!$B$5:$J$100,8,FALSE)</f>
        <v>337.20397272331701</v>
      </c>
      <c r="I1051" s="16">
        <f>VLOOKUP($D1051,'Growth rate'!$B$3:$S$93,3,FALSE)*VLOOKUP($F1051,BY_TRA_Demand_Drivers!$B$5:$J$100,9,FALSE)</f>
        <v>337.20397272331701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6166.7862531640212</v>
      </c>
      <c r="H1052" s="16">
        <f>VLOOKUP($D1052,'Growth rate'!$B$3:$S$93,3,FALSE)*VLOOKUP($F1052,BY_TRA_Demand_Drivers!$B$5:$J$100,8,FALSE)</f>
        <v>342.59923628689006</v>
      </c>
      <c r="I1052" s="16">
        <f>VLOOKUP($D1052,'Growth rate'!$B$3:$S$93,3,FALSE)*VLOOKUP($F1052,BY_TRA_Demand_Drivers!$B$5:$J$100,9,FALSE)</f>
        <v>342.59923628689006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6265.4548332146451</v>
      </c>
      <c r="H1053" s="16">
        <f>VLOOKUP($D1053,'Growth rate'!$B$3:$S$93,3,FALSE)*VLOOKUP($F1053,BY_TRA_Demand_Drivers!$B$5:$J$100,8,FALSE)</f>
        <v>348.08082406748031</v>
      </c>
      <c r="I1053" s="16">
        <f>VLOOKUP($D1053,'Growth rate'!$B$3:$S$93,3,FALSE)*VLOOKUP($F1053,BY_TRA_Demand_Drivers!$B$5:$J$100,9,FALSE)</f>
        <v>348.08082406748031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6365.7021105460799</v>
      </c>
      <c r="H1054" s="16">
        <f>VLOOKUP($D1054,'Growth rate'!$B$3:$S$93,3,FALSE)*VLOOKUP($F1054,BY_TRA_Demand_Drivers!$B$5:$J$100,8,FALSE)</f>
        <v>353.65011725255999</v>
      </c>
      <c r="I1054" s="16">
        <f>VLOOKUP($D1054,'Growth rate'!$B$3:$S$93,3,FALSE)*VLOOKUP($F1054,BY_TRA_Demand_Drivers!$B$5:$J$100,9,FALSE)</f>
        <v>353.65011725255999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6467.5533443148179</v>
      </c>
      <c r="H1055" s="16">
        <f>VLOOKUP($D1055,'Growth rate'!$B$3:$S$93,3,FALSE)*VLOOKUP($F1055,BY_TRA_Demand_Drivers!$B$5:$J$100,8,FALSE)</f>
        <v>359.30851912860101</v>
      </c>
      <c r="I1055" s="16">
        <f>VLOOKUP($D1055,'Growth rate'!$B$3:$S$93,3,FALSE)*VLOOKUP($F1055,BY_TRA_Demand_Drivers!$B$5:$J$100,9,FALSE)</f>
        <v>359.30851912860101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6571.0341978238557</v>
      </c>
      <c r="H1056" s="16">
        <f>VLOOKUP($D1056,'Growth rate'!$B$3:$S$93,3,FALSE)*VLOOKUP($F1056,BY_TRA_Demand_Drivers!$B$5:$J$100,8,FALSE)</f>
        <v>365.05745543465866</v>
      </c>
      <c r="I1056" s="16">
        <f>VLOOKUP($D1056,'Growth rate'!$B$3:$S$93,3,FALSE)*VLOOKUP($F1056,BY_TRA_Demand_Drivers!$B$5:$J$100,9,FALSE)</f>
        <v>365.05745543465866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6676.1707449890373</v>
      </c>
      <c r="H1057" s="16">
        <f>VLOOKUP($D1057,'Growth rate'!$B$3:$S$93,3,FALSE)*VLOOKUP($F1057,BY_TRA_Demand_Drivers!$B$5:$J$100,8,FALSE)</f>
        <v>370.89837472161321</v>
      </c>
      <c r="I1057" s="16">
        <f>VLOOKUP($D1057,'Growth rate'!$B$3:$S$93,3,FALSE)*VLOOKUP($F1057,BY_TRA_Demand_Drivers!$B$5:$J$100,9,FALSE)</f>
        <v>370.89837472161321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6782.9894769088614</v>
      </c>
      <c r="H1058" s="16">
        <f>VLOOKUP($D1058,'Growth rate'!$B$3:$S$93,3,FALSE)*VLOOKUP($F1058,BY_TRA_Demand_Drivers!$B$5:$J$100,8,FALSE)</f>
        <v>376.83274871715901</v>
      </c>
      <c r="I1058" s="16">
        <f>VLOOKUP($D1058,'Growth rate'!$B$3:$S$93,3,FALSE)*VLOOKUP($F1058,BY_TRA_Demand_Drivers!$B$5:$J$100,9,FALSE)</f>
        <v>376.83274871715901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6891.5173085394035</v>
      </c>
      <c r="H1059" s="16">
        <f>VLOOKUP($D1059,'Growth rate'!$B$3:$S$93,3,FALSE)*VLOOKUP($F1059,BY_TRA_Demand_Drivers!$B$5:$J$100,8,FALSE)</f>
        <v>382.86207269663356</v>
      </c>
      <c r="I1059" s="16">
        <f>VLOOKUP($D1059,'Growth rate'!$B$3:$S$93,3,FALSE)*VLOOKUP($F1059,BY_TRA_Demand_Drivers!$B$5:$J$100,9,FALSE)</f>
        <v>382.86207269663356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7001.7815854760347</v>
      </c>
      <c r="H1060" s="16">
        <f>VLOOKUP($D1060,'Growth rate'!$B$3:$S$93,3,FALSE)*VLOOKUP($F1060,BY_TRA_Demand_Drivers!$B$5:$J$100,8,FALSE)</f>
        <v>388.98786585977973</v>
      </c>
      <c r="I1060" s="16">
        <f>VLOOKUP($D1060,'Growth rate'!$B$3:$S$93,3,FALSE)*VLOOKUP($F1060,BY_TRA_Demand_Drivers!$B$5:$J$100,9,FALSE)</f>
        <v>388.98786585977973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7113.8100908436518</v>
      </c>
      <c r="H1061" s="16">
        <f>VLOOKUP($D1061,'Growth rate'!$B$3:$S$93,3,FALSE)*VLOOKUP($F1061,BY_TRA_Demand_Drivers!$B$5:$J$100,8,FALSE)</f>
        <v>395.21167171353619</v>
      </c>
      <c r="I1061" s="16">
        <f>VLOOKUP($D1061,'Growth rate'!$B$3:$S$93,3,FALSE)*VLOOKUP($F1061,BY_TRA_Demand_Drivers!$B$5:$J$100,9,FALSE)</f>
        <v>395.21167171353619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7227.6310522971507</v>
      </c>
      <c r="H1062" s="16">
        <f>VLOOKUP($D1062,'Growth rate'!$B$3:$S$93,3,FALSE)*VLOOKUP($F1062,BY_TRA_Demand_Drivers!$B$5:$J$100,8,FALSE)</f>
        <v>401.53505846095283</v>
      </c>
      <c r="I1062" s="16">
        <f>VLOOKUP($D1062,'Growth rate'!$B$3:$S$93,3,FALSE)*VLOOKUP($F1062,BY_TRA_Demand_Drivers!$B$5:$J$100,9,FALSE)</f>
        <v>401.53505846095283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7343.2731491339055</v>
      </c>
      <c r="H1063" s="16">
        <f>VLOOKUP($D1063,'Growth rate'!$B$3:$S$93,3,FALSE)*VLOOKUP($F1063,BY_TRA_Demand_Drivers!$B$5:$J$100,8,FALSE)</f>
        <v>407.95961939632809</v>
      </c>
      <c r="I1063" s="16">
        <f>VLOOKUP($D1063,'Growth rate'!$B$3:$S$93,3,FALSE)*VLOOKUP($F1063,BY_TRA_Demand_Drivers!$B$5:$J$100,9,FALSE)</f>
        <v>407.95961939632809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7460.7655195200487</v>
      </c>
      <c r="H1064" s="16">
        <f>VLOOKUP($D1064,'Growth rate'!$B$3:$S$93,3,FALSE)*VLOOKUP($F1064,BY_TRA_Demand_Drivers!$B$5:$J$100,8,FALSE)</f>
        <v>414.48697330666937</v>
      </c>
      <c r="I1064" s="16">
        <f>VLOOKUP($D1064,'Growth rate'!$B$3:$S$93,3,FALSE)*VLOOKUP($F1064,BY_TRA_Demand_Drivers!$B$5:$J$100,9,FALSE)</f>
        <v>414.48697330666937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7580.1377678323697</v>
      </c>
      <c r="H1065" s="16">
        <f>VLOOKUP($D1065,'Growth rate'!$B$3:$S$93,3,FALSE)*VLOOKUP($F1065,BY_TRA_Demand_Drivers!$B$5:$J$100,8,FALSE)</f>
        <v>421.11876487957608</v>
      </c>
      <c r="I1065" s="16">
        <f>VLOOKUP($D1065,'Growth rate'!$B$3:$S$93,3,FALSE)*VLOOKUP($F1065,BY_TRA_Demand_Drivers!$B$5:$J$100,9,FALSE)</f>
        <v>421.11876487957608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7701.4199721176874</v>
      </c>
      <c r="H1066" s="16">
        <f>VLOOKUP($D1066,'Growth rate'!$B$3:$S$93,3,FALSE)*VLOOKUP($F1066,BY_TRA_Demand_Drivers!$B$5:$J$100,8,FALSE)</f>
        <v>427.8566651176493</v>
      </c>
      <c r="I1066" s="16">
        <f>VLOOKUP($D1066,'Growth rate'!$B$3:$S$93,3,FALSE)*VLOOKUP($F1066,BY_TRA_Demand_Drivers!$B$5:$J$100,9,FALSE)</f>
        <v>427.8566651176493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7824.64269167157</v>
      </c>
      <c r="H1067" s="16">
        <f>VLOOKUP($D1067,'Growth rate'!$B$3:$S$93,3,FALSE)*VLOOKUP($F1067,BY_TRA_Demand_Drivers!$B$5:$J$100,8,FALSE)</f>
        <v>434.70237175953167</v>
      </c>
      <c r="I1067" s="16">
        <f>VLOOKUP($D1067,'Growth rate'!$B$3:$S$93,3,FALSE)*VLOOKUP($F1067,BY_TRA_Demand_Drivers!$B$5:$J$100,9,FALSE)</f>
        <v>434.70237175953167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7949.8369747383149</v>
      </c>
      <c r="H1068" s="16">
        <f>VLOOKUP($D1068,'Growth rate'!$B$3:$S$93,3,FALSE)*VLOOKUP($F1068,BY_TRA_Demand_Drivers!$B$5:$J$100,8,FALSE)</f>
        <v>441.65760970768417</v>
      </c>
      <c r="I1068" s="16">
        <f>VLOOKUP($D1068,'Growth rate'!$B$3:$S$93,3,FALSE)*VLOOKUP($F1068,BY_TRA_Demand_Drivers!$B$5:$J$100,9,FALSE)</f>
        <v>441.65760970768417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8077.0343663341291</v>
      </c>
      <c r="H1069" s="16">
        <f>VLOOKUP($D1069,'Growth rate'!$B$3:$S$93,3,FALSE)*VLOOKUP($F1069,BY_TRA_Demand_Drivers!$B$5:$J$100,8,FALSE)</f>
        <v>448.72413146300715</v>
      </c>
      <c r="I1069" s="16">
        <f>VLOOKUP($D1069,'Growth rate'!$B$3:$S$93,3,FALSE)*VLOOKUP($F1069,BY_TRA_Demand_Drivers!$B$5:$J$100,9,FALSE)</f>
        <v>448.72413146300715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8.4021712851145711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8.5366060256764058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8.6731917220872283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8.8119627896406243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8.9529541942748736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9.0962014613832718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9.2417406847654036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9.389608535721651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9.5398422722931979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9.692479748649891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9.8475594246282885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10.00512037542234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10.165202301429098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10.327845538251962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10.493091066863993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10.660980523933818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10.831556212316759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11.004861111713828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11.180938889501249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11.359833911733269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11.541591254321002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11.726256714390138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11.913876821820381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12.104498850969508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12.29817083258502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12.49494156590638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12.694860630960884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12.897978401056259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13.10434605547316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13.314015592360731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13.527039841838503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13.743472479307918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13.963368038976846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14.186781927600476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14.413770438442084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14.644390765457157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14.87870101770447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15.116760233987744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15.358628397731547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15.604366452095253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15.854036315328775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16.107700896374038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16.36542411071602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16.627270896487477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16.893307230831279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17.16360014652458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17.438217748868972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17.717229232850876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18.000704900576491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18.288716178985712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18.581335637849488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18.87863700805508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19.180695200183958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19.487586323386903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19.799387704561092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20.116177907834068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20.438036754359413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20.765045342429161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21.09728606790803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21.434842644994561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21.777800127314475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22.126244929351508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22.480264848221132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22.839949085792671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23.205388271165354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23.576674483504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23.953901275240067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24.337163695643909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24.726558314774213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25.1221832478106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25.524138179775569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25.932524390651981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26.347444780902414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26.769003897396853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27.197307959755207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27.63246488711129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28.074584325305072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28.523777674509951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28.980158117302111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29.443840647178945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29.91494209753381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3670.6832022130266</v>
      </c>
      <c r="H1234" s="16">
        <f>VLOOKUP($D1234,'Growth rate'!$B$3:$T$93,19,FALSE)*VLOOKUP($F1234,BY_TRA_Demand_Drivers!$B$5:$J$100,8,FALSE)</f>
        <v>274.8144556788555</v>
      </c>
      <c r="I1234" s="16">
        <f>VLOOKUP($D1234,'Growth rate'!$B$3:$T$93,19,FALSE)*VLOOKUP($F1234,BY_TRA_Demand_Drivers!$B$5:$J$100,9,FALSE)</f>
        <v>171.57785798876901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3823.4723163160425</v>
      </c>
      <c r="H1235" s="16">
        <f>VLOOKUP($D1235,'Growth rate'!$B$3:$T$93,19,FALSE)*VLOOKUP($F1235,BY_TRA_Demand_Drivers!$B$5:$J$100,8,FALSE)</f>
        <v>286.25337723998621</v>
      </c>
      <c r="I1235" s="16">
        <f>VLOOKUP($D1235,'Growth rate'!$B$3:$T$93,19,FALSE)*VLOOKUP($F1235,BY_TRA_Demand_Drivers!$B$5:$J$100,9,FALSE)</f>
        <v>178.71964263147316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3976.2614304190593</v>
      </c>
      <c r="H1236" s="16">
        <f>VLOOKUP($D1236,'Growth rate'!$B$3:$T$93,19,FALSE)*VLOOKUP($F1236,BY_TRA_Demand_Drivers!$B$5:$J$100,8,FALSE)</f>
        <v>297.69229880111692</v>
      </c>
      <c r="I1236" s="16">
        <f>VLOOKUP($D1236,'Growth rate'!$B$3:$T$93,19,FALSE)*VLOOKUP($F1236,BY_TRA_Demand_Drivers!$B$5:$J$100,9,FALSE)</f>
        <v>185.86142727417734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4129.0505445220751</v>
      </c>
      <c r="H1237" s="16">
        <f>VLOOKUP($D1237,'Growth rate'!$B$3:$T$93,19,FALSE)*VLOOKUP($F1237,BY_TRA_Demand_Drivers!$B$5:$J$100,8,FALSE)</f>
        <v>309.13122036224763</v>
      </c>
      <c r="I1237" s="16">
        <f>VLOOKUP($D1237,'Growth rate'!$B$3:$T$93,19,FALSE)*VLOOKUP($F1237,BY_TRA_Demand_Drivers!$B$5:$J$100,9,FALSE)</f>
        <v>193.0032119168815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4281.8396586250919</v>
      </c>
      <c r="H1238" s="16">
        <f>VLOOKUP($D1238,'Growth rate'!$B$3:$T$93,19,FALSE)*VLOOKUP($F1238,BY_TRA_Demand_Drivers!$B$5:$J$100,8,FALSE)</f>
        <v>320.5701419233784</v>
      </c>
      <c r="I1238" s="16">
        <f>VLOOKUP($D1238,'Growth rate'!$B$3:$T$93,19,FALSE)*VLOOKUP($F1238,BY_TRA_Demand_Drivers!$B$5:$J$100,9,FALSE)</f>
        <v>200.14499655958568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4434.6287727281078</v>
      </c>
      <c r="H1239" s="16">
        <f>VLOOKUP($D1239,'Growth rate'!$B$3:$T$93,19,FALSE)*VLOOKUP($F1239,BY_TRA_Demand_Drivers!$B$5:$J$100,8,FALSE)</f>
        <v>332.00906348450906</v>
      </c>
      <c r="I1239" s="16">
        <f>VLOOKUP($D1239,'Growth rate'!$B$3:$T$93,19,FALSE)*VLOOKUP($F1239,BY_TRA_Demand_Drivers!$B$5:$J$100,9,FALSE)</f>
        <v>207.28678120228983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4587.4178868311237</v>
      </c>
      <c r="H1240" s="16">
        <f>VLOOKUP($D1240,'Growth rate'!$B$3:$T$93,19,FALSE)*VLOOKUP($F1240,BY_TRA_Demand_Drivers!$B$5:$J$100,8,FALSE)</f>
        <v>343.44798504563977</v>
      </c>
      <c r="I1240" s="16">
        <f>VLOOKUP($D1240,'Growth rate'!$B$3:$T$93,19,FALSE)*VLOOKUP($F1240,BY_TRA_Demand_Drivers!$B$5:$J$100,9,FALSE)</f>
        <v>214.42856584499398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4740.2070009341396</v>
      </c>
      <c r="H1241" s="16">
        <f>VLOOKUP($D1241,'Growth rate'!$B$3:$T$93,19,FALSE)*VLOOKUP($F1241,BY_TRA_Demand_Drivers!$B$5:$J$100,8,FALSE)</f>
        <v>354.88690660677054</v>
      </c>
      <c r="I1241" s="16">
        <f>VLOOKUP($D1241,'Growth rate'!$B$3:$T$93,19,FALSE)*VLOOKUP($F1241,BY_TRA_Demand_Drivers!$B$5:$J$100,9,FALSE)</f>
        <v>221.57035048769816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4892.9961150371555</v>
      </c>
      <c r="H1242" s="16">
        <f>VLOOKUP($D1242,'Growth rate'!$B$3:$T$93,19,FALSE)*VLOOKUP($F1242,BY_TRA_Demand_Drivers!$B$5:$J$100,8,FALSE)</f>
        <v>366.32582816790125</v>
      </c>
      <c r="I1242" s="16">
        <f>VLOOKUP($D1242,'Growth rate'!$B$3:$T$93,19,FALSE)*VLOOKUP($F1242,BY_TRA_Demand_Drivers!$B$5:$J$100,9,FALSE)</f>
        <v>228.71213513040232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5045.7852291401723</v>
      </c>
      <c r="H1243" s="16">
        <f>VLOOKUP($D1243,'Growth rate'!$B$3:$T$93,19,FALSE)*VLOOKUP($F1243,BY_TRA_Demand_Drivers!$B$5:$J$100,8,FALSE)</f>
        <v>377.76474972903196</v>
      </c>
      <c r="I1243" s="16">
        <f>VLOOKUP($D1243,'Growth rate'!$B$3:$T$93,19,FALSE)*VLOOKUP($F1243,BY_TRA_Demand_Drivers!$B$5:$J$100,9,FALSE)</f>
        <v>235.8539197731065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5198.5743432431882</v>
      </c>
      <c r="H1244" s="16">
        <f>VLOOKUP($D1244,'Growth rate'!$B$3:$T$93,19,FALSE)*VLOOKUP($F1244,BY_TRA_Demand_Drivers!$B$5:$J$100,8,FALSE)</f>
        <v>389.20367129016267</v>
      </c>
      <c r="I1244" s="16">
        <f>VLOOKUP($D1244,'Growth rate'!$B$3:$T$93,19,FALSE)*VLOOKUP($F1244,BY_TRA_Demand_Drivers!$B$5:$J$100,9,FALSE)</f>
        <v>242.99570441581065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5351.363457346205</v>
      </c>
      <c r="H1245" s="16">
        <f>VLOOKUP($D1245,'Growth rate'!$B$3:$T$93,19,FALSE)*VLOOKUP($F1245,BY_TRA_Demand_Drivers!$B$5:$J$100,8,FALSE)</f>
        <v>400.64259285129344</v>
      </c>
      <c r="I1245" s="16">
        <f>VLOOKUP($D1245,'Growth rate'!$B$3:$T$93,19,FALSE)*VLOOKUP($F1245,BY_TRA_Demand_Drivers!$B$5:$J$100,9,FALSE)</f>
        <v>250.13748905851483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5504.1525714492209</v>
      </c>
      <c r="H1246" s="16">
        <f>VLOOKUP($D1246,'Growth rate'!$B$3:$T$93,19,FALSE)*VLOOKUP($F1246,BY_TRA_Demand_Drivers!$B$5:$J$100,8,FALSE)</f>
        <v>412.0815144124241</v>
      </c>
      <c r="I1246" s="16">
        <f>VLOOKUP($D1246,'Growth rate'!$B$3:$T$93,19,FALSE)*VLOOKUP($F1246,BY_TRA_Demand_Drivers!$B$5:$J$100,9,FALSE)</f>
        <v>257.27927370121898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5656.9416855522368</v>
      </c>
      <c r="H1247" s="16">
        <f>VLOOKUP($D1247,'Growth rate'!$B$3:$T$93,19,FALSE)*VLOOKUP($F1247,BY_TRA_Demand_Drivers!$B$5:$J$100,8,FALSE)</f>
        <v>423.52043597355481</v>
      </c>
      <c r="I1247" s="16">
        <f>VLOOKUP($D1247,'Growth rate'!$B$3:$T$93,19,FALSE)*VLOOKUP($F1247,BY_TRA_Demand_Drivers!$B$5:$J$100,9,FALSE)</f>
        <v>264.42105834392311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5809.7307996552536</v>
      </c>
      <c r="H1248" s="16">
        <f>VLOOKUP($D1248,'Growth rate'!$B$3:$T$93,19,FALSE)*VLOOKUP($F1248,BY_TRA_Demand_Drivers!$B$5:$J$100,8,FALSE)</f>
        <v>434.95935753468558</v>
      </c>
      <c r="I1248" s="16">
        <f>VLOOKUP($D1248,'Growth rate'!$B$3:$T$93,19,FALSE)*VLOOKUP($F1248,BY_TRA_Demand_Drivers!$B$5:$J$100,9,FALSE)</f>
        <v>271.56284298662734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5962.5199137582695</v>
      </c>
      <c r="H1249" s="16">
        <f>VLOOKUP($D1249,'Growth rate'!$B$3:$T$93,19,FALSE)*VLOOKUP($F1249,BY_TRA_Demand_Drivers!$B$5:$J$100,8,FALSE)</f>
        <v>446.39827909581624</v>
      </c>
      <c r="I1249" s="16">
        <f>VLOOKUP($D1249,'Growth rate'!$B$3:$T$93,19,FALSE)*VLOOKUP($F1249,BY_TRA_Demand_Drivers!$B$5:$J$100,9,FALSE)</f>
        <v>278.70462762933147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6115.3090278612854</v>
      </c>
      <c r="H1250" s="16">
        <f>VLOOKUP($D1250,'Growth rate'!$B$3:$T$93,19,FALSE)*VLOOKUP($F1250,BY_TRA_Demand_Drivers!$B$5:$J$100,8,FALSE)</f>
        <v>457.83720065694695</v>
      </c>
      <c r="I1250" s="16">
        <f>VLOOKUP($D1250,'Growth rate'!$B$3:$T$93,19,FALSE)*VLOOKUP($F1250,BY_TRA_Demand_Drivers!$B$5:$J$100,9,FALSE)</f>
        <v>285.84641227203559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6268.0981419643022</v>
      </c>
      <c r="H1251" s="16">
        <f>VLOOKUP($D1251,'Growth rate'!$B$3:$T$93,19,FALSE)*VLOOKUP($F1251,BY_TRA_Demand_Drivers!$B$5:$J$100,8,FALSE)</f>
        <v>469.27612221807772</v>
      </c>
      <c r="I1251" s="16">
        <f>VLOOKUP($D1251,'Growth rate'!$B$3:$T$93,19,FALSE)*VLOOKUP($F1251,BY_TRA_Demand_Drivers!$B$5:$J$100,9,FALSE)</f>
        <v>292.98819691473977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6420.887256067319</v>
      </c>
      <c r="H1252" s="16">
        <f>VLOOKUP($D1252,'Growth rate'!$B$3:$T$93,19,FALSE)*VLOOKUP($F1252,BY_TRA_Demand_Drivers!$B$5:$J$100,8,FALSE)</f>
        <v>480.71504377920849</v>
      </c>
      <c r="I1252" s="16">
        <f>VLOOKUP($D1252,'Growth rate'!$B$3:$T$93,19,FALSE)*VLOOKUP($F1252,BY_TRA_Demand_Drivers!$B$5:$J$100,9,FALSE)</f>
        <v>300.12998155744401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6573.6763701703339</v>
      </c>
      <c r="H1253" s="16">
        <f>VLOOKUP($D1253,'Growth rate'!$B$3:$T$93,19,FALSE)*VLOOKUP($F1253,BY_TRA_Demand_Drivers!$B$5:$J$100,8,FALSE)</f>
        <v>492.15396534033908</v>
      </c>
      <c r="I1253" s="16">
        <f>VLOOKUP($D1253,'Growth rate'!$B$3:$T$93,19,FALSE)*VLOOKUP($F1253,BY_TRA_Demand_Drivers!$B$5:$J$100,9,FALSE)</f>
        <v>307.27176620014808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6726.4654842733498</v>
      </c>
      <c r="H1254" s="16">
        <f>VLOOKUP($D1254,'Growth rate'!$B$3:$T$93,19,FALSE)*VLOOKUP($F1254,BY_TRA_Demand_Drivers!$B$5:$J$100,8,FALSE)</f>
        <v>503.59288690146985</v>
      </c>
      <c r="I1254" s="16">
        <f>VLOOKUP($D1254,'Growth rate'!$B$3:$T$93,19,FALSE)*VLOOKUP($F1254,BY_TRA_Demand_Drivers!$B$5:$J$100,9,FALSE)</f>
        <v>314.41355084285226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6879.2545983763666</v>
      </c>
      <c r="H1255" s="16">
        <f>VLOOKUP($D1255,'Growth rate'!$B$3:$T$93,19,FALSE)*VLOOKUP($F1255,BY_TRA_Demand_Drivers!$B$5:$J$100,8,FALSE)</f>
        <v>515.03180846260057</v>
      </c>
      <c r="I1255" s="16">
        <f>VLOOKUP($D1255,'Growth rate'!$B$3:$T$93,19,FALSE)*VLOOKUP($F1255,BY_TRA_Demand_Drivers!$B$5:$J$100,9,FALSE)</f>
        <v>321.5553354855565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7032.0437124793825</v>
      </c>
      <c r="H1256" s="16">
        <f>VLOOKUP($D1256,'Growth rate'!$B$3:$T$93,19,FALSE)*VLOOKUP($F1256,BY_TRA_Demand_Drivers!$B$5:$J$100,8,FALSE)</f>
        <v>526.47073002373133</v>
      </c>
      <c r="I1256" s="16">
        <f>VLOOKUP($D1256,'Growth rate'!$B$3:$T$93,19,FALSE)*VLOOKUP($F1256,BY_TRA_Demand_Drivers!$B$5:$J$100,9,FALSE)</f>
        <v>328.69712012826062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7184.8328265823984</v>
      </c>
      <c r="H1257" s="16">
        <f>VLOOKUP($D1257,'Growth rate'!$B$3:$T$93,19,FALSE)*VLOOKUP($F1257,BY_TRA_Demand_Drivers!$B$5:$J$100,8,FALSE)</f>
        <v>537.90965158486199</v>
      </c>
      <c r="I1257" s="16">
        <f>VLOOKUP($D1257,'Growth rate'!$B$3:$T$93,19,FALSE)*VLOOKUP($F1257,BY_TRA_Demand_Drivers!$B$5:$J$100,9,FALSE)</f>
        <v>335.83890477096475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7337.6219406854152</v>
      </c>
      <c r="H1258" s="16">
        <f>VLOOKUP($D1258,'Growth rate'!$B$3:$T$93,19,FALSE)*VLOOKUP($F1258,BY_TRA_Demand_Drivers!$B$5:$J$100,8,FALSE)</f>
        <v>549.34857314599276</v>
      </c>
      <c r="I1258" s="16">
        <f>VLOOKUP($D1258,'Growth rate'!$B$3:$T$93,19,FALSE)*VLOOKUP($F1258,BY_TRA_Demand_Drivers!$B$5:$J$100,9,FALSE)</f>
        <v>342.98068941366898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7490.4110547884302</v>
      </c>
      <c r="H1259" s="16">
        <f>VLOOKUP($D1259,'Growth rate'!$B$3:$T$93,19,FALSE)*VLOOKUP($F1259,BY_TRA_Demand_Drivers!$B$5:$J$100,8,FALSE)</f>
        <v>560.78749470712341</v>
      </c>
      <c r="I1259" s="16">
        <f>VLOOKUP($D1259,'Growth rate'!$B$3:$T$93,19,FALSE)*VLOOKUP($F1259,BY_TRA_Demand_Drivers!$B$5:$J$100,9,FALSE)</f>
        <v>350.12247405637305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7643.200168891447</v>
      </c>
      <c r="H1260" s="16">
        <f>VLOOKUP($D1260,'Growth rate'!$B$3:$T$93,19,FALSE)*VLOOKUP($F1260,BY_TRA_Demand_Drivers!$B$5:$J$100,8,FALSE)</f>
        <v>572.22641626825418</v>
      </c>
      <c r="I1260" s="16">
        <f>VLOOKUP($D1260,'Growth rate'!$B$3:$T$93,19,FALSE)*VLOOKUP($F1260,BY_TRA_Demand_Drivers!$B$5:$J$100,9,FALSE)</f>
        <v>357.26425869907723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7795.9892829944638</v>
      </c>
      <c r="H1261" s="16">
        <f>VLOOKUP($D1261,'Growth rate'!$B$3:$T$93,19,FALSE)*VLOOKUP($F1261,BY_TRA_Demand_Drivers!$B$5:$J$100,8,FALSE)</f>
        <v>583.66533782938484</v>
      </c>
      <c r="I1261" s="16">
        <f>VLOOKUP($D1261,'Growth rate'!$B$3:$T$93,19,FALSE)*VLOOKUP($F1261,BY_TRA_Demand_Drivers!$B$5:$J$100,9,FALSE)</f>
        <v>364.40604334178141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7948.7783970974806</v>
      </c>
      <c r="H1262" s="16">
        <f>VLOOKUP($D1262,'Growth rate'!$B$3:$T$93,19,FALSE)*VLOOKUP($F1262,BY_TRA_Demand_Drivers!$B$5:$J$100,8,FALSE)</f>
        <v>595.10425939051561</v>
      </c>
      <c r="I1262" s="16">
        <f>VLOOKUP($D1262,'Growth rate'!$B$3:$T$93,19,FALSE)*VLOOKUP($F1262,BY_TRA_Demand_Drivers!$B$5:$J$100,9,FALSE)</f>
        <v>371.54782798448565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8101.5675112004974</v>
      </c>
      <c r="H1263" s="16">
        <f>VLOOKUP($D1263,'Growth rate'!$B$3:$T$93,19,FALSE)*VLOOKUP($F1263,BY_TRA_Demand_Drivers!$B$5:$J$100,8,FALSE)</f>
        <v>606.54318095164638</v>
      </c>
      <c r="I1263" s="16">
        <f>VLOOKUP($D1263,'Growth rate'!$B$3:$T$93,19,FALSE)*VLOOKUP($F1263,BY_TRA_Demand_Drivers!$B$5:$J$100,9,FALSE)</f>
        <v>378.68961262718983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8254.3566253035115</v>
      </c>
      <c r="H1264" s="16">
        <f>VLOOKUP($D1264,'Growth rate'!$B$3:$T$93,19,FALSE)*VLOOKUP($F1264,BY_TRA_Demand_Drivers!$B$5:$J$100,8,FALSE)</f>
        <v>617.98210251277703</v>
      </c>
      <c r="I1264" s="16">
        <f>VLOOKUP($D1264,'Growth rate'!$B$3:$T$93,19,FALSE)*VLOOKUP($F1264,BY_TRA_Demand_Drivers!$B$5:$J$100,9,FALSE)</f>
        <v>385.8313972698939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8407.1457394065292</v>
      </c>
      <c r="H1265" s="16">
        <f>VLOOKUP($D1265,'Growth rate'!$B$3:$T$93,19,FALSE)*VLOOKUP($F1265,BY_TRA_Demand_Drivers!$B$5:$J$100,8,FALSE)</f>
        <v>629.4210240739078</v>
      </c>
      <c r="I1265" s="16">
        <f>VLOOKUP($D1265,'Growth rate'!$B$3:$T$93,19,FALSE)*VLOOKUP($F1265,BY_TRA_Demand_Drivers!$B$5:$J$100,9,FALSE)</f>
        <v>392.97318191259814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8541.6600712370346</v>
      </c>
      <c r="H1266" s="16">
        <f>VLOOKUP($D1266,'Growth rate'!$B$3:$T$93,19,FALSE)*VLOOKUP($F1266,BY_TRA_Demand_Drivers!$B$5:$J$100,8,FALSE)</f>
        <v>639.49176045909041</v>
      </c>
      <c r="I1266" s="16">
        <f>VLOOKUP($D1266,'Growth rate'!$B$3:$T$93,19,FALSE)*VLOOKUP($F1266,BY_TRA_Demand_Drivers!$B$5:$J$100,9,FALSE)</f>
        <v>399.26075282319977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8678.3266323768257</v>
      </c>
      <c r="H1267" s="16">
        <f>VLOOKUP($D1267,'Growth rate'!$B$3:$T$93,19,FALSE)*VLOOKUP($F1267,BY_TRA_Demand_Drivers!$B$5:$J$100,8,FALSE)</f>
        <v>649.72362862643581</v>
      </c>
      <c r="I1267" s="16">
        <f>VLOOKUP($D1267,'Growth rate'!$B$3:$T$93,19,FALSE)*VLOOKUP($F1267,BY_TRA_Demand_Drivers!$B$5:$J$100,9,FALSE)</f>
        <v>405.6489248683709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8817.1798584948556</v>
      </c>
      <c r="H1268" s="16">
        <f>VLOOKUP($D1268,'Growth rate'!$B$3:$T$93,19,FALSE)*VLOOKUP($F1268,BY_TRA_Demand_Drivers!$B$5:$J$100,8,FALSE)</f>
        <v>660.11920668445873</v>
      </c>
      <c r="I1268" s="16">
        <f>VLOOKUP($D1268,'Growth rate'!$B$3:$T$93,19,FALSE)*VLOOKUP($F1268,BY_TRA_Demand_Drivers!$B$5:$J$100,9,FALSE)</f>
        <v>412.13930766626481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8958.254736230776</v>
      </c>
      <c r="H1269" s="16">
        <f>VLOOKUP($D1269,'Growth rate'!$B$3:$T$93,19,FALSE)*VLOOKUP($F1269,BY_TRA_Demand_Drivers!$B$5:$J$100,8,FALSE)</f>
        <v>670.68111399141026</v>
      </c>
      <c r="I1269" s="16">
        <f>VLOOKUP($D1269,'Growth rate'!$B$3:$T$93,19,FALSE)*VLOOKUP($F1269,BY_TRA_Demand_Drivers!$B$5:$J$100,9,FALSE)</f>
        <v>418.73353658892518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9101.5868120104642</v>
      </c>
      <c r="H1270" s="16">
        <f>VLOOKUP($D1270,'Growth rate'!$B$3:$T$93,19,FALSE)*VLOOKUP($F1270,BY_TRA_Demand_Drivers!$B$5:$J$100,8,FALSE)</f>
        <v>681.41201181527254</v>
      </c>
      <c r="I1270" s="16">
        <f>VLOOKUP($D1270,'Growth rate'!$B$3:$T$93,19,FALSE)*VLOOKUP($F1270,BY_TRA_Demand_Drivers!$B$5:$J$100,9,FALSE)</f>
        <v>425.43327317434779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9247.2122010026324</v>
      </c>
      <c r="H1271" s="16">
        <f>VLOOKUP($D1271,'Growth rate'!$B$3:$T$93,19,FALSE)*VLOOKUP($F1271,BY_TRA_Demand_Drivers!$B$5:$J$100,8,FALSE)</f>
        <v>692.31460400431695</v>
      </c>
      <c r="I1271" s="16">
        <f>VLOOKUP($D1271,'Growth rate'!$B$3:$T$93,19,FALSE)*VLOOKUP($F1271,BY_TRA_Demand_Drivers!$B$5:$J$100,9,FALSE)</f>
        <v>432.24020554513737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9395.1675962186764</v>
      </c>
      <c r="H1272" s="16">
        <f>VLOOKUP($D1272,'Growth rate'!$B$3:$T$93,19,FALSE)*VLOOKUP($F1272,BY_TRA_Demand_Drivers!$B$5:$J$100,8,FALSE)</f>
        <v>703.39163766838624</v>
      </c>
      <c r="I1272" s="16">
        <f>VLOOKUP($D1272,'Growth rate'!$B$3:$T$93,19,FALSE)*VLOOKUP($F1272,BY_TRA_Demand_Drivers!$B$5:$J$100,9,FALSE)</f>
        <v>439.1560488338597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9545.4902777581756</v>
      </c>
      <c r="H1273" s="16">
        <f>VLOOKUP($D1273,'Growth rate'!$B$3:$T$93,19,FALSE)*VLOOKUP($F1273,BY_TRA_Demand_Drivers!$B$5:$J$100,8,FALSE)</f>
        <v>714.64590387108035</v>
      </c>
      <c r="I1273" s="16">
        <f>VLOOKUP($D1273,'Growth rate'!$B$3:$T$93,19,FALSE)*VLOOKUP($F1273,BY_TRA_Demand_Drivers!$B$5:$J$100,9,FALSE)</f>
        <v>446.18254561520143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9698.2181222023046</v>
      </c>
      <c r="H1274" s="16">
        <f>VLOOKUP($D1274,'Growth rate'!$B$3:$T$93,19,FALSE)*VLOOKUP($F1274,BY_TRA_Demand_Drivers!$B$5:$J$100,8,FALSE)</f>
        <v>726.08023833301763</v>
      </c>
      <c r="I1274" s="16">
        <f>VLOOKUP($D1274,'Growth rate'!$B$3:$T$93,19,FALSE)*VLOOKUP($F1274,BY_TRA_Demand_Drivers!$B$5:$J$100,9,FALSE)</f>
        <v>453.32146634504466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9853.3896121575417</v>
      </c>
      <c r="H1275" s="16">
        <f>VLOOKUP($D1275,'Growth rate'!$B$3:$T$93,19,FALSE)*VLOOKUP($F1275,BY_TRA_Demand_Drivers!$B$5:$J$100,8,FALSE)</f>
        <v>737.69752214634582</v>
      </c>
      <c r="I1275" s="16">
        <f>VLOOKUP($D1275,'Growth rate'!$B$3:$T$93,19,FALSE)*VLOOKUP($F1275,BY_TRA_Demand_Drivers!$B$5:$J$100,9,FALSE)</f>
        <v>460.57460980656532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10011.043845952061</v>
      </c>
      <c r="H1276" s="16">
        <f>VLOOKUP($D1276,'Growth rate'!$B$3:$T$93,19,FALSE)*VLOOKUP($F1276,BY_TRA_Demand_Drivers!$B$5:$J$100,8,FALSE)</f>
        <v>749.50068250068739</v>
      </c>
      <c r="I1276" s="16">
        <f>VLOOKUP($D1276,'Growth rate'!$B$3:$T$93,19,FALSE)*VLOOKUP($F1276,BY_TRA_Demand_Drivers!$B$5:$J$100,9,FALSE)</f>
        <v>467.94380356347034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10171.220547487295</v>
      </c>
      <c r="H1277" s="16">
        <f>VLOOKUP($D1277,'Growth rate'!$B$3:$T$93,19,FALSE)*VLOOKUP($F1277,BY_TRA_Demand_Drivers!$B$5:$J$100,8,FALSE)</f>
        <v>761.4926934206984</v>
      </c>
      <c r="I1277" s="16">
        <f>VLOOKUP($D1277,'Growth rate'!$B$3:$T$93,19,FALSE)*VLOOKUP($F1277,BY_TRA_Demand_Drivers!$B$5:$J$100,9,FALSE)</f>
        <v>475.43090442048594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10333.960076247093</v>
      </c>
      <c r="H1278" s="16">
        <f>VLOOKUP($D1278,'Growth rate'!$B$3:$T$93,19,FALSE)*VLOOKUP($F1278,BY_TRA_Demand_Drivers!$B$5:$J$100,8,FALSE)</f>
        <v>773.67657651542959</v>
      </c>
      <c r="I1278" s="16">
        <f>VLOOKUP($D1278,'Growth rate'!$B$3:$T$93,19,FALSE)*VLOOKUP($F1278,BY_TRA_Demand_Drivers!$B$5:$J$100,9,FALSE)</f>
        <v>483.0377988912137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10499.303437467048</v>
      </c>
      <c r="H1279" s="16">
        <f>VLOOKUP($D1279,'Growth rate'!$B$3:$T$93,19,FALSE)*VLOOKUP($F1279,BY_TRA_Demand_Drivers!$B$5:$J$100,8,FALSE)</f>
        <v>786.05540173967665</v>
      </c>
      <c r="I1279" s="16">
        <f>VLOOKUP($D1279,'Growth rate'!$B$3:$T$93,19,FALSE)*VLOOKUP($F1279,BY_TRA_Demand_Drivers!$B$5:$J$100,9,FALSE)</f>
        <v>490.76640367347323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10667.292292466522</v>
      </c>
      <c r="H1280" s="16">
        <f>VLOOKUP($D1280,'Growth rate'!$B$3:$T$93,19,FALSE)*VLOOKUP($F1280,BY_TRA_Demand_Drivers!$B$5:$J$100,8,FALSE)</f>
        <v>798.63228816751143</v>
      </c>
      <c r="I1280" s="16">
        <f>VLOOKUP($D1280,'Growth rate'!$B$3:$T$93,19,FALSE)*VLOOKUP($F1280,BY_TRA_Demand_Drivers!$B$5:$J$100,9,FALSE)</f>
        <v>498.61866613224879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10837.968969145986</v>
      </c>
      <c r="H1281" s="16">
        <f>VLOOKUP($D1281,'Growth rate'!$B$3:$T$93,19,FALSE)*VLOOKUP($F1281,BY_TRA_Demand_Drivers!$B$5:$J$100,8,FALSE)</f>
        <v>811.41040477819161</v>
      </c>
      <c r="I1281" s="16">
        <f>VLOOKUP($D1281,'Growth rate'!$B$3:$T$93,19,FALSE)*VLOOKUP($F1281,BY_TRA_Demand_Drivers!$B$5:$J$100,9,FALSE)</f>
        <v>506.59656479036477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11011.376472652322</v>
      </c>
      <c r="H1282" s="16">
        <f>VLOOKUP($D1282,'Growth rate'!$B$3:$T$93,19,FALSE)*VLOOKUP($F1282,BY_TRA_Demand_Drivers!$B$5:$J$100,8,FALSE)</f>
        <v>824.3929712546427</v>
      </c>
      <c r="I1282" s="16">
        <f>VLOOKUP($D1282,'Growth rate'!$B$3:$T$93,19,FALSE)*VLOOKUP($F1282,BY_TRA_Demand_Drivers!$B$5:$J$100,9,FALSE)</f>
        <v>514.70210982701064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11187.558496214759</v>
      </c>
      <c r="H1283" s="16">
        <f>VLOOKUP($D1283,'Growth rate'!$B$3:$T$93,19,FALSE)*VLOOKUP($F1283,BY_TRA_Demand_Drivers!$B$5:$J$100,8,FALSE)</f>
        <v>837.58325879471704</v>
      </c>
      <c r="I1283" s="16">
        <f>VLOOKUP($D1283,'Growth rate'!$B$3:$T$93,19,FALSE)*VLOOKUP($F1283,BY_TRA_Demand_Drivers!$B$5:$J$100,9,FALSE)</f>
        <v>522.93734358424285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11366.559432154194</v>
      </c>
      <c r="H1284" s="16">
        <f>VLOOKUP($D1284,'Growth rate'!$B$3:$T$93,19,FALSE)*VLOOKUP($F1284,BY_TRA_Demand_Drivers!$B$5:$J$100,8,FALSE)</f>
        <v>850.98459093543238</v>
      </c>
      <c r="I1284" s="16">
        <f>VLOOKUP($D1284,'Growth rate'!$B$3:$T$93,19,FALSE)*VLOOKUP($F1284,BY_TRA_Demand_Drivers!$B$5:$J$100,9,FALSE)</f>
        <v>531.30434108159068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11548.424383068663</v>
      </c>
      <c r="H1285" s="16">
        <f>VLOOKUP($D1285,'Growth rate'!$B$3:$T$93,19,FALSE)*VLOOKUP($F1285,BY_TRA_Demand_Drivers!$B$5:$J$100,8,FALSE)</f>
        <v>864.60034439039941</v>
      </c>
      <c r="I1285" s="16">
        <f>VLOOKUP($D1285,'Growth rate'!$B$3:$T$93,19,FALSE)*VLOOKUP($F1285,BY_TRA_Demand_Drivers!$B$5:$J$100,9,FALSE)</f>
        <v>539.80521053889618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11733.199173197761</v>
      </c>
      <c r="H1286" s="16">
        <f>VLOOKUP($D1286,'Growth rate'!$B$3:$T$93,19,FALSE)*VLOOKUP($F1286,BY_TRA_Demand_Drivers!$B$5:$J$100,8,FALSE)</f>
        <v>878.43394990064587</v>
      </c>
      <c r="I1286" s="16">
        <f>VLOOKUP($D1286,'Growth rate'!$B$3:$T$93,19,FALSE)*VLOOKUP($F1286,BY_TRA_Demand_Drivers!$B$5:$J$100,9,FALSE)</f>
        <v>548.44209390751848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11920.930359968925</v>
      </c>
      <c r="H1287" s="16">
        <f>VLOOKUP($D1287,'Growth rate'!$B$3:$T$93,19,FALSE)*VLOOKUP($F1287,BY_TRA_Demand_Drivers!$B$5:$J$100,8,FALSE)</f>
        <v>892.4888930990561</v>
      </c>
      <c r="I1287" s="16">
        <f>VLOOKUP($D1287,'Growth rate'!$B$3:$T$93,19,FALSE)*VLOOKUP($F1287,BY_TRA_Demand_Drivers!$B$5:$J$100,9,FALSE)</f>
        <v>557.21716741003877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12111.665245728427</v>
      </c>
      <c r="H1288" s="16">
        <f>VLOOKUP($D1288,'Growth rate'!$B$3:$T$93,19,FALSE)*VLOOKUP($F1288,BY_TRA_Demand_Drivers!$B$5:$J$100,8,FALSE)</f>
        <v>906.76871538864111</v>
      </c>
      <c r="I1288" s="16">
        <f>VLOOKUP($D1288,'Growth rate'!$B$3:$T$93,19,FALSE)*VLOOKUP($F1288,BY_TRA_Demand_Drivers!$B$5:$J$100,9,FALSE)</f>
        <v>566.13264208859937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12305.45188966008</v>
      </c>
      <c r="H1289" s="16">
        <f>VLOOKUP($D1289,'Growth rate'!$B$3:$T$93,19,FALSE)*VLOOKUP($F1289,BY_TRA_Demand_Drivers!$B$5:$J$100,8,FALSE)</f>
        <v>921.27701483485919</v>
      </c>
      <c r="I1289" s="16">
        <f>VLOOKUP($D1289,'Growth rate'!$B$3:$T$93,19,FALSE)*VLOOKUP($F1289,BY_TRA_Demand_Drivers!$B$5:$J$100,9,FALSE)</f>
        <v>575.19076436201692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12502.339119894639</v>
      </c>
      <c r="H1290" s="16">
        <f>VLOOKUP($D1290,'Growth rate'!$B$3:$T$93,19,FALSE)*VLOOKUP($F1290,BY_TRA_Demand_Drivers!$B$5:$J$100,8,FALSE)</f>
        <v>936.01744707221667</v>
      </c>
      <c r="I1290" s="16">
        <f>VLOOKUP($D1290,'Growth rate'!$B$3:$T$93,19,FALSE)*VLOOKUP($F1290,BY_TRA_Demand_Drivers!$B$5:$J$100,9,FALSE)</f>
        <v>584.39381659180901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12702.376545812956</v>
      </c>
      <c r="H1291" s="16">
        <f>VLOOKUP($D1291,'Growth rate'!$B$3:$T$93,19,FALSE)*VLOOKUP($F1291,BY_TRA_Demand_Drivers!$B$5:$J$100,8,FALSE)</f>
        <v>950.99372622537237</v>
      </c>
      <c r="I1291" s="16">
        <f>VLOOKUP($D1291,'Growth rate'!$B$3:$T$93,19,FALSE)*VLOOKUP($F1291,BY_TRA_Demand_Drivers!$B$5:$J$100,9,FALSE)</f>
        <v>593.74411765727814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12905.61457054596</v>
      </c>
      <c r="H1292" s="16">
        <f>VLOOKUP($D1292,'Growth rate'!$B$3:$T$93,19,FALSE)*VLOOKUP($F1292,BY_TRA_Demand_Drivers!$B$5:$J$100,8,FALSE)</f>
        <v>966.20962584497818</v>
      </c>
      <c r="I1292" s="16">
        <f>VLOOKUP($D1292,'Growth rate'!$B$3:$T$93,19,FALSE)*VLOOKUP($F1292,BY_TRA_Demand_Drivers!$B$5:$J$100,9,FALSE)</f>
        <v>603.2440235397944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13112.104403674699</v>
      </c>
      <c r="H1293" s="16">
        <f>VLOOKUP($D1293,'Growth rate'!$B$3:$T$93,19,FALSE)*VLOOKUP($F1293,BY_TRA_Demand_Drivers!$B$5:$J$100,8,FALSE)</f>
        <v>981.66897985849801</v>
      </c>
      <c r="I1293" s="16">
        <f>VLOOKUP($D1293,'Growth rate'!$B$3:$T$93,19,FALSE)*VLOOKUP($F1293,BY_TRA_Demand_Drivers!$B$5:$J$100,9,FALSE)</f>
        <v>612.89592791643133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13321.898074133494</v>
      </c>
      <c r="H1294" s="16">
        <f>VLOOKUP($D1294,'Growth rate'!$B$3:$T$93,19,FALSE)*VLOOKUP($F1294,BY_TRA_Demand_Drivers!$B$5:$J$100,8,FALSE)</f>
        <v>997.37568353623408</v>
      </c>
      <c r="I1294" s="16">
        <f>VLOOKUP($D1294,'Growth rate'!$B$3:$T$93,19,FALSE)*VLOOKUP($F1294,BY_TRA_Demand_Drivers!$B$5:$J$100,9,FALSE)</f>
        <v>622.70226276309427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13535.048443319631</v>
      </c>
      <c r="H1295" s="16">
        <f>VLOOKUP($D1295,'Growth rate'!$B$3:$T$93,19,FALSE)*VLOOKUP($F1295,BY_TRA_Demand_Drivers!$B$5:$J$100,8,FALSE)</f>
        <v>1013.3336944728138</v>
      </c>
      <c r="I1295" s="16">
        <f>VLOOKUP($D1295,'Growth rate'!$B$3:$T$93,19,FALSE)*VLOOKUP($F1295,BY_TRA_Demand_Drivers!$B$5:$J$100,9,FALSE)</f>
        <v>632.66549896730373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13751.609218412746</v>
      </c>
      <c r="H1296" s="16">
        <f>VLOOKUP($D1296,'Growth rate'!$B$3:$T$93,19,FALSE)*VLOOKUP($F1296,BY_TRA_Demand_Drivers!$B$5:$J$100,8,FALSE)</f>
        <v>1029.5470335843788</v>
      </c>
      <c r="I1296" s="16">
        <f>VLOOKUP($D1296,'Growth rate'!$B$3:$T$93,19,FALSE)*VLOOKUP($F1296,BY_TRA_Demand_Drivers!$B$5:$J$100,9,FALSE)</f>
        <v>642.78814695078063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13971.634965907351</v>
      </c>
      <c r="H1297" s="16">
        <f>VLOOKUP($D1297,'Growth rate'!$B$3:$T$93,19,FALSE)*VLOOKUP($F1297,BY_TRA_Demand_Drivers!$B$5:$J$100,8,FALSE)</f>
        <v>1046.0197861217291</v>
      </c>
      <c r="I1297" s="16">
        <f>VLOOKUP($D1297,'Growth rate'!$B$3:$T$93,19,FALSE)*VLOOKUP($F1297,BY_TRA_Demand_Drivers!$B$5:$J$100,9,FALSE)</f>
        <v>653.07275730199319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14195.181125361867</v>
      </c>
      <c r="H1298" s="16">
        <f>VLOOKUP($D1298,'Growth rate'!$B$3:$T$93,19,FALSE)*VLOOKUP($F1298,BY_TRA_Demand_Drivers!$B$5:$J$100,8,FALSE)</f>
        <v>1062.7561026996766</v>
      </c>
      <c r="I1298" s="16">
        <f>VLOOKUP($D1298,'Growth rate'!$B$3:$T$93,19,FALSE)*VLOOKUP($F1298,BY_TRA_Demand_Drivers!$B$5:$J$100,9,FALSE)</f>
        <v>663.52192141882495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14422.304023367658</v>
      </c>
      <c r="H1299" s="16">
        <f>VLOOKUP($D1299,'Growth rate'!$B$3:$T$93,19,FALSE)*VLOOKUP($F1299,BY_TRA_Demand_Drivers!$B$5:$J$100,8,FALSE)</f>
        <v>1079.7602003428715</v>
      </c>
      <c r="I1299" s="16">
        <f>VLOOKUP($D1299,'Growth rate'!$B$3:$T$93,19,FALSE)*VLOOKUP($F1299,BY_TRA_Demand_Drivers!$B$5:$J$100,9,FALSE)</f>
        <v>674.13827216152629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14653.06088774154</v>
      </c>
      <c r="H1300" s="16">
        <f>VLOOKUP($D1300,'Growth rate'!$B$3:$T$93,19,FALSE)*VLOOKUP($F1300,BY_TRA_Demand_Drivers!$B$5:$J$100,8,FALSE)</f>
        <v>1097.0363635483575</v>
      </c>
      <c r="I1300" s="16">
        <f>VLOOKUP($D1300,'Growth rate'!$B$3:$T$93,19,FALSE)*VLOOKUP($F1300,BY_TRA_Demand_Drivers!$B$5:$J$100,9,FALSE)</f>
        <v>684.92448451611062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14887.509861945407</v>
      </c>
      <c r="H1301" s="16">
        <f>VLOOKUP($D1301,'Growth rate'!$B$3:$T$93,19,FALSE)*VLOOKUP($F1301,BY_TRA_Demand_Drivers!$B$5:$J$100,8,FALSE)</f>
        <v>1114.5889453651314</v>
      </c>
      <c r="I1301" s="16">
        <f>VLOOKUP($D1301,'Growth rate'!$B$3:$T$93,19,FALSE)*VLOOKUP($F1301,BY_TRA_Demand_Drivers!$B$5:$J$100,9,FALSE)</f>
        <v>695.8832762683686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15125.710019736534</v>
      </c>
      <c r="H1302" s="16">
        <f>VLOOKUP($D1302,'Growth rate'!$B$3:$T$93,19,FALSE)*VLOOKUP($F1302,BY_TRA_Demand_Drivers!$B$5:$J$100,8,FALSE)</f>
        <v>1132.4223684909734</v>
      </c>
      <c r="I1302" s="16">
        <f>VLOOKUP($D1302,'Growth rate'!$B$3:$T$93,19,FALSE)*VLOOKUP($F1302,BY_TRA_Demand_Drivers!$B$5:$J$100,9,FALSE)</f>
        <v>707.01740868866239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15367.72138005232</v>
      </c>
      <c r="H1303" s="16">
        <f>VLOOKUP($D1303,'Growth rate'!$B$3:$T$93,19,FALSE)*VLOOKUP($F1303,BY_TRA_Demand_Drivers!$B$5:$J$100,8,FALSE)</f>
        <v>1150.5411263868291</v>
      </c>
      <c r="I1303" s="16">
        <f>VLOOKUP($D1303,'Growth rate'!$B$3:$T$93,19,FALSE)*VLOOKUP($F1303,BY_TRA_Demand_Drivers!$B$5:$J$100,9,FALSE)</f>
        <v>718.32968722768112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15613.604922133156</v>
      </c>
      <c r="H1304" s="16">
        <f>VLOOKUP($D1304,'Growth rate'!$B$3:$T$93,19,FALSE)*VLOOKUP($F1304,BY_TRA_Demand_Drivers!$B$5:$J$100,8,FALSE)</f>
        <v>1168.9497844090183</v>
      </c>
      <c r="I1304" s="16">
        <f>VLOOKUP($D1304,'Growth rate'!$B$3:$T$93,19,FALSE)*VLOOKUP($F1304,BY_TRA_Demand_Drivers!$B$5:$J$100,9,FALSE)</f>
        <v>729.82296222332388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15863.42260088729</v>
      </c>
      <c r="H1305" s="16">
        <f>VLOOKUP($D1305,'Growth rate'!$B$3:$T$93,19,FALSE)*VLOOKUP($F1305,BY_TRA_Demand_Drivers!$B$5:$J$100,8,FALSE)</f>
        <v>1187.6529809595629</v>
      </c>
      <c r="I1305" s="16">
        <f>VLOOKUP($D1305,'Growth rate'!$B$3:$T$93,19,FALSE)*VLOOKUP($F1305,BY_TRA_Demand_Drivers!$B$5:$J$100,9,FALSE)</f>
        <v>741.50012961889729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16117.237362501482</v>
      </c>
      <c r="H1306" s="16">
        <f>VLOOKUP($D1306,'Growth rate'!$B$3:$T$93,19,FALSE)*VLOOKUP($F1306,BY_TRA_Demand_Drivers!$B$5:$J$100,8,FALSE)</f>
        <v>1206.6554286549156</v>
      </c>
      <c r="I1306" s="16">
        <f>VLOOKUP($D1306,'Growth rate'!$B$3:$T$93,19,FALSE)*VLOOKUP($F1306,BY_TRA_Demand_Drivers!$B$5:$J$100,9,FALSE)</f>
        <v>753.36413169279945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16375.113160301507</v>
      </c>
      <c r="H1307" s="16">
        <f>VLOOKUP($D1307,'Growth rate'!$B$3:$T$93,19,FALSE)*VLOOKUP($F1307,BY_TRA_Demand_Drivers!$B$5:$J$100,8,FALSE)</f>
        <v>1225.9619155133944</v>
      </c>
      <c r="I1307" s="16">
        <f>VLOOKUP($D1307,'Growth rate'!$B$3:$T$93,19,FALSE)*VLOOKUP($F1307,BY_TRA_Demand_Drivers!$B$5:$J$100,9,FALSE)</f>
        <v>765.41795779988433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16637.114970866336</v>
      </c>
      <c r="H1308" s="16">
        <f>VLOOKUP($D1308,'Growth rate'!$B$3:$T$93,19,FALSE)*VLOOKUP($F1308,BY_TRA_Demand_Drivers!$B$5:$J$100,8,FALSE)</f>
        <v>1245.5773061616089</v>
      </c>
      <c r="I1308" s="16">
        <f>VLOOKUP($D1308,'Growth rate'!$B$3:$T$93,19,FALSE)*VLOOKUP($F1308,BY_TRA_Demand_Drivers!$B$5:$J$100,9,FALSE)</f>
        <v>777.66464512468269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16903.308810400198</v>
      </c>
      <c r="H1309" s="16">
        <f>VLOOKUP($D1309,'Growth rate'!$B$3:$T$93,19,FALSE)*VLOOKUP($F1309,BY_TRA_Demand_Drivers!$B$5:$J$100,8,FALSE)</f>
        <v>1265.5065430601946</v>
      </c>
      <c r="I1309" s="16">
        <f>VLOOKUP($D1309,'Growth rate'!$B$3:$T$93,19,FALSE)*VLOOKUP($F1309,BY_TRA_Demand_Drivers!$B$5:$J$100,9,FALSE)</f>
        <v>790.10727944667758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17173.761751366601</v>
      </c>
      <c r="H1310" s="16">
        <f>VLOOKUP($D1310,'Growth rate'!$B$3:$T$93,19,FALSE)*VLOOKUP($F1310,BY_TRA_Demand_Drivers!$B$5:$J$100,8,FALSE)</f>
        <v>1285.7546477491576</v>
      </c>
      <c r="I1310" s="16">
        <f>VLOOKUP($D1310,'Growth rate'!$B$3:$T$93,19,FALSE)*VLOOKUP($F1310,BY_TRA_Demand_Drivers!$B$5:$J$100,9,FALSE)</f>
        <v>802.74899591782435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17448.541939388466</v>
      </c>
      <c r="H1311" s="16">
        <f>VLOOKUP($D1311,'Growth rate'!$B$3:$T$93,19,FALSE)*VLOOKUP($F1311,BY_TRA_Demand_Drivers!$B$5:$J$100,8,FALSE)</f>
        <v>1306.3267221131443</v>
      </c>
      <c r="I1311" s="16">
        <f>VLOOKUP($D1311,'Growth rate'!$B$3:$T$93,19,FALSE)*VLOOKUP($F1311,BY_TRA_Demand_Drivers!$B$5:$J$100,9,FALSE)</f>
        <v>815.59297985250964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17727.718610418684</v>
      </c>
      <c r="H1312" s="16">
        <f>VLOOKUP($D1312,'Growth rate'!$B$3:$T$93,19,FALSE)*VLOOKUP($F1312,BY_TRA_Demand_Drivers!$B$5:$J$100,8,FALSE)</f>
        <v>1327.2279496669546</v>
      </c>
      <c r="I1312" s="16">
        <f>VLOOKUP($D1312,'Growth rate'!$B$3:$T$93,19,FALSE)*VLOOKUP($F1312,BY_TRA_Demand_Drivers!$B$5:$J$100,9,FALSE)</f>
        <v>828.64246753014982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18011.362108185382</v>
      </c>
      <c r="H1313" s="16">
        <f>VLOOKUP($D1313,'Growth rate'!$B$3:$T$93,19,FALSE)*VLOOKUP($F1313,BY_TRA_Demand_Drivers!$B$5:$J$100,8,FALSE)</f>
        <v>1348.463596861626</v>
      </c>
      <c r="I1313" s="16">
        <f>VLOOKUP($D1313,'Growth rate'!$B$3:$T$93,19,FALSE)*VLOOKUP($F1313,BY_TRA_Demand_Drivers!$B$5:$J$100,9,FALSE)</f>
        <v>841.90074701063224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18299.543901916346</v>
      </c>
      <c r="H1314" s="16">
        <f>VLOOKUP($D1314,'Growth rate'!$B$3:$T$93,19,FALSE)*VLOOKUP($F1314,BY_TRA_Demand_Drivers!$B$5:$J$100,8,FALSE)</f>
        <v>1370.0390144114119</v>
      </c>
      <c r="I1314" s="16">
        <f>VLOOKUP($D1314,'Growth rate'!$B$3:$T$93,19,FALSE)*VLOOKUP($F1314,BY_TRA_Demand_Drivers!$B$5:$J$100,9,FALSE)</f>
        <v>855.37115896280227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18592.336604347012</v>
      </c>
      <c r="H1315" s="16">
        <f>VLOOKUP($D1315,'Growth rate'!$B$3:$T$93,19,FALSE)*VLOOKUP($F1315,BY_TRA_Demand_Drivers!$B$5:$J$100,8,FALSE)</f>
        <v>1391.9596386419946</v>
      </c>
      <c r="I1315" s="16">
        <f>VLOOKUP($D1315,'Growth rate'!$B$3:$T$93,19,FALSE)*VLOOKUP($F1315,BY_TRA_Demand_Drivers!$B$5:$J$100,9,FALSE)</f>
        <v>869.05709750620724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5506.1019921593997</v>
      </c>
      <c r="H1316" s="16">
        <f>VLOOKUP($D1316,'Growth rate'!$B$3:$T$93,19,FALSE)*VLOOKUP($F1316,BY_TRA_Demand_Drivers!$B$5:$J$100,8,FALSE)</f>
        <v>412.22746244494124</v>
      </c>
      <c r="I1316" s="16">
        <f>VLOOKUP($D1316,'Growth rate'!$B$3:$T$93,19,FALSE)*VLOOKUP($F1316,BY_TRA_Demand_Drivers!$B$5:$J$100,9,FALSE)</f>
        <v>257.37039500244418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5735.2888762347375</v>
      </c>
      <c r="H1317" s="16">
        <f>VLOOKUP($D1317,'Growth rate'!$B$3:$T$93,19,FALSE)*VLOOKUP($F1317,BY_TRA_Demand_Drivers!$B$5:$J$100,8,FALSE)</f>
        <v>429.38608532961956</v>
      </c>
      <c r="I1317" s="16">
        <f>VLOOKUP($D1317,'Growth rate'!$B$3:$T$93,19,FALSE)*VLOOKUP($F1317,BY_TRA_Demand_Drivers!$B$5:$J$100,9,FALSE)</f>
        <v>268.08322214728167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5964.4757603100761</v>
      </c>
      <c r="H1318" s="16">
        <f>VLOOKUP($D1318,'Growth rate'!$B$3:$T$93,19,FALSE)*VLOOKUP($F1318,BY_TRA_Demand_Drivers!$B$5:$J$100,8,FALSE)</f>
        <v>446.544708214298</v>
      </c>
      <c r="I1318" s="16">
        <f>VLOOKUP($D1318,'Growth rate'!$B$3:$T$93,19,FALSE)*VLOOKUP($F1318,BY_TRA_Demand_Drivers!$B$5:$J$100,9,FALSE)</f>
        <v>278.79604929211922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6193.6626443854129</v>
      </c>
      <c r="H1319" s="16">
        <f>VLOOKUP($D1319,'Growth rate'!$B$3:$T$93,19,FALSE)*VLOOKUP($F1319,BY_TRA_Demand_Drivers!$B$5:$J$100,8,FALSE)</f>
        <v>463.70333109897638</v>
      </c>
      <c r="I1319" s="16">
        <f>VLOOKUP($D1319,'Growth rate'!$B$3:$T$93,19,FALSE)*VLOOKUP($F1319,BY_TRA_Demand_Drivers!$B$5:$J$100,9,FALSE)</f>
        <v>289.50887643695671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6422.8495284607525</v>
      </c>
      <c r="H1320" s="16">
        <f>VLOOKUP($D1320,'Growth rate'!$B$3:$T$93,19,FALSE)*VLOOKUP($F1320,BY_TRA_Demand_Drivers!$B$5:$J$100,8,FALSE)</f>
        <v>480.86195398365476</v>
      </c>
      <c r="I1320" s="16">
        <f>VLOOKUP($D1320,'Growth rate'!$B$3:$T$93,19,FALSE)*VLOOKUP($F1320,BY_TRA_Demand_Drivers!$B$5:$J$100,9,FALSE)</f>
        <v>300.22170358179426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6652.0364125360893</v>
      </c>
      <c r="H1321" s="16">
        <f>VLOOKUP($D1321,'Growth rate'!$B$3:$T$93,19,FALSE)*VLOOKUP($F1321,BY_TRA_Demand_Drivers!$B$5:$J$100,8,FALSE)</f>
        <v>498.02057686833314</v>
      </c>
      <c r="I1321" s="16">
        <f>VLOOKUP($D1321,'Growth rate'!$B$3:$T$93,19,FALSE)*VLOOKUP($F1321,BY_TRA_Demand_Drivers!$B$5:$J$100,9,FALSE)</f>
        <v>310.93453072663175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6881.223296611427</v>
      </c>
      <c r="H1322" s="16">
        <f>VLOOKUP($D1322,'Growth rate'!$B$3:$T$93,19,FALSE)*VLOOKUP($F1322,BY_TRA_Demand_Drivers!$B$5:$J$100,8,FALSE)</f>
        <v>515.17919975301152</v>
      </c>
      <c r="I1322" s="16">
        <f>VLOOKUP($D1322,'Growth rate'!$B$3:$T$93,19,FALSE)*VLOOKUP($F1322,BY_TRA_Demand_Drivers!$B$5:$J$100,9,FALSE)</f>
        <v>321.64735787146924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7110.4101806867657</v>
      </c>
      <c r="H1323" s="16">
        <f>VLOOKUP($D1323,'Growth rate'!$B$3:$T$93,19,FALSE)*VLOOKUP($F1323,BY_TRA_Demand_Drivers!$B$5:$J$100,8,FALSE)</f>
        <v>532.3378226376899</v>
      </c>
      <c r="I1323" s="16">
        <f>VLOOKUP($D1323,'Growth rate'!$B$3:$T$93,19,FALSE)*VLOOKUP($F1323,BY_TRA_Demand_Drivers!$B$5:$J$100,9,FALSE)</f>
        <v>332.36018501630679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7339.5970647621034</v>
      </c>
      <c r="H1324" s="16">
        <f>VLOOKUP($D1324,'Growth rate'!$B$3:$T$93,19,FALSE)*VLOOKUP($F1324,BY_TRA_Demand_Drivers!$B$5:$J$100,8,FALSE)</f>
        <v>549.49644552236828</v>
      </c>
      <c r="I1324" s="16">
        <f>VLOOKUP($D1324,'Growth rate'!$B$3:$T$93,19,FALSE)*VLOOKUP($F1324,BY_TRA_Demand_Drivers!$B$5:$J$100,9,FALSE)</f>
        <v>343.07301216114428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7568.783948837442</v>
      </c>
      <c r="H1325" s="16">
        <f>VLOOKUP($D1325,'Growth rate'!$B$3:$T$93,19,FALSE)*VLOOKUP($F1325,BY_TRA_Demand_Drivers!$B$5:$J$100,8,FALSE)</f>
        <v>566.65506840704666</v>
      </c>
      <c r="I1325" s="16">
        <f>VLOOKUP($D1325,'Growth rate'!$B$3:$T$93,19,FALSE)*VLOOKUP($F1325,BY_TRA_Demand_Drivers!$B$5:$J$100,9,FALSE)</f>
        <v>353.78583930598182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7797.9708329127798</v>
      </c>
      <c r="H1326" s="16">
        <f>VLOOKUP($D1326,'Growth rate'!$B$3:$T$93,19,FALSE)*VLOOKUP($F1326,BY_TRA_Demand_Drivers!$B$5:$J$100,8,FALSE)</f>
        <v>583.81369129172504</v>
      </c>
      <c r="I1326" s="16">
        <f>VLOOKUP($D1326,'Growth rate'!$B$3:$T$93,19,FALSE)*VLOOKUP($F1326,BY_TRA_Demand_Drivers!$B$5:$J$100,9,FALSE)</f>
        <v>364.49866645081931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8027.1577169881184</v>
      </c>
      <c r="H1327" s="16">
        <f>VLOOKUP($D1327,'Growth rate'!$B$3:$T$93,19,FALSE)*VLOOKUP($F1327,BY_TRA_Demand_Drivers!$B$5:$J$100,8,FALSE)</f>
        <v>600.97231417640342</v>
      </c>
      <c r="I1327" s="16">
        <f>VLOOKUP($D1327,'Growth rate'!$B$3:$T$93,19,FALSE)*VLOOKUP($F1327,BY_TRA_Demand_Drivers!$B$5:$J$100,9,FALSE)</f>
        <v>375.21149359565686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8256.3446010634561</v>
      </c>
      <c r="H1328" s="16">
        <f>VLOOKUP($D1328,'Growth rate'!$B$3:$T$93,19,FALSE)*VLOOKUP($F1328,BY_TRA_Demand_Drivers!$B$5:$J$100,8,FALSE)</f>
        <v>618.1309370610818</v>
      </c>
      <c r="I1328" s="16">
        <f>VLOOKUP($D1328,'Growth rate'!$B$3:$T$93,19,FALSE)*VLOOKUP($F1328,BY_TRA_Demand_Drivers!$B$5:$J$100,9,FALSE)</f>
        <v>385.92432074049435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8485.5314851387939</v>
      </c>
      <c r="H1329" s="16">
        <f>VLOOKUP($D1329,'Growth rate'!$B$3:$T$93,19,FALSE)*VLOOKUP($F1329,BY_TRA_Demand_Drivers!$B$5:$J$100,8,FALSE)</f>
        <v>635.28955994576017</v>
      </c>
      <c r="I1329" s="16">
        <f>VLOOKUP($D1329,'Growth rate'!$B$3:$T$93,19,FALSE)*VLOOKUP($F1329,BY_TRA_Demand_Drivers!$B$5:$J$100,9,FALSE)</f>
        <v>396.63714788533184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8714.7183692141316</v>
      </c>
      <c r="H1330" s="16">
        <f>VLOOKUP($D1330,'Growth rate'!$B$3:$T$93,19,FALSE)*VLOOKUP($F1330,BY_TRA_Demand_Drivers!$B$5:$J$100,8,FALSE)</f>
        <v>652.44818283043855</v>
      </c>
      <c r="I1330" s="16">
        <f>VLOOKUP($D1330,'Growth rate'!$B$3:$T$93,19,FALSE)*VLOOKUP($F1330,BY_TRA_Demand_Drivers!$B$5:$J$100,9,FALSE)</f>
        <v>407.34997503016939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8943.9052532894693</v>
      </c>
      <c r="H1331" s="16">
        <f>VLOOKUP($D1331,'Growth rate'!$B$3:$T$93,19,FALSE)*VLOOKUP($F1331,BY_TRA_Demand_Drivers!$B$5:$J$100,8,FALSE)</f>
        <v>669.60680571511693</v>
      </c>
      <c r="I1331" s="16">
        <f>VLOOKUP($D1331,'Growth rate'!$B$3:$T$93,19,FALSE)*VLOOKUP($F1331,BY_TRA_Demand_Drivers!$B$5:$J$100,9,FALSE)</f>
        <v>418.06280217500688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9173.0921373648071</v>
      </c>
      <c r="H1332" s="16">
        <f>VLOOKUP($D1332,'Growth rate'!$B$3:$T$93,19,FALSE)*VLOOKUP($F1332,BY_TRA_Demand_Drivers!$B$5:$J$100,8,FALSE)</f>
        <v>686.7654285997952</v>
      </c>
      <c r="I1332" s="16">
        <f>VLOOKUP($D1332,'Growth rate'!$B$3:$T$93,19,FALSE)*VLOOKUP($F1332,BY_TRA_Demand_Drivers!$B$5:$J$100,9,FALSE)</f>
        <v>428.77562931984437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9402.2790214401448</v>
      </c>
      <c r="H1333" s="16">
        <f>VLOOKUP($D1333,'Growth rate'!$B$3:$T$93,19,FALSE)*VLOOKUP($F1333,BY_TRA_Demand_Drivers!$B$5:$J$100,8,FALSE)</f>
        <v>703.92405148447369</v>
      </c>
      <c r="I1333" s="16">
        <f>VLOOKUP($D1333,'Growth rate'!$B$3:$T$93,19,FALSE)*VLOOKUP($F1333,BY_TRA_Demand_Drivers!$B$5:$J$100,9,FALSE)</f>
        <v>439.48845646468186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9631.4659055154843</v>
      </c>
      <c r="H1334" s="16">
        <f>VLOOKUP($D1334,'Growth rate'!$B$3:$T$93,19,FALSE)*VLOOKUP($F1334,BY_TRA_Demand_Drivers!$B$5:$J$100,8,FALSE)</f>
        <v>721.08267436915207</v>
      </c>
      <c r="I1334" s="16">
        <f>VLOOKUP($D1334,'Growth rate'!$B$3:$T$93,19,FALSE)*VLOOKUP($F1334,BY_TRA_Demand_Drivers!$B$5:$J$100,9,FALSE)</f>
        <v>450.20128360951941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9860.6527895908202</v>
      </c>
      <c r="H1335" s="16">
        <f>VLOOKUP($D1335,'Growth rate'!$B$3:$T$93,19,FALSE)*VLOOKUP($F1335,BY_TRA_Demand_Drivers!$B$5:$J$100,8,FALSE)</f>
        <v>738.24129725383034</v>
      </c>
      <c r="I1335" s="16">
        <f>VLOOKUP($D1335,'Growth rate'!$B$3:$T$93,19,FALSE)*VLOOKUP($F1335,BY_TRA_Demand_Drivers!$B$5:$J$100,9,FALSE)</f>
        <v>460.91411075435684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10089.83967366616</v>
      </c>
      <c r="H1336" s="16">
        <f>VLOOKUP($D1336,'Growth rate'!$B$3:$T$93,19,FALSE)*VLOOKUP($F1336,BY_TRA_Demand_Drivers!$B$5:$J$100,8,FALSE)</f>
        <v>755.39992013850883</v>
      </c>
      <c r="I1336" s="16">
        <f>VLOOKUP($D1336,'Growth rate'!$B$3:$T$93,19,FALSE)*VLOOKUP($F1336,BY_TRA_Demand_Drivers!$B$5:$J$100,9,FALSE)</f>
        <v>471.62693789919439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10319.026557741498</v>
      </c>
      <c r="H1337" s="16">
        <f>VLOOKUP($D1337,'Growth rate'!$B$3:$T$93,19,FALSE)*VLOOKUP($F1337,BY_TRA_Demand_Drivers!$B$5:$J$100,8,FALSE)</f>
        <v>772.55854302318721</v>
      </c>
      <c r="I1337" s="16">
        <f>VLOOKUP($D1337,'Growth rate'!$B$3:$T$93,19,FALSE)*VLOOKUP($F1337,BY_TRA_Demand_Drivers!$B$5:$J$100,9,FALSE)</f>
        <v>482.33976504403194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10548.213441816835</v>
      </c>
      <c r="H1338" s="16">
        <f>VLOOKUP($D1338,'Growth rate'!$B$3:$T$93,19,FALSE)*VLOOKUP($F1338,BY_TRA_Demand_Drivers!$B$5:$J$100,8,FALSE)</f>
        <v>789.71716590786559</v>
      </c>
      <c r="I1338" s="16">
        <f>VLOOKUP($D1338,'Growth rate'!$B$3:$T$93,19,FALSE)*VLOOKUP($F1338,BY_TRA_Demand_Drivers!$B$5:$J$100,9,FALSE)</f>
        <v>493.05259218886943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10777.400325892173</v>
      </c>
      <c r="H1339" s="16">
        <f>VLOOKUP($D1339,'Growth rate'!$B$3:$T$93,19,FALSE)*VLOOKUP($F1339,BY_TRA_Demand_Drivers!$B$5:$J$100,8,FALSE)</f>
        <v>806.87578879254386</v>
      </c>
      <c r="I1339" s="16">
        <f>VLOOKUP($D1339,'Growth rate'!$B$3:$T$93,19,FALSE)*VLOOKUP($F1339,BY_TRA_Demand_Drivers!$B$5:$J$100,9,FALSE)</f>
        <v>503.76541933370692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11006.587209967511</v>
      </c>
      <c r="H1340" s="16">
        <f>VLOOKUP($D1340,'Growth rate'!$B$3:$T$93,19,FALSE)*VLOOKUP($F1340,BY_TRA_Demand_Drivers!$B$5:$J$100,8,FALSE)</f>
        <v>824.03441167722235</v>
      </c>
      <c r="I1340" s="16">
        <f>VLOOKUP($D1340,'Growth rate'!$B$3:$T$93,19,FALSE)*VLOOKUP($F1340,BY_TRA_Demand_Drivers!$B$5:$J$100,9,FALSE)</f>
        <v>514.47824647854452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11235.774094042848</v>
      </c>
      <c r="H1341" s="16">
        <f>VLOOKUP($D1341,'Growth rate'!$B$3:$T$93,19,FALSE)*VLOOKUP($F1341,BY_TRA_Demand_Drivers!$B$5:$J$100,8,FALSE)</f>
        <v>841.19303456190062</v>
      </c>
      <c r="I1341" s="16">
        <f>VLOOKUP($D1341,'Growth rate'!$B$3:$T$93,19,FALSE)*VLOOKUP($F1341,BY_TRA_Demand_Drivers!$B$5:$J$100,9,FALSE)</f>
        <v>525.19107362338195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11464.960978118186</v>
      </c>
      <c r="H1342" s="16">
        <f>VLOOKUP($D1342,'Growth rate'!$B$3:$T$93,19,FALSE)*VLOOKUP($F1342,BY_TRA_Demand_Drivers!$B$5:$J$100,8,FALSE)</f>
        <v>858.351657446579</v>
      </c>
      <c r="I1342" s="16">
        <f>VLOOKUP($D1342,'Growth rate'!$B$3:$T$93,19,FALSE)*VLOOKUP($F1342,BY_TRA_Demand_Drivers!$B$5:$J$100,9,FALSE)</f>
        <v>535.9039007682195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11694.147862193526</v>
      </c>
      <c r="H1343" s="16">
        <f>VLOOKUP($D1343,'Growth rate'!$B$3:$T$93,19,FALSE)*VLOOKUP($F1343,BY_TRA_Demand_Drivers!$B$5:$J$100,8,FALSE)</f>
        <v>875.51028033125749</v>
      </c>
      <c r="I1343" s="16">
        <f>VLOOKUP($D1343,'Growth rate'!$B$3:$T$93,19,FALSE)*VLOOKUP($F1343,BY_TRA_Demand_Drivers!$B$5:$J$100,9,FALSE)</f>
        <v>546.61672791305705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11923.334746268863</v>
      </c>
      <c r="H1344" s="16">
        <f>VLOOKUP($D1344,'Growth rate'!$B$3:$T$93,19,FALSE)*VLOOKUP($F1344,BY_TRA_Demand_Drivers!$B$5:$J$100,8,FALSE)</f>
        <v>892.66890321593587</v>
      </c>
      <c r="I1344" s="16">
        <f>VLOOKUP($D1344,'Growth rate'!$B$3:$T$93,19,FALSE)*VLOOKUP($F1344,BY_TRA_Demand_Drivers!$B$5:$J$100,9,FALSE)</f>
        <v>557.32955505789459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12152.521630344203</v>
      </c>
      <c r="H1345" s="16">
        <f>VLOOKUP($D1345,'Growth rate'!$B$3:$T$93,19,FALSE)*VLOOKUP($F1345,BY_TRA_Demand_Drivers!$B$5:$J$100,8,FALSE)</f>
        <v>909.82752610061436</v>
      </c>
      <c r="I1345" s="16">
        <f>VLOOKUP($D1345,'Growth rate'!$B$3:$T$93,19,FALSE)*VLOOKUP($F1345,BY_TRA_Demand_Drivers!$B$5:$J$100,9,FALSE)</f>
        <v>568.04238220273214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12381.708514419539</v>
      </c>
      <c r="H1346" s="16">
        <f>VLOOKUP($D1346,'Growth rate'!$B$3:$T$93,19,FALSE)*VLOOKUP($F1346,BY_TRA_Demand_Drivers!$B$5:$J$100,8,FALSE)</f>
        <v>926.98614898529252</v>
      </c>
      <c r="I1346" s="16">
        <f>VLOOKUP($D1346,'Growth rate'!$B$3:$T$93,19,FALSE)*VLOOKUP($F1346,BY_TRA_Demand_Drivers!$B$5:$J$100,9,FALSE)</f>
        <v>578.75520934756958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12610.895398494877</v>
      </c>
      <c r="H1347" s="16">
        <f>VLOOKUP($D1347,'Growth rate'!$B$3:$T$93,19,FALSE)*VLOOKUP($F1347,BY_TRA_Demand_Drivers!$B$5:$J$100,8,FALSE)</f>
        <v>944.14477186997101</v>
      </c>
      <c r="I1347" s="16">
        <f>VLOOKUP($D1347,'Growth rate'!$B$3:$T$93,19,FALSE)*VLOOKUP($F1347,BY_TRA_Demand_Drivers!$B$5:$J$100,9,FALSE)</f>
        <v>589.46803649240712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12812.669724870799</v>
      </c>
      <c r="H1348" s="16">
        <f>VLOOKUP($D1348,'Growth rate'!$B$3:$T$93,19,FALSE)*VLOOKUP($F1348,BY_TRA_Demand_Drivers!$B$5:$J$100,8,FALSE)</f>
        <v>959.25108821989079</v>
      </c>
      <c r="I1348" s="16">
        <f>VLOOKUP($D1348,'Growth rate'!$B$3:$T$93,19,FALSE)*VLOOKUP($F1348,BY_TRA_Demand_Drivers!$B$5:$J$100,9,FALSE)</f>
        <v>598.89952507628573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13017.672440468728</v>
      </c>
      <c r="H1349" s="16">
        <f>VLOOKUP($D1349,'Growth rate'!$B$3:$T$93,19,FALSE)*VLOOKUP($F1349,BY_TRA_Demand_Drivers!$B$5:$J$100,8,FALSE)</f>
        <v>974.59910563140886</v>
      </c>
      <c r="I1349" s="16">
        <f>VLOOKUP($D1349,'Growth rate'!$B$3:$T$93,19,FALSE)*VLOOKUP($F1349,BY_TRA_Demand_Drivers!$B$5:$J$100,9,FALSE)</f>
        <v>608.48191747750616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13225.955199516227</v>
      </c>
      <c r="H1350" s="16">
        <f>VLOOKUP($D1350,'Growth rate'!$B$3:$T$93,19,FALSE)*VLOOKUP($F1350,BY_TRA_Demand_Drivers!$B$5:$J$100,8,FALSE)</f>
        <v>990.19269132151135</v>
      </c>
      <c r="I1350" s="16">
        <f>VLOOKUP($D1350,'Growth rate'!$B$3:$T$93,19,FALSE)*VLOOKUP($F1350,BY_TRA_Demand_Drivers!$B$5:$J$100,9,FALSE)</f>
        <v>618.21762815714624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13437.570482708492</v>
      </c>
      <c r="H1351" s="16">
        <f>VLOOKUP($D1351,'Growth rate'!$B$3:$T$93,19,FALSE)*VLOOKUP($F1351,BY_TRA_Demand_Drivers!$B$5:$J$100,8,FALSE)</f>
        <v>1006.0357743826557</v>
      </c>
      <c r="I1351" s="16">
        <f>VLOOKUP($D1351,'Growth rate'!$B$3:$T$93,19,FALSE)*VLOOKUP($F1351,BY_TRA_Demand_Drivers!$B$5:$J$100,9,FALSE)</f>
        <v>628.10911020766082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13652.571610431822</v>
      </c>
      <c r="H1352" s="16">
        <f>VLOOKUP($D1352,'Growth rate'!$B$3:$T$93,19,FALSE)*VLOOKUP($F1352,BY_TRA_Demand_Drivers!$B$5:$J$100,8,FALSE)</f>
        <v>1022.1323467727779</v>
      </c>
      <c r="I1352" s="16">
        <f>VLOOKUP($D1352,'Growth rate'!$B$3:$T$93,19,FALSE)*VLOOKUP($F1352,BY_TRA_Demand_Drivers!$B$5:$J$100,9,FALSE)</f>
        <v>638.15885597098304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13871.012756198732</v>
      </c>
      <c r="H1353" s="16">
        <f>VLOOKUP($D1353,'Growth rate'!$B$3:$T$93,19,FALSE)*VLOOKUP($F1353,BY_TRA_Demand_Drivers!$B$5:$J$100,8,FALSE)</f>
        <v>1038.4864643211424</v>
      </c>
      <c r="I1353" s="16">
        <f>VLOOKUP($D1353,'Growth rate'!$B$3:$T$93,19,FALSE)*VLOOKUP($F1353,BY_TRA_Demand_Drivers!$B$5:$J$100,9,FALSE)</f>
        <v>648.36939766651881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14092.948960297916</v>
      </c>
      <c r="H1354" s="16">
        <f>VLOOKUP($D1354,'Growth rate'!$B$3:$T$93,19,FALSE)*VLOOKUP($F1354,BY_TRA_Demand_Drivers!$B$5:$J$100,8,FALSE)</f>
        <v>1055.1022477502809</v>
      </c>
      <c r="I1354" s="16">
        <f>VLOOKUP($D1354,'Growth rate'!$B$3:$T$93,19,FALSE)*VLOOKUP($F1354,BY_TRA_Demand_Drivers!$B$5:$J$100,9,FALSE)</f>
        <v>658.74330802918337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14318.436143662682</v>
      </c>
      <c r="H1355" s="16">
        <f>VLOOKUP($D1355,'Growth rate'!$B$3:$T$93,19,FALSE)*VLOOKUP($F1355,BY_TRA_Demand_Drivers!$B$5:$J$100,8,FALSE)</f>
        <v>1071.9838837142854</v>
      </c>
      <c r="I1355" s="16">
        <f>VLOOKUP($D1355,'Growth rate'!$B$3:$T$93,19,FALSE)*VLOOKUP($F1355,BY_TRA_Demand_Drivers!$B$5:$J$100,9,FALSE)</f>
        <v>669.28320095765025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14547.531121961283</v>
      </c>
      <c r="H1356" s="16">
        <f>VLOOKUP($D1356,'Growth rate'!$B$3:$T$93,19,FALSE)*VLOOKUP($F1356,BY_TRA_Demand_Drivers!$B$5:$J$100,8,FALSE)</f>
        <v>1089.1356258537139</v>
      </c>
      <c r="I1356" s="16">
        <f>VLOOKUP($D1356,'Growth rate'!$B$3:$T$93,19,FALSE)*VLOOKUP($F1356,BY_TRA_Demand_Drivers!$B$5:$J$100,9,FALSE)</f>
        <v>679.99173217297266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14780.291619912663</v>
      </c>
      <c r="H1357" s="16">
        <f>VLOOKUP($D1357,'Growth rate'!$B$3:$T$93,19,FALSE)*VLOOKUP($F1357,BY_TRA_Demand_Drivers!$B$5:$J$100,8,FALSE)</f>
        <v>1106.5617958673733</v>
      </c>
      <c r="I1357" s="16">
        <f>VLOOKUP($D1357,'Growth rate'!$B$3:$T$93,19,FALSE)*VLOOKUP($F1357,BY_TRA_Demand_Drivers!$B$5:$J$100,9,FALSE)</f>
        <v>690.8715998877401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15016.776285831265</v>
      </c>
      <c r="H1358" s="16">
        <f>VLOOKUP($D1358,'Growth rate'!$B$3:$T$93,19,FALSE)*VLOOKUP($F1358,BY_TRA_Demand_Drivers!$B$5:$J$100,8,FALSE)</f>
        <v>1124.2667846012512</v>
      </c>
      <c r="I1358" s="16">
        <f>VLOOKUP($D1358,'Growth rate'!$B$3:$T$93,19,FALSE)*VLOOKUP($F1358,BY_TRA_Demand_Drivers!$B$5:$J$100,9,FALSE)</f>
        <v>701.92554548594387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15257.044706404567</v>
      </c>
      <c r="H1359" s="16">
        <f>VLOOKUP($D1359,'Growth rate'!$B$3:$T$93,19,FALSE)*VLOOKUP($F1359,BY_TRA_Demand_Drivers!$B$5:$J$100,8,FALSE)</f>
        <v>1142.2550531548713</v>
      </c>
      <c r="I1359" s="16">
        <f>VLOOKUP($D1359,'Growth rate'!$B$3:$T$93,19,FALSE)*VLOOKUP($F1359,BY_TRA_Demand_Drivers!$B$5:$J$100,9,FALSE)</f>
        <v>713.15635421371917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15501.157421707039</v>
      </c>
      <c r="H1360" s="16">
        <f>VLOOKUP($D1360,'Growth rate'!$B$3:$T$93,19,FALSE)*VLOOKUP($F1360,BY_TRA_Demand_Drivers!$B$5:$J$100,8,FALSE)</f>
        <v>1160.5311340053493</v>
      </c>
      <c r="I1360" s="16">
        <f>VLOOKUP($D1360,'Growth rate'!$B$3:$T$93,19,FALSE)*VLOOKUP($F1360,BY_TRA_Demand_Drivers!$B$5:$J$100,9,FALSE)</f>
        <v>724.56685588113862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15749.175940454355</v>
      </c>
      <c r="H1361" s="16">
        <f>VLOOKUP($D1361,'Growth rate'!$B$3:$T$93,19,FALSE)*VLOOKUP($F1361,BY_TRA_Demand_Drivers!$B$5:$J$100,8,FALSE)</f>
        <v>1179.0996321494351</v>
      </c>
      <c r="I1361" s="16">
        <f>VLOOKUP($D1361,'Growth rate'!$B$3:$T$93,19,FALSE)*VLOOKUP($F1361,BY_TRA_Demand_Drivers!$B$5:$J$100,9,FALSE)</f>
        <v>736.15992557523703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16001.162755501626</v>
      </c>
      <c r="H1362" s="16">
        <f>VLOOKUP($D1362,'Growth rate'!$B$3:$T$93,19,FALSE)*VLOOKUP($F1362,BY_TRA_Demand_Drivers!$B$5:$J$100,8,FALSE)</f>
        <v>1197.965226263826</v>
      </c>
      <c r="I1362" s="16">
        <f>VLOOKUP($D1362,'Growth rate'!$B$3:$T$93,19,FALSE)*VLOOKUP($F1362,BY_TRA_Demand_Drivers!$B$5:$J$100,9,FALSE)</f>
        <v>747.93848438444081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16257.181359589651</v>
      </c>
      <c r="H1363" s="16">
        <f>VLOOKUP($D1363,'Growth rate'!$B$3:$T$93,19,FALSE)*VLOOKUP($F1363,BY_TRA_Demand_Drivers!$B$5:$J$100,8,FALSE)</f>
        <v>1217.1326698840473</v>
      </c>
      <c r="I1363" s="16">
        <f>VLOOKUP($D1363,'Growth rate'!$B$3:$T$93,19,FALSE)*VLOOKUP($F1363,BY_TRA_Demand_Drivers!$B$5:$J$100,9,FALSE)</f>
        <v>759.90550013459188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16517.296261343086</v>
      </c>
      <c r="H1364" s="16">
        <f>VLOOKUP($D1364,'Growth rate'!$B$3:$T$93,19,FALSE)*VLOOKUP($F1364,BY_TRA_Demand_Drivers!$B$5:$J$100,8,FALSE)</f>
        <v>1236.6067926021922</v>
      </c>
      <c r="I1364" s="16">
        <f>VLOOKUP($D1364,'Growth rate'!$B$3:$T$93,19,FALSE)*VLOOKUP($F1364,BY_TRA_Demand_Drivers!$B$5:$J$100,9,FALSE)</f>
        <v>772.06398813674537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16781.573001524575</v>
      </c>
      <c r="H1365" s="16">
        <f>VLOOKUP($D1365,'Growth rate'!$B$3:$T$93,19,FALSE)*VLOOKUP($F1365,BY_TRA_Demand_Drivers!$B$5:$J$100,8,FALSE)</f>
        <v>1256.3925012838272</v>
      </c>
      <c r="I1365" s="16">
        <f>VLOOKUP($D1365,'Growth rate'!$B$3:$T$93,19,FALSE)*VLOOKUP($F1365,BY_TRA_Demand_Drivers!$B$5:$J$100,9,FALSE)</f>
        <v>784.41701194693326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17050.078169548968</v>
      </c>
      <c r="H1366" s="16">
        <f>VLOOKUP($D1366,'Growth rate'!$B$3:$T$93,19,FALSE)*VLOOKUP($F1366,BY_TRA_Demand_Drivers!$B$5:$J$100,8,FALSE)</f>
        <v>1276.4947813043682</v>
      </c>
      <c r="I1366" s="16">
        <f>VLOOKUP($D1366,'Growth rate'!$B$3:$T$93,19,FALSE)*VLOOKUP($F1366,BY_TRA_Demand_Drivers!$B$5:$J$100,9,FALSE)</f>
        <v>796.96768413808411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17322.879420261754</v>
      </c>
      <c r="H1367" s="16">
        <f>VLOOKUP($D1367,'Growth rate'!$B$3:$T$93,19,FALSE)*VLOOKUP($F1367,BY_TRA_Demand_Drivers!$B$5:$J$100,8,FALSE)</f>
        <v>1296.9186978052383</v>
      </c>
      <c r="I1367" s="16">
        <f>VLOOKUP($D1367,'Growth rate'!$B$3:$T$93,19,FALSE)*VLOOKUP($F1367,BY_TRA_Demand_Drivers!$B$5:$J$100,9,FALSE)</f>
        <v>809.71916708429353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17600.045490985944</v>
      </c>
      <c r="H1368" s="16">
        <f>VLOOKUP($D1368,'Growth rate'!$B$3:$T$93,19,FALSE)*VLOOKUP($F1368,BY_TRA_Demand_Drivers!$B$5:$J$100,8,FALSE)</f>
        <v>1317.6693969701223</v>
      </c>
      <c r="I1368" s="16">
        <f>VLOOKUP($D1368,'Growth rate'!$B$3:$T$93,19,FALSE)*VLOOKUP($F1368,BY_TRA_Demand_Drivers!$B$5:$J$100,9,FALSE)</f>
        <v>822.67467375764227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17881.646218841714</v>
      </c>
      <c r="H1369" s="16">
        <f>VLOOKUP($D1369,'Growth rate'!$B$3:$T$93,19,FALSE)*VLOOKUP($F1369,BY_TRA_Demand_Drivers!$B$5:$J$100,8,FALSE)</f>
        <v>1338.752107321644</v>
      </c>
      <c r="I1369" s="16">
        <f>VLOOKUP($D1369,'Growth rate'!$B$3:$T$93,19,FALSE)*VLOOKUP($F1369,BY_TRA_Demand_Drivers!$B$5:$J$100,9,FALSE)</f>
        <v>835.83746853776449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18167.752558343185</v>
      </c>
      <c r="H1370" s="16">
        <f>VLOOKUP($D1370,'Growth rate'!$B$3:$T$93,19,FALSE)*VLOOKUP($F1370,BY_TRA_Demand_Drivers!$B$5:$J$100,8,FALSE)</f>
        <v>1360.1721410387904</v>
      </c>
      <c r="I1370" s="16">
        <f>VLOOKUP($D1370,'Growth rate'!$B$3:$T$93,19,FALSE)*VLOOKUP($F1370,BY_TRA_Demand_Drivers!$B$5:$J$100,9,FALSE)</f>
        <v>849.21086803436879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18458.436599276672</v>
      </c>
      <c r="H1371" s="16">
        <f>VLOOKUP($D1371,'Growth rate'!$B$3:$T$93,19,FALSE)*VLOOKUP($F1371,BY_TRA_Demand_Drivers!$B$5:$J$100,8,FALSE)</f>
        <v>1381.9348952954108</v>
      </c>
      <c r="I1371" s="16">
        <f>VLOOKUP($D1371,'Growth rate'!$B$3:$T$93,19,FALSE)*VLOOKUP($F1371,BY_TRA_Demand_Drivers!$B$5:$J$100,9,FALSE)</f>
        <v>862.79824192291858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18753.771584865095</v>
      </c>
      <c r="H1372" s="16">
        <f>VLOOKUP($D1372,'Growth rate'!$B$3:$T$93,19,FALSE)*VLOOKUP($F1372,BY_TRA_Demand_Drivers!$B$5:$J$100,8,FALSE)</f>
        <v>1404.045853620137</v>
      </c>
      <c r="I1372" s="16">
        <f>VLOOKUP($D1372,'Growth rate'!$B$3:$T$93,19,FALSE)*VLOOKUP($F1372,BY_TRA_Demand_Drivers!$B$5:$J$100,9,FALSE)</f>
        <v>876.60301379368502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19053.831930222939</v>
      </c>
      <c r="H1373" s="16">
        <f>VLOOKUP($D1373,'Growth rate'!$B$3:$T$93,19,FALSE)*VLOOKUP($F1373,BY_TRA_Demand_Drivers!$B$5:$J$100,8,FALSE)</f>
        <v>1426.5105872780596</v>
      </c>
      <c r="I1373" s="16">
        <f>VLOOKUP($D1373,'Growth rate'!$B$3:$T$93,19,FALSE)*VLOOKUP($F1373,BY_TRA_Demand_Drivers!$B$5:$J$100,9,FALSE)</f>
        <v>890.62866201438419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19358.693241106503</v>
      </c>
      <c r="H1374" s="16">
        <f>VLOOKUP($D1374,'Growth rate'!$B$3:$T$93,19,FALSE)*VLOOKUP($F1374,BY_TRA_Demand_Drivers!$B$5:$J$100,8,FALSE)</f>
        <v>1449.3347566745083</v>
      </c>
      <c r="I1374" s="16">
        <f>VLOOKUP($D1374,'Growth rate'!$B$3:$T$93,19,FALSE)*VLOOKUP($F1374,BY_TRA_Demand_Drivers!$B$5:$J$100,9,FALSE)</f>
        <v>904.87872060661414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19668.43233296421</v>
      </c>
      <c r="H1375" s="16">
        <f>VLOOKUP($D1375,'Growth rate'!$B$3:$T$93,19,FALSE)*VLOOKUP($F1375,BY_TRA_Demand_Drivers!$B$5:$J$100,8,FALSE)</f>
        <v>1472.5241127813008</v>
      </c>
      <c r="I1375" s="16">
        <f>VLOOKUP($D1375,'Growth rate'!$B$3:$T$93,19,FALSE)*VLOOKUP($F1375,BY_TRA_Demand_Drivers!$B$5:$J$100,9,FALSE)</f>
        <v>919.35678013632025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19983.12725029164</v>
      </c>
      <c r="H1376" s="16">
        <f>VLOOKUP($D1376,'Growth rate'!$B$3:$T$93,19,FALSE)*VLOOKUP($F1376,BY_TRA_Demand_Drivers!$B$5:$J$100,8,FALSE)</f>
        <v>1496.0844985858016</v>
      </c>
      <c r="I1376" s="16">
        <f>VLOOKUP($D1376,'Growth rate'!$B$3:$T$93,19,FALSE)*VLOOKUP($F1376,BY_TRA_Demand_Drivers!$B$5:$J$100,9,FALSE)</f>
        <v>934.06648861850135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20302.857286296308</v>
      </c>
      <c r="H1377" s="16">
        <f>VLOOKUP($D1377,'Growth rate'!$B$3:$T$93,19,FALSE)*VLOOKUP($F1377,BY_TRA_Demand_Drivers!$B$5:$J$100,8,FALSE)</f>
        <v>1520.0218505631744</v>
      </c>
      <c r="I1377" s="16">
        <f>VLOOKUP($D1377,'Growth rate'!$B$3:$T$93,19,FALSE)*VLOOKUP($F1377,BY_TRA_Demand_Drivers!$B$5:$J$100,9,FALSE)</f>
        <v>949.01155243639744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20627.70300287705</v>
      </c>
      <c r="H1378" s="16">
        <f>VLOOKUP($D1378,'Growth rate'!$B$3:$T$93,19,FALSE)*VLOOKUP($F1378,BY_TRA_Demand_Drivers!$B$5:$J$100,8,FALSE)</f>
        <v>1544.3422001721854</v>
      </c>
      <c r="I1378" s="16">
        <f>VLOOKUP($D1378,'Growth rate'!$B$3:$T$93,19,FALSE)*VLOOKUP($F1378,BY_TRA_Demand_Drivers!$B$5:$J$100,9,FALSE)</f>
        <v>964.19573727537977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20957.746250923083</v>
      </c>
      <c r="H1379" s="16">
        <f>VLOOKUP($D1379,'Growth rate'!$B$3:$T$93,19,FALSE)*VLOOKUP($F1379,BY_TRA_Demand_Drivers!$B$5:$J$100,8,FALSE)</f>
        <v>1569.0516753749405</v>
      </c>
      <c r="I1379" s="16">
        <f>VLOOKUP($D1379,'Growth rate'!$B$3:$T$93,19,FALSE)*VLOOKUP($F1379,BY_TRA_Demand_Drivers!$B$5:$J$100,9,FALSE)</f>
        <v>979.622869071786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21293.070190937848</v>
      </c>
      <c r="H1380" s="16">
        <f>VLOOKUP($D1380,'Growth rate'!$B$3:$T$93,19,FALSE)*VLOOKUP($F1380,BY_TRA_Demand_Drivers!$B$5:$J$100,8,FALSE)</f>
        <v>1594.1565021809392</v>
      </c>
      <c r="I1380" s="16">
        <f>VLOOKUP($D1380,'Growth rate'!$B$3:$T$93,19,FALSE)*VLOOKUP($F1380,BY_TRA_Demand_Drivers!$B$5:$J$100,9,FALSE)</f>
        <v>995.29683497693441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21633.759313992858</v>
      </c>
      <c r="H1381" s="16">
        <f>VLOOKUP($D1381,'Growth rate'!$B$3:$T$93,19,FALSE)*VLOOKUP($F1381,BY_TRA_Demand_Drivers!$B$5:$J$100,8,FALSE)</f>
        <v>1619.6630062158345</v>
      </c>
      <c r="I1381" s="16">
        <f>VLOOKUP($D1381,'Growth rate'!$B$3:$T$93,19,FALSE)*VLOOKUP($F1381,BY_TRA_Demand_Drivers!$B$5:$J$100,9,FALSE)</f>
        <v>1011.2215843365655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21979.899463016744</v>
      </c>
      <c r="H1382" s="16">
        <f>VLOOKUP($D1382,'Growth rate'!$B$3:$T$93,19,FALSE)*VLOOKUP($F1382,BY_TRA_Demand_Drivers!$B$5:$J$100,8,FALSE)</f>
        <v>1645.5776143152877</v>
      </c>
      <c r="I1382" s="16">
        <f>VLOOKUP($D1382,'Growth rate'!$B$3:$T$93,19,FALSE)*VLOOKUP($F1382,BY_TRA_Demand_Drivers!$B$5:$J$100,9,FALSE)</f>
        <v>1027.4011296859505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22331.577854425013</v>
      </c>
      <c r="H1383" s="16">
        <f>VLOOKUP($D1383,'Growth rate'!$B$3:$T$93,19,FALSE)*VLOOKUP($F1383,BY_TRA_Demand_Drivers!$B$5:$J$100,8,FALSE)</f>
        <v>1671.9068561443328</v>
      </c>
      <c r="I1383" s="16">
        <f>VLOOKUP($D1383,'Growth rate'!$B$3:$T$93,19,FALSE)*VLOOKUP($F1383,BY_TRA_Demand_Drivers!$B$5:$J$100,9,FALSE)</f>
        <v>1043.8395477609258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22688.883100095813</v>
      </c>
      <c r="H1384" s="16">
        <f>VLOOKUP($D1384,'Growth rate'!$B$3:$T$93,19,FALSE)*VLOOKUP($F1384,BY_TRA_Demand_Drivers!$B$5:$J$100,8,FALSE)</f>
        <v>1698.6573658426419</v>
      </c>
      <c r="I1384" s="16">
        <f>VLOOKUP($D1384,'Growth rate'!$B$3:$T$93,19,FALSE)*VLOOKUP($F1384,BY_TRA_Demand_Drivers!$B$5:$J$100,9,FALSE)</f>
        <v>1060.5409805251006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23051.90522969735</v>
      </c>
      <c r="H1385" s="16">
        <f>VLOOKUP($D1385,'Growth rate'!$B$3:$T$93,19,FALSE)*VLOOKUP($F1385,BY_TRA_Demand_Drivers!$B$5:$J$100,8,FALSE)</f>
        <v>1725.8358836961245</v>
      </c>
      <c r="I1385" s="16">
        <f>VLOOKUP($D1385,'Growth rate'!$B$3:$T$93,19,FALSE)*VLOOKUP($F1385,BY_TRA_Demand_Drivers!$B$5:$J$100,9,FALSE)</f>
        <v>1077.5096362135025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23420.735713372505</v>
      </c>
      <c r="H1386" s="16">
        <f>VLOOKUP($D1386,'Growth rate'!$B$3:$T$93,19,FALSE)*VLOOKUP($F1386,BY_TRA_Demand_Drivers!$B$5:$J$100,8,FALSE)</f>
        <v>1753.4492578352622</v>
      </c>
      <c r="I1386" s="16">
        <f>VLOOKUP($D1386,'Growth rate'!$B$3:$T$93,19,FALSE)*VLOOKUP($F1386,BY_TRA_Demand_Drivers!$B$5:$J$100,9,FALSE)</f>
        <v>1094.7497903929184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23795.46748478647</v>
      </c>
      <c r="H1387" s="16">
        <f>VLOOKUP($D1387,'Growth rate'!$B$3:$T$93,19,FALSE)*VLOOKUP($F1387,BY_TRA_Demand_Drivers!$B$5:$J$100,8,FALSE)</f>
        <v>1781.5044459606268</v>
      </c>
      <c r="I1387" s="16">
        <f>VLOOKUP($D1387,'Growth rate'!$B$3:$T$93,19,FALSE)*VLOOKUP($F1387,BY_TRA_Demand_Drivers!$B$5:$J$100,9,FALSE)</f>
        <v>1112.2657870392052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24176.194964543047</v>
      </c>
      <c r="H1388" s="16">
        <f>VLOOKUP($D1388,'Growth rate'!$B$3:$T$93,19,FALSE)*VLOOKUP($F1388,BY_TRA_Demand_Drivers!$B$5:$J$100,8,FALSE)</f>
        <v>1810.0085170959965</v>
      </c>
      <c r="I1388" s="16">
        <f>VLOOKUP($D1388,'Growth rate'!$B$3:$T$93,19,FALSE)*VLOOKUP($F1388,BY_TRA_Demand_Drivers!$B$5:$J$100,9,FALSE)</f>
        <v>1130.0620396318322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24563.014083975741</v>
      </c>
      <c r="H1389" s="16">
        <f>VLOOKUP($D1389,'Growth rate'!$B$3:$T$93,19,FALSE)*VLOOKUP($F1389,BY_TRA_Demand_Drivers!$B$5:$J$100,8,FALSE)</f>
        <v>1838.9686533695326</v>
      </c>
      <c r="I1389" s="16">
        <f>VLOOKUP($D1389,'Growth rate'!$B$3:$T$93,19,FALSE)*VLOOKUP($F1389,BY_TRA_Demand_Drivers!$B$5:$J$100,9,FALSE)</f>
        <v>1148.1430322659417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24956.022309319356</v>
      </c>
      <c r="H1390" s="16">
        <f>VLOOKUP($D1390,'Growth rate'!$B$3:$T$93,19,FALSE)*VLOOKUP($F1390,BY_TRA_Demand_Drivers!$B$5:$J$100,8,FALSE)</f>
        <v>1868.3921518234456</v>
      </c>
      <c r="I1390" s="16">
        <f>VLOOKUP($D1390,'Growth rate'!$B$3:$T$93,19,FALSE)*VLOOKUP($F1390,BY_TRA_Demand_Drivers!$B$5:$J$100,9,FALSE)</f>
        <v>1166.5133207821971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25355.318666268467</v>
      </c>
      <c r="H1391" s="16">
        <f>VLOOKUP($D1391,'Growth rate'!$B$3:$T$93,19,FALSE)*VLOOKUP($F1391,BY_TRA_Demand_Drivers!$B$5:$J$100,8,FALSE)</f>
        <v>1898.2864262526207</v>
      </c>
      <c r="I1391" s="16">
        <f>VLOOKUP($D1391,'Growth rate'!$B$3:$T$93,19,FALSE)*VLOOKUP($F1391,BY_TRA_Demand_Drivers!$B$5:$J$100,9,FALSE)</f>
        <v>1185.1775339147123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25761.003764928759</v>
      </c>
      <c r="H1392" s="16">
        <f>VLOOKUP($D1392,'Growth rate'!$B$3:$T$93,19,FALSE)*VLOOKUP($F1392,BY_TRA_Demand_Drivers!$B$5:$J$100,8,FALSE)</f>
        <v>1928.6590090726625</v>
      </c>
      <c r="I1392" s="16">
        <f>VLOOKUP($D1392,'Growth rate'!$B$3:$T$93,19,FALSE)*VLOOKUP($F1392,BY_TRA_Demand_Drivers!$B$5:$J$100,9,FALSE)</f>
        <v>1204.1403744573474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26173.179825167623</v>
      </c>
      <c r="H1393" s="16">
        <f>VLOOKUP($D1393,'Growth rate'!$B$3:$T$93,19,FALSE)*VLOOKUP($F1393,BY_TRA_Demand_Drivers!$B$5:$J$100,8,FALSE)</f>
        <v>1959.5175532178253</v>
      </c>
      <c r="I1393" s="16">
        <f>VLOOKUP($D1393,'Growth rate'!$B$3:$T$93,19,FALSE)*VLOOKUP($F1393,BY_TRA_Demand_Drivers!$B$5:$J$100,9,FALSE)</f>
        <v>1223.4066204486653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26591.950702370304</v>
      </c>
      <c r="H1394" s="16">
        <f>VLOOKUP($D1394,'Growth rate'!$B$3:$T$93,19,FALSE)*VLOOKUP($F1394,BY_TRA_Demand_Drivers!$B$5:$J$100,8,FALSE)</f>
        <v>1990.8698340693104</v>
      </c>
      <c r="I1394" s="16">
        <f>VLOOKUP($D1394,'Growth rate'!$B$3:$T$93,19,FALSE)*VLOOKUP($F1394,BY_TRA_Demand_Drivers!$B$5:$J$100,9,FALSE)</f>
        <v>1242.9811263758438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27017.421913608232</v>
      </c>
      <c r="H1395" s="16">
        <f>VLOOKUP($D1395,'Growth rate'!$B$3:$T$93,19,FALSE)*VLOOKUP($F1395,BY_TRA_Demand_Drivers!$B$5:$J$100,8,FALSE)</f>
        <v>2022.7237514144194</v>
      </c>
      <c r="I1395" s="16">
        <f>VLOOKUP($D1395,'Growth rate'!$B$3:$T$93,19,FALSE)*VLOOKUP($F1395,BY_TRA_Demand_Drivers!$B$5:$J$100,9,FALSE)</f>
        <v>1262.8688243978575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27449.700664225962</v>
      </c>
      <c r="H1396" s="16">
        <f>VLOOKUP($D1396,'Growth rate'!$B$3:$T$93,19,FALSE)*VLOOKUP($F1396,BY_TRA_Demand_Drivers!$B$5:$J$100,8,FALSE)</f>
        <v>2055.0873314370501</v>
      </c>
      <c r="I1396" s="16">
        <f>VLOOKUP($D1396,'Growth rate'!$B$3:$T$93,19,FALSE)*VLOOKUP($F1396,BY_TRA_Demand_Drivers!$B$5:$J$100,9,FALSE)</f>
        <v>1283.0747255882231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27888.895874853581</v>
      </c>
      <c r="H1397" s="16">
        <f>VLOOKUP($D1397,'Growth rate'!$B$3:$T$93,19,FALSE)*VLOOKUP($F1397,BY_TRA_Demand_Drivers!$B$5:$J$100,8,FALSE)</f>
        <v>2087.9687287400434</v>
      </c>
      <c r="I1397" s="16">
        <f>VLOOKUP($D1397,'Growth rate'!$B$3:$T$93,19,FALSE)*VLOOKUP($F1397,BY_TRA_Demand_Drivers!$B$5:$J$100,9,FALSE)</f>
        <v>1303.6039211976349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997.26659754204502</v>
      </c>
      <c r="H1399" s="16">
        <f>VLOOKUP($D1399,'Growth rate'!$B$3:$T$93,19,FALSE)*VLOOKUP($F1399,BY_TRA_Demand_Drivers!$B$5:$J$100,8,FALSE)</f>
        <v>74.663619968157803</v>
      </c>
      <c r="I1399" s="16">
        <f>VLOOKUP($D1399,'Growth rate'!$B$3:$T$93,19,FALSE)*VLOOKUP($F1399,BY_TRA_Demand_Drivers!$B$5:$J$100,9,FALSE)</f>
        <v>46.612681271973514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1037.1181950840903</v>
      </c>
      <c r="H1400" s="16">
        <f>VLOOKUP($D1400,'Growth rate'!$B$3:$T$93,19,FALSE)*VLOOKUP($F1400,BY_TRA_Demand_Drivers!$B$5:$J$100,8,FALSE)</f>
        <v>77.647239936315614</v>
      </c>
      <c r="I1400" s="16">
        <f>VLOOKUP($D1400,'Growth rate'!$B$3:$T$93,19,FALSE)*VLOOKUP($F1400,BY_TRA_Demand_Drivers!$B$5:$J$100,9,FALSE)</f>
        <v>48.475362543947028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1076.9697926261356</v>
      </c>
      <c r="H1401" s="16">
        <f>VLOOKUP($D1401,'Growth rate'!$B$3:$T$93,19,FALSE)*VLOOKUP($F1401,BY_TRA_Demand_Drivers!$B$5:$J$100,8,FALSE)</f>
        <v>80.630859904473397</v>
      </c>
      <c r="I1401" s="16">
        <f>VLOOKUP($D1401,'Growth rate'!$B$3:$T$93,19,FALSE)*VLOOKUP($F1401,BY_TRA_Demand_Drivers!$B$5:$J$100,9,FALSE)</f>
        <v>50.338043815920543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1116.8213901681809</v>
      </c>
      <c r="H1402" s="16">
        <f>VLOOKUP($D1402,'Growth rate'!$B$3:$T$93,19,FALSE)*VLOOKUP($F1402,BY_TRA_Demand_Drivers!$B$5:$J$100,8,FALSE)</f>
        <v>83.614479872631208</v>
      </c>
      <c r="I1402" s="16">
        <f>VLOOKUP($D1402,'Growth rate'!$B$3:$T$93,19,FALSE)*VLOOKUP($F1402,BY_TRA_Demand_Drivers!$B$5:$J$100,9,FALSE)</f>
        <v>52.200725087894064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1156.6729877102259</v>
      </c>
      <c r="H1403" s="16">
        <f>VLOOKUP($D1403,'Growth rate'!$B$3:$T$93,19,FALSE)*VLOOKUP($F1403,BY_TRA_Demand_Drivers!$B$5:$J$100,8,FALSE)</f>
        <v>86.598099840789004</v>
      </c>
      <c r="I1403" s="16">
        <f>VLOOKUP($D1403,'Growth rate'!$B$3:$T$93,19,FALSE)*VLOOKUP($F1403,BY_TRA_Demand_Drivers!$B$5:$J$100,9,FALSE)</f>
        <v>54.063406359867571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1196.524585252271</v>
      </c>
      <c r="H1404" s="16">
        <f>VLOOKUP($D1404,'Growth rate'!$B$3:$T$93,19,FALSE)*VLOOKUP($F1404,BY_TRA_Demand_Drivers!$B$5:$J$100,8,FALSE)</f>
        <v>89.581719808946801</v>
      </c>
      <c r="I1404" s="16">
        <f>VLOOKUP($D1404,'Growth rate'!$B$3:$T$93,19,FALSE)*VLOOKUP($F1404,BY_TRA_Demand_Drivers!$B$5:$J$100,9,FALSE)</f>
        <v>55.926087631841085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1236.3761827943163</v>
      </c>
      <c r="H1405" s="16">
        <f>VLOOKUP($D1405,'Growth rate'!$B$3:$T$93,19,FALSE)*VLOOKUP($F1405,BY_TRA_Demand_Drivers!$B$5:$J$100,8,FALSE)</f>
        <v>92.565339777104612</v>
      </c>
      <c r="I1405" s="16">
        <f>VLOOKUP($D1405,'Growth rate'!$B$3:$T$93,19,FALSE)*VLOOKUP($F1405,BY_TRA_Demand_Drivers!$B$5:$J$100,9,FALSE)</f>
        <v>57.788768903814606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1276.2277803363615</v>
      </c>
      <c r="H1406" s="16">
        <f>VLOOKUP($D1406,'Growth rate'!$B$3:$T$93,19,FALSE)*VLOOKUP($F1406,BY_TRA_Demand_Drivers!$B$5:$J$100,8,FALSE)</f>
        <v>95.548959745262408</v>
      </c>
      <c r="I1406" s="16">
        <f>VLOOKUP($D1406,'Growth rate'!$B$3:$T$93,19,FALSE)*VLOOKUP($F1406,BY_TRA_Demand_Drivers!$B$5:$J$100,9,FALSE)</f>
        <v>59.651450175788113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1316.0793778784068</v>
      </c>
      <c r="H1407" s="16">
        <f>VLOOKUP($D1407,'Growth rate'!$B$3:$T$93,19,FALSE)*VLOOKUP($F1407,BY_TRA_Demand_Drivers!$B$5:$J$100,8,FALSE)</f>
        <v>98.532579713420205</v>
      </c>
      <c r="I1407" s="16">
        <f>VLOOKUP($D1407,'Growth rate'!$B$3:$T$93,19,FALSE)*VLOOKUP($F1407,BY_TRA_Demand_Drivers!$B$5:$J$100,9,FALSE)</f>
        <v>61.514131447761635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1355.9309754204519</v>
      </c>
      <c r="H1408" s="16">
        <f>VLOOKUP($D1408,'Growth rate'!$B$3:$T$93,19,FALSE)*VLOOKUP($F1408,BY_TRA_Demand_Drivers!$B$5:$J$100,8,FALSE)</f>
        <v>101.516199681578</v>
      </c>
      <c r="I1408" s="16">
        <f>VLOOKUP($D1408,'Growth rate'!$B$3:$T$93,19,FALSE)*VLOOKUP($F1408,BY_TRA_Demand_Drivers!$B$5:$J$100,9,FALSE)</f>
        <v>63.376812719735149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1395.7825729624972</v>
      </c>
      <c r="H1409" s="16">
        <f>VLOOKUP($D1409,'Growth rate'!$B$3:$T$93,19,FALSE)*VLOOKUP($F1409,BY_TRA_Demand_Drivers!$B$5:$J$100,8,FALSE)</f>
        <v>104.49981964973581</v>
      </c>
      <c r="I1409" s="16">
        <f>VLOOKUP($D1409,'Growth rate'!$B$3:$T$93,19,FALSE)*VLOOKUP($F1409,BY_TRA_Demand_Drivers!$B$5:$J$100,9,FALSE)</f>
        <v>65.23949399170867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1435.6341705045425</v>
      </c>
      <c r="H1410" s="16">
        <f>VLOOKUP($D1410,'Growth rate'!$B$3:$T$93,19,FALSE)*VLOOKUP($F1410,BY_TRA_Demand_Drivers!$B$5:$J$100,8,FALSE)</f>
        <v>107.48343961789361</v>
      </c>
      <c r="I1410" s="16">
        <f>VLOOKUP($D1410,'Growth rate'!$B$3:$T$93,19,FALSE)*VLOOKUP($F1410,BY_TRA_Demand_Drivers!$B$5:$J$100,9,FALSE)</f>
        <v>67.102175263682184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1475.4857680465875</v>
      </c>
      <c r="H1411" s="16">
        <f>VLOOKUP($D1411,'Growth rate'!$B$3:$T$93,19,FALSE)*VLOOKUP($F1411,BY_TRA_Demand_Drivers!$B$5:$J$100,8,FALSE)</f>
        <v>110.46705958605141</v>
      </c>
      <c r="I1411" s="16">
        <f>VLOOKUP($D1411,'Growth rate'!$B$3:$T$93,19,FALSE)*VLOOKUP($F1411,BY_TRA_Demand_Drivers!$B$5:$J$100,9,FALSE)</f>
        <v>68.964856535655684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1515.3373655886328</v>
      </c>
      <c r="H1412" s="16">
        <f>VLOOKUP($D1412,'Growth rate'!$B$3:$T$93,19,FALSE)*VLOOKUP($F1412,BY_TRA_Demand_Drivers!$B$5:$J$100,8,FALSE)</f>
        <v>113.45067955420922</v>
      </c>
      <c r="I1412" s="16">
        <f>VLOOKUP($D1412,'Growth rate'!$B$3:$T$93,19,FALSE)*VLOOKUP($F1412,BY_TRA_Demand_Drivers!$B$5:$J$100,9,FALSE)</f>
        <v>70.827537807629213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1555.1889631306778</v>
      </c>
      <c r="H1413" s="16">
        <f>VLOOKUP($D1413,'Growth rate'!$B$3:$T$93,19,FALSE)*VLOOKUP($F1413,BY_TRA_Demand_Drivers!$B$5:$J$100,8,FALSE)</f>
        <v>116.434299522367</v>
      </c>
      <c r="I1413" s="16">
        <f>VLOOKUP($D1413,'Growth rate'!$B$3:$T$93,19,FALSE)*VLOOKUP($F1413,BY_TRA_Demand_Drivers!$B$5:$J$100,9,FALSE)</f>
        <v>72.690219079602727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1595.0405606727229</v>
      </c>
      <c r="H1414" s="16">
        <f>VLOOKUP($D1414,'Growth rate'!$B$3:$T$93,19,FALSE)*VLOOKUP($F1414,BY_TRA_Demand_Drivers!$B$5:$J$100,8,FALSE)</f>
        <v>119.4179194905248</v>
      </c>
      <c r="I1414" s="16">
        <f>VLOOKUP($D1414,'Growth rate'!$B$3:$T$93,19,FALSE)*VLOOKUP($F1414,BY_TRA_Demand_Drivers!$B$5:$J$100,9,FALSE)</f>
        <v>74.552900351576227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1634.8921582147684</v>
      </c>
      <c r="H1415" s="16">
        <f>VLOOKUP($D1415,'Growth rate'!$B$3:$T$93,19,FALSE)*VLOOKUP($F1415,BY_TRA_Demand_Drivers!$B$5:$J$100,8,FALSE)</f>
        <v>122.40153945868261</v>
      </c>
      <c r="I1415" s="16">
        <f>VLOOKUP($D1415,'Growth rate'!$B$3:$T$93,19,FALSE)*VLOOKUP($F1415,BY_TRA_Demand_Drivers!$B$5:$J$100,9,FALSE)</f>
        <v>76.415581623549755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1674.7437557568137</v>
      </c>
      <c r="H1416" s="16">
        <f>VLOOKUP($D1416,'Growth rate'!$B$3:$T$93,19,FALSE)*VLOOKUP($F1416,BY_TRA_Demand_Drivers!$B$5:$J$100,8,FALSE)</f>
        <v>125.38515942684042</v>
      </c>
      <c r="I1416" s="16">
        <f>VLOOKUP($D1416,'Growth rate'!$B$3:$T$93,19,FALSE)*VLOOKUP($F1416,BY_TRA_Demand_Drivers!$B$5:$J$100,9,FALSE)</f>
        <v>78.27826289552327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1714.5953532988585</v>
      </c>
      <c r="H1417" s="16">
        <f>VLOOKUP($D1417,'Growth rate'!$B$3:$T$93,19,FALSE)*VLOOKUP($F1417,BY_TRA_Demand_Drivers!$B$5:$J$100,8,FALSE)</f>
        <v>128.3687793949982</v>
      </c>
      <c r="I1417" s="16">
        <f>VLOOKUP($D1417,'Growth rate'!$B$3:$T$93,19,FALSE)*VLOOKUP($F1417,BY_TRA_Demand_Drivers!$B$5:$J$100,9,FALSE)</f>
        <v>80.14094416749677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1754.4469508409038</v>
      </c>
      <c r="H1418" s="16">
        <f>VLOOKUP($D1418,'Growth rate'!$B$3:$T$93,19,FALSE)*VLOOKUP($F1418,BY_TRA_Demand_Drivers!$B$5:$J$100,8,FALSE)</f>
        <v>131.352399363156</v>
      </c>
      <c r="I1418" s="16">
        <f>VLOOKUP($D1418,'Growth rate'!$B$3:$T$93,19,FALSE)*VLOOKUP($F1418,BY_TRA_Demand_Drivers!$B$5:$J$100,9,FALSE)</f>
        <v>82.003625439470298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1794.2985483829491</v>
      </c>
      <c r="H1419" s="16">
        <f>VLOOKUP($D1419,'Growth rate'!$B$3:$T$93,19,FALSE)*VLOOKUP($F1419,BY_TRA_Demand_Drivers!$B$5:$J$100,8,FALSE)</f>
        <v>134.33601933131382</v>
      </c>
      <c r="I1419" s="16">
        <f>VLOOKUP($D1419,'Growth rate'!$B$3:$T$93,19,FALSE)*VLOOKUP($F1419,BY_TRA_Demand_Drivers!$B$5:$J$100,9,FALSE)</f>
        <v>83.866306711443812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1834.1501459249944</v>
      </c>
      <c r="H1420" s="16">
        <f>VLOOKUP($D1420,'Growth rate'!$B$3:$T$93,19,FALSE)*VLOOKUP($F1420,BY_TRA_Demand_Drivers!$B$5:$J$100,8,FALSE)</f>
        <v>137.31963929947162</v>
      </c>
      <c r="I1420" s="16">
        <f>VLOOKUP($D1420,'Growth rate'!$B$3:$T$93,19,FALSE)*VLOOKUP($F1420,BY_TRA_Demand_Drivers!$B$5:$J$100,9,FALSE)</f>
        <v>85.728987983417326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1874.0017434670394</v>
      </c>
      <c r="H1421" s="16">
        <f>VLOOKUP($D1421,'Growth rate'!$B$3:$T$93,19,FALSE)*VLOOKUP($F1421,BY_TRA_Demand_Drivers!$B$5:$J$100,8,FALSE)</f>
        <v>140.30325926762941</v>
      </c>
      <c r="I1421" s="16">
        <f>VLOOKUP($D1421,'Growth rate'!$B$3:$T$93,19,FALSE)*VLOOKUP($F1421,BY_TRA_Demand_Drivers!$B$5:$J$100,9,FALSE)</f>
        <v>87.59166925539084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1913.8533410090847</v>
      </c>
      <c r="H1422" s="16">
        <f>VLOOKUP($D1422,'Growth rate'!$B$3:$T$93,19,FALSE)*VLOOKUP($F1422,BY_TRA_Demand_Drivers!$B$5:$J$100,8,FALSE)</f>
        <v>143.28687923578721</v>
      </c>
      <c r="I1422" s="16">
        <f>VLOOKUP($D1422,'Growth rate'!$B$3:$T$93,19,FALSE)*VLOOKUP($F1422,BY_TRA_Demand_Drivers!$B$5:$J$100,9,FALSE)</f>
        <v>89.454350527364355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1953.7049385511295</v>
      </c>
      <c r="H1423" s="16">
        <f>VLOOKUP($D1423,'Growth rate'!$B$3:$T$93,19,FALSE)*VLOOKUP($F1423,BY_TRA_Demand_Drivers!$B$5:$J$100,8,FALSE)</f>
        <v>146.27049920394498</v>
      </c>
      <c r="I1423" s="16">
        <f>VLOOKUP($D1423,'Growth rate'!$B$3:$T$93,19,FALSE)*VLOOKUP($F1423,BY_TRA_Demand_Drivers!$B$5:$J$100,9,FALSE)</f>
        <v>91.317031799337855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1993.5565360931751</v>
      </c>
      <c r="H1424" s="16">
        <f>VLOOKUP($D1424,'Growth rate'!$B$3:$T$93,19,FALSE)*VLOOKUP($F1424,BY_TRA_Demand_Drivers!$B$5:$J$100,8,FALSE)</f>
        <v>149.2541191721028</v>
      </c>
      <c r="I1424" s="16">
        <f>VLOOKUP($D1424,'Growth rate'!$B$3:$T$93,19,FALSE)*VLOOKUP($F1424,BY_TRA_Demand_Drivers!$B$5:$J$100,9,FALSE)</f>
        <v>93.179713071311383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2033.4081336352203</v>
      </c>
      <c r="H1425" s="16">
        <f>VLOOKUP($D1425,'Growth rate'!$B$3:$T$93,19,FALSE)*VLOOKUP($F1425,BY_TRA_Demand_Drivers!$B$5:$J$100,8,FALSE)</f>
        <v>152.2377391402606</v>
      </c>
      <c r="I1425" s="16">
        <f>VLOOKUP($D1425,'Growth rate'!$B$3:$T$93,19,FALSE)*VLOOKUP($F1425,BY_TRA_Demand_Drivers!$B$5:$J$100,9,FALSE)</f>
        <v>95.042394343284897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2073.2597311772656</v>
      </c>
      <c r="H1426" s="16">
        <f>VLOOKUP($D1426,'Growth rate'!$B$3:$T$93,19,FALSE)*VLOOKUP($F1426,BY_TRA_Demand_Drivers!$B$5:$J$100,8,FALSE)</f>
        <v>155.22135910841843</v>
      </c>
      <c r="I1426" s="16">
        <f>VLOOKUP($D1426,'Growth rate'!$B$3:$T$93,19,FALSE)*VLOOKUP($F1426,BY_TRA_Demand_Drivers!$B$5:$J$100,9,FALSE)</f>
        <v>96.905075615258426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2113.1113287193111</v>
      </c>
      <c r="H1427" s="16">
        <f>VLOOKUP($D1427,'Growth rate'!$B$3:$T$93,19,FALSE)*VLOOKUP($F1427,BY_TRA_Demand_Drivers!$B$5:$J$100,8,FALSE)</f>
        <v>158.20497907657622</v>
      </c>
      <c r="I1427" s="16">
        <f>VLOOKUP($D1427,'Growth rate'!$B$3:$T$93,19,FALSE)*VLOOKUP($F1427,BY_TRA_Demand_Drivers!$B$5:$J$100,9,FALSE)</f>
        <v>98.76775688723194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2152.9629262613557</v>
      </c>
      <c r="H1428" s="16">
        <f>VLOOKUP($D1428,'Growth rate'!$B$3:$T$93,19,FALSE)*VLOOKUP($F1428,BY_TRA_Demand_Drivers!$B$5:$J$100,8,FALSE)</f>
        <v>161.18859904473399</v>
      </c>
      <c r="I1428" s="16">
        <f>VLOOKUP($D1428,'Growth rate'!$B$3:$T$93,19,FALSE)*VLOOKUP($F1428,BY_TRA_Demand_Drivers!$B$5:$J$100,9,FALSE)</f>
        <v>100.63043815920544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2192.8145238034012</v>
      </c>
      <c r="H1429" s="16">
        <f>VLOOKUP($D1429,'Growth rate'!$B$3:$T$93,19,FALSE)*VLOOKUP($F1429,BY_TRA_Demand_Drivers!$B$5:$J$100,8,FALSE)</f>
        <v>164.17221901289182</v>
      </c>
      <c r="I1429" s="16">
        <f>VLOOKUP($D1429,'Growth rate'!$B$3:$T$93,19,FALSE)*VLOOKUP($F1429,BY_TRA_Demand_Drivers!$B$5:$J$100,9,FALSE)</f>
        <v>102.49311943117895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2227.8995561842562</v>
      </c>
      <c r="H1430" s="16">
        <f>VLOOKUP($D1430,'Growth rate'!$B$3:$T$93,19,FALSE)*VLOOKUP($F1430,BY_TRA_Demand_Drivers!$B$5:$J$100,8,FALSE)</f>
        <v>166.79897451709812</v>
      </c>
      <c r="I1430" s="16">
        <f>VLOOKUP($D1430,'Growth rate'!$B$3:$T$93,19,FALSE)*VLOOKUP($F1430,BY_TRA_Demand_Drivers!$B$5:$J$100,9,FALSE)</f>
        <v>104.13300934207786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2263.5459490832041</v>
      </c>
      <c r="H1431" s="16">
        <f>VLOOKUP($D1431,'Growth rate'!$B$3:$T$93,19,FALSE)*VLOOKUP($F1431,BY_TRA_Demand_Drivers!$B$5:$J$100,8,FALSE)</f>
        <v>169.46775810937166</v>
      </c>
      <c r="I1431" s="16">
        <f>VLOOKUP($D1431,'Growth rate'!$B$3:$T$93,19,FALSE)*VLOOKUP($F1431,BY_TRA_Demand_Drivers!$B$5:$J$100,9,FALSE)</f>
        <v>105.79913749155108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2299.7626842685349</v>
      </c>
      <c r="H1432" s="16">
        <f>VLOOKUP($D1432,'Growth rate'!$B$3:$T$93,19,FALSE)*VLOOKUP($F1432,BY_TRA_Demand_Drivers!$B$5:$J$100,8,FALSE)</f>
        <v>172.17924223912161</v>
      </c>
      <c r="I1432" s="16">
        <f>VLOOKUP($D1432,'Growth rate'!$B$3:$T$93,19,FALSE)*VLOOKUP($F1432,BY_TRA_Demand_Drivers!$B$5:$J$100,9,FALSE)</f>
        <v>107.49192369141588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2336.5588872168323</v>
      </c>
      <c r="H1433" s="16">
        <f>VLOOKUP($D1433,'Growth rate'!$B$3:$T$93,19,FALSE)*VLOOKUP($F1433,BY_TRA_Demand_Drivers!$B$5:$J$100,8,FALSE)</f>
        <v>174.9341101149476</v>
      </c>
      <c r="I1433" s="16">
        <f>VLOOKUP($D1433,'Growth rate'!$B$3:$T$93,19,FALSE)*VLOOKUP($F1433,BY_TRA_Demand_Drivers!$B$5:$J$100,9,FALSE)</f>
        <v>109.21179447047857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2373.9438294123006</v>
      </c>
      <c r="H1434" s="16">
        <f>VLOOKUP($D1434,'Growth rate'!$B$3:$T$93,19,FALSE)*VLOOKUP($F1434,BY_TRA_Demand_Drivers!$B$5:$J$100,8,FALSE)</f>
        <v>177.73305587678669</v>
      </c>
      <c r="I1434" s="16">
        <f>VLOOKUP($D1434,'Growth rate'!$B$3:$T$93,19,FALSE)*VLOOKUP($F1434,BY_TRA_Demand_Drivers!$B$5:$J$100,9,FALSE)</f>
        <v>110.95918318200619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2411.9269306828974</v>
      </c>
      <c r="H1435" s="16">
        <f>VLOOKUP($D1435,'Growth rate'!$B$3:$T$93,19,FALSE)*VLOOKUP($F1435,BY_TRA_Demand_Drivers!$B$5:$J$100,8,FALSE)</f>
        <v>180.57678477081527</v>
      </c>
      <c r="I1435" s="16">
        <f>VLOOKUP($D1435,'Growth rate'!$B$3:$T$93,19,FALSE)*VLOOKUP($F1435,BY_TRA_Demand_Drivers!$B$5:$J$100,9,FALSE)</f>
        <v>112.73453011291829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2450.5177615738244</v>
      </c>
      <c r="H1436" s="16">
        <f>VLOOKUP($D1436,'Growth rate'!$B$3:$T$93,19,FALSE)*VLOOKUP($F1436,BY_TRA_Demand_Drivers!$B$5:$J$100,8,FALSE)</f>
        <v>183.46601332714837</v>
      </c>
      <c r="I1436" s="16">
        <f>VLOOKUP($D1436,'Growth rate'!$B$3:$T$93,19,FALSE)*VLOOKUP($F1436,BY_TRA_Demand_Drivers!$B$5:$J$100,9,FALSE)</f>
        <v>114.53828259472502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2489.7260457590055</v>
      </c>
      <c r="H1437" s="16">
        <f>VLOOKUP($D1437,'Growth rate'!$B$3:$T$93,19,FALSE)*VLOOKUP($F1437,BY_TRA_Demand_Drivers!$B$5:$J$100,8,FALSE)</f>
        <v>186.40146954038275</v>
      </c>
      <c r="I1437" s="16">
        <f>VLOOKUP($D1437,'Growth rate'!$B$3:$T$93,19,FALSE)*VLOOKUP($F1437,BY_TRA_Demand_Drivers!$B$5:$J$100,9,FALSE)</f>
        <v>116.37089511624062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2529.5616624911495</v>
      </c>
      <c r="H1438" s="16">
        <f>VLOOKUP($D1438,'Growth rate'!$B$3:$T$93,19,FALSE)*VLOOKUP($F1438,BY_TRA_Demand_Drivers!$B$5:$J$100,8,FALSE)</f>
        <v>189.38389305302886</v>
      </c>
      <c r="I1438" s="16">
        <f>VLOOKUP($D1438,'Growth rate'!$B$3:$T$93,19,FALSE)*VLOOKUP($F1438,BY_TRA_Demand_Drivers!$B$5:$J$100,9,FALSE)</f>
        <v>118.23282943810045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2570.0346490910079</v>
      </c>
      <c r="H1439" s="16">
        <f>VLOOKUP($D1439,'Growth rate'!$B$3:$T$93,19,FALSE)*VLOOKUP($F1439,BY_TRA_Demand_Drivers!$B$5:$J$100,8,FALSE)</f>
        <v>192.41403534187731</v>
      </c>
      <c r="I1439" s="16">
        <f>VLOOKUP($D1439,'Growth rate'!$B$3:$T$93,19,FALSE)*VLOOKUP($F1439,BY_TRA_Demand_Drivers!$B$5:$J$100,9,FALSE)</f>
        <v>120.12455470911006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2611.1552034764636</v>
      </c>
      <c r="H1440" s="16">
        <f>VLOOKUP($D1440,'Growth rate'!$B$3:$T$93,19,FALSE)*VLOOKUP($F1440,BY_TRA_Demand_Drivers!$B$5:$J$100,8,FALSE)</f>
        <v>195.49265990734733</v>
      </c>
      <c r="I1440" s="16">
        <f>VLOOKUP($D1440,'Growth rate'!$B$3:$T$93,19,FALSE)*VLOOKUP($F1440,BY_TRA_Demand_Drivers!$B$5:$J$100,9,FALSE)</f>
        <v>122.04654758445581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2652.9336867320876</v>
      </c>
      <c r="H1441" s="16">
        <f>VLOOKUP($D1441,'Growth rate'!$B$3:$T$93,19,FALSE)*VLOOKUP($F1441,BY_TRA_Demand_Drivers!$B$5:$J$100,8,FALSE)</f>
        <v>198.62054246586493</v>
      </c>
      <c r="I1441" s="16">
        <f>VLOOKUP($D1441,'Growth rate'!$B$3:$T$93,19,FALSE)*VLOOKUP($F1441,BY_TRA_Demand_Drivers!$B$5:$J$100,9,FALSE)</f>
        <v>123.99929234580712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2695.3806257198007</v>
      </c>
      <c r="H1442" s="16">
        <f>VLOOKUP($D1442,'Growth rate'!$B$3:$T$93,19,FALSE)*VLOOKUP($F1442,BY_TRA_Demand_Drivers!$B$5:$J$100,8,FALSE)</f>
        <v>201.79847114531876</v>
      </c>
      <c r="I1442" s="16">
        <f>VLOOKUP($D1442,'Growth rate'!$B$3:$T$93,19,FALSE)*VLOOKUP($F1442,BY_TRA_Demand_Drivers!$B$5:$J$100,9,FALSE)</f>
        <v>125.98328102334003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2738.5067157313183</v>
      </c>
      <c r="H1443" s="16">
        <f>VLOOKUP($D1443,'Growth rate'!$B$3:$T$93,19,FALSE)*VLOOKUP($F1443,BY_TRA_Demand_Drivers!$B$5:$J$100,8,FALSE)</f>
        <v>205.02724668364388</v>
      </c>
      <c r="I1443" s="16">
        <f>VLOOKUP($D1443,'Growth rate'!$B$3:$T$93,19,FALSE)*VLOOKUP($F1443,BY_TRA_Demand_Drivers!$B$5:$J$100,9,FALSE)</f>
        <v>127.9990135197135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2782.3228231830194</v>
      </c>
      <c r="H1444" s="16">
        <f>VLOOKUP($D1444,'Growth rate'!$B$3:$T$93,19,FALSE)*VLOOKUP($F1444,BY_TRA_Demand_Drivers!$B$5:$J$100,8,FALSE)</f>
        <v>208.30768263058221</v>
      </c>
      <c r="I1444" s="16">
        <f>VLOOKUP($D1444,'Growth rate'!$B$3:$T$93,19,FALSE)*VLOOKUP($F1444,BY_TRA_Demand_Drivers!$B$5:$J$100,9,FALSE)</f>
        <v>130.04699773602891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2826.8399883539478</v>
      </c>
      <c r="H1445" s="16">
        <f>VLOOKUP($D1445,'Growth rate'!$B$3:$T$93,19,FALSE)*VLOOKUP($F1445,BY_TRA_Demand_Drivers!$B$5:$J$100,8,FALSE)</f>
        <v>211.6406055526715</v>
      </c>
      <c r="I1445" s="16">
        <f>VLOOKUP($D1445,'Growth rate'!$B$3:$T$93,19,FALSE)*VLOOKUP($F1445,BY_TRA_Demand_Drivers!$B$5:$J$100,9,FALSE)</f>
        <v>132.12774969980538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2872.069428167611</v>
      </c>
      <c r="H1446" s="16">
        <f>VLOOKUP($D1446,'Growth rate'!$B$3:$T$93,19,FALSE)*VLOOKUP($F1446,BY_TRA_Demand_Drivers!$B$5:$J$100,8,FALSE)</f>
        <v>215.02685524151426</v>
      </c>
      <c r="I1446" s="16">
        <f>VLOOKUP($D1446,'Growth rate'!$B$3:$T$93,19,FALSE)*VLOOKUP($F1446,BY_TRA_Demand_Drivers!$B$5:$J$100,9,FALSE)</f>
        <v>134.24179369500226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2918.0225390182927</v>
      </c>
      <c r="H1447" s="16">
        <f>VLOOKUP($D1447,'Growth rate'!$B$3:$T$93,19,FALSE)*VLOOKUP($F1447,BY_TRA_Demand_Drivers!$B$5:$J$100,8,FALSE)</f>
        <v>218.46728492537849</v>
      </c>
      <c r="I1447" s="16">
        <f>VLOOKUP($D1447,'Growth rate'!$B$3:$T$93,19,FALSE)*VLOOKUP($F1447,BY_TRA_Demand_Drivers!$B$5:$J$100,9,FALSE)</f>
        <v>136.3896623941223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2964.710899642585</v>
      </c>
      <c r="H1448" s="16">
        <f>VLOOKUP($D1448,'Growth rate'!$B$3:$T$93,19,FALSE)*VLOOKUP($F1448,BY_TRA_Demand_Drivers!$B$5:$J$100,8,FALSE)</f>
        <v>221.96276148418451</v>
      </c>
      <c r="I1448" s="16">
        <f>VLOOKUP($D1448,'Growth rate'!$B$3:$T$93,19,FALSE)*VLOOKUP($F1448,BY_TRA_Demand_Drivers!$B$5:$J$100,9,FALSE)</f>
        <v>138.57189699242824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3012.146274036867</v>
      </c>
      <c r="H1449" s="16">
        <f>VLOOKUP($D1449,'Growth rate'!$B$3:$T$93,19,FALSE)*VLOOKUP($F1449,BY_TRA_Demand_Drivers!$B$5:$J$100,8,FALSE)</f>
        <v>225.51416566793151</v>
      </c>
      <c r="I1449" s="16">
        <f>VLOOKUP($D1449,'Growth rate'!$B$3:$T$93,19,FALSE)*VLOOKUP($F1449,BY_TRA_Demand_Drivers!$B$5:$J$100,9,FALSE)</f>
        <v>140.78904734430711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3060.3406144214568</v>
      </c>
      <c r="H1450" s="16">
        <f>VLOOKUP($D1450,'Growth rate'!$B$3:$T$93,19,FALSE)*VLOOKUP($F1450,BY_TRA_Demand_Drivers!$B$5:$J$100,8,FALSE)</f>
        <v>229.12239231861844</v>
      </c>
      <c r="I1450" s="16">
        <f>VLOOKUP($D1450,'Growth rate'!$B$3:$T$93,19,FALSE)*VLOOKUP($F1450,BY_TRA_Demand_Drivers!$B$5:$J$100,9,FALSE)</f>
        <v>143.04167210181603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3109.3060642521996</v>
      </c>
      <c r="H1451" s="16">
        <f>VLOOKUP($D1451,'Growth rate'!$B$3:$T$93,19,FALSE)*VLOOKUP($F1451,BY_TRA_Demand_Drivers!$B$5:$J$100,8,FALSE)</f>
        <v>232.78835059571628</v>
      </c>
      <c r="I1451" s="16">
        <f>VLOOKUP($D1451,'Growth rate'!$B$3:$T$93,19,FALSE)*VLOOKUP($F1451,BY_TRA_Demand_Drivers!$B$5:$J$100,9,FALSE)</f>
        <v>145.33033885544506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3159.0549612802351</v>
      </c>
      <c r="H1452" s="16">
        <f>VLOOKUP($D1452,'Growth rate'!$B$3:$T$93,19,FALSE)*VLOOKUP($F1452,BY_TRA_Demand_Drivers!$B$5:$J$100,8,FALSE)</f>
        <v>236.51296420524775</v>
      </c>
      <c r="I1452" s="16">
        <f>VLOOKUP($D1452,'Growth rate'!$B$3:$T$93,19,FALSE)*VLOOKUP($F1452,BY_TRA_Demand_Drivers!$B$5:$J$100,9,FALSE)</f>
        <v>147.6556242771322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3209.5998406607187</v>
      </c>
      <c r="H1453" s="16">
        <f>VLOOKUP($D1453,'Growth rate'!$B$3:$T$93,19,FALSE)*VLOOKUP($F1453,BY_TRA_Demand_Drivers!$B$5:$J$100,8,FALSE)</f>
        <v>240.2971716325317</v>
      </c>
      <c r="I1453" s="16">
        <f>VLOOKUP($D1453,'Growth rate'!$B$3:$T$93,19,FALSE)*VLOOKUP($F1453,BY_TRA_Demand_Drivers!$B$5:$J$100,9,FALSE)</f>
        <v>150.01811426556631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3260.953438111289</v>
      </c>
      <c r="H1454" s="16">
        <f>VLOOKUP($D1454,'Growth rate'!$B$3:$T$93,19,FALSE)*VLOOKUP($F1454,BY_TRA_Demand_Drivers!$B$5:$J$100,8,FALSE)</f>
        <v>244.14192637865213</v>
      </c>
      <c r="I1454" s="16">
        <f>VLOOKUP($D1454,'Growth rate'!$B$3:$T$93,19,FALSE)*VLOOKUP($F1454,BY_TRA_Demand_Drivers!$B$5:$J$100,9,FALSE)</f>
        <v>152.41840409381533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3313.1286931210707</v>
      </c>
      <c r="H1455" s="16">
        <f>VLOOKUP($D1455,'Growth rate'!$B$3:$T$93,19,FALSE)*VLOOKUP($F1455,BY_TRA_Demand_Drivers!$B$5:$J$100,8,FALSE)</f>
        <v>248.04819720071063</v>
      </c>
      <c r="I1455" s="16">
        <f>VLOOKUP($D1455,'Growth rate'!$B$3:$T$93,19,FALSE)*VLOOKUP($F1455,BY_TRA_Demand_Drivers!$B$5:$J$100,9,FALSE)</f>
        <v>154.8570985593164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3366.1387522110072</v>
      </c>
      <c r="H1456" s="16">
        <f>VLOOKUP($D1456,'Growth rate'!$B$3:$T$93,19,FALSE)*VLOOKUP($F1456,BY_TRA_Demand_Drivers!$B$5:$J$100,8,FALSE)</f>
        <v>252.01696835592193</v>
      </c>
      <c r="I1456" s="16">
        <f>VLOOKUP($D1456,'Growth rate'!$B$3:$T$93,19,FALSE)*VLOOKUP($F1456,BY_TRA_Demand_Drivers!$B$5:$J$100,9,FALSE)</f>
        <v>157.33481213626544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3419.9969722463838</v>
      </c>
      <c r="H1457" s="16">
        <f>VLOOKUP($D1457,'Growth rate'!$B$3:$T$93,19,FALSE)*VLOOKUP($F1457,BY_TRA_Demand_Drivers!$B$5:$J$100,8,FALSE)</f>
        <v>256.04923984961675</v>
      </c>
      <c r="I1457" s="16">
        <f>VLOOKUP($D1457,'Growth rate'!$B$3:$T$93,19,FALSE)*VLOOKUP($F1457,BY_TRA_Demand_Drivers!$B$5:$J$100,9,FALSE)</f>
        <v>159.85216913044573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3474.7169238023262</v>
      </c>
      <c r="H1458" s="16">
        <f>VLOOKUP($D1458,'Growth rate'!$B$3:$T$93,19,FALSE)*VLOOKUP($F1458,BY_TRA_Demand_Drivers!$B$5:$J$100,8,FALSE)</f>
        <v>260.14602768721062</v>
      </c>
      <c r="I1458" s="16">
        <f>VLOOKUP($D1458,'Growth rate'!$B$3:$T$93,19,FALSE)*VLOOKUP($F1458,BY_TRA_Demand_Drivers!$B$5:$J$100,9,FALSE)</f>
        <v>162.40980383653286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3530.3123945831635</v>
      </c>
      <c r="H1459" s="16">
        <f>VLOOKUP($D1459,'Growth rate'!$B$3:$T$93,19,FALSE)*VLOOKUP($F1459,BY_TRA_Demand_Drivers!$B$5:$J$100,8,FALSE)</f>
        <v>264.30836413020603</v>
      </c>
      <c r="I1459" s="16">
        <f>VLOOKUP($D1459,'Growth rate'!$B$3:$T$93,19,FALSE)*VLOOKUP($F1459,BY_TRA_Demand_Drivers!$B$5:$J$100,9,FALSE)</f>
        <v>165.0083606979174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3586.7973928964943</v>
      </c>
      <c r="H1460" s="16">
        <f>VLOOKUP($D1460,'Growth rate'!$B$3:$T$93,19,FALSE)*VLOOKUP($F1460,BY_TRA_Demand_Drivers!$B$5:$J$100,8,FALSE)</f>
        <v>268.53729795628931</v>
      </c>
      <c r="I1460" s="16">
        <f>VLOOKUP($D1460,'Growth rate'!$B$3:$T$93,19,FALSE)*VLOOKUP($F1460,BY_TRA_Demand_Drivers!$B$5:$J$100,9,FALSE)</f>
        <v>167.64849446908408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3644.1861511828388</v>
      </c>
      <c r="H1461" s="16">
        <f>VLOOKUP($D1461,'Growth rate'!$B$3:$T$93,19,FALSE)*VLOOKUP($F1461,BY_TRA_Demand_Drivers!$B$5:$J$100,8,FALSE)</f>
        <v>272.83389472358999</v>
      </c>
      <c r="I1461" s="16">
        <f>VLOOKUP($D1461,'Growth rate'!$B$3:$T$93,19,FALSE)*VLOOKUP($F1461,BY_TRA_Demand_Drivers!$B$5:$J$100,9,FALSE)</f>
        <v>170.33087038058943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3702.4931296017635</v>
      </c>
      <c r="H1462" s="16">
        <f>VLOOKUP($D1462,'Growth rate'!$B$3:$T$93,19,FALSE)*VLOOKUP($F1462,BY_TRA_Demand_Drivers!$B$5:$J$100,8,FALSE)</f>
        <v>277.19923703916737</v>
      </c>
      <c r="I1462" s="16">
        <f>VLOOKUP($D1462,'Growth rate'!$B$3:$T$93,19,FALSE)*VLOOKUP($F1462,BY_TRA_Demand_Drivers!$B$5:$J$100,9,FALSE)</f>
        <v>173.05616430667885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3761.7330196753924</v>
      </c>
      <c r="H1463" s="16">
        <f>VLOOKUP($D1463,'Growth rate'!$B$3:$T$93,19,FALSE)*VLOOKUP($F1463,BY_TRA_Demand_Drivers!$B$5:$J$100,8,FALSE)</f>
        <v>281.63442483179409</v>
      </c>
      <c r="I1463" s="16">
        <f>VLOOKUP($D1463,'Growth rate'!$B$3:$T$93,19,FALSE)*VLOOKUP($F1463,BY_TRA_Demand_Drivers!$B$5:$J$100,9,FALSE)</f>
        <v>175.82506293558572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3821.9207479901979</v>
      </c>
      <c r="H1464" s="16">
        <f>VLOOKUP($D1464,'Growth rate'!$B$3:$T$93,19,FALSE)*VLOOKUP($F1464,BY_TRA_Demand_Drivers!$B$5:$J$100,8,FALSE)</f>
        <v>286.14057562910278</v>
      </c>
      <c r="I1464" s="16">
        <f>VLOOKUP($D1464,'Growth rate'!$B$3:$T$93,19,FALSE)*VLOOKUP($F1464,BY_TRA_Demand_Drivers!$B$5:$J$100,9,FALSE)</f>
        <v>178.63826394255508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3883.0714799580423</v>
      </c>
      <c r="H1465" s="16">
        <f>VLOOKUP($D1465,'Growth rate'!$B$3:$T$93,19,FALSE)*VLOOKUP($F1465,BY_TRA_Demand_Drivers!$B$5:$J$100,8,FALSE)</f>
        <v>290.71882483916852</v>
      </c>
      <c r="I1465" s="16">
        <f>VLOOKUP($D1465,'Growth rate'!$B$3:$T$93,19,FALSE)*VLOOKUP($F1465,BY_TRA_Demand_Drivers!$B$5:$J$100,9,FALSE)</f>
        <v>181.49647616563601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3945.2006236373704</v>
      </c>
      <c r="H1466" s="16">
        <f>VLOOKUP($D1466,'Growth rate'!$B$3:$T$93,19,FALSE)*VLOOKUP($F1466,BY_TRA_Demand_Drivers!$B$5:$J$100,8,FALSE)</f>
        <v>295.37032603659515</v>
      </c>
      <c r="I1466" s="16">
        <f>VLOOKUP($D1466,'Growth rate'!$B$3:$T$93,19,FALSE)*VLOOKUP($F1466,BY_TRA_Demand_Drivers!$B$5:$J$100,9,FALSE)</f>
        <v>184.40041978428616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4008.3238336155691</v>
      </c>
      <c r="H1467" s="16">
        <f>VLOOKUP($D1467,'Growth rate'!$B$3:$T$93,19,FALSE)*VLOOKUP($F1467,BY_TRA_Demand_Drivers!$B$5:$J$100,8,FALSE)</f>
        <v>300.09625125318075</v>
      </c>
      <c r="I1467" s="16">
        <f>VLOOKUP($D1467,'Growth rate'!$B$3:$T$93,19,FALSE)*VLOOKUP($F1467,BY_TRA_Demand_Drivers!$B$5:$J$100,9,FALSE)</f>
        <v>187.35082650083478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4072.4570149534175</v>
      </c>
      <c r="H1468" s="16">
        <f>VLOOKUP($D1468,'Growth rate'!$B$3:$T$93,19,FALSE)*VLOOKUP($F1468,BY_TRA_Demand_Drivers!$B$5:$J$100,8,FALSE)</f>
        <v>304.89779127323158</v>
      </c>
      <c r="I1468" s="16">
        <f>VLOOKUP($D1468,'Growth rate'!$B$3:$T$93,19,FALSE)*VLOOKUP($F1468,BY_TRA_Demand_Drivers!$B$5:$J$100,9,FALSE)</f>
        <v>190.34843972484811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4137.6163271926735</v>
      </c>
      <c r="H1469" s="16">
        <f>VLOOKUP($D1469,'Growth rate'!$B$3:$T$93,19,FALSE)*VLOOKUP($F1469,BY_TRA_Demand_Drivers!$B$5:$J$100,8,FALSE)</f>
        <v>309.77615593360338</v>
      </c>
      <c r="I1469" s="16">
        <f>VLOOKUP($D1469,'Growth rate'!$B$3:$T$93,19,FALSE)*VLOOKUP($F1469,BY_TRA_Demand_Drivers!$B$5:$J$100,9,FALSE)</f>
        <v>193.39401476044571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4203.8181884277546</v>
      </c>
      <c r="H1470" s="16">
        <f>VLOOKUP($D1470,'Growth rate'!$B$3:$T$93,19,FALSE)*VLOOKUP($F1470,BY_TRA_Demand_Drivers!$B$5:$J$100,8,FALSE)</f>
        <v>314.73257442854094</v>
      </c>
      <c r="I1470" s="16">
        <f>VLOOKUP($D1470,'Growth rate'!$B$3:$T$93,19,FALSE)*VLOOKUP($F1470,BY_TRA_Demand_Drivers!$B$5:$J$100,9,FALSE)</f>
        <v>196.4883189966128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4271.0792794425997</v>
      </c>
      <c r="H1471" s="16">
        <f>VLOOKUP($D1471,'Growth rate'!$B$3:$T$93,19,FALSE)*VLOOKUP($F1471,BY_TRA_Demand_Drivers!$B$5:$J$100,8,FALSE)</f>
        <v>319.76829561939763</v>
      </c>
      <c r="I1471" s="16">
        <f>VLOOKUP($D1471,'Growth rate'!$B$3:$T$93,19,FALSE)*VLOOKUP($F1471,BY_TRA_Demand_Drivers!$B$5:$J$100,9,FALSE)</f>
        <v>199.63213210055864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4339.4165479136827</v>
      </c>
      <c r="H1472" s="16">
        <f>VLOOKUP($D1472,'Growth rate'!$B$3:$T$93,19,FALSE)*VLOOKUP($F1472,BY_TRA_Demand_Drivers!$B$5:$J$100,8,FALSE)</f>
        <v>324.8845883493081</v>
      </c>
      <c r="I1472" s="16">
        <f>VLOOKUP($D1472,'Growth rate'!$B$3:$T$93,19,FALSE)*VLOOKUP($F1472,BY_TRA_Demand_Drivers!$B$5:$J$100,9,FALSE)</f>
        <v>202.82624621416761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4408.8472126803008</v>
      </c>
      <c r="H1473" s="16">
        <f>VLOOKUP($D1473,'Growth rate'!$B$3:$T$93,19,FALSE)*VLOOKUP($F1473,BY_TRA_Demand_Drivers!$B$5:$J$100,8,FALSE)</f>
        <v>330.082741762897</v>
      </c>
      <c r="I1473" s="16">
        <f>VLOOKUP($D1473,'Growth rate'!$B$3:$T$93,19,FALSE)*VLOOKUP($F1473,BY_TRA_Demand_Drivers!$B$5:$J$100,9,FALSE)</f>
        <v>206.07146615359429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4479.3887680831858</v>
      </c>
      <c r="H1474" s="16">
        <f>VLOOKUP($D1474,'Growth rate'!$B$3:$T$93,19,FALSE)*VLOOKUP($F1474,BY_TRA_Demand_Drivers!$B$5:$J$100,8,FALSE)</f>
        <v>335.3640656311033</v>
      </c>
      <c r="I1474" s="16">
        <f>VLOOKUP($D1474,'Growth rate'!$B$3:$T$93,19,FALSE)*VLOOKUP($F1474,BY_TRA_Demand_Drivers!$B$5:$J$100,9,FALSE)</f>
        <v>209.36860961205178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4551.058988372517</v>
      </c>
      <c r="H1475" s="16">
        <f>VLOOKUP($D1475,'Growth rate'!$B$3:$T$93,19,FALSE)*VLOOKUP($F1475,BY_TRA_Demand_Drivers!$B$5:$J$100,8,FALSE)</f>
        <v>340.72989068120103</v>
      </c>
      <c r="I1475" s="16">
        <f>VLOOKUP($D1475,'Growth rate'!$B$3:$T$93,19,FALSE)*VLOOKUP($F1475,BY_TRA_Demand_Drivers!$B$5:$J$100,9,FALSE)</f>
        <v>212.71850736584466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4623.8759321864773</v>
      </c>
      <c r="H1476" s="16">
        <f>VLOOKUP($D1476,'Growth rate'!$B$3:$T$93,19,FALSE)*VLOOKUP($F1476,BY_TRA_Demand_Drivers!$B$5:$J$100,8,FALSE)</f>
        <v>346.18156893210022</v>
      </c>
      <c r="I1476" s="16">
        <f>VLOOKUP($D1476,'Growth rate'!$B$3:$T$93,19,FALSE)*VLOOKUP($F1476,BY_TRA_Demand_Drivers!$B$5:$J$100,9,FALSE)</f>
        <v>216.12200348369817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4697.8579471014609</v>
      </c>
      <c r="H1477" s="16">
        <f>VLOOKUP($D1477,'Growth rate'!$B$3:$T$93,19,FALSE)*VLOOKUP($F1477,BY_TRA_Demand_Drivers!$B$5:$J$100,8,FALSE)</f>
        <v>351.72047403501386</v>
      </c>
      <c r="I1477" s="16">
        <f>VLOOKUP($D1477,'Growth rate'!$B$3:$T$93,19,FALSE)*VLOOKUP($F1477,BY_TRA_Demand_Drivers!$B$5:$J$100,9,FALSE)</f>
        <v>219.57995553943735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4773.0236742550842</v>
      </c>
      <c r="H1478" s="16">
        <f>VLOOKUP($D1478,'Growth rate'!$B$3:$T$93,19,FALSE)*VLOOKUP($F1478,BY_TRA_Demand_Drivers!$B$5:$J$100,8,FALSE)</f>
        <v>357.34800161957406</v>
      </c>
      <c r="I1478" s="16">
        <f>VLOOKUP($D1478,'Growth rate'!$B$3:$T$93,19,FALSE)*VLOOKUP($F1478,BY_TRA_Demand_Drivers!$B$5:$J$100,9,FALSE)</f>
        <v>223.09323482806832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4849.392053043166</v>
      </c>
      <c r="H1479" s="16">
        <f>VLOOKUP($D1479,'Growth rate'!$B$3:$T$93,19,FALSE)*VLOOKUP($F1479,BY_TRA_Demand_Drivers!$B$5:$J$100,8,FALSE)</f>
        <v>363.0655696454873</v>
      </c>
      <c r="I1479" s="16">
        <f>VLOOKUP($D1479,'Growth rate'!$B$3:$T$93,19,FALSE)*VLOOKUP($F1479,BY_TRA_Demand_Drivers!$B$5:$J$100,9,FALSE)</f>
        <v>226.66272658531744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997.26659754204502</v>
      </c>
      <c r="H1481" s="16">
        <f>VLOOKUP($D1481,'Growth rate'!$B$3:$T$93,19,FALSE)*VLOOKUP($F1481,BY_TRA_Demand_Drivers!$B$5:$J$100,8,FALSE)</f>
        <v>74.663619968157803</v>
      </c>
      <c r="I1481" s="16">
        <f>VLOOKUP($D1481,'Growth rate'!$B$3:$T$93,19,FALSE)*VLOOKUP($F1481,BY_TRA_Demand_Drivers!$B$5:$J$100,9,FALSE)</f>
        <v>46.612681271973514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1037.1181950840903</v>
      </c>
      <c r="H1482" s="16">
        <f>VLOOKUP($D1482,'Growth rate'!$B$3:$T$93,19,FALSE)*VLOOKUP($F1482,BY_TRA_Demand_Drivers!$B$5:$J$100,8,FALSE)</f>
        <v>77.647239936315614</v>
      </c>
      <c r="I1482" s="16">
        <f>VLOOKUP($D1482,'Growth rate'!$B$3:$T$93,19,FALSE)*VLOOKUP($F1482,BY_TRA_Demand_Drivers!$B$5:$J$100,9,FALSE)</f>
        <v>48.475362543947028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1076.9697926261356</v>
      </c>
      <c r="H1483" s="16">
        <f>VLOOKUP($D1483,'Growth rate'!$B$3:$T$93,19,FALSE)*VLOOKUP($F1483,BY_TRA_Demand_Drivers!$B$5:$J$100,8,FALSE)</f>
        <v>80.630859904473397</v>
      </c>
      <c r="I1483" s="16">
        <f>VLOOKUP($D1483,'Growth rate'!$B$3:$T$93,19,FALSE)*VLOOKUP($F1483,BY_TRA_Demand_Drivers!$B$5:$J$100,9,FALSE)</f>
        <v>50.338043815920543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1116.8213901681809</v>
      </c>
      <c r="H1484" s="16">
        <f>VLOOKUP($D1484,'Growth rate'!$B$3:$T$93,19,FALSE)*VLOOKUP($F1484,BY_TRA_Demand_Drivers!$B$5:$J$100,8,FALSE)</f>
        <v>83.614479872631208</v>
      </c>
      <c r="I1484" s="16">
        <f>VLOOKUP($D1484,'Growth rate'!$B$3:$T$93,19,FALSE)*VLOOKUP($F1484,BY_TRA_Demand_Drivers!$B$5:$J$100,9,FALSE)</f>
        <v>52.200725087894064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1156.6729877102259</v>
      </c>
      <c r="H1485" s="16">
        <f>VLOOKUP($D1485,'Growth rate'!$B$3:$T$93,19,FALSE)*VLOOKUP($F1485,BY_TRA_Demand_Drivers!$B$5:$J$100,8,FALSE)</f>
        <v>86.598099840789004</v>
      </c>
      <c r="I1485" s="16">
        <f>VLOOKUP($D1485,'Growth rate'!$B$3:$T$93,19,FALSE)*VLOOKUP($F1485,BY_TRA_Demand_Drivers!$B$5:$J$100,9,FALSE)</f>
        <v>54.063406359867571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1196.524585252271</v>
      </c>
      <c r="H1486" s="16">
        <f>VLOOKUP($D1486,'Growth rate'!$B$3:$T$93,19,FALSE)*VLOOKUP($F1486,BY_TRA_Demand_Drivers!$B$5:$J$100,8,FALSE)</f>
        <v>89.581719808946801</v>
      </c>
      <c r="I1486" s="16">
        <f>VLOOKUP($D1486,'Growth rate'!$B$3:$T$93,19,FALSE)*VLOOKUP($F1486,BY_TRA_Demand_Drivers!$B$5:$J$100,9,FALSE)</f>
        <v>55.926087631841085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1236.3761827943163</v>
      </c>
      <c r="H1487" s="16">
        <f>VLOOKUP($D1487,'Growth rate'!$B$3:$T$93,19,FALSE)*VLOOKUP($F1487,BY_TRA_Demand_Drivers!$B$5:$J$100,8,FALSE)</f>
        <v>92.565339777104612</v>
      </c>
      <c r="I1487" s="16">
        <f>VLOOKUP($D1487,'Growth rate'!$B$3:$T$93,19,FALSE)*VLOOKUP($F1487,BY_TRA_Demand_Drivers!$B$5:$J$100,9,FALSE)</f>
        <v>57.788768903814606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1276.2277803363615</v>
      </c>
      <c r="H1488" s="16">
        <f>VLOOKUP($D1488,'Growth rate'!$B$3:$T$93,19,FALSE)*VLOOKUP($F1488,BY_TRA_Demand_Drivers!$B$5:$J$100,8,FALSE)</f>
        <v>95.548959745262408</v>
      </c>
      <c r="I1488" s="16">
        <f>VLOOKUP($D1488,'Growth rate'!$B$3:$T$93,19,FALSE)*VLOOKUP($F1488,BY_TRA_Demand_Drivers!$B$5:$J$100,9,FALSE)</f>
        <v>59.651450175788113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1316.0793778784068</v>
      </c>
      <c r="H1489" s="16">
        <f>VLOOKUP($D1489,'Growth rate'!$B$3:$T$93,19,FALSE)*VLOOKUP($F1489,BY_TRA_Demand_Drivers!$B$5:$J$100,8,FALSE)</f>
        <v>98.532579713420205</v>
      </c>
      <c r="I1489" s="16">
        <f>VLOOKUP($D1489,'Growth rate'!$B$3:$T$93,19,FALSE)*VLOOKUP($F1489,BY_TRA_Demand_Drivers!$B$5:$J$100,9,FALSE)</f>
        <v>61.514131447761635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1355.9309754204519</v>
      </c>
      <c r="H1490" s="16">
        <f>VLOOKUP($D1490,'Growth rate'!$B$3:$T$93,19,FALSE)*VLOOKUP($F1490,BY_TRA_Demand_Drivers!$B$5:$J$100,8,FALSE)</f>
        <v>101.516199681578</v>
      </c>
      <c r="I1490" s="16">
        <f>VLOOKUP($D1490,'Growth rate'!$B$3:$T$93,19,FALSE)*VLOOKUP($F1490,BY_TRA_Demand_Drivers!$B$5:$J$100,9,FALSE)</f>
        <v>63.376812719735149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1395.7825729624972</v>
      </c>
      <c r="H1491" s="16">
        <f>VLOOKUP($D1491,'Growth rate'!$B$3:$T$93,19,FALSE)*VLOOKUP($F1491,BY_TRA_Demand_Drivers!$B$5:$J$100,8,FALSE)</f>
        <v>104.49981964973581</v>
      </c>
      <c r="I1491" s="16">
        <f>VLOOKUP($D1491,'Growth rate'!$B$3:$T$93,19,FALSE)*VLOOKUP($F1491,BY_TRA_Demand_Drivers!$B$5:$J$100,9,FALSE)</f>
        <v>65.23949399170867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1435.6341705045425</v>
      </c>
      <c r="H1492" s="16">
        <f>VLOOKUP($D1492,'Growth rate'!$B$3:$T$93,19,FALSE)*VLOOKUP($F1492,BY_TRA_Demand_Drivers!$B$5:$J$100,8,FALSE)</f>
        <v>107.48343961789361</v>
      </c>
      <c r="I1492" s="16">
        <f>VLOOKUP($D1492,'Growth rate'!$B$3:$T$93,19,FALSE)*VLOOKUP($F1492,BY_TRA_Demand_Drivers!$B$5:$J$100,9,FALSE)</f>
        <v>67.102175263682184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1475.4857680465875</v>
      </c>
      <c r="H1493" s="16">
        <f>VLOOKUP($D1493,'Growth rate'!$B$3:$T$93,19,FALSE)*VLOOKUP($F1493,BY_TRA_Demand_Drivers!$B$5:$J$100,8,FALSE)</f>
        <v>110.46705958605141</v>
      </c>
      <c r="I1493" s="16">
        <f>VLOOKUP($D1493,'Growth rate'!$B$3:$T$93,19,FALSE)*VLOOKUP($F1493,BY_TRA_Demand_Drivers!$B$5:$J$100,9,FALSE)</f>
        <v>68.964856535655684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1515.3373655886328</v>
      </c>
      <c r="H1494" s="16">
        <f>VLOOKUP($D1494,'Growth rate'!$B$3:$T$93,19,FALSE)*VLOOKUP($F1494,BY_TRA_Demand_Drivers!$B$5:$J$100,8,FALSE)</f>
        <v>113.45067955420922</v>
      </c>
      <c r="I1494" s="16">
        <f>VLOOKUP($D1494,'Growth rate'!$B$3:$T$93,19,FALSE)*VLOOKUP($F1494,BY_TRA_Demand_Drivers!$B$5:$J$100,9,FALSE)</f>
        <v>70.827537807629213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1555.1889631306778</v>
      </c>
      <c r="H1495" s="16">
        <f>VLOOKUP($D1495,'Growth rate'!$B$3:$T$93,19,FALSE)*VLOOKUP($F1495,BY_TRA_Demand_Drivers!$B$5:$J$100,8,FALSE)</f>
        <v>116.434299522367</v>
      </c>
      <c r="I1495" s="16">
        <f>VLOOKUP($D1495,'Growth rate'!$B$3:$T$93,19,FALSE)*VLOOKUP($F1495,BY_TRA_Demand_Drivers!$B$5:$J$100,9,FALSE)</f>
        <v>72.690219079602727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1595.0405606727229</v>
      </c>
      <c r="H1496" s="16">
        <f>VLOOKUP($D1496,'Growth rate'!$B$3:$T$93,19,FALSE)*VLOOKUP($F1496,BY_TRA_Demand_Drivers!$B$5:$J$100,8,FALSE)</f>
        <v>119.4179194905248</v>
      </c>
      <c r="I1496" s="16">
        <f>VLOOKUP($D1496,'Growth rate'!$B$3:$T$93,19,FALSE)*VLOOKUP($F1496,BY_TRA_Demand_Drivers!$B$5:$J$100,9,FALSE)</f>
        <v>74.552900351576227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1634.8921582147684</v>
      </c>
      <c r="H1497" s="16">
        <f>VLOOKUP($D1497,'Growth rate'!$B$3:$T$93,19,FALSE)*VLOOKUP($F1497,BY_TRA_Demand_Drivers!$B$5:$J$100,8,FALSE)</f>
        <v>122.40153945868261</v>
      </c>
      <c r="I1497" s="16">
        <f>VLOOKUP($D1497,'Growth rate'!$B$3:$T$93,19,FALSE)*VLOOKUP($F1497,BY_TRA_Demand_Drivers!$B$5:$J$100,9,FALSE)</f>
        <v>76.415581623549755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1674.7437557568137</v>
      </c>
      <c r="H1498" s="16">
        <f>VLOOKUP($D1498,'Growth rate'!$B$3:$T$93,19,FALSE)*VLOOKUP($F1498,BY_TRA_Demand_Drivers!$B$5:$J$100,8,FALSE)</f>
        <v>125.38515942684042</v>
      </c>
      <c r="I1498" s="16">
        <f>VLOOKUP($D1498,'Growth rate'!$B$3:$T$93,19,FALSE)*VLOOKUP($F1498,BY_TRA_Demand_Drivers!$B$5:$J$100,9,FALSE)</f>
        <v>78.27826289552327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1714.5953532988585</v>
      </c>
      <c r="H1499" s="16">
        <f>VLOOKUP($D1499,'Growth rate'!$B$3:$T$93,19,FALSE)*VLOOKUP($F1499,BY_TRA_Demand_Drivers!$B$5:$J$100,8,FALSE)</f>
        <v>128.3687793949982</v>
      </c>
      <c r="I1499" s="16">
        <f>VLOOKUP($D1499,'Growth rate'!$B$3:$T$93,19,FALSE)*VLOOKUP($F1499,BY_TRA_Demand_Drivers!$B$5:$J$100,9,FALSE)</f>
        <v>80.14094416749677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1754.4469508409038</v>
      </c>
      <c r="H1500" s="16">
        <f>VLOOKUP($D1500,'Growth rate'!$B$3:$T$93,19,FALSE)*VLOOKUP($F1500,BY_TRA_Demand_Drivers!$B$5:$J$100,8,FALSE)</f>
        <v>131.352399363156</v>
      </c>
      <c r="I1500" s="16">
        <f>VLOOKUP($D1500,'Growth rate'!$B$3:$T$93,19,FALSE)*VLOOKUP($F1500,BY_TRA_Demand_Drivers!$B$5:$J$100,9,FALSE)</f>
        <v>82.003625439470298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1794.2985483829491</v>
      </c>
      <c r="H1501" s="16">
        <f>VLOOKUP($D1501,'Growth rate'!$B$3:$T$93,19,FALSE)*VLOOKUP($F1501,BY_TRA_Demand_Drivers!$B$5:$J$100,8,FALSE)</f>
        <v>134.33601933131382</v>
      </c>
      <c r="I1501" s="16">
        <f>VLOOKUP($D1501,'Growth rate'!$B$3:$T$93,19,FALSE)*VLOOKUP($F1501,BY_TRA_Demand_Drivers!$B$5:$J$100,9,FALSE)</f>
        <v>83.866306711443812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1834.1501459249944</v>
      </c>
      <c r="H1502" s="16">
        <f>VLOOKUP($D1502,'Growth rate'!$B$3:$T$93,19,FALSE)*VLOOKUP($F1502,BY_TRA_Demand_Drivers!$B$5:$J$100,8,FALSE)</f>
        <v>137.31963929947162</v>
      </c>
      <c r="I1502" s="16">
        <f>VLOOKUP($D1502,'Growth rate'!$B$3:$T$93,19,FALSE)*VLOOKUP($F1502,BY_TRA_Demand_Drivers!$B$5:$J$100,9,FALSE)</f>
        <v>85.728987983417326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1874.0017434670394</v>
      </c>
      <c r="H1503" s="16">
        <f>VLOOKUP($D1503,'Growth rate'!$B$3:$T$93,19,FALSE)*VLOOKUP($F1503,BY_TRA_Demand_Drivers!$B$5:$J$100,8,FALSE)</f>
        <v>140.30325926762941</v>
      </c>
      <c r="I1503" s="16">
        <f>VLOOKUP($D1503,'Growth rate'!$B$3:$T$93,19,FALSE)*VLOOKUP($F1503,BY_TRA_Demand_Drivers!$B$5:$J$100,9,FALSE)</f>
        <v>87.59166925539084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1913.8533410090847</v>
      </c>
      <c r="H1504" s="16">
        <f>VLOOKUP($D1504,'Growth rate'!$B$3:$T$93,19,FALSE)*VLOOKUP($F1504,BY_TRA_Demand_Drivers!$B$5:$J$100,8,FALSE)</f>
        <v>143.28687923578721</v>
      </c>
      <c r="I1504" s="16">
        <f>VLOOKUP($D1504,'Growth rate'!$B$3:$T$93,19,FALSE)*VLOOKUP($F1504,BY_TRA_Demand_Drivers!$B$5:$J$100,9,FALSE)</f>
        <v>89.454350527364355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1953.7049385511295</v>
      </c>
      <c r="H1505" s="16">
        <f>VLOOKUP($D1505,'Growth rate'!$B$3:$T$93,19,FALSE)*VLOOKUP($F1505,BY_TRA_Demand_Drivers!$B$5:$J$100,8,FALSE)</f>
        <v>146.27049920394498</v>
      </c>
      <c r="I1505" s="16">
        <f>VLOOKUP($D1505,'Growth rate'!$B$3:$T$93,19,FALSE)*VLOOKUP($F1505,BY_TRA_Demand_Drivers!$B$5:$J$100,9,FALSE)</f>
        <v>91.317031799337855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1993.5565360931751</v>
      </c>
      <c r="H1506" s="16">
        <f>VLOOKUP($D1506,'Growth rate'!$B$3:$T$93,19,FALSE)*VLOOKUP($F1506,BY_TRA_Demand_Drivers!$B$5:$J$100,8,FALSE)</f>
        <v>149.2541191721028</v>
      </c>
      <c r="I1506" s="16">
        <f>VLOOKUP($D1506,'Growth rate'!$B$3:$T$93,19,FALSE)*VLOOKUP($F1506,BY_TRA_Demand_Drivers!$B$5:$J$100,9,FALSE)</f>
        <v>93.179713071311383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2033.4081336352203</v>
      </c>
      <c r="H1507" s="16">
        <f>VLOOKUP($D1507,'Growth rate'!$B$3:$T$93,19,FALSE)*VLOOKUP($F1507,BY_TRA_Demand_Drivers!$B$5:$J$100,8,FALSE)</f>
        <v>152.2377391402606</v>
      </c>
      <c r="I1507" s="16">
        <f>VLOOKUP($D1507,'Growth rate'!$B$3:$T$93,19,FALSE)*VLOOKUP($F1507,BY_TRA_Demand_Drivers!$B$5:$J$100,9,FALSE)</f>
        <v>95.042394343284897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2073.2597311772656</v>
      </c>
      <c r="H1508" s="16">
        <f>VLOOKUP($D1508,'Growth rate'!$B$3:$T$93,19,FALSE)*VLOOKUP($F1508,BY_TRA_Demand_Drivers!$B$5:$J$100,8,FALSE)</f>
        <v>155.22135910841843</v>
      </c>
      <c r="I1508" s="16">
        <f>VLOOKUP($D1508,'Growth rate'!$B$3:$T$93,19,FALSE)*VLOOKUP($F1508,BY_TRA_Demand_Drivers!$B$5:$J$100,9,FALSE)</f>
        <v>96.905075615258426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2113.1113287193111</v>
      </c>
      <c r="H1509" s="16">
        <f>VLOOKUP($D1509,'Growth rate'!$B$3:$T$93,19,FALSE)*VLOOKUP($F1509,BY_TRA_Demand_Drivers!$B$5:$J$100,8,FALSE)</f>
        <v>158.20497907657622</v>
      </c>
      <c r="I1509" s="16">
        <f>VLOOKUP($D1509,'Growth rate'!$B$3:$T$93,19,FALSE)*VLOOKUP($F1509,BY_TRA_Demand_Drivers!$B$5:$J$100,9,FALSE)</f>
        <v>98.76775688723194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2152.9629262613557</v>
      </c>
      <c r="H1510" s="16">
        <f>VLOOKUP($D1510,'Growth rate'!$B$3:$T$93,19,FALSE)*VLOOKUP($F1510,BY_TRA_Demand_Drivers!$B$5:$J$100,8,FALSE)</f>
        <v>161.18859904473399</v>
      </c>
      <c r="I1510" s="16">
        <f>VLOOKUP($D1510,'Growth rate'!$B$3:$T$93,19,FALSE)*VLOOKUP($F1510,BY_TRA_Demand_Drivers!$B$5:$J$100,9,FALSE)</f>
        <v>100.63043815920544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2192.8145238034012</v>
      </c>
      <c r="H1511" s="16">
        <f>VLOOKUP($D1511,'Growth rate'!$B$3:$T$93,19,FALSE)*VLOOKUP($F1511,BY_TRA_Demand_Drivers!$B$5:$J$100,8,FALSE)</f>
        <v>164.17221901289182</v>
      </c>
      <c r="I1511" s="16">
        <f>VLOOKUP($D1511,'Growth rate'!$B$3:$T$93,19,FALSE)*VLOOKUP($F1511,BY_TRA_Demand_Drivers!$B$5:$J$100,9,FALSE)</f>
        <v>102.49311943117895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2227.8995561842562</v>
      </c>
      <c r="H1512" s="16">
        <f>VLOOKUP($D1512,'Growth rate'!$B$3:$T$93,19,FALSE)*VLOOKUP($F1512,BY_TRA_Demand_Drivers!$B$5:$J$100,8,FALSE)</f>
        <v>166.79897451709812</v>
      </c>
      <c r="I1512" s="16">
        <f>VLOOKUP($D1512,'Growth rate'!$B$3:$T$93,19,FALSE)*VLOOKUP($F1512,BY_TRA_Demand_Drivers!$B$5:$J$100,9,FALSE)</f>
        <v>104.13300934207786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2263.5459490832041</v>
      </c>
      <c r="H1513" s="16">
        <f>VLOOKUP($D1513,'Growth rate'!$B$3:$T$93,19,FALSE)*VLOOKUP($F1513,BY_TRA_Demand_Drivers!$B$5:$J$100,8,FALSE)</f>
        <v>169.46775810937166</v>
      </c>
      <c r="I1513" s="16">
        <f>VLOOKUP($D1513,'Growth rate'!$B$3:$T$93,19,FALSE)*VLOOKUP($F1513,BY_TRA_Demand_Drivers!$B$5:$J$100,9,FALSE)</f>
        <v>105.79913749155108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2299.7626842685349</v>
      </c>
      <c r="H1514" s="16">
        <f>VLOOKUP($D1514,'Growth rate'!$B$3:$T$93,19,FALSE)*VLOOKUP($F1514,BY_TRA_Demand_Drivers!$B$5:$J$100,8,FALSE)</f>
        <v>172.17924223912161</v>
      </c>
      <c r="I1514" s="16">
        <f>VLOOKUP($D1514,'Growth rate'!$B$3:$T$93,19,FALSE)*VLOOKUP($F1514,BY_TRA_Demand_Drivers!$B$5:$J$100,9,FALSE)</f>
        <v>107.49192369141588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2336.5588872168323</v>
      </c>
      <c r="H1515" s="16">
        <f>VLOOKUP($D1515,'Growth rate'!$B$3:$T$93,19,FALSE)*VLOOKUP($F1515,BY_TRA_Demand_Drivers!$B$5:$J$100,8,FALSE)</f>
        <v>174.9341101149476</v>
      </c>
      <c r="I1515" s="16">
        <f>VLOOKUP($D1515,'Growth rate'!$B$3:$T$93,19,FALSE)*VLOOKUP($F1515,BY_TRA_Demand_Drivers!$B$5:$J$100,9,FALSE)</f>
        <v>109.21179447047857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2373.9438294123006</v>
      </c>
      <c r="H1516" s="16">
        <f>VLOOKUP($D1516,'Growth rate'!$B$3:$T$93,19,FALSE)*VLOOKUP($F1516,BY_TRA_Demand_Drivers!$B$5:$J$100,8,FALSE)</f>
        <v>177.73305587678669</v>
      </c>
      <c r="I1516" s="16">
        <f>VLOOKUP($D1516,'Growth rate'!$B$3:$T$93,19,FALSE)*VLOOKUP($F1516,BY_TRA_Demand_Drivers!$B$5:$J$100,9,FALSE)</f>
        <v>110.95918318200619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2411.9269306828974</v>
      </c>
      <c r="H1517" s="16">
        <f>VLOOKUP($D1517,'Growth rate'!$B$3:$T$93,19,FALSE)*VLOOKUP($F1517,BY_TRA_Demand_Drivers!$B$5:$J$100,8,FALSE)</f>
        <v>180.57678477081527</v>
      </c>
      <c r="I1517" s="16">
        <f>VLOOKUP($D1517,'Growth rate'!$B$3:$T$93,19,FALSE)*VLOOKUP($F1517,BY_TRA_Demand_Drivers!$B$5:$J$100,9,FALSE)</f>
        <v>112.73453011291829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2450.5177615738244</v>
      </c>
      <c r="H1518" s="16">
        <f>VLOOKUP($D1518,'Growth rate'!$B$3:$T$93,19,FALSE)*VLOOKUP($F1518,BY_TRA_Demand_Drivers!$B$5:$J$100,8,FALSE)</f>
        <v>183.46601332714837</v>
      </c>
      <c r="I1518" s="16">
        <f>VLOOKUP($D1518,'Growth rate'!$B$3:$T$93,19,FALSE)*VLOOKUP($F1518,BY_TRA_Demand_Drivers!$B$5:$J$100,9,FALSE)</f>
        <v>114.53828259472502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2489.7260457590055</v>
      </c>
      <c r="H1519" s="16">
        <f>VLOOKUP($D1519,'Growth rate'!$B$3:$T$93,19,FALSE)*VLOOKUP($F1519,BY_TRA_Demand_Drivers!$B$5:$J$100,8,FALSE)</f>
        <v>186.40146954038275</v>
      </c>
      <c r="I1519" s="16">
        <f>VLOOKUP($D1519,'Growth rate'!$B$3:$T$93,19,FALSE)*VLOOKUP($F1519,BY_TRA_Demand_Drivers!$B$5:$J$100,9,FALSE)</f>
        <v>116.37089511624062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2529.5616624911495</v>
      </c>
      <c r="H1520" s="16">
        <f>VLOOKUP($D1520,'Growth rate'!$B$3:$T$93,19,FALSE)*VLOOKUP($F1520,BY_TRA_Demand_Drivers!$B$5:$J$100,8,FALSE)</f>
        <v>189.38389305302886</v>
      </c>
      <c r="I1520" s="16">
        <f>VLOOKUP($D1520,'Growth rate'!$B$3:$T$93,19,FALSE)*VLOOKUP($F1520,BY_TRA_Demand_Drivers!$B$5:$J$100,9,FALSE)</f>
        <v>118.23282943810045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2570.0346490910079</v>
      </c>
      <c r="H1521" s="16">
        <f>VLOOKUP($D1521,'Growth rate'!$B$3:$T$93,19,FALSE)*VLOOKUP($F1521,BY_TRA_Demand_Drivers!$B$5:$J$100,8,FALSE)</f>
        <v>192.41403534187731</v>
      </c>
      <c r="I1521" s="16">
        <f>VLOOKUP($D1521,'Growth rate'!$B$3:$T$93,19,FALSE)*VLOOKUP($F1521,BY_TRA_Demand_Drivers!$B$5:$J$100,9,FALSE)</f>
        <v>120.12455470911006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2611.1552034764636</v>
      </c>
      <c r="H1522" s="16">
        <f>VLOOKUP($D1522,'Growth rate'!$B$3:$T$93,19,FALSE)*VLOOKUP($F1522,BY_TRA_Demand_Drivers!$B$5:$J$100,8,FALSE)</f>
        <v>195.49265990734733</v>
      </c>
      <c r="I1522" s="16">
        <f>VLOOKUP($D1522,'Growth rate'!$B$3:$T$93,19,FALSE)*VLOOKUP($F1522,BY_TRA_Demand_Drivers!$B$5:$J$100,9,FALSE)</f>
        <v>122.04654758445581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2652.9336867320876</v>
      </c>
      <c r="H1523" s="16">
        <f>VLOOKUP($D1523,'Growth rate'!$B$3:$T$93,19,FALSE)*VLOOKUP($F1523,BY_TRA_Demand_Drivers!$B$5:$J$100,8,FALSE)</f>
        <v>198.62054246586493</v>
      </c>
      <c r="I1523" s="16">
        <f>VLOOKUP($D1523,'Growth rate'!$B$3:$T$93,19,FALSE)*VLOOKUP($F1523,BY_TRA_Demand_Drivers!$B$5:$J$100,9,FALSE)</f>
        <v>123.99929234580712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2695.3806257198007</v>
      </c>
      <c r="H1524" s="16">
        <f>VLOOKUP($D1524,'Growth rate'!$B$3:$T$93,19,FALSE)*VLOOKUP($F1524,BY_TRA_Demand_Drivers!$B$5:$J$100,8,FALSE)</f>
        <v>201.79847114531876</v>
      </c>
      <c r="I1524" s="16">
        <f>VLOOKUP($D1524,'Growth rate'!$B$3:$T$93,19,FALSE)*VLOOKUP($F1524,BY_TRA_Demand_Drivers!$B$5:$J$100,9,FALSE)</f>
        <v>125.98328102334003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2738.5067157313183</v>
      </c>
      <c r="H1525" s="16">
        <f>VLOOKUP($D1525,'Growth rate'!$B$3:$T$93,19,FALSE)*VLOOKUP($F1525,BY_TRA_Demand_Drivers!$B$5:$J$100,8,FALSE)</f>
        <v>205.02724668364388</v>
      </c>
      <c r="I1525" s="16">
        <f>VLOOKUP($D1525,'Growth rate'!$B$3:$T$93,19,FALSE)*VLOOKUP($F1525,BY_TRA_Demand_Drivers!$B$5:$J$100,9,FALSE)</f>
        <v>127.9990135197135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2782.3228231830194</v>
      </c>
      <c r="H1526" s="16">
        <f>VLOOKUP($D1526,'Growth rate'!$B$3:$T$93,19,FALSE)*VLOOKUP($F1526,BY_TRA_Demand_Drivers!$B$5:$J$100,8,FALSE)</f>
        <v>208.30768263058221</v>
      </c>
      <c r="I1526" s="16">
        <f>VLOOKUP($D1526,'Growth rate'!$B$3:$T$93,19,FALSE)*VLOOKUP($F1526,BY_TRA_Demand_Drivers!$B$5:$J$100,9,FALSE)</f>
        <v>130.04699773602891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2826.8399883539478</v>
      </c>
      <c r="H1527" s="16">
        <f>VLOOKUP($D1527,'Growth rate'!$B$3:$T$93,19,FALSE)*VLOOKUP($F1527,BY_TRA_Demand_Drivers!$B$5:$J$100,8,FALSE)</f>
        <v>211.6406055526715</v>
      </c>
      <c r="I1527" s="16">
        <f>VLOOKUP($D1527,'Growth rate'!$B$3:$T$93,19,FALSE)*VLOOKUP($F1527,BY_TRA_Demand_Drivers!$B$5:$J$100,9,FALSE)</f>
        <v>132.12774969980538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2872.069428167611</v>
      </c>
      <c r="H1528" s="16">
        <f>VLOOKUP($D1528,'Growth rate'!$B$3:$T$93,19,FALSE)*VLOOKUP($F1528,BY_TRA_Demand_Drivers!$B$5:$J$100,8,FALSE)</f>
        <v>215.02685524151426</v>
      </c>
      <c r="I1528" s="16">
        <f>VLOOKUP($D1528,'Growth rate'!$B$3:$T$93,19,FALSE)*VLOOKUP($F1528,BY_TRA_Demand_Drivers!$B$5:$J$100,9,FALSE)</f>
        <v>134.24179369500226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2918.0225390182927</v>
      </c>
      <c r="H1529" s="16">
        <f>VLOOKUP($D1529,'Growth rate'!$B$3:$T$93,19,FALSE)*VLOOKUP($F1529,BY_TRA_Demand_Drivers!$B$5:$J$100,8,FALSE)</f>
        <v>218.46728492537849</v>
      </c>
      <c r="I1529" s="16">
        <f>VLOOKUP($D1529,'Growth rate'!$B$3:$T$93,19,FALSE)*VLOOKUP($F1529,BY_TRA_Demand_Drivers!$B$5:$J$100,9,FALSE)</f>
        <v>136.3896623941223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2964.710899642585</v>
      </c>
      <c r="H1530" s="16">
        <f>VLOOKUP($D1530,'Growth rate'!$B$3:$T$93,19,FALSE)*VLOOKUP($F1530,BY_TRA_Demand_Drivers!$B$5:$J$100,8,FALSE)</f>
        <v>221.96276148418451</v>
      </c>
      <c r="I1530" s="16">
        <f>VLOOKUP($D1530,'Growth rate'!$B$3:$T$93,19,FALSE)*VLOOKUP($F1530,BY_TRA_Demand_Drivers!$B$5:$J$100,9,FALSE)</f>
        <v>138.57189699242824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3012.146274036867</v>
      </c>
      <c r="H1531" s="16">
        <f>VLOOKUP($D1531,'Growth rate'!$B$3:$T$93,19,FALSE)*VLOOKUP($F1531,BY_TRA_Demand_Drivers!$B$5:$J$100,8,FALSE)</f>
        <v>225.51416566793151</v>
      </c>
      <c r="I1531" s="16">
        <f>VLOOKUP($D1531,'Growth rate'!$B$3:$T$93,19,FALSE)*VLOOKUP($F1531,BY_TRA_Demand_Drivers!$B$5:$J$100,9,FALSE)</f>
        <v>140.78904734430711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3060.3406144214568</v>
      </c>
      <c r="H1532" s="16">
        <f>VLOOKUP($D1532,'Growth rate'!$B$3:$T$93,19,FALSE)*VLOOKUP($F1532,BY_TRA_Demand_Drivers!$B$5:$J$100,8,FALSE)</f>
        <v>229.12239231861844</v>
      </c>
      <c r="I1532" s="16">
        <f>VLOOKUP($D1532,'Growth rate'!$B$3:$T$93,19,FALSE)*VLOOKUP($F1532,BY_TRA_Demand_Drivers!$B$5:$J$100,9,FALSE)</f>
        <v>143.04167210181603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3109.3060642521996</v>
      </c>
      <c r="H1533" s="16">
        <f>VLOOKUP($D1533,'Growth rate'!$B$3:$T$93,19,FALSE)*VLOOKUP($F1533,BY_TRA_Demand_Drivers!$B$5:$J$100,8,FALSE)</f>
        <v>232.78835059571628</v>
      </c>
      <c r="I1533" s="16">
        <f>VLOOKUP($D1533,'Growth rate'!$B$3:$T$93,19,FALSE)*VLOOKUP($F1533,BY_TRA_Demand_Drivers!$B$5:$J$100,9,FALSE)</f>
        <v>145.33033885544506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3159.0549612802351</v>
      </c>
      <c r="H1534" s="16">
        <f>VLOOKUP($D1534,'Growth rate'!$B$3:$T$93,19,FALSE)*VLOOKUP($F1534,BY_TRA_Demand_Drivers!$B$5:$J$100,8,FALSE)</f>
        <v>236.51296420524775</v>
      </c>
      <c r="I1534" s="16">
        <f>VLOOKUP($D1534,'Growth rate'!$B$3:$T$93,19,FALSE)*VLOOKUP($F1534,BY_TRA_Demand_Drivers!$B$5:$J$100,9,FALSE)</f>
        <v>147.6556242771322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3209.5998406607187</v>
      </c>
      <c r="H1535" s="16">
        <f>VLOOKUP($D1535,'Growth rate'!$B$3:$T$93,19,FALSE)*VLOOKUP($F1535,BY_TRA_Demand_Drivers!$B$5:$J$100,8,FALSE)</f>
        <v>240.2971716325317</v>
      </c>
      <c r="I1535" s="16">
        <f>VLOOKUP($D1535,'Growth rate'!$B$3:$T$93,19,FALSE)*VLOOKUP($F1535,BY_TRA_Demand_Drivers!$B$5:$J$100,9,FALSE)</f>
        <v>150.01811426556631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3260.953438111289</v>
      </c>
      <c r="H1536" s="16">
        <f>VLOOKUP($D1536,'Growth rate'!$B$3:$T$93,19,FALSE)*VLOOKUP($F1536,BY_TRA_Demand_Drivers!$B$5:$J$100,8,FALSE)</f>
        <v>244.14192637865213</v>
      </c>
      <c r="I1536" s="16">
        <f>VLOOKUP($D1536,'Growth rate'!$B$3:$T$93,19,FALSE)*VLOOKUP($F1536,BY_TRA_Demand_Drivers!$B$5:$J$100,9,FALSE)</f>
        <v>152.41840409381533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3313.1286931210707</v>
      </c>
      <c r="H1537" s="16">
        <f>VLOOKUP($D1537,'Growth rate'!$B$3:$T$93,19,FALSE)*VLOOKUP($F1537,BY_TRA_Demand_Drivers!$B$5:$J$100,8,FALSE)</f>
        <v>248.04819720071063</v>
      </c>
      <c r="I1537" s="16">
        <f>VLOOKUP($D1537,'Growth rate'!$B$3:$T$93,19,FALSE)*VLOOKUP($F1537,BY_TRA_Demand_Drivers!$B$5:$J$100,9,FALSE)</f>
        <v>154.8570985593164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3366.1387522110072</v>
      </c>
      <c r="H1538" s="16">
        <f>VLOOKUP($D1538,'Growth rate'!$B$3:$T$93,19,FALSE)*VLOOKUP($F1538,BY_TRA_Demand_Drivers!$B$5:$J$100,8,FALSE)</f>
        <v>252.01696835592193</v>
      </c>
      <c r="I1538" s="16">
        <f>VLOOKUP($D1538,'Growth rate'!$B$3:$T$93,19,FALSE)*VLOOKUP($F1538,BY_TRA_Demand_Drivers!$B$5:$J$100,9,FALSE)</f>
        <v>157.33481213626544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3419.9969722463838</v>
      </c>
      <c r="H1539" s="16">
        <f>VLOOKUP($D1539,'Growth rate'!$B$3:$T$93,19,FALSE)*VLOOKUP($F1539,BY_TRA_Demand_Drivers!$B$5:$J$100,8,FALSE)</f>
        <v>256.04923984961675</v>
      </c>
      <c r="I1539" s="16">
        <f>VLOOKUP($D1539,'Growth rate'!$B$3:$T$93,19,FALSE)*VLOOKUP($F1539,BY_TRA_Demand_Drivers!$B$5:$J$100,9,FALSE)</f>
        <v>159.85216913044573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3474.7169238023262</v>
      </c>
      <c r="H1540" s="16">
        <f>VLOOKUP($D1540,'Growth rate'!$B$3:$T$93,19,FALSE)*VLOOKUP($F1540,BY_TRA_Demand_Drivers!$B$5:$J$100,8,FALSE)</f>
        <v>260.14602768721062</v>
      </c>
      <c r="I1540" s="16">
        <f>VLOOKUP($D1540,'Growth rate'!$B$3:$T$93,19,FALSE)*VLOOKUP($F1540,BY_TRA_Demand_Drivers!$B$5:$J$100,9,FALSE)</f>
        <v>162.40980383653286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3530.3123945831635</v>
      </c>
      <c r="H1541" s="16">
        <f>VLOOKUP($D1541,'Growth rate'!$B$3:$T$93,19,FALSE)*VLOOKUP($F1541,BY_TRA_Demand_Drivers!$B$5:$J$100,8,FALSE)</f>
        <v>264.30836413020603</v>
      </c>
      <c r="I1541" s="16">
        <f>VLOOKUP($D1541,'Growth rate'!$B$3:$T$93,19,FALSE)*VLOOKUP($F1541,BY_TRA_Demand_Drivers!$B$5:$J$100,9,FALSE)</f>
        <v>165.0083606979174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3586.7973928964943</v>
      </c>
      <c r="H1542" s="16">
        <f>VLOOKUP($D1542,'Growth rate'!$B$3:$T$93,19,FALSE)*VLOOKUP($F1542,BY_TRA_Demand_Drivers!$B$5:$J$100,8,FALSE)</f>
        <v>268.53729795628931</v>
      </c>
      <c r="I1542" s="16">
        <f>VLOOKUP($D1542,'Growth rate'!$B$3:$T$93,19,FALSE)*VLOOKUP($F1542,BY_TRA_Demand_Drivers!$B$5:$J$100,9,FALSE)</f>
        <v>167.64849446908408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3644.1861511828388</v>
      </c>
      <c r="H1543" s="16">
        <f>VLOOKUP($D1543,'Growth rate'!$B$3:$T$93,19,FALSE)*VLOOKUP($F1543,BY_TRA_Demand_Drivers!$B$5:$J$100,8,FALSE)</f>
        <v>272.83389472358999</v>
      </c>
      <c r="I1543" s="16">
        <f>VLOOKUP($D1543,'Growth rate'!$B$3:$T$93,19,FALSE)*VLOOKUP($F1543,BY_TRA_Demand_Drivers!$B$5:$J$100,9,FALSE)</f>
        <v>170.33087038058943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3702.4931296017635</v>
      </c>
      <c r="H1544" s="16">
        <f>VLOOKUP($D1544,'Growth rate'!$B$3:$T$93,19,FALSE)*VLOOKUP($F1544,BY_TRA_Demand_Drivers!$B$5:$J$100,8,FALSE)</f>
        <v>277.19923703916737</v>
      </c>
      <c r="I1544" s="16">
        <f>VLOOKUP($D1544,'Growth rate'!$B$3:$T$93,19,FALSE)*VLOOKUP($F1544,BY_TRA_Demand_Drivers!$B$5:$J$100,9,FALSE)</f>
        <v>173.05616430667885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3761.7330196753924</v>
      </c>
      <c r="H1545" s="16">
        <f>VLOOKUP($D1545,'Growth rate'!$B$3:$T$93,19,FALSE)*VLOOKUP($F1545,BY_TRA_Demand_Drivers!$B$5:$J$100,8,FALSE)</f>
        <v>281.63442483179409</v>
      </c>
      <c r="I1545" s="16">
        <f>VLOOKUP($D1545,'Growth rate'!$B$3:$T$93,19,FALSE)*VLOOKUP($F1545,BY_TRA_Demand_Drivers!$B$5:$J$100,9,FALSE)</f>
        <v>175.82506293558572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3821.9207479901979</v>
      </c>
      <c r="H1546" s="16">
        <f>VLOOKUP($D1546,'Growth rate'!$B$3:$T$93,19,FALSE)*VLOOKUP($F1546,BY_TRA_Demand_Drivers!$B$5:$J$100,8,FALSE)</f>
        <v>286.14057562910278</v>
      </c>
      <c r="I1546" s="16">
        <f>VLOOKUP($D1546,'Growth rate'!$B$3:$T$93,19,FALSE)*VLOOKUP($F1546,BY_TRA_Demand_Drivers!$B$5:$J$100,9,FALSE)</f>
        <v>178.63826394255508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3883.0714799580423</v>
      </c>
      <c r="H1547" s="16">
        <f>VLOOKUP($D1547,'Growth rate'!$B$3:$T$93,19,FALSE)*VLOOKUP($F1547,BY_TRA_Demand_Drivers!$B$5:$J$100,8,FALSE)</f>
        <v>290.71882483916852</v>
      </c>
      <c r="I1547" s="16">
        <f>VLOOKUP($D1547,'Growth rate'!$B$3:$T$93,19,FALSE)*VLOOKUP($F1547,BY_TRA_Demand_Drivers!$B$5:$J$100,9,FALSE)</f>
        <v>181.49647616563601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3945.2006236373704</v>
      </c>
      <c r="H1548" s="16">
        <f>VLOOKUP($D1548,'Growth rate'!$B$3:$T$93,19,FALSE)*VLOOKUP($F1548,BY_TRA_Demand_Drivers!$B$5:$J$100,8,FALSE)</f>
        <v>295.37032603659515</v>
      </c>
      <c r="I1548" s="16">
        <f>VLOOKUP($D1548,'Growth rate'!$B$3:$T$93,19,FALSE)*VLOOKUP($F1548,BY_TRA_Demand_Drivers!$B$5:$J$100,9,FALSE)</f>
        <v>184.40041978428616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4008.3238336155691</v>
      </c>
      <c r="H1549" s="16">
        <f>VLOOKUP($D1549,'Growth rate'!$B$3:$T$93,19,FALSE)*VLOOKUP($F1549,BY_TRA_Demand_Drivers!$B$5:$J$100,8,FALSE)</f>
        <v>300.09625125318075</v>
      </c>
      <c r="I1549" s="16">
        <f>VLOOKUP($D1549,'Growth rate'!$B$3:$T$93,19,FALSE)*VLOOKUP($F1549,BY_TRA_Demand_Drivers!$B$5:$J$100,9,FALSE)</f>
        <v>187.35082650083478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4072.4570149534175</v>
      </c>
      <c r="H1550" s="16">
        <f>VLOOKUP($D1550,'Growth rate'!$B$3:$T$93,19,FALSE)*VLOOKUP($F1550,BY_TRA_Demand_Drivers!$B$5:$J$100,8,FALSE)</f>
        <v>304.89779127323158</v>
      </c>
      <c r="I1550" s="16">
        <f>VLOOKUP($D1550,'Growth rate'!$B$3:$T$93,19,FALSE)*VLOOKUP($F1550,BY_TRA_Demand_Drivers!$B$5:$J$100,9,FALSE)</f>
        <v>190.34843972484811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4137.6163271926735</v>
      </c>
      <c r="H1551" s="16">
        <f>VLOOKUP($D1551,'Growth rate'!$B$3:$T$93,19,FALSE)*VLOOKUP($F1551,BY_TRA_Demand_Drivers!$B$5:$J$100,8,FALSE)</f>
        <v>309.77615593360338</v>
      </c>
      <c r="I1551" s="16">
        <f>VLOOKUP($D1551,'Growth rate'!$B$3:$T$93,19,FALSE)*VLOOKUP($F1551,BY_TRA_Demand_Drivers!$B$5:$J$100,9,FALSE)</f>
        <v>193.39401476044571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4203.8181884277546</v>
      </c>
      <c r="H1552" s="16">
        <f>VLOOKUP($D1552,'Growth rate'!$B$3:$T$93,19,FALSE)*VLOOKUP($F1552,BY_TRA_Demand_Drivers!$B$5:$J$100,8,FALSE)</f>
        <v>314.73257442854094</v>
      </c>
      <c r="I1552" s="16">
        <f>VLOOKUP($D1552,'Growth rate'!$B$3:$T$93,19,FALSE)*VLOOKUP($F1552,BY_TRA_Demand_Drivers!$B$5:$J$100,9,FALSE)</f>
        <v>196.4883189966128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4271.0792794425997</v>
      </c>
      <c r="H1553" s="16">
        <f>VLOOKUP($D1553,'Growth rate'!$B$3:$T$93,19,FALSE)*VLOOKUP($F1553,BY_TRA_Demand_Drivers!$B$5:$J$100,8,FALSE)</f>
        <v>319.76829561939763</v>
      </c>
      <c r="I1553" s="16">
        <f>VLOOKUP($D1553,'Growth rate'!$B$3:$T$93,19,FALSE)*VLOOKUP($F1553,BY_TRA_Demand_Drivers!$B$5:$J$100,9,FALSE)</f>
        <v>199.63213210055864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4339.4165479136827</v>
      </c>
      <c r="H1554" s="16">
        <f>VLOOKUP($D1554,'Growth rate'!$B$3:$T$93,19,FALSE)*VLOOKUP($F1554,BY_TRA_Demand_Drivers!$B$5:$J$100,8,FALSE)</f>
        <v>324.8845883493081</v>
      </c>
      <c r="I1554" s="16">
        <f>VLOOKUP($D1554,'Growth rate'!$B$3:$T$93,19,FALSE)*VLOOKUP($F1554,BY_TRA_Demand_Drivers!$B$5:$J$100,9,FALSE)</f>
        <v>202.82624621416761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4408.8472126803008</v>
      </c>
      <c r="H1555" s="16">
        <f>VLOOKUP($D1555,'Growth rate'!$B$3:$T$93,19,FALSE)*VLOOKUP($F1555,BY_TRA_Demand_Drivers!$B$5:$J$100,8,FALSE)</f>
        <v>330.082741762897</v>
      </c>
      <c r="I1555" s="16">
        <f>VLOOKUP($D1555,'Growth rate'!$B$3:$T$93,19,FALSE)*VLOOKUP($F1555,BY_TRA_Demand_Drivers!$B$5:$J$100,9,FALSE)</f>
        <v>206.07146615359429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4479.3887680831858</v>
      </c>
      <c r="H1556" s="16">
        <f>VLOOKUP($D1556,'Growth rate'!$B$3:$T$93,19,FALSE)*VLOOKUP($F1556,BY_TRA_Demand_Drivers!$B$5:$J$100,8,FALSE)</f>
        <v>335.3640656311033</v>
      </c>
      <c r="I1556" s="16">
        <f>VLOOKUP($D1556,'Growth rate'!$B$3:$T$93,19,FALSE)*VLOOKUP($F1556,BY_TRA_Demand_Drivers!$B$5:$J$100,9,FALSE)</f>
        <v>209.36860961205178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4551.058988372517</v>
      </c>
      <c r="H1557" s="16">
        <f>VLOOKUP($D1557,'Growth rate'!$B$3:$T$93,19,FALSE)*VLOOKUP($F1557,BY_TRA_Demand_Drivers!$B$5:$J$100,8,FALSE)</f>
        <v>340.72989068120103</v>
      </c>
      <c r="I1557" s="16">
        <f>VLOOKUP($D1557,'Growth rate'!$B$3:$T$93,19,FALSE)*VLOOKUP($F1557,BY_TRA_Demand_Drivers!$B$5:$J$100,9,FALSE)</f>
        <v>212.71850736584466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4623.8759321864773</v>
      </c>
      <c r="H1558" s="16">
        <f>VLOOKUP($D1558,'Growth rate'!$B$3:$T$93,19,FALSE)*VLOOKUP($F1558,BY_TRA_Demand_Drivers!$B$5:$J$100,8,FALSE)</f>
        <v>346.18156893210022</v>
      </c>
      <c r="I1558" s="16">
        <f>VLOOKUP($D1558,'Growth rate'!$B$3:$T$93,19,FALSE)*VLOOKUP($F1558,BY_TRA_Demand_Drivers!$B$5:$J$100,9,FALSE)</f>
        <v>216.12200348369817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4697.8579471014609</v>
      </c>
      <c r="H1559" s="16">
        <f>VLOOKUP($D1559,'Growth rate'!$B$3:$T$93,19,FALSE)*VLOOKUP($F1559,BY_TRA_Demand_Drivers!$B$5:$J$100,8,FALSE)</f>
        <v>351.72047403501386</v>
      </c>
      <c r="I1559" s="16">
        <f>VLOOKUP($D1559,'Growth rate'!$B$3:$T$93,19,FALSE)*VLOOKUP($F1559,BY_TRA_Demand_Drivers!$B$5:$J$100,9,FALSE)</f>
        <v>219.57995553943735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4773.0236742550842</v>
      </c>
      <c r="H1560" s="16">
        <f>VLOOKUP($D1560,'Growth rate'!$B$3:$T$93,19,FALSE)*VLOOKUP($F1560,BY_TRA_Demand_Drivers!$B$5:$J$100,8,FALSE)</f>
        <v>357.34800161957406</v>
      </c>
      <c r="I1560" s="16">
        <f>VLOOKUP($D1560,'Growth rate'!$B$3:$T$93,19,FALSE)*VLOOKUP($F1560,BY_TRA_Demand_Drivers!$B$5:$J$100,9,FALSE)</f>
        <v>223.09323482806832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4849.392053043166</v>
      </c>
      <c r="H1561" s="16">
        <f>VLOOKUP($D1561,'Growth rate'!$B$3:$T$93,19,FALSE)*VLOOKUP($F1561,BY_TRA_Demand_Drivers!$B$5:$J$100,8,FALSE)</f>
        <v>363.0655696454873</v>
      </c>
      <c r="I1561" s="16">
        <f>VLOOKUP($D1561,'Growth rate'!$B$3:$T$93,19,FALSE)*VLOOKUP($F1561,BY_TRA_Demand_Drivers!$B$5:$J$100,9,FALSE)</f>
        <v>226.66272658531744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3067.2424205564676</v>
      </c>
      <c r="H1562" s="16">
        <f>VLOOKUP($D1562,'Growth rate'!$B$3:$T$93,19,FALSE)*VLOOKUP($F1562,BY_TRA_Demand_Drivers!$B$5:$J$100,8,FALSE)</f>
        <v>147.78626859341756</v>
      </c>
      <c r="I1562" s="16">
        <f>VLOOKUP($D1562,'Growth rate'!$B$3:$T$93,19,FALSE)*VLOOKUP($F1562,BY_TRA_Demand_Drivers!$B$5:$J$100,9,FALSE)</f>
        <v>127.5891233096703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3194.9138175033554</v>
      </c>
      <c r="H1563" s="16">
        <f>VLOOKUP($D1563,'Growth rate'!$B$3:$T$93,19,FALSE)*VLOOKUP($F1563,BY_TRA_Demand_Drivers!$B$5:$J$100,8,FALSE)</f>
        <v>153.93774825294395</v>
      </c>
      <c r="I1563" s="16">
        <f>VLOOKUP($D1563,'Growth rate'!$B$3:$T$93,19,FALSE)*VLOOKUP($F1563,BY_TRA_Demand_Drivers!$B$5:$J$100,9,FALSE)</f>
        <v>132.89991371182543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3322.5852144502437</v>
      </c>
      <c r="H1564" s="16">
        <f>VLOOKUP($D1564,'Growth rate'!$B$3:$T$93,19,FALSE)*VLOOKUP($F1564,BY_TRA_Demand_Drivers!$B$5:$J$100,8,FALSE)</f>
        <v>160.08922791247036</v>
      </c>
      <c r="I1564" s="16">
        <f>VLOOKUP($D1564,'Growth rate'!$B$3:$T$93,19,FALSE)*VLOOKUP($F1564,BY_TRA_Demand_Drivers!$B$5:$J$100,9,FALSE)</f>
        <v>138.21070411398057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3450.2566113971316</v>
      </c>
      <c r="H1565" s="16">
        <f>VLOOKUP($D1565,'Growth rate'!$B$3:$T$93,19,FALSE)*VLOOKUP($F1565,BY_TRA_Demand_Drivers!$B$5:$J$100,8,FALSE)</f>
        <v>166.24070757199675</v>
      </c>
      <c r="I1565" s="16">
        <f>VLOOKUP($D1565,'Growth rate'!$B$3:$T$93,19,FALSE)*VLOOKUP($F1565,BY_TRA_Demand_Drivers!$B$5:$J$100,9,FALSE)</f>
        <v>143.5214945161357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3577.9280083440203</v>
      </c>
      <c r="H1566" s="16">
        <f>VLOOKUP($D1566,'Growth rate'!$B$3:$T$93,19,FALSE)*VLOOKUP($F1566,BY_TRA_Demand_Drivers!$B$5:$J$100,8,FALSE)</f>
        <v>172.3921872315232</v>
      </c>
      <c r="I1566" s="16">
        <f>VLOOKUP($D1566,'Growth rate'!$B$3:$T$93,19,FALSE)*VLOOKUP($F1566,BY_TRA_Demand_Drivers!$B$5:$J$100,9,FALSE)</f>
        <v>148.83228491829084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3705.5994052909082</v>
      </c>
      <c r="H1567" s="16">
        <f>VLOOKUP($D1567,'Growth rate'!$B$3:$T$93,19,FALSE)*VLOOKUP($F1567,BY_TRA_Demand_Drivers!$B$5:$J$100,8,FALSE)</f>
        <v>178.54366689104958</v>
      </c>
      <c r="I1567" s="16">
        <f>VLOOKUP($D1567,'Growth rate'!$B$3:$T$93,19,FALSE)*VLOOKUP($F1567,BY_TRA_Demand_Drivers!$B$5:$J$100,9,FALSE)</f>
        <v>154.14307532044597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3833.270802237796</v>
      </c>
      <c r="H1568" s="16">
        <f>VLOOKUP($D1568,'Growth rate'!$B$3:$T$93,19,FALSE)*VLOOKUP($F1568,BY_TRA_Demand_Drivers!$B$5:$J$100,8,FALSE)</f>
        <v>184.69514655057597</v>
      </c>
      <c r="I1568" s="16">
        <f>VLOOKUP($D1568,'Growth rate'!$B$3:$T$93,19,FALSE)*VLOOKUP($F1568,BY_TRA_Demand_Drivers!$B$5:$J$100,9,FALSE)</f>
        <v>159.45386572260111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3960.9421991846843</v>
      </c>
      <c r="H1569" s="16">
        <f>VLOOKUP($D1569,'Growth rate'!$B$3:$T$93,19,FALSE)*VLOOKUP($F1569,BY_TRA_Demand_Drivers!$B$5:$J$100,8,FALSE)</f>
        <v>190.84662621010239</v>
      </c>
      <c r="I1569" s="16">
        <f>VLOOKUP($D1569,'Growth rate'!$B$3:$T$93,19,FALSE)*VLOOKUP($F1569,BY_TRA_Demand_Drivers!$B$5:$J$100,9,FALSE)</f>
        <v>164.76465612475624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4088.6135961315722</v>
      </c>
      <c r="H1570" s="16">
        <f>VLOOKUP($D1570,'Growth rate'!$B$3:$T$93,19,FALSE)*VLOOKUP($F1570,BY_TRA_Demand_Drivers!$B$5:$J$100,8,FALSE)</f>
        <v>196.99810586962877</v>
      </c>
      <c r="I1570" s="16">
        <f>VLOOKUP($D1570,'Growth rate'!$B$3:$T$93,19,FALSE)*VLOOKUP($F1570,BY_TRA_Demand_Drivers!$B$5:$J$100,9,FALSE)</f>
        <v>170.07544652691138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4216.2849930784605</v>
      </c>
      <c r="H1571" s="16">
        <f>VLOOKUP($D1571,'Growth rate'!$B$3:$T$93,19,FALSE)*VLOOKUP($F1571,BY_TRA_Demand_Drivers!$B$5:$J$100,8,FALSE)</f>
        <v>203.14958552915519</v>
      </c>
      <c r="I1571" s="16">
        <f>VLOOKUP($D1571,'Growth rate'!$B$3:$T$93,19,FALSE)*VLOOKUP($F1571,BY_TRA_Demand_Drivers!$B$5:$J$100,9,FALSE)</f>
        <v>175.38623692906651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4343.9563900253488</v>
      </c>
      <c r="H1572" s="16">
        <f>VLOOKUP($D1572,'Growth rate'!$B$3:$T$93,19,FALSE)*VLOOKUP($F1572,BY_TRA_Demand_Drivers!$B$5:$J$100,8,FALSE)</f>
        <v>209.30106518868158</v>
      </c>
      <c r="I1572" s="16">
        <f>VLOOKUP($D1572,'Growth rate'!$B$3:$T$93,19,FALSE)*VLOOKUP($F1572,BY_TRA_Demand_Drivers!$B$5:$J$100,9,FALSE)</f>
        <v>180.69702733122165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4471.6277869722371</v>
      </c>
      <c r="H1573" s="16">
        <f>VLOOKUP($D1573,'Growth rate'!$B$3:$T$93,19,FALSE)*VLOOKUP($F1573,BY_TRA_Demand_Drivers!$B$5:$J$100,8,FALSE)</f>
        <v>215.45254484820799</v>
      </c>
      <c r="I1573" s="16">
        <f>VLOOKUP($D1573,'Growth rate'!$B$3:$T$93,19,FALSE)*VLOOKUP($F1573,BY_TRA_Demand_Drivers!$B$5:$J$100,9,FALSE)</f>
        <v>186.00781773337681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4599.2991839191254</v>
      </c>
      <c r="H1574" s="16">
        <f>VLOOKUP($D1574,'Growth rate'!$B$3:$T$93,19,FALSE)*VLOOKUP($F1574,BY_TRA_Demand_Drivers!$B$5:$J$100,8,FALSE)</f>
        <v>221.60402450773441</v>
      </c>
      <c r="I1574" s="16">
        <f>VLOOKUP($D1574,'Growth rate'!$B$3:$T$93,19,FALSE)*VLOOKUP($F1574,BY_TRA_Demand_Drivers!$B$5:$J$100,9,FALSE)</f>
        <v>191.31860813553192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4726.9705808660128</v>
      </c>
      <c r="H1575" s="16">
        <f>VLOOKUP($D1575,'Growth rate'!$B$3:$T$93,19,FALSE)*VLOOKUP($F1575,BY_TRA_Demand_Drivers!$B$5:$J$100,8,FALSE)</f>
        <v>227.7555041672608</v>
      </c>
      <c r="I1575" s="16">
        <f>VLOOKUP($D1575,'Growth rate'!$B$3:$T$93,19,FALSE)*VLOOKUP($F1575,BY_TRA_Demand_Drivers!$B$5:$J$100,9,FALSE)</f>
        <v>196.62939853768705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4854.6419778129011</v>
      </c>
      <c r="H1576" s="16">
        <f>VLOOKUP($D1576,'Growth rate'!$B$3:$T$93,19,FALSE)*VLOOKUP($F1576,BY_TRA_Demand_Drivers!$B$5:$J$100,8,FALSE)</f>
        <v>233.90698382678721</v>
      </c>
      <c r="I1576" s="16">
        <f>VLOOKUP($D1576,'Growth rate'!$B$3:$T$93,19,FALSE)*VLOOKUP($F1576,BY_TRA_Demand_Drivers!$B$5:$J$100,9,FALSE)</f>
        <v>201.94018893984219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4982.3133747597894</v>
      </c>
      <c r="H1577" s="16">
        <f>VLOOKUP($D1577,'Growth rate'!$B$3:$T$93,19,FALSE)*VLOOKUP($F1577,BY_TRA_Demand_Drivers!$B$5:$J$100,8,FALSE)</f>
        <v>240.0584634863136</v>
      </c>
      <c r="I1577" s="16">
        <f>VLOOKUP($D1577,'Growth rate'!$B$3:$T$93,19,FALSE)*VLOOKUP($F1577,BY_TRA_Demand_Drivers!$B$5:$J$100,9,FALSE)</f>
        <v>207.25097934199732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5109.9847717066768</v>
      </c>
      <c r="H1578" s="16">
        <f>VLOOKUP($D1578,'Growth rate'!$B$3:$T$93,19,FALSE)*VLOOKUP($F1578,BY_TRA_Demand_Drivers!$B$5:$J$100,8,FALSE)</f>
        <v>246.20994314583999</v>
      </c>
      <c r="I1578" s="16">
        <f>VLOOKUP($D1578,'Growth rate'!$B$3:$T$93,19,FALSE)*VLOOKUP($F1578,BY_TRA_Demand_Drivers!$B$5:$J$100,9,FALSE)</f>
        <v>212.56176974415246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5237.6561686535651</v>
      </c>
      <c r="H1579" s="16">
        <f>VLOOKUP($D1579,'Growth rate'!$B$3:$T$93,19,FALSE)*VLOOKUP($F1579,BY_TRA_Demand_Drivers!$B$5:$J$100,8,FALSE)</f>
        <v>252.3614228053664</v>
      </c>
      <c r="I1579" s="16">
        <f>VLOOKUP($D1579,'Growth rate'!$B$3:$T$93,19,FALSE)*VLOOKUP($F1579,BY_TRA_Demand_Drivers!$B$5:$J$100,9,FALSE)</f>
        <v>217.87256014630759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5365.3275656004544</v>
      </c>
      <c r="H1580" s="16">
        <f>VLOOKUP($D1580,'Growth rate'!$B$3:$T$93,19,FALSE)*VLOOKUP($F1580,BY_TRA_Demand_Drivers!$B$5:$J$100,8,FALSE)</f>
        <v>258.51290246489282</v>
      </c>
      <c r="I1580" s="16">
        <f>VLOOKUP($D1580,'Growth rate'!$B$3:$T$93,19,FALSE)*VLOOKUP($F1580,BY_TRA_Demand_Drivers!$B$5:$J$100,9,FALSE)</f>
        <v>223.18335054846276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5492.9989625473409</v>
      </c>
      <c r="H1581" s="16">
        <f>VLOOKUP($D1581,'Growth rate'!$B$3:$T$93,19,FALSE)*VLOOKUP($F1581,BY_TRA_Demand_Drivers!$B$5:$J$100,8,FALSE)</f>
        <v>264.66438212441921</v>
      </c>
      <c r="I1581" s="16">
        <f>VLOOKUP($D1581,'Growth rate'!$B$3:$T$93,19,FALSE)*VLOOKUP($F1581,BY_TRA_Demand_Drivers!$B$5:$J$100,9,FALSE)</f>
        <v>228.49414095061783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5620.6703594942301</v>
      </c>
      <c r="H1582" s="16">
        <f>VLOOKUP($D1582,'Growth rate'!$B$3:$T$93,19,FALSE)*VLOOKUP($F1582,BY_TRA_Demand_Drivers!$B$5:$J$100,8,FALSE)</f>
        <v>270.81586178394559</v>
      </c>
      <c r="I1582" s="16">
        <f>VLOOKUP($D1582,'Growth rate'!$B$3:$T$93,19,FALSE)*VLOOKUP($F1582,BY_TRA_Demand_Drivers!$B$5:$J$100,9,FALSE)</f>
        <v>233.804931352773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5748.3417564411184</v>
      </c>
      <c r="H1583" s="16">
        <f>VLOOKUP($D1583,'Growth rate'!$B$3:$T$93,19,FALSE)*VLOOKUP($F1583,BY_TRA_Demand_Drivers!$B$5:$J$100,8,FALSE)</f>
        <v>276.96734144347204</v>
      </c>
      <c r="I1583" s="16">
        <f>VLOOKUP($D1583,'Growth rate'!$B$3:$T$93,19,FALSE)*VLOOKUP($F1583,BY_TRA_Demand_Drivers!$B$5:$J$100,9,FALSE)</f>
        <v>239.11572175492816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5876.0131533880058</v>
      </c>
      <c r="H1584" s="16">
        <f>VLOOKUP($D1584,'Growth rate'!$B$3:$T$93,19,FALSE)*VLOOKUP($F1584,BY_TRA_Demand_Drivers!$B$5:$J$100,8,FALSE)</f>
        <v>283.11882110299842</v>
      </c>
      <c r="I1584" s="16">
        <f>VLOOKUP($D1584,'Growth rate'!$B$3:$T$93,19,FALSE)*VLOOKUP($F1584,BY_TRA_Demand_Drivers!$B$5:$J$100,9,FALSE)</f>
        <v>244.42651215708327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6003.6845503348941</v>
      </c>
      <c r="H1585" s="16">
        <f>VLOOKUP($D1585,'Growth rate'!$B$3:$T$93,19,FALSE)*VLOOKUP($F1585,BY_TRA_Demand_Drivers!$B$5:$J$100,8,FALSE)</f>
        <v>289.27030076252481</v>
      </c>
      <c r="I1585" s="16">
        <f>VLOOKUP($D1585,'Growth rate'!$B$3:$T$93,19,FALSE)*VLOOKUP($F1585,BY_TRA_Demand_Drivers!$B$5:$J$100,9,FALSE)</f>
        <v>249.7373025592384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6131.3559472817824</v>
      </c>
      <c r="H1586" s="16">
        <f>VLOOKUP($D1586,'Growth rate'!$B$3:$T$93,19,FALSE)*VLOOKUP($F1586,BY_TRA_Demand_Drivers!$B$5:$J$100,8,FALSE)</f>
        <v>295.42178042205126</v>
      </c>
      <c r="I1586" s="16">
        <f>VLOOKUP($D1586,'Growth rate'!$B$3:$T$93,19,FALSE)*VLOOKUP($F1586,BY_TRA_Demand_Drivers!$B$5:$J$100,9,FALSE)</f>
        <v>255.04809296139354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6259.0273442286698</v>
      </c>
      <c r="H1587" s="16">
        <f>VLOOKUP($D1587,'Growth rate'!$B$3:$T$93,19,FALSE)*VLOOKUP($F1587,BY_TRA_Demand_Drivers!$B$5:$J$100,8,FALSE)</f>
        <v>301.57326008157759</v>
      </c>
      <c r="I1587" s="16">
        <f>VLOOKUP($D1587,'Growth rate'!$B$3:$T$93,19,FALSE)*VLOOKUP($F1587,BY_TRA_Demand_Drivers!$B$5:$J$100,9,FALSE)</f>
        <v>260.35888336354861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6386.6987411755581</v>
      </c>
      <c r="H1588" s="16">
        <f>VLOOKUP($D1588,'Growth rate'!$B$3:$T$93,19,FALSE)*VLOOKUP($F1588,BY_TRA_Demand_Drivers!$B$5:$J$100,8,FALSE)</f>
        <v>307.72473974110403</v>
      </c>
      <c r="I1588" s="16">
        <f>VLOOKUP($D1588,'Growth rate'!$B$3:$T$93,19,FALSE)*VLOOKUP($F1588,BY_TRA_Demand_Drivers!$B$5:$J$100,9,FALSE)</f>
        <v>265.66967376570381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6514.3701381224464</v>
      </c>
      <c r="H1589" s="16">
        <f>VLOOKUP($D1589,'Growth rate'!$B$3:$T$93,19,FALSE)*VLOOKUP($F1589,BY_TRA_Demand_Drivers!$B$5:$J$100,8,FALSE)</f>
        <v>313.87621940063042</v>
      </c>
      <c r="I1589" s="16">
        <f>VLOOKUP($D1589,'Growth rate'!$B$3:$T$93,19,FALSE)*VLOOKUP($F1589,BY_TRA_Demand_Drivers!$B$5:$J$100,9,FALSE)</f>
        <v>270.98046416785894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6642.0415350693356</v>
      </c>
      <c r="H1590" s="16">
        <f>VLOOKUP($D1590,'Growth rate'!$B$3:$T$93,19,FALSE)*VLOOKUP($F1590,BY_TRA_Demand_Drivers!$B$5:$J$100,8,FALSE)</f>
        <v>320.02769906015686</v>
      </c>
      <c r="I1590" s="16">
        <f>VLOOKUP($D1590,'Growth rate'!$B$3:$T$93,19,FALSE)*VLOOKUP($F1590,BY_TRA_Demand_Drivers!$B$5:$J$100,9,FALSE)</f>
        <v>276.29125457001408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6769.7129320162239</v>
      </c>
      <c r="H1591" s="16">
        <f>VLOOKUP($D1591,'Growth rate'!$B$3:$T$93,19,FALSE)*VLOOKUP($F1591,BY_TRA_Demand_Drivers!$B$5:$J$100,8,FALSE)</f>
        <v>326.17917871968325</v>
      </c>
      <c r="I1591" s="16">
        <f>VLOOKUP($D1591,'Growth rate'!$B$3:$T$93,19,FALSE)*VLOOKUP($F1591,BY_TRA_Demand_Drivers!$B$5:$J$100,9,FALSE)</f>
        <v>281.60204497216927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6897.3843289631113</v>
      </c>
      <c r="H1592" s="16">
        <f>VLOOKUP($D1592,'Growth rate'!$B$3:$T$93,19,FALSE)*VLOOKUP($F1592,BY_TRA_Demand_Drivers!$B$5:$J$100,8,FALSE)</f>
        <v>332.33065837920964</v>
      </c>
      <c r="I1592" s="16">
        <f>VLOOKUP($D1592,'Growth rate'!$B$3:$T$93,19,FALSE)*VLOOKUP($F1592,BY_TRA_Demand_Drivers!$B$5:$J$100,9,FALSE)</f>
        <v>286.91283537432435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7025.0557259099996</v>
      </c>
      <c r="H1593" s="16">
        <f>VLOOKUP($D1593,'Growth rate'!$B$3:$T$93,19,FALSE)*VLOOKUP($F1593,BY_TRA_Demand_Drivers!$B$5:$J$100,8,FALSE)</f>
        <v>338.48213803873603</v>
      </c>
      <c r="I1593" s="16">
        <f>VLOOKUP($D1593,'Growth rate'!$B$3:$T$93,19,FALSE)*VLOOKUP($F1593,BY_TRA_Demand_Drivers!$B$5:$J$100,9,FALSE)</f>
        <v>292.22362577647948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7137.4566175245609</v>
      </c>
      <c r="H1594" s="16">
        <f>VLOOKUP($D1594,'Growth rate'!$B$3:$T$93,19,FALSE)*VLOOKUP($F1594,BY_TRA_Demand_Drivers!$B$5:$J$100,8,FALSE)</f>
        <v>343.8978522473559</v>
      </c>
      <c r="I1594" s="16">
        <f>VLOOKUP($D1594,'Growth rate'!$B$3:$T$93,19,FALSE)*VLOOKUP($F1594,BY_TRA_Demand_Drivers!$B$5:$J$100,9,FALSE)</f>
        <v>296.89920378890321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7251.6559234049528</v>
      </c>
      <c r="H1595" s="16">
        <f>VLOOKUP($D1595,'Growth rate'!$B$3:$T$93,19,FALSE)*VLOOKUP($F1595,BY_TRA_Demand_Drivers!$B$5:$J$100,8,FALSE)</f>
        <v>349.40021788331353</v>
      </c>
      <c r="I1595" s="16">
        <f>VLOOKUP($D1595,'Growth rate'!$B$3:$T$93,19,FALSE)*VLOOKUP($F1595,BY_TRA_Demand_Drivers!$B$5:$J$100,9,FALSE)</f>
        <v>301.64959104952567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7367.6824181794318</v>
      </c>
      <c r="H1596" s="16">
        <f>VLOOKUP($D1596,'Growth rate'!$B$3:$T$93,19,FALSE)*VLOOKUP($F1596,BY_TRA_Demand_Drivers!$B$5:$J$100,8,FALSE)</f>
        <v>354.99062136944656</v>
      </c>
      <c r="I1596" s="16">
        <f>VLOOKUP($D1596,'Growth rate'!$B$3:$T$93,19,FALSE)*VLOOKUP($F1596,BY_TRA_Demand_Drivers!$B$5:$J$100,9,FALSE)</f>
        <v>306.47598450631801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7485.5653368703042</v>
      </c>
      <c r="H1597" s="16">
        <f>VLOOKUP($D1597,'Growth rate'!$B$3:$T$93,19,FALSE)*VLOOKUP($F1597,BY_TRA_Demand_Drivers!$B$5:$J$100,8,FALSE)</f>
        <v>360.6704713113578</v>
      </c>
      <c r="I1597" s="16">
        <f>VLOOKUP($D1597,'Growth rate'!$B$3:$T$93,19,FALSE)*VLOOKUP($F1597,BY_TRA_Demand_Drivers!$B$5:$J$100,9,FALSE)</f>
        <v>311.3796002584192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7605.3343822602264</v>
      </c>
      <c r="H1598" s="16">
        <f>VLOOKUP($D1598,'Growth rate'!$B$3:$T$93,19,FALSE)*VLOOKUP($F1598,BY_TRA_Demand_Drivers!$B$5:$J$100,8,FALSE)</f>
        <v>366.44119885233937</v>
      </c>
      <c r="I1598" s="16">
        <f>VLOOKUP($D1598,'Growth rate'!$B$3:$T$93,19,FALSE)*VLOOKUP($F1598,BY_TRA_Demand_Drivers!$B$5:$J$100,9,FALSE)</f>
        <v>316.3616738625538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7727.0197323763905</v>
      </c>
      <c r="H1599" s="16">
        <f>VLOOKUP($D1599,'Growth rate'!$B$3:$T$93,19,FALSE)*VLOOKUP($F1599,BY_TRA_Demand_Drivers!$B$5:$J$100,8,FALSE)</f>
        <v>372.30425803397679</v>
      </c>
      <c r="I1599" s="16">
        <f>VLOOKUP($D1599,'Growth rate'!$B$3:$T$93,19,FALSE)*VLOOKUP($F1599,BY_TRA_Demand_Drivers!$B$5:$J$100,9,FALSE)</f>
        <v>321.42346064435463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7850.6520480944146</v>
      </c>
      <c r="H1600" s="16">
        <f>VLOOKUP($D1600,'Growth rate'!$B$3:$T$93,19,FALSE)*VLOOKUP($F1600,BY_TRA_Demand_Drivers!$B$5:$J$100,8,FALSE)</f>
        <v>378.26112616252055</v>
      </c>
      <c r="I1600" s="16">
        <f>VLOOKUP($D1600,'Growth rate'!$B$3:$T$93,19,FALSE)*VLOOKUP($F1600,BY_TRA_Demand_Drivers!$B$5:$J$100,9,FALSE)</f>
        <v>326.56623601466441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7976.2624808639257</v>
      </c>
      <c r="H1601" s="16">
        <f>VLOOKUP($D1601,'Growth rate'!$B$3:$T$93,19,FALSE)*VLOOKUP($F1601,BY_TRA_Demand_Drivers!$B$5:$J$100,8,FALSE)</f>
        <v>384.31330418112088</v>
      </c>
      <c r="I1601" s="16">
        <f>VLOOKUP($D1601,'Growth rate'!$B$3:$T$93,19,FALSE)*VLOOKUP($F1601,BY_TRA_Demand_Drivers!$B$5:$J$100,9,FALSE)</f>
        <v>331.79129579089903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8103.8826805577473</v>
      </c>
      <c r="H1602" s="16">
        <f>VLOOKUP($D1602,'Growth rate'!$B$3:$T$93,19,FALSE)*VLOOKUP($F1602,BY_TRA_Demand_Drivers!$B$5:$J$100,8,FALSE)</f>
        <v>390.46231704801875</v>
      </c>
      <c r="I1602" s="16">
        <f>VLOOKUP($D1602,'Growth rate'!$B$3:$T$93,19,FALSE)*VLOOKUP($F1602,BY_TRA_Demand_Drivers!$B$5:$J$100,9,FALSE)</f>
        <v>337.09995652355343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8233.5448034466717</v>
      </c>
      <c r="H1603" s="16">
        <f>VLOOKUP($D1603,'Growth rate'!$B$3:$T$93,19,FALSE)*VLOOKUP($F1603,BY_TRA_Demand_Drivers!$B$5:$J$100,8,FALSE)</f>
        <v>396.70971412078705</v>
      </c>
      <c r="I1603" s="16">
        <f>VLOOKUP($D1603,'Growth rate'!$B$3:$T$93,19,FALSE)*VLOOKUP($F1603,BY_TRA_Demand_Drivers!$B$5:$J$100,9,FALSE)</f>
        <v>342.49355582793027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8365.2815203018181</v>
      </c>
      <c r="H1604" s="16">
        <f>VLOOKUP($D1604,'Growth rate'!$B$3:$T$93,19,FALSE)*VLOOKUP($F1604,BY_TRA_Demand_Drivers!$B$5:$J$100,8,FALSE)</f>
        <v>403.05706954671962</v>
      </c>
      <c r="I1604" s="16">
        <f>VLOOKUP($D1604,'Growth rate'!$B$3:$T$93,19,FALSE)*VLOOKUP($F1604,BY_TRA_Demand_Drivers!$B$5:$J$100,9,FALSE)</f>
        <v>347.97345272117713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8499.1260246266484</v>
      </c>
      <c r="H1605" s="16">
        <f>VLOOKUP($D1605,'Growth rate'!$B$3:$T$93,19,FALSE)*VLOOKUP($F1605,BY_TRA_Demand_Drivers!$B$5:$J$100,8,FALSE)</f>
        <v>409.50598265946718</v>
      </c>
      <c r="I1605" s="16">
        <f>VLOOKUP($D1605,'Growth rate'!$B$3:$T$93,19,FALSE)*VLOOKUP($F1605,BY_TRA_Demand_Drivers!$B$5:$J$100,9,FALSE)</f>
        <v>353.54102796471597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8635.1120410206731</v>
      </c>
      <c r="H1606" s="16">
        <f>VLOOKUP($D1606,'Growth rate'!$B$3:$T$93,19,FALSE)*VLOOKUP($F1606,BY_TRA_Demand_Drivers!$B$5:$J$100,8,FALSE)</f>
        <v>416.05807838201866</v>
      </c>
      <c r="I1606" s="16">
        <f>VLOOKUP($D1606,'Growth rate'!$B$3:$T$93,19,FALSE)*VLOOKUP($F1606,BY_TRA_Demand_Drivers!$B$5:$J$100,9,FALSE)</f>
        <v>359.19768441215143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8773.2738336770071</v>
      </c>
      <c r="H1607" s="16">
        <f>VLOOKUP($D1607,'Growth rate'!$B$3:$T$93,19,FALSE)*VLOOKUP($F1607,BY_TRA_Demand_Drivers!$B$5:$J$100,8,FALSE)</f>
        <v>422.71500763613102</v>
      </c>
      <c r="I1607" s="16">
        <f>VLOOKUP($D1607,'Growth rate'!$B$3:$T$93,19,FALSE)*VLOOKUP($F1607,BY_TRA_Demand_Drivers!$B$5:$J$100,9,FALSE)</f>
        <v>364.94484736274592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8913.6462150158386</v>
      </c>
      <c r="H1608" s="16">
        <f>VLOOKUP($D1608,'Growth rate'!$B$3:$T$93,19,FALSE)*VLOOKUP($F1608,BY_TRA_Demand_Drivers!$B$5:$J$100,8,FALSE)</f>
        <v>429.47844775830913</v>
      </c>
      <c r="I1608" s="16">
        <f>VLOOKUP($D1608,'Growth rate'!$B$3:$T$93,19,FALSE)*VLOOKUP($F1608,BY_TRA_Demand_Drivers!$B$5:$J$100,9,FALSE)</f>
        <v>370.78396492054986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9056.2645544560928</v>
      </c>
      <c r="H1609" s="16">
        <f>VLOOKUP($D1609,'Growth rate'!$B$3:$T$93,19,FALSE)*VLOOKUP($F1609,BY_TRA_Demand_Drivers!$B$5:$J$100,8,FALSE)</f>
        <v>436.35010292244209</v>
      </c>
      <c r="I1609" s="16">
        <f>VLOOKUP($D1609,'Growth rate'!$B$3:$T$93,19,FALSE)*VLOOKUP($F1609,BY_TRA_Demand_Drivers!$B$5:$J$100,9,FALSE)</f>
        <v>376.71650835927869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9201.1647873273905</v>
      </c>
      <c r="H1610" s="16">
        <f>VLOOKUP($D1610,'Growth rate'!$B$3:$T$93,19,FALSE)*VLOOKUP($F1610,BY_TRA_Demand_Drivers!$B$5:$J$100,8,FALSE)</f>
        <v>443.33170456920118</v>
      </c>
      <c r="I1610" s="16">
        <f>VLOOKUP($D1610,'Growth rate'!$B$3:$T$93,19,FALSE)*VLOOKUP($F1610,BY_TRA_Demand_Drivers!$B$5:$J$100,9,FALSE)</f>
        <v>382.74397249302717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9348.383423924628</v>
      </c>
      <c r="H1611" s="16">
        <f>VLOOKUP($D1611,'Growth rate'!$B$3:$T$93,19,FALSE)*VLOOKUP($F1611,BY_TRA_Demand_Drivers!$B$5:$J$100,8,FALSE)</f>
        <v>450.42501184230844</v>
      </c>
      <c r="I1611" s="16">
        <f>VLOOKUP($D1611,'Growth rate'!$B$3:$T$93,19,FALSE)*VLOOKUP($F1611,BY_TRA_Demand_Drivers!$B$5:$J$100,9,FALSE)</f>
        <v>388.86787605291562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9497.9575587074214</v>
      </c>
      <c r="H1612" s="16">
        <f>VLOOKUP($D1612,'Growth rate'!$B$3:$T$93,19,FALSE)*VLOOKUP($F1612,BY_TRA_Demand_Drivers!$B$5:$J$100,8,FALSE)</f>
        <v>457.63181203178527</v>
      </c>
      <c r="I1612" s="16">
        <f>VLOOKUP($D1612,'Growth rate'!$B$3:$T$93,19,FALSE)*VLOOKUP($F1612,BY_TRA_Demand_Drivers!$B$5:$J$100,9,FALSE)</f>
        <v>395.08976206976217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9649.9248796467418</v>
      </c>
      <c r="H1613" s="16">
        <f>VLOOKUP($D1613,'Growth rate'!$B$3:$T$93,19,FALSE)*VLOOKUP($F1613,BY_TRA_Demand_Drivers!$B$5:$J$100,8,FALSE)</f>
        <v>464.95392102429389</v>
      </c>
      <c r="I1613" s="16">
        <f>VLOOKUP($D1613,'Growth rate'!$B$3:$T$93,19,FALSE)*VLOOKUP($F1613,BY_TRA_Demand_Drivers!$B$5:$J$100,9,FALSE)</f>
        <v>401.41119826287843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9804.3236777210896</v>
      </c>
      <c r="H1614" s="16">
        <f>VLOOKUP($D1614,'Growth rate'!$B$3:$T$93,19,FALSE)*VLOOKUP($F1614,BY_TRA_Demand_Drivers!$B$5:$J$100,8,FALSE)</f>
        <v>472.39318376068263</v>
      </c>
      <c r="I1614" s="16">
        <f>VLOOKUP($D1614,'Growth rate'!$B$3:$T$93,19,FALSE)*VLOOKUP($F1614,BY_TRA_Demand_Drivers!$B$5:$J$100,9,FALSE)</f>
        <v>407.83377743508453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9961.1928565646249</v>
      </c>
      <c r="H1615" s="16">
        <f>VLOOKUP($D1615,'Growth rate'!$B$3:$T$93,19,FALSE)*VLOOKUP($F1615,BY_TRA_Demand_Drivers!$B$5:$J$100,8,FALSE)</f>
        <v>479.95147470085351</v>
      </c>
      <c r="I1615" s="16">
        <f>VLOOKUP($D1615,'Growth rate'!$B$3:$T$93,19,FALSE)*VLOOKUP($F1615,BY_TRA_Demand_Drivers!$B$5:$J$100,9,FALSE)</f>
        <v>414.35911787404581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10120.57194226966</v>
      </c>
      <c r="H1616" s="16">
        <f>VLOOKUP($D1616,'Growth rate'!$B$3:$T$93,19,FALSE)*VLOOKUP($F1616,BY_TRA_Demand_Drivers!$B$5:$J$100,8,FALSE)</f>
        <v>487.63069829606718</v>
      </c>
      <c r="I1616" s="16">
        <f>VLOOKUP($D1616,'Growth rate'!$B$3:$T$93,19,FALSE)*VLOOKUP($F1616,BY_TRA_Demand_Drivers!$B$5:$J$100,9,FALSE)</f>
        <v>420.9888637600306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10282.501093345973</v>
      </c>
      <c r="H1617" s="16">
        <f>VLOOKUP($D1617,'Growth rate'!$B$3:$T$93,19,FALSE)*VLOOKUP($F1617,BY_TRA_Demand_Drivers!$B$5:$J$100,8,FALSE)</f>
        <v>495.43278946880417</v>
      </c>
      <c r="I1617" s="16">
        <f>VLOOKUP($D1617,'Growth rate'!$B$3:$T$93,19,FALSE)*VLOOKUP($F1617,BY_TRA_Demand_Drivers!$B$5:$J$100,9,FALSE)</f>
        <v>427.72468558019102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10447.021110839507</v>
      </c>
      <c r="H1618" s="16">
        <f>VLOOKUP($D1618,'Growth rate'!$B$3:$T$93,19,FALSE)*VLOOKUP($F1618,BY_TRA_Demand_Drivers!$B$5:$J$100,8,FALSE)</f>
        <v>503.35971410030493</v>
      </c>
      <c r="I1618" s="16">
        <f>VLOOKUP($D1618,'Growth rate'!$B$3:$T$93,19,FALSE)*VLOOKUP($F1618,BY_TRA_Demand_Drivers!$B$5:$J$100,9,FALSE)</f>
        <v>434.56828054947397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10614.173448612941</v>
      </c>
      <c r="H1619" s="16">
        <f>VLOOKUP($D1619,'Growth rate'!$B$3:$T$93,19,FALSE)*VLOOKUP($F1619,BY_TRA_Demand_Drivers!$B$5:$J$100,8,FALSE)</f>
        <v>511.41346952590993</v>
      </c>
      <c r="I1619" s="16">
        <f>VLOOKUP($D1619,'Growth rate'!$B$3:$T$93,19,FALSE)*VLOOKUP($F1619,BY_TRA_Demand_Drivers!$B$5:$J$100,9,FALSE)</f>
        <v>441.52137303826566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10784.000223790745</v>
      </c>
      <c r="H1620" s="16">
        <f>VLOOKUP($D1620,'Growth rate'!$B$3:$T$93,19,FALSE)*VLOOKUP($F1620,BY_TRA_Demand_Drivers!$B$5:$J$100,8,FALSE)</f>
        <v>519.59608503832442</v>
      </c>
      <c r="I1620" s="16">
        <f>VLOOKUP($D1620,'Growth rate'!$B$3:$T$93,19,FALSE)*VLOOKUP($F1620,BY_TRA_Demand_Drivers!$B$5:$J$100,9,FALSE)</f>
        <v>448.58571500687776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10956.5442273714</v>
      </c>
      <c r="H1621" s="16">
        <f>VLOOKUP($D1621,'Growth rate'!$B$3:$T$93,19,FALSE)*VLOOKUP($F1621,BY_TRA_Demand_Drivers!$B$5:$J$100,8,FALSE)</f>
        <v>527.9096223989377</v>
      </c>
      <c r="I1621" s="16">
        <f>VLOOKUP($D1621,'Growth rate'!$B$3:$T$93,19,FALSE)*VLOOKUP($F1621,BY_TRA_Demand_Drivers!$B$5:$J$100,9,FALSE)</f>
        <v>455.76308644698793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11131.848935009342</v>
      </c>
      <c r="H1622" s="16">
        <f>VLOOKUP($D1622,'Growth rate'!$B$3:$T$93,19,FALSE)*VLOOKUP($F1622,BY_TRA_Demand_Drivers!$B$5:$J$100,8,FALSE)</f>
        <v>536.35617635732069</v>
      </c>
      <c r="I1622" s="16">
        <f>VLOOKUP($D1622,'Growth rate'!$B$3:$T$93,19,FALSE)*VLOOKUP($F1622,BY_TRA_Demand_Drivers!$B$5:$J$100,9,FALSE)</f>
        <v>463.05529583013976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11309.958517969493</v>
      </c>
      <c r="H1623" s="16">
        <f>VLOOKUP($D1623,'Growth rate'!$B$3:$T$93,19,FALSE)*VLOOKUP($F1623,BY_TRA_Demand_Drivers!$B$5:$J$100,8,FALSE)</f>
        <v>544.93787517903786</v>
      </c>
      <c r="I1623" s="16">
        <f>VLOOKUP($D1623,'Growth rate'!$B$3:$T$93,19,FALSE)*VLOOKUP($F1623,BY_TRA_Demand_Drivers!$B$5:$J$100,9,FALSE)</f>
        <v>470.46418056342202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11490.917854257006</v>
      </c>
      <c r="H1624" s="16">
        <f>VLOOKUP($D1624,'Growth rate'!$B$3:$T$93,19,FALSE)*VLOOKUP($F1624,BY_TRA_Demand_Drivers!$B$5:$J$100,8,FALSE)</f>
        <v>553.65688118190246</v>
      </c>
      <c r="I1624" s="16">
        <f>VLOOKUP($D1624,'Growth rate'!$B$3:$T$93,19,FALSE)*VLOOKUP($F1624,BY_TRA_Demand_Drivers!$B$5:$J$100,9,FALSE)</f>
        <v>477.99160745243682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11674.772539925119</v>
      </c>
      <c r="H1625" s="16">
        <f>VLOOKUP($D1625,'Growth rate'!$B$3:$T$93,19,FALSE)*VLOOKUP($F1625,BY_TRA_Demand_Drivers!$B$5:$J$100,8,FALSE)</f>
        <v>562.51539128081299</v>
      </c>
      <c r="I1625" s="16">
        <f>VLOOKUP($D1625,'Growth rate'!$B$3:$T$93,19,FALSE)*VLOOKUP($F1625,BY_TRA_Demand_Drivers!$B$5:$J$100,9,FALSE)</f>
        <v>485.63947317167583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11861.568900563918</v>
      </c>
      <c r="H1626" s="16">
        <f>VLOOKUP($D1626,'Growth rate'!$B$3:$T$93,19,FALSE)*VLOOKUP($F1626,BY_TRA_Demand_Drivers!$B$5:$J$100,8,FALSE)</f>
        <v>571.51563754130586</v>
      </c>
      <c r="I1626" s="16">
        <f>VLOOKUP($D1626,'Growth rate'!$B$3:$T$93,19,FALSE)*VLOOKUP($F1626,BY_TRA_Demand_Drivers!$B$5:$J$100,9,FALSE)</f>
        <v>493.40970474242255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12051.354002972943</v>
      </c>
      <c r="H1627" s="16">
        <f>VLOOKUP($D1627,'Growth rate'!$B$3:$T$93,19,FALSE)*VLOOKUP($F1627,BY_TRA_Demand_Drivers!$B$5:$J$100,8,FALSE)</f>
        <v>580.65988774196694</v>
      </c>
      <c r="I1627" s="16">
        <f>VLOOKUP($D1627,'Growth rate'!$B$3:$T$93,19,FALSE)*VLOOKUP($F1627,BY_TRA_Demand_Drivers!$B$5:$J$100,9,FALSE)</f>
        <v>501.30426001830142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12244.175667020509</v>
      </c>
      <c r="H1628" s="16">
        <f>VLOOKUP($D1628,'Growth rate'!$B$3:$T$93,19,FALSE)*VLOOKUP($F1628,BY_TRA_Demand_Drivers!$B$5:$J$100,8,FALSE)</f>
        <v>589.95044594583828</v>
      </c>
      <c r="I1628" s="16">
        <f>VLOOKUP($D1628,'Growth rate'!$B$3:$T$93,19,FALSE)*VLOOKUP($F1628,BY_TRA_Demand_Drivers!$B$5:$J$100,9,FALSE)</f>
        <v>509.32512817859418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12440.08247769284</v>
      </c>
      <c r="H1629" s="16">
        <f>VLOOKUP($D1629,'Growth rate'!$B$3:$T$93,19,FALSE)*VLOOKUP($F1629,BY_TRA_Demand_Drivers!$B$5:$J$100,8,FALSE)</f>
        <v>599.38965308097181</v>
      </c>
      <c r="I1629" s="16">
        <f>VLOOKUP($D1629,'Growth rate'!$B$3:$T$93,19,FALSE)*VLOOKUP($F1629,BY_TRA_Demand_Drivers!$B$5:$J$100,9,FALSE)</f>
        <v>517.47433022945177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12639.123797335926</v>
      </c>
      <c r="H1630" s="16">
        <f>VLOOKUP($D1630,'Growth rate'!$B$3:$T$93,19,FALSE)*VLOOKUP($F1630,BY_TRA_Demand_Drivers!$B$5:$J$100,8,FALSE)</f>
        <v>608.97988753026743</v>
      </c>
      <c r="I1630" s="16">
        <f>VLOOKUP($D1630,'Growth rate'!$B$3:$T$93,19,FALSE)*VLOOKUP($F1630,BY_TRA_Demand_Drivers!$B$5:$J$100,9,FALSE)</f>
        <v>525.75391951312304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12841.349778093301</v>
      </c>
      <c r="H1631" s="16">
        <f>VLOOKUP($D1631,'Growth rate'!$B$3:$T$93,19,FALSE)*VLOOKUP($F1631,BY_TRA_Demand_Drivers!$B$5:$J$100,8,FALSE)</f>
        <v>618.72356573075172</v>
      </c>
      <c r="I1631" s="16">
        <f>VLOOKUP($D1631,'Growth rate'!$B$3:$T$93,19,FALSE)*VLOOKUP($F1631,BY_TRA_Demand_Drivers!$B$5:$J$100,9,FALSE)</f>
        <v>534.1659822253331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13046.811374542793</v>
      </c>
      <c r="H1632" s="16">
        <f>VLOOKUP($D1632,'Growth rate'!$B$3:$T$93,19,FALSE)*VLOOKUP($F1632,BY_TRA_Demand_Drivers!$B$5:$J$100,8,FALSE)</f>
        <v>628.62314278244367</v>
      </c>
      <c r="I1632" s="16">
        <f>VLOOKUP($D1632,'Growth rate'!$B$3:$T$93,19,FALSE)*VLOOKUP($F1632,BY_TRA_Demand_Drivers!$B$5:$J$100,9,FALSE)</f>
        <v>542.71263794093829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13255.56035653548</v>
      </c>
      <c r="H1633" s="16">
        <f>VLOOKUP($D1633,'Growth rate'!$B$3:$T$93,19,FALSE)*VLOOKUP($F1633,BY_TRA_Demand_Drivers!$B$5:$J$100,8,FALSE)</f>
        <v>638.68111306696289</v>
      </c>
      <c r="I1633" s="16">
        <f>VLOOKUP($D1633,'Growth rate'!$B$3:$T$93,19,FALSE)*VLOOKUP($F1633,BY_TRA_Demand_Drivers!$B$5:$J$100,9,FALSE)</f>
        <v>551.3960401479934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13467.649322240044</v>
      </c>
      <c r="H1634" s="16">
        <f>VLOOKUP($D1634,'Growth rate'!$B$3:$T$93,19,FALSE)*VLOOKUP($F1634,BY_TRA_Demand_Drivers!$B$5:$J$100,8,FALSE)</f>
        <v>648.90001087603423</v>
      </c>
      <c r="I1634" s="16">
        <f>VLOOKUP($D1634,'Growth rate'!$B$3:$T$93,19,FALSE)*VLOOKUP($F1634,BY_TRA_Demand_Drivers!$B$5:$J$100,9,FALSE)</f>
        <v>560.21837679036116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13683.131711395887</v>
      </c>
      <c r="H1635" s="16">
        <f>VLOOKUP($D1635,'Growth rate'!$B$3:$T$93,19,FALSE)*VLOOKUP($F1635,BY_TRA_Demand_Drivers!$B$5:$J$100,8,FALSE)</f>
        <v>659.28241105005077</v>
      </c>
      <c r="I1635" s="16">
        <f>VLOOKUP($D1635,'Growth rate'!$B$3:$T$93,19,FALSE)*VLOOKUP($F1635,BY_TRA_Demand_Drivers!$B$5:$J$100,9,FALSE)</f>
        <v>569.18187081900703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13902.061818778226</v>
      </c>
      <c r="H1636" s="16">
        <f>VLOOKUP($D1636,'Growth rate'!$B$3:$T$93,19,FALSE)*VLOOKUP($F1636,BY_TRA_Demand_Drivers!$B$5:$J$100,8,FALSE)</f>
        <v>669.8309296268518</v>
      </c>
      <c r="I1636" s="16">
        <f>VLOOKUP($D1636,'Growth rate'!$B$3:$T$93,19,FALSE)*VLOOKUP($F1636,BY_TRA_Demand_Drivers!$B$5:$J$100,9,FALSE)</f>
        <v>578.28878075211128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14124.494807878675</v>
      </c>
      <c r="H1637" s="16">
        <f>VLOOKUP($D1637,'Growth rate'!$B$3:$T$93,19,FALSE)*VLOOKUP($F1637,BY_TRA_Demand_Drivers!$B$5:$J$100,8,FALSE)</f>
        <v>680.54822450088136</v>
      </c>
      <c r="I1637" s="16">
        <f>VLOOKUP($D1637,'Growth rate'!$B$3:$T$93,19,FALSE)*VLOOKUP($F1637,BY_TRA_Demand_Drivers!$B$5:$J$100,9,FALSE)</f>
        <v>587.54140124414505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14350.486724804734</v>
      </c>
      <c r="H1638" s="16">
        <f>VLOOKUP($D1638,'Growth rate'!$B$3:$T$93,19,FALSE)*VLOOKUP($F1638,BY_TRA_Demand_Drivers!$B$5:$J$100,8,FALSE)</f>
        <v>691.43699609289547</v>
      </c>
      <c r="I1638" s="16">
        <f>VLOOKUP($D1638,'Growth rate'!$B$3:$T$93,19,FALSE)*VLOOKUP($F1638,BY_TRA_Demand_Drivers!$B$5:$J$100,9,FALSE)</f>
        <v>596.94206366405137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14580.094512401611</v>
      </c>
      <c r="H1639" s="16">
        <f>VLOOKUP($D1639,'Growth rate'!$B$3:$T$93,19,FALSE)*VLOOKUP($F1639,BY_TRA_Demand_Drivers!$B$5:$J$100,8,FALSE)</f>
        <v>702.49998803038181</v>
      </c>
      <c r="I1639" s="16">
        <f>VLOOKUP($D1639,'Growth rate'!$B$3:$T$93,19,FALSE)*VLOOKUP($F1639,BY_TRA_Demand_Drivers!$B$5:$J$100,9,FALSE)</f>
        <v>606.49313668267621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14813.376024600037</v>
      </c>
      <c r="H1640" s="16">
        <f>VLOOKUP($D1640,'Growth rate'!$B$3:$T$93,19,FALSE)*VLOOKUP($F1640,BY_TRA_Demand_Drivers!$B$5:$J$100,8,FALSE)</f>
        <v>713.73998783886793</v>
      </c>
      <c r="I1640" s="16">
        <f>VLOOKUP($D1640,'Growth rate'!$B$3:$T$93,19,FALSE)*VLOOKUP($F1640,BY_TRA_Demand_Drivers!$B$5:$J$100,9,FALSE)</f>
        <v>616.19702686959909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15050.390040993638</v>
      </c>
      <c r="H1641" s="16">
        <f>VLOOKUP($D1641,'Growth rate'!$B$3:$T$93,19,FALSE)*VLOOKUP($F1641,BY_TRA_Demand_Drivers!$B$5:$J$100,8,FALSE)</f>
        <v>725.15982764428986</v>
      </c>
      <c r="I1641" s="16">
        <f>VLOOKUP($D1641,'Growth rate'!$B$3:$T$93,19,FALSE)*VLOOKUP($F1641,BY_TRA_Demand_Drivers!$B$5:$J$100,9,FALSE)</f>
        <v>626.05617929951268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15291.196281649536</v>
      </c>
      <c r="H1642" s="16">
        <f>VLOOKUP($D1642,'Growth rate'!$B$3:$T$93,19,FALSE)*VLOOKUP($F1642,BY_TRA_Demand_Drivers!$B$5:$J$100,8,FALSE)</f>
        <v>736.76238488659851</v>
      </c>
      <c r="I1642" s="16">
        <f>VLOOKUP($D1642,'Growth rate'!$B$3:$T$93,19,FALSE)*VLOOKUP($F1642,BY_TRA_Demand_Drivers!$B$5:$J$100,9,FALSE)</f>
        <v>636.07307816830485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15535.85542215593</v>
      </c>
      <c r="H1643" s="16">
        <f>VLOOKUP($D1643,'Growth rate'!$B$3:$T$93,19,FALSE)*VLOOKUP($F1643,BY_TRA_Demand_Drivers!$B$5:$J$100,8,FALSE)</f>
        <v>748.55058304478416</v>
      </c>
      <c r="I1643" s="16">
        <f>VLOOKUP($D1643,'Growth rate'!$B$3:$T$93,19,FALSE)*VLOOKUP($F1643,BY_TRA_Demand_Drivers!$B$5:$J$100,9,FALSE)</f>
        <v>646.25024741899779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956.39950223765015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39.783674484447346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996.20883053581463</v>
      </c>
      <c r="H1645" s="16">
        <f>VLOOKUP($D1645,'Growth rate'!$B$3:$T$93,19,FALSE)*VLOOKUP($F1645,BY_TRA_Demand_Drivers!$B$5:$J$100,8,FALSE)</f>
        <v>47.999461932973063</v>
      </c>
      <c r="I1645" s="16">
        <f>VLOOKUP($D1645,'Growth rate'!$B$3:$T$93,19,FALSE)*VLOOKUP($F1645,BY_TRA_Demand_Drivers!$B$5:$J$100,9,FALSE)</f>
        <v>41.439636616122662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1036.0181588339792</v>
      </c>
      <c r="H1646" s="16">
        <f>VLOOKUP($D1646,'Growth rate'!$B$3:$T$93,19,FALSE)*VLOOKUP($F1646,BY_TRA_Demand_Drivers!$B$5:$J$100,8,FALSE)</f>
        <v>49.917560106422535</v>
      </c>
      <c r="I1646" s="16">
        <f>VLOOKUP($D1646,'Growth rate'!$B$3:$T$93,19,FALSE)*VLOOKUP($F1646,BY_TRA_Demand_Drivers!$B$5:$J$100,9,FALSE)</f>
        <v>43.095598747797993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1075.8274871321437</v>
      </c>
      <c r="H1647" s="16">
        <f>VLOOKUP($D1647,'Growth rate'!$B$3:$T$93,19,FALSE)*VLOOKUP($F1647,BY_TRA_Demand_Drivers!$B$5:$J$100,8,FALSE)</f>
        <v>51.835658279871993</v>
      </c>
      <c r="I1647" s="16">
        <f>VLOOKUP($D1647,'Growth rate'!$B$3:$T$93,19,FALSE)*VLOOKUP($F1647,BY_TRA_Demand_Drivers!$B$5:$J$100,9,FALSE)</f>
        <v>44.75156087947331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1115.6368154303084</v>
      </c>
      <c r="H1648" s="16">
        <f>VLOOKUP($D1648,'Growth rate'!$B$3:$T$93,19,FALSE)*VLOOKUP($F1648,BY_TRA_Demand_Drivers!$B$5:$J$100,8,FALSE)</f>
        <v>53.753756453321465</v>
      </c>
      <c r="I1648" s="16">
        <f>VLOOKUP($D1648,'Growth rate'!$B$3:$T$93,19,FALSE)*VLOOKUP($F1648,BY_TRA_Demand_Drivers!$B$5:$J$100,9,FALSE)</f>
        <v>46.407523011148633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1155.4461437284729</v>
      </c>
      <c r="H1649" s="16">
        <f>VLOOKUP($D1649,'Growth rate'!$B$3:$T$93,19,FALSE)*VLOOKUP($F1649,BY_TRA_Demand_Drivers!$B$5:$J$100,8,FALSE)</f>
        <v>55.67185462677093</v>
      </c>
      <c r="I1649" s="16">
        <f>VLOOKUP($D1649,'Growth rate'!$B$3:$T$93,19,FALSE)*VLOOKUP($F1649,BY_TRA_Demand_Drivers!$B$5:$J$100,9,FALSE)</f>
        <v>48.063485142823957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1195.2554720266371</v>
      </c>
      <c r="H1650" s="16">
        <f>VLOOKUP($D1650,'Growth rate'!$B$3:$T$93,19,FALSE)*VLOOKUP($F1650,BY_TRA_Demand_Drivers!$B$5:$J$100,8,FALSE)</f>
        <v>57.589952800220395</v>
      </c>
      <c r="I1650" s="16">
        <f>VLOOKUP($D1650,'Growth rate'!$B$3:$T$93,19,FALSE)*VLOOKUP($F1650,BY_TRA_Demand_Drivers!$B$5:$J$100,9,FALSE)</f>
        <v>49.719447274499274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1235.0648003248018</v>
      </c>
      <c r="H1651" s="16">
        <f>VLOOKUP($D1651,'Growth rate'!$B$3:$T$93,19,FALSE)*VLOOKUP($F1651,BY_TRA_Demand_Drivers!$B$5:$J$100,8,FALSE)</f>
        <v>59.508050973669867</v>
      </c>
      <c r="I1651" s="16">
        <f>VLOOKUP($D1651,'Growth rate'!$B$3:$T$93,19,FALSE)*VLOOKUP($F1651,BY_TRA_Demand_Drivers!$B$5:$J$100,9,FALSE)</f>
        <v>51.375409406174597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1274.8741286229663</v>
      </c>
      <c r="H1652" s="16">
        <f>VLOOKUP($D1652,'Growth rate'!$B$3:$T$93,19,FALSE)*VLOOKUP($F1652,BY_TRA_Demand_Drivers!$B$5:$J$100,8,FALSE)</f>
        <v>61.426149147119332</v>
      </c>
      <c r="I1652" s="16">
        <f>VLOOKUP($D1652,'Growth rate'!$B$3:$T$93,19,FALSE)*VLOOKUP($F1652,BY_TRA_Demand_Drivers!$B$5:$J$100,9,FALSE)</f>
        <v>53.031371537849914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1314.683456921131</v>
      </c>
      <c r="H1653" s="16">
        <f>VLOOKUP($D1653,'Growth rate'!$B$3:$T$93,19,FALSE)*VLOOKUP($F1653,BY_TRA_Demand_Drivers!$B$5:$J$100,8,FALSE)</f>
        <v>63.344247320568805</v>
      </c>
      <c r="I1653" s="16">
        <f>VLOOKUP($D1653,'Growth rate'!$B$3:$T$93,19,FALSE)*VLOOKUP($F1653,BY_TRA_Demand_Drivers!$B$5:$J$100,9,FALSE)</f>
        <v>54.687333669525245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1354.4927852192955</v>
      </c>
      <c r="H1654" s="16">
        <f>VLOOKUP($D1654,'Growth rate'!$B$3:$T$93,19,FALSE)*VLOOKUP($F1654,BY_TRA_Demand_Drivers!$B$5:$J$100,8,FALSE)</f>
        <v>65.262345494018263</v>
      </c>
      <c r="I1654" s="16">
        <f>VLOOKUP($D1654,'Growth rate'!$B$3:$T$93,19,FALSE)*VLOOKUP($F1654,BY_TRA_Demand_Drivers!$B$5:$J$100,9,FALSE)</f>
        <v>56.343295801200561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1394.3021135174602</v>
      </c>
      <c r="H1655" s="16">
        <f>VLOOKUP($D1655,'Growth rate'!$B$3:$T$93,19,FALSE)*VLOOKUP($F1655,BY_TRA_Demand_Drivers!$B$5:$J$100,8,FALSE)</f>
        <v>67.180443667467742</v>
      </c>
      <c r="I1655" s="16">
        <f>VLOOKUP($D1655,'Growth rate'!$B$3:$T$93,19,FALSE)*VLOOKUP($F1655,BY_TRA_Demand_Drivers!$B$5:$J$100,9,FALSE)</f>
        <v>57.999257932875892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1434.1114418156244</v>
      </c>
      <c r="H1656" s="16">
        <f>VLOOKUP($D1656,'Growth rate'!$B$3:$T$93,19,FALSE)*VLOOKUP($F1656,BY_TRA_Demand_Drivers!$B$5:$J$100,8,FALSE)</f>
        <v>69.098541840917207</v>
      </c>
      <c r="I1656" s="16">
        <f>VLOOKUP($D1656,'Growth rate'!$B$3:$T$93,19,FALSE)*VLOOKUP($F1656,BY_TRA_Demand_Drivers!$B$5:$J$100,9,FALSE)</f>
        <v>59.655220064551209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1473.9207701137889</v>
      </c>
      <c r="H1657" s="16">
        <f>VLOOKUP($D1657,'Growth rate'!$B$3:$T$93,19,FALSE)*VLOOKUP($F1657,BY_TRA_Demand_Drivers!$B$5:$J$100,8,FALSE)</f>
        <v>71.016640014366658</v>
      </c>
      <c r="I1657" s="16">
        <f>VLOOKUP($D1657,'Growth rate'!$B$3:$T$93,19,FALSE)*VLOOKUP($F1657,BY_TRA_Demand_Drivers!$B$5:$J$100,9,FALSE)</f>
        <v>61.311182196226525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1513.7300984119536</v>
      </c>
      <c r="H1658" s="16">
        <f>VLOOKUP($D1658,'Growth rate'!$B$3:$T$93,19,FALSE)*VLOOKUP($F1658,BY_TRA_Demand_Drivers!$B$5:$J$100,8,FALSE)</f>
        <v>72.934738187816137</v>
      </c>
      <c r="I1658" s="16">
        <f>VLOOKUP($D1658,'Growth rate'!$B$3:$T$93,19,FALSE)*VLOOKUP($F1658,BY_TRA_Demand_Drivers!$B$5:$J$100,9,FALSE)</f>
        <v>62.967144327901849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1553.5394267101181</v>
      </c>
      <c r="H1659" s="16">
        <f>VLOOKUP($D1659,'Growth rate'!$B$3:$T$93,19,FALSE)*VLOOKUP($F1659,BY_TRA_Demand_Drivers!$B$5:$J$100,8,FALSE)</f>
        <v>74.852836361265602</v>
      </c>
      <c r="I1659" s="16">
        <f>VLOOKUP($D1659,'Growth rate'!$B$3:$T$93,19,FALSE)*VLOOKUP($F1659,BY_TRA_Demand_Drivers!$B$5:$J$100,9,FALSE)</f>
        <v>64.623106459577173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1593.3487550082825</v>
      </c>
      <c r="H1660" s="16">
        <f>VLOOKUP($D1660,'Growth rate'!$B$3:$T$93,19,FALSE)*VLOOKUP($F1660,BY_TRA_Demand_Drivers!$B$5:$J$100,8,FALSE)</f>
        <v>76.770934534715067</v>
      </c>
      <c r="I1660" s="16">
        <f>VLOOKUP($D1660,'Growth rate'!$B$3:$T$93,19,FALSE)*VLOOKUP($F1660,BY_TRA_Demand_Drivers!$B$5:$J$100,9,FALSE)</f>
        <v>66.279068591252482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1633.1580833064472</v>
      </c>
      <c r="H1661" s="16">
        <f>VLOOKUP($D1661,'Growth rate'!$B$3:$T$93,19,FALSE)*VLOOKUP($F1661,BY_TRA_Demand_Drivers!$B$5:$J$100,8,FALSE)</f>
        <v>78.689032708164532</v>
      </c>
      <c r="I1661" s="16">
        <f>VLOOKUP($D1661,'Growth rate'!$B$3:$T$93,19,FALSE)*VLOOKUP($F1661,BY_TRA_Demand_Drivers!$B$5:$J$100,9,FALSE)</f>
        <v>67.93503072292782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1672.9674116046117</v>
      </c>
      <c r="H1662" s="16">
        <f>VLOOKUP($D1662,'Growth rate'!$B$3:$T$93,19,FALSE)*VLOOKUP($F1662,BY_TRA_Demand_Drivers!$B$5:$J$100,8,FALSE)</f>
        <v>80.607130881614012</v>
      </c>
      <c r="I1662" s="16">
        <f>VLOOKUP($D1662,'Growth rate'!$B$3:$T$93,19,FALSE)*VLOOKUP($F1662,BY_TRA_Demand_Drivers!$B$5:$J$100,9,FALSE)</f>
        <v>69.590992854603144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1712.7767399027759</v>
      </c>
      <c r="H1663" s="16">
        <f>VLOOKUP($D1663,'Growth rate'!$B$3:$T$93,19,FALSE)*VLOOKUP($F1663,BY_TRA_Demand_Drivers!$B$5:$J$100,8,FALSE)</f>
        <v>82.525229055063463</v>
      </c>
      <c r="I1663" s="16">
        <f>VLOOKUP($D1663,'Growth rate'!$B$3:$T$93,19,FALSE)*VLOOKUP($F1663,BY_TRA_Demand_Drivers!$B$5:$J$100,9,FALSE)</f>
        <v>71.246954986278453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1752.5860682009406</v>
      </c>
      <c r="H1664" s="16">
        <f>VLOOKUP($D1664,'Growth rate'!$B$3:$T$93,19,FALSE)*VLOOKUP($F1664,BY_TRA_Demand_Drivers!$B$5:$J$100,8,FALSE)</f>
        <v>84.443327228512928</v>
      </c>
      <c r="I1664" s="16">
        <f>VLOOKUP($D1664,'Growth rate'!$B$3:$T$93,19,FALSE)*VLOOKUP($F1664,BY_TRA_Demand_Drivers!$B$5:$J$100,9,FALSE)</f>
        <v>72.902917117953777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1792.3953964991053</v>
      </c>
      <c r="H1665" s="16">
        <f>VLOOKUP($D1665,'Growth rate'!$B$3:$T$93,19,FALSE)*VLOOKUP($F1665,BY_TRA_Demand_Drivers!$B$5:$J$100,8,FALSE)</f>
        <v>86.361425401962407</v>
      </c>
      <c r="I1665" s="16">
        <f>VLOOKUP($D1665,'Growth rate'!$B$3:$T$93,19,FALSE)*VLOOKUP($F1665,BY_TRA_Demand_Drivers!$B$5:$J$100,9,FALSE)</f>
        <v>74.558879249629101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1832.2047247972698</v>
      </c>
      <c r="H1666" s="16">
        <f>VLOOKUP($D1666,'Growth rate'!$B$3:$T$93,19,FALSE)*VLOOKUP($F1666,BY_TRA_Demand_Drivers!$B$5:$J$100,8,FALSE)</f>
        <v>88.279523575411872</v>
      </c>
      <c r="I1666" s="16">
        <f>VLOOKUP($D1666,'Growth rate'!$B$3:$T$93,19,FALSE)*VLOOKUP($F1666,BY_TRA_Demand_Drivers!$B$5:$J$100,9,FALSE)</f>
        <v>76.214841381304424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1872.0140530954341</v>
      </c>
      <c r="H1667" s="16">
        <f>VLOOKUP($D1667,'Growth rate'!$B$3:$T$93,19,FALSE)*VLOOKUP($F1667,BY_TRA_Demand_Drivers!$B$5:$J$100,8,FALSE)</f>
        <v>90.197621748861337</v>
      </c>
      <c r="I1667" s="16">
        <f>VLOOKUP($D1667,'Growth rate'!$B$3:$T$93,19,FALSE)*VLOOKUP($F1667,BY_TRA_Demand_Drivers!$B$5:$J$100,9,FALSE)</f>
        <v>77.870803512979748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1911.8233813935988</v>
      </c>
      <c r="H1668" s="16">
        <f>VLOOKUP($D1668,'Growth rate'!$B$3:$T$93,19,FALSE)*VLOOKUP($F1668,BY_TRA_Demand_Drivers!$B$5:$J$100,8,FALSE)</f>
        <v>92.115719922310802</v>
      </c>
      <c r="I1668" s="16">
        <f>VLOOKUP($D1668,'Growth rate'!$B$3:$T$93,19,FALSE)*VLOOKUP($F1668,BY_TRA_Demand_Drivers!$B$5:$J$100,9,FALSE)</f>
        <v>79.526765644655072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1951.632709691763</v>
      </c>
      <c r="H1669" s="16">
        <f>VLOOKUP($D1669,'Growth rate'!$B$3:$T$93,19,FALSE)*VLOOKUP($F1669,BY_TRA_Demand_Drivers!$B$5:$J$100,8,FALSE)</f>
        <v>94.033818095760253</v>
      </c>
      <c r="I1669" s="16">
        <f>VLOOKUP($D1669,'Growth rate'!$B$3:$T$93,19,FALSE)*VLOOKUP($F1669,BY_TRA_Demand_Drivers!$B$5:$J$100,9,FALSE)</f>
        <v>81.182727776330381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1991.4420379899277</v>
      </c>
      <c r="H1670" s="16">
        <f>VLOOKUP($D1670,'Growth rate'!$B$3:$T$93,19,FALSE)*VLOOKUP($F1670,BY_TRA_Demand_Drivers!$B$5:$J$100,8,FALSE)</f>
        <v>95.951916269209732</v>
      </c>
      <c r="I1670" s="16">
        <f>VLOOKUP($D1670,'Growth rate'!$B$3:$T$93,19,FALSE)*VLOOKUP($F1670,BY_TRA_Demand_Drivers!$B$5:$J$100,9,FALSE)</f>
        <v>82.838689908005705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2031.2513662880924</v>
      </c>
      <c r="H1671" s="16">
        <f>VLOOKUP($D1671,'Growth rate'!$B$3:$T$93,19,FALSE)*VLOOKUP($F1671,BY_TRA_Demand_Drivers!$B$5:$J$100,8,FALSE)</f>
        <v>97.870014442659198</v>
      </c>
      <c r="I1671" s="16">
        <f>VLOOKUP($D1671,'Growth rate'!$B$3:$T$93,19,FALSE)*VLOOKUP($F1671,BY_TRA_Demand_Drivers!$B$5:$J$100,9,FALSE)</f>
        <v>84.494652039681029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2071.0606945862569</v>
      </c>
      <c r="H1672" s="16">
        <f>VLOOKUP($D1672,'Growth rate'!$B$3:$T$93,19,FALSE)*VLOOKUP($F1672,BY_TRA_Demand_Drivers!$B$5:$J$100,8,FALSE)</f>
        <v>99.788112616108677</v>
      </c>
      <c r="I1672" s="16">
        <f>VLOOKUP($D1672,'Growth rate'!$B$3:$T$93,19,FALSE)*VLOOKUP($F1672,BY_TRA_Demand_Drivers!$B$5:$J$100,9,FALSE)</f>
        <v>86.150614171356352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2110.8700228844218</v>
      </c>
      <c r="H1673" s="16">
        <f>VLOOKUP($D1673,'Growth rate'!$B$3:$T$93,19,FALSE)*VLOOKUP($F1673,BY_TRA_Demand_Drivers!$B$5:$J$100,8,FALSE)</f>
        <v>101.70621078955814</v>
      </c>
      <c r="I1673" s="16">
        <f>VLOOKUP($D1673,'Growth rate'!$B$3:$T$93,19,FALSE)*VLOOKUP($F1673,BY_TRA_Demand_Drivers!$B$5:$J$100,9,FALSE)</f>
        <v>87.80657630303169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2150.6793511825858</v>
      </c>
      <c r="H1674" s="16">
        <f>VLOOKUP($D1674,'Growth rate'!$B$3:$T$93,19,FALSE)*VLOOKUP($F1674,BY_TRA_Demand_Drivers!$B$5:$J$100,8,FALSE)</f>
        <v>103.62430896300759</v>
      </c>
      <c r="I1674" s="16">
        <f>VLOOKUP($D1674,'Growth rate'!$B$3:$T$93,19,FALSE)*VLOOKUP($F1674,BY_TRA_Demand_Drivers!$B$5:$J$100,9,FALSE)</f>
        <v>89.462538434707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2190.4886794807508</v>
      </c>
      <c r="H1675" s="16">
        <f>VLOOKUP($D1675,'Growth rate'!$B$3:$T$93,19,FALSE)*VLOOKUP($F1675,BY_TRA_Demand_Drivers!$B$5:$J$100,8,FALSE)</f>
        <v>105.54240713645707</v>
      </c>
      <c r="I1675" s="16">
        <f>VLOOKUP($D1675,'Growth rate'!$B$3:$T$93,19,FALSE)*VLOOKUP($F1675,BY_TRA_Demand_Drivers!$B$5:$J$100,9,FALSE)</f>
        <v>91.118500566382323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2225.5364983524432</v>
      </c>
      <c r="H1676" s="16">
        <f>VLOOKUP($D1676,'Growth rate'!$B$3:$T$93,19,FALSE)*VLOOKUP($F1676,BY_TRA_Demand_Drivers!$B$5:$J$100,8,FALSE)</f>
        <v>107.23108565064041</v>
      </c>
      <c r="I1676" s="16">
        <f>VLOOKUP($D1676,'Growth rate'!$B$3:$T$93,19,FALSE)*VLOOKUP($F1676,BY_TRA_Demand_Drivers!$B$5:$J$100,9,FALSE)</f>
        <v>92.576396575444463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2261.1450823260816</v>
      </c>
      <c r="H1677" s="16">
        <f>VLOOKUP($D1677,'Growth rate'!$B$3:$T$93,19,FALSE)*VLOOKUP($F1677,BY_TRA_Demand_Drivers!$B$5:$J$100,8,FALSE)</f>
        <v>108.94678302105063</v>
      </c>
      <c r="I1677" s="16">
        <f>VLOOKUP($D1677,'Growth rate'!$B$3:$T$93,19,FALSE)*VLOOKUP($F1677,BY_TRA_Demand_Drivers!$B$5:$J$100,9,FALSE)</f>
        <v>94.057618920651564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2297.3234036432991</v>
      </c>
      <c r="H1678" s="16">
        <f>VLOOKUP($D1678,'Growth rate'!$B$3:$T$93,19,FALSE)*VLOOKUP($F1678,BY_TRA_Demand_Drivers!$B$5:$J$100,8,FALSE)</f>
        <v>110.68993154938744</v>
      </c>
      <c r="I1678" s="16">
        <f>VLOOKUP($D1678,'Growth rate'!$B$3:$T$93,19,FALSE)*VLOOKUP($F1678,BY_TRA_Demand_Drivers!$B$5:$J$100,9,FALSE)</f>
        <v>95.562540823381966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2334.0805781015924</v>
      </c>
      <c r="H1679" s="16">
        <f>VLOOKUP($D1679,'Growth rate'!$B$3:$T$93,19,FALSE)*VLOOKUP($F1679,BY_TRA_Demand_Drivers!$B$5:$J$100,8,FALSE)</f>
        <v>112.46097045417767</v>
      </c>
      <c r="I1679" s="16">
        <f>VLOOKUP($D1679,'Growth rate'!$B$3:$T$93,19,FALSE)*VLOOKUP($F1679,BY_TRA_Demand_Drivers!$B$5:$J$100,9,FALSE)</f>
        <v>97.091541476556117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2371.4258673512168</v>
      </c>
      <c r="H1680" s="16">
        <f>VLOOKUP($D1680,'Growth rate'!$B$3:$T$93,19,FALSE)*VLOOKUP($F1680,BY_TRA_Demand_Drivers!$B$5:$J$100,8,FALSE)</f>
        <v>114.26034598144447</v>
      </c>
      <c r="I1680" s="16">
        <f>VLOOKUP($D1680,'Growth rate'!$B$3:$T$93,19,FALSE)*VLOOKUP($F1680,BY_TRA_Demand_Drivers!$B$5:$J$100,9,FALSE)</f>
        <v>98.645006140180968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2409.3686812288365</v>
      </c>
      <c r="H1681" s="16">
        <f>VLOOKUP($D1681,'Growth rate'!$B$3:$T$93,19,FALSE)*VLOOKUP($F1681,BY_TRA_Demand_Drivers!$B$5:$J$100,8,FALSE)</f>
        <v>116.08851151714758</v>
      </c>
      <c r="I1681" s="16">
        <f>VLOOKUP($D1681,'Growth rate'!$B$3:$T$93,19,FALSE)*VLOOKUP($F1681,BY_TRA_Demand_Drivers!$B$5:$J$100,9,FALSE)</f>
        <v>100.22332623842387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2447.9185801284984</v>
      </c>
      <c r="H1682" s="16">
        <f>VLOOKUP($D1682,'Growth rate'!$B$3:$T$93,19,FALSE)*VLOOKUP($F1682,BY_TRA_Demand_Drivers!$B$5:$J$100,8,FALSE)</f>
        <v>117.94592770142198</v>
      </c>
      <c r="I1682" s="16">
        <f>VLOOKUP($D1682,'Growth rate'!$B$3:$T$93,19,FALSE)*VLOOKUP($F1682,BY_TRA_Demand_Drivers!$B$5:$J$100,9,FALSE)</f>
        <v>101.82689945823869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2487.0852774105547</v>
      </c>
      <c r="H1683" s="16">
        <f>VLOOKUP($D1683,'Growth rate'!$B$3:$T$93,19,FALSE)*VLOOKUP($F1683,BY_TRA_Demand_Drivers!$B$5:$J$100,8,FALSE)</f>
        <v>119.83306254464473</v>
      </c>
      <c r="I1683" s="16">
        <f>VLOOKUP($D1683,'Growth rate'!$B$3:$T$93,19,FALSE)*VLOOKUP($F1683,BY_TRA_Demand_Drivers!$B$5:$J$100,9,FALSE)</f>
        <v>103.4561298495705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2526.8786418491231</v>
      </c>
      <c r="H1684" s="16">
        <f>VLOOKUP($D1684,'Growth rate'!$B$3:$T$93,19,FALSE)*VLOOKUP($F1684,BY_TRA_Demand_Drivers!$B$5:$J$100,8,FALSE)</f>
        <v>121.75039154535904</v>
      </c>
      <c r="I1684" s="16">
        <f>VLOOKUP($D1684,'Growth rate'!$B$3:$T$93,19,FALSE)*VLOOKUP($F1684,BY_TRA_Demand_Drivers!$B$5:$J$100,9,FALSE)</f>
        <v>105.11142792716362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2567.3087001187091</v>
      </c>
      <c r="H1685" s="16">
        <f>VLOOKUP($D1685,'Growth rate'!$B$3:$T$93,19,FALSE)*VLOOKUP($F1685,BY_TRA_Demand_Drivers!$B$5:$J$100,8,FALSE)</f>
        <v>123.69839781008478</v>
      </c>
      <c r="I1685" s="16">
        <f>VLOOKUP($D1685,'Growth rate'!$B$3:$T$93,19,FALSE)*VLOOKUP($F1685,BY_TRA_Demand_Drivers!$B$5:$J$100,9,FALSE)</f>
        <v>106.79321077399824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2608.3856393206083</v>
      </c>
      <c r="H1686" s="16">
        <f>VLOOKUP($D1686,'Growth rate'!$B$3:$T$93,19,FALSE)*VLOOKUP($F1686,BY_TRA_Demand_Drivers!$B$5:$J$100,8,FALSE)</f>
        <v>125.67757217504612</v>
      </c>
      <c r="I1686" s="16">
        <f>VLOOKUP($D1686,'Growth rate'!$B$3:$T$93,19,FALSE)*VLOOKUP($F1686,BY_TRA_Demand_Drivers!$B$5:$J$100,9,FALSE)</f>
        <v>108.50190214638219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2650.1198095497384</v>
      </c>
      <c r="H1687" s="16">
        <f>VLOOKUP($D1687,'Growth rate'!$B$3:$T$93,19,FALSE)*VLOOKUP($F1687,BY_TRA_Demand_Drivers!$B$5:$J$100,8,FALSE)</f>
        <v>127.68841332984688</v>
      </c>
      <c r="I1687" s="16">
        <f>VLOOKUP($D1687,'Growth rate'!$B$3:$T$93,19,FALSE)*VLOOKUP($F1687,BY_TRA_Demand_Drivers!$B$5:$J$100,9,FALSE)</f>
        <v>110.23793258072433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2692.521726502534</v>
      </c>
      <c r="H1688" s="16">
        <f>VLOOKUP($D1688,'Growth rate'!$B$3:$T$93,19,FALSE)*VLOOKUP($F1688,BY_TRA_Demand_Drivers!$B$5:$J$100,8,FALSE)</f>
        <v>129.73142794312443</v>
      </c>
      <c r="I1688" s="16">
        <f>VLOOKUP($D1688,'Growth rate'!$B$3:$T$93,19,FALSE)*VLOOKUP($F1688,BY_TRA_Demand_Drivers!$B$5:$J$100,9,FALSE)</f>
        <v>112.00173950201591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2735.6020741265752</v>
      </c>
      <c r="H1689" s="16">
        <f>VLOOKUP($D1689,'Growth rate'!$B$3:$T$93,19,FALSE)*VLOOKUP($F1689,BY_TRA_Demand_Drivers!$B$5:$J$100,8,FALSE)</f>
        <v>131.80713079021444</v>
      </c>
      <c r="I1689" s="16">
        <f>VLOOKUP($D1689,'Growth rate'!$B$3:$T$93,19,FALSE)*VLOOKUP($F1689,BY_TRA_Demand_Drivers!$B$5:$J$100,9,FALSE)</f>
        <v>113.7937673340482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2779.3717073126004</v>
      </c>
      <c r="H1690" s="16">
        <f>VLOOKUP($D1690,'Growth rate'!$B$3:$T$93,19,FALSE)*VLOOKUP($F1690,BY_TRA_Demand_Drivers!$B$5:$J$100,8,FALSE)</f>
        <v>133.91604488285788</v>
      </c>
      <c r="I1690" s="16">
        <f>VLOOKUP($D1690,'Growth rate'!$B$3:$T$93,19,FALSE)*VLOOKUP($F1690,BY_TRA_Demand_Drivers!$B$5:$J$100,9,FALSE)</f>
        <v>115.61446761139297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2823.8416546296021</v>
      </c>
      <c r="H1691" s="16">
        <f>VLOOKUP($D1691,'Growth rate'!$B$3:$T$93,19,FALSE)*VLOOKUP($F1691,BY_TRA_Demand_Drivers!$B$5:$J$100,8,FALSE)</f>
        <v>136.0587016009836</v>
      </c>
      <c r="I1691" s="16">
        <f>VLOOKUP($D1691,'Growth rate'!$B$3:$T$93,19,FALSE)*VLOOKUP($F1691,BY_TRA_Demand_Drivers!$B$5:$J$100,9,FALSE)</f>
        <v>117.46429909317526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2869.0231211036757</v>
      </c>
      <c r="H1692" s="16">
        <f>VLOOKUP($D1692,'Growth rate'!$B$3:$T$93,19,FALSE)*VLOOKUP($F1692,BY_TRA_Demand_Drivers!$B$5:$J$100,8,FALSE)</f>
        <v>138.23564082659934</v>
      </c>
      <c r="I1692" s="16">
        <f>VLOOKUP($D1692,'Growth rate'!$B$3:$T$93,19,FALSE)*VLOOKUP($F1692,BY_TRA_Demand_Drivers!$B$5:$J$100,9,FALSE)</f>
        <v>119.34372787866606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2914.9274910413346</v>
      </c>
      <c r="H1693" s="16">
        <f>VLOOKUP($D1693,'Growth rate'!$B$3:$T$93,19,FALSE)*VLOOKUP($F1693,BY_TRA_Demand_Drivers!$B$5:$J$100,8,FALSE)</f>
        <v>140.44741107982495</v>
      </c>
      <c r="I1693" s="16">
        <f>VLOOKUP($D1693,'Growth rate'!$B$3:$T$93,19,FALSE)*VLOOKUP($F1693,BY_TRA_Demand_Drivers!$B$5:$J$100,9,FALSE)</f>
        <v>121.25322752472472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2961.5663308979956</v>
      </c>
      <c r="H1694" s="16">
        <f>VLOOKUP($D1694,'Growth rate'!$B$3:$T$93,19,FALSE)*VLOOKUP($F1694,BY_TRA_Demand_Drivers!$B$5:$J$100,8,FALSE)</f>
        <v>142.69456965710211</v>
      </c>
      <c r="I1694" s="16">
        <f>VLOOKUP($D1694,'Growth rate'!$B$3:$T$93,19,FALSE)*VLOOKUP($F1694,BY_TRA_Demand_Drivers!$B$5:$J$100,9,FALSE)</f>
        <v>123.1932791651203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3008.951392192364</v>
      </c>
      <c r="H1695" s="16">
        <f>VLOOKUP($D1695,'Growth rate'!$B$3:$T$93,19,FALSE)*VLOOKUP($F1695,BY_TRA_Demand_Drivers!$B$5:$J$100,8,FALSE)</f>
        <v>144.97768277161578</v>
      </c>
      <c r="I1695" s="16">
        <f>VLOOKUP($D1695,'Growth rate'!$B$3:$T$93,19,FALSE)*VLOOKUP($F1695,BY_TRA_Demand_Drivers!$B$5:$J$100,9,FALSE)</f>
        <v>125.16437163176224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3057.0946144674422</v>
      </c>
      <c r="H1696" s="16">
        <f>VLOOKUP($D1696,'Growth rate'!$B$3:$T$93,19,FALSE)*VLOOKUP($F1696,BY_TRA_Demand_Drivers!$B$5:$J$100,8,FALSE)</f>
        <v>147.29732569596163</v>
      </c>
      <c r="I1696" s="16">
        <f>VLOOKUP($D1696,'Growth rate'!$B$3:$T$93,19,FALSE)*VLOOKUP($F1696,BY_TRA_Demand_Drivers!$B$5:$J$100,9,FALSE)</f>
        <v>127.16700157787045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3106.0081282989204</v>
      </c>
      <c r="H1697" s="16">
        <f>VLOOKUP($D1697,'Growth rate'!$B$3:$T$93,19,FALSE)*VLOOKUP($F1697,BY_TRA_Demand_Drivers!$B$5:$J$100,8,FALSE)</f>
        <v>149.65408290709701</v>
      </c>
      <c r="I1697" s="16">
        <f>VLOOKUP($D1697,'Growth rate'!$B$3:$T$93,19,FALSE)*VLOOKUP($F1697,BY_TRA_Demand_Drivers!$B$5:$J$100,9,FALSE)</f>
        <v>129.20167360311635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3155.7042583517036</v>
      </c>
      <c r="H1698" s="16">
        <f>VLOOKUP($D1698,'Growth rate'!$B$3:$T$93,19,FALSE)*VLOOKUP($F1698,BY_TRA_Demand_Drivers!$B$5:$J$100,8,FALSE)</f>
        <v>152.04854823361057</v>
      </c>
      <c r="I1698" s="16">
        <f>VLOOKUP($D1698,'Growth rate'!$B$3:$T$93,19,FALSE)*VLOOKUP($F1698,BY_TRA_Demand_Drivers!$B$5:$J$100,9,FALSE)</f>
        <v>131.26890038076624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3206.1955264853304</v>
      </c>
      <c r="H1699" s="16">
        <f>VLOOKUP($D1699,'Growth rate'!$B$3:$T$93,19,FALSE)*VLOOKUP($F1699,BY_TRA_Demand_Drivers!$B$5:$J$100,8,FALSE)</f>
        <v>154.48132500534831</v>
      </c>
      <c r="I1699" s="16">
        <f>VLOOKUP($D1699,'Growth rate'!$B$3:$T$93,19,FALSE)*VLOOKUP($F1699,BY_TRA_Demand_Drivers!$B$5:$J$100,9,FALSE)</f>
        <v>133.36920278685847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3257.4946549090946</v>
      </c>
      <c r="H1700" s="16">
        <f>VLOOKUP($D1700,'Growth rate'!$B$3:$T$93,19,FALSE)*VLOOKUP($F1700,BY_TRA_Demand_Drivers!$B$5:$J$100,8,FALSE)</f>
        <v>156.95302620543384</v>
      </c>
      <c r="I1700" s="16">
        <f>VLOOKUP($D1700,'Growth rate'!$B$3:$T$93,19,FALSE)*VLOOKUP($F1700,BY_TRA_Demand_Drivers!$B$5:$J$100,9,FALSE)</f>
        <v>135.50311003144816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3309.614569387641</v>
      </c>
      <c r="H1701" s="16">
        <f>VLOOKUP($D1701,'Growth rate'!$B$3:$T$93,19,FALSE)*VLOOKUP($F1701,BY_TRA_Demand_Drivers!$B$5:$J$100,8,FALSE)</f>
        <v>159.46427462472082</v>
      </c>
      <c r="I1701" s="16">
        <f>VLOOKUP($D1701,'Growth rate'!$B$3:$T$93,19,FALSE)*VLOOKUP($F1701,BY_TRA_Demand_Drivers!$B$5:$J$100,9,FALSE)</f>
        <v>137.67115979195137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3362.5684024978427</v>
      </c>
      <c r="H1702" s="16">
        <f>VLOOKUP($D1702,'Growth rate'!$B$3:$T$93,19,FALSE)*VLOOKUP($F1702,BY_TRA_Demand_Drivers!$B$5:$J$100,8,FALSE)</f>
        <v>162.01570301871632</v>
      </c>
      <c r="I1702" s="16">
        <f>VLOOKUP($D1702,'Growth rate'!$B$3:$T$93,19,FALSE)*VLOOKUP($F1702,BY_TRA_Demand_Drivers!$B$5:$J$100,9,FALSE)</f>
        <v>139.87389834862256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3416.3694969378089</v>
      </c>
      <c r="H1703" s="16">
        <f>VLOOKUP($D1703,'Growth rate'!$B$3:$T$93,19,FALSE)*VLOOKUP($F1703,BY_TRA_Demand_Drivers!$B$5:$J$100,8,FALSE)</f>
        <v>164.60795426701583</v>
      </c>
      <c r="I1703" s="16">
        <f>VLOOKUP($D1703,'Growth rate'!$B$3:$T$93,19,FALSE)*VLOOKUP($F1703,BY_TRA_Demand_Drivers!$B$5:$J$100,9,FALSE)</f>
        <v>142.11188072220057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3471.031408888814</v>
      </c>
      <c r="H1704" s="16">
        <f>VLOOKUP($D1704,'Growth rate'!$B$3:$T$93,19,FALSE)*VLOOKUP($F1704,BY_TRA_Demand_Drivers!$B$5:$J$100,8,FALSE)</f>
        <v>167.24168153528808</v>
      </c>
      <c r="I1704" s="16">
        <f>VLOOKUP($D1704,'Growth rate'!$B$3:$T$93,19,FALSE)*VLOOKUP($F1704,BY_TRA_Demand_Drivers!$B$5:$J$100,9,FALSE)</f>
        <v>144.38567081375578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3526.5679114310351</v>
      </c>
      <c r="H1705" s="16">
        <f>VLOOKUP($D1705,'Growth rate'!$B$3:$T$93,19,FALSE)*VLOOKUP($F1705,BY_TRA_Demand_Drivers!$B$5:$J$100,8,FALSE)</f>
        <v>169.91754843985271</v>
      </c>
      <c r="I1705" s="16">
        <f>VLOOKUP($D1705,'Growth rate'!$B$3:$T$93,19,FALSE)*VLOOKUP($F1705,BY_TRA_Demand_Drivers!$B$5:$J$100,9,FALSE)</f>
        <v>146.69584154677588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3582.9929980139318</v>
      </c>
      <c r="H1706" s="16">
        <f>VLOOKUP($D1706,'Growth rate'!$B$3:$T$93,19,FALSE)*VLOOKUP($F1706,BY_TRA_Demand_Drivers!$B$5:$J$100,8,FALSE)</f>
        <v>172.63622921489034</v>
      </c>
      <c r="I1706" s="16">
        <f>VLOOKUP($D1706,'Growth rate'!$B$3:$T$93,19,FALSE)*VLOOKUP($F1706,BY_TRA_Demand_Drivers!$B$5:$J$100,9,FALSE)</f>
        <v>149.04297501152428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3640.3208859821552</v>
      </c>
      <c r="H1707" s="16">
        <f>VLOOKUP($D1707,'Growth rate'!$B$3:$T$93,19,FALSE)*VLOOKUP($F1707,BY_TRA_Demand_Drivers!$B$5:$J$100,8,FALSE)</f>
        <v>175.39840888232862</v>
      </c>
      <c r="I1707" s="16">
        <f>VLOOKUP($D1707,'Growth rate'!$B$3:$T$93,19,FALSE)*VLOOKUP($F1707,BY_TRA_Demand_Drivers!$B$5:$J$100,9,FALSE)</f>
        <v>151.42766261170868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3698.5660201578689</v>
      </c>
      <c r="H1708" s="16">
        <f>VLOOKUP($D1708,'Growth rate'!$B$3:$T$93,19,FALSE)*VLOOKUP($F1708,BY_TRA_Demand_Drivers!$B$5:$J$100,8,FALSE)</f>
        <v>178.20478342444585</v>
      </c>
      <c r="I1708" s="16">
        <f>VLOOKUP($D1708,'Growth rate'!$B$3:$T$93,19,FALSE)*VLOOKUP($F1708,BY_TRA_Demand_Drivers!$B$5:$J$100,9,FALSE)</f>
        <v>153.85050521349601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3757.7430764803953</v>
      </c>
      <c r="H1709" s="16">
        <f>VLOOKUP($D1709,'Growth rate'!$B$3:$T$93,19,FALSE)*VLOOKUP($F1709,BY_TRA_Demand_Drivers!$B$5:$J$100,8,FALSE)</f>
        <v>181.05605995923699</v>
      </c>
      <c r="I1709" s="16">
        <f>VLOOKUP($D1709,'Growth rate'!$B$3:$T$93,19,FALSE)*VLOOKUP($F1709,BY_TRA_Demand_Drivers!$B$5:$J$100,9,FALSE)</f>
        <v>156.31211329691197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3817.8669657040814</v>
      </c>
      <c r="H1710" s="16">
        <f>VLOOKUP($D1710,'Growth rate'!$B$3:$T$93,19,FALSE)*VLOOKUP($F1710,BY_TRA_Demand_Drivers!$B$5:$J$100,8,FALSE)</f>
        <v>183.95295691858479</v>
      </c>
      <c r="I1710" s="16">
        <f>VLOOKUP($D1710,'Growth rate'!$B$3:$T$93,19,FALSE)*VLOOKUP($F1710,BY_TRA_Demand_Drivers!$B$5:$J$100,9,FALSE)</f>
        <v>158.81310710966255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3878.9528371553479</v>
      </c>
      <c r="H1711" s="16">
        <f>VLOOKUP($D1711,'Growth rate'!$B$3:$T$93,19,FALSE)*VLOOKUP($F1711,BY_TRA_Demand_Drivers!$B$5:$J$100,8,FALSE)</f>
        <v>186.89620422928218</v>
      </c>
      <c r="I1711" s="16">
        <f>VLOOKUP($D1711,'Growth rate'!$B$3:$T$93,19,FALSE)*VLOOKUP($F1711,BY_TRA_Demand_Drivers!$B$5:$J$100,9,FALSE)</f>
        <v>161.35411682341717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3941.0160825498328</v>
      </c>
      <c r="H1712" s="16">
        <f>VLOOKUP($D1712,'Growth rate'!$B$3:$T$93,19,FALSE)*VLOOKUP($F1712,BY_TRA_Demand_Drivers!$B$5:$J$100,8,FALSE)</f>
        <v>189.88654349695068</v>
      </c>
      <c r="I1712" s="16">
        <f>VLOOKUP($D1712,'Growth rate'!$B$3:$T$93,19,FALSE)*VLOOKUP($F1712,BY_TRA_Demand_Drivers!$B$5:$J$100,9,FALSE)</f>
        <v>163.93578269259186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4004.0723398706309</v>
      </c>
      <c r="H1713" s="16">
        <f>VLOOKUP($D1713,'Growth rate'!$B$3:$T$93,19,FALSE)*VLOOKUP($F1713,BY_TRA_Demand_Drivers!$B$5:$J$100,8,FALSE)</f>
        <v>192.92472819290191</v>
      </c>
      <c r="I1713" s="16">
        <f>VLOOKUP($D1713,'Growth rate'!$B$3:$T$93,19,FALSE)*VLOOKUP($F1713,BY_TRA_Demand_Drivers!$B$5:$J$100,9,FALSE)</f>
        <v>166.55875521567333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4068.1374973085603</v>
      </c>
      <c r="H1714" s="16">
        <f>VLOOKUP($D1714,'Growth rate'!$B$3:$T$93,19,FALSE)*VLOOKUP($F1714,BY_TRA_Demand_Drivers!$B$5:$J$100,8,FALSE)</f>
        <v>196.01152384398833</v>
      </c>
      <c r="I1714" s="16">
        <f>VLOOKUP($D1714,'Growth rate'!$B$3:$T$93,19,FALSE)*VLOOKUP($F1714,BY_TRA_Demand_Drivers!$B$5:$J$100,9,FALSE)</f>
        <v>169.2236952991241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4133.2276972654981</v>
      </c>
      <c r="H1715" s="16">
        <f>VLOOKUP($D1715,'Growth rate'!$B$3:$T$93,19,FALSE)*VLOOKUP($F1715,BY_TRA_Demand_Drivers!$B$5:$J$100,8,FALSE)</f>
        <v>199.14770822549218</v>
      </c>
      <c r="I1715" s="16">
        <f>VLOOKUP($D1715,'Growth rate'!$B$3:$T$93,19,FALSE)*VLOOKUP($F1715,BY_TRA_Demand_Drivers!$B$5:$J$100,9,FALSE)</f>
        <v>171.93127442391011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4199.3593404217454</v>
      </c>
      <c r="H1716" s="16">
        <f>VLOOKUP($D1716,'Growth rate'!$B$3:$T$93,19,FALSE)*VLOOKUP($F1716,BY_TRA_Demand_Drivers!$B$5:$J$100,8,FALSE)</f>
        <v>202.3340715571</v>
      </c>
      <c r="I1716" s="16">
        <f>VLOOKUP($D1716,'Growth rate'!$B$3:$T$93,19,FALSE)*VLOOKUP($F1716,BY_TRA_Demand_Drivers!$B$5:$J$100,9,FALSE)</f>
        <v>174.68217481469264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4266.5490898684939</v>
      </c>
      <c r="H1717" s="16">
        <f>VLOOKUP($D1717,'Growth rate'!$B$3:$T$93,19,FALSE)*VLOOKUP($F1717,BY_TRA_Demand_Drivers!$B$5:$J$100,8,FALSE)</f>
        <v>205.57141670201364</v>
      </c>
      <c r="I1717" s="16">
        <f>VLOOKUP($D1717,'Growth rate'!$B$3:$T$93,19,FALSE)*VLOOKUP($F1717,BY_TRA_Demand_Drivers!$B$5:$J$100,9,FALSE)</f>
        <v>177.47708961172773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4334.8138753063904</v>
      </c>
      <c r="H1718" s="16">
        <f>VLOOKUP($D1718,'Growth rate'!$B$3:$T$93,19,FALSE)*VLOOKUP($F1718,BY_TRA_Demand_Drivers!$B$5:$J$100,8,FALSE)</f>
        <v>208.86055936924589</v>
      </c>
      <c r="I1718" s="16">
        <f>VLOOKUP($D1718,'Growth rate'!$B$3:$T$93,19,FALSE)*VLOOKUP($F1718,BY_TRA_Demand_Drivers!$B$5:$J$100,9,FALSE)</f>
        <v>180.31672304551543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4404.1708973112927</v>
      </c>
      <c r="H1719" s="16">
        <f>VLOOKUP($D1719,'Growth rate'!$B$3:$T$93,19,FALSE)*VLOOKUP($F1719,BY_TRA_Demand_Drivers!$B$5:$J$100,8,FALSE)</f>
        <v>212.20232831915382</v>
      </c>
      <c r="I1719" s="16">
        <f>VLOOKUP($D1719,'Growth rate'!$B$3:$T$93,19,FALSE)*VLOOKUP($F1719,BY_TRA_Demand_Drivers!$B$5:$J$100,9,FALSE)</f>
        <v>183.20179061424366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4474.6376316682736</v>
      </c>
      <c r="H1720" s="16">
        <f>VLOOKUP($D1720,'Growth rate'!$B$3:$T$93,19,FALSE)*VLOOKUP($F1720,BY_TRA_Demand_Drivers!$B$5:$J$100,8,FALSE)</f>
        <v>215.59756557226027</v>
      </c>
      <c r="I1720" s="16">
        <f>VLOOKUP($D1720,'Growth rate'!$B$3:$T$93,19,FALSE)*VLOOKUP($F1720,BY_TRA_Demand_Drivers!$B$5:$J$100,9,FALSE)</f>
        <v>186.13301926407155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4546.2318337749666</v>
      </c>
      <c r="H1721" s="16">
        <f>VLOOKUP($D1721,'Growth rate'!$B$3:$T$93,19,FALSE)*VLOOKUP($F1721,BY_TRA_Demand_Drivers!$B$5:$J$100,8,FALSE)</f>
        <v>219.04712662141645</v>
      </c>
      <c r="I1721" s="16">
        <f>VLOOKUP($D1721,'Growth rate'!$B$3:$T$93,19,FALSE)*VLOOKUP($F1721,BY_TRA_Demand_Drivers!$B$5:$J$100,9,FALSE)</f>
        <v>189.11114757229672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4618.9715431153654</v>
      </c>
      <c r="H1722" s="16">
        <f>VLOOKUP($D1722,'Growth rate'!$B$3:$T$93,19,FALSE)*VLOOKUP($F1722,BY_TRA_Demand_Drivers!$B$5:$J$100,8,FALSE)</f>
        <v>222.55188064735913</v>
      </c>
      <c r="I1722" s="16">
        <f>VLOOKUP($D1722,'Growth rate'!$B$3:$T$93,19,FALSE)*VLOOKUP($F1722,BY_TRA_Demand_Drivers!$B$5:$J$100,9,FALSE)</f>
        <v>192.13692593345348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4692.8750878052115</v>
      </c>
      <c r="H1723" s="16">
        <f>VLOOKUP($D1723,'Growth rate'!$B$3:$T$93,19,FALSE)*VLOOKUP($F1723,BY_TRA_Demand_Drivers!$B$5:$J$100,8,FALSE)</f>
        <v>226.1127107377169</v>
      </c>
      <c r="I1723" s="16">
        <f>VLOOKUP($D1723,'Growth rate'!$B$3:$T$93,19,FALSE)*VLOOKUP($F1723,BY_TRA_Demand_Drivers!$B$5:$J$100,9,FALSE)</f>
        <v>195.21111674838875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4767.9610892100945</v>
      </c>
      <c r="H1724" s="16">
        <f>VLOOKUP($D1724,'Growth rate'!$B$3:$T$93,19,FALSE)*VLOOKUP($F1724,BY_TRA_Demand_Drivers!$B$5:$J$100,8,FALSE)</f>
        <v>229.73051410952033</v>
      </c>
      <c r="I1724" s="16">
        <f>VLOOKUP($D1724,'Growth rate'!$B$3:$T$93,19,FALSE)*VLOOKUP($F1724,BY_TRA_Demand_Drivers!$B$5:$J$100,9,FALSE)</f>
        <v>198.33449461636295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4844.2484666374567</v>
      </c>
      <c r="H1725" s="16">
        <f>VLOOKUP($D1725,'Growth rate'!$B$3:$T$93,19,FALSE)*VLOOKUP($F1725,BY_TRA_Demand_Drivers!$B$5:$J$100,8,FALSE)</f>
        <v>233.4062023352727</v>
      </c>
      <c r="I1725" s="16">
        <f>VLOOKUP($D1725,'Growth rate'!$B$3:$T$93,19,FALSE)*VLOOKUP($F1725,BY_TRA_Demand_Drivers!$B$5:$J$100,9,FALSE)</f>
        <v>201.50784653022478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703.92007720588231</v>
      </c>
      <c r="H1726" s="16">
        <f>VLOOKUP($D1726,'Growth rate'!$B$3:$T$93,19,FALSE)*VLOOKUP($F1726,BY_TRA_Demand_Drivers!$B$5:$J$100,8,FALSE)</f>
        <v>33.91636764705882</v>
      </c>
      <c r="I1726" s="16">
        <f>VLOOKUP($D1726,'Growth rate'!$B$3:$T$93,19,FALSE)*VLOOKUP($F1726,BY_TRA_Demand_Drivers!$B$5:$J$100,9,FALSE)</f>
        <v>29.281202205882352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733.22016088806208</v>
      </c>
      <c r="H1727" s="16">
        <f>VLOOKUP($D1727,'Growth rate'!$B$3:$T$93,19,FALSE)*VLOOKUP($F1727,BY_TRA_Demand_Drivers!$B$5:$J$100,8,FALSE)</f>
        <v>35.328108045484399</v>
      </c>
      <c r="I1727" s="16">
        <f>VLOOKUP($D1727,'Growth rate'!$B$3:$T$93,19,FALSE)*VLOOKUP($F1727,BY_TRA_Demand_Drivers!$B$5:$J$100,9,FALSE)</f>
        <v>30.500007724759815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762.52024457024197</v>
      </c>
      <c r="H1728" s="16">
        <f>VLOOKUP($D1728,'Growth rate'!$B$3:$T$93,19,FALSE)*VLOOKUP($F1728,BY_TRA_Demand_Drivers!$B$5:$J$100,8,FALSE)</f>
        <v>36.739848443909992</v>
      </c>
      <c r="I1728" s="16">
        <f>VLOOKUP($D1728,'Growth rate'!$B$3:$T$93,19,FALSE)*VLOOKUP($F1728,BY_TRA_Demand_Drivers!$B$5:$J$100,9,FALSE)</f>
        <v>31.718813243637285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791.82032825242175</v>
      </c>
      <c r="H1729" s="16">
        <f>VLOOKUP($D1729,'Growth rate'!$B$3:$T$93,19,FALSE)*VLOOKUP($F1729,BY_TRA_Demand_Drivers!$B$5:$J$100,8,FALSE)</f>
        <v>38.15158884233557</v>
      </c>
      <c r="I1729" s="16">
        <f>VLOOKUP($D1729,'Growth rate'!$B$3:$T$93,19,FALSE)*VLOOKUP($F1729,BY_TRA_Demand_Drivers!$B$5:$J$100,9,FALSE)</f>
        <v>32.937618762514752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821.12041193460175</v>
      </c>
      <c r="H1730" s="16">
        <f>VLOOKUP($D1730,'Growth rate'!$B$3:$T$93,19,FALSE)*VLOOKUP($F1730,BY_TRA_Demand_Drivers!$B$5:$J$100,8,FALSE)</f>
        <v>39.563329240761156</v>
      </c>
      <c r="I1730" s="16">
        <f>VLOOKUP($D1730,'Growth rate'!$B$3:$T$93,19,FALSE)*VLOOKUP($F1730,BY_TRA_Demand_Drivers!$B$5:$J$100,9,FALSE)</f>
        <v>34.156424281392219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850.42049561678152</v>
      </c>
      <c r="H1731" s="16">
        <f>VLOOKUP($D1731,'Growth rate'!$B$3:$T$93,19,FALSE)*VLOOKUP($F1731,BY_TRA_Demand_Drivers!$B$5:$J$100,8,FALSE)</f>
        <v>40.975069639186742</v>
      </c>
      <c r="I1731" s="16">
        <f>VLOOKUP($D1731,'Growth rate'!$B$3:$T$93,19,FALSE)*VLOOKUP($F1731,BY_TRA_Demand_Drivers!$B$5:$J$100,9,FALSE)</f>
        <v>35.375229800269686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879.72057929896118</v>
      </c>
      <c r="H1732" s="16">
        <f>VLOOKUP($D1732,'Growth rate'!$B$3:$T$93,19,FALSE)*VLOOKUP($F1732,BY_TRA_Demand_Drivers!$B$5:$J$100,8,FALSE)</f>
        <v>42.386810037612321</v>
      </c>
      <c r="I1732" s="16">
        <f>VLOOKUP($D1732,'Growth rate'!$B$3:$T$93,19,FALSE)*VLOOKUP($F1732,BY_TRA_Demand_Drivers!$B$5:$J$100,9,FALSE)</f>
        <v>36.594035319147146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909.02066298114119</v>
      </c>
      <c r="H1733" s="16">
        <f>VLOOKUP($D1733,'Growth rate'!$B$3:$T$93,19,FALSE)*VLOOKUP($F1733,BY_TRA_Demand_Drivers!$B$5:$J$100,8,FALSE)</f>
        <v>43.798550436037907</v>
      </c>
      <c r="I1733" s="16">
        <f>VLOOKUP($D1733,'Growth rate'!$B$3:$T$93,19,FALSE)*VLOOKUP($F1733,BY_TRA_Demand_Drivers!$B$5:$J$100,9,FALSE)</f>
        <v>37.81284083802462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938.32074666332096</v>
      </c>
      <c r="H1734" s="16">
        <f>VLOOKUP($D1734,'Growth rate'!$B$3:$T$93,19,FALSE)*VLOOKUP($F1734,BY_TRA_Demand_Drivers!$B$5:$J$100,8,FALSE)</f>
        <v>45.210290834463493</v>
      </c>
      <c r="I1734" s="16">
        <f>VLOOKUP($D1734,'Growth rate'!$B$3:$T$93,19,FALSE)*VLOOKUP($F1734,BY_TRA_Demand_Drivers!$B$5:$J$100,9,FALSE)</f>
        <v>39.03164635690208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967.62083034550085</v>
      </c>
      <c r="H1735" s="16">
        <f>VLOOKUP($D1735,'Growth rate'!$B$3:$T$93,19,FALSE)*VLOOKUP($F1735,BY_TRA_Demand_Drivers!$B$5:$J$100,8,FALSE)</f>
        <v>46.622031232889078</v>
      </c>
      <c r="I1735" s="16">
        <f>VLOOKUP($D1735,'Growth rate'!$B$3:$T$93,19,FALSE)*VLOOKUP($F1735,BY_TRA_Demand_Drivers!$B$5:$J$100,9,FALSE)</f>
        <v>40.250451875779554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996.92091402768062</v>
      </c>
      <c r="H1736" s="16">
        <f>VLOOKUP($D1736,'Growth rate'!$B$3:$T$93,19,FALSE)*VLOOKUP($F1736,BY_TRA_Demand_Drivers!$B$5:$J$100,8,FALSE)</f>
        <v>48.033771631314657</v>
      </c>
      <c r="I1736" s="16">
        <f>VLOOKUP($D1736,'Growth rate'!$B$3:$T$93,19,FALSE)*VLOOKUP($F1736,BY_TRA_Demand_Drivers!$B$5:$J$100,9,FALSE)</f>
        <v>41.469257394657014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1026.2209977098605</v>
      </c>
      <c r="H1737" s="16">
        <f>VLOOKUP($D1737,'Growth rate'!$B$3:$T$93,19,FALSE)*VLOOKUP($F1737,BY_TRA_Demand_Drivers!$B$5:$J$100,8,FALSE)</f>
        <v>49.44551202974025</v>
      </c>
      <c r="I1737" s="16">
        <f>VLOOKUP($D1737,'Growth rate'!$B$3:$T$93,19,FALSE)*VLOOKUP($F1737,BY_TRA_Demand_Drivers!$B$5:$J$100,9,FALSE)</f>
        <v>42.688062913534488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1055.5210813920403</v>
      </c>
      <c r="H1738" s="16">
        <f>VLOOKUP($D1738,'Growth rate'!$B$3:$T$93,19,FALSE)*VLOOKUP($F1738,BY_TRA_Demand_Drivers!$B$5:$J$100,8,FALSE)</f>
        <v>50.857252428165829</v>
      </c>
      <c r="I1738" s="16">
        <f>VLOOKUP($D1738,'Growth rate'!$B$3:$T$93,19,FALSE)*VLOOKUP($F1738,BY_TRA_Demand_Drivers!$B$5:$J$100,9,FALSE)</f>
        <v>43.906868432411947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1084.8211650742201</v>
      </c>
      <c r="H1739" s="16">
        <f>VLOOKUP($D1739,'Growth rate'!$B$3:$T$93,19,FALSE)*VLOOKUP($F1739,BY_TRA_Demand_Drivers!$B$5:$J$100,8,FALSE)</f>
        <v>52.268992826591408</v>
      </c>
      <c r="I1739" s="16">
        <f>VLOOKUP($D1739,'Growth rate'!$B$3:$T$93,19,FALSE)*VLOOKUP($F1739,BY_TRA_Demand_Drivers!$B$5:$J$100,9,FALSE)</f>
        <v>45.125673951289414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1114.1212487564001</v>
      </c>
      <c r="H1740" s="16">
        <f>VLOOKUP($D1740,'Growth rate'!$B$3:$T$93,19,FALSE)*VLOOKUP($F1740,BY_TRA_Demand_Drivers!$B$5:$J$100,8,FALSE)</f>
        <v>53.680733225017001</v>
      </c>
      <c r="I1740" s="16">
        <f>VLOOKUP($D1740,'Growth rate'!$B$3:$T$93,19,FALSE)*VLOOKUP($F1740,BY_TRA_Demand_Drivers!$B$5:$J$100,9,FALSE)</f>
        <v>46.344479470166881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1143.4213324385798</v>
      </c>
      <c r="H1741" s="16">
        <f>VLOOKUP($D1741,'Growth rate'!$B$3:$T$93,19,FALSE)*VLOOKUP($F1741,BY_TRA_Demand_Drivers!$B$5:$J$100,8,FALSE)</f>
        <v>55.092473623442579</v>
      </c>
      <c r="I1741" s="16">
        <f>VLOOKUP($D1741,'Growth rate'!$B$3:$T$93,19,FALSE)*VLOOKUP($F1741,BY_TRA_Demand_Drivers!$B$5:$J$100,9,FALSE)</f>
        <v>47.563284989044348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1172.7214161207596</v>
      </c>
      <c r="H1742" s="16">
        <f>VLOOKUP($D1742,'Growth rate'!$B$3:$T$93,19,FALSE)*VLOOKUP($F1742,BY_TRA_Demand_Drivers!$B$5:$J$100,8,FALSE)</f>
        <v>56.504214021868158</v>
      </c>
      <c r="I1742" s="16">
        <f>VLOOKUP($D1742,'Growth rate'!$B$3:$T$93,19,FALSE)*VLOOKUP($F1742,BY_TRA_Demand_Drivers!$B$5:$J$100,9,FALSE)</f>
        <v>48.782090507921815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1202.0214998029394</v>
      </c>
      <c r="H1743" s="16">
        <f>VLOOKUP($D1743,'Growth rate'!$B$3:$T$93,19,FALSE)*VLOOKUP($F1743,BY_TRA_Demand_Drivers!$B$5:$J$100,8,FALSE)</f>
        <v>57.915954420293751</v>
      </c>
      <c r="I1743" s="16">
        <f>VLOOKUP($D1743,'Growth rate'!$B$3:$T$93,19,FALSE)*VLOOKUP($F1743,BY_TRA_Demand_Drivers!$B$5:$J$100,9,FALSE)</f>
        <v>50.000896026799282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1231.3215834851194</v>
      </c>
      <c r="H1744" s="16">
        <f>VLOOKUP($D1744,'Growth rate'!$B$3:$T$93,19,FALSE)*VLOOKUP($F1744,BY_TRA_Demand_Drivers!$B$5:$J$100,8,FALSE)</f>
        <v>59.327694818719337</v>
      </c>
      <c r="I1744" s="16">
        <f>VLOOKUP($D1744,'Growth rate'!$B$3:$T$93,19,FALSE)*VLOOKUP($F1744,BY_TRA_Demand_Drivers!$B$5:$J$100,9,FALSE)</f>
        <v>51.219701545676749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1260.6216671672989</v>
      </c>
      <c r="H1745" s="16">
        <f>VLOOKUP($D1745,'Growth rate'!$B$3:$T$93,19,FALSE)*VLOOKUP($F1745,BY_TRA_Demand_Drivers!$B$5:$J$100,8,FALSE)</f>
        <v>60.739435217144909</v>
      </c>
      <c r="I1745" s="16">
        <f>VLOOKUP($D1745,'Growth rate'!$B$3:$T$93,19,FALSE)*VLOOKUP($F1745,BY_TRA_Demand_Drivers!$B$5:$J$100,9,FALSE)</f>
        <v>52.438507064554209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1289.9217508494789</v>
      </c>
      <c r="H1746" s="16">
        <f>VLOOKUP($D1746,'Growth rate'!$B$3:$T$93,19,FALSE)*VLOOKUP($F1746,BY_TRA_Demand_Drivers!$B$5:$J$100,8,FALSE)</f>
        <v>62.151175615570502</v>
      </c>
      <c r="I1746" s="16">
        <f>VLOOKUP($D1746,'Growth rate'!$B$3:$T$93,19,FALSE)*VLOOKUP($F1746,BY_TRA_Demand_Drivers!$B$5:$J$100,9,FALSE)</f>
        <v>53.657312583431683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1319.2218345316589</v>
      </c>
      <c r="H1747" s="16">
        <f>VLOOKUP($D1747,'Growth rate'!$B$3:$T$93,19,FALSE)*VLOOKUP($F1747,BY_TRA_Demand_Drivers!$B$5:$J$100,8,FALSE)</f>
        <v>63.562916013996087</v>
      </c>
      <c r="I1747" s="16">
        <f>VLOOKUP($D1747,'Growth rate'!$B$3:$T$93,19,FALSE)*VLOOKUP($F1747,BY_TRA_Demand_Drivers!$B$5:$J$100,9,FALSE)</f>
        <v>54.87611810230915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1348.5219182138387</v>
      </c>
      <c r="H1748" s="16">
        <f>VLOOKUP($D1748,'Growth rate'!$B$3:$T$93,19,FALSE)*VLOOKUP($F1748,BY_TRA_Demand_Drivers!$B$5:$J$100,8,FALSE)</f>
        <v>64.974656412421666</v>
      </c>
      <c r="I1748" s="16">
        <f>VLOOKUP($D1748,'Growth rate'!$B$3:$T$93,19,FALSE)*VLOOKUP($F1748,BY_TRA_Demand_Drivers!$B$5:$J$100,9,FALSE)</f>
        <v>56.094923621186616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1377.8220018960185</v>
      </c>
      <c r="H1749" s="16">
        <f>VLOOKUP($D1749,'Growth rate'!$B$3:$T$93,19,FALSE)*VLOOKUP($F1749,BY_TRA_Demand_Drivers!$B$5:$J$100,8,FALSE)</f>
        <v>66.386396810847245</v>
      </c>
      <c r="I1749" s="16">
        <f>VLOOKUP($D1749,'Growth rate'!$B$3:$T$93,19,FALSE)*VLOOKUP($F1749,BY_TRA_Demand_Drivers!$B$5:$J$100,9,FALSE)</f>
        <v>57.313729140064076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1407.1220855781983</v>
      </c>
      <c r="H1750" s="16">
        <f>VLOOKUP($D1750,'Growth rate'!$B$3:$T$93,19,FALSE)*VLOOKUP($F1750,BY_TRA_Demand_Drivers!$B$5:$J$100,8,FALSE)</f>
        <v>67.798137209272838</v>
      </c>
      <c r="I1750" s="16">
        <f>VLOOKUP($D1750,'Growth rate'!$B$3:$T$93,19,FALSE)*VLOOKUP($F1750,BY_TRA_Demand_Drivers!$B$5:$J$100,9,FALSE)</f>
        <v>58.53253465894155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1436.422169260378</v>
      </c>
      <c r="H1751" s="16">
        <f>VLOOKUP($D1751,'Growth rate'!$B$3:$T$93,19,FALSE)*VLOOKUP($F1751,BY_TRA_Demand_Drivers!$B$5:$J$100,8,FALSE)</f>
        <v>69.209877607698417</v>
      </c>
      <c r="I1751" s="16">
        <f>VLOOKUP($D1751,'Growth rate'!$B$3:$T$93,19,FALSE)*VLOOKUP($F1751,BY_TRA_Demand_Drivers!$B$5:$J$100,9,FALSE)</f>
        <v>59.751340177819003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1465.7222529425578</v>
      </c>
      <c r="H1752" s="16">
        <f>VLOOKUP($D1752,'Growth rate'!$B$3:$T$93,19,FALSE)*VLOOKUP($F1752,BY_TRA_Demand_Drivers!$B$5:$J$100,8,FALSE)</f>
        <v>70.621618006123995</v>
      </c>
      <c r="I1752" s="16">
        <f>VLOOKUP($D1752,'Growth rate'!$B$3:$T$93,19,FALSE)*VLOOKUP($F1752,BY_TRA_Demand_Drivers!$B$5:$J$100,9,FALSE)</f>
        <v>60.970145696696477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1495.0223366247378</v>
      </c>
      <c r="H1753" s="16">
        <f>VLOOKUP($D1753,'Growth rate'!$B$3:$T$93,19,FALSE)*VLOOKUP($F1753,BY_TRA_Demand_Drivers!$B$5:$J$100,8,FALSE)</f>
        <v>72.033358404549588</v>
      </c>
      <c r="I1753" s="16">
        <f>VLOOKUP($D1753,'Growth rate'!$B$3:$T$93,19,FALSE)*VLOOKUP($F1753,BY_TRA_Demand_Drivers!$B$5:$J$100,9,FALSE)</f>
        <v>62.188951215573944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1524.3224203069178</v>
      </c>
      <c r="H1754" s="16">
        <f>VLOOKUP($D1754,'Growth rate'!$B$3:$T$93,19,FALSE)*VLOOKUP($F1754,BY_TRA_Demand_Drivers!$B$5:$J$100,8,FALSE)</f>
        <v>73.445098802975181</v>
      </c>
      <c r="I1754" s="16">
        <f>VLOOKUP($D1754,'Growth rate'!$B$3:$T$93,19,FALSE)*VLOOKUP($F1754,BY_TRA_Demand_Drivers!$B$5:$J$100,9,FALSE)</f>
        <v>63.407756734451418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1553.6225039890976</v>
      </c>
      <c r="H1755" s="16">
        <f>VLOOKUP($D1755,'Growth rate'!$B$3:$T$93,19,FALSE)*VLOOKUP($F1755,BY_TRA_Demand_Drivers!$B$5:$J$100,8,FALSE)</f>
        <v>74.85683920140076</v>
      </c>
      <c r="I1755" s="16">
        <f>VLOOKUP($D1755,'Growth rate'!$B$3:$T$93,19,FALSE)*VLOOKUP($F1755,BY_TRA_Demand_Drivers!$B$5:$J$100,9,FALSE)</f>
        <v>64.626562253328885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1582.9225876712774</v>
      </c>
      <c r="H1756" s="16">
        <f>VLOOKUP($D1756,'Growth rate'!$B$3:$T$93,19,FALSE)*VLOOKUP($F1756,BY_TRA_Demand_Drivers!$B$5:$J$100,8,FALSE)</f>
        <v>76.268579599826339</v>
      </c>
      <c r="I1756" s="16">
        <f>VLOOKUP($D1756,'Growth rate'!$B$3:$T$93,19,FALSE)*VLOOKUP($F1756,BY_TRA_Demand_Drivers!$B$5:$J$100,9,FALSE)</f>
        <v>65.845367772206345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1612.2226713534571</v>
      </c>
      <c r="H1757" s="16">
        <f>VLOOKUP($D1757,'Growth rate'!$B$3:$T$93,19,FALSE)*VLOOKUP($F1757,BY_TRA_Demand_Drivers!$B$5:$J$100,8,FALSE)</f>
        <v>77.680319998251932</v>
      </c>
      <c r="I1757" s="16">
        <f>VLOOKUP($D1757,'Growth rate'!$B$3:$T$93,19,FALSE)*VLOOKUP($F1757,BY_TRA_Demand_Drivers!$B$5:$J$100,9,FALSE)</f>
        <v>67.064173291083819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1638.0182340951128</v>
      </c>
      <c r="H1758" s="16">
        <f>VLOOKUP($D1758,'Growth rate'!$B$3:$T$93,19,FALSE)*VLOOKUP($F1758,BY_TRA_Demand_Drivers!$B$5:$J$100,8,FALSE)</f>
        <v>78.923205118223976</v>
      </c>
      <c r="I1758" s="16">
        <f>VLOOKUP($D1758,'Growth rate'!$B$3:$T$93,19,FALSE)*VLOOKUP($F1758,BY_TRA_Demand_Drivers!$B$5:$J$100,9,FALSE)</f>
        <v>68.137200063741176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1664.2265258406344</v>
      </c>
      <c r="H1759" s="16">
        <f>VLOOKUP($D1759,'Growth rate'!$B$3:$T$93,19,FALSE)*VLOOKUP($F1759,BY_TRA_Demand_Drivers!$B$5:$J$100,8,FALSE)</f>
        <v>80.18597640011555</v>
      </c>
      <c r="I1759" s="16">
        <f>VLOOKUP($D1759,'Growth rate'!$B$3:$T$93,19,FALSE)*VLOOKUP($F1759,BY_TRA_Demand_Drivers!$B$5:$J$100,9,FALSE)</f>
        <v>69.227395264761014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1690.8541502540845</v>
      </c>
      <c r="H1760" s="16">
        <f>VLOOKUP($D1760,'Growth rate'!$B$3:$T$93,19,FALSE)*VLOOKUP($F1760,BY_TRA_Demand_Drivers!$B$5:$J$100,8,FALSE)</f>
        <v>81.468952022517385</v>
      </c>
      <c r="I1760" s="16">
        <f>VLOOKUP($D1760,'Growth rate'!$B$3:$T$93,19,FALSE)*VLOOKUP($F1760,BY_TRA_Demand_Drivers!$B$5:$J$100,9,FALSE)</f>
        <v>70.335033588997192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1717.9078166581503</v>
      </c>
      <c r="H1761" s="16">
        <f>VLOOKUP($D1761,'Growth rate'!$B$3:$T$93,19,FALSE)*VLOOKUP($F1761,BY_TRA_Demand_Drivers!$B$5:$J$100,8,FALSE)</f>
        <v>82.772455254877698</v>
      </c>
      <c r="I1761" s="16">
        <f>VLOOKUP($D1761,'Growth rate'!$B$3:$T$93,19,FALSE)*VLOOKUP($F1761,BY_TRA_Demand_Drivers!$B$5:$J$100,9,FALSE)</f>
        <v>71.460394126421164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1745.3943417246801</v>
      </c>
      <c r="H1762" s="16">
        <f>VLOOKUP($D1762,'Growth rate'!$B$3:$T$93,19,FALSE)*VLOOKUP($F1762,BY_TRA_Demand_Drivers!$B$5:$J$100,8,FALSE)</f>
        <v>84.096814538955698</v>
      </c>
      <c r="I1762" s="16">
        <f>VLOOKUP($D1762,'Growth rate'!$B$3:$T$93,19,FALSE)*VLOOKUP($F1762,BY_TRA_Demand_Drivers!$B$5:$J$100,9,FALSE)</f>
        <v>72.603760432443877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1773.3206511922749</v>
      </c>
      <c r="H1763" s="16">
        <f>VLOOKUP($D1763,'Growth rate'!$B$3:$T$93,19,FALSE)*VLOOKUP($F1763,BY_TRA_Demand_Drivers!$B$5:$J$100,8,FALSE)</f>
        <v>85.442363571578994</v>
      </c>
      <c r="I1763" s="16">
        <f>VLOOKUP($D1763,'Growth rate'!$B$3:$T$93,19,FALSE)*VLOOKUP($F1763,BY_TRA_Demand_Drivers!$B$5:$J$100,9,FALSE)</f>
        <v>73.765420599362983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1801.6937816113518</v>
      </c>
      <c r="H1764" s="16">
        <f>VLOOKUP($D1764,'Growth rate'!$B$3:$T$93,19,FALSE)*VLOOKUP($F1764,BY_TRA_Demand_Drivers!$B$5:$J$100,8,FALSE)</f>
        <v>86.809441388724281</v>
      </c>
      <c r="I1764" s="16">
        <f>VLOOKUP($D1764,'Growth rate'!$B$3:$T$93,19,FALSE)*VLOOKUP($F1764,BY_TRA_Demand_Drivers!$B$5:$J$100,9,FALSE)</f>
        <v>74.945667328952808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1830.5208821171334</v>
      </c>
      <c r="H1765" s="16">
        <f>VLOOKUP($D1765,'Growth rate'!$B$3:$T$93,19,FALSE)*VLOOKUP($F1765,BY_TRA_Demand_Drivers!$B$5:$J$100,8,FALSE)</f>
        <v>88.198392450943871</v>
      </c>
      <c r="I1765" s="16">
        <f>VLOOKUP($D1765,'Growth rate'!$B$3:$T$93,19,FALSE)*VLOOKUP($F1765,BY_TRA_Demand_Drivers!$B$5:$J$100,9,FALSE)</f>
        <v>76.14479800621605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1859.8092162310074</v>
      </c>
      <c r="H1766" s="16">
        <f>VLOOKUP($D1766,'Growth rate'!$B$3:$T$93,19,FALSE)*VLOOKUP($F1766,BY_TRA_Demand_Drivers!$B$5:$J$100,8,FALSE)</f>
        <v>89.609566730158974</v>
      </c>
      <c r="I1766" s="16">
        <f>VLOOKUP($D1766,'Growth rate'!$B$3:$T$93,19,FALSE)*VLOOKUP($F1766,BY_TRA_Demand_Drivers!$B$5:$J$100,9,FALSE)</f>
        <v>77.363114774315505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1889.5661636907037</v>
      </c>
      <c r="H1767" s="16">
        <f>VLOOKUP($D1767,'Growth rate'!$B$3:$T$93,19,FALSE)*VLOOKUP($F1767,BY_TRA_Demand_Drivers!$B$5:$J$100,8,FALSE)</f>
        <v>91.043319797841505</v>
      </c>
      <c r="I1767" s="16">
        <f>VLOOKUP($D1767,'Growth rate'!$B$3:$T$93,19,FALSE)*VLOOKUP($F1767,BY_TRA_Demand_Drivers!$B$5:$J$100,9,FALSE)</f>
        <v>78.600924610704553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1919.7992223097547</v>
      </c>
      <c r="H1768" s="16">
        <f>VLOOKUP($D1768,'Growth rate'!$B$3:$T$93,19,FALSE)*VLOOKUP($F1768,BY_TRA_Demand_Drivers!$B$5:$J$100,8,FALSE)</f>
        <v>92.50001291460697</v>
      </c>
      <c r="I1768" s="16">
        <f>VLOOKUP($D1768,'Growth rate'!$B$3:$T$93,19,FALSE)*VLOOKUP($F1768,BY_TRA_Demand_Drivers!$B$5:$J$100,9,FALSE)</f>
        <v>79.85853940447582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1950.5160098667109</v>
      </c>
      <c r="H1769" s="16">
        <f>VLOOKUP($D1769,'Growth rate'!$B$3:$T$93,19,FALSE)*VLOOKUP($F1769,BY_TRA_Demand_Drivers!$B$5:$J$100,8,FALSE)</f>
        <v>93.980013121240688</v>
      </c>
      <c r="I1769" s="16">
        <f>VLOOKUP($D1769,'Growth rate'!$B$3:$T$93,19,FALSE)*VLOOKUP($F1769,BY_TRA_Demand_Drivers!$B$5:$J$100,9,FALSE)</f>
        <v>81.136276034947443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1981.7242660245784</v>
      </c>
      <c r="H1770" s="16">
        <f>VLOOKUP($D1770,'Growth rate'!$B$3:$T$93,19,FALSE)*VLOOKUP($F1770,BY_TRA_Demand_Drivers!$B$5:$J$100,8,FALSE)</f>
        <v>95.483693331180532</v>
      </c>
      <c r="I1770" s="16">
        <f>VLOOKUP($D1770,'Growth rate'!$B$3:$T$93,19,FALSE)*VLOOKUP($F1770,BY_TRA_Demand_Drivers!$B$5:$J$100,9,FALSE)</f>
        <v>82.434456451506591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2013.4318542809719</v>
      </c>
      <c r="H1771" s="16">
        <f>VLOOKUP($D1771,'Growth rate'!$B$3:$T$93,19,FALSE)*VLOOKUP($F1771,BY_TRA_Demand_Drivers!$B$5:$J$100,8,FALSE)</f>
        <v>97.011432424479452</v>
      </c>
      <c r="I1771" s="16">
        <f>VLOOKUP($D1771,'Growth rate'!$B$3:$T$93,19,FALSE)*VLOOKUP($F1771,BY_TRA_Demand_Drivers!$B$5:$J$100,9,FALSE)</f>
        <v>83.753407754730716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2045.6467639494676</v>
      </c>
      <c r="H1772" s="16">
        <f>VLOOKUP($D1772,'Growth rate'!$B$3:$T$93,19,FALSE)*VLOOKUP($F1772,BY_TRA_Demand_Drivers!$B$5:$J$100,8,FALSE)</f>
        <v>98.563615343271124</v>
      </c>
      <c r="I1772" s="16">
        <f>VLOOKUP($D1772,'Growth rate'!$B$3:$T$93,19,FALSE)*VLOOKUP($F1772,BY_TRA_Demand_Drivers!$B$5:$J$100,9,FALSE)</f>
        <v>85.093462278806413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2078.3771121726591</v>
      </c>
      <c r="H1773" s="16">
        <f>VLOOKUP($D1773,'Growth rate'!$B$3:$T$93,19,FALSE)*VLOOKUP($F1773,BY_TRA_Demand_Drivers!$B$5:$J$100,8,FALSE)</f>
        <v>100.14063318876346</v>
      </c>
      <c r="I1773" s="16">
        <f>VLOOKUP($D1773,'Growth rate'!$B$3:$T$93,19,FALSE)*VLOOKUP($F1773,BY_TRA_Demand_Drivers!$B$5:$J$100,9,FALSE)</f>
        <v>86.454957675267309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2111.6311459674216</v>
      </c>
      <c r="H1774" s="16">
        <f>VLOOKUP($D1774,'Growth rate'!$B$3:$T$93,19,FALSE)*VLOOKUP($F1774,BY_TRA_Demand_Drivers!$B$5:$J$100,8,FALSE)</f>
        <v>101.74288331978367</v>
      </c>
      <c r="I1774" s="16">
        <f>VLOOKUP($D1774,'Growth rate'!$B$3:$T$93,19,FALSE)*VLOOKUP($F1774,BY_TRA_Demand_Drivers!$B$5:$J$100,9,FALSE)</f>
        <v>87.838236998071594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2145.4172443029006</v>
      </c>
      <c r="H1775" s="16">
        <f>VLOOKUP($D1775,'Growth rate'!$B$3:$T$93,19,FALSE)*VLOOKUP($F1775,BY_TRA_Demand_Drivers!$B$5:$J$100,8,FALSE)</f>
        <v>103.37076945290022</v>
      </c>
      <c r="I1775" s="16">
        <f>VLOOKUP($D1775,'Growth rate'!$B$3:$T$93,19,FALSE)*VLOOKUP($F1775,BY_TRA_Demand_Drivers!$B$5:$J$100,9,FALSE)</f>
        <v>89.243648790040751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2179.7439202117466</v>
      </c>
      <c r="H1776" s="16">
        <f>VLOOKUP($D1776,'Growth rate'!$B$3:$T$93,19,FALSE)*VLOOKUP($F1776,BY_TRA_Demand_Drivers!$B$5:$J$100,8,FALSE)</f>
        <v>105.0247017641466</v>
      </c>
      <c r="I1776" s="16">
        <f>VLOOKUP($D1776,'Growth rate'!$B$3:$T$93,19,FALSE)*VLOOKUP($F1776,BY_TRA_Demand_Drivers!$B$5:$J$100,9,FALSE)</f>
        <v>90.671547170681379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2214.6198229351348</v>
      </c>
      <c r="H1777" s="16">
        <f>VLOOKUP($D1777,'Growth rate'!$B$3:$T$93,19,FALSE)*VLOOKUP($F1777,BY_TRA_Demand_Drivers!$B$5:$J$100,8,FALSE)</f>
        <v>106.70509699237297</v>
      </c>
      <c r="I1777" s="16">
        <f>VLOOKUP($D1777,'Growth rate'!$B$3:$T$93,19,FALSE)*VLOOKUP($F1777,BY_TRA_Demand_Drivers!$B$5:$J$100,9,FALSE)</f>
        <v>92.122291925412298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2250.053740102097</v>
      </c>
      <c r="H1778" s="16">
        <f>VLOOKUP($D1778,'Growth rate'!$B$3:$T$93,19,FALSE)*VLOOKUP($F1778,BY_TRA_Demand_Drivers!$B$5:$J$100,8,FALSE)</f>
        <v>108.41237854425094</v>
      </c>
      <c r="I1778" s="16">
        <f>VLOOKUP($D1778,'Growth rate'!$B$3:$T$93,19,FALSE)*VLOOKUP($F1778,BY_TRA_Demand_Drivers!$B$5:$J$100,9,FALSE)</f>
        <v>93.596248596218899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2286.0545999437304</v>
      </c>
      <c r="H1779" s="16">
        <f>VLOOKUP($D1779,'Growth rate'!$B$3:$T$93,19,FALSE)*VLOOKUP($F1779,BY_TRA_Demand_Drivers!$B$5:$J$100,8,FALSE)</f>
        <v>110.14697660095894</v>
      </c>
      <c r="I1779" s="16">
        <f>VLOOKUP($D1779,'Growth rate'!$B$3:$T$93,19,FALSE)*VLOOKUP($F1779,BY_TRA_Demand_Drivers!$B$5:$J$100,9,FALSE)</f>
        <v>95.093788573758388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2322.63147354283</v>
      </c>
      <c r="H1780" s="16">
        <f>VLOOKUP($D1780,'Growth rate'!$B$3:$T$93,19,FALSE)*VLOOKUP($F1780,BY_TRA_Demand_Drivers!$B$5:$J$100,8,FALSE)</f>
        <v>111.90932822657429</v>
      </c>
      <c r="I1780" s="16">
        <f>VLOOKUP($D1780,'Growth rate'!$B$3:$T$93,19,FALSE)*VLOOKUP($F1780,BY_TRA_Demand_Drivers!$B$5:$J$100,9,FALSE)</f>
        <v>96.615289190938526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2359.7935771195152</v>
      </c>
      <c r="H1781" s="16">
        <f>VLOOKUP($D1781,'Growth rate'!$B$3:$T$93,19,FALSE)*VLOOKUP($F1781,BY_TRA_Demand_Drivers!$B$5:$J$100,8,FALSE)</f>
        <v>113.69987747819947</v>
      </c>
      <c r="I1781" s="16">
        <f>VLOOKUP($D1781,'Growth rate'!$B$3:$T$93,19,FALSE)*VLOOKUP($F1781,BY_TRA_Demand_Drivers!$B$5:$J$100,9,FALSE)</f>
        <v>98.16113381799353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2397.5502743534266</v>
      </c>
      <c r="H1782" s="16">
        <f>VLOOKUP($D1782,'Growth rate'!$B$3:$T$93,19,FALSE)*VLOOKUP($F1782,BY_TRA_Demand_Drivers!$B$5:$J$100,8,FALSE)</f>
        <v>115.51907551785062</v>
      </c>
      <c r="I1782" s="16">
        <f>VLOOKUP($D1782,'Growth rate'!$B$3:$T$93,19,FALSE)*VLOOKUP($F1782,BY_TRA_Demand_Drivers!$B$5:$J$100,9,FALSE)</f>
        <v>99.731711959081409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2435.9110787430823</v>
      </c>
      <c r="H1783" s="16">
        <f>VLOOKUP($D1783,'Growth rate'!$B$3:$T$93,19,FALSE)*VLOOKUP($F1783,BY_TRA_Demand_Drivers!$B$5:$J$100,8,FALSE)</f>
        <v>117.36738072613626</v>
      </c>
      <c r="I1783" s="16">
        <f>VLOOKUP($D1783,'Growth rate'!$B$3:$T$93,19,FALSE)*VLOOKUP($F1783,BY_TRA_Demand_Drivers!$B$5:$J$100,9,FALSE)</f>
        <v>101.32741935042674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2474.8856560029708</v>
      </c>
      <c r="H1784" s="16">
        <f>VLOOKUP($D1784,'Growth rate'!$B$3:$T$93,19,FALSE)*VLOOKUP($F1784,BY_TRA_Demand_Drivers!$B$5:$J$100,8,FALSE)</f>
        <v>119.24525881775442</v>
      </c>
      <c r="I1784" s="16">
        <f>VLOOKUP($D1784,'Growth rate'!$B$3:$T$93,19,FALSE)*VLOOKUP($F1784,BY_TRA_Demand_Drivers!$B$5:$J$100,9,FALSE)</f>
        <v>102.94865806003354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2514.483826499019</v>
      </c>
      <c r="H1785" s="16">
        <f>VLOOKUP($D1785,'Growth rate'!$B$3:$T$93,19,FALSE)*VLOOKUP($F1785,BY_TRA_Demand_Drivers!$B$5:$J$100,8,FALSE)</f>
        <v>121.15318295883851</v>
      </c>
      <c r="I1785" s="16">
        <f>VLOOKUP($D1785,'Growth rate'!$B$3:$T$93,19,FALSE)*VLOOKUP($F1785,BY_TRA_Demand_Drivers!$B$5:$J$100,9,FALSE)</f>
        <v>104.5958365889941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2554.7155677230035</v>
      </c>
      <c r="H1786" s="16">
        <f>VLOOKUP($D1786,'Growth rate'!$B$3:$T$93,19,FALSE)*VLOOKUP($F1786,BY_TRA_Demand_Drivers!$B$5:$J$100,8,FALSE)</f>
        <v>123.09163388617993</v>
      </c>
      <c r="I1786" s="16">
        <f>VLOOKUP($D1786,'Growth rate'!$B$3:$T$93,19,FALSE)*VLOOKUP($F1786,BY_TRA_Demand_Drivers!$B$5:$J$100,9,FALSE)</f>
        <v>106.26936997441801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2595.5910168065716</v>
      </c>
      <c r="H1787" s="16">
        <f>VLOOKUP($D1787,'Growth rate'!$B$3:$T$93,19,FALSE)*VLOOKUP($F1787,BY_TRA_Demand_Drivers!$B$5:$J$100,8,FALSE)</f>
        <v>125.06110002835882</v>
      </c>
      <c r="I1787" s="16">
        <f>VLOOKUP($D1787,'Growth rate'!$B$3:$T$93,19,FALSE)*VLOOKUP($F1787,BY_TRA_Demand_Drivers!$B$5:$J$100,9,FALSE)</f>
        <v>107.96967989400871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2637.1204730754771</v>
      </c>
      <c r="H1788" s="16">
        <f>VLOOKUP($D1788,'Growth rate'!$B$3:$T$93,19,FALSE)*VLOOKUP($F1788,BY_TRA_Demand_Drivers!$B$5:$J$100,8,FALSE)</f>
        <v>127.06207762881257</v>
      </c>
      <c r="I1788" s="16">
        <f>VLOOKUP($D1788,'Growth rate'!$B$3:$T$93,19,FALSE)*VLOOKUP($F1788,BY_TRA_Demand_Drivers!$B$5:$J$100,9,FALSE)</f>
        <v>109.69719477231284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2679.3144006446851</v>
      </c>
      <c r="H1789" s="16">
        <f>VLOOKUP($D1789,'Growth rate'!$B$3:$T$93,19,FALSE)*VLOOKUP($F1789,BY_TRA_Demand_Drivers!$B$5:$J$100,8,FALSE)</f>
        <v>129.0950708708736</v>
      </c>
      <c r="I1789" s="16">
        <f>VLOOKUP($D1789,'Growth rate'!$B$3:$T$93,19,FALSE)*VLOOKUP($F1789,BY_TRA_Demand_Drivers!$B$5:$J$100,9,FALSE)</f>
        <v>111.45234988866986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2722.1834310549993</v>
      </c>
      <c r="H1790" s="16">
        <f>VLOOKUP($D1790,'Growth rate'!$B$3:$T$93,19,FALSE)*VLOOKUP($F1790,BY_TRA_Demand_Drivers!$B$5:$J$100,8,FALSE)</f>
        <v>131.16059200480754</v>
      </c>
      <c r="I1790" s="16">
        <f>VLOOKUP($D1790,'Growth rate'!$B$3:$T$93,19,FALSE)*VLOOKUP($F1790,BY_TRA_Demand_Drivers!$B$5:$J$100,9,FALSE)</f>
        <v>113.23558748688856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2765.7383659518796</v>
      </c>
      <c r="H1791" s="16">
        <f>VLOOKUP($D1791,'Growth rate'!$B$3:$T$93,19,FALSE)*VLOOKUP($F1791,BY_TRA_Demand_Drivers!$B$5:$J$100,8,FALSE)</f>
        <v>133.25916147688449</v>
      </c>
      <c r="I1791" s="16">
        <f>VLOOKUP($D1791,'Growth rate'!$B$3:$T$93,19,FALSE)*VLOOKUP($F1791,BY_TRA_Demand_Drivers!$B$5:$J$100,9,FALSE)</f>
        <v>115.0473568866788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2809.9901798071096</v>
      </c>
      <c r="H1792" s="16">
        <f>VLOOKUP($D1792,'Growth rate'!$B$3:$T$93,19,FALSE)*VLOOKUP($F1792,BY_TRA_Demand_Drivers!$B$5:$J$100,8,FALSE)</f>
        <v>135.39130806051463</v>
      </c>
      <c r="I1792" s="16">
        <f>VLOOKUP($D1792,'Growth rate'!$B$3:$T$93,19,FALSE)*VLOOKUP($F1792,BY_TRA_Demand_Drivers!$B$5:$J$100,9,FALSE)</f>
        <v>116.88811459686565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2854.9500226840241</v>
      </c>
      <c r="H1793" s="16">
        <f>VLOOKUP($D1793,'Growth rate'!$B$3:$T$93,19,FALSE)*VLOOKUP($F1793,BY_TRA_Demand_Drivers!$B$5:$J$100,8,FALSE)</f>
        <v>137.55756898948289</v>
      </c>
      <c r="I1793" s="16">
        <f>VLOOKUP($D1793,'Growth rate'!$B$3:$T$93,19,FALSE)*VLOOKUP($F1793,BY_TRA_Demand_Drivers!$B$5:$J$100,9,FALSE)</f>
        <v>118.75832443041553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2900.629223046968</v>
      </c>
      <c r="H1794" s="16">
        <f>VLOOKUP($D1794,'Growth rate'!$B$3:$T$93,19,FALSE)*VLOOKUP($F1794,BY_TRA_Demand_Drivers!$B$5:$J$100,8,FALSE)</f>
        <v>139.75849009331461</v>
      </c>
      <c r="I1794" s="16">
        <f>VLOOKUP($D1794,'Growth rate'!$B$3:$T$93,19,FALSE)*VLOOKUP($F1794,BY_TRA_Demand_Drivers!$B$5:$J$100,9,FALSE)</f>
        <v>120.65845762130216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2947.0392906157203</v>
      </c>
      <c r="H1795" s="16">
        <f>VLOOKUP($D1795,'Growth rate'!$B$3:$T$93,19,FALSE)*VLOOKUP($F1795,BY_TRA_Demand_Drivers!$B$5:$J$100,8,FALSE)</f>
        <v>141.99462593480766</v>
      </c>
      <c r="I1795" s="16">
        <f>VLOOKUP($D1795,'Growth rate'!$B$3:$T$93,19,FALSE)*VLOOKUP($F1795,BY_TRA_Demand_Drivers!$B$5:$J$100,9,FALSE)</f>
        <v>122.58899294324301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2994.191919265571</v>
      </c>
      <c r="H1796" s="16">
        <f>VLOOKUP($D1796,'Growth rate'!$B$3:$T$93,19,FALSE)*VLOOKUP($F1796,BY_TRA_Demand_Drivers!$B$5:$J$100,8,FALSE)</f>
        <v>144.26653994976456</v>
      </c>
      <c r="I1796" s="16">
        <f>VLOOKUP($D1796,'Growth rate'!$B$3:$T$93,19,FALSE)*VLOOKUP($F1796,BY_TRA_Demand_Drivers!$B$5:$J$100,9,FALSE)</f>
        <v>124.55041683033488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3042.0989899738211</v>
      </c>
      <c r="H1797" s="16">
        <f>VLOOKUP($D1797,'Growth rate'!$B$3:$T$93,19,FALSE)*VLOOKUP($F1797,BY_TRA_Demand_Drivers!$B$5:$J$100,8,FALSE)</f>
        <v>146.57480458896083</v>
      </c>
      <c r="I1797" s="16">
        <f>VLOOKUP($D1797,'Growth rate'!$B$3:$T$93,19,FALSE)*VLOOKUP($F1797,BY_TRA_Demand_Drivers!$B$5:$J$100,9,FALSE)</f>
        <v>126.54322349962027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3090.7725738134013</v>
      </c>
      <c r="H1798" s="16">
        <f>VLOOKUP($D1798,'Growth rate'!$B$3:$T$93,19,FALSE)*VLOOKUP($F1798,BY_TRA_Demand_Drivers!$B$5:$J$100,8,FALSE)</f>
        <v>148.92000146238416</v>
      </c>
      <c r="I1798" s="16">
        <f>VLOOKUP($D1798,'Growth rate'!$B$3:$T$93,19,FALSE)*VLOOKUP($F1798,BY_TRA_Demand_Drivers!$B$5:$J$100,9,FALSE)</f>
        <v>128.56791507561417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3140.2249349944163</v>
      </c>
      <c r="H1799" s="16">
        <f>VLOOKUP($D1799,'Growth rate'!$B$3:$T$93,19,FALSE)*VLOOKUP($F1799,BY_TRA_Demand_Drivers!$B$5:$J$100,8,FALSE)</f>
        <v>151.30272148578234</v>
      </c>
      <c r="I1799" s="16">
        <f>VLOOKUP($D1799,'Growth rate'!$B$3:$T$93,19,FALSE)*VLOOKUP($F1799,BY_TRA_Demand_Drivers!$B$5:$J$100,9,FALSE)</f>
        <v>130.62500171682402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3190.468533954328</v>
      </c>
      <c r="H1800" s="16">
        <f>VLOOKUP($D1800,'Growth rate'!$B$3:$T$93,19,FALSE)*VLOOKUP($F1800,BY_TRA_Demand_Drivers!$B$5:$J$100,8,FALSE)</f>
        <v>153.72356502955489</v>
      </c>
      <c r="I1800" s="16">
        <f>VLOOKUP($D1800,'Growth rate'!$B$3:$T$93,19,FALSE)*VLOOKUP($F1800,BY_TRA_Demand_Drivers!$B$5:$J$100,9,FALSE)</f>
        <v>132.71500174429323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3241.5160304975966</v>
      </c>
      <c r="H1801" s="16">
        <f>VLOOKUP($D1801,'Growth rate'!$B$3:$T$93,19,FALSE)*VLOOKUP($F1801,BY_TRA_Demand_Drivers!$B$5:$J$100,8,FALSE)</f>
        <v>156.18314207002777</v>
      </c>
      <c r="I1801" s="16">
        <f>VLOOKUP($D1801,'Growth rate'!$B$3:$T$93,19,FALSE)*VLOOKUP($F1801,BY_TRA_Demand_Drivers!$B$5:$J$100,9,FALSE)</f>
        <v>134.83844177220192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3293.3802869855581</v>
      </c>
      <c r="H1802" s="16">
        <f>VLOOKUP($D1802,'Growth rate'!$B$3:$T$93,19,FALSE)*VLOOKUP($F1802,BY_TRA_Demand_Drivers!$B$5:$J$100,8,FALSE)</f>
        <v>158.68207234314821</v>
      </c>
      <c r="I1802" s="16">
        <f>VLOOKUP($D1802,'Growth rate'!$B$3:$T$93,19,FALSE)*VLOOKUP($F1802,BY_TRA_Demand_Drivers!$B$5:$J$100,9,FALSE)</f>
        <v>136.99585684055714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3346.0743715773274</v>
      </c>
      <c r="H1803" s="16">
        <f>VLOOKUP($D1803,'Growth rate'!$B$3:$T$93,19,FALSE)*VLOOKUP($F1803,BY_TRA_Demand_Drivers!$B$5:$J$100,8,FALSE)</f>
        <v>161.22098550063859</v>
      </c>
      <c r="I1803" s="16">
        <f>VLOOKUP($D1803,'Growth rate'!$B$3:$T$93,19,FALSE)*VLOOKUP($F1803,BY_TRA_Demand_Drivers!$B$5:$J$100,9,FALSE)</f>
        <v>139.18779055000607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3399.6115615225649</v>
      </c>
      <c r="H1804" s="16">
        <f>VLOOKUP($D1804,'Growth rate'!$B$3:$T$93,19,FALSE)*VLOOKUP($F1804,BY_TRA_Demand_Drivers!$B$5:$J$100,8,FALSE)</f>
        <v>163.80052126864879</v>
      </c>
      <c r="I1804" s="16">
        <f>VLOOKUP($D1804,'Growth rate'!$B$3:$T$93,19,FALSE)*VLOOKUP($F1804,BY_TRA_Demand_Drivers!$B$5:$J$100,9,FALSE)</f>
        <v>141.41479519880616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3454.0053465069259</v>
      </c>
      <c r="H1805" s="16">
        <f>VLOOKUP($D1805,'Growth rate'!$B$3:$T$93,19,FALSE)*VLOOKUP($F1805,BY_TRA_Demand_Drivers!$B$5:$J$100,8,FALSE)</f>
        <v>166.42132960894719</v>
      </c>
      <c r="I1805" s="16">
        <f>VLOOKUP($D1805,'Growth rate'!$B$3:$T$93,19,FALSE)*VLOOKUP($F1805,BY_TRA_Demand_Drivers!$B$5:$J$100,9,FALSE)</f>
        <v>143.67743192198708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3509.2694320510363</v>
      </c>
      <c r="H1806" s="16">
        <f>VLOOKUP($D1806,'Growth rate'!$B$3:$T$93,19,FALSE)*VLOOKUP($F1806,BY_TRA_Demand_Drivers!$B$5:$J$100,8,FALSE)</f>
        <v>169.08407088269033</v>
      </c>
      <c r="I1806" s="16">
        <f>VLOOKUP($D1806,'Growth rate'!$B$3:$T$93,19,FALSE)*VLOOKUP($F1806,BY_TRA_Demand_Drivers!$B$5:$J$100,9,FALSE)</f>
        <v>145.97627083273886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3565.4177429638535</v>
      </c>
      <c r="H1807" s="16">
        <f>VLOOKUP($D1807,'Growth rate'!$B$3:$T$93,19,FALSE)*VLOOKUP($F1807,BY_TRA_Demand_Drivers!$B$5:$J$100,8,FALSE)</f>
        <v>171.78941601681339</v>
      </c>
      <c r="I1807" s="16">
        <f>VLOOKUP($D1807,'Growth rate'!$B$3:$T$93,19,FALSE)*VLOOKUP($F1807,BY_TRA_Demand_Drivers!$B$5:$J$100,9,FALSE)</f>
        <v>148.31189116606271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887.77627370062612</v>
      </c>
      <c r="H1809" s="16">
        <f>VLOOKUP($D1809,'Growth rate'!$B$3:$T$93,19,FALSE)*VLOOKUP($F1809,BY_TRA_Demand_Drivers!$B$5:$J$100,8,FALSE)</f>
        <v>49.320904094479239</v>
      </c>
      <c r="I1809" s="16">
        <f>VLOOKUP($D1809,'Growth rate'!$B$3:$T$93,19,FALSE)*VLOOKUP($F1809,BY_TRA_Demand_Drivers!$B$5:$J$100,9,FALSE)</f>
        <v>49.320904094479239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923.25254740125263</v>
      </c>
      <c r="H1810" s="16">
        <f>VLOOKUP($D1810,'Growth rate'!$B$3:$T$93,19,FALSE)*VLOOKUP($F1810,BY_TRA_Demand_Drivers!$B$5:$J$100,8,FALSE)</f>
        <v>51.291808188958477</v>
      </c>
      <c r="I1810" s="16">
        <f>VLOOKUP($D1810,'Growth rate'!$B$3:$T$93,19,FALSE)*VLOOKUP($F1810,BY_TRA_Demand_Drivers!$B$5:$J$100,9,FALSE)</f>
        <v>51.291808188958477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958.72882110187879</v>
      </c>
      <c r="H1811" s="16">
        <f>VLOOKUP($D1811,'Growth rate'!$B$3:$T$93,19,FALSE)*VLOOKUP($F1811,BY_TRA_Demand_Drivers!$B$5:$J$100,8,FALSE)</f>
        <v>53.262712283437715</v>
      </c>
      <c r="I1811" s="16">
        <f>VLOOKUP($D1811,'Growth rate'!$B$3:$T$93,19,FALSE)*VLOOKUP($F1811,BY_TRA_Demand_Drivers!$B$5:$J$100,9,FALSE)</f>
        <v>53.262712283437715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994.20509480250519</v>
      </c>
      <c r="H1812" s="16">
        <f>VLOOKUP($D1812,'Growth rate'!$B$3:$T$93,19,FALSE)*VLOOKUP($F1812,BY_TRA_Demand_Drivers!$B$5:$J$100,8,FALSE)</f>
        <v>55.23361637791696</v>
      </c>
      <c r="I1812" s="16">
        <f>VLOOKUP($D1812,'Growth rate'!$B$3:$T$93,19,FALSE)*VLOOKUP($F1812,BY_TRA_Demand_Drivers!$B$5:$J$100,9,FALSE)</f>
        <v>55.23361637791696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1029.6813685031314</v>
      </c>
      <c r="H1813" s="16">
        <f>VLOOKUP($D1813,'Growth rate'!$B$3:$T$93,19,FALSE)*VLOOKUP($F1813,BY_TRA_Demand_Drivers!$B$5:$J$100,8,FALSE)</f>
        <v>57.204520472396197</v>
      </c>
      <c r="I1813" s="16">
        <f>VLOOKUP($D1813,'Growth rate'!$B$3:$T$93,19,FALSE)*VLOOKUP($F1813,BY_TRA_Demand_Drivers!$B$5:$J$100,9,FALSE)</f>
        <v>57.204520472396197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1065.1576422037576</v>
      </c>
      <c r="H1814" s="16">
        <f>VLOOKUP($D1814,'Growth rate'!$B$3:$T$93,19,FALSE)*VLOOKUP($F1814,BY_TRA_Demand_Drivers!$B$5:$J$100,8,FALSE)</f>
        <v>59.175424566875428</v>
      </c>
      <c r="I1814" s="16">
        <f>VLOOKUP($D1814,'Growth rate'!$B$3:$T$93,19,FALSE)*VLOOKUP($F1814,BY_TRA_Demand_Drivers!$B$5:$J$100,9,FALSE)</f>
        <v>59.175424566875428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1100.6339159043839</v>
      </c>
      <c r="H1815" s="16">
        <f>VLOOKUP($D1815,'Growth rate'!$B$3:$T$93,19,FALSE)*VLOOKUP($F1815,BY_TRA_Demand_Drivers!$B$5:$J$100,8,FALSE)</f>
        <v>61.146328661354673</v>
      </c>
      <c r="I1815" s="16">
        <f>VLOOKUP($D1815,'Growth rate'!$B$3:$T$93,19,FALSE)*VLOOKUP($F1815,BY_TRA_Demand_Drivers!$B$5:$J$100,9,FALSE)</f>
        <v>61.146328661354673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1136.1101896050102</v>
      </c>
      <c r="H1816" s="16">
        <f>VLOOKUP($D1816,'Growth rate'!$B$3:$T$93,19,FALSE)*VLOOKUP($F1816,BY_TRA_Demand_Drivers!$B$5:$J$100,8,FALSE)</f>
        <v>63.117232755833911</v>
      </c>
      <c r="I1816" s="16">
        <f>VLOOKUP($D1816,'Growth rate'!$B$3:$T$93,19,FALSE)*VLOOKUP($F1816,BY_TRA_Demand_Drivers!$B$5:$J$100,9,FALSE)</f>
        <v>63.117232755833911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1171.5864633056367</v>
      </c>
      <c r="H1817" s="16">
        <f>VLOOKUP($D1817,'Growth rate'!$B$3:$T$93,19,FALSE)*VLOOKUP($F1817,BY_TRA_Demand_Drivers!$B$5:$J$100,8,FALSE)</f>
        <v>65.088136850313148</v>
      </c>
      <c r="I1817" s="16">
        <f>VLOOKUP($D1817,'Growth rate'!$B$3:$T$93,19,FALSE)*VLOOKUP($F1817,BY_TRA_Demand_Drivers!$B$5:$J$100,9,FALSE)</f>
        <v>65.088136850313148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1207.0627370062628</v>
      </c>
      <c r="H1818" s="16">
        <f>VLOOKUP($D1818,'Growth rate'!$B$3:$T$93,19,FALSE)*VLOOKUP($F1818,BY_TRA_Demand_Drivers!$B$5:$J$100,8,FALSE)</f>
        <v>67.059040944792386</v>
      </c>
      <c r="I1818" s="16">
        <f>VLOOKUP($D1818,'Growth rate'!$B$3:$T$93,19,FALSE)*VLOOKUP($F1818,BY_TRA_Demand_Drivers!$B$5:$J$100,9,FALSE)</f>
        <v>67.059040944792386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1242.5390107068893</v>
      </c>
      <c r="H1819" s="16">
        <f>VLOOKUP($D1819,'Growth rate'!$B$3:$T$93,19,FALSE)*VLOOKUP($F1819,BY_TRA_Demand_Drivers!$B$5:$J$100,8,FALSE)</f>
        <v>69.029945039271638</v>
      </c>
      <c r="I1819" s="16">
        <f>VLOOKUP($D1819,'Growth rate'!$B$3:$T$93,19,FALSE)*VLOOKUP($F1819,BY_TRA_Demand_Drivers!$B$5:$J$100,9,FALSE)</f>
        <v>69.029945039271638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1278.0152844075155</v>
      </c>
      <c r="H1820" s="16">
        <f>VLOOKUP($D1820,'Growth rate'!$B$3:$T$93,19,FALSE)*VLOOKUP($F1820,BY_TRA_Demand_Drivers!$B$5:$J$100,8,FALSE)</f>
        <v>71.000849133750862</v>
      </c>
      <c r="I1820" s="16">
        <f>VLOOKUP($D1820,'Growth rate'!$B$3:$T$93,19,FALSE)*VLOOKUP($F1820,BY_TRA_Demand_Drivers!$B$5:$J$100,9,FALSE)</f>
        <v>71.000849133750862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1313.4915581081416</v>
      </c>
      <c r="H1821" s="16">
        <f>VLOOKUP($D1821,'Growth rate'!$B$3:$T$93,19,FALSE)*VLOOKUP($F1821,BY_TRA_Demand_Drivers!$B$5:$J$100,8,FALSE)</f>
        <v>72.971753228230099</v>
      </c>
      <c r="I1821" s="16">
        <f>VLOOKUP($D1821,'Growth rate'!$B$3:$T$93,19,FALSE)*VLOOKUP($F1821,BY_TRA_Demand_Drivers!$B$5:$J$100,9,FALSE)</f>
        <v>72.971753228230099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1348.9678318087681</v>
      </c>
      <c r="H1822" s="16">
        <f>VLOOKUP($D1822,'Growth rate'!$B$3:$T$93,19,FALSE)*VLOOKUP($F1822,BY_TRA_Demand_Drivers!$B$5:$J$100,8,FALSE)</f>
        <v>74.942657322709351</v>
      </c>
      <c r="I1822" s="16">
        <f>VLOOKUP($D1822,'Growth rate'!$B$3:$T$93,19,FALSE)*VLOOKUP($F1822,BY_TRA_Demand_Drivers!$B$5:$J$100,9,FALSE)</f>
        <v>74.942657322709351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1384.4441055093944</v>
      </c>
      <c r="H1823" s="16">
        <f>VLOOKUP($D1823,'Growth rate'!$B$3:$T$93,19,FALSE)*VLOOKUP($F1823,BY_TRA_Demand_Drivers!$B$5:$J$100,8,FALSE)</f>
        <v>76.913561417188575</v>
      </c>
      <c r="I1823" s="16">
        <f>VLOOKUP($D1823,'Growth rate'!$B$3:$T$93,19,FALSE)*VLOOKUP($F1823,BY_TRA_Demand_Drivers!$B$5:$J$100,9,FALSE)</f>
        <v>76.913561417188575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1419.9203792100204</v>
      </c>
      <c r="H1824" s="16">
        <f>VLOOKUP($D1824,'Growth rate'!$B$3:$T$93,19,FALSE)*VLOOKUP($F1824,BY_TRA_Demand_Drivers!$B$5:$J$100,8,FALSE)</f>
        <v>78.884465511667813</v>
      </c>
      <c r="I1824" s="16">
        <f>VLOOKUP($D1824,'Growth rate'!$B$3:$T$93,19,FALSE)*VLOOKUP($F1824,BY_TRA_Demand_Drivers!$B$5:$J$100,9,FALSE)</f>
        <v>78.884465511667813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1455.3966529106469</v>
      </c>
      <c r="H1825" s="16">
        <f>VLOOKUP($D1825,'Growth rate'!$B$3:$T$93,19,FALSE)*VLOOKUP($F1825,BY_TRA_Demand_Drivers!$B$5:$J$100,8,FALSE)</f>
        <v>80.855369606147065</v>
      </c>
      <c r="I1825" s="16">
        <f>VLOOKUP($D1825,'Growth rate'!$B$3:$T$93,19,FALSE)*VLOOKUP($F1825,BY_TRA_Demand_Drivers!$B$5:$J$100,9,FALSE)</f>
        <v>80.855369606147065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1490.8729266112732</v>
      </c>
      <c r="H1826" s="16">
        <f>VLOOKUP($D1826,'Growth rate'!$B$3:$T$93,19,FALSE)*VLOOKUP($F1826,BY_TRA_Demand_Drivers!$B$5:$J$100,8,FALSE)</f>
        <v>82.826273700626302</v>
      </c>
      <c r="I1826" s="16">
        <f>VLOOKUP($D1826,'Growth rate'!$B$3:$T$93,19,FALSE)*VLOOKUP($F1826,BY_TRA_Demand_Drivers!$B$5:$J$100,9,FALSE)</f>
        <v>82.826273700626302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1526.3492003118993</v>
      </c>
      <c r="H1827" s="16">
        <f>VLOOKUP($D1827,'Growth rate'!$B$3:$T$93,19,FALSE)*VLOOKUP($F1827,BY_TRA_Demand_Drivers!$B$5:$J$100,8,FALSE)</f>
        <v>84.797177795105526</v>
      </c>
      <c r="I1827" s="16">
        <f>VLOOKUP($D1827,'Growth rate'!$B$3:$T$93,19,FALSE)*VLOOKUP($F1827,BY_TRA_Demand_Drivers!$B$5:$J$100,9,FALSE)</f>
        <v>84.797177795105526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1561.8254740125258</v>
      </c>
      <c r="H1828" s="16">
        <f>VLOOKUP($D1828,'Growth rate'!$B$3:$T$93,19,FALSE)*VLOOKUP($F1828,BY_TRA_Demand_Drivers!$B$5:$J$100,8,FALSE)</f>
        <v>86.768081889584778</v>
      </c>
      <c r="I1828" s="16">
        <f>VLOOKUP($D1828,'Growth rate'!$B$3:$T$93,19,FALSE)*VLOOKUP($F1828,BY_TRA_Demand_Drivers!$B$5:$J$100,9,FALSE)</f>
        <v>86.768081889584778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1597.3017477131521</v>
      </c>
      <c r="H1829" s="16">
        <f>VLOOKUP($D1829,'Growth rate'!$B$3:$T$93,19,FALSE)*VLOOKUP($F1829,BY_TRA_Demand_Drivers!$B$5:$J$100,8,FALSE)</f>
        <v>88.738985984064016</v>
      </c>
      <c r="I1829" s="16">
        <f>VLOOKUP($D1829,'Growth rate'!$B$3:$T$93,19,FALSE)*VLOOKUP($F1829,BY_TRA_Demand_Drivers!$B$5:$J$100,9,FALSE)</f>
        <v>88.738985984064016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1632.7780214137783</v>
      </c>
      <c r="H1830" s="16">
        <f>VLOOKUP($D1830,'Growth rate'!$B$3:$T$93,19,FALSE)*VLOOKUP($F1830,BY_TRA_Demand_Drivers!$B$5:$J$100,8,FALSE)</f>
        <v>90.709890078543253</v>
      </c>
      <c r="I1830" s="16">
        <f>VLOOKUP($D1830,'Growth rate'!$B$3:$T$93,19,FALSE)*VLOOKUP($F1830,BY_TRA_Demand_Drivers!$B$5:$J$100,9,FALSE)</f>
        <v>90.709890078543253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1668.2542951144046</v>
      </c>
      <c r="H1831" s="16">
        <f>VLOOKUP($D1831,'Growth rate'!$B$3:$T$93,19,FALSE)*VLOOKUP($F1831,BY_TRA_Demand_Drivers!$B$5:$J$100,8,FALSE)</f>
        <v>92.680794173022491</v>
      </c>
      <c r="I1831" s="16">
        <f>VLOOKUP($D1831,'Growth rate'!$B$3:$T$93,19,FALSE)*VLOOKUP($F1831,BY_TRA_Demand_Drivers!$B$5:$J$100,9,FALSE)</f>
        <v>92.680794173022491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1703.7305688150309</v>
      </c>
      <c r="H1832" s="16">
        <f>VLOOKUP($D1832,'Growth rate'!$B$3:$T$93,19,FALSE)*VLOOKUP($F1832,BY_TRA_Demand_Drivers!$B$5:$J$100,8,FALSE)</f>
        <v>94.651698267501729</v>
      </c>
      <c r="I1832" s="16">
        <f>VLOOKUP($D1832,'Growth rate'!$B$3:$T$93,19,FALSE)*VLOOKUP($F1832,BY_TRA_Demand_Drivers!$B$5:$J$100,9,FALSE)</f>
        <v>94.651698267501729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1739.2068425156569</v>
      </c>
      <c r="H1833" s="16">
        <f>VLOOKUP($D1833,'Growth rate'!$B$3:$T$93,19,FALSE)*VLOOKUP($F1833,BY_TRA_Demand_Drivers!$B$5:$J$100,8,FALSE)</f>
        <v>96.622602361980952</v>
      </c>
      <c r="I1833" s="16">
        <f>VLOOKUP($D1833,'Growth rate'!$B$3:$T$93,19,FALSE)*VLOOKUP($F1833,BY_TRA_Demand_Drivers!$B$5:$J$100,9,FALSE)</f>
        <v>96.622602361980952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1774.6831162162835</v>
      </c>
      <c r="H1834" s="16">
        <f>VLOOKUP($D1834,'Growth rate'!$B$3:$T$93,19,FALSE)*VLOOKUP($F1834,BY_TRA_Demand_Drivers!$B$5:$J$100,8,FALSE)</f>
        <v>98.593506456460204</v>
      </c>
      <c r="I1834" s="16">
        <f>VLOOKUP($D1834,'Growth rate'!$B$3:$T$93,19,FALSE)*VLOOKUP($F1834,BY_TRA_Demand_Drivers!$B$5:$J$100,9,FALSE)</f>
        <v>98.593506456460204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1810.1593899169097</v>
      </c>
      <c r="H1835" s="16">
        <f>VLOOKUP($D1835,'Growth rate'!$B$3:$T$93,19,FALSE)*VLOOKUP($F1835,BY_TRA_Demand_Drivers!$B$5:$J$100,8,FALSE)</f>
        <v>100.56441055093944</v>
      </c>
      <c r="I1835" s="16">
        <f>VLOOKUP($D1835,'Growth rate'!$B$3:$T$93,19,FALSE)*VLOOKUP($F1835,BY_TRA_Demand_Drivers!$B$5:$J$100,9,FALSE)</f>
        <v>100.56441055093944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1845.6356636175362</v>
      </c>
      <c r="H1836" s="16">
        <f>VLOOKUP($D1836,'Growth rate'!$B$3:$T$93,19,FALSE)*VLOOKUP($F1836,BY_TRA_Demand_Drivers!$B$5:$J$100,8,FALSE)</f>
        <v>102.53531464541869</v>
      </c>
      <c r="I1836" s="16">
        <f>VLOOKUP($D1836,'Growth rate'!$B$3:$T$93,19,FALSE)*VLOOKUP($F1836,BY_TRA_Demand_Drivers!$B$5:$J$100,9,FALSE)</f>
        <v>102.53531464541869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1881.1119373181625</v>
      </c>
      <c r="H1837" s="16">
        <f>VLOOKUP($D1837,'Growth rate'!$B$3:$T$93,19,FALSE)*VLOOKUP($F1837,BY_TRA_Demand_Drivers!$B$5:$J$100,8,FALSE)</f>
        <v>104.50621873989793</v>
      </c>
      <c r="I1837" s="16">
        <f>VLOOKUP($D1837,'Growth rate'!$B$3:$T$93,19,FALSE)*VLOOKUP($F1837,BY_TRA_Demand_Drivers!$B$5:$J$100,9,FALSE)</f>
        <v>104.50621873989793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1916.5882110187886</v>
      </c>
      <c r="H1838" s="16">
        <f>VLOOKUP($D1838,'Growth rate'!$B$3:$T$93,19,FALSE)*VLOOKUP($F1838,BY_TRA_Demand_Drivers!$B$5:$J$100,8,FALSE)</f>
        <v>106.47712283437716</v>
      </c>
      <c r="I1838" s="16">
        <f>VLOOKUP($D1838,'Growth rate'!$B$3:$T$93,19,FALSE)*VLOOKUP($F1838,BY_TRA_Demand_Drivers!$B$5:$J$100,9,FALSE)</f>
        <v>106.47712283437716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1952.0644847194151</v>
      </c>
      <c r="H1839" s="16">
        <f>VLOOKUP($D1839,'Growth rate'!$B$3:$T$93,19,FALSE)*VLOOKUP($F1839,BY_TRA_Demand_Drivers!$B$5:$J$100,8,FALSE)</f>
        <v>108.44802692885641</v>
      </c>
      <c r="I1839" s="16">
        <f>VLOOKUP($D1839,'Growth rate'!$B$3:$T$93,19,FALSE)*VLOOKUP($F1839,BY_TRA_Demand_Drivers!$B$5:$J$100,9,FALSE)</f>
        <v>108.44802692885641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1983.2975164749262</v>
      </c>
      <c r="H1840" s="16">
        <f>VLOOKUP($D1840,'Growth rate'!$B$3:$T$93,19,FALSE)*VLOOKUP($F1840,BY_TRA_Demand_Drivers!$B$5:$J$100,8,FALSE)</f>
        <v>110.18319535971813</v>
      </c>
      <c r="I1840" s="16">
        <f>VLOOKUP($D1840,'Growth rate'!$B$3:$T$93,19,FALSE)*VLOOKUP($F1840,BY_TRA_Demand_Drivers!$B$5:$J$100,9,FALSE)</f>
        <v>110.18319535971813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2015.0302767385247</v>
      </c>
      <c r="H1841" s="16">
        <f>VLOOKUP($D1841,'Growth rate'!$B$3:$T$93,19,FALSE)*VLOOKUP($F1841,BY_TRA_Demand_Drivers!$B$5:$J$100,8,FALSE)</f>
        <v>111.9461264854736</v>
      </c>
      <c r="I1841" s="16">
        <f>VLOOKUP($D1841,'Growth rate'!$B$3:$T$93,19,FALSE)*VLOOKUP($F1841,BY_TRA_Demand_Drivers!$B$5:$J$100,9,FALSE)</f>
        <v>111.9461264854736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2047.2707611663409</v>
      </c>
      <c r="H1842" s="16">
        <f>VLOOKUP($D1842,'Growth rate'!$B$3:$T$93,19,FALSE)*VLOOKUP($F1842,BY_TRA_Demand_Drivers!$B$5:$J$100,8,FALSE)</f>
        <v>113.73726450924117</v>
      </c>
      <c r="I1842" s="16">
        <f>VLOOKUP($D1842,'Growth rate'!$B$3:$T$93,19,FALSE)*VLOOKUP($F1842,BY_TRA_Demand_Drivers!$B$5:$J$100,9,FALSE)</f>
        <v>113.73726450924117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2080.0270933450029</v>
      </c>
      <c r="H1843" s="16">
        <f>VLOOKUP($D1843,'Growth rate'!$B$3:$T$93,19,FALSE)*VLOOKUP($F1843,BY_TRA_Demand_Drivers!$B$5:$J$100,8,FALSE)</f>
        <v>115.55706074138907</v>
      </c>
      <c r="I1843" s="16">
        <f>VLOOKUP($D1843,'Growth rate'!$B$3:$T$93,19,FALSE)*VLOOKUP($F1843,BY_TRA_Demand_Drivers!$B$5:$J$100,9,FALSE)</f>
        <v>115.55706074138907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2113.3075268385223</v>
      </c>
      <c r="H1844" s="16">
        <f>VLOOKUP($D1844,'Growth rate'!$B$3:$T$93,19,FALSE)*VLOOKUP($F1844,BY_TRA_Demand_Drivers!$B$5:$J$100,8,FALSE)</f>
        <v>117.40597371325124</v>
      </c>
      <c r="I1844" s="16">
        <f>VLOOKUP($D1844,'Growth rate'!$B$3:$T$93,19,FALSE)*VLOOKUP($F1844,BY_TRA_Demand_Drivers!$B$5:$J$100,9,FALSE)</f>
        <v>117.40597371325124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2147.1204472679387</v>
      </c>
      <c r="H1845" s="16">
        <f>VLOOKUP($D1845,'Growth rate'!$B$3:$T$93,19,FALSE)*VLOOKUP($F1845,BY_TRA_Demand_Drivers!$B$5:$J$100,8,FALSE)</f>
        <v>119.28446929266326</v>
      </c>
      <c r="I1845" s="16">
        <f>VLOOKUP($D1845,'Growth rate'!$B$3:$T$93,19,FALSE)*VLOOKUP($F1845,BY_TRA_Demand_Drivers!$B$5:$J$100,9,FALSE)</f>
        <v>119.28446929266326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2181.4743744242264</v>
      </c>
      <c r="H1846" s="16">
        <f>VLOOKUP($D1846,'Growth rate'!$B$3:$T$93,19,FALSE)*VLOOKUP($F1846,BY_TRA_Demand_Drivers!$B$5:$J$100,8,FALSE)</f>
        <v>121.19302080134591</v>
      </c>
      <c r="I1846" s="16">
        <f>VLOOKUP($D1846,'Growth rate'!$B$3:$T$93,19,FALSE)*VLOOKUP($F1846,BY_TRA_Demand_Drivers!$B$5:$J$100,9,FALSE)</f>
        <v>121.19302080134591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2216.3779644150136</v>
      </c>
      <c r="H1847" s="16">
        <f>VLOOKUP($D1847,'Growth rate'!$B$3:$T$93,19,FALSE)*VLOOKUP($F1847,BY_TRA_Demand_Drivers!$B$5:$J$100,8,FALSE)</f>
        <v>123.13210913416745</v>
      </c>
      <c r="I1847" s="16">
        <f>VLOOKUP($D1847,'Growth rate'!$B$3:$T$93,19,FALSE)*VLOOKUP($F1847,BY_TRA_Demand_Drivers!$B$5:$J$100,9,FALSE)</f>
        <v>123.13210913416745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2251.8400118456539</v>
      </c>
      <c r="H1848" s="16">
        <f>VLOOKUP($D1848,'Growth rate'!$B$3:$T$93,19,FALSE)*VLOOKUP($F1848,BY_TRA_Demand_Drivers!$B$5:$J$100,8,FALSE)</f>
        <v>125.10222288031412</v>
      </c>
      <c r="I1848" s="16">
        <f>VLOOKUP($D1848,'Growth rate'!$B$3:$T$93,19,FALSE)*VLOOKUP($F1848,BY_TRA_Demand_Drivers!$B$5:$J$100,9,FALSE)</f>
        <v>125.10222288031412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2287.8694520351842</v>
      </c>
      <c r="H1849" s="16">
        <f>VLOOKUP($D1849,'Growth rate'!$B$3:$T$93,19,FALSE)*VLOOKUP($F1849,BY_TRA_Demand_Drivers!$B$5:$J$100,8,FALSE)</f>
        <v>127.10385844639913</v>
      </c>
      <c r="I1849" s="16">
        <f>VLOOKUP($D1849,'Growth rate'!$B$3:$T$93,19,FALSE)*VLOOKUP($F1849,BY_TRA_Demand_Drivers!$B$5:$J$100,9,FALSE)</f>
        <v>127.10385844639913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2324.4753632677471</v>
      </c>
      <c r="H1850" s="16">
        <f>VLOOKUP($D1850,'Growth rate'!$B$3:$T$93,19,FALSE)*VLOOKUP($F1850,BY_TRA_Demand_Drivers!$B$5:$J$100,8,FALSE)</f>
        <v>129.1375201815415</v>
      </c>
      <c r="I1850" s="16">
        <f>VLOOKUP($D1850,'Growth rate'!$B$3:$T$93,19,FALSE)*VLOOKUP($F1850,BY_TRA_Demand_Drivers!$B$5:$J$100,9,FALSE)</f>
        <v>129.1375201815415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2361.6669690800313</v>
      </c>
      <c r="H1851" s="16">
        <f>VLOOKUP($D1851,'Growth rate'!$B$3:$T$93,19,FALSE)*VLOOKUP($F1851,BY_TRA_Demand_Drivers!$B$5:$J$100,8,FALSE)</f>
        <v>131.20372050444618</v>
      </c>
      <c r="I1851" s="16">
        <f>VLOOKUP($D1851,'Growth rate'!$B$3:$T$93,19,FALSE)*VLOOKUP($F1851,BY_TRA_Demand_Drivers!$B$5:$J$100,9,FALSE)</f>
        <v>131.20372050444618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2399.4536405853119</v>
      </c>
      <c r="H1852" s="16">
        <f>VLOOKUP($D1852,'Growth rate'!$B$3:$T$93,19,FALSE)*VLOOKUP($F1852,BY_TRA_Demand_Drivers!$B$5:$J$100,8,FALSE)</f>
        <v>133.30298003251733</v>
      </c>
      <c r="I1852" s="16">
        <f>VLOOKUP($D1852,'Growth rate'!$B$3:$T$93,19,FALSE)*VLOOKUP($F1852,BY_TRA_Demand_Drivers!$B$5:$J$100,9,FALSE)</f>
        <v>133.30298003251733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2437.8448988346772</v>
      </c>
      <c r="H1853" s="16">
        <f>VLOOKUP($D1853,'Growth rate'!$B$3:$T$93,19,FALSE)*VLOOKUP($F1853,BY_TRA_Demand_Drivers!$B$5:$J$100,8,FALSE)</f>
        <v>135.43582771303764</v>
      </c>
      <c r="I1853" s="16">
        <f>VLOOKUP($D1853,'Growth rate'!$B$3:$T$93,19,FALSE)*VLOOKUP($F1853,BY_TRA_Demand_Drivers!$B$5:$J$100,9,FALSE)</f>
        <v>135.43582771303764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2476.8504172160319</v>
      </c>
      <c r="H1854" s="16">
        <f>VLOOKUP($D1854,'Growth rate'!$B$3:$T$93,19,FALSE)*VLOOKUP($F1854,BY_TRA_Demand_Drivers!$B$5:$J$100,8,FALSE)</f>
        <v>137.60280095644623</v>
      </c>
      <c r="I1854" s="16">
        <f>VLOOKUP($D1854,'Growth rate'!$B$3:$T$93,19,FALSE)*VLOOKUP($F1854,BY_TRA_Demand_Drivers!$B$5:$J$100,9,FALSE)</f>
        <v>137.60280095644623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2516.4800238914886</v>
      </c>
      <c r="H1855" s="16">
        <f>VLOOKUP($D1855,'Growth rate'!$B$3:$T$93,19,FALSE)*VLOOKUP($F1855,BY_TRA_Demand_Drivers!$B$5:$J$100,8,FALSE)</f>
        <v>139.80444577174939</v>
      </c>
      <c r="I1855" s="16">
        <f>VLOOKUP($D1855,'Growth rate'!$B$3:$T$93,19,FALSE)*VLOOKUP($F1855,BY_TRA_Demand_Drivers!$B$5:$J$100,9,FALSE)</f>
        <v>139.80444577174939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2556.7437042737524</v>
      </c>
      <c r="H1856" s="16">
        <f>VLOOKUP($D1856,'Growth rate'!$B$3:$T$93,19,FALSE)*VLOOKUP($F1856,BY_TRA_Demand_Drivers!$B$5:$J$100,8,FALSE)</f>
        <v>142.04131690409739</v>
      </c>
      <c r="I1856" s="16">
        <f>VLOOKUP($D1856,'Growth rate'!$B$3:$T$93,19,FALSE)*VLOOKUP($F1856,BY_TRA_Demand_Drivers!$B$5:$J$100,9,FALSE)</f>
        <v>142.04131690409739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2597.6516035421328</v>
      </c>
      <c r="H1857" s="16">
        <f>VLOOKUP($D1857,'Growth rate'!$B$3:$T$93,19,FALSE)*VLOOKUP($F1857,BY_TRA_Demand_Drivers!$B$5:$J$100,8,FALSE)</f>
        <v>144.31397797456293</v>
      </c>
      <c r="I1857" s="16">
        <f>VLOOKUP($D1857,'Growth rate'!$B$3:$T$93,19,FALSE)*VLOOKUP($F1857,BY_TRA_Demand_Drivers!$B$5:$J$100,9,FALSE)</f>
        <v>144.31397797456293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2639.2140291988062</v>
      </c>
      <c r="H1858" s="16">
        <f>VLOOKUP($D1858,'Growth rate'!$B$3:$T$93,19,FALSE)*VLOOKUP($F1858,BY_TRA_Demand_Drivers!$B$5:$J$100,8,FALSE)</f>
        <v>146.62300162215593</v>
      </c>
      <c r="I1858" s="16">
        <f>VLOOKUP($D1858,'Growth rate'!$B$3:$T$93,19,FALSE)*VLOOKUP($F1858,BY_TRA_Demand_Drivers!$B$5:$J$100,9,FALSE)</f>
        <v>146.62300162215593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2681.4414536659874</v>
      </c>
      <c r="H1859" s="16">
        <f>VLOOKUP($D1859,'Growth rate'!$B$3:$T$93,19,FALSE)*VLOOKUP($F1859,BY_TRA_Demand_Drivers!$B$5:$J$100,8,FALSE)</f>
        <v>148.96896964811043</v>
      </c>
      <c r="I1859" s="16">
        <f>VLOOKUP($D1859,'Growth rate'!$B$3:$T$93,19,FALSE)*VLOOKUP($F1859,BY_TRA_Demand_Drivers!$B$5:$J$100,9,FALSE)</f>
        <v>148.96896964811043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2724.3445169246438</v>
      </c>
      <c r="H1860" s="16">
        <f>VLOOKUP($D1860,'Growth rate'!$B$3:$T$93,19,FALSE)*VLOOKUP($F1860,BY_TRA_Demand_Drivers!$B$5:$J$100,8,FALSE)</f>
        <v>151.35247316248021</v>
      </c>
      <c r="I1860" s="16">
        <f>VLOOKUP($D1860,'Growth rate'!$B$3:$T$93,19,FALSE)*VLOOKUP($F1860,BY_TRA_Demand_Drivers!$B$5:$J$100,9,FALSE)</f>
        <v>151.35247316248021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2767.9340291954377</v>
      </c>
      <c r="H1861" s="16">
        <f>VLOOKUP($D1861,'Growth rate'!$B$3:$T$93,19,FALSE)*VLOOKUP($F1861,BY_TRA_Demand_Drivers!$B$5:$J$100,8,FALSE)</f>
        <v>153.77411273307987</v>
      </c>
      <c r="I1861" s="16">
        <f>VLOOKUP($D1861,'Growth rate'!$B$3:$T$93,19,FALSE)*VLOOKUP($F1861,BY_TRA_Demand_Drivers!$B$5:$J$100,9,FALSE)</f>
        <v>153.77411273307987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2812.2209736625646</v>
      </c>
      <c r="H1862" s="16">
        <f>VLOOKUP($D1862,'Growth rate'!$B$3:$T$93,19,FALSE)*VLOOKUP($F1862,BY_TRA_Demand_Drivers!$B$5:$J$100,8,FALSE)</f>
        <v>156.23449853680916</v>
      </c>
      <c r="I1862" s="16">
        <f>VLOOKUP($D1862,'Growth rate'!$B$3:$T$93,19,FALSE)*VLOOKUP($F1862,BY_TRA_Demand_Drivers!$B$5:$J$100,9,FALSE)</f>
        <v>156.23449853680916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2857.2165092411656</v>
      </c>
      <c r="H1863" s="16">
        <f>VLOOKUP($D1863,'Growth rate'!$B$3:$T$93,19,FALSE)*VLOOKUP($F1863,BY_TRA_Demand_Drivers!$B$5:$J$100,8,FALSE)</f>
        <v>158.73425051339808</v>
      </c>
      <c r="I1863" s="16">
        <f>VLOOKUP($D1863,'Growth rate'!$B$3:$T$93,19,FALSE)*VLOOKUP($F1863,BY_TRA_Demand_Drivers!$B$5:$J$100,9,FALSE)</f>
        <v>158.73425051339808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2902.9319733890234</v>
      </c>
      <c r="H1864" s="16">
        <f>VLOOKUP($D1864,'Growth rate'!$B$3:$T$93,19,FALSE)*VLOOKUP($F1864,BY_TRA_Demand_Drivers!$B$5:$J$100,8,FALSE)</f>
        <v>161.27399852161241</v>
      </c>
      <c r="I1864" s="16">
        <f>VLOOKUP($D1864,'Growth rate'!$B$3:$T$93,19,FALSE)*VLOOKUP($F1864,BY_TRA_Demand_Drivers!$B$5:$J$100,9,FALSE)</f>
        <v>161.27399852161241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2949.3788849632483</v>
      </c>
      <c r="H1865" s="16">
        <f>VLOOKUP($D1865,'Growth rate'!$B$3:$T$93,19,FALSE)*VLOOKUP($F1865,BY_TRA_Demand_Drivers!$B$5:$J$100,8,FALSE)</f>
        <v>163.85438249795826</v>
      </c>
      <c r="I1865" s="16">
        <f>VLOOKUP($D1865,'Growth rate'!$B$3:$T$93,19,FALSE)*VLOOKUP($F1865,BY_TRA_Demand_Drivers!$B$5:$J$100,9,FALSE)</f>
        <v>163.85438249795826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2996.5689471226597</v>
      </c>
      <c r="H1866" s="16">
        <f>VLOOKUP($D1866,'Growth rate'!$B$3:$T$93,19,FALSE)*VLOOKUP($F1866,BY_TRA_Demand_Drivers!$B$5:$J$100,8,FALSE)</f>
        <v>166.47605261792555</v>
      </c>
      <c r="I1866" s="16">
        <f>VLOOKUP($D1866,'Growth rate'!$B$3:$T$93,19,FALSE)*VLOOKUP($F1866,BY_TRA_Demand_Drivers!$B$5:$J$100,9,FALSE)</f>
        <v>166.47605261792555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3044.514050276623</v>
      </c>
      <c r="H1867" s="16">
        <f>VLOOKUP($D1867,'Growth rate'!$B$3:$T$93,19,FALSE)*VLOOKUP($F1867,BY_TRA_Demand_Drivers!$B$5:$J$100,8,FALSE)</f>
        <v>169.13966945981241</v>
      </c>
      <c r="I1867" s="16">
        <f>VLOOKUP($D1867,'Growth rate'!$B$3:$T$93,19,FALSE)*VLOOKUP($F1867,BY_TRA_Demand_Drivers!$B$5:$J$100,9,FALSE)</f>
        <v>169.13966945981241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3093.2262750810492</v>
      </c>
      <c r="H1868" s="16">
        <f>VLOOKUP($D1868,'Growth rate'!$B$3:$T$93,19,FALSE)*VLOOKUP($F1868,BY_TRA_Demand_Drivers!$B$5:$J$100,8,FALSE)</f>
        <v>171.84590417116939</v>
      </c>
      <c r="I1868" s="16">
        <f>VLOOKUP($D1868,'Growth rate'!$B$3:$T$93,19,FALSE)*VLOOKUP($F1868,BY_TRA_Demand_Drivers!$B$5:$J$100,9,FALSE)</f>
        <v>171.84590417116939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3142.7178954823457</v>
      </c>
      <c r="H1869" s="16">
        <f>VLOOKUP($D1869,'Growth rate'!$B$3:$T$93,19,FALSE)*VLOOKUP($F1869,BY_TRA_Demand_Drivers!$B$5:$J$100,8,FALSE)</f>
        <v>174.59543863790813</v>
      </c>
      <c r="I1869" s="16">
        <f>VLOOKUP($D1869,'Growth rate'!$B$3:$T$93,19,FALSE)*VLOOKUP($F1869,BY_TRA_Demand_Drivers!$B$5:$J$100,9,FALSE)</f>
        <v>174.59543863790813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3193.0013818100638</v>
      </c>
      <c r="H1870" s="16">
        <f>VLOOKUP($D1870,'Growth rate'!$B$3:$T$93,19,FALSE)*VLOOKUP($F1870,BY_TRA_Demand_Drivers!$B$5:$J$100,8,FALSE)</f>
        <v>177.38896565611466</v>
      </c>
      <c r="I1870" s="16">
        <f>VLOOKUP($D1870,'Growth rate'!$B$3:$T$93,19,FALSE)*VLOOKUP($F1870,BY_TRA_Demand_Drivers!$B$5:$J$100,9,FALSE)</f>
        <v>177.38896565611466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3244.0894039190248</v>
      </c>
      <c r="H1871" s="16">
        <f>VLOOKUP($D1871,'Growth rate'!$B$3:$T$93,19,FALSE)*VLOOKUP($F1871,BY_TRA_Demand_Drivers!$B$5:$J$100,8,FALSE)</f>
        <v>180.22718910661251</v>
      </c>
      <c r="I1871" s="16">
        <f>VLOOKUP($D1871,'Growth rate'!$B$3:$T$93,19,FALSE)*VLOOKUP($F1871,BY_TRA_Demand_Drivers!$B$5:$J$100,9,FALSE)</f>
        <v>180.22718910661251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3295.9948343817287</v>
      </c>
      <c r="H1872" s="16">
        <f>VLOOKUP($D1872,'Growth rate'!$B$3:$T$93,19,FALSE)*VLOOKUP($F1872,BY_TRA_Demand_Drivers!$B$5:$J$100,8,FALSE)</f>
        <v>183.1108241323183</v>
      </c>
      <c r="I1872" s="16">
        <f>VLOOKUP($D1872,'Growth rate'!$B$3:$T$93,19,FALSE)*VLOOKUP($F1872,BY_TRA_Demand_Drivers!$B$5:$J$100,9,FALSE)</f>
        <v>183.1108241323183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3348.7307517318368</v>
      </c>
      <c r="H1873" s="16">
        <f>VLOOKUP($D1873,'Growth rate'!$B$3:$T$93,19,FALSE)*VLOOKUP($F1873,BY_TRA_Demand_Drivers!$B$5:$J$100,8,FALSE)</f>
        <v>186.0405973184354</v>
      </c>
      <c r="I1873" s="16">
        <f>VLOOKUP($D1873,'Growth rate'!$B$3:$T$93,19,FALSE)*VLOOKUP($F1873,BY_TRA_Demand_Drivers!$B$5:$J$100,9,FALSE)</f>
        <v>186.0405973184354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3402.3104437595462</v>
      </c>
      <c r="H1874" s="16">
        <f>VLOOKUP($D1874,'Growth rate'!$B$3:$T$93,19,FALSE)*VLOOKUP($F1874,BY_TRA_Demand_Drivers!$B$5:$J$100,8,FALSE)</f>
        <v>189.01724687553036</v>
      </c>
      <c r="I1874" s="16">
        <f>VLOOKUP($D1874,'Growth rate'!$B$3:$T$93,19,FALSE)*VLOOKUP($F1874,BY_TRA_Demand_Drivers!$B$5:$J$100,9,FALSE)</f>
        <v>189.01724687553036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3456.7474108596998</v>
      </c>
      <c r="H1875" s="16">
        <f>VLOOKUP($D1875,'Growth rate'!$B$3:$T$93,19,FALSE)*VLOOKUP($F1875,BY_TRA_Demand_Drivers!$B$5:$J$100,8,FALSE)</f>
        <v>192.04152282553889</v>
      </c>
      <c r="I1875" s="16">
        <f>VLOOKUP($D1875,'Growth rate'!$B$3:$T$93,19,FALSE)*VLOOKUP($F1875,BY_TRA_Demand_Drivers!$B$5:$J$100,9,FALSE)</f>
        <v>192.04152282553889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3512.0553694334544</v>
      </c>
      <c r="H1876" s="16">
        <f>VLOOKUP($D1876,'Growth rate'!$B$3:$T$93,19,FALSE)*VLOOKUP($F1876,BY_TRA_Demand_Drivers!$B$5:$J$100,8,FALSE)</f>
        <v>195.11418719074749</v>
      </c>
      <c r="I1876" s="16">
        <f>VLOOKUP($D1876,'Growth rate'!$B$3:$T$93,19,FALSE)*VLOOKUP($F1876,BY_TRA_Demand_Drivers!$B$5:$J$100,9,FALSE)</f>
        <v>195.11418719074749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3568.2482553443906</v>
      </c>
      <c r="H1877" s="16">
        <f>VLOOKUP($D1877,'Growth rate'!$B$3:$T$93,19,FALSE)*VLOOKUP($F1877,BY_TRA_Demand_Drivers!$B$5:$J$100,8,FALSE)</f>
        <v>198.23601418579949</v>
      </c>
      <c r="I1877" s="16">
        <f>VLOOKUP($D1877,'Growth rate'!$B$3:$T$93,19,FALSE)*VLOOKUP($F1877,BY_TRA_Demand_Drivers!$B$5:$J$100,9,FALSE)</f>
        <v>198.23601418579949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3625.3402274299001</v>
      </c>
      <c r="H1878" s="16">
        <f>VLOOKUP($D1878,'Growth rate'!$B$3:$T$93,19,FALSE)*VLOOKUP($F1878,BY_TRA_Demand_Drivers!$B$5:$J$100,8,FALSE)</f>
        <v>201.40779041277224</v>
      </c>
      <c r="I1878" s="16">
        <f>VLOOKUP($D1878,'Growth rate'!$B$3:$T$93,19,FALSE)*VLOOKUP($F1878,BY_TRA_Demand_Drivers!$B$5:$J$100,9,FALSE)</f>
        <v>201.40779041277224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3683.3456710687792</v>
      </c>
      <c r="H1879" s="16">
        <f>VLOOKUP($D1879,'Growth rate'!$B$3:$T$93,19,FALSE)*VLOOKUP($F1879,BY_TRA_Demand_Drivers!$B$5:$J$100,8,FALSE)</f>
        <v>204.63031505937664</v>
      </c>
      <c r="I1879" s="16">
        <f>VLOOKUP($D1879,'Growth rate'!$B$3:$T$93,19,FALSE)*VLOOKUP($F1879,BY_TRA_Demand_Drivers!$B$5:$J$100,9,FALSE)</f>
        <v>204.63031505937664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3742.279201805879</v>
      </c>
      <c r="H1880" s="16">
        <f>VLOOKUP($D1880,'Growth rate'!$B$3:$T$93,19,FALSE)*VLOOKUP($F1880,BY_TRA_Demand_Drivers!$B$5:$J$100,8,FALSE)</f>
        <v>207.90440010032663</v>
      </c>
      <c r="I1880" s="16">
        <f>VLOOKUP($D1880,'Growth rate'!$B$3:$T$93,19,FALSE)*VLOOKUP($F1880,BY_TRA_Demand_Drivers!$B$5:$J$100,9,FALSE)</f>
        <v>207.90440010032663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3802.1556690347734</v>
      </c>
      <c r="H1881" s="16">
        <f>VLOOKUP($D1881,'Growth rate'!$B$3:$T$93,19,FALSE)*VLOOKUP($F1881,BY_TRA_Demand_Drivers!$B$5:$J$100,8,FALSE)</f>
        <v>211.23087050193189</v>
      </c>
      <c r="I1881" s="16">
        <f>VLOOKUP($D1881,'Growth rate'!$B$3:$T$93,19,FALSE)*VLOOKUP($F1881,BY_TRA_Demand_Drivers!$B$5:$J$100,9,FALSE)</f>
        <v>211.23087050193189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3862.9901597393309</v>
      </c>
      <c r="H1882" s="16">
        <f>VLOOKUP($D1882,'Growth rate'!$B$3:$T$93,19,FALSE)*VLOOKUP($F1882,BY_TRA_Demand_Drivers!$B$5:$J$100,8,FALSE)</f>
        <v>214.61056442996284</v>
      </c>
      <c r="I1882" s="16">
        <f>VLOOKUP($D1882,'Growth rate'!$B$3:$T$93,19,FALSE)*VLOOKUP($F1882,BY_TRA_Demand_Drivers!$B$5:$J$100,9,FALSE)</f>
        <v>214.61056442996284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3924.7980022951601</v>
      </c>
      <c r="H1883" s="16">
        <f>VLOOKUP($D1883,'Growth rate'!$B$3:$T$93,19,FALSE)*VLOOKUP($F1883,BY_TRA_Demand_Drivers!$B$5:$J$100,8,FALSE)</f>
        <v>218.04433346084224</v>
      </c>
      <c r="I1883" s="16">
        <f>VLOOKUP($D1883,'Growth rate'!$B$3:$T$93,19,FALSE)*VLOOKUP($F1883,BY_TRA_Demand_Drivers!$B$5:$J$100,9,FALSE)</f>
        <v>218.04433346084224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3987.5947703318825</v>
      </c>
      <c r="H1884" s="16">
        <f>VLOOKUP($D1884,'Growth rate'!$B$3:$T$93,19,FALSE)*VLOOKUP($F1884,BY_TRA_Demand_Drivers!$B$5:$J$100,8,FALSE)</f>
        <v>221.53304279621571</v>
      </c>
      <c r="I1884" s="16">
        <f>VLOOKUP($D1884,'Growth rate'!$B$3:$T$93,19,FALSE)*VLOOKUP($F1884,BY_TRA_Demand_Drivers!$B$5:$J$100,9,FALSE)</f>
        <v>221.53304279621571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4051.3962866571928</v>
      </c>
      <c r="H1885" s="16">
        <f>VLOOKUP($D1885,'Growth rate'!$B$3:$T$93,19,FALSE)*VLOOKUP($F1885,BY_TRA_Demand_Drivers!$B$5:$J$100,8,FALSE)</f>
        <v>225.07757148095519</v>
      </c>
      <c r="I1885" s="16">
        <f>VLOOKUP($D1885,'Growth rate'!$B$3:$T$93,19,FALSE)*VLOOKUP($F1885,BY_TRA_Demand_Drivers!$B$5:$J$100,9,FALSE)</f>
        <v>225.07757148095519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4116.2186272437084</v>
      </c>
      <c r="H1886" s="16">
        <f>VLOOKUP($D1886,'Growth rate'!$B$3:$T$93,19,FALSE)*VLOOKUP($F1886,BY_TRA_Demand_Drivers!$B$5:$J$100,8,FALSE)</f>
        <v>228.67881262465048</v>
      </c>
      <c r="I1886" s="16">
        <f>VLOOKUP($D1886,'Growth rate'!$B$3:$T$93,19,FALSE)*VLOOKUP($F1886,BY_TRA_Demand_Drivers!$B$5:$J$100,9,FALSE)</f>
        <v>228.67881262465048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4182.0781252796078</v>
      </c>
      <c r="H1887" s="16">
        <f>VLOOKUP($D1887,'Growth rate'!$B$3:$T$93,19,FALSE)*VLOOKUP($F1887,BY_TRA_Demand_Drivers!$B$5:$J$100,8,FALSE)</f>
        <v>232.33767362664489</v>
      </c>
      <c r="I1887" s="16">
        <f>VLOOKUP($D1887,'Growth rate'!$B$3:$T$93,19,FALSE)*VLOOKUP($F1887,BY_TRA_Demand_Drivers!$B$5:$J$100,9,FALSE)</f>
        <v>232.33767362664489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4248.9913752840812</v>
      </c>
      <c r="H1888" s="16">
        <f>VLOOKUP($D1888,'Growth rate'!$B$3:$T$93,19,FALSE)*VLOOKUP($F1888,BY_TRA_Demand_Drivers!$B$5:$J$100,8,FALSE)</f>
        <v>236.05507640467118</v>
      </c>
      <c r="I1888" s="16">
        <f>VLOOKUP($D1888,'Growth rate'!$B$3:$T$93,19,FALSE)*VLOOKUP($F1888,BY_TRA_Demand_Drivers!$B$5:$J$100,9,FALSE)</f>
        <v>236.05507640467118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4316.9752372886269</v>
      </c>
      <c r="H1889" s="16">
        <f>VLOOKUP($D1889,'Growth rate'!$B$3:$T$93,19,FALSE)*VLOOKUP($F1889,BY_TRA_Demand_Drivers!$B$5:$J$100,8,FALSE)</f>
        <v>239.83195762714595</v>
      </c>
      <c r="I1889" s="16">
        <f>VLOOKUP($D1889,'Growth rate'!$B$3:$T$93,19,FALSE)*VLOOKUP($F1889,BY_TRA_Demand_Drivers!$B$5:$J$100,9,FALSE)</f>
        <v>239.83195762714595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3490.1700812961258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3629.6401625922526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3769.1102438883786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3908.5803251845055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4048.0504064806319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4187.5204877767574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4326.9905690728847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4466.4606503690111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4605.9307316651375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4745.4008129612639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4884.8708942573903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5024.3409755535167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5163.8110568496422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5303.2811381457695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5442.751219441895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5582.2213007380215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5721.6913820341488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5861.1614633302752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6000.6315446264007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6140.1016259225271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6279.5717072186544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6419.0417885147799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6558.5118698109063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6697.9819511070327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6837.4520324031582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6976.9221136992855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7116.392194995412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7255.8622762915393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7395.3323575876657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7534.8024388837912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7674.2725201799176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7797.0608805027987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7921.8138545908423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8048.5628762642946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8177.3398822845256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8308.1773204010751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8441.1081575274929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8576.1658880479354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8713.384542256701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8852.7986949328078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8994.4434740517336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9138.35456963656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9284.5682427507454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9433.1213346347577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9584.0512759889152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9737.3960964047383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9893.1944339472138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10051.485544890371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10212.309313608617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10375.706262626352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10541.717562828377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10710.38504383363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10881.751204534967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11055.859223807527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11232.752971388447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11412.477018930658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11595.076651233552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11780.597877653287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11969.087443695742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12160.592842794873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12355.162328279592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12552.844925532067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12753.69044434058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12957.749491450028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13165.07348331323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13375.714659046242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13589.726093590984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13807.161711088438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14028.076298465856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14252.525519241308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14480.565927549173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14712.254982389955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14947.651062108196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15186.813479101931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15429.80249476756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15676.679334683842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15927.506204038784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16182.346303303406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16441.263844156259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16704.32406566276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16971.593250713366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F5AB-80DF-4EA9-AB54-B260F2158B3F}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4.0800542360219803</v>
      </c>
      <c r="G4" s="16">
        <f>VLOOKUP($C4,'Growth rate'!$B$3:$T$93,3,FALSE)*VLOOKUP($E4,BY_RES_Demand_Drivers!$A$5:$I$100,8,FALSE)</f>
        <v>0.5</v>
      </c>
      <c r="H4" s="16">
        <f>VLOOKUP($C4,'Growth rate'!$B$3:$T$93,3,FALSE)*VLOOKUP($E4,BY_RES_Demand_Drivers!$A$5:$I$100,9,FALSE)</f>
        <v>0.5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3.6085594256435742</v>
      </c>
      <c r="G5" s="16">
        <f>VLOOKUP($C5,'Growth rate'!$B$3:$T$93,3,FALSE)*VLOOKUP($E5,BY_RES_Demand_Drivers!$A$5:$I$100,8,FALSE)</f>
        <v>0.44221954132181956</v>
      </c>
      <c r="H5" s="16">
        <f>VLOOKUP($C5,'Growth rate'!$B$3:$T$93,3,FALSE)*VLOOKUP($E5,BY_RES_Demand_Drivers!$A$5:$I$100,9,FALSE)</f>
        <v>0.44221954132181956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3.6662963764538716</v>
      </c>
      <c r="G6" s="16">
        <f>VLOOKUP($C6,'Growth rate'!$B$3:$T$93,3,FALSE)*VLOOKUP($E6,BY_RES_Demand_Drivers!$A$5:$I$100,8,FALSE)</f>
        <v>0.44929505398296871</v>
      </c>
      <c r="H6" s="16">
        <f>VLOOKUP($C6,'Growth rate'!$B$3:$T$93,3,FALSE)*VLOOKUP($E6,BY_RES_Demand_Drivers!$A$5:$I$100,9,FALSE)</f>
        <v>0.44929505398296871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3.7249571184771337</v>
      </c>
      <c r="G7" s="16">
        <f>VLOOKUP($C7,'Growth rate'!$B$3:$T$93,3,FALSE)*VLOOKUP($E7,BY_RES_Demand_Drivers!$A$5:$I$100,8,FALSE)</f>
        <v>0.45648377484669622</v>
      </c>
      <c r="H7" s="16">
        <f>VLOOKUP($C7,'Growth rate'!$B$3:$T$93,3,FALSE)*VLOOKUP($E7,BY_RES_Demand_Drivers!$A$5:$I$100,9,FALSE)</f>
        <v>0.45648377484669622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3.7845564323727681</v>
      </c>
      <c r="G8" s="16">
        <f>VLOOKUP($C8,'Growth rate'!$B$3:$T$93,3,FALSE)*VLOOKUP($E8,BY_RES_Demand_Drivers!$A$5:$I$100,8,FALSE)</f>
        <v>0.46378751524424339</v>
      </c>
      <c r="H8" s="16">
        <f>VLOOKUP($C8,'Growth rate'!$B$3:$T$93,3,FALSE)*VLOOKUP($E8,BY_RES_Demand_Drivers!$A$5:$I$100,9,FALSE)</f>
        <v>0.46378751524424339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3.8451093352907324</v>
      </c>
      <c r="G9" s="16">
        <f>VLOOKUP($C9,'Growth rate'!$B$3:$T$93,3,FALSE)*VLOOKUP($E9,BY_RES_Demand_Drivers!$A$5:$I$100,8,FALSE)</f>
        <v>0.47120811548815128</v>
      </c>
      <c r="H9" s="16">
        <f>VLOOKUP($C9,'Growth rate'!$B$3:$T$93,3,FALSE)*VLOOKUP($E9,BY_RES_Demand_Drivers!$A$5:$I$100,9,FALSE)</f>
        <v>0.47120811548815128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3.906631084655384</v>
      </c>
      <c r="G10" s="16">
        <f>VLOOKUP($C10,'Growth rate'!$B$3:$T$93,3,FALSE)*VLOOKUP($E10,BY_RES_Demand_Drivers!$A$5:$I$100,8,FALSE)</f>
        <v>0.4787474453359617</v>
      </c>
      <c r="H10" s="16">
        <f>VLOOKUP($C10,'Growth rate'!$B$3:$T$93,3,FALSE)*VLOOKUP($E10,BY_RES_Demand_Drivers!$A$5:$I$100,9,FALSE)</f>
        <v>0.4787474453359617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3.9691371820098698</v>
      </c>
      <c r="G11" s="16">
        <f>VLOOKUP($C11,'Growth rate'!$B$3:$T$93,3,FALSE)*VLOOKUP($E11,BY_RES_Demand_Drivers!$A$5:$I$100,8,FALSE)</f>
        <v>0.48640740446133707</v>
      </c>
      <c r="H11" s="16">
        <f>VLOOKUP($C11,'Growth rate'!$B$3:$T$93,3,FALSE)*VLOOKUP($E11,BY_RES_Demand_Drivers!$A$5:$I$100,9,FALSE)</f>
        <v>0.48640740446133707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4.032643376922028</v>
      </c>
      <c r="G12" s="16">
        <f>VLOOKUP($C12,'Growth rate'!$B$3:$T$93,3,FALSE)*VLOOKUP($E12,BY_RES_Demand_Drivers!$A$5:$I$100,8,FALSE)</f>
        <v>0.49418992293271846</v>
      </c>
      <c r="H12" s="16">
        <f>VLOOKUP($C12,'Growth rate'!$B$3:$T$93,3,FALSE)*VLOOKUP($E12,BY_RES_Demand_Drivers!$A$5:$I$100,9,FALSE)</f>
        <v>0.49418992293271846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4.0971656709527808</v>
      </c>
      <c r="G13" s="16">
        <f>VLOOKUP($C13,'Growth rate'!$B$3:$T$93,3,FALSE)*VLOOKUP($E13,BY_RES_Demand_Drivers!$A$5:$I$100,8,FALSE)</f>
        <v>0.50209696169964202</v>
      </c>
      <c r="H13" s="16">
        <f>VLOOKUP($C13,'Growth rate'!$B$3:$T$93,3,FALSE)*VLOOKUP($E13,BY_RES_Demand_Drivers!$A$5:$I$100,9,FALSE)</f>
        <v>0.50209696169964202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4.1627203216880257</v>
      </c>
      <c r="G14" s="16">
        <f>VLOOKUP($C14,'Growth rate'!$B$3:$T$93,3,FALSE)*VLOOKUP($E14,BY_RES_Demand_Drivers!$A$5:$I$100,8,FALSE)</f>
        <v>0.51013051308683632</v>
      </c>
      <c r="H14" s="16">
        <f>VLOOKUP($C14,'Growth rate'!$B$3:$T$93,3,FALSE)*VLOOKUP($E14,BY_RES_Demand_Drivers!$A$5:$I$100,9,FALSE)</f>
        <v>0.51013051308683632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4.229323846835034</v>
      </c>
      <c r="G15" s="16">
        <f>VLOOKUP($C15,'Growth rate'!$B$3:$T$93,3,FALSE)*VLOOKUP($E15,BY_RES_Demand_Drivers!$A$5:$I$100,8,FALSE)</f>
        <v>0.51829260129622567</v>
      </c>
      <c r="H15" s="16">
        <f>VLOOKUP($C15,'Growth rate'!$B$3:$T$93,3,FALSE)*VLOOKUP($E15,BY_RES_Demand_Drivers!$A$5:$I$100,9,FALSE)</f>
        <v>0.51829260129622567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4.296993028384394</v>
      </c>
      <c r="G16" s="16">
        <f>VLOOKUP($C16,'Growth rate'!$B$3:$T$93,3,FALSE)*VLOOKUP($E16,BY_RES_Demand_Drivers!$A$5:$I$100,8,FALSE)</f>
        <v>0.52658528291696527</v>
      </c>
      <c r="H16" s="16">
        <f>VLOOKUP($C16,'Growth rate'!$B$3:$T$93,3,FALSE)*VLOOKUP($E16,BY_RES_Demand_Drivers!$A$5:$I$100,9,FALSE)</f>
        <v>0.52658528291696527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4.365744916838544</v>
      </c>
      <c r="G17" s="16">
        <f>VLOOKUP($C17,'Growth rate'!$B$3:$T$93,3,FALSE)*VLOOKUP($E17,BY_RES_Demand_Drivers!$A$5:$I$100,8,FALSE)</f>
        <v>0.53501064744363669</v>
      </c>
      <c r="H17" s="16">
        <f>VLOOKUP($C17,'Growth rate'!$B$3:$T$93,3,FALSE)*VLOOKUP($E17,BY_RES_Demand_Drivers!$A$5:$I$100,9,FALSE)</f>
        <v>0.53501064744363669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4.4355968355079609</v>
      </c>
      <c r="G18" s="16">
        <f>VLOOKUP($C18,'Growth rate'!$B$3:$T$93,3,FALSE)*VLOOKUP($E18,BY_RES_Demand_Drivers!$A$5:$I$100,8,FALSE)</f>
        <v>0.54357081780273486</v>
      </c>
      <c r="H18" s="16">
        <f>VLOOKUP($C18,'Growth rate'!$B$3:$T$93,3,FALSE)*VLOOKUP($E18,BY_RES_Demand_Drivers!$A$5:$I$100,9,FALSE)</f>
        <v>0.54357081780273486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4.5065663848760886</v>
      </c>
      <c r="G19" s="16">
        <f>VLOOKUP($C19,'Growth rate'!$B$3:$T$93,3,FALSE)*VLOOKUP($E19,BY_RES_Demand_Drivers!$A$5:$I$100,8,FALSE)</f>
        <v>0.55226795088757863</v>
      </c>
      <c r="H19" s="16">
        <f>VLOOKUP($C19,'Growth rate'!$B$3:$T$93,3,FALSE)*VLOOKUP($E19,BY_RES_Demand_Drivers!$A$5:$I$100,9,FALSE)</f>
        <v>0.55226795088757863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4.5786714470341057</v>
      </c>
      <c r="G20" s="16">
        <f>VLOOKUP($C20,'Growth rate'!$B$3:$T$93,3,FALSE)*VLOOKUP($E20,BY_RES_Demand_Drivers!$A$5:$I$100,8,FALSE)</f>
        <v>0.5611042381017799</v>
      </c>
      <c r="H20" s="16">
        <f>VLOOKUP($C20,'Growth rate'!$B$3:$T$93,3,FALSE)*VLOOKUP($E20,BY_RES_Demand_Drivers!$A$5:$I$100,9,FALSE)</f>
        <v>0.5611042381017799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4.6519301901866514</v>
      </c>
      <c r="G21" s="16">
        <f>VLOOKUP($C21,'Growth rate'!$B$3:$T$93,3,FALSE)*VLOOKUP($E21,BY_RES_Demand_Drivers!$A$5:$I$100,8,FALSE)</f>
        <v>0.57008190591140839</v>
      </c>
      <c r="H21" s="16">
        <f>VLOOKUP($C21,'Growth rate'!$B$3:$T$93,3,FALSE)*VLOOKUP($E21,BY_RES_Demand_Drivers!$A$5:$I$100,9,FALSE)</f>
        <v>0.57008190591140839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4.7263610732296382</v>
      </c>
      <c r="G22" s="16">
        <f>VLOOKUP($C22,'Growth rate'!$B$3:$T$93,3,FALSE)*VLOOKUP($E22,BY_RES_Demand_Drivers!$A$5:$I$100,8,FALSE)</f>
        <v>0.57920321640599093</v>
      </c>
      <c r="H22" s="16">
        <f>VLOOKUP($C22,'Growth rate'!$B$3:$T$93,3,FALSE)*VLOOKUP($E22,BY_RES_Demand_Drivers!$A$5:$I$100,9,FALSE)</f>
        <v>0.57920321640599093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4.8019828504013118</v>
      </c>
      <c r="G23" s="16">
        <f>VLOOKUP($C23,'Growth rate'!$B$3:$T$93,3,FALSE)*VLOOKUP($E23,BY_RES_Demand_Drivers!$A$5:$I$100,8,FALSE)</f>
        <v>0.58847046786848678</v>
      </c>
      <c r="H23" s="16">
        <f>VLOOKUP($C23,'Growth rate'!$B$3:$T$93,3,FALSE)*VLOOKUP($E23,BY_RES_Demand_Drivers!$A$5:$I$100,9,FALSE)</f>
        <v>0.58847046786848678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4.8788145760077333</v>
      </c>
      <c r="G24" s="16">
        <f>VLOOKUP($C24,'Growth rate'!$B$3:$T$93,3,FALSE)*VLOOKUP($E24,BY_RES_Demand_Drivers!$A$5:$I$100,8,FALSE)</f>
        <v>0.59788599535438258</v>
      </c>
      <c r="H24" s="16">
        <f>VLOOKUP($C24,'Growth rate'!$B$3:$T$93,3,FALSE)*VLOOKUP($E24,BY_RES_Demand_Drivers!$A$5:$I$100,9,FALSE)</f>
        <v>0.59788599535438258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4.9568756092238573</v>
      </c>
      <c r="G25" s="16">
        <f>VLOOKUP($C25,'Growth rate'!$B$3:$T$93,3,FALSE)*VLOOKUP($E25,BY_RES_Demand_Drivers!$A$5:$I$100,8,FALSE)</f>
        <v>0.60745217128005269</v>
      </c>
      <c r="H25" s="16">
        <f>VLOOKUP($C25,'Growth rate'!$B$3:$T$93,3,FALSE)*VLOOKUP($E25,BY_RES_Demand_Drivers!$A$5:$I$100,9,FALSE)</f>
        <v>0.60745217128005269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5.0361856189714391</v>
      </c>
      <c r="G26" s="16">
        <f>VLOOKUP($C26,'Growth rate'!$B$3:$T$93,3,FALSE)*VLOOKUP($E26,BY_RES_Demand_Drivers!$A$5:$I$100,8,FALSE)</f>
        <v>0.61717140602053355</v>
      </c>
      <c r="H26" s="16">
        <f>VLOOKUP($C26,'Growth rate'!$B$3:$T$93,3,FALSE)*VLOOKUP($E26,BY_RES_Demand_Drivers!$A$5:$I$100,9,FALSE)</f>
        <v>0.61717140602053355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5.1167645888749824</v>
      </c>
      <c r="G27" s="16">
        <f>VLOOKUP($C27,'Growth rate'!$B$3:$T$93,3,FALSE)*VLOOKUP($E27,BY_RES_Demand_Drivers!$A$5:$I$100,8,FALSE)</f>
        <v>0.62704614851686213</v>
      </c>
      <c r="H27" s="16">
        <f>VLOOKUP($C27,'Growth rate'!$B$3:$T$93,3,FALSE)*VLOOKUP($E27,BY_RES_Demand_Drivers!$A$5:$I$100,9,FALSE)</f>
        <v>0.62704614851686213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5.1986328222969824</v>
      </c>
      <c r="G28" s="16">
        <f>VLOOKUP($C28,'Growth rate'!$B$3:$T$93,3,FALSE)*VLOOKUP($E28,BY_RES_Demand_Drivers!$A$5:$I$100,8,FALSE)</f>
        <v>0.63707888689313197</v>
      </c>
      <c r="H28" s="16">
        <f>VLOOKUP($C28,'Growth rate'!$B$3:$T$93,3,FALSE)*VLOOKUP($E28,BY_RES_Demand_Drivers!$A$5:$I$100,9,FALSE)</f>
        <v>0.63707888689313197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5.2818109474537343</v>
      </c>
      <c r="G29" s="16">
        <f>VLOOKUP($C29,'Growth rate'!$B$3:$T$93,3,FALSE)*VLOOKUP($E29,BY_RES_Demand_Drivers!$A$5:$I$100,8,FALSE)</f>
        <v>0.64727214908342212</v>
      </c>
      <c r="H29" s="16">
        <f>VLOOKUP($C29,'Growth rate'!$B$3:$T$93,3,FALSE)*VLOOKUP($E29,BY_RES_Demand_Drivers!$A$5:$I$100,9,FALSE)</f>
        <v>0.64727214908342212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5.3663199226129938</v>
      </c>
      <c r="G30" s="16">
        <f>VLOOKUP($C30,'Growth rate'!$B$3:$T$93,3,FALSE)*VLOOKUP($E30,BY_RES_Demand_Drivers!$A$5:$I$100,8,FALSE)</f>
        <v>0.6576285034687569</v>
      </c>
      <c r="H30" s="16">
        <f>VLOOKUP($C30,'Growth rate'!$B$3:$T$93,3,FALSE)*VLOOKUP($E30,BY_RES_Demand_Drivers!$A$5:$I$100,9,FALSE)</f>
        <v>0.6576285034687569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5.4521810413748026</v>
      </c>
      <c r="G31" s="16">
        <f>VLOOKUP($C31,'Growth rate'!$B$3:$T$93,3,FALSE)*VLOOKUP($E31,BY_RES_Demand_Drivers!$A$5:$I$100,8,FALSE)</f>
        <v>0.66815055952425706</v>
      </c>
      <c r="H31" s="16">
        <f>VLOOKUP($C31,'Growth rate'!$B$3:$T$93,3,FALSE)*VLOOKUP($E31,BY_RES_Demand_Drivers!$A$5:$I$100,9,FALSE)</f>
        <v>0.66815055952425706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5.5394159380367993</v>
      </c>
      <c r="G32" s="16">
        <f>VLOOKUP($C32,'Growth rate'!$B$3:$T$93,3,FALSE)*VLOOKUP($E32,BY_RES_Demand_Drivers!$A$5:$I$100,8,FALSE)</f>
        <v>0.67884096847664521</v>
      </c>
      <c r="H32" s="16">
        <f>VLOOKUP($C32,'Growth rate'!$B$3:$T$93,3,FALSE)*VLOOKUP($E32,BY_RES_Demand_Drivers!$A$5:$I$100,9,FALSE)</f>
        <v>0.67884096847664521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5.6280465930453882</v>
      </c>
      <c r="G33" s="16">
        <f>VLOOKUP($C33,'Growth rate'!$B$3:$T$93,3,FALSE)*VLOOKUP($E33,BY_RES_Demand_Drivers!$A$5:$I$100,8,FALSE)</f>
        <v>0.68970242397227155</v>
      </c>
      <c r="H33" s="16">
        <f>VLOOKUP($C33,'Growth rate'!$B$3:$T$93,3,FALSE)*VLOOKUP($E33,BY_RES_Demand_Drivers!$A$5:$I$100,9,FALSE)</f>
        <v>0.68970242397227155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5.7180953385341153</v>
      </c>
      <c r="G34" s="16">
        <f>VLOOKUP($C34,'Growth rate'!$B$3:$T$93,3,FALSE)*VLOOKUP($E34,BY_RES_Demand_Drivers!$A$5:$I$100,8,FALSE)</f>
        <v>0.70073766275582794</v>
      </c>
      <c r="H34" s="16">
        <f>VLOOKUP($C34,'Growth rate'!$B$3:$T$93,3,FALSE)*VLOOKUP($E34,BY_RES_Demand_Drivers!$A$5:$I$100,9,FALSE)</f>
        <v>0.70073766275582794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5.8095848639506613</v>
      </c>
      <c r="G35" s="16">
        <f>VLOOKUP($C35,'Growth rate'!$B$3:$T$93,3,FALSE)*VLOOKUP($E35,BY_RES_Demand_Drivers!$A$5:$I$100,8,FALSE)</f>
        <v>0.71194946535992121</v>
      </c>
      <c r="H35" s="16">
        <f>VLOOKUP($C35,'Growth rate'!$B$3:$T$93,3,FALSE)*VLOOKUP($E35,BY_RES_Demand_Drivers!$A$5:$I$100,9,FALSE)</f>
        <v>0.71194946535992121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5.902538221773872</v>
      </c>
      <c r="G36" s="16">
        <f>VLOOKUP($C36,'Growth rate'!$B$3:$T$93,3,FALSE)*VLOOKUP($E36,BY_RES_Demand_Drivers!$A$5:$I$100,8,FALSE)</f>
        <v>0.72334065680567994</v>
      </c>
      <c r="H36" s="16">
        <f>VLOOKUP($C36,'Growth rate'!$B$3:$T$93,3,FALSE)*VLOOKUP($E36,BY_RES_Demand_Drivers!$A$5:$I$100,9,FALSE)</f>
        <v>0.72334065680567994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5.9969788333222542</v>
      </c>
      <c r="G37" s="16">
        <f>VLOOKUP($C37,'Growth rate'!$B$3:$T$93,3,FALSE)*VLOOKUP($E37,BY_RES_Demand_Drivers!$A$5:$I$100,8,FALSE)</f>
        <v>0.73491410731457085</v>
      </c>
      <c r="H37" s="16">
        <f>VLOOKUP($C37,'Growth rate'!$B$3:$T$93,3,FALSE)*VLOOKUP($E37,BY_RES_Demand_Drivers!$A$5:$I$100,9,FALSE)</f>
        <v>0.73491410731457085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6.0929304946554099</v>
      </c>
      <c r="G38" s="16">
        <f>VLOOKUP($C38,'Growth rate'!$B$3:$T$93,3,FALSE)*VLOOKUP($E38,BY_RES_Demand_Drivers!$A$5:$I$100,8,FALSE)</f>
        <v>0.74667273303160397</v>
      </c>
      <c r="H38" s="16">
        <f>VLOOKUP($C38,'Growth rate'!$B$3:$T$93,3,FALSE)*VLOOKUP($E38,BY_RES_Demand_Drivers!$A$5:$I$100,9,FALSE)</f>
        <v>0.74667273303160397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6.1904173825698967</v>
      </c>
      <c r="G39" s="16">
        <f>VLOOKUP($C39,'Growth rate'!$B$3:$T$93,3,FALSE)*VLOOKUP($E39,BY_RES_Demand_Drivers!$A$5:$I$100,8,FALSE)</f>
        <v>0.75861949676010965</v>
      </c>
      <c r="H39" s="16">
        <f>VLOOKUP($C39,'Growth rate'!$B$3:$T$93,3,FALSE)*VLOOKUP($E39,BY_RES_Demand_Drivers!$A$5:$I$100,9,FALSE)</f>
        <v>0.75861949676010965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6.2894640606910146</v>
      </c>
      <c r="G40" s="16">
        <f>VLOOKUP($C40,'Growth rate'!$B$3:$T$93,3,FALSE)*VLOOKUP($E40,BY_RES_Demand_Drivers!$A$5:$I$100,8,FALSE)</f>
        <v>0.77075740870827136</v>
      </c>
      <c r="H40" s="16">
        <f>VLOOKUP($C40,'Growth rate'!$B$3:$T$93,3,FALSE)*VLOOKUP($E40,BY_RES_Demand_Drivers!$A$5:$I$100,9,FALSE)</f>
        <v>0.77075740870827136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6.3900954856620711</v>
      </c>
      <c r="G41" s="16">
        <f>VLOOKUP($C41,'Growth rate'!$B$3:$T$93,3,FALSE)*VLOOKUP($E41,BY_RES_Demand_Drivers!$A$5:$I$100,8,FALSE)</f>
        <v>0.78308952724760372</v>
      </c>
      <c r="H41" s="16">
        <f>VLOOKUP($C41,'Growth rate'!$B$3:$T$93,3,FALSE)*VLOOKUP($E41,BY_RES_Demand_Drivers!$A$5:$I$100,9,FALSE)</f>
        <v>0.78308952724760372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6.4923370134326648</v>
      </c>
      <c r="G42" s="16">
        <f>VLOOKUP($C42,'Growth rate'!$B$3:$T$93,3,FALSE)*VLOOKUP($E42,BY_RES_Demand_Drivers!$A$5:$I$100,8,FALSE)</f>
        <v>0.79561895968356544</v>
      </c>
      <c r="H42" s="16">
        <f>VLOOKUP($C42,'Growth rate'!$B$3:$T$93,3,FALSE)*VLOOKUP($E42,BY_RES_Demand_Drivers!$A$5:$I$100,9,FALSE)</f>
        <v>0.79561895968356544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6.5962144056475873</v>
      </c>
      <c r="G43" s="16">
        <f>VLOOKUP($C43,'Growth rate'!$B$3:$T$93,3,FALSE)*VLOOKUP($E43,BY_RES_Demand_Drivers!$A$5:$I$100,8,FALSE)</f>
        <v>0.80834886303850251</v>
      </c>
      <c r="H43" s="16">
        <f>VLOOKUP($C43,'Growth rate'!$B$3:$T$93,3,FALSE)*VLOOKUP($E43,BY_RES_Demand_Drivers!$A$5:$I$100,9,FALSE)</f>
        <v>0.80834886303850251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6.7017538361379492</v>
      </c>
      <c r="G44" s="16">
        <f>VLOOKUP($C44,'Growth rate'!$B$3:$T$93,3,FALSE)*VLOOKUP($E44,BY_RES_Demand_Drivers!$A$5:$I$100,8,FALSE)</f>
        <v>0.82128244484711854</v>
      </c>
      <c r="H44" s="16">
        <f>VLOOKUP($C44,'Growth rate'!$B$3:$T$93,3,FALSE)*VLOOKUP($E44,BY_RES_Demand_Drivers!$A$5:$I$100,9,FALSE)</f>
        <v>0.82128244484711854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6.8089818975161558</v>
      </c>
      <c r="G45" s="16">
        <f>VLOOKUP($C45,'Growth rate'!$B$3:$T$93,3,FALSE)*VLOOKUP($E45,BY_RES_Demand_Drivers!$A$5:$I$100,8,FALSE)</f>
        <v>0.83442296396467242</v>
      </c>
      <c r="H45" s="16">
        <f>VLOOKUP($C45,'Growth rate'!$B$3:$T$93,3,FALSE)*VLOOKUP($E45,BY_RES_Demand_Drivers!$A$5:$I$100,9,FALSE)</f>
        <v>0.83442296396467242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6.9179256078764144</v>
      </c>
      <c r="G46" s="16">
        <f>VLOOKUP($C46,'Growth rate'!$B$3:$T$93,3,FALSE)*VLOOKUP($E46,BY_RES_Demand_Drivers!$A$5:$I$100,8,FALSE)</f>
        <v>0.84777373138810719</v>
      </c>
      <c r="H46" s="16">
        <f>VLOOKUP($C46,'Growth rate'!$B$3:$T$93,3,FALSE)*VLOOKUP($E46,BY_RES_Demand_Drivers!$A$5:$I$100,9,FALSE)</f>
        <v>0.84777373138810719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7.0286124176024369</v>
      </c>
      <c r="G47" s="16">
        <f>VLOOKUP($C47,'Growth rate'!$B$3:$T$93,3,FALSE)*VLOOKUP($E47,BY_RES_Demand_Drivers!$A$5:$I$100,8,FALSE)</f>
        <v>0.86133811109031688</v>
      </c>
      <c r="H47" s="16">
        <f>VLOOKUP($C47,'Growth rate'!$B$3:$T$93,3,FALSE)*VLOOKUP($E47,BY_RES_Demand_Drivers!$A$5:$I$100,9,FALSE)</f>
        <v>0.86133811109031688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7.141070216284076</v>
      </c>
      <c r="G48" s="16">
        <f>VLOOKUP($C48,'Growth rate'!$B$3:$T$93,3,FALSE)*VLOOKUP($E48,BY_RES_Demand_Drivers!$A$5:$I$100,8,FALSE)</f>
        <v>0.87511952086776201</v>
      </c>
      <c r="H48" s="16">
        <f>VLOOKUP($C48,'Growth rate'!$B$3:$T$93,3,FALSE)*VLOOKUP($E48,BY_RES_Demand_Drivers!$A$5:$I$100,9,FALSE)</f>
        <v>0.87511952086776201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7.2553273397446221</v>
      </c>
      <c r="G49" s="16">
        <f>VLOOKUP($C49,'Growth rate'!$B$3:$T$93,3,FALSE)*VLOOKUP($E49,BY_RES_Demand_Drivers!$A$5:$I$100,8,FALSE)</f>
        <v>0.88912143320164627</v>
      </c>
      <c r="H49" s="16">
        <f>VLOOKUP($C49,'Growth rate'!$B$3:$T$93,3,FALSE)*VLOOKUP($E49,BY_RES_Demand_Drivers!$A$5:$I$100,9,FALSE)</f>
        <v>0.88912143320164627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7.3714125771805366</v>
      </c>
      <c r="G50" s="16">
        <f>VLOOKUP($C50,'Growth rate'!$B$3:$T$93,3,FALSE)*VLOOKUP($E50,BY_RES_Demand_Drivers!$A$5:$I$100,8,FALSE)</f>
        <v>0.90334737613287264</v>
      </c>
      <c r="H50" s="16">
        <f>VLOOKUP($C50,'Growth rate'!$B$3:$T$93,3,FALSE)*VLOOKUP($E50,BY_RES_Demand_Drivers!$A$5:$I$100,9,FALSE)</f>
        <v>0.90334737613287264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7.4893551784154253</v>
      </c>
      <c r="G51" s="16">
        <f>VLOOKUP($C51,'Growth rate'!$B$3:$T$93,3,FALSE)*VLOOKUP($E51,BY_RES_Demand_Drivers!$A$5:$I$100,8,FALSE)</f>
        <v>0.91780093415099862</v>
      </c>
      <c r="H51" s="16">
        <f>VLOOKUP($C51,'Growth rate'!$B$3:$T$93,3,FALSE)*VLOOKUP($E51,BY_RES_Demand_Drivers!$A$5:$I$100,9,FALSE)</f>
        <v>0.91780093415099862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7.6091848612700712</v>
      </c>
      <c r="G52" s="16">
        <f>VLOOKUP($C52,'Growth rate'!$B$3:$T$93,3,FALSE)*VLOOKUP($E52,BY_RES_Demand_Drivers!$A$5:$I$100,8,FALSE)</f>
        <v>0.93248574909741455</v>
      </c>
      <c r="H52" s="16">
        <f>VLOOKUP($C52,'Growth rate'!$B$3:$T$93,3,FALSE)*VLOOKUP($E52,BY_RES_Demand_Drivers!$A$5:$I$100,9,FALSE)</f>
        <v>0.93248574909741455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7.730931819050392</v>
      </c>
      <c r="G53" s="16">
        <f>VLOOKUP($C53,'Growth rate'!$B$3:$T$93,3,FALSE)*VLOOKUP($E53,BY_RES_Demand_Drivers!$A$5:$I$100,8,FALSE)</f>
        <v>0.94740552108297316</v>
      </c>
      <c r="H53" s="16">
        <f>VLOOKUP($C53,'Growth rate'!$B$3:$T$93,3,FALSE)*VLOOKUP($E53,BY_RES_Demand_Drivers!$A$5:$I$100,9,FALSE)</f>
        <v>0.94740552108297316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7.8546267281551989</v>
      </c>
      <c r="G54" s="16">
        <f>VLOOKUP($C54,'Growth rate'!$B$3:$T$93,3,FALSE)*VLOOKUP($E54,BY_RES_Demand_Drivers!$A$5:$I$100,8,FALSE)</f>
        <v>0.96256400942030074</v>
      </c>
      <c r="H54" s="16">
        <f>VLOOKUP($C54,'Growth rate'!$B$3:$T$93,3,FALSE)*VLOOKUP($E54,BY_RES_Demand_Drivers!$A$5:$I$100,9,FALSE)</f>
        <v>0.96256400942030074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7.9803007558056827</v>
      </c>
      <c r="G55" s="16">
        <f>VLOOKUP($C55,'Growth rate'!$B$3:$T$93,3,FALSE)*VLOOKUP($E55,BY_RES_Demand_Drivers!$A$5:$I$100,8,FALSE)</f>
        <v>0.9779650335710256</v>
      </c>
      <c r="H55" s="16">
        <f>VLOOKUP($C55,'Growth rate'!$B$3:$T$93,3,FALSE)*VLOOKUP($E55,BY_RES_Demand_Drivers!$A$5:$I$100,9,FALSE)</f>
        <v>0.9779650335710256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8.1079855678985737</v>
      </c>
      <c r="G56" s="16">
        <f>VLOOKUP($C56,'Growth rate'!$B$3:$T$93,3,FALSE)*VLOOKUP($E56,BY_RES_Demand_Drivers!$A$5:$I$100,8,FALSE)</f>
        <v>0.993612474108162</v>
      </c>
      <c r="H56" s="16">
        <f>VLOOKUP($C56,'Growth rate'!$B$3:$T$93,3,FALSE)*VLOOKUP($E56,BY_RES_Demand_Drivers!$A$5:$I$100,9,FALSE)</f>
        <v>0.993612474108162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8.2377133369849496</v>
      </c>
      <c r="G57" s="16">
        <f>VLOOKUP($C57,'Growth rate'!$B$3:$T$93,3,FALSE)*VLOOKUP($E57,BY_RES_Demand_Drivers!$A$5:$I$100,8,FALSE)</f>
        <v>1.0095102736938926</v>
      </c>
      <c r="H57" s="16">
        <f>VLOOKUP($C57,'Growth rate'!$B$3:$T$93,3,FALSE)*VLOOKUP($E57,BY_RES_Demand_Drivers!$A$5:$I$100,9,FALSE)</f>
        <v>1.0095102736938926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8.3695167503767092</v>
      </c>
      <c r="G58" s="16">
        <f>VLOOKUP($C58,'Growth rate'!$B$3:$T$93,3,FALSE)*VLOOKUP($E58,BY_RES_Demand_Drivers!$A$5:$I$100,8,FALSE)</f>
        <v>1.0256624380729948</v>
      </c>
      <c r="H58" s="16">
        <f>VLOOKUP($C58,'Growth rate'!$B$3:$T$93,3,FALSE)*VLOOKUP($E58,BY_RES_Demand_Drivers!$A$5:$I$100,9,FALSE)</f>
        <v>1.0256624380729948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8.5034290183827359</v>
      </c>
      <c r="G59" s="16">
        <f>VLOOKUP($C59,'Growth rate'!$B$3:$T$93,3,FALSE)*VLOOKUP($E59,BY_RES_Demand_Drivers!$A$5:$I$100,8,FALSE)</f>
        <v>1.0420730370821627</v>
      </c>
      <c r="H59" s="16">
        <f>VLOOKUP($C59,'Growth rate'!$B$3:$T$93,3,FALSE)*VLOOKUP($E59,BY_RES_Demand_Drivers!$A$5:$I$100,9,FALSE)</f>
        <v>1.0420730370821627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8.6394838826768598</v>
      </c>
      <c r="G60" s="16">
        <f>VLOOKUP($C60,'Growth rate'!$B$3:$T$93,3,FALSE)*VLOOKUP($E60,BY_RES_Demand_Drivers!$A$5:$I$100,8,FALSE)</f>
        <v>1.0587462056754773</v>
      </c>
      <c r="H60" s="16">
        <f>VLOOKUP($C60,'Growth rate'!$B$3:$T$93,3,FALSE)*VLOOKUP($E60,BY_RES_Demand_Drivers!$A$5:$I$100,9,FALSE)</f>
        <v>1.0587462056754773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8.7777156247996899</v>
      </c>
      <c r="G61" s="16">
        <f>VLOOKUP($C61,'Growth rate'!$B$3:$T$93,3,FALSE)*VLOOKUP($E61,BY_RES_Demand_Drivers!$A$5:$I$100,8,FALSE)</f>
        <v>1.0756861449662849</v>
      </c>
      <c r="H61" s="16">
        <f>VLOOKUP($C61,'Growth rate'!$B$3:$T$93,3,FALSE)*VLOOKUP($E61,BY_RES_Demand_Drivers!$A$5:$I$100,9,FALSE)</f>
        <v>1.0756861449662849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8.918159074796483</v>
      </c>
      <c r="G62" s="16">
        <f>VLOOKUP($C62,'Growth rate'!$B$3:$T$93,3,FALSE)*VLOOKUP($E62,BY_RES_Demand_Drivers!$A$5:$I$100,8,FALSE)</f>
        <v>1.0928971232857454</v>
      </c>
      <c r="H62" s="16">
        <f>VLOOKUP($C62,'Growth rate'!$B$3:$T$93,3,FALSE)*VLOOKUP($E62,BY_RES_Demand_Drivers!$A$5:$I$100,9,FALSE)</f>
        <v>1.0928971232857454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9.0608496199932276</v>
      </c>
      <c r="G63" s="16">
        <f>VLOOKUP($C63,'Growth rate'!$B$3:$T$93,3,FALSE)*VLOOKUP($E63,BY_RES_Demand_Drivers!$A$5:$I$100,8,FALSE)</f>
        <v>1.1103834772583174</v>
      </c>
      <c r="H63" s="16">
        <f>VLOOKUP($C63,'Growth rate'!$B$3:$T$93,3,FALSE)*VLOOKUP($E63,BY_RES_Demand_Drivers!$A$5:$I$100,9,FALSE)</f>
        <v>1.1103834772583174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9.2058232139131206</v>
      </c>
      <c r="G64" s="16">
        <f>VLOOKUP($C64,'Growth rate'!$B$3:$T$93,3,FALSE)*VLOOKUP($E64,BY_RES_Demand_Drivers!$A$5:$I$100,8,FALSE)</f>
        <v>1.1281496128944506</v>
      </c>
      <c r="H64" s="16">
        <f>VLOOKUP($C64,'Growth rate'!$B$3:$T$93,3,FALSE)*VLOOKUP($E64,BY_RES_Demand_Drivers!$A$5:$I$100,9,FALSE)</f>
        <v>1.1281496128944506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9.3531163853357313</v>
      </c>
      <c r="G65" s="16">
        <f>VLOOKUP($C65,'Growth rate'!$B$3:$T$93,3,FALSE)*VLOOKUP($E65,BY_RES_Demand_Drivers!$A$5:$I$100,8,FALSE)</f>
        <v>1.1462000067007618</v>
      </c>
      <c r="H65" s="16">
        <f>VLOOKUP($C65,'Growth rate'!$B$3:$T$93,3,FALSE)*VLOOKUP($E65,BY_RES_Demand_Drivers!$A$5:$I$100,9,FALSE)</f>
        <v>1.1462000067007618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9.5027662475011034</v>
      </c>
      <c r="G66" s="16">
        <f>VLOOKUP($C66,'Growth rate'!$B$3:$T$93,3,FALSE)*VLOOKUP($E66,BY_RES_Demand_Drivers!$A$5:$I$100,8,FALSE)</f>
        <v>1.1645392068079741</v>
      </c>
      <c r="H66" s="16">
        <f>VLOOKUP($C66,'Growth rate'!$B$3:$T$93,3,FALSE)*VLOOKUP($E66,BY_RES_Demand_Drivers!$A$5:$I$100,9,FALSE)</f>
        <v>1.1645392068079741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9.6548105074611215</v>
      </c>
      <c r="G67" s="16">
        <f>VLOOKUP($C67,'Growth rate'!$B$3:$T$93,3,FALSE)*VLOOKUP($E67,BY_RES_Demand_Drivers!$A$5:$I$100,8,FALSE)</f>
        <v>1.1831718341169017</v>
      </c>
      <c r="H67" s="16">
        <f>VLOOKUP($C67,'Growth rate'!$B$3:$T$93,3,FALSE)*VLOOKUP($E67,BY_RES_Demand_Drivers!$A$5:$I$100,9,FALSE)</f>
        <v>1.1831718341169017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9.8092874755804988</v>
      </c>
      <c r="G68" s="16">
        <f>VLOOKUP($C68,'Growth rate'!$B$3:$T$93,3,FALSE)*VLOOKUP($E68,BY_RES_Demand_Drivers!$A$5:$I$100,8,FALSE)</f>
        <v>1.2021025834627721</v>
      </c>
      <c r="H68" s="16">
        <f>VLOOKUP($C68,'Growth rate'!$B$3:$T$93,3,FALSE)*VLOOKUP($E68,BY_RES_Demand_Drivers!$A$5:$I$100,9,FALSE)</f>
        <v>1.2021025834627721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9.9662360751897872</v>
      </c>
      <c r="G69" s="16">
        <f>VLOOKUP($C69,'Growth rate'!$B$3:$T$93,3,FALSE)*VLOOKUP($E69,BY_RES_Demand_Drivers!$A$5:$I$100,8,FALSE)</f>
        <v>1.2213362247981765</v>
      </c>
      <c r="H69" s="16">
        <f>VLOOKUP($C69,'Growth rate'!$B$3:$T$93,3,FALSE)*VLOOKUP($E69,BY_RES_Demand_Drivers!$A$5:$I$100,9,FALSE)</f>
        <v>1.2213362247981765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10.125695852392825</v>
      </c>
      <c r="G70" s="16">
        <f>VLOOKUP($C70,'Growth rate'!$B$3:$T$93,3,FALSE)*VLOOKUP($E70,BY_RES_Demand_Drivers!$A$5:$I$100,8,FALSE)</f>
        <v>1.2408776043949474</v>
      </c>
      <c r="H70" s="16">
        <f>VLOOKUP($C70,'Growth rate'!$B$3:$T$93,3,FALSE)*VLOOKUP($E70,BY_RES_Demand_Drivers!$A$5:$I$100,9,FALSE)</f>
        <v>1.2408776043949474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10.287706986031111</v>
      </c>
      <c r="G71" s="16">
        <f>VLOOKUP($C71,'Growth rate'!$B$3:$T$93,3,FALSE)*VLOOKUP($E71,BY_RES_Demand_Drivers!$A$5:$I$100,8,FALSE)</f>
        <v>1.2607316460652667</v>
      </c>
      <c r="H71" s="16">
        <f>VLOOKUP($C71,'Growth rate'!$B$3:$T$93,3,FALSE)*VLOOKUP($E71,BY_RES_Demand_Drivers!$A$5:$I$100,9,FALSE)</f>
        <v>1.2607316460652667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10.452310297807609</v>
      </c>
      <c r="G72" s="16">
        <f>VLOOKUP($C72,'Growth rate'!$B$3:$T$93,3,FALSE)*VLOOKUP($E72,BY_RES_Demand_Drivers!$A$5:$I$100,8,FALSE)</f>
        <v>1.280903352402311</v>
      </c>
      <c r="H72" s="16">
        <f>VLOOKUP($C72,'Growth rate'!$B$3:$T$93,3,FALSE)*VLOOKUP($E72,BY_RES_Demand_Drivers!$A$5:$I$100,9,FALSE)</f>
        <v>1.280903352402311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10.619547262572532</v>
      </c>
      <c r="G73" s="16">
        <f>VLOOKUP($C73,'Growth rate'!$B$3:$T$93,3,FALSE)*VLOOKUP($E73,BY_RES_Demand_Drivers!$A$5:$I$100,8,FALSE)</f>
        <v>1.3013978060407481</v>
      </c>
      <c r="H73" s="16">
        <f>VLOOKUP($C73,'Growth rate'!$B$3:$T$93,3,FALSE)*VLOOKUP($E73,BY_RES_Demand_Drivers!$A$5:$I$100,9,FALSE)</f>
        <v>1.3013978060407481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10.78946001877369</v>
      </c>
      <c r="G74" s="16">
        <f>VLOOKUP($C74,'Growth rate'!$B$3:$T$93,3,FALSE)*VLOOKUP($E74,BY_RES_Demand_Drivers!$A$5:$I$100,8,FALSE)</f>
        <v>1.3222201709374</v>
      </c>
      <c r="H74" s="16">
        <f>VLOOKUP($C74,'Growth rate'!$B$3:$T$93,3,FALSE)*VLOOKUP($E74,BY_RES_Demand_Drivers!$A$5:$I$100,9,FALSE)</f>
        <v>1.3222201709374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10.962091379074071</v>
      </c>
      <c r="G75" s="16">
        <f>VLOOKUP($C75,'Growth rate'!$B$3:$T$93,3,FALSE)*VLOOKUP($E75,BY_RES_Demand_Drivers!$A$5:$I$100,8,FALSE)</f>
        <v>1.3433756936723984</v>
      </c>
      <c r="H75" s="16">
        <f>VLOOKUP($C75,'Growth rate'!$B$3:$T$93,3,FALSE)*VLOOKUP($E75,BY_RES_Demand_Drivers!$A$5:$I$100,9,FALSE)</f>
        <v>1.3433756936723984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11.137484841139257</v>
      </c>
      <c r="G76" s="16">
        <f>VLOOKUP($C76,'Growth rate'!$B$3:$T$93,3,FALSE)*VLOOKUP($E76,BY_RES_Demand_Drivers!$A$5:$I$100,8,FALSE)</f>
        <v>1.3648697047711569</v>
      </c>
      <c r="H76" s="16">
        <f>VLOOKUP($C76,'Growth rate'!$B$3:$T$93,3,FALSE)*VLOOKUP($E76,BY_RES_Demand_Drivers!$A$5:$I$100,9,FALSE)</f>
        <v>1.3648697047711569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11.315684598597485</v>
      </c>
      <c r="G77" s="16">
        <f>VLOOKUP($C77,'Growth rate'!$B$3:$T$93,3,FALSE)*VLOOKUP($E77,BY_RES_Demand_Drivers!$A$5:$I$100,8,FALSE)</f>
        <v>1.3867076200474955</v>
      </c>
      <c r="H77" s="16">
        <f>VLOOKUP($C77,'Growth rate'!$B$3:$T$93,3,FALSE)*VLOOKUP($E77,BY_RES_Demand_Drivers!$A$5:$I$100,9,FALSE)</f>
        <v>1.3867076200474955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11.496735552175046</v>
      </c>
      <c r="G78" s="16">
        <f>VLOOKUP($C78,'Growth rate'!$B$3:$T$93,3,FALSE)*VLOOKUP($E78,BY_RES_Demand_Drivers!$A$5:$I$100,8,FALSE)</f>
        <v>1.4088949419682555</v>
      </c>
      <c r="H78" s="16">
        <f>VLOOKUP($C78,'Growth rate'!$B$3:$T$93,3,FALSE)*VLOOKUP($E78,BY_RES_Demand_Drivers!$A$5:$I$100,9,FALSE)</f>
        <v>1.4088949419682555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11.680683321009846</v>
      </c>
      <c r="G79" s="16">
        <f>VLOOKUP($C79,'Growth rate'!$B$3:$T$93,3,FALSE)*VLOOKUP($E79,BY_RES_Demand_Drivers!$A$5:$I$100,8,FALSE)</f>
        <v>1.4314372610397477</v>
      </c>
      <c r="H79" s="16">
        <f>VLOOKUP($C79,'Growth rate'!$B$3:$T$93,3,FALSE)*VLOOKUP($E79,BY_RES_Demand_Drivers!$A$5:$I$100,9,FALSE)</f>
        <v>1.4314372610397477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11.867574254146005</v>
      </c>
      <c r="G80" s="16">
        <f>VLOOKUP($C80,'Growth rate'!$B$3:$T$93,3,FALSE)*VLOOKUP($E80,BY_RES_Demand_Drivers!$A$5:$I$100,8,FALSE)</f>
        <v>1.4543402572163837</v>
      </c>
      <c r="H80" s="16">
        <f>VLOOKUP($C80,'Growth rate'!$B$3:$T$93,3,FALSE)*VLOOKUP($E80,BY_RES_Demand_Drivers!$A$5:$I$100,9,FALSE)</f>
        <v>1.4543402572163837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12.057455442212342</v>
      </c>
      <c r="G81" s="16">
        <f>VLOOKUP($C81,'Growth rate'!$B$3:$T$93,3,FALSE)*VLOOKUP($E81,BY_RES_Demand_Drivers!$A$5:$I$100,8,FALSE)</f>
        <v>1.4776097013318459</v>
      </c>
      <c r="H81" s="16">
        <f>VLOOKUP($C81,'Growth rate'!$B$3:$T$93,3,FALSE)*VLOOKUP($E81,BY_RES_Demand_Drivers!$A$5:$I$100,9,FALSE)</f>
        <v>1.4776097013318459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12.250374729287739</v>
      </c>
      <c r="G82" s="16">
        <f>VLOOKUP($C82,'Growth rate'!$B$3:$T$93,3,FALSE)*VLOOKUP($E82,BY_RES_Demand_Drivers!$A$5:$I$100,8,FALSE)</f>
        <v>1.5012514565531554</v>
      </c>
      <c r="H82" s="16">
        <f>VLOOKUP($C82,'Growth rate'!$B$3:$T$93,3,FALSE)*VLOOKUP($E82,BY_RES_Demand_Drivers!$A$5:$I$100,9,FALSE)</f>
        <v>1.5012514565531554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12.446380724956342</v>
      </c>
      <c r="G83" s="16">
        <f>VLOOKUP($C83,'Growth rate'!$B$3:$T$93,3,FALSE)*VLOOKUP($E83,BY_RES_Demand_Drivers!$A$5:$I$100,8,FALSE)</f>
        <v>1.5252714798580058</v>
      </c>
      <c r="H83" s="16">
        <f>VLOOKUP($C83,'Growth rate'!$B$3:$T$93,3,FALSE)*VLOOKUP($E83,BY_RES_Demand_Drivers!$A$5:$I$100,9,FALSE)</f>
        <v>1.5252714798580058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12.645522816555644</v>
      </c>
      <c r="G84" s="16">
        <f>VLOOKUP($C84,'Growth rate'!$B$3:$T$93,3,FALSE)*VLOOKUP($E84,BY_RES_Demand_Drivers!$A$5:$I$100,8,FALSE)</f>
        <v>1.549675823535734</v>
      </c>
      <c r="H84" s="16">
        <f>VLOOKUP($C84,'Growth rate'!$B$3:$T$93,3,FALSE)*VLOOKUP($E84,BY_RES_Demand_Drivers!$A$5:$I$100,9,FALSE)</f>
        <v>1.549675823535734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12.847851181620536</v>
      </c>
      <c r="G85" s="16">
        <f>VLOOKUP($C85,'Growth rate'!$B$3:$T$93,3,FALSE)*VLOOKUP($E85,BY_RES_Demand_Drivers!$A$5:$I$100,8,FALSE)</f>
        <v>1.5744706367123058</v>
      </c>
      <c r="H85" s="16">
        <f>VLOOKUP($C85,'Growth rate'!$B$3:$T$93,3,FALSE)*VLOOKUP($E85,BY_RES_Demand_Drivers!$A$5:$I$100,9,FALSE)</f>
        <v>1.5744706367123058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0.12831727720884401</v>
      </c>
      <c r="G86" s="16">
        <f>VLOOKUP($C86,'Growth rate'!$B$3:$T$93,3,FALSE)*VLOOKUP($E86,BY_RES_Demand_Drivers!$A$5:$I$100,8,FALSE)</f>
        <v>0.124087816826412</v>
      </c>
      <c r="H86" s="16">
        <f>VLOOKUP($C86,'Growth rate'!$B$3:$T$93,3,FALSE)*VLOOKUP($E86,BY_RES_Demand_Drivers!$A$5:$I$100,9,FALSE)</f>
        <v>0.124087816826412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0.11348881494191954</v>
      </c>
      <c r="G87" s="16">
        <f>VLOOKUP($C87,'Growth rate'!$B$3:$T$93,3,FALSE)*VLOOKUP($E87,BY_RES_Demand_Drivers!$A$5:$I$100,8,FALSE)</f>
        <v>0.10974811488120376</v>
      </c>
      <c r="H87" s="16">
        <f>VLOOKUP($C87,'Growth rate'!$B$3:$T$93,3,FALSE)*VLOOKUP($E87,BY_RES_Demand_Drivers!$A$5:$I$100,9,FALSE)</f>
        <v>0.10974811488120376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0.11530463598099025</v>
      </c>
      <c r="G88" s="16">
        <f>VLOOKUP($C88,'Growth rate'!$B$3:$T$93,3,FALSE)*VLOOKUP($E88,BY_RES_Demand_Drivers!$A$5:$I$100,8,FALSE)</f>
        <v>0.11150408471930302</v>
      </c>
      <c r="H88" s="16">
        <f>VLOOKUP($C88,'Growth rate'!$B$3:$T$93,3,FALSE)*VLOOKUP($E88,BY_RES_Demand_Drivers!$A$5:$I$100,9,FALSE)</f>
        <v>0.11150408471930302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0.11714951015668611</v>
      </c>
      <c r="G89" s="16">
        <f>VLOOKUP($C89,'Growth rate'!$B$3:$T$93,3,FALSE)*VLOOKUP($E89,BY_RES_Demand_Drivers!$A$5:$I$100,8,FALSE)</f>
        <v>0.11328815007481187</v>
      </c>
      <c r="H89" s="16">
        <f>VLOOKUP($C89,'Growth rate'!$B$3:$T$93,3,FALSE)*VLOOKUP($E89,BY_RES_Demand_Drivers!$A$5:$I$100,9,FALSE)</f>
        <v>0.11328815007481187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0.11902390231919309</v>
      </c>
      <c r="G90" s="16">
        <f>VLOOKUP($C90,'Growth rate'!$B$3:$T$93,3,FALSE)*VLOOKUP($E90,BY_RES_Demand_Drivers!$A$5:$I$100,8,FALSE)</f>
        <v>0.11510076047600887</v>
      </c>
      <c r="H90" s="16">
        <f>VLOOKUP($C90,'Growth rate'!$B$3:$T$93,3,FALSE)*VLOOKUP($E90,BY_RES_Demand_Drivers!$A$5:$I$100,9,FALSE)</f>
        <v>0.11510076047600887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0.12092828475630017</v>
      </c>
      <c r="G91" s="16">
        <f>VLOOKUP($C91,'Growth rate'!$B$3:$T$93,3,FALSE)*VLOOKUP($E91,BY_RES_Demand_Drivers!$A$5:$I$100,8,FALSE)</f>
        <v>0.11694237264362502</v>
      </c>
      <c r="H91" s="16">
        <f>VLOOKUP($C91,'Growth rate'!$B$3:$T$93,3,FALSE)*VLOOKUP($E91,BY_RES_Demand_Drivers!$A$5:$I$100,9,FALSE)</f>
        <v>0.11694237264362502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0.12286313731240098</v>
      </c>
      <c r="G92" s="16">
        <f>VLOOKUP($C92,'Growth rate'!$B$3:$T$93,3,FALSE)*VLOOKUP($E92,BY_RES_Demand_Drivers!$A$5:$I$100,8,FALSE)</f>
        <v>0.11881345060592301</v>
      </c>
      <c r="H92" s="16">
        <f>VLOOKUP($C92,'Growth rate'!$B$3:$T$93,3,FALSE)*VLOOKUP($E92,BY_RES_Demand_Drivers!$A$5:$I$100,9,FALSE)</f>
        <v>0.11881345060592301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0.12482894750939939</v>
      </c>
      <c r="G93" s="16">
        <f>VLOOKUP($C93,'Growth rate'!$B$3:$T$93,3,FALSE)*VLOOKUP($E93,BY_RES_Demand_Drivers!$A$5:$I$100,8,FALSE)</f>
        <v>0.12071446581561777</v>
      </c>
      <c r="H93" s="16">
        <f>VLOOKUP($C93,'Growth rate'!$B$3:$T$93,3,FALSE)*VLOOKUP($E93,BY_RES_Demand_Drivers!$A$5:$I$100,9,FALSE)</f>
        <v>0.12071446581561777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0.12682621066954977</v>
      </c>
      <c r="G94" s="16">
        <f>VLOOKUP($C94,'Growth rate'!$B$3:$T$93,3,FALSE)*VLOOKUP($E94,BY_RES_Demand_Drivers!$A$5:$I$100,8,FALSE)</f>
        <v>0.12264589726866766</v>
      </c>
      <c r="H94" s="16">
        <f>VLOOKUP($C94,'Growth rate'!$B$3:$T$93,3,FALSE)*VLOOKUP($E94,BY_RES_Demand_Drivers!$A$5:$I$100,9,FALSE)</f>
        <v>0.12264589726866766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0.12885543004026259</v>
      </c>
      <c r="G95" s="16">
        <f>VLOOKUP($C95,'Growth rate'!$B$3:$T$93,3,FALSE)*VLOOKUP($E95,BY_RES_Demand_Drivers!$A$5:$I$100,8,FALSE)</f>
        <v>0.12460823162496636</v>
      </c>
      <c r="H95" s="16">
        <f>VLOOKUP($C95,'Growth rate'!$B$3:$T$93,3,FALSE)*VLOOKUP($E95,BY_RES_Demand_Drivers!$A$5:$I$100,9,FALSE)</f>
        <v>0.12460823162496636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0.1309171169209068</v>
      </c>
      <c r="G96" s="16">
        <f>VLOOKUP($C96,'Growth rate'!$B$3:$T$93,3,FALSE)*VLOOKUP($E96,BY_RES_Demand_Drivers!$A$5:$I$100,8,FALSE)</f>
        <v>0.12660196333096582</v>
      </c>
      <c r="H96" s="16">
        <f>VLOOKUP($C96,'Growth rate'!$B$3:$T$93,3,FALSE)*VLOOKUP($E96,BY_RES_Demand_Drivers!$A$5:$I$100,9,FALSE)</f>
        <v>0.12660196333096582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0.1330117907916413</v>
      </c>
      <c r="G97" s="16">
        <f>VLOOKUP($C97,'Growth rate'!$B$3:$T$93,3,FALSE)*VLOOKUP($E97,BY_RES_Demand_Drivers!$A$5:$I$100,8,FALSE)</f>
        <v>0.12862759474426128</v>
      </c>
      <c r="H97" s="16">
        <f>VLOOKUP($C97,'Growth rate'!$B$3:$T$93,3,FALSE)*VLOOKUP($E97,BY_RES_Demand_Drivers!$A$5:$I$100,9,FALSE)</f>
        <v>0.12862759474426128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0.13513997944430756</v>
      </c>
      <c r="G98" s="16">
        <f>VLOOKUP($C98,'Growth rate'!$B$3:$T$93,3,FALSE)*VLOOKUP($E98,BY_RES_Demand_Drivers!$A$5:$I$100,8,FALSE)</f>
        <v>0.13068563626016946</v>
      </c>
      <c r="H98" s="16">
        <f>VLOOKUP($C98,'Growth rate'!$B$3:$T$93,3,FALSE)*VLOOKUP($E98,BY_RES_Demand_Drivers!$A$5:$I$100,9,FALSE)</f>
        <v>0.13068563626016946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0.13730221911541649</v>
      </c>
      <c r="G99" s="16">
        <f>VLOOKUP($C99,'Growth rate'!$B$3:$T$93,3,FALSE)*VLOOKUP($E99,BY_RES_Demand_Drivers!$A$5:$I$100,8,FALSE)</f>
        <v>0.13277660644033215</v>
      </c>
      <c r="H99" s="16">
        <f>VLOOKUP($C99,'Growth rate'!$B$3:$T$93,3,FALSE)*VLOOKUP($E99,BY_RES_Demand_Drivers!$A$5:$I$100,9,FALSE)</f>
        <v>0.13277660644033215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0.13949905462126314</v>
      </c>
      <c r="G100" s="16">
        <f>VLOOKUP($C100,'Growth rate'!$B$3:$T$93,3,FALSE)*VLOOKUP($E100,BY_RES_Demand_Drivers!$A$5:$I$100,8,FALSE)</f>
        <v>0.13490103214337748</v>
      </c>
      <c r="H100" s="16">
        <f>VLOOKUP($C100,'Growth rate'!$B$3:$T$93,3,FALSE)*VLOOKUP($E100,BY_RES_Demand_Drivers!$A$5:$I$100,9,FALSE)</f>
        <v>0.13490103214337748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0.14173103949520335</v>
      </c>
      <c r="G101" s="16">
        <f>VLOOKUP($C101,'Growth rate'!$B$3:$T$93,3,FALSE)*VLOOKUP($E101,BY_RES_Demand_Drivers!$A$5:$I$100,8,FALSE)</f>
        <v>0.1370594486576715</v>
      </c>
      <c r="H101" s="16">
        <f>VLOOKUP($C101,'Growth rate'!$B$3:$T$93,3,FALSE)*VLOOKUP($E101,BY_RES_Demand_Drivers!$A$5:$I$100,9,FALSE)</f>
        <v>0.1370594486576715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0.1439987361271266</v>
      </c>
      <c r="G102" s="16">
        <f>VLOOKUP($C102,'Growth rate'!$B$3:$T$93,3,FALSE)*VLOOKUP($E102,BY_RES_Demand_Drivers!$A$5:$I$100,8,FALSE)</f>
        <v>0.13925239983619425</v>
      </c>
      <c r="H102" s="16">
        <f>VLOOKUP($C102,'Growth rate'!$B$3:$T$93,3,FALSE)*VLOOKUP($E102,BY_RES_Demand_Drivers!$A$5:$I$100,9,FALSE)</f>
        <v>0.13925239983619425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0.14630271590516064</v>
      </c>
      <c r="G103" s="16">
        <f>VLOOKUP($C103,'Growth rate'!$B$3:$T$93,3,FALSE)*VLOOKUP($E103,BY_RES_Demand_Drivers!$A$5:$I$100,8,FALSE)</f>
        <v>0.14148043823357337</v>
      </c>
      <c r="H103" s="16">
        <f>VLOOKUP($C103,'Growth rate'!$B$3:$T$93,3,FALSE)*VLOOKUP($E103,BY_RES_Demand_Drivers!$A$5:$I$100,9,FALSE)</f>
        <v>0.14148043823357337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0.14864355935964321</v>
      </c>
      <c r="G104" s="16">
        <f>VLOOKUP($C104,'Growth rate'!$B$3:$T$93,3,FALSE)*VLOOKUP($E104,BY_RES_Demand_Drivers!$A$5:$I$100,8,FALSE)</f>
        <v>0.14374412524531055</v>
      </c>
      <c r="H104" s="16">
        <f>VLOOKUP($C104,'Growth rate'!$B$3:$T$93,3,FALSE)*VLOOKUP($E104,BY_RES_Demand_Drivers!$A$5:$I$100,9,FALSE)</f>
        <v>0.14374412524531055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0.15102185630939749</v>
      </c>
      <c r="G105" s="16">
        <f>VLOOKUP($C105,'Growth rate'!$B$3:$T$93,3,FALSE)*VLOOKUP($E105,BY_RES_Demand_Drivers!$A$5:$I$100,8,FALSE)</f>
        <v>0.14604403124923551</v>
      </c>
      <c r="H105" s="16">
        <f>VLOOKUP($C105,'Growth rate'!$B$3:$T$93,3,FALSE)*VLOOKUP($E105,BY_RES_Demand_Drivers!$A$5:$I$100,9,FALSE)</f>
        <v>0.14604403124923551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0.15343820601034786</v>
      </c>
      <c r="G106" s="16">
        <f>VLOOKUP($C106,'Growth rate'!$B$3:$T$93,3,FALSE)*VLOOKUP($E106,BY_RES_Demand_Drivers!$A$5:$I$100,8,FALSE)</f>
        <v>0.14838073574922328</v>
      </c>
      <c r="H106" s="16">
        <f>VLOOKUP($C106,'Growth rate'!$B$3:$T$93,3,FALSE)*VLOOKUP($E106,BY_RES_Demand_Drivers!$A$5:$I$100,9,FALSE)</f>
        <v>0.14838073574922328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0.15589321730651343</v>
      </c>
      <c r="G107" s="16">
        <f>VLOOKUP($C107,'Growth rate'!$B$3:$T$93,3,FALSE)*VLOOKUP($E107,BY_RES_Demand_Drivers!$A$5:$I$100,8,FALSE)</f>
        <v>0.15075482752121086</v>
      </c>
      <c r="H107" s="16">
        <f>VLOOKUP($C107,'Growth rate'!$B$3:$T$93,3,FALSE)*VLOOKUP($E107,BY_RES_Demand_Drivers!$A$5:$I$100,9,FALSE)</f>
        <v>0.15075482752121086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0.15838750878341765</v>
      </c>
      <c r="G108" s="16">
        <f>VLOOKUP($C108,'Growth rate'!$B$3:$T$93,3,FALSE)*VLOOKUP($E108,BY_RES_Demand_Drivers!$A$5:$I$100,8,FALSE)</f>
        <v>0.15316690476155023</v>
      </c>
      <c r="H108" s="16">
        <f>VLOOKUP($C108,'Growth rate'!$B$3:$T$93,3,FALSE)*VLOOKUP($E108,BY_RES_Demand_Drivers!$A$5:$I$100,9,FALSE)</f>
        <v>0.15316690476155023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0.16092170892395233</v>
      </c>
      <c r="G109" s="16">
        <f>VLOOKUP($C109,'Growth rate'!$B$3:$T$93,3,FALSE)*VLOOKUP($E109,BY_RES_Demand_Drivers!$A$5:$I$100,8,FALSE)</f>
        <v>0.15561757523773503</v>
      </c>
      <c r="H109" s="16">
        <f>VLOOKUP($C109,'Growth rate'!$B$3:$T$93,3,FALSE)*VLOOKUP($E109,BY_RES_Demand_Drivers!$A$5:$I$100,9,FALSE)</f>
        <v>0.15561757523773503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0.16349645626673559</v>
      </c>
      <c r="G110" s="16">
        <f>VLOOKUP($C110,'Growth rate'!$B$3:$T$93,3,FALSE)*VLOOKUP($E110,BY_RES_Demand_Drivers!$A$5:$I$100,8,FALSE)</f>
        <v>0.15810745644153881</v>
      </c>
      <c r="H110" s="16">
        <f>VLOOKUP($C110,'Growth rate'!$B$3:$T$93,3,FALSE)*VLOOKUP($E110,BY_RES_Demand_Drivers!$A$5:$I$100,9,FALSE)</f>
        <v>0.15810745644153881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0.16611239956700335</v>
      </c>
      <c r="G111" s="16">
        <f>VLOOKUP($C111,'Growth rate'!$B$3:$T$93,3,FALSE)*VLOOKUP($E111,BY_RES_Demand_Drivers!$A$5:$I$100,8,FALSE)</f>
        <v>0.16063717574460346</v>
      </c>
      <c r="H111" s="16">
        <f>VLOOKUP($C111,'Growth rate'!$B$3:$T$93,3,FALSE)*VLOOKUP($E111,BY_RES_Demand_Drivers!$A$5:$I$100,9,FALSE)</f>
        <v>0.16063717574460346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0.16877019796007542</v>
      </c>
      <c r="G112" s="16">
        <f>VLOOKUP($C112,'Growth rate'!$B$3:$T$93,3,FALSE)*VLOOKUP($E112,BY_RES_Demand_Drivers!$A$5:$I$100,8,FALSE)</f>
        <v>0.1632073705565171</v>
      </c>
      <c r="H112" s="16">
        <f>VLOOKUP($C112,'Growth rate'!$B$3:$T$93,3,FALSE)*VLOOKUP($E112,BY_RES_Demand_Drivers!$A$5:$I$100,9,FALSE)</f>
        <v>0.1632073705565171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0.17147052112743663</v>
      </c>
      <c r="G113" s="16">
        <f>VLOOKUP($C113,'Growth rate'!$B$3:$T$93,3,FALSE)*VLOOKUP($E113,BY_RES_Demand_Drivers!$A$5:$I$100,8,FALSE)</f>
        <v>0.16581868848542139</v>
      </c>
      <c r="H113" s="16">
        <f>VLOOKUP($C113,'Growth rate'!$B$3:$T$93,3,FALSE)*VLOOKUP($E113,BY_RES_Demand_Drivers!$A$5:$I$100,9,FALSE)</f>
        <v>0.16581868848542139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0.17421404946547564</v>
      </c>
      <c r="G114" s="16">
        <f>VLOOKUP($C114,'Growth rate'!$B$3:$T$93,3,FALSE)*VLOOKUP($E114,BY_RES_Demand_Drivers!$A$5:$I$100,8,FALSE)</f>
        <v>0.16847178750118816</v>
      </c>
      <c r="H114" s="16">
        <f>VLOOKUP($C114,'Growth rate'!$B$3:$T$93,3,FALSE)*VLOOKUP($E114,BY_RES_Demand_Drivers!$A$5:$I$100,9,FALSE)</f>
        <v>0.16847178750118816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0.17700147425692325</v>
      </c>
      <c r="G115" s="16">
        <f>VLOOKUP($C115,'Growth rate'!$B$3:$T$93,3,FALSE)*VLOOKUP($E115,BY_RES_Demand_Drivers!$A$5:$I$100,8,FALSE)</f>
        <v>0.17116733610120716</v>
      </c>
      <c r="H115" s="16">
        <f>VLOOKUP($C115,'Growth rate'!$B$3:$T$93,3,FALSE)*VLOOKUP($E115,BY_RES_Demand_Drivers!$A$5:$I$100,9,FALSE)</f>
        <v>0.17116733610120716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0.17983349784503402</v>
      </c>
      <c r="G116" s="16">
        <f>VLOOKUP($C116,'Growth rate'!$B$3:$T$93,3,FALSE)*VLOOKUP($E116,BY_RES_Demand_Drivers!$A$5:$I$100,8,FALSE)</f>
        <v>0.17390601347882648</v>
      </c>
      <c r="H116" s="16">
        <f>VLOOKUP($C116,'Growth rate'!$B$3:$T$93,3,FALSE)*VLOOKUP($E116,BY_RES_Demand_Drivers!$A$5:$I$100,9,FALSE)</f>
        <v>0.17390601347882648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0.18271083381055458</v>
      </c>
      <c r="G117" s="16">
        <f>VLOOKUP($C117,'Growth rate'!$B$3:$T$93,3,FALSE)*VLOOKUP($E117,BY_RES_Demand_Drivers!$A$5:$I$100,8,FALSE)</f>
        <v>0.17668850969448771</v>
      </c>
      <c r="H117" s="16">
        <f>VLOOKUP($C117,'Growth rate'!$B$3:$T$93,3,FALSE)*VLOOKUP($E117,BY_RES_Demand_Drivers!$A$5:$I$100,9,FALSE)</f>
        <v>0.17668850969448771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0.18563420715152346</v>
      </c>
      <c r="G118" s="16">
        <f>VLOOKUP($C118,'Growth rate'!$B$3:$T$93,3,FALSE)*VLOOKUP($E118,BY_RES_Demand_Drivers!$A$5:$I$100,8,FALSE)</f>
        <v>0.17951552584959951</v>
      </c>
      <c r="H118" s="16">
        <f>VLOOKUP($C118,'Growth rate'!$B$3:$T$93,3,FALSE)*VLOOKUP($E118,BY_RES_Demand_Drivers!$A$5:$I$100,9,FALSE)</f>
        <v>0.17951552584959951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0.18860435446594784</v>
      </c>
      <c r="G119" s="16">
        <f>VLOOKUP($C119,'Growth rate'!$B$3:$T$93,3,FALSE)*VLOOKUP($E119,BY_RES_Demand_Drivers!$A$5:$I$100,8,FALSE)</f>
        <v>0.18238777426319311</v>
      </c>
      <c r="H119" s="16">
        <f>VLOOKUP($C119,'Growth rate'!$B$3:$T$93,3,FALSE)*VLOOKUP($E119,BY_RES_Demand_Drivers!$A$5:$I$100,9,FALSE)</f>
        <v>0.18238777426319311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0.19162202413740301</v>
      </c>
      <c r="G120" s="16">
        <f>VLOOKUP($C120,'Growth rate'!$B$3:$T$93,3,FALSE)*VLOOKUP($E120,BY_RES_Demand_Drivers!$A$5:$I$100,8,FALSE)</f>
        <v>0.18530597865140419</v>
      </c>
      <c r="H120" s="16">
        <f>VLOOKUP($C120,'Growth rate'!$B$3:$T$93,3,FALSE)*VLOOKUP($E120,BY_RES_Demand_Drivers!$A$5:$I$100,9,FALSE)</f>
        <v>0.18530597865140419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0.19468797652360145</v>
      </c>
      <c r="G121" s="16">
        <f>VLOOKUP($C121,'Growth rate'!$B$3:$T$93,3,FALSE)*VLOOKUP($E121,BY_RES_Demand_Drivers!$A$5:$I$100,8,FALSE)</f>
        <v>0.18827087430982667</v>
      </c>
      <c r="H121" s="16">
        <f>VLOOKUP($C121,'Growth rate'!$B$3:$T$93,3,FALSE)*VLOOKUP($E121,BY_RES_Demand_Drivers!$A$5:$I$100,9,FALSE)</f>
        <v>0.18827087430982667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0.19780298414797906</v>
      </c>
      <c r="G122" s="16">
        <f>VLOOKUP($C122,'Growth rate'!$B$3:$T$93,3,FALSE)*VLOOKUP($E122,BY_RES_Demand_Drivers!$A$5:$I$100,8,FALSE)</f>
        <v>0.1912832082987839</v>
      </c>
      <c r="H122" s="16">
        <f>VLOOKUP($C122,'Growth rate'!$B$3:$T$93,3,FALSE)*VLOOKUP($E122,BY_RES_Demand_Drivers!$A$5:$I$100,9,FALSE)</f>
        <v>0.1912832082987839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0.20096783189434675</v>
      </c>
      <c r="G123" s="16">
        <f>VLOOKUP($C123,'Growth rate'!$B$3:$T$93,3,FALSE)*VLOOKUP($E123,BY_RES_Demand_Drivers!$A$5:$I$100,8,FALSE)</f>
        <v>0.19434373963156443</v>
      </c>
      <c r="H123" s="16">
        <f>VLOOKUP($C123,'Growth rate'!$B$3:$T$93,3,FALSE)*VLOOKUP($E123,BY_RES_Demand_Drivers!$A$5:$I$100,9,FALSE)</f>
        <v>0.19434373963156443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0.20418331720465629</v>
      </c>
      <c r="G124" s="16">
        <f>VLOOKUP($C124,'Growth rate'!$B$3:$T$93,3,FALSE)*VLOOKUP($E124,BY_RES_Demand_Drivers!$A$5:$I$100,8,FALSE)</f>
        <v>0.19745323946566948</v>
      </c>
      <c r="H124" s="16">
        <f>VLOOKUP($C124,'Growth rate'!$B$3:$T$93,3,FALSE)*VLOOKUP($E124,BY_RES_Demand_Drivers!$A$5:$I$100,9,FALSE)</f>
        <v>0.19745323946566948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0.2074502502799308</v>
      </c>
      <c r="G125" s="16">
        <f>VLOOKUP($C125,'Growth rate'!$B$3:$T$93,3,FALSE)*VLOOKUP($E125,BY_RES_Demand_Drivers!$A$5:$I$100,8,FALSE)</f>
        <v>0.20061249129712019</v>
      </c>
      <c r="H125" s="16">
        <f>VLOOKUP($C125,'Growth rate'!$B$3:$T$93,3,FALSE)*VLOOKUP($E125,BY_RES_Demand_Drivers!$A$5:$I$100,9,FALSE)</f>
        <v>0.20061249129712019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0.21076945428440969</v>
      </c>
      <c r="G126" s="16">
        <f>VLOOKUP($C126,'Growth rate'!$B$3:$T$93,3,FALSE)*VLOOKUP($E126,BY_RES_Demand_Drivers!$A$5:$I$100,8,FALSE)</f>
        <v>0.20382229115787412</v>
      </c>
      <c r="H126" s="16">
        <f>VLOOKUP($C126,'Growth rate'!$B$3:$T$93,3,FALSE)*VLOOKUP($E126,BY_RES_Demand_Drivers!$A$5:$I$100,9,FALSE)</f>
        <v>0.20382229115787412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0.21414176555296024</v>
      </c>
      <c r="G127" s="16">
        <f>VLOOKUP($C127,'Growth rate'!$B$3:$T$93,3,FALSE)*VLOOKUP($E127,BY_RES_Demand_Drivers!$A$5:$I$100,8,FALSE)</f>
        <v>0.20708344781640009</v>
      </c>
      <c r="H127" s="16">
        <f>VLOOKUP($C127,'Growth rate'!$B$3:$T$93,3,FALSE)*VLOOKUP($E127,BY_RES_Demand_Drivers!$A$5:$I$100,9,FALSE)</f>
        <v>0.20708344781640009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0.21756803380180761</v>
      </c>
      <c r="G128" s="16">
        <f>VLOOKUP($C128,'Growth rate'!$B$3:$T$93,3,FALSE)*VLOOKUP($E128,BY_RES_Demand_Drivers!$A$5:$I$100,8,FALSE)</f>
        <v>0.2103967829814625</v>
      </c>
      <c r="H128" s="16">
        <f>VLOOKUP($C128,'Growth rate'!$B$3:$T$93,3,FALSE)*VLOOKUP($E128,BY_RES_Demand_Drivers!$A$5:$I$100,9,FALSE)</f>
        <v>0.2103967829814625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0.22104912234263652</v>
      </c>
      <c r="G129" s="16">
        <f>VLOOKUP($C129,'Growth rate'!$B$3:$T$93,3,FALSE)*VLOOKUP($E129,BY_RES_Demand_Drivers!$A$5:$I$100,8,FALSE)</f>
        <v>0.2137631315091659</v>
      </c>
      <c r="H129" s="16">
        <f>VLOOKUP($C129,'Growth rate'!$B$3:$T$93,3,FALSE)*VLOOKUP($E129,BY_RES_Demand_Drivers!$A$5:$I$100,9,FALSE)</f>
        <v>0.2137631315091659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0.22458590830011874</v>
      </c>
      <c r="G130" s="16">
        <f>VLOOKUP($C130,'Growth rate'!$B$3:$T$93,3,FALSE)*VLOOKUP($E130,BY_RES_Demand_Drivers!$A$5:$I$100,8,FALSE)</f>
        <v>0.21718334161331257</v>
      </c>
      <c r="H130" s="16">
        <f>VLOOKUP($C130,'Growth rate'!$B$3:$T$93,3,FALSE)*VLOOKUP($E130,BY_RES_Demand_Drivers!$A$5:$I$100,9,FALSE)</f>
        <v>0.21718334161331257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0.22817928283292063</v>
      </c>
      <c r="G131" s="16">
        <f>VLOOKUP($C131,'Growth rate'!$B$3:$T$93,3,FALSE)*VLOOKUP($E131,BY_RES_Demand_Drivers!$A$5:$I$100,8,FALSE)</f>
        <v>0.22065827507912558</v>
      </c>
      <c r="H131" s="16">
        <f>VLOOKUP($C131,'Growth rate'!$B$3:$T$93,3,FALSE)*VLOOKUP($E131,BY_RES_Demand_Drivers!$A$5:$I$100,9,FALSE)</f>
        <v>0.22065827507912558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0.23183015135824739</v>
      </c>
      <c r="G132" s="16">
        <f>VLOOKUP($C132,'Growth rate'!$B$3:$T$93,3,FALSE)*VLOOKUP($E132,BY_RES_Demand_Drivers!$A$5:$I$100,8,FALSE)</f>
        <v>0.22418880748039161</v>
      </c>
      <c r="H132" s="16">
        <f>VLOOKUP($C132,'Growth rate'!$B$3:$T$93,3,FALSE)*VLOOKUP($E132,BY_RES_Demand_Drivers!$A$5:$I$100,9,FALSE)</f>
        <v>0.22418880748039161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0.23553943377997935</v>
      </c>
      <c r="G133" s="16">
        <f>VLOOKUP($C133,'Growth rate'!$B$3:$T$93,3,FALSE)*VLOOKUP($E133,BY_RES_Demand_Drivers!$A$5:$I$100,8,FALSE)</f>
        <v>0.22777582840007787</v>
      </c>
      <c r="H133" s="16">
        <f>VLOOKUP($C133,'Growth rate'!$B$3:$T$93,3,FALSE)*VLOOKUP($E133,BY_RES_Demand_Drivers!$A$5:$I$100,9,FALSE)</f>
        <v>0.22777582840007787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0.23930806472045901</v>
      </c>
      <c r="G134" s="16">
        <f>VLOOKUP($C134,'Growth rate'!$B$3:$T$93,3,FALSE)*VLOOKUP($E134,BY_RES_Demand_Drivers!$A$5:$I$100,8,FALSE)</f>
        <v>0.23142024165447911</v>
      </c>
      <c r="H134" s="16">
        <f>VLOOKUP($C134,'Growth rate'!$B$3:$T$93,3,FALSE)*VLOOKUP($E134,BY_RES_Demand_Drivers!$A$5:$I$100,9,FALSE)</f>
        <v>0.23142024165447911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0.24313699375598635</v>
      </c>
      <c r="G135" s="16">
        <f>VLOOKUP($C135,'Growth rate'!$B$3:$T$93,3,FALSE)*VLOOKUP($E135,BY_RES_Demand_Drivers!$A$5:$I$100,8,FALSE)</f>
        <v>0.23512296552095077</v>
      </c>
      <c r="H135" s="16">
        <f>VLOOKUP($C135,'Growth rate'!$B$3:$T$93,3,FALSE)*VLOOKUP($E135,BY_RES_Demand_Drivers!$A$5:$I$100,9,FALSE)</f>
        <v>0.23512296552095077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0.24702718565608212</v>
      </c>
      <c r="G136" s="16">
        <f>VLOOKUP($C136,'Growth rate'!$B$3:$T$93,3,FALSE)*VLOOKUP($E136,BY_RES_Demand_Drivers!$A$5:$I$100,8,FALSE)</f>
        <v>0.23888493296928598</v>
      </c>
      <c r="H136" s="16">
        <f>VLOOKUP($C136,'Growth rate'!$B$3:$T$93,3,FALSE)*VLOOKUP($E136,BY_RES_Demand_Drivers!$A$5:$I$100,9,FALSE)</f>
        <v>0.23888493296928598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0.25097962062657947</v>
      </c>
      <c r="G137" s="16">
        <f>VLOOKUP($C137,'Growth rate'!$B$3:$T$93,3,FALSE)*VLOOKUP($E137,BY_RES_Demand_Drivers!$A$5:$I$100,8,FALSE)</f>
        <v>0.24270709189679457</v>
      </c>
      <c r="H137" s="16">
        <f>VLOOKUP($C137,'Growth rate'!$B$3:$T$93,3,FALSE)*VLOOKUP($E137,BY_RES_Demand_Drivers!$A$5:$I$100,9,FALSE)</f>
        <v>0.24270709189679457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0.25499529455660475</v>
      </c>
      <c r="G138" s="16">
        <f>VLOOKUP($C138,'Growth rate'!$B$3:$T$93,3,FALSE)*VLOOKUP($E138,BY_RES_Demand_Drivers!$A$5:$I$100,8,FALSE)</f>
        <v>0.24659040536714327</v>
      </c>
      <c r="H138" s="16">
        <f>VLOOKUP($C138,'Growth rate'!$B$3:$T$93,3,FALSE)*VLOOKUP($E138,BY_RES_Demand_Drivers!$A$5:$I$100,9,FALSE)</f>
        <v>0.24659040536714327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0.25907521926951038</v>
      </c>
      <c r="G139" s="16">
        <f>VLOOKUP($C139,'Growth rate'!$B$3:$T$93,3,FALSE)*VLOOKUP($E139,BY_RES_Demand_Drivers!$A$5:$I$100,8,FALSE)</f>
        <v>0.25053585185301758</v>
      </c>
      <c r="H139" s="16">
        <f>VLOOKUP($C139,'Growth rate'!$B$3:$T$93,3,FALSE)*VLOOKUP($E139,BY_RES_Demand_Drivers!$A$5:$I$100,9,FALSE)</f>
        <v>0.25053585185301758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0.26322042277782254</v>
      </c>
      <c r="G140" s="16">
        <f>VLOOKUP($C140,'Growth rate'!$B$3:$T$93,3,FALSE)*VLOOKUP($E140,BY_RES_Demand_Drivers!$A$5:$I$100,8,FALSE)</f>
        <v>0.25454442548266587</v>
      </c>
      <c r="H140" s="16">
        <f>VLOOKUP($C140,'Growth rate'!$B$3:$T$93,3,FALSE)*VLOOKUP($E140,BY_RES_Demand_Drivers!$A$5:$I$100,9,FALSE)</f>
        <v>0.25454442548266587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0.26743194954226768</v>
      </c>
      <c r="G141" s="16">
        <f>VLOOKUP($C141,'Growth rate'!$B$3:$T$93,3,FALSE)*VLOOKUP($E141,BY_RES_Demand_Drivers!$A$5:$I$100,8,FALSE)</f>
        <v>0.25861713629038846</v>
      </c>
      <c r="H141" s="16">
        <f>VLOOKUP($C141,'Growth rate'!$B$3:$T$93,3,FALSE)*VLOOKUP($E141,BY_RES_Demand_Drivers!$A$5:$I$100,9,FALSE)</f>
        <v>0.25861713629038846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0.27171086073494399</v>
      </c>
      <c r="G142" s="16">
        <f>VLOOKUP($C142,'Growth rate'!$B$3:$T$93,3,FALSE)*VLOOKUP($E142,BY_RES_Demand_Drivers!$A$5:$I$100,8,FALSE)</f>
        <v>0.26275501047103472</v>
      </c>
      <c r="H142" s="16">
        <f>VLOOKUP($C142,'Growth rate'!$B$3:$T$93,3,FALSE)*VLOOKUP($E142,BY_RES_Demand_Drivers!$A$5:$I$100,9,FALSE)</f>
        <v>0.26275501047103472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0.27605823450670308</v>
      </c>
      <c r="G143" s="16">
        <f>VLOOKUP($C143,'Growth rate'!$B$3:$T$93,3,FALSE)*VLOOKUP($E143,BY_RES_Demand_Drivers!$A$5:$I$100,8,FALSE)</f>
        <v>0.26695909063857126</v>
      </c>
      <c r="H143" s="16">
        <f>VLOOKUP($C143,'Growth rate'!$B$3:$T$93,3,FALSE)*VLOOKUP($E143,BY_RES_Demand_Drivers!$A$5:$I$100,9,FALSE)</f>
        <v>0.26695909063857126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0.2804751662588103</v>
      </c>
      <c r="G144" s="16">
        <f>VLOOKUP($C144,'Growth rate'!$B$3:$T$93,3,FALSE)*VLOOKUP($E144,BY_RES_Demand_Drivers!$A$5:$I$100,8,FALSE)</f>
        <v>0.27123043608878838</v>
      </c>
      <c r="H144" s="16">
        <f>VLOOKUP($C144,'Growth rate'!$B$3:$T$93,3,FALSE)*VLOOKUP($E144,BY_RES_Demand_Drivers!$A$5:$I$100,9,FALSE)</f>
        <v>0.27123043608878838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0.28496276891895128</v>
      </c>
      <c r="G145" s="16">
        <f>VLOOKUP($C145,'Growth rate'!$B$3:$T$93,3,FALSE)*VLOOKUP($E145,BY_RES_Demand_Drivers!$A$5:$I$100,8,FALSE)</f>
        <v>0.27557012306620904</v>
      </c>
      <c r="H145" s="16">
        <f>VLOOKUP($C145,'Growth rate'!$B$3:$T$93,3,FALSE)*VLOOKUP($E145,BY_RES_Demand_Drivers!$A$5:$I$100,9,FALSE)</f>
        <v>0.27557012306620904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0.28952217322165452</v>
      </c>
      <c r="G146" s="16">
        <f>VLOOKUP($C146,'Growth rate'!$B$3:$T$93,3,FALSE)*VLOOKUP($E146,BY_RES_Demand_Drivers!$A$5:$I$100,8,FALSE)</f>
        <v>0.27997924503526839</v>
      </c>
      <c r="H146" s="16">
        <f>VLOOKUP($C146,'Growth rate'!$B$3:$T$93,3,FALSE)*VLOOKUP($E146,BY_RES_Demand_Drivers!$A$5:$I$100,9,FALSE)</f>
        <v>0.27997924503526839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0.29415452799320102</v>
      </c>
      <c r="G147" s="16">
        <f>VLOOKUP($C147,'Growth rate'!$B$3:$T$93,3,FALSE)*VLOOKUP($E147,BY_RES_Demand_Drivers!$A$5:$I$100,8,FALSE)</f>
        <v>0.2844589129558327</v>
      </c>
      <c r="H147" s="16">
        <f>VLOOKUP($C147,'Growth rate'!$B$3:$T$93,3,FALSE)*VLOOKUP($E147,BY_RES_Demand_Drivers!$A$5:$I$100,9,FALSE)</f>
        <v>0.2844589129558327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0.29886100044109226</v>
      </c>
      <c r="G148" s="16">
        <f>VLOOKUP($C148,'Growth rate'!$B$3:$T$93,3,FALSE)*VLOOKUP($E148,BY_RES_Demand_Drivers!$A$5:$I$100,8,FALSE)</f>
        <v>0.28901025556312604</v>
      </c>
      <c r="H148" s="16">
        <f>VLOOKUP($C148,'Growth rate'!$B$3:$T$93,3,FALSE)*VLOOKUP($E148,BY_RES_Demand_Drivers!$A$5:$I$100,9,FALSE)</f>
        <v>0.28901025556312604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0.30364277644814974</v>
      </c>
      <c r="G149" s="16">
        <f>VLOOKUP($C149,'Growth rate'!$B$3:$T$93,3,FALSE)*VLOOKUP($E149,BY_RES_Demand_Drivers!$A$5:$I$100,8,FALSE)</f>
        <v>0.29363441965213605</v>
      </c>
      <c r="H149" s="16">
        <f>VLOOKUP($C149,'Growth rate'!$B$3:$T$93,3,FALSE)*VLOOKUP($E149,BY_RES_Demand_Drivers!$A$5:$I$100,9,FALSE)</f>
        <v>0.29363441965213605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0.30850106087132012</v>
      </c>
      <c r="G150" s="16">
        <f>VLOOKUP($C150,'Growth rate'!$B$3:$T$93,3,FALSE)*VLOOKUP($E150,BY_RES_Demand_Drivers!$A$5:$I$100,8,FALSE)</f>
        <v>0.29833257036657024</v>
      </c>
      <c r="H150" s="16">
        <f>VLOOKUP($C150,'Growth rate'!$B$3:$T$93,3,FALSE)*VLOOKUP($E150,BY_RES_Demand_Drivers!$A$5:$I$100,9,FALSE)</f>
        <v>0.29833257036657024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0.31343707784526126</v>
      </c>
      <c r="G151" s="16">
        <f>VLOOKUP($C151,'Growth rate'!$B$3:$T$93,3,FALSE)*VLOOKUP($E151,BY_RES_Demand_Drivers!$A$5:$I$100,8,FALSE)</f>
        <v>0.30310589149243533</v>
      </c>
      <c r="H151" s="16">
        <f>VLOOKUP($C151,'Growth rate'!$B$3:$T$93,3,FALSE)*VLOOKUP($E151,BY_RES_Demand_Drivers!$A$5:$I$100,9,FALSE)</f>
        <v>0.30310589149243533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0.31845207109078549</v>
      </c>
      <c r="G152" s="16">
        <f>VLOOKUP($C152,'Growth rate'!$B$3:$T$93,3,FALSE)*VLOOKUP($E152,BY_RES_Demand_Drivers!$A$5:$I$100,8,FALSE)</f>
        <v>0.30795558575631432</v>
      </c>
      <c r="H152" s="16">
        <f>VLOOKUP($C152,'Growth rate'!$B$3:$T$93,3,FALSE)*VLOOKUP($E152,BY_RES_Demand_Drivers!$A$5:$I$100,9,FALSE)</f>
        <v>0.30795558575631432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0.32354730422823808</v>
      </c>
      <c r="G153" s="16">
        <f>VLOOKUP($C153,'Growth rate'!$B$3:$T$93,3,FALSE)*VLOOKUP($E153,BY_RES_Demand_Drivers!$A$5:$I$100,8,FALSE)</f>
        <v>0.31288287512841539</v>
      </c>
      <c r="H153" s="16">
        <f>VLOOKUP($C153,'Growth rate'!$B$3:$T$93,3,FALSE)*VLOOKUP($E153,BY_RES_Demand_Drivers!$A$5:$I$100,9,FALSE)</f>
        <v>0.31288287512841539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0.32872406109588986</v>
      </c>
      <c r="G154" s="16">
        <f>VLOOKUP($C154,'Growth rate'!$B$3:$T$93,3,FALSE)*VLOOKUP($E154,BY_RES_Demand_Drivers!$A$5:$I$100,8,FALSE)</f>
        <v>0.31788900113047003</v>
      </c>
      <c r="H154" s="16">
        <f>VLOOKUP($C154,'Growth rate'!$B$3:$T$93,3,FALSE)*VLOOKUP($E154,BY_RES_Demand_Drivers!$A$5:$I$100,9,FALSE)</f>
        <v>0.31788900113047003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0.33398364607342412</v>
      </c>
      <c r="G155" s="16">
        <f>VLOOKUP($C155,'Growth rate'!$B$3:$T$93,3,FALSE)*VLOOKUP($E155,BY_RES_Demand_Drivers!$A$5:$I$100,8,FALSE)</f>
        <v>0.32297522514855759</v>
      </c>
      <c r="H155" s="16">
        <f>VLOOKUP($C155,'Growth rate'!$B$3:$T$93,3,FALSE)*VLOOKUP($E155,BY_RES_Demand_Drivers!$A$5:$I$100,9,FALSE)</f>
        <v>0.32297522514855759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0.3393273844105989</v>
      </c>
      <c r="G156" s="16">
        <f>VLOOKUP($C156,'Growth rate'!$B$3:$T$93,3,FALSE)*VLOOKUP($E156,BY_RES_Demand_Drivers!$A$5:$I$100,8,FALSE)</f>
        <v>0.32814282875093448</v>
      </c>
      <c r="H156" s="16">
        <f>VLOOKUP($C156,'Growth rate'!$B$3:$T$93,3,FALSE)*VLOOKUP($E156,BY_RES_Demand_Drivers!$A$5:$I$100,9,FALSE)</f>
        <v>0.32814282875093448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0.34475662256116851</v>
      </c>
      <c r="G157" s="16">
        <f>VLOOKUP($C157,'Growth rate'!$B$3:$T$93,3,FALSE)*VLOOKUP($E157,BY_RES_Demand_Drivers!$A$5:$I$100,8,FALSE)</f>
        <v>0.33339311401094945</v>
      </c>
      <c r="H157" s="16">
        <f>VLOOKUP($C157,'Growth rate'!$B$3:$T$93,3,FALSE)*VLOOKUP($E157,BY_RES_Demand_Drivers!$A$5:$I$100,9,FALSE)</f>
        <v>0.33339311401094945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0.35027272852214725</v>
      </c>
      <c r="G158" s="16">
        <f>VLOOKUP($C158,'Growth rate'!$B$3:$T$93,3,FALSE)*VLOOKUP($E158,BY_RES_Demand_Drivers!$A$5:$I$100,8,FALSE)</f>
        <v>0.33872740383512467</v>
      </c>
      <c r="H158" s="16">
        <f>VLOOKUP($C158,'Growth rate'!$B$3:$T$93,3,FALSE)*VLOOKUP($E158,BY_RES_Demand_Drivers!$A$5:$I$100,9,FALSE)</f>
        <v>0.33872740383512467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0.35587709217850161</v>
      </c>
      <c r="G159" s="16">
        <f>VLOOKUP($C159,'Growth rate'!$B$3:$T$93,3,FALSE)*VLOOKUP($E159,BY_RES_Demand_Drivers!$A$5:$I$100,8,FALSE)</f>
        <v>0.34414704229648668</v>
      </c>
      <c r="H159" s="16">
        <f>VLOOKUP($C159,'Growth rate'!$B$3:$T$93,3,FALSE)*VLOOKUP($E159,BY_RES_Demand_Drivers!$A$5:$I$100,9,FALSE)</f>
        <v>0.34414704229648668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0.36157112565335764</v>
      </c>
      <c r="G160" s="16">
        <f>VLOOKUP($C160,'Growth rate'!$B$3:$T$93,3,FALSE)*VLOOKUP($E160,BY_RES_Demand_Drivers!$A$5:$I$100,8,FALSE)</f>
        <v>0.3496533949732305</v>
      </c>
      <c r="H160" s="16">
        <f>VLOOKUP($C160,'Growth rate'!$B$3:$T$93,3,FALSE)*VLOOKUP($E160,BY_RES_Demand_Drivers!$A$5:$I$100,9,FALSE)</f>
        <v>0.3496533949732305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0.36735626366381141</v>
      </c>
      <c r="G161" s="16">
        <f>VLOOKUP($C161,'Growth rate'!$B$3:$T$93,3,FALSE)*VLOOKUP($E161,BY_RES_Demand_Drivers!$A$5:$I$100,8,FALSE)</f>
        <v>0.35524784929280223</v>
      </c>
      <c r="H161" s="16">
        <f>VLOOKUP($C161,'Growth rate'!$B$3:$T$93,3,FALSE)*VLOOKUP($E161,BY_RES_Demand_Drivers!$A$5:$I$100,9,FALSE)</f>
        <v>0.35524784929280223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0.37323396388243241</v>
      </c>
      <c r="G162" s="16">
        <f>VLOOKUP($C162,'Growth rate'!$B$3:$T$93,3,FALSE)*VLOOKUP($E162,BY_RES_Demand_Drivers!$A$5:$I$100,8,FALSE)</f>
        <v>0.36093181488148707</v>
      </c>
      <c r="H162" s="16">
        <f>VLOOKUP($C162,'Growth rate'!$B$3:$T$93,3,FALSE)*VLOOKUP($E162,BY_RES_Demand_Drivers!$A$5:$I$100,9,FALSE)</f>
        <v>0.36093181488148707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0.37920570730455133</v>
      </c>
      <c r="G163" s="16">
        <f>VLOOKUP($C163,'Growth rate'!$B$3:$T$93,3,FALSE)*VLOOKUP($E163,BY_RES_Demand_Drivers!$A$5:$I$100,8,FALSE)</f>
        <v>0.36670672391959086</v>
      </c>
      <c r="H163" s="16">
        <f>VLOOKUP($C163,'Growth rate'!$B$3:$T$93,3,FALSE)*VLOOKUP($E163,BY_RES_Demand_Drivers!$A$5:$I$100,9,FALSE)</f>
        <v>0.36670672391959086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0.38527299862142417</v>
      </c>
      <c r="G164" s="16">
        <f>VLOOKUP($C164,'Growth rate'!$B$3:$T$93,3,FALSE)*VLOOKUP($E164,BY_RES_Demand_Drivers!$A$5:$I$100,8,FALSE)</f>
        <v>0.37257403150230434</v>
      </c>
      <c r="H164" s="16">
        <f>VLOOKUP($C164,'Growth rate'!$B$3:$T$93,3,FALSE)*VLOOKUP($E164,BY_RES_Demand_Drivers!$A$5:$I$100,9,FALSE)</f>
        <v>0.37257403150230434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0.3914373665993669</v>
      </c>
      <c r="G165" s="16">
        <f>VLOOKUP($C165,'Growth rate'!$B$3:$T$93,3,FALSE)*VLOOKUP($E165,BY_RES_Demand_Drivers!$A$5:$I$100,8,FALSE)</f>
        <v>0.37853521600634116</v>
      </c>
      <c r="H165" s="16">
        <f>VLOOKUP($C165,'Growth rate'!$B$3:$T$93,3,FALSE)*VLOOKUP($E165,BY_RES_Demand_Drivers!$A$5:$I$100,9,FALSE)</f>
        <v>0.37853521600634116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0.39770036446495682</v>
      </c>
      <c r="G166" s="16">
        <f>VLOOKUP($C166,'Growth rate'!$B$3:$T$93,3,FALSE)*VLOOKUP($E166,BY_RES_Demand_Drivers!$A$5:$I$100,8,FALSE)</f>
        <v>0.38459177946244266</v>
      </c>
      <c r="H166" s="16">
        <f>VLOOKUP($C166,'Growth rate'!$B$3:$T$93,3,FALSE)*VLOOKUP($E166,BY_RES_Demand_Drivers!$A$5:$I$100,9,FALSE)</f>
        <v>0.38459177946244266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0.40406357029639611</v>
      </c>
      <c r="G167" s="16">
        <f>VLOOKUP($C167,'Growth rate'!$B$3:$T$93,3,FALSE)*VLOOKUP($E167,BY_RES_Demand_Drivers!$A$5:$I$100,8,FALSE)</f>
        <v>0.39074524793384174</v>
      </c>
      <c r="H167" s="16">
        <f>VLOOKUP($C167,'Growth rate'!$B$3:$T$93,3,FALSE)*VLOOKUP($E167,BY_RES_Demand_Drivers!$A$5:$I$100,9,FALSE)</f>
        <v>0.39074524793384174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0.205509064150763</v>
      </c>
      <c r="G168" s="16">
        <f>VLOOKUP($C168,'Growth rate'!$B$3:$T$93,3,FALSE)*VLOOKUP($E168,BY_RES_Demand_Drivers!$A$5:$I$100,8,FALSE)</f>
        <v>0.19873528852239</v>
      </c>
      <c r="H168" s="16">
        <f>VLOOKUP($C168,'Growth rate'!$B$3:$T$93,3,FALSE)*VLOOKUP($E168,BY_RES_Demand_Drivers!$A$5:$I$100,9,FALSE)</f>
        <v>0.19873528852239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0.18176024817245362</v>
      </c>
      <c r="G169" s="16">
        <f>VLOOKUP($C169,'Growth rate'!$B$3:$T$93,3,FALSE)*VLOOKUP($E169,BY_RES_Demand_Drivers!$A$5:$I$100,8,FALSE)</f>
        <v>0.17576925626966156</v>
      </c>
      <c r="H169" s="16">
        <f>VLOOKUP($C169,'Growth rate'!$B$3:$T$93,3,FALSE)*VLOOKUP($E169,BY_RES_Demand_Drivers!$A$5:$I$100,9,FALSE)</f>
        <v>0.17576925626966156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0.18466841214321289</v>
      </c>
      <c r="G170" s="16">
        <f>VLOOKUP($C170,'Growth rate'!$B$3:$T$93,3,FALSE)*VLOOKUP($E170,BY_RES_Demand_Drivers!$A$5:$I$100,8,FALSE)</f>
        <v>0.17858156436997616</v>
      </c>
      <c r="H170" s="16">
        <f>VLOOKUP($C170,'Growth rate'!$B$3:$T$93,3,FALSE)*VLOOKUP($E170,BY_RES_Demand_Drivers!$A$5:$I$100,9,FALSE)</f>
        <v>0.17858156436997616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0.18762310673750429</v>
      </c>
      <c r="G171" s="16">
        <f>VLOOKUP($C171,'Growth rate'!$B$3:$T$93,3,FALSE)*VLOOKUP($E171,BY_RES_Demand_Drivers!$A$5:$I$100,8,FALSE)</f>
        <v>0.18143886939989579</v>
      </c>
      <c r="H171" s="16">
        <f>VLOOKUP($C171,'Growth rate'!$B$3:$T$93,3,FALSE)*VLOOKUP($E171,BY_RES_Demand_Drivers!$A$5:$I$100,9,FALSE)</f>
        <v>0.18143886939989579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0.19062507644530438</v>
      </c>
      <c r="G172" s="16">
        <f>VLOOKUP($C172,'Growth rate'!$B$3:$T$93,3,FALSE)*VLOOKUP($E172,BY_RES_Demand_Drivers!$A$5:$I$100,8,FALSE)</f>
        <v>0.18434189131029413</v>
      </c>
      <c r="H172" s="16">
        <f>VLOOKUP($C172,'Growth rate'!$B$3:$T$93,3,FALSE)*VLOOKUP($E172,BY_RES_Demand_Drivers!$A$5:$I$100,9,FALSE)</f>
        <v>0.18434189131029413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0.19367507766842926</v>
      </c>
      <c r="G173" s="16">
        <f>VLOOKUP($C173,'Growth rate'!$B$3:$T$93,3,FALSE)*VLOOKUP($E173,BY_RES_Demand_Drivers!$A$5:$I$100,8,FALSE)</f>
        <v>0.18729136157125884</v>
      </c>
      <c r="H173" s="16">
        <f>VLOOKUP($C173,'Growth rate'!$B$3:$T$93,3,FALSE)*VLOOKUP($E173,BY_RES_Demand_Drivers!$A$5:$I$100,9,FALSE)</f>
        <v>0.18729136157125884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0.19677387891112411</v>
      </c>
      <c r="G174" s="16">
        <f>VLOOKUP($C174,'Growth rate'!$B$3:$T$93,3,FALSE)*VLOOKUP($E174,BY_RES_Demand_Drivers!$A$5:$I$100,8,FALSE)</f>
        <v>0.19028802335639897</v>
      </c>
      <c r="H174" s="16">
        <f>VLOOKUP($C174,'Growth rate'!$B$3:$T$93,3,FALSE)*VLOOKUP($E174,BY_RES_Demand_Drivers!$A$5:$I$100,9,FALSE)</f>
        <v>0.19028802335639897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0.19992226097370208</v>
      </c>
      <c r="G175" s="16">
        <f>VLOOKUP($C175,'Growth rate'!$B$3:$T$93,3,FALSE)*VLOOKUP($E175,BY_RES_Demand_Drivers!$A$5:$I$100,8,FALSE)</f>
        <v>0.19333263173010135</v>
      </c>
      <c r="H175" s="16">
        <f>VLOOKUP($C175,'Growth rate'!$B$3:$T$93,3,FALSE)*VLOOKUP($E175,BY_RES_Demand_Drivers!$A$5:$I$100,9,FALSE)</f>
        <v>0.19333263173010135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0.20312101714928132</v>
      </c>
      <c r="G176" s="16">
        <f>VLOOKUP($C176,'Growth rate'!$B$3:$T$93,3,FALSE)*VLOOKUP($E176,BY_RES_Demand_Drivers!$A$5:$I$100,8,FALSE)</f>
        <v>0.19642595383778297</v>
      </c>
      <c r="H176" s="16">
        <f>VLOOKUP($C176,'Growth rate'!$B$3:$T$93,3,FALSE)*VLOOKUP($E176,BY_RES_Demand_Drivers!$A$5:$I$100,9,FALSE)</f>
        <v>0.19642595383778297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0.20637095342366985</v>
      </c>
      <c r="G177" s="16">
        <f>VLOOKUP($C177,'Growth rate'!$B$3:$T$93,3,FALSE)*VLOOKUP($E177,BY_RES_Demand_Drivers!$A$5:$I$100,8,FALSE)</f>
        <v>0.19956876909918753</v>
      </c>
      <c r="H177" s="16">
        <f>VLOOKUP($C177,'Growth rate'!$B$3:$T$93,3,FALSE)*VLOOKUP($E177,BY_RES_Demand_Drivers!$A$5:$I$100,9,FALSE)</f>
        <v>0.19956876909918753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0.20967288867844858</v>
      </c>
      <c r="G178" s="16">
        <f>VLOOKUP($C178,'Growth rate'!$B$3:$T$93,3,FALSE)*VLOOKUP($E178,BY_RES_Demand_Drivers!$A$5:$I$100,8,FALSE)</f>
        <v>0.20276186940477453</v>
      </c>
      <c r="H178" s="16">
        <f>VLOOKUP($C178,'Growth rate'!$B$3:$T$93,3,FALSE)*VLOOKUP($E178,BY_RES_Demand_Drivers!$A$5:$I$100,9,FALSE)</f>
        <v>0.20276186940477453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0.21302765489730374</v>
      </c>
      <c r="G179" s="16">
        <f>VLOOKUP($C179,'Growth rate'!$B$3:$T$93,3,FALSE)*VLOOKUP($E179,BY_RES_Demand_Drivers!$A$5:$I$100,8,FALSE)</f>
        <v>0.2060060593152509</v>
      </c>
      <c r="H179" s="16">
        <f>VLOOKUP($C179,'Growth rate'!$B$3:$T$93,3,FALSE)*VLOOKUP($E179,BY_RES_Demand_Drivers!$A$5:$I$100,9,FALSE)</f>
        <v>0.2060060593152509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0.21643609737566061</v>
      </c>
      <c r="G180" s="16">
        <f>VLOOKUP($C180,'Growth rate'!$B$3:$T$93,3,FALSE)*VLOOKUP($E180,BY_RES_Demand_Drivers!$A$5:$I$100,8,FALSE)</f>
        <v>0.20930215626429491</v>
      </c>
      <c r="H180" s="16">
        <f>VLOOKUP($C180,'Growth rate'!$B$3:$T$93,3,FALSE)*VLOOKUP($E180,BY_RES_Demand_Drivers!$A$5:$I$100,9,FALSE)</f>
        <v>0.20930215626429491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0.21989907493367117</v>
      </c>
      <c r="G181" s="16">
        <f>VLOOKUP($C181,'Growth rate'!$B$3:$T$93,3,FALSE)*VLOOKUP($E181,BY_RES_Demand_Drivers!$A$5:$I$100,8,FALSE)</f>
        <v>0.21265099076452362</v>
      </c>
      <c r="H181" s="16">
        <f>VLOOKUP($C181,'Growth rate'!$B$3:$T$93,3,FALSE)*VLOOKUP($E181,BY_RES_Demand_Drivers!$A$5:$I$100,9,FALSE)</f>
        <v>0.21265099076452362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0.22341746013260991</v>
      </c>
      <c r="G182" s="16">
        <f>VLOOKUP($C182,'Growth rate'!$B$3:$T$93,3,FALSE)*VLOOKUP($E182,BY_RES_Demand_Drivers!$A$5:$I$100,8,FALSE)</f>
        <v>0.21605340661675601</v>
      </c>
      <c r="H182" s="16">
        <f>VLOOKUP($C182,'Growth rate'!$B$3:$T$93,3,FALSE)*VLOOKUP($E182,BY_RES_Demand_Drivers!$A$5:$I$100,9,FALSE)</f>
        <v>0.21605340661675601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0.22699213949473165</v>
      </c>
      <c r="G183" s="16">
        <f>VLOOKUP($C183,'Growth rate'!$B$3:$T$93,3,FALSE)*VLOOKUP($E183,BY_RES_Demand_Drivers!$A$5:$I$100,8,FALSE)</f>
        <v>0.21951026112262409</v>
      </c>
      <c r="H183" s="16">
        <f>VLOOKUP($C183,'Growth rate'!$B$3:$T$93,3,FALSE)*VLOOKUP($E183,BY_RES_Demand_Drivers!$A$5:$I$100,9,FALSE)</f>
        <v>0.21951026112262409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0.23062401372664737</v>
      </c>
      <c r="G184" s="16">
        <f>VLOOKUP($C184,'Growth rate'!$B$3:$T$93,3,FALSE)*VLOOKUP($E184,BY_RES_Demand_Drivers!$A$5:$I$100,8,FALSE)</f>
        <v>0.22302242530058608</v>
      </c>
      <c r="H184" s="16">
        <f>VLOOKUP($C184,'Growth rate'!$B$3:$T$93,3,FALSE)*VLOOKUP($E184,BY_RES_Demand_Drivers!$A$5:$I$100,9,FALSE)</f>
        <v>0.22302242530058608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0.23431399794627372</v>
      </c>
      <c r="G185" s="16">
        <f>VLOOKUP($C185,'Growth rate'!$B$3:$T$93,3,FALSE)*VLOOKUP($E185,BY_RES_Demand_Drivers!$A$5:$I$100,8,FALSE)</f>
        <v>0.22659078410539549</v>
      </c>
      <c r="H185" s="16">
        <f>VLOOKUP($C185,'Growth rate'!$B$3:$T$93,3,FALSE)*VLOOKUP($E185,BY_RES_Demand_Drivers!$A$5:$I$100,9,FALSE)</f>
        <v>0.22659078410539549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0.23806302191341411</v>
      </c>
      <c r="G186" s="16">
        <f>VLOOKUP($C186,'Growth rate'!$B$3:$T$93,3,FALSE)*VLOOKUP($E186,BY_RES_Demand_Drivers!$A$5:$I$100,8,FALSE)</f>
        <v>0.23021623665108179</v>
      </c>
      <c r="H186" s="16">
        <f>VLOOKUP($C186,'Growth rate'!$B$3:$T$93,3,FALSE)*VLOOKUP($E186,BY_RES_Demand_Drivers!$A$5:$I$100,9,FALSE)</f>
        <v>0.23021623665108179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0.24187203026402873</v>
      </c>
      <c r="G187" s="16">
        <f>VLOOKUP($C187,'Growth rate'!$B$3:$T$93,3,FALSE)*VLOOKUP($E187,BY_RES_Demand_Drivers!$A$5:$I$100,8,FALSE)</f>
        <v>0.23389969643749911</v>
      </c>
      <c r="H187" s="16">
        <f>VLOOKUP($C187,'Growth rate'!$B$3:$T$93,3,FALSE)*VLOOKUP($E187,BY_RES_Demand_Drivers!$A$5:$I$100,9,FALSE)</f>
        <v>0.23389969643749911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0.24574198274825321</v>
      </c>
      <c r="G188" s="16">
        <f>VLOOKUP($C188,'Growth rate'!$B$3:$T$93,3,FALSE)*VLOOKUP($E188,BY_RES_Demand_Drivers!$A$5:$I$100,8,FALSE)</f>
        <v>0.23764209158049909</v>
      </c>
      <c r="H188" s="16">
        <f>VLOOKUP($C188,'Growth rate'!$B$3:$T$93,3,FALSE)*VLOOKUP($E188,BY_RES_Demand_Drivers!$A$5:$I$100,9,FALSE)</f>
        <v>0.23764209158049909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0.24967385447222526</v>
      </c>
      <c r="G189" s="16">
        <f>VLOOKUP($C189,'Growth rate'!$B$3:$T$93,3,FALSE)*VLOOKUP($E189,BY_RES_Demand_Drivers!$A$5:$I$100,8,FALSE)</f>
        <v>0.24144436504578709</v>
      </c>
      <c r="H189" s="16">
        <f>VLOOKUP($C189,'Growth rate'!$B$3:$T$93,3,FALSE)*VLOOKUP($E189,BY_RES_Demand_Drivers!$A$5:$I$100,9,FALSE)</f>
        <v>0.24144436504578709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0.25366863614378088</v>
      </c>
      <c r="G190" s="16">
        <f>VLOOKUP($C190,'Growth rate'!$B$3:$T$93,3,FALSE)*VLOOKUP($E190,BY_RES_Demand_Drivers!$A$5:$I$100,8,FALSE)</f>
        <v>0.24530747488651969</v>
      </c>
      <c r="H190" s="16">
        <f>VLOOKUP($C190,'Growth rate'!$B$3:$T$93,3,FALSE)*VLOOKUP($E190,BY_RES_Demand_Drivers!$A$5:$I$100,9,FALSE)</f>
        <v>0.24530747488651969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0.25772733432208139</v>
      </c>
      <c r="G191" s="16">
        <f>VLOOKUP($C191,'Growth rate'!$B$3:$T$93,3,FALSE)*VLOOKUP($E191,BY_RES_Demand_Drivers!$A$5:$I$100,8,FALSE)</f>
        <v>0.24923239448470402</v>
      </c>
      <c r="H191" s="16">
        <f>VLOOKUP($C191,'Growth rate'!$B$3:$T$93,3,FALSE)*VLOOKUP($E191,BY_RES_Demand_Drivers!$A$5:$I$100,9,FALSE)</f>
        <v>0.24923239448470402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0.26185097167123467</v>
      </c>
      <c r="G192" s="16">
        <f>VLOOKUP($C192,'Growth rate'!$B$3:$T$93,3,FALSE)*VLOOKUP($E192,BY_RES_Demand_Drivers!$A$5:$I$100,8,FALSE)</f>
        <v>0.25322011279645928</v>
      </c>
      <c r="H192" s="16">
        <f>VLOOKUP($C192,'Growth rate'!$B$3:$T$93,3,FALSE)*VLOOKUP($E192,BY_RES_Demand_Drivers!$A$5:$I$100,9,FALSE)</f>
        <v>0.25322011279645928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0.26604058721797447</v>
      </c>
      <c r="G193" s="16">
        <f>VLOOKUP($C193,'Growth rate'!$B$3:$T$93,3,FALSE)*VLOOKUP($E193,BY_RES_Demand_Drivers!$A$5:$I$100,8,FALSE)</f>
        <v>0.25727163460120267</v>
      </c>
      <c r="H193" s="16">
        <f>VLOOKUP($C193,'Growth rate'!$B$3:$T$93,3,FALSE)*VLOOKUP($E193,BY_RES_Demand_Drivers!$A$5:$I$100,9,FALSE)</f>
        <v>0.25727163460120267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0.27029723661346206</v>
      </c>
      <c r="G194" s="16">
        <f>VLOOKUP($C194,'Growth rate'!$B$3:$T$93,3,FALSE)*VLOOKUP($E194,BY_RES_Demand_Drivers!$A$5:$I$100,8,FALSE)</f>
        <v>0.26138798075482189</v>
      </c>
      <c r="H194" s="16">
        <f>VLOOKUP($C194,'Growth rate'!$B$3:$T$93,3,FALSE)*VLOOKUP($E194,BY_RES_Demand_Drivers!$A$5:$I$100,9,FALSE)</f>
        <v>0.26138798075482189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0.27462199239927748</v>
      </c>
      <c r="G195" s="16">
        <f>VLOOKUP($C195,'Growth rate'!$B$3:$T$93,3,FALSE)*VLOOKUP($E195,BY_RES_Demand_Drivers!$A$5:$I$100,8,FALSE)</f>
        <v>0.26557018844689906</v>
      </c>
      <c r="H195" s="16">
        <f>VLOOKUP($C195,'Growth rate'!$B$3:$T$93,3,FALSE)*VLOOKUP($E195,BY_RES_Demand_Drivers!$A$5:$I$100,9,FALSE)</f>
        <v>0.26557018844689906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0.27901594427766596</v>
      </c>
      <c r="G196" s="16">
        <f>VLOOKUP($C196,'Growth rate'!$B$3:$T$93,3,FALSE)*VLOOKUP($E196,BY_RES_Demand_Drivers!$A$5:$I$100,8,FALSE)</f>
        <v>0.26981931146204946</v>
      </c>
      <c r="H196" s="16">
        <f>VLOOKUP($C196,'Growth rate'!$B$3:$T$93,3,FALSE)*VLOOKUP($E196,BY_RES_Demand_Drivers!$A$5:$I$100,9,FALSE)</f>
        <v>0.26981931146204946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0.28348019938610858</v>
      </c>
      <c r="G197" s="16">
        <f>VLOOKUP($C197,'Growth rate'!$B$3:$T$93,3,FALSE)*VLOOKUP($E197,BY_RES_Demand_Drivers!$A$5:$I$100,8,FALSE)</f>
        <v>0.27413642044544229</v>
      </c>
      <c r="H197" s="16">
        <f>VLOOKUP($C197,'Growth rate'!$B$3:$T$93,3,FALSE)*VLOOKUP($E197,BY_RES_Demand_Drivers!$A$5:$I$100,9,FALSE)</f>
        <v>0.27413642044544229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0.28801588257628635</v>
      </c>
      <c r="G198" s="16">
        <f>VLOOKUP($C198,'Growth rate'!$B$3:$T$93,3,FALSE)*VLOOKUP($E198,BY_RES_Demand_Drivers!$A$5:$I$100,8,FALSE)</f>
        <v>0.27852260317256938</v>
      </c>
      <c r="H198" s="16">
        <f>VLOOKUP($C198,'Growth rate'!$B$3:$T$93,3,FALSE)*VLOOKUP($E198,BY_RES_Demand_Drivers!$A$5:$I$100,9,FALSE)</f>
        <v>0.27852260317256938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0.29262413669750692</v>
      </c>
      <c r="G199" s="16">
        <f>VLOOKUP($C199,'Growth rate'!$B$3:$T$93,3,FALSE)*VLOOKUP($E199,BY_RES_Demand_Drivers!$A$5:$I$100,8,FALSE)</f>
        <v>0.28297896482333051</v>
      </c>
      <c r="H199" s="16">
        <f>VLOOKUP($C199,'Growth rate'!$B$3:$T$93,3,FALSE)*VLOOKUP($E199,BY_RES_Demand_Drivers!$A$5:$I$100,9,FALSE)</f>
        <v>0.28297896482333051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0.29730612288466707</v>
      </c>
      <c r="G200" s="16">
        <f>VLOOKUP($C200,'Growth rate'!$B$3:$T$93,3,FALSE)*VLOOKUP($E200,BY_RES_Demand_Drivers!$A$5:$I$100,8,FALSE)</f>
        <v>0.28750662826050377</v>
      </c>
      <c r="H200" s="16">
        <f>VLOOKUP($C200,'Growth rate'!$B$3:$T$93,3,FALSE)*VLOOKUP($E200,BY_RES_Demand_Drivers!$A$5:$I$100,9,FALSE)</f>
        <v>0.28750662826050377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0.30206302085082176</v>
      </c>
      <c r="G201" s="16">
        <f>VLOOKUP($C201,'Growth rate'!$B$3:$T$93,3,FALSE)*VLOOKUP($E201,BY_RES_Demand_Drivers!$A$5:$I$100,8,FALSE)</f>
        <v>0.29210673431267187</v>
      </c>
      <c r="H201" s="16">
        <f>VLOOKUP($C201,'Growth rate'!$B$3:$T$93,3,FALSE)*VLOOKUP($E201,BY_RES_Demand_Drivers!$A$5:$I$100,9,FALSE)</f>
        <v>0.29210673431267187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0.30689602918443487</v>
      </c>
      <c r="G202" s="16">
        <f>VLOOKUP($C202,'Growth rate'!$B$3:$T$93,3,FALSE)*VLOOKUP($E202,BY_RES_Demand_Drivers!$A$5:$I$100,8,FALSE)</f>
        <v>0.29678044206167459</v>
      </c>
      <c r="H202" s="16">
        <f>VLOOKUP($C202,'Growth rate'!$B$3:$T$93,3,FALSE)*VLOOKUP($E202,BY_RES_Demand_Drivers!$A$5:$I$100,9,FALSE)</f>
        <v>0.29678044206167459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0.31180636565138586</v>
      </c>
      <c r="G203" s="16">
        <f>VLOOKUP($C203,'Growth rate'!$B$3:$T$93,3,FALSE)*VLOOKUP($E203,BY_RES_Demand_Drivers!$A$5:$I$100,8,FALSE)</f>
        <v>0.30152892913466139</v>
      </c>
      <c r="H203" s="16">
        <f>VLOOKUP($C203,'Growth rate'!$B$3:$T$93,3,FALSE)*VLOOKUP($E203,BY_RES_Demand_Drivers!$A$5:$I$100,9,FALSE)</f>
        <v>0.30152892913466139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0.31679526750180798</v>
      </c>
      <c r="G204" s="16">
        <f>VLOOKUP($C204,'Growth rate'!$B$3:$T$93,3,FALSE)*VLOOKUP($E204,BY_RES_Demand_Drivers!$A$5:$I$100,8,FALSE)</f>
        <v>0.30635339200081596</v>
      </c>
      <c r="H204" s="16">
        <f>VLOOKUP($C204,'Growth rate'!$B$3:$T$93,3,FALSE)*VLOOKUP($E204,BY_RES_Demand_Drivers!$A$5:$I$100,9,FALSE)</f>
        <v>0.30635339200081596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0.32186399178183694</v>
      </c>
      <c r="G205" s="16">
        <f>VLOOKUP($C205,'Growth rate'!$B$3:$T$93,3,FALSE)*VLOOKUP($E205,BY_RES_Demand_Drivers!$A$5:$I$100,8,FALSE)</f>
        <v>0.31125504627282902</v>
      </c>
      <c r="H205" s="16">
        <f>VLOOKUP($C205,'Growth rate'!$B$3:$T$93,3,FALSE)*VLOOKUP($E205,BY_RES_Demand_Drivers!$A$5:$I$100,9,FALSE)</f>
        <v>0.31125504627282902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0.32701381565034637</v>
      </c>
      <c r="G206" s="16">
        <f>VLOOKUP($C206,'Growth rate'!$B$3:$T$93,3,FALSE)*VLOOKUP($E206,BY_RES_Demand_Drivers!$A$5:$I$100,8,FALSE)</f>
        <v>0.31623512701319434</v>
      </c>
      <c r="H206" s="16">
        <f>VLOOKUP($C206,'Growth rate'!$B$3:$T$93,3,FALSE)*VLOOKUP($E206,BY_RES_Demand_Drivers!$A$5:$I$100,9,FALSE)</f>
        <v>0.31623512701319434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0.33224603670075192</v>
      </c>
      <c r="G207" s="16">
        <f>VLOOKUP($C207,'Growth rate'!$B$3:$T$93,3,FALSE)*VLOOKUP($E207,BY_RES_Demand_Drivers!$A$5:$I$100,8,FALSE)</f>
        <v>0.32129488904540543</v>
      </c>
      <c r="H207" s="16">
        <f>VLOOKUP($C207,'Growth rate'!$B$3:$T$93,3,FALSE)*VLOOKUP($E207,BY_RES_Demand_Drivers!$A$5:$I$100,9,FALSE)</f>
        <v>0.32129488904540543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0.33756197328796395</v>
      </c>
      <c r="G208" s="16">
        <f>VLOOKUP($C208,'Growth rate'!$B$3:$T$93,3,FALSE)*VLOOKUP($E208,BY_RES_Demand_Drivers!$A$5:$I$100,8,FALSE)</f>
        <v>0.32643560727013193</v>
      </c>
      <c r="H208" s="16">
        <f>VLOOKUP($C208,'Growth rate'!$B$3:$T$93,3,FALSE)*VLOOKUP($E208,BY_RES_Demand_Drivers!$A$5:$I$100,9,FALSE)</f>
        <v>0.32643560727013193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0.34296296486057132</v>
      </c>
      <c r="G209" s="16">
        <f>VLOOKUP($C209,'Growth rate'!$B$3:$T$93,3,FALSE)*VLOOKUP($E209,BY_RES_Demand_Drivers!$A$5:$I$100,8,FALSE)</f>
        <v>0.33165857698645401</v>
      </c>
      <c r="H209" s="16">
        <f>VLOOKUP($C209,'Growth rate'!$B$3:$T$93,3,FALSE)*VLOOKUP($E209,BY_RES_Demand_Drivers!$A$5:$I$100,9,FALSE)</f>
        <v>0.33165857698645401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0.34845037229834047</v>
      </c>
      <c r="G210" s="16">
        <f>VLOOKUP($C210,'Growth rate'!$B$3:$T$93,3,FALSE)*VLOOKUP($E210,BY_RES_Demand_Drivers!$A$5:$I$100,8,FALSE)</f>
        <v>0.33696511421823727</v>
      </c>
      <c r="H210" s="16">
        <f>VLOOKUP($C210,'Growth rate'!$B$3:$T$93,3,FALSE)*VLOOKUP($E210,BY_RES_Demand_Drivers!$A$5:$I$100,9,FALSE)</f>
        <v>0.33696511421823727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0.35402557825511394</v>
      </c>
      <c r="G211" s="16">
        <f>VLOOKUP($C211,'Growth rate'!$B$3:$T$93,3,FALSE)*VLOOKUP($E211,BY_RES_Demand_Drivers!$A$5:$I$100,8,FALSE)</f>
        <v>0.34235655604572907</v>
      </c>
      <c r="H211" s="16">
        <f>VLOOKUP($C211,'Growth rate'!$B$3:$T$93,3,FALSE)*VLOOKUP($E211,BY_RES_Demand_Drivers!$A$5:$I$100,9,FALSE)</f>
        <v>0.34235655604572907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0.35968998750719577</v>
      </c>
      <c r="G212" s="16">
        <f>VLOOKUP($C212,'Growth rate'!$B$3:$T$93,3,FALSE)*VLOOKUP($E212,BY_RES_Demand_Drivers!$A$5:$I$100,8,FALSE)</f>
        <v>0.34783426094246078</v>
      </c>
      <c r="H212" s="16">
        <f>VLOOKUP($C212,'Growth rate'!$B$3:$T$93,3,FALSE)*VLOOKUP($E212,BY_RES_Demand_Drivers!$A$5:$I$100,9,FALSE)</f>
        <v>0.34783426094246078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0.36544502730731093</v>
      </c>
      <c r="G213" s="16">
        <f>VLOOKUP($C213,'Growth rate'!$B$3:$T$93,3,FALSE)*VLOOKUP($E213,BY_RES_Demand_Drivers!$A$5:$I$100,8,FALSE)</f>
        <v>0.35339960911754015</v>
      </c>
      <c r="H213" s="16">
        <f>VLOOKUP($C213,'Growth rate'!$B$3:$T$93,3,FALSE)*VLOOKUP($E213,BY_RES_Demand_Drivers!$A$5:$I$100,9,FALSE)</f>
        <v>0.35339960911754015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0.37129214774422792</v>
      </c>
      <c r="G214" s="16">
        <f>VLOOKUP($C214,'Growth rate'!$B$3:$T$93,3,FALSE)*VLOOKUP($E214,BY_RES_Demand_Drivers!$A$5:$I$100,8,FALSE)</f>
        <v>0.35905400286342082</v>
      </c>
      <c r="H214" s="16">
        <f>VLOOKUP($C214,'Growth rate'!$B$3:$T$93,3,FALSE)*VLOOKUP($E214,BY_RES_Demand_Drivers!$A$5:$I$100,9,FALSE)</f>
        <v>0.35905400286342082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0.37723282210813558</v>
      </c>
      <c r="G215" s="16">
        <f>VLOOKUP($C215,'Growth rate'!$B$3:$T$93,3,FALSE)*VLOOKUP($E215,BY_RES_Demand_Drivers!$A$5:$I$100,8,FALSE)</f>
        <v>0.36479886690923558</v>
      </c>
      <c r="H215" s="16">
        <f>VLOOKUP($C215,'Growth rate'!$B$3:$T$93,3,FALSE)*VLOOKUP($E215,BY_RES_Demand_Drivers!$A$5:$I$100,9,FALSE)</f>
        <v>0.36479886690923558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0.38326854726186571</v>
      </c>
      <c r="G216" s="16">
        <f>VLOOKUP($C216,'Growth rate'!$B$3:$T$93,3,FALSE)*VLOOKUP($E216,BY_RES_Demand_Drivers!$A$5:$I$100,8,FALSE)</f>
        <v>0.37063564877978333</v>
      </c>
      <c r="H216" s="16">
        <f>VLOOKUP($C216,'Growth rate'!$B$3:$T$93,3,FALSE)*VLOOKUP($E216,BY_RES_Demand_Drivers!$A$5:$I$100,9,FALSE)</f>
        <v>0.37063564877978333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0.38940084401805558</v>
      </c>
      <c r="G217" s="16">
        <f>VLOOKUP($C217,'Growth rate'!$B$3:$T$93,3,FALSE)*VLOOKUP($E217,BY_RES_Demand_Drivers!$A$5:$I$100,8,FALSE)</f>
        <v>0.37656581916025983</v>
      </c>
      <c r="H217" s="16">
        <f>VLOOKUP($C217,'Growth rate'!$B$3:$T$93,3,FALSE)*VLOOKUP($E217,BY_RES_Demand_Drivers!$A$5:$I$100,9,FALSE)</f>
        <v>0.37656581916025983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0.39563125752234446</v>
      </c>
      <c r="G218" s="16">
        <f>VLOOKUP($C218,'Growth rate'!$B$3:$T$93,3,FALSE)*VLOOKUP($E218,BY_RES_Demand_Drivers!$A$5:$I$100,8,FALSE)</f>
        <v>0.38259087226682398</v>
      </c>
      <c r="H218" s="16">
        <f>VLOOKUP($C218,'Growth rate'!$B$3:$T$93,3,FALSE)*VLOOKUP($E218,BY_RES_Demand_Drivers!$A$5:$I$100,9,FALSE)</f>
        <v>0.38259087226682398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0.40196135764270197</v>
      </c>
      <c r="G219" s="16">
        <f>VLOOKUP($C219,'Growth rate'!$B$3:$T$93,3,FALSE)*VLOOKUP($E219,BY_RES_Demand_Drivers!$A$5:$I$100,8,FALSE)</f>
        <v>0.38871232622309321</v>
      </c>
      <c r="H219" s="16">
        <f>VLOOKUP($C219,'Growth rate'!$B$3:$T$93,3,FALSE)*VLOOKUP($E219,BY_RES_Demand_Drivers!$A$5:$I$100,9,FALSE)</f>
        <v>0.38871232622309321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0.40839273936498521</v>
      </c>
      <c r="G220" s="16">
        <f>VLOOKUP($C220,'Growth rate'!$B$3:$T$93,3,FALSE)*VLOOKUP($E220,BY_RES_Demand_Drivers!$A$5:$I$100,8,FALSE)</f>
        <v>0.3949317234426627</v>
      </c>
      <c r="H220" s="16">
        <f>VLOOKUP($C220,'Growth rate'!$B$3:$T$93,3,FALSE)*VLOOKUP($E220,BY_RES_Demand_Drivers!$A$5:$I$100,9,FALSE)</f>
        <v>0.3949317234426627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0.414927023194825</v>
      </c>
      <c r="G221" s="16">
        <f>VLOOKUP($C221,'Growth rate'!$B$3:$T$93,3,FALSE)*VLOOKUP($E221,BY_RES_Demand_Drivers!$A$5:$I$100,8,FALSE)</f>
        <v>0.40125063101774527</v>
      </c>
      <c r="H221" s="16">
        <f>VLOOKUP($C221,'Growth rate'!$B$3:$T$93,3,FALSE)*VLOOKUP($E221,BY_RES_Demand_Drivers!$A$5:$I$100,9,FALSE)</f>
        <v>0.40125063101774527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0.42156585556594217</v>
      </c>
      <c r="G222" s="16">
        <f>VLOOKUP($C222,'Growth rate'!$B$3:$T$93,3,FALSE)*VLOOKUP($E222,BY_RES_Demand_Drivers!$A$5:$I$100,8,FALSE)</f>
        <v>0.40767064111402918</v>
      </c>
      <c r="H222" s="16">
        <f>VLOOKUP($C222,'Growth rate'!$B$3:$T$93,3,FALSE)*VLOOKUP($E222,BY_RES_Demand_Drivers!$A$5:$I$100,9,FALSE)</f>
        <v>0.40767064111402918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0.42831090925499721</v>
      </c>
      <c r="G223" s="16">
        <f>VLOOKUP($C223,'Growth rate'!$B$3:$T$93,3,FALSE)*VLOOKUP($E223,BY_RES_Demand_Drivers!$A$5:$I$100,8,FALSE)</f>
        <v>0.41419337137185364</v>
      </c>
      <c r="H223" s="16">
        <f>VLOOKUP($C223,'Growth rate'!$B$3:$T$93,3,FALSE)*VLOOKUP($E223,BY_RES_Demand_Drivers!$A$5:$I$100,9,FALSE)</f>
        <v>0.41419337137185364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0.43516388380307719</v>
      </c>
      <c r="G224" s="16">
        <f>VLOOKUP($C224,'Growth rate'!$B$3:$T$93,3,FALSE)*VLOOKUP($E224,BY_RES_Demand_Drivers!$A$5:$I$100,8,FALSE)</f>
        <v>0.42082046531380329</v>
      </c>
      <c r="H224" s="16">
        <f>VLOOKUP($C224,'Growth rate'!$B$3:$T$93,3,FALSE)*VLOOKUP($E224,BY_RES_Demand_Drivers!$A$5:$I$100,9,FALSE)</f>
        <v>0.42082046531380329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0.44212650594392638</v>
      </c>
      <c r="G225" s="16">
        <f>VLOOKUP($C225,'Growth rate'!$B$3:$T$93,3,FALSE)*VLOOKUP($E225,BY_RES_Demand_Drivers!$A$5:$I$100,8,FALSE)</f>
        <v>0.42755359275882415</v>
      </c>
      <c r="H225" s="16">
        <f>VLOOKUP($C225,'Growth rate'!$B$3:$T$93,3,FALSE)*VLOOKUP($E225,BY_RES_Demand_Drivers!$A$5:$I$100,9,FALSE)</f>
        <v>0.42755359275882415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0.44920053003902921</v>
      </c>
      <c r="G226" s="16">
        <f>VLOOKUP($C226,'Growth rate'!$B$3:$T$93,3,FALSE)*VLOOKUP($E226,BY_RES_Demand_Drivers!$A$5:$I$100,8,FALSE)</f>
        <v>0.4343944502429653</v>
      </c>
      <c r="H226" s="16">
        <f>VLOOKUP($C226,'Growth rate'!$B$3:$T$93,3,FALSE)*VLOOKUP($E226,BY_RES_Demand_Drivers!$A$5:$I$100,9,FALSE)</f>
        <v>0.4343944502429653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0.4563877385196537</v>
      </c>
      <c r="G227" s="16">
        <f>VLOOKUP($C227,'Growth rate'!$B$3:$T$93,3,FALSE)*VLOOKUP($E227,BY_RES_Demand_Drivers!$A$5:$I$100,8,FALSE)</f>
        <v>0.44134476144685281</v>
      </c>
      <c r="H227" s="16">
        <f>VLOOKUP($C227,'Growth rate'!$B$3:$T$93,3,FALSE)*VLOOKUP($E227,BY_RES_Demand_Drivers!$A$5:$I$100,9,FALSE)</f>
        <v>0.44134476144685281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0.46368994233596822</v>
      </c>
      <c r="G228" s="16">
        <f>VLOOKUP($C228,'Growth rate'!$B$3:$T$93,3,FALSE)*VLOOKUP($E228,BY_RES_Demand_Drivers!$A$5:$I$100,8,FALSE)</f>
        <v>0.44840627763000246</v>
      </c>
      <c r="H228" s="16">
        <f>VLOOKUP($C228,'Growth rate'!$B$3:$T$93,3,FALSE)*VLOOKUP($E228,BY_RES_Demand_Drivers!$A$5:$I$100,9,FALSE)</f>
        <v>0.44840627763000246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0.47110898141334367</v>
      </c>
      <c r="G229" s="16">
        <f>VLOOKUP($C229,'Growth rate'!$B$3:$T$93,3,FALSE)*VLOOKUP($E229,BY_RES_Demand_Drivers!$A$5:$I$100,8,FALSE)</f>
        <v>0.45558077807208253</v>
      </c>
      <c r="H229" s="16">
        <f>VLOOKUP($C229,'Growth rate'!$B$3:$T$93,3,FALSE)*VLOOKUP($E229,BY_RES_Demand_Drivers!$A$5:$I$100,9,FALSE)</f>
        <v>0.45558077807208253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0.47864672511595724</v>
      </c>
      <c r="G230" s="16">
        <f>VLOOKUP($C230,'Growth rate'!$B$3:$T$93,3,FALSE)*VLOOKUP($E230,BY_RES_Demand_Drivers!$A$5:$I$100,8,FALSE)</f>
        <v>0.46287007052123585</v>
      </c>
      <c r="H230" s="16">
        <f>VLOOKUP($C230,'Growth rate'!$B$3:$T$93,3,FALSE)*VLOOKUP($E230,BY_RES_Demand_Drivers!$A$5:$I$100,9,FALSE)</f>
        <v>0.46287007052123585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0.48630507271781259</v>
      </c>
      <c r="G231" s="16">
        <f>VLOOKUP($C231,'Growth rate'!$B$3:$T$93,3,FALSE)*VLOOKUP($E231,BY_RES_Demand_Drivers!$A$5:$I$100,8,FALSE)</f>
        <v>0.47027599164957568</v>
      </c>
      <c r="H231" s="16">
        <f>VLOOKUP($C231,'Growth rate'!$B$3:$T$93,3,FALSE)*VLOOKUP($E231,BY_RES_Demand_Drivers!$A$5:$I$100,9,FALSE)</f>
        <v>0.47027599164957568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0.49408595388129756</v>
      </c>
      <c r="G232" s="16">
        <f>VLOOKUP($C232,'Growth rate'!$B$3:$T$93,3,FALSE)*VLOOKUP($E232,BY_RES_Demand_Drivers!$A$5:$I$100,8,FALSE)</f>
        <v>0.47780040751596886</v>
      </c>
      <c r="H232" s="16">
        <f>VLOOKUP($C232,'Growth rate'!$B$3:$T$93,3,FALSE)*VLOOKUP($E232,BY_RES_Demand_Drivers!$A$5:$I$100,9,FALSE)</f>
        <v>0.47780040751596886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0.50199132914339828</v>
      </c>
      <c r="G233" s="16">
        <f>VLOOKUP($C233,'Growth rate'!$B$3:$T$93,3,FALSE)*VLOOKUP($E233,BY_RES_Demand_Drivers!$A$5:$I$100,8,FALSE)</f>
        <v>0.48544521403622437</v>
      </c>
      <c r="H233" s="16">
        <f>VLOOKUP($C233,'Growth rate'!$B$3:$T$93,3,FALSE)*VLOOKUP($E233,BY_RES_Demand_Drivers!$A$5:$I$100,9,FALSE)</f>
        <v>0.48544521403622437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0.51002319040969268</v>
      </c>
      <c r="G234" s="16">
        <f>VLOOKUP($C234,'Growth rate'!$B$3:$T$93,3,FALSE)*VLOOKUP($E234,BY_RES_Demand_Drivers!$A$5:$I$100,8,FALSE)</f>
        <v>0.49321233746080401</v>
      </c>
      <c r="H234" s="16">
        <f>VLOOKUP($C234,'Growth rate'!$B$3:$T$93,3,FALSE)*VLOOKUP($E234,BY_RES_Demand_Drivers!$A$5:$I$100,9,FALSE)</f>
        <v>0.49321233746080401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0.51818356145624789</v>
      </c>
      <c r="G235" s="16">
        <f>VLOOKUP($C235,'Growth rate'!$B$3:$T$93,3,FALSE)*VLOOKUP($E235,BY_RES_Demand_Drivers!$A$5:$I$100,8,FALSE)</f>
        <v>0.5011037348601769</v>
      </c>
      <c r="H235" s="16">
        <f>VLOOKUP($C235,'Growth rate'!$B$3:$T$93,3,FALSE)*VLOOKUP($E235,BY_RES_Demand_Drivers!$A$5:$I$100,9,FALSE)</f>
        <v>0.5011037348601769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0.52647449843954786</v>
      </c>
      <c r="G236" s="16">
        <f>VLOOKUP($C236,'Growth rate'!$B$3:$T$93,3,FALSE)*VLOOKUP($E236,BY_RES_Demand_Drivers!$A$5:$I$100,8,FALSE)</f>
        <v>0.5091213946179397</v>
      </c>
      <c r="H236" s="16">
        <f>VLOOKUP($C236,'Growth rate'!$B$3:$T$93,3,FALSE)*VLOOKUP($E236,BY_RES_Demand_Drivers!$A$5:$I$100,9,FALSE)</f>
        <v>0.5091213946179397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0.5348980904145807</v>
      </c>
      <c r="G237" s="16">
        <f>VLOOKUP($C237,'Growth rate'!$B$3:$T$93,3,FALSE)*VLOOKUP($E237,BY_RES_Demand_Drivers!$A$5:$I$100,8,FALSE)</f>
        <v>0.5172673369318268</v>
      </c>
      <c r="H237" s="16">
        <f>VLOOKUP($C237,'Growth rate'!$B$3:$T$93,3,FALSE)*VLOOKUP($E237,BY_RES_Demand_Drivers!$A$5:$I$100,9,FALSE)</f>
        <v>0.5172673369318268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0.54345645986121394</v>
      </c>
      <c r="G238" s="16">
        <f>VLOOKUP($C238,'Growth rate'!$B$3:$T$93,3,FALSE)*VLOOKUP($E238,BY_RES_Demand_Drivers!$A$5:$I$100,8,FALSE)</f>
        <v>0.525543614322736</v>
      </c>
      <c r="H238" s="16">
        <f>VLOOKUP($C238,'Growth rate'!$B$3:$T$93,3,FALSE)*VLOOKUP($E238,BY_RES_Demand_Drivers!$A$5:$I$100,9,FALSE)</f>
        <v>0.525543614322736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0.5521517632189934</v>
      </c>
      <c r="G239" s="16">
        <f>VLOOKUP($C239,'Growth rate'!$B$3:$T$93,3,FALSE)*VLOOKUP($E239,BY_RES_Demand_Drivers!$A$5:$I$100,8,FALSE)</f>
        <v>0.53395231215189976</v>
      </c>
      <c r="H239" s="16">
        <f>VLOOKUP($C239,'Growth rate'!$B$3:$T$93,3,FALSE)*VLOOKUP($E239,BY_RES_Demand_Drivers!$A$5:$I$100,9,FALSE)</f>
        <v>0.53395231215189976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0.56098619143049733</v>
      </c>
      <c r="G240" s="16">
        <f>VLOOKUP($C240,'Growth rate'!$B$3:$T$93,3,FALSE)*VLOOKUP($E240,BY_RES_Demand_Drivers!$A$5:$I$100,8,FALSE)</f>
        <v>0.54249554914633025</v>
      </c>
      <c r="H240" s="16">
        <f>VLOOKUP($C240,'Growth rate'!$B$3:$T$93,3,FALSE)*VLOOKUP($E240,BY_RES_Demand_Drivers!$A$5:$I$100,9,FALSE)</f>
        <v>0.54249554914633025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0.56996197049338526</v>
      </c>
      <c r="G241" s="16">
        <f>VLOOKUP($C241,'Growth rate'!$B$3:$T$93,3,FALSE)*VLOOKUP($E241,BY_RES_Demand_Drivers!$A$5:$I$100,8,FALSE)</f>
        <v>0.55117547793267152</v>
      </c>
      <c r="H241" s="16">
        <f>VLOOKUP($C241,'Growth rate'!$B$3:$T$93,3,FALSE)*VLOOKUP($E241,BY_RES_Demand_Drivers!$A$5:$I$100,9,FALSE)</f>
        <v>0.55117547793267152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0.57908136202127947</v>
      </c>
      <c r="G242" s="16">
        <f>VLOOKUP($C242,'Growth rate'!$B$3:$T$93,3,FALSE)*VLOOKUP($E242,BY_RES_Demand_Drivers!$A$5:$I$100,8,FALSE)</f>
        <v>0.5599942855795943</v>
      </c>
      <c r="H242" s="16">
        <f>VLOOKUP($C242,'Growth rate'!$B$3:$T$93,3,FALSE)*VLOOKUP($E242,BY_RES_Demand_Drivers!$A$5:$I$100,9,FALSE)</f>
        <v>0.5599942855795943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0.58834666381362</v>
      </c>
      <c r="G243" s="16">
        <f>VLOOKUP($C243,'Growth rate'!$B$3:$T$93,3,FALSE)*VLOOKUP($E243,BY_RES_Demand_Drivers!$A$5:$I$100,8,FALSE)</f>
        <v>0.56895419414886794</v>
      </c>
      <c r="H243" s="16">
        <f>VLOOKUP($C243,'Growth rate'!$B$3:$T$93,3,FALSE)*VLOOKUP($E243,BY_RES_Demand_Drivers!$A$5:$I$100,9,FALSE)</f>
        <v>0.56895419414886794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0.5977602104346379</v>
      </c>
      <c r="G244" s="16">
        <f>VLOOKUP($C244,'Growth rate'!$B$3:$T$93,3,FALSE)*VLOOKUP($E244,BY_RES_Demand_Drivers!$A$5:$I$100,8,FALSE)</f>
        <v>0.57805746125524982</v>
      </c>
      <c r="H244" s="16">
        <f>VLOOKUP($C244,'Growth rate'!$B$3:$T$93,3,FALSE)*VLOOKUP($E244,BY_RES_Demand_Drivers!$A$5:$I$100,9,FALSE)</f>
        <v>0.57805746125524982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0.60732437380159221</v>
      </c>
      <c r="G245" s="16">
        <f>VLOOKUP($C245,'Growth rate'!$B$3:$T$93,3,FALSE)*VLOOKUP($E245,BY_RES_Demand_Drivers!$A$5:$I$100,8,FALSE)</f>
        <v>0.5873063806353338</v>
      </c>
      <c r="H245" s="16">
        <f>VLOOKUP($C245,'Growth rate'!$B$3:$T$93,3,FALSE)*VLOOKUP($E245,BY_RES_Demand_Drivers!$A$5:$I$100,9,FALSE)</f>
        <v>0.5873063806353338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0.61704156378241759</v>
      </c>
      <c r="G246" s="16">
        <f>VLOOKUP($C246,'Growth rate'!$B$3:$T$93,3,FALSE)*VLOOKUP($E246,BY_RES_Demand_Drivers!$A$5:$I$100,8,FALSE)</f>
        <v>0.59670328272549911</v>
      </c>
      <c r="H246" s="16">
        <f>VLOOKUP($C246,'Growth rate'!$B$3:$T$93,3,FALSE)*VLOOKUP($E246,BY_RES_Demand_Drivers!$A$5:$I$100,9,FALSE)</f>
        <v>0.59670328272549911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0.62691422880293624</v>
      </c>
      <c r="G247" s="16">
        <f>VLOOKUP($C247,'Growth rate'!$B$3:$T$93,3,FALSE)*VLOOKUP($E247,BY_RES_Demand_Drivers!$A$5:$I$100,8,FALSE)</f>
        <v>0.6062505352491071</v>
      </c>
      <c r="H247" s="16">
        <f>VLOOKUP($C247,'Growth rate'!$B$3:$T$93,3,FALSE)*VLOOKUP($E247,BY_RES_Demand_Drivers!$A$5:$I$100,9,FALSE)</f>
        <v>0.6062505352491071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0.63694485646378329</v>
      </c>
      <c r="G248" s="16">
        <f>VLOOKUP($C248,'Growth rate'!$B$3:$T$93,3,FALSE)*VLOOKUP($E248,BY_RES_Demand_Drivers!$A$5:$I$100,8,FALSE)</f>
        <v>0.61595054381309289</v>
      </c>
      <c r="H248" s="16">
        <f>VLOOKUP($C248,'Growth rate'!$B$3:$T$93,3,FALSE)*VLOOKUP($E248,BY_RES_Demand_Drivers!$A$5:$I$100,9,FALSE)</f>
        <v>0.61595054381309289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0.64713597416720381</v>
      </c>
      <c r="G249" s="16">
        <f>VLOOKUP($C249,'Growth rate'!$B$3:$T$93,3,FALSE)*VLOOKUP($E249,BY_RES_Demand_Drivers!$A$5:$I$100,8,FALSE)</f>
        <v>0.62580575251410242</v>
      </c>
      <c r="H249" s="16">
        <f>VLOOKUP($C249,'Growth rate'!$B$3:$T$93,3,FALSE)*VLOOKUP($E249,BY_RES_Demand_Drivers!$A$5:$I$100,9,FALSE)</f>
        <v>0.62580575251410242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0.88280842156501005</v>
      </c>
      <c r="G250" s="16">
        <f>VLOOKUP($C250,'Growth rate'!$B$3:$T$93,3,FALSE)*VLOOKUP($E250,BY_RES_Demand_Drivers!$A$5:$I$100,8,FALSE)</f>
        <v>0.85371021027573601</v>
      </c>
      <c r="H250" s="16">
        <f>VLOOKUP($C250,'Growth rate'!$B$3:$T$93,3,FALSE)*VLOOKUP($E250,BY_RES_Demand_Drivers!$A$5:$I$100,9,FALSE)</f>
        <v>0.85371021027573601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0.78079027051903649</v>
      </c>
      <c r="G251" s="16">
        <f>VLOOKUP($C251,'Growth rate'!$B$3:$T$93,3,FALSE)*VLOOKUP($E251,BY_RES_Demand_Drivers!$A$5:$I$100,8,FALSE)</f>
        <v>0.7550546752197802</v>
      </c>
      <c r="H251" s="16">
        <f>VLOOKUP($C251,'Growth rate'!$B$3:$T$93,3,FALSE)*VLOOKUP($E251,BY_RES_Demand_Drivers!$A$5:$I$100,9,FALSE)</f>
        <v>0.7550546752197802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0.79328291484734115</v>
      </c>
      <c r="G252" s="16">
        <f>VLOOKUP($C252,'Growth rate'!$B$3:$T$93,3,FALSE)*VLOOKUP($E252,BY_RES_Demand_Drivers!$A$5:$I$100,8,FALSE)</f>
        <v>0.76713555002329681</v>
      </c>
      <c r="H252" s="16">
        <f>VLOOKUP($C252,'Growth rate'!$B$3:$T$93,3,FALSE)*VLOOKUP($E252,BY_RES_Demand_Drivers!$A$5:$I$100,9,FALSE)</f>
        <v>0.76713555002329681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0.80597544148489864</v>
      </c>
      <c r="G253" s="16">
        <f>VLOOKUP($C253,'Growth rate'!$B$3:$T$93,3,FALSE)*VLOOKUP($E253,BY_RES_Demand_Drivers!$A$5:$I$100,8,FALSE)</f>
        <v>0.7794097188236695</v>
      </c>
      <c r="H253" s="16">
        <f>VLOOKUP($C253,'Growth rate'!$B$3:$T$93,3,FALSE)*VLOOKUP($E253,BY_RES_Demand_Drivers!$A$5:$I$100,9,FALSE)</f>
        <v>0.7794097188236695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0.81887104854865711</v>
      </c>
      <c r="G254" s="16">
        <f>VLOOKUP($C254,'Growth rate'!$B$3:$T$93,3,FALSE)*VLOOKUP($E254,BY_RES_Demand_Drivers!$A$5:$I$100,8,FALSE)</f>
        <v>0.79188027432484831</v>
      </c>
      <c r="H254" s="16">
        <f>VLOOKUP($C254,'Growth rate'!$B$3:$T$93,3,FALSE)*VLOOKUP($E254,BY_RES_Demand_Drivers!$A$5:$I$100,9,FALSE)</f>
        <v>0.79188027432484831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0.83197298532543562</v>
      </c>
      <c r="G255" s="16">
        <f>VLOOKUP($C255,'Growth rate'!$B$3:$T$93,3,FALSE)*VLOOKUP($E255,BY_RES_Demand_Drivers!$A$5:$I$100,8,FALSE)</f>
        <v>0.8045503587140459</v>
      </c>
      <c r="H255" s="16">
        <f>VLOOKUP($C255,'Growth rate'!$B$3:$T$93,3,FALSE)*VLOOKUP($E255,BY_RES_Demand_Drivers!$A$5:$I$100,9,FALSE)</f>
        <v>0.8045503587140459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0.84528455309064254</v>
      </c>
      <c r="G256" s="16">
        <f>VLOOKUP($C256,'Growth rate'!$B$3:$T$93,3,FALSE)*VLOOKUP($E256,BY_RES_Demand_Drivers!$A$5:$I$100,8,FALSE)</f>
        <v>0.81742316445347063</v>
      </c>
      <c r="H256" s="16">
        <f>VLOOKUP($C256,'Growth rate'!$B$3:$T$93,3,FALSE)*VLOOKUP($E256,BY_RES_Demand_Drivers!$A$5:$I$100,9,FALSE)</f>
        <v>0.81742316445347063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0.85880910594009285</v>
      </c>
      <c r="G257" s="16">
        <f>VLOOKUP($C257,'Growth rate'!$B$3:$T$93,3,FALSE)*VLOOKUP($E257,BY_RES_Demand_Drivers!$A$5:$I$100,8,FALSE)</f>
        <v>0.83050193508472614</v>
      </c>
      <c r="H257" s="16">
        <f>VLOOKUP($C257,'Growth rate'!$B$3:$T$93,3,FALSE)*VLOOKUP($E257,BY_RES_Demand_Drivers!$A$5:$I$100,9,FALSE)</f>
        <v>0.83050193508472614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0.87255005163513433</v>
      </c>
      <c r="G258" s="16">
        <f>VLOOKUP($C258,'Growth rate'!$B$3:$T$93,3,FALSE)*VLOOKUP($E258,BY_RES_Demand_Drivers!$A$5:$I$100,8,FALSE)</f>
        <v>0.8437899660460817</v>
      </c>
      <c r="H258" s="16">
        <f>VLOOKUP($C258,'Growth rate'!$B$3:$T$93,3,FALSE)*VLOOKUP($E258,BY_RES_Demand_Drivers!$A$5:$I$100,9,FALSE)</f>
        <v>0.8437899660460817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0.88651085246129657</v>
      </c>
      <c r="G259" s="16">
        <f>VLOOKUP($C259,'Growth rate'!$B$3:$T$93,3,FALSE)*VLOOKUP($E259,BY_RES_Demand_Drivers!$A$5:$I$100,8,FALSE)</f>
        <v>0.8572906055028191</v>
      </c>
      <c r="H259" s="16">
        <f>VLOOKUP($C259,'Growth rate'!$B$3:$T$93,3,FALSE)*VLOOKUP($E259,BY_RES_Demand_Drivers!$A$5:$I$100,9,FALSE)</f>
        <v>0.8572906055028191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0.90069502610067731</v>
      </c>
      <c r="G260" s="16">
        <f>VLOOKUP($C260,'Growth rate'!$B$3:$T$93,3,FALSE)*VLOOKUP($E260,BY_RES_Demand_Drivers!$A$5:$I$100,8,FALSE)</f>
        <v>0.8710072551908643</v>
      </c>
      <c r="H260" s="16">
        <f>VLOOKUP($C260,'Growth rate'!$B$3:$T$93,3,FALSE)*VLOOKUP($E260,BY_RES_Demand_Drivers!$A$5:$I$100,9,FALSE)</f>
        <v>0.8710072551908643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0.91510614651828814</v>
      </c>
      <c r="G261" s="16">
        <f>VLOOKUP($C261,'Growth rate'!$B$3:$T$93,3,FALSE)*VLOOKUP($E261,BY_RES_Demand_Drivers!$A$5:$I$100,8,FALSE)</f>
        <v>0.88494337127391809</v>
      </c>
      <c r="H261" s="16">
        <f>VLOOKUP($C261,'Growth rate'!$B$3:$T$93,3,FALSE)*VLOOKUP($E261,BY_RES_Demand_Drivers!$A$5:$I$100,9,FALSE)</f>
        <v>0.88494337127391809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0.92974784486258077</v>
      </c>
      <c r="G262" s="16">
        <f>VLOOKUP($C262,'Growth rate'!$B$3:$T$93,3,FALSE)*VLOOKUP($E262,BY_RES_Demand_Drivers!$A$5:$I$100,8,FALSE)</f>
        <v>0.89910246521430071</v>
      </c>
      <c r="H262" s="16">
        <f>VLOOKUP($C262,'Growth rate'!$B$3:$T$93,3,FALSE)*VLOOKUP($E262,BY_RES_Demand_Drivers!$A$5:$I$100,9,FALSE)</f>
        <v>0.89910246521430071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0.94462381038038201</v>
      </c>
      <c r="G263" s="16">
        <f>VLOOKUP($C263,'Growth rate'!$B$3:$T$93,3,FALSE)*VLOOKUP($E263,BY_RES_Demand_Drivers!$A$5:$I$100,8,FALSE)</f>
        <v>0.91348810465772945</v>
      </c>
      <c r="H263" s="16">
        <f>VLOOKUP($C263,'Growth rate'!$B$3:$T$93,3,FALSE)*VLOOKUP($E263,BY_RES_Demand_Drivers!$A$5:$I$100,9,FALSE)</f>
        <v>0.91348810465772945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0.95973779134646808</v>
      </c>
      <c r="G264" s="16">
        <f>VLOOKUP($C264,'Growth rate'!$B$3:$T$93,3,FALSE)*VLOOKUP($E264,BY_RES_Demand_Drivers!$A$5:$I$100,8,FALSE)</f>
        <v>0.92810391433225314</v>
      </c>
      <c r="H264" s="16">
        <f>VLOOKUP($C264,'Growth rate'!$B$3:$T$93,3,FALSE)*VLOOKUP($E264,BY_RES_Demand_Drivers!$A$5:$I$100,9,FALSE)</f>
        <v>0.92810391433225314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0.9750935960080116</v>
      </c>
      <c r="G265" s="16">
        <f>VLOOKUP($C265,'Growth rate'!$B$3:$T$93,3,FALSE)*VLOOKUP($E265,BY_RES_Demand_Drivers!$A$5:$I$100,8,FALSE)</f>
        <v>0.94295357696156923</v>
      </c>
      <c r="H265" s="16">
        <f>VLOOKUP($C265,'Growth rate'!$B$3:$T$93,3,FALSE)*VLOOKUP($E265,BY_RES_Demand_Drivers!$A$5:$I$100,9,FALSE)</f>
        <v>0.94295357696156923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0.99069509354413976</v>
      </c>
      <c r="G266" s="16">
        <f>VLOOKUP($C266,'Growth rate'!$B$3:$T$93,3,FALSE)*VLOOKUP($E266,BY_RES_Demand_Drivers!$A$5:$I$100,8,FALSE)</f>
        <v>0.95804083419295427</v>
      </c>
      <c r="H266" s="16">
        <f>VLOOKUP($C266,'Growth rate'!$B$3:$T$93,3,FALSE)*VLOOKUP($E266,BY_RES_Demand_Drivers!$A$5:$I$100,9,FALSE)</f>
        <v>0.95804083419295427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1.006546215040846</v>
      </c>
      <c r="G267" s="16">
        <f>VLOOKUP($C267,'Growth rate'!$B$3:$T$93,3,FALSE)*VLOOKUP($E267,BY_RES_Demand_Drivers!$A$5:$I$100,8,FALSE)</f>
        <v>0.9733694875400416</v>
      </c>
      <c r="H267" s="16">
        <f>VLOOKUP($C267,'Growth rate'!$B$3:$T$93,3,FALSE)*VLOOKUP($E267,BY_RES_Demand_Drivers!$A$5:$I$100,9,FALSE)</f>
        <v>0.9733694875400416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1.0226509544814997</v>
      </c>
      <c r="G268" s="16">
        <f>VLOOKUP($C268,'Growth rate'!$B$3:$T$93,3,FALSE)*VLOOKUP($E268,BY_RES_Demand_Drivers!$A$5:$I$100,8,FALSE)</f>
        <v>0.98894339934068232</v>
      </c>
      <c r="H268" s="16">
        <f>VLOOKUP($C268,'Growth rate'!$B$3:$T$93,3,FALSE)*VLOOKUP($E268,BY_RES_Demand_Drivers!$A$5:$I$100,9,FALSE)</f>
        <v>0.98894339934068232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1.0390133697532036</v>
      </c>
      <c r="G269" s="16">
        <f>VLOOKUP($C269,'Growth rate'!$B$3:$T$93,3,FALSE)*VLOOKUP($E269,BY_RES_Demand_Drivers!$A$5:$I$100,8,FALSE)</f>
        <v>1.0047664937301333</v>
      </c>
      <c r="H269" s="16">
        <f>VLOOKUP($C269,'Growth rate'!$B$3:$T$93,3,FALSE)*VLOOKUP($E269,BY_RES_Demand_Drivers!$A$5:$I$100,9,FALSE)</f>
        <v>1.0047664937301333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1.0556375836692549</v>
      </c>
      <c r="G270" s="16">
        <f>VLOOKUP($C270,'Growth rate'!$B$3:$T$93,3,FALSE)*VLOOKUP($E270,BY_RES_Demand_Drivers!$A$5:$I$100,8,FALSE)</f>
        <v>1.0208427576298154</v>
      </c>
      <c r="H270" s="16">
        <f>VLOOKUP($C270,'Growth rate'!$B$3:$T$93,3,FALSE)*VLOOKUP($E270,BY_RES_Demand_Drivers!$A$5:$I$100,9,FALSE)</f>
        <v>1.0208427576298154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1.0725277850079629</v>
      </c>
      <c r="G271" s="16">
        <f>VLOOKUP($C271,'Growth rate'!$B$3:$T$93,3,FALSE)*VLOOKUP($E271,BY_RES_Demand_Drivers!$A$5:$I$100,8,FALSE)</f>
        <v>1.0371762417518924</v>
      </c>
      <c r="H271" s="16">
        <f>VLOOKUP($C271,'Growth rate'!$B$3:$T$93,3,FALSE)*VLOOKUP($E271,BY_RES_Demand_Drivers!$A$5:$I$100,9,FALSE)</f>
        <v>1.0371762417518924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1.0896882295680903</v>
      </c>
      <c r="G272" s="16">
        <f>VLOOKUP($C272,'Growth rate'!$B$3:$T$93,3,FALSE)*VLOOKUP($E272,BY_RES_Demand_Drivers!$A$5:$I$100,8,FALSE)</f>
        <v>1.0537710616199227</v>
      </c>
      <c r="H272" s="16">
        <f>VLOOKUP($C272,'Growth rate'!$B$3:$T$93,3,FALSE)*VLOOKUP($E272,BY_RES_Demand_Drivers!$A$5:$I$100,9,FALSE)</f>
        <v>1.0537710616199227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1.1071232412411798</v>
      </c>
      <c r="G273" s="16">
        <f>VLOOKUP($C273,'Growth rate'!$B$3:$T$93,3,FALSE)*VLOOKUP($E273,BY_RES_Demand_Drivers!$A$5:$I$100,8,FALSE)</f>
        <v>1.0706313986058416</v>
      </c>
      <c r="H273" s="16">
        <f>VLOOKUP($C273,'Growth rate'!$B$3:$T$93,3,FALSE)*VLOOKUP($E273,BY_RES_Demand_Drivers!$A$5:$I$100,9,FALSE)</f>
        <v>1.0706313986058416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1.1248372131010389</v>
      </c>
      <c r="G274" s="16">
        <f>VLOOKUP($C274,'Growth rate'!$B$3:$T$93,3,FALSE)*VLOOKUP($E274,BY_RES_Demand_Drivers!$A$5:$I$100,8,FALSE)</f>
        <v>1.0877615009835351</v>
      </c>
      <c r="H274" s="16">
        <f>VLOOKUP($C274,'Growth rate'!$B$3:$T$93,3,FALSE)*VLOOKUP($E274,BY_RES_Demand_Drivers!$A$5:$I$100,9,FALSE)</f>
        <v>1.0877615009835351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1.1428346085106555</v>
      </c>
      <c r="G275" s="16">
        <f>VLOOKUP($C275,'Growth rate'!$B$3:$T$93,3,FALSE)*VLOOKUP($E275,BY_RES_Demand_Drivers!$A$5:$I$100,8,FALSE)</f>
        <v>1.1051656849992717</v>
      </c>
      <c r="H275" s="16">
        <f>VLOOKUP($C275,'Growth rate'!$B$3:$T$93,3,FALSE)*VLOOKUP($E275,BY_RES_Demand_Drivers!$A$5:$I$100,9,FALSE)</f>
        <v>1.1051656849992717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1.161119962246826</v>
      </c>
      <c r="G276" s="16">
        <f>VLOOKUP($C276,'Growth rate'!$B$3:$T$93,3,FALSE)*VLOOKUP($E276,BY_RES_Demand_Drivers!$A$5:$I$100,8,FALSE)</f>
        <v>1.12284833595926</v>
      </c>
      <c r="H276" s="16">
        <f>VLOOKUP($C276,'Growth rate'!$B$3:$T$93,3,FALSE)*VLOOKUP($E276,BY_RES_Demand_Drivers!$A$5:$I$100,9,FALSE)</f>
        <v>1.12284833595926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1.1796978816427752</v>
      </c>
      <c r="G277" s="16">
        <f>VLOOKUP($C277,'Growth rate'!$B$3:$T$93,3,FALSE)*VLOOKUP($E277,BY_RES_Demand_Drivers!$A$5:$I$100,8,FALSE)</f>
        <v>1.1408139093346084</v>
      </c>
      <c r="H277" s="16">
        <f>VLOOKUP($C277,'Growth rate'!$B$3:$T$93,3,FALSE)*VLOOKUP($E277,BY_RES_Demand_Drivers!$A$5:$I$100,9,FALSE)</f>
        <v>1.1408139093346084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1.1985730477490597</v>
      </c>
      <c r="G278" s="16">
        <f>VLOOKUP($C278,'Growth rate'!$B$3:$T$93,3,FALSE)*VLOOKUP($E278,BY_RES_Demand_Drivers!$A$5:$I$100,8,FALSE)</f>
        <v>1.1590669318839621</v>
      </c>
      <c r="H278" s="16">
        <f>VLOOKUP($C278,'Growth rate'!$B$3:$T$93,3,FALSE)*VLOOKUP($E278,BY_RES_Demand_Drivers!$A$5:$I$100,9,FALSE)</f>
        <v>1.1590669318839621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1.2177502165130447</v>
      </c>
      <c r="G279" s="16">
        <f>VLOOKUP($C279,'Growth rate'!$B$3:$T$93,3,FALSE)*VLOOKUP($E279,BY_RES_Demand_Drivers!$A$5:$I$100,8,FALSE)</f>
        <v>1.1776120027941055</v>
      </c>
      <c r="H279" s="16">
        <f>VLOOKUP($C279,'Growth rate'!$B$3:$T$93,3,FALSE)*VLOOKUP($E279,BY_RES_Demand_Drivers!$A$5:$I$100,9,FALSE)</f>
        <v>1.1776120027941055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1.2372342199772537</v>
      </c>
      <c r="G280" s="16">
        <f>VLOOKUP($C280,'Growth rate'!$B$3:$T$93,3,FALSE)*VLOOKUP($E280,BY_RES_Demand_Drivers!$A$5:$I$100,8,FALSE)</f>
        <v>1.1964537948388114</v>
      </c>
      <c r="H280" s="16">
        <f>VLOOKUP($C280,'Growth rate'!$B$3:$T$93,3,FALSE)*VLOOKUP($E280,BY_RES_Demand_Drivers!$A$5:$I$100,9,FALSE)</f>
        <v>1.1964537948388114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1.2570299674968897</v>
      </c>
      <c r="G281" s="16">
        <f>VLOOKUP($C281,'Growth rate'!$B$3:$T$93,3,FALSE)*VLOOKUP($E281,BY_RES_Demand_Drivers!$A$5:$I$100,8,FALSE)</f>
        <v>1.2155970555562323</v>
      </c>
      <c r="H281" s="16">
        <f>VLOOKUP($C281,'Growth rate'!$B$3:$T$93,3,FALSE)*VLOOKUP($E281,BY_RES_Demand_Drivers!$A$5:$I$100,9,FALSE)</f>
        <v>1.2155970555562323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1.27714244697684</v>
      </c>
      <c r="G282" s="16">
        <f>VLOOKUP($C282,'Growth rate'!$B$3:$T$93,3,FALSE)*VLOOKUP($E282,BY_RES_Demand_Drivers!$A$5:$I$100,8,FALSE)</f>
        <v>1.2350466084451321</v>
      </c>
      <c r="H282" s="16">
        <f>VLOOKUP($C282,'Growth rate'!$B$3:$T$93,3,FALSE)*VLOOKUP($E282,BY_RES_Demand_Drivers!$A$5:$I$100,9,FALSE)</f>
        <v>1.2350466084451321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1.2975767261284694</v>
      </c>
      <c r="G283" s="16">
        <f>VLOOKUP($C283,'Growth rate'!$B$3:$T$93,3,FALSE)*VLOOKUP($E283,BY_RES_Demand_Drivers!$A$5:$I$100,8,FALSE)</f>
        <v>1.2548073541802542</v>
      </c>
      <c r="H283" s="16">
        <f>VLOOKUP($C283,'Growth rate'!$B$3:$T$93,3,FALSE)*VLOOKUP($E283,BY_RES_Demand_Drivers!$A$5:$I$100,9,FALSE)</f>
        <v>1.2548073541802542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1.318337953746525</v>
      </c>
      <c r="G284" s="16">
        <f>VLOOKUP($C284,'Growth rate'!$B$3:$T$93,3,FALSE)*VLOOKUP($E284,BY_RES_Demand_Drivers!$A$5:$I$100,8,FALSE)</f>
        <v>1.2748842718471383</v>
      </c>
      <c r="H284" s="16">
        <f>VLOOKUP($C284,'Growth rate'!$B$3:$T$93,3,FALSE)*VLOOKUP($E284,BY_RES_Demand_Drivers!$A$5:$I$100,9,FALSE)</f>
        <v>1.2748842718471383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1.3394313610064692</v>
      </c>
      <c r="G285" s="16">
        <f>VLOOKUP($C285,'Growth rate'!$B$3:$T$93,3,FALSE)*VLOOKUP($E285,BY_RES_Demand_Drivers!$A$5:$I$100,8,FALSE)</f>
        <v>1.2952824201966924</v>
      </c>
      <c r="H285" s="16">
        <f>VLOOKUP($C285,'Growth rate'!$B$3:$T$93,3,FALSE)*VLOOKUP($E285,BY_RES_Demand_Drivers!$A$5:$I$100,9,FALSE)</f>
        <v>1.2952824201966924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1.3608622627825728</v>
      </c>
      <c r="G286" s="16">
        <f>VLOOKUP($C286,'Growth rate'!$B$3:$T$93,3,FALSE)*VLOOKUP($E286,BY_RES_Demand_Drivers!$A$5:$I$100,8,FALSE)</f>
        <v>1.3160069389198394</v>
      </c>
      <c r="H286" s="16">
        <f>VLOOKUP($C286,'Growth rate'!$B$3:$T$93,3,FALSE)*VLOOKUP($E286,BY_RES_Demand_Drivers!$A$5:$I$100,9,FALSE)</f>
        <v>1.3160069389198394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1.3826360589870939</v>
      </c>
      <c r="G287" s="16">
        <f>VLOOKUP($C287,'Growth rate'!$B$3:$T$93,3,FALSE)*VLOOKUP($E287,BY_RES_Demand_Drivers!$A$5:$I$100,8,FALSE)</f>
        <v>1.3370630499425569</v>
      </c>
      <c r="H287" s="16">
        <f>VLOOKUP($C287,'Growth rate'!$B$3:$T$93,3,FALSE)*VLOOKUP($E287,BY_RES_Demand_Drivers!$A$5:$I$100,9,FALSE)</f>
        <v>1.3370630499425569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1.4047582359308874</v>
      </c>
      <c r="G288" s="16">
        <f>VLOOKUP($C288,'Growth rate'!$B$3:$T$93,3,FALSE)*VLOOKUP($E288,BY_RES_Demand_Drivers!$A$5:$I$100,8,FALSE)</f>
        <v>1.3584560587416379</v>
      </c>
      <c r="H288" s="16">
        <f>VLOOKUP($C288,'Growth rate'!$B$3:$T$93,3,FALSE)*VLOOKUP($E288,BY_RES_Demand_Drivers!$A$5:$I$100,9,FALSE)</f>
        <v>1.3584560587416379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1.4272343677057817</v>
      </c>
      <c r="G289" s="16">
        <f>VLOOKUP($C289,'Growth rate'!$B$3:$T$93,3,FALSE)*VLOOKUP($E289,BY_RES_Demand_Drivers!$A$5:$I$100,8,FALSE)</f>
        <v>1.3801913556815042</v>
      </c>
      <c r="H289" s="16">
        <f>VLOOKUP($C289,'Growth rate'!$B$3:$T$93,3,FALSE)*VLOOKUP($E289,BY_RES_Demand_Drivers!$A$5:$I$100,9,FALSE)</f>
        <v>1.3801913556815042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1.4500701175890742</v>
      </c>
      <c r="G290" s="16">
        <f>VLOOKUP($C290,'Growth rate'!$B$3:$T$93,3,FALSE)*VLOOKUP($E290,BY_RES_Demand_Drivers!$A$5:$I$100,8,FALSE)</f>
        <v>1.4022744173724082</v>
      </c>
      <c r="H290" s="16">
        <f>VLOOKUP($C290,'Growth rate'!$B$3:$T$93,3,FALSE)*VLOOKUP($E290,BY_RES_Demand_Drivers!$A$5:$I$100,9,FALSE)</f>
        <v>1.4022744173724082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1.4732712394704994</v>
      </c>
      <c r="G291" s="16">
        <f>VLOOKUP($C291,'Growth rate'!$B$3:$T$93,3,FALSE)*VLOOKUP($E291,BY_RES_Demand_Drivers!$A$5:$I$100,8,FALSE)</f>
        <v>1.4247108080503668</v>
      </c>
      <c r="H291" s="16">
        <f>VLOOKUP($C291,'Growth rate'!$B$3:$T$93,3,FALSE)*VLOOKUP($E291,BY_RES_Demand_Drivers!$A$5:$I$100,9,FALSE)</f>
        <v>1.4247108080503668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1.4968435793020274</v>
      </c>
      <c r="G292" s="16">
        <f>VLOOKUP($C292,'Growth rate'!$B$3:$T$93,3,FALSE)*VLOOKUP($E292,BY_RES_Demand_Drivers!$A$5:$I$100,8,FALSE)</f>
        <v>1.4475061809791727</v>
      </c>
      <c r="H292" s="16">
        <f>VLOOKUP($C292,'Growth rate'!$B$3:$T$93,3,FALSE)*VLOOKUP($E292,BY_RES_Demand_Drivers!$A$5:$I$100,9,FALSE)</f>
        <v>1.4475061809791727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1.5207930765708599</v>
      </c>
      <c r="G293" s="16">
        <f>VLOOKUP($C293,'Growth rate'!$B$3:$T$93,3,FALSE)*VLOOKUP($E293,BY_RES_Demand_Drivers!$A$5:$I$100,8,FALSE)</f>
        <v>1.4706662798748393</v>
      </c>
      <c r="H293" s="16">
        <f>VLOOKUP($C293,'Growth rate'!$B$3:$T$93,3,FALSE)*VLOOKUP($E293,BY_RES_Demand_Drivers!$A$5:$I$100,9,FALSE)</f>
        <v>1.4706662798748393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1.5451257657959938</v>
      </c>
      <c r="G294" s="16">
        <f>VLOOKUP($C294,'Growth rate'!$B$3:$T$93,3,FALSE)*VLOOKUP($E294,BY_RES_Demand_Drivers!$A$5:$I$100,8,FALSE)</f>
        <v>1.494196940352837</v>
      </c>
      <c r="H294" s="16">
        <f>VLOOKUP($C294,'Growth rate'!$B$3:$T$93,3,FALSE)*VLOOKUP($E294,BY_RES_Demand_Drivers!$A$5:$I$100,9,FALSE)</f>
        <v>1.494196940352837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1.5698477780487297</v>
      </c>
      <c r="G295" s="16">
        <f>VLOOKUP($C295,'Growth rate'!$B$3:$T$93,3,FALSE)*VLOOKUP($E295,BY_RES_Demand_Drivers!$A$5:$I$100,8,FALSE)</f>
        <v>1.5181040913984825</v>
      </c>
      <c r="H295" s="16">
        <f>VLOOKUP($C295,'Growth rate'!$B$3:$T$93,3,FALSE)*VLOOKUP($E295,BY_RES_Demand_Drivers!$A$5:$I$100,9,FALSE)</f>
        <v>1.5181040913984825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1.5949653424975094</v>
      </c>
      <c r="G296" s="16">
        <f>VLOOKUP($C296,'Growth rate'!$B$3:$T$93,3,FALSE)*VLOOKUP($E296,BY_RES_Demand_Drivers!$A$5:$I$100,8,FALSE)</f>
        <v>1.5423937568608581</v>
      </c>
      <c r="H296" s="16">
        <f>VLOOKUP($C296,'Growth rate'!$B$3:$T$93,3,FALSE)*VLOOKUP($E296,BY_RES_Demand_Drivers!$A$5:$I$100,9,FALSE)</f>
        <v>1.5423937568608581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1.6204847879774695</v>
      </c>
      <c r="G297" s="16">
        <f>VLOOKUP($C297,'Growth rate'!$B$3:$T$93,3,FALSE)*VLOOKUP($E297,BY_RES_Demand_Drivers!$A$5:$I$100,8,FALSE)</f>
        <v>1.567072056970632</v>
      </c>
      <c r="H297" s="16">
        <f>VLOOKUP($C297,'Growth rate'!$B$3:$T$93,3,FALSE)*VLOOKUP($E297,BY_RES_Demand_Drivers!$A$5:$I$100,9,FALSE)</f>
        <v>1.567072056970632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1.646412544585109</v>
      </c>
      <c r="G298" s="16">
        <f>VLOOKUP($C298,'Growth rate'!$B$3:$T$93,3,FALSE)*VLOOKUP($E298,BY_RES_Demand_Drivers!$A$5:$I$100,8,FALSE)</f>
        <v>1.592145209882162</v>
      </c>
      <c r="H298" s="16">
        <f>VLOOKUP($C298,'Growth rate'!$B$3:$T$93,3,FALSE)*VLOOKUP($E298,BY_RES_Demand_Drivers!$A$5:$I$100,9,FALSE)</f>
        <v>1.592145209882162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1.6727551452984708</v>
      </c>
      <c r="G299" s="16">
        <f>VLOOKUP($C299,'Growth rate'!$B$3:$T$93,3,FALSE)*VLOOKUP($E299,BY_RES_Demand_Drivers!$A$5:$I$100,8,FALSE)</f>
        <v>1.6176195332402765</v>
      </c>
      <c r="H299" s="16">
        <f>VLOOKUP($C299,'Growth rate'!$B$3:$T$93,3,FALSE)*VLOOKUP($E299,BY_RES_Demand_Drivers!$A$5:$I$100,9,FALSE)</f>
        <v>1.6176195332402765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1.6995192276232463</v>
      </c>
      <c r="G300" s="16">
        <f>VLOOKUP($C300,'Growth rate'!$B$3:$T$93,3,FALSE)*VLOOKUP($E300,BY_RES_Demand_Drivers!$A$5:$I$100,8,FALSE)</f>
        <v>1.6435014457721209</v>
      </c>
      <c r="H300" s="16">
        <f>VLOOKUP($C300,'Growth rate'!$B$3:$T$93,3,FALSE)*VLOOKUP($E300,BY_RES_Demand_Drivers!$A$5:$I$100,9,FALSE)</f>
        <v>1.6435014457721209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1.7267115352652183</v>
      </c>
      <c r="G301" s="16">
        <f>VLOOKUP($C301,'Growth rate'!$B$3:$T$93,3,FALSE)*VLOOKUP($E301,BY_RES_Demand_Drivers!$A$5:$I$100,8,FALSE)</f>
        <v>1.669797468904475</v>
      </c>
      <c r="H301" s="16">
        <f>VLOOKUP($C301,'Growth rate'!$B$3:$T$93,3,FALSE)*VLOOKUP($E301,BY_RES_Demand_Drivers!$A$5:$I$100,9,FALSE)</f>
        <v>1.669797468904475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1.7543389198294619</v>
      </c>
      <c r="G302" s="16">
        <f>VLOOKUP($C302,'Growth rate'!$B$3:$T$93,3,FALSE)*VLOOKUP($E302,BY_RES_Demand_Drivers!$A$5:$I$100,8,FALSE)</f>
        <v>1.6965142284069465</v>
      </c>
      <c r="H302" s="16">
        <f>VLOOKUP($C302,'Growth rate'!$B$3:$T$93,3,FALSE)*VLOOKUP($E302,BY_RES_Demand_Drivers!$A$5:$I$100,9,FALSE)</f>
        <v>1.6965142284069465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1.7824083425467332</v>
      </c>
      <c r="G303" s="16">
        <f>VLOOKUP($C303,'Growth rate'!$B$3:$T$93,3,FALSE)*VLOOKUP($E303,BY_RES_Demand_Drivers!$A$5:$I$100,8,FALSE)</f>
        <v>1.7236584560614576</v>
      </c>
      <c r="H303" s="16">
        <f>VLOOKUP($C303,'Growth rate'!$B$3:$T$93,3,FALSE)*VLOOKUP($E303,BY_RES_Demand_Drivers!$A$5:$I$100,9,FALSE)</f>
        <v>1.7236584560614576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1.8109268760274808</v>
      </c>
      <c r="G304" s="16">
        <f>VLOOKUP($C304,'Growth rate'!$B$3:$T$93,3,FALSE)*VLOOKUP($E304,BY_RES_Demand_Drivers!$A$5:$I$100,8,FALSE)</f>
        <v>1.7512369913584409</v>
      </c>
      <c r="H304" s="16">
        <f>VLOOKUP($C304,'Growth rate'!$B$3:$T$93,3,FALSE)*VLOOKUP($E304,BY_RES_Demand_Drivers!$A$5:$I$100,9,FALSE)</f>
        <v>1.7512369913584409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1.8399017060439204</v>
      </c>
      <c r="G305" s="16">
        <f>VLOOKUP($C305,'Growth rate'!$B$3:$T$93,3,FALSE)*VLOOKUP($E305,BY_RES_Demand_Drivers!$A$5:$I$100,8,FALSE)</f>
        <v>1.779256783220176</v>
      </c>
      <c r="H305" s="16">
        <f>VLOOKUP($C305,'Growth rate'!$B$3:$T$93,3,FALSE)*VLOOKUP($E305,BY_RES_Demand_Drivers!$A$5:$I$100,9,FALSE)</f>
        <v>1.779256783220176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1.8693401333406232</v>
      </c>
      <c r="G306" s="16">
        <f>VLOOKUP($C306,'Growth rate'!$B$3:$T$93,3,FALSE)*VLOOKUP($E306,BY_RES_Demand_Drivers!$A$5:$I$100,8,FALSE)</f>
        <v>1.8077248917516988</v>
      </c>
      <c r="H306" s="16">
        <f>VLOOKUP($C306,'Growth rate'!$B$3:$T$93,3,FALSE)*VLOOKUP($E306,BY_RES_Demand_Drivers!$A$5:$I$100,9,FALSE)</f>
        <v>1.8077248917516988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1.899249575474073</v>
      </c>
      <c r="G307" s="16">
        <f>VLOOKUP($C307,'Growth rate'!$B$3:$T$93,3,FALSE)*VLOOKUP($E307,BY_RES_Demand_Drivers!$A$5:$I$100,8,FALSE)</f>
        <v>1.836648490019726</v>
      </c>
      <c r="H307" s="16">
        <f>VLOOKUP($C307,'Growth rate'!$B$3:$T$93,3,FALSE)*VLOOKUP($E307,BY_RES_Demand_Drivers!$A$5:$I$100,9,FALSE)</f>
        <v>1.836648490019726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1.9296375686816583</v>
      </c>
      <c r="G308" s="16">
        <f>VLOOKUP($C308,'Growth rate'!$B$3:$T$93,3,FALSE)*VLOOKUP($E308,BY_RES_Demand_Drivers!$A$5:$I$100,8,FALSE)</f>
        <v>1.8660348658600414</v>
      </c>
      <c r="H308" s="16">
        <f>VLOOKUP($C308,'Growth rate'!$B$3:$T$93,3,FALSE)*VLOOKUP($E308,BY_RES_Demand_Drivers!$A$5:$I$100,9,FALSE)</f>
        <v>1.8660348658600414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1.960511769780565</v>
      </c>
      <c r="G309" s="16">
        <f>VLOOKUP($C309,'Growth rate'!$B$3:$T$93,3,FALSE)*VLOOKUP($E309,BY_RES_Demand_Drivers!$A$5:$I$100,8,FALSE)</f>
        <v>1.8958914237138023</v>
      </c>
      <c r="H309" s="16">
        <f>VLOOKUP($C309,'Growth rate'!$B$3:$T$93,3,FALSE)*VLOOKUP($E309,BY_RES_Demand_Drivers!$A$5:$I$100,9,FALSE)</f>
        <v>1.8958914237138023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1.9918799580970541</v>
      </c>
      <c r="G310" s="16">
        <f>VLOOKUP($C310,'Growth rate'!$B$3:$T$93,3,FALSE)*VLOOKUP($E310,BY_RES_Demand_Drivers!$A$5:$I$100,8,FALSE)</f>
        <v>1.9262256864932232</v>
      </c>
      <c r="H310" s="16">
        <f>VLOOKUP($C310,'Growth rate'!$B$3:$T$93,3,FALSE)*VLOOKUP($E310,BY_RES_Demand_Drivers!$A$5:$I$100,9,FALSE)</f>
        <v>1.9262256864932232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2.0237500374266069</v>
      </c>
      <c r="G311" s="16">
        <f>VLOOKUP($C311,'Growth rate'!$B$3:$T$93,3,FALSE)*VLOOKUP($E311,BY_RES_Demand_Drivers!$A$5:$I$100,8,FALSE)</f>
        <v>1.9570452974771149</v>
      </c>
      <c r="H311" s="16">
        <f>VLOOKUP($C311,'Growth rate'!$B$3:$T$93,3,FALSE)*VLOOKUP($E311,BY_RES_Demand_Drivers!$A$5:$I$100,9,FALSE)</f>
        <v>1.9570452974771149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2.0561300380254326</v>
      </c>
      <c r="G312" s="16">
        <f>VLOOKUP($C312,'Growth rate'!$B$3:$T$93,3,FALSE)*VLOOKUP($E312,BY_RES_Demand_Drivers!$A$5:$I$100,8,FALSE)</f>
        <v>1.9883580222367487</v>
      </c>
      <c r="H312" s="16">
        <f>VLOOKUP($C312,'Growth rate'!$B$3:$T$93,3,FALSE)*VLOOKUP($E312,BY_RES_Demand_Drivers!$A$5:$I$100,9,FALSE)</f>
        <v>1.9883580222367487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2.08902811863384</v>
      </c>
      <c r="G313" s="16">
        <f>VLOOKUP($C313,'Growth rate'!$B$3:$T$93,3,FALSE)*VLOOKUP($E313,BY_RES_Demand_Drivers!$A$5:$I$100,8,FALSE)</f>
        <v>2.020171750592537</v>
      </c>
      <c r="H313" s="16">
        <f>VLOOKUP($C313,'Growth rate'!$B$3:$T$93,3,FALSE)*VLOOKUP($E313,BY_RES_Demand_Drivers!$A$5:$I$100,9,FALSE)</f>
        <v>2.020171750592537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2.1224525685319811</v>
      </c>
      <c r="G314" s="16">
        <f>VLOOKUP($C314,'Growth rate'!$B$3:$T$93,3,FALSE)*VLOOKUP($E314,BY_RES_Demand_Drivers!$A$5:$I$100,8,FALSE)</f>
        <v>2.0524944986020173</v>
      </c>
      <c r="H314" s="16">
        <f>VLOOKUP($C314,'Growth rate'!$B$3:$T$93,3,FALSE)*VLOOKUP($E314,BY_RES_Demand_Drivers!$A$5:$I$100,9,FALSE)</f>
        <v>2.0524944986020173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2.156411809628493</v>
      </c>
      <c r="G315" s="16">
        <f>VLOOKUP($C315,'Growth rate'!$B$3:$T$93,3,FALSE)*VLOOKUP($E315,BY_RES_Demand_Drivers!$A$5:$I$100,8,FALSE)</f>
        <v>2.0853344105796499</v>
      </c>
      <c r="H315" s="16">
        <f>VLOOKUP($C315,'Growth rate'!$B$3:$T$93,3,FALSE)*VLOOKUP($E315,BY_RES_Demand_Drivers!$A$5:$I$100,9,FALSE)</f>
        <v>2.0853344105796499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2.190914398582549</v>
      </c>
      <c r="G316" s="16">
        <f>VLOOKUP($C316,'Growth rate'!$B$3:$T$93,3,FALSE)*VLOOKUP($E316,BY_RES_Demand_Drivers!$A$5:$I$100,8,FALSE)</f>
        <v>2.1186997611489242</v>
      </c>
      <c r="H316" s="16">
        <f>VLOOKUP($C316,'Growth rate'!$B$3:$T$93,3,FALSE)*VLOOKUP($E316,BY_RES_Demand_Drivers!$A$5:$I$100,9,FALSE)</f>
        <v>2.1186997611489242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2.2259690289598701</v>
      </c>
      <c r="G317" s="16">
        <f>VLOOKUP($C317,'Growth rate'!$B$3:$T$93,3,FALSE)*VLOOKUP($E317,BY_RES_Demand_Drivers!$A$5:$I$100,8,FALSE)</f>
        <v>2.152598957327307</v>
      </c>
      <c r="H317" s="16">
        <f>VLOOKUP($C317,'Growth rate'!$B$3:$T$93,3,FALSE)*VLOOKUP($E317,BY_RES_Demand_Drivers!$A$5:$I$100,9,FALSE)</f>
        <v>2.152598957327307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2.2615845334232278</v>
      </c>
      <c r="G318" s="16">
        <f>VLOOKUP($C318,'Growth rate'!$B$3:$T$93,3,FALSE)*VLOOKUP($E318,BY_RES_Demand_Drivers!$A$5:$I$100,8,FALSE)</f>
        <v>2.1870405406445443</v>
      </c>
      <c r="H318" s="16">
        <f>VLOOKUP($C318,'Growth rate'!$B$3:$T$93,3,FALSE)*VLOOKUP($E318,BY_RES_Demand_Drivers!$A$5:$I$100,9,FALSE)</f>
        <v>2.1870405406445443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2.2977698859579996</v>
      </c>
      <c r="G319" s="16">
        <f>VLOOKUP($C319,'Growth rate'!$B$3:$T$93,3,FALSE)*VLOOKUP($E319,BY_RES_Demand_Drivers!$A$5:$I$100,8,FALSE)</f>
        <v>2.2220331892948573</v>
      </c>
      <c r="H319" s="16">
        <f>VLOOKUP($C319,'Growth rate'!$B$3:$T$93,3,FALSE)*VLOOKUP($E319,BY_RES_Demand_Drivers!$A$5:$I$100,9,FALSE)</f>
        <v>2.2220331892948573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2.3345342041333277</v>
      </c>
      <c r="G320" s="16">
        <f>VLOOKUP($C320,'Growth rate'!$B$3:$T$93,3,FALSE)*VLOOKUP($E320,BY_RES_Demand_Drivers!$A$5:$I$100,8,FALSE)</f>
        <v>2.2575857203235747</v>
      </c>
      <c r="H320" s="16">
        <f>VLOOKUP($C320,'Growth rate'!$B$3:$T$93,3,FALSE)*VLOOKUP($E320,BY_RES_Demand_Drivers!$A$5:$I$100,9,FALSE)</f>
        <v>2.2575857203235747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2.3718867513994608</v>
      </c>
      <c r="G321" s="16">
        <f>VLOOKUP($C321,'Growth rate'!$B$3:$T$93,3,FALSE)*VLOOKUP($E321,BY_RES_Demand_Drivers!$A$5:$I$100,8,FALSE)</f>
        <v>2.2937070918487521</v>
      </c>
      <c r="H321" s="16">
        <f>VLOOKUP($C321,'Growth rate'!$B$3:$T$93,3,FALSE)*VLOOKUP($E321,BY_RES_Demand_Drivers!$A$5:$I$100,9,FALSE)</f>
        <v>2.2937070918487521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2.4098369394218526</v>
      </c>
      <c r="G322" s="16">
        <f>VLOOKUP($C322,'Growth rate'!$B$3:$T$93,3,FALSE)*VLOOKUP($E322,BY_RES_Demand_Drivers!$A$5:$I$100,8,FALSE)</f>
        <v>2.3304064053183322</v>
      </c>
      <c r="H322" s="16">
        <f>VLOOKUP($C322,'Growth rate'!$B$3:$T$93,3,FALSE)*VLOOKUP($E322,BY_RES_Demand_Drivers!$A$5:$I$100,9,FALSE)</f>
        <v>2.3304064053183322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2.4483943304526021</v>
      </c>
      <c r="G323" s="16">
        <f>VLOOKUP($C323,'Growth rate'!$B$3:$T$93,3,FALSE)*VLOOKUP($E323,BY_RES_Demand_Drivers!$A$5:$I$100,8,FALSE)</f>
        <v>2.3676929078034257</v>
      </c>
      <c r="H323" s="16">
        <f>VLOOKUP($C323,'Growth rate'!$B$3:$T$93,3,FALSE)*VLOOKUP($E323,BY_RES_Demand_Drivers!$A$5:$I$100,9,FALSE)</f>
        <v>2.3676929078034257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2.4875686397398442</v>
      </c>
      <c r="G324" s="16">
        <f>VLOOKUP($C324,'Growth rate'!$B$3:$T$93,3,FALSE)*VLOOKUP($E324,BY_RES_Demand_Drivers!$A$5:$I$100,8,FALSE)</f>
        <v>2.4055759943282804</v>
      </c>
      <c r="H324" s="16">
        <f>VLOOKUP($C324,'Growth rate'!$B$3:$T$93,3,FALSE)*VLOOKUP($E324,BY_RES_Demand_Drivers!$A$5:$I$100,9,FALSE)</f>
        <v>2.4055759943282804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2.5273697379756817</v>
      </c>
      <c r="G325" s="16">
        <f>VLOOKUP($C325,'Growth rate'!$B$3:$T$93,3,FALSE)*VLOOKUP($E325,BY_RES_Demand_Drivers!$A$5:$I$100,8,FALSE)</f>
        <v>2.4440652102375333</v>
      </c>
      <c r="H325" s="16">
        <f>VLOOKUP($C325,'Growth rate'!$B$3:$T$93,3,FALSE)*VLOOKUP($E325,BY_RES_Demand_Drivers!$A$5:$I$100,9,FALSE)</f>
        <v>2.4440652102375333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2.567807653783293</v>
      </c>
      <c r="G326" s="16">
        <f>VLOOKUP($C326,'Growth rate'!$B$3:$T$93,3,FALSE)*VLOOKUP($E326,BY_RES_Demand_Drivers!$A$5:$I$100,8,FALSE)</f>
        <v>2.483170253601334</v>
      </c>
      <c r="H326" s="16">
        <f>VLOOKUP($C326,'Growth rate'!$B$3:$T$93,3,FALSE)*VLOOKUP($E326,BY_RES_Demand_Drivers!$A$5:$I$100,9,FALSE)</f>
        <v>2.483170253601334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2.6088925762438255</v>
      </c>
      <c r="G327" s="16">
        <f>VLOOKUP($C327,'Growth rate'!$B$3:$T$93,3,FALSE)*VLOOKUP($E327,BY_RES_Demand_Drivers!$A$5:$I$100,8,FALSE)</f>
        <v>2.5229009776589555</v>
      </c>
      <c r="H327" s="16">
        <f>VLOOKUP($C327,'Growth rate'!$B$3:$T$93,3,FALSE)*VLOOKUP($E327,BY_RES_Demand_Drivers!$A$5:$I$100,9,FALSE)</f>
        <v>2.5229009776589555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2.6506348574637268</v>
      </c>
      <c r="G328" s="16">
        <f>VLOOKUP($C328,'Growth rate'!$B$3:$T$93,3,FALSE)*VLOOKUP($E328,BY_RES_Demand_Drivers!$A$5:$I$100,8,FALSE)</f>
        <v>2.5632673933014987</v>
      </c>
      <c r="H328" s="16">
        <f>VLOOKUP($C328,'Growth rate'!$B$3:$T$93,3,FALSE)*VLOOKUP($E328,BY_RES_Demand_Drivers!$A$5:$I$100,9,FALSE)</f>
        <v>2.5632673933014987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2.6930450151831464</v>
      </c>
      <c r="G329" s="16">
        <f>VLOOKUP($C329,'Growth rate'!$B$3:$T$93,3,FALSE)*VLOOKUP($E329,BY_RES_Demand_Drivers!$A$5:$I$100,8,FALSE)</f>
        <v>2.6042796715943224</v>
      </c>
      <c r="H329" s="16">
        <f>VLOOKUP($C329,'Growth rate'!$B$3:$T$93,3,FALSE)*VLOOKUP($E329,BY_RES_Demand_Drivers!$A$5:$I$100,9,FALSE)</f>
        <v>2.6042796715943224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2.7361337354260766</v>
      </c>
      <c r="G330" s="16">
        <f>VLOOKUP($C330,'Growth rate'!$B$3:$T$93,3,FALSE)*VLOOKUP($E330,BY_RES_Demand_Drivers!$A$5:$I$100,8,FALSE)</f>
        <v>2.6459481463398316</v>
      </c>
      <c r="H330" s="16">
        <f>VLOOKUP($C330,'Growth rate'!$B$3:$T$93,3,FALSE)*VLOOKUP($E330,BY_RES_Demand_Drivers!$A$5:$I$100,9,FALSE)</f>
        <v>2.6459481463398316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2.779911875192894</v>
      </c>
      <c r="G331" s="16">
        <f>VLOOKUP($C331,'Growth rate'!$B$3:$T$93,3,FALSE)*VLOOKUP($E331,BY_RES_Demand_Drivers!$A$5:$I$100,8,FALSE)</f>
        <v>2.688283316681269</v>
      </c>
      <c r="H331" s="16">
        <f>VLOOKUP($C331,'Growth rate'!$B$3:$T$93,3,FALSE)*VLOOKUP($E331,BY_RES_Demand_Drivers!$A$5:$I$100,9,FALSE)</f>
        <v>2.688283316681269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2.3698795943852802</v>
      </c>
      <c r="G332" s="16">
        <f>VLOOKUP($C332,'Growth rate'!$B$3:$T$93,3,FALSE)*VLOOKUP($E332,BY_RES_Demand_Drivers!$A$5:$I$100,8,FALSE)</f>
        <v>2.2917660926525798</v>
      </c>
      <c r="H332" s="16">
        <f>VLOOKUP($C332,'Growth rate'!$B$3:$T$93,3,FALSE)*VLOOKUP($E332,BY_RES_Demand_Drivers!$A$5:$I$100,9,FALSE)</f>
        <v>2.2917660926525798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2.0960141344339966</v>
      </c>
      <c r="G333" s="16">
        <f>VLOOKUP($C333,'Growth rate'!$B$3:$T$93,3,FALSE)*VLOOKUP($E333,BY_RES_Demand_Drivers!$A$5:$I$100,8,FALSE)</f>
        <v>2.0269275006194452</v>
      </c>
      <c r="H333" s="16">
        <f>VLOOKUP($C333,'Growth rate'!$B$3:$T$93,3,FALSE)*VLOOKUP($E333,BY_RES_Demand_Drivers!$A$5:$I$100,9,FALSE)</f>
        <v>2.0269275006194452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2.1295503605849411</v>
      </c>
      <c r="G334" s="16">
        <f>VLOOKUP($C334,'Growth rate'!$B$3:$T$93,3,FALSE)*VLOOKUP($E334,BY_RES_Demand_Drivers!$A$5:$I$100,8,FALSE)</f>
        <v>2.0593583406293563</v>
      </c>
      <c r="H334" s="16">
        <f>VLOOKUP($C334,'Growth rate'!$B$3:$T$93,3,FALSE)*VLOOKUP($E334,BY_RES_Demand_Drivers!$A$5:$I$100,9,FALSE)</f>
        <v>2.0593583406293563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2.1636231663543</v>
      </c>
      <c r="G335" s="16">
        <f>VLOOKUP($C335,'Growth rate'!$B$3:$T$93,3,FALSE)*VLOOKUP($E335,BY_RES_Demand_Drivers!$A$5:$I$100,8,FALSE)</f>
        <v>2.0923080740794258</v>
      </c>
      <c r="H335" s="16">
        <f>VLOOKUP($C335,'Growth rate'!$B$3:$T$93,3,FALSE)*VLOOKUP($E335,BY_RES_Demand_Drivers!$A$5:$I$100,9,FALSE)</f>
        <v>2.0923080740794258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2.1982411370159691</v>
      </c>
      <c r="G336" s="16">
        <f>VLOOKUP($C336,'Growth rate'!$B$3:$T$93,3,FALSE)*VLOOKUP($E336,BY_RES_Demand_Drivers!$A$5:$I$100,8,FALSE)</f>
        <v>2.125785003264697</v>
      </c>
      <c r="H336" s="16">
        <f>VLOOKUP($C336,'Growth rate'!$B$3:$T$93,3,FALSE)*VLOOKUP($E336,BY_RES_Demand_Drivers!$A$5:$I$100,9,FALSE)</f>
        <v>2.125785003264697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2.2334129952082242</v>
      </c>
      <c r="G337" s="16">
        <f>VLOOKUP($C337,'Growth rate'!$B$3:$T$93,3,FALSE)*VLOOKUP($E337,BY_RES_Demand_Drivers!$A$5:$I$100,8,FALSE)</f>
        <v>2.159797563316932</v>
      </c>
      <c r="H337" s="16">
        <f>VLOOKUP($C337,'Growth rate'!$B$3:$T$93,3,FALSE)*VLOOKUP($E337,BY_RES_Demand_Drivers!$A$5:$I$100,9,FALSE)</f>
        <v>2.159797563316932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2.2691476031315561</v>
      </c>
      <c r="G338" s="16">
        <f>VLOOKUP($C338,'Growth rate'!$B$3:$T$93,3,FALSE)*VLOOKUP($E338,BY_RES_Demand_Drivers!$A$5:$I$100,8,FALSE)</f>
        <v>2.194354324330003</v>
      </c>
      <c r="H338" s="16">
        <f>VLOOKUP($C338,'Growth rate'!$B$3:$T$93,3,FALSE)*VLOOKUP($E338,BY_RES_Demand_Drivers!$A$5:$I$100,9,FALSE)</f>
        <v>2.194354324330003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2.3054539647816608</v>
      </c>
      <c r="G339" s="16">
        <f>VLOOKUP($C339,'Growth rate'!$B$3:$T$93,3,FALSE)*VLOOKUP($E339,BY_RES_Demand_Drivers!$A$5:$I$100,8,FALSE)</f>
        <v>2.2294639935192828</v>
      </c>
      <c r="H339" s="16">
        <f>VLOOKUP($C339,'Growth rate'!$B$3:$T$93,3,FALSE)*VLOOKUP($E339,BY_RES_Demand_Drivers!$A$5:$I$100,9,FALSE)</f>
        <v>2.2294639935192828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2.3423412282181673</v>
      </c>
      <c r="G340" s="16">
        <f>VLOOKUP($C340,'Growth rate'!$B$3:$T$93,3,FALSE)*VLOOKUP($E340,BY_RES_Demand_Drivers!$A$5:$I$100,8,FALSE)</f>
        <v>2.2651354174155913</v>
      </c>
      <c r="H340" s="16">
        <f>VLOOKUP($C340,'Growth rate'!$B$3:$T$93,3,FALSE)*VLOOKUP($E340,BY_RES_Demand_Drivers!$A$5:$I$100,9,FALSE)</f>
        <v>2.2651354174155913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2.3798186878696583</v>
      </c>
      <c r="G341" s="16">
        <f>VLOOKUP($C341,'Growth rate'!$B$3:$T$93,3,FALSE)*VLOOKUP($E341,BY_RES_Demand_Drivers!$A$5:$I$100,8,FALSE)</f>
        <v>2.3013775840942414</v>
      </c>
      <c r="H341" s="16">
        <f>VLOOKUP($C341,'Growth rate'!$B$3:$T$93,3,FALSE)*VLOOKUP($E341,BY_RES_Demand_Drivers!$A$5:$I$100,9,FALSE)</f>
        <v>2.3013775840942414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2.4178957868755733</v>
      </c>
      <c r="G342" s="16">
        <f>VLOOKUP($C342,'Growth rate'!$B$3:$T$93,3,FALSE)*VLOOKUP($E342,BY_RES_Demand_Drivers!$A$5:$I$100,8,FALSE)</f>
        <v>2.3381996254397492</v>
      </c>
      <c r="H342" s="16">
        <f>VLOOKUP($C342,'Growth rate'!$B$3:$T$93,3,FALSE)*VLOOKUP($E342,BY_RES_Demand_Drivers!$A$5:$I$100,9,FALSE)</f>
        <v>2.3381996254397492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2.4565821194655819</v>
      </c>
      <c r="G343" s="16">
        <f>VLOOKUP($C343,'Growth rate'!$B$3:$T$93,3,FALSE)*VLOOKUP($E343,BY_RES_Demand_Drivers!$A$5:$I$100,8,FALSE)</f>
        <v>2.3756108194467851</v>
      </c>
      <c r="H343" s="16">
        <f>VLOOKUP($C343,'Growth rate'!$B$3:$T$93,3,FALSE)*VLOOKUP($E343,BY_RES_Demand_Drivers!$A$5:$I$100,9,FALSE)</f>
        <v>2.3756108194467851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2.4958874333770313</v>
      </c>
      <c r="G344" s="16">
        <f>VLOOKUP($C344,'Growth rate'!$B$3:$T$93,3,FALSE)*VLOOKUP($E344,BY_RES_Demand_Drivers!$A$5:$I$100,8,FALSE)</f>
        <v>2.4136205925579337</v>
      </c>
      <c r="H344" s="16">
        <f>VLOOKUP($C344,'Growth rate'!$B$3:$T$93,3,FALSE)*VLOOKUP($E344,BY_RES_Demand_Drivers!$A$5:$I$100,9,FALSE)</f>
        <v>2.4136205925579337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2.5358216323110638</v>
      </c>
      <c r="G345" s="16">
        <f>VLOOKUP($C345,'Growth rate'!$B$3:$T$93,3,FALSE)*VLOOKUP($E345,BY_RES_Demand_Drivers!$A$5:$I$100,8,FALSE)</f>
        <v>2.4522385220388605</v>
      </c>
      <c r="H345" s="16">
        <f>VLOOKUP($C345,'Growth rate'!$B$3:$T$93,3,FALSE)*VLOOKUP($E345,BY_RES_Demand_Drivers!$A$5:$I$100,9,FALSE)</f>
        <v>2.4522385220388605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2.5763947784280408</v>
      </c>
      <c r="G346" s="16">
        <f>VLOOKUP($C346,'Growth rate'!$B$3:$T$93,3,FALSE)*VLOOKUP($E346,BY_RES_Demand_Drivers!$A$5:$I$100,8,FALSE)</f>
        <v>2.4914743383914821</v>
      </c>
      <c r="H346" s="16">
        <f>VLOOKUP($C346,'Growth rate'!$B$3:$T$93,3,FALSE)*VLOOKUP($E346,BY_RES_Demand_Drivers!$A$5:$I$100,9,FALSE)</f>
        <v>2.4914743383914821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2.6176170948828892</v>
      </c>
      <c r="G347" s="16">
        <f>VLOOKUP($C347,'Growth rate'!$B$3:$T$93,3,FALSE)*VLOOKUP($E347,BY_RES_Demand_Drivers!$A$5:$I$100,8,FALSE)</f>
        <v>2.5313379278057457</v>
      </c>
      <c r="H347" s="16">
        <f>VLOOKUP($C347,'Growth rate'!$B$3:$T$93,3,FALSE)*VLOOKUP($E347,BY_RES_Demand_Drivers!$A$5:$I$100,9,FALSE)</f>
        <v>2.5313379278057457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2.6594989684010155</v>
      </c>
      <c r="G348" s="16">
        <f>VLOOKUP($C348,'Growth rate'!$B$3:$T$93,3,FALSE)*VLOOKUP($E348,BY_RES_Demand_Drivers!$A$5:$I$100,8,FALSE)</f>
        <v>2.5718393346506376</v>
      </c>
      <c r="H348" s="16">
        <f>VLOOKUP($C348,'Growth rate'!$B$3:$T$93,3,FALSE)*VLOOKUP($E348,BY_RES_Demand_Drivers!$A$5:$I$100,9,FALSE)</f>
        <v>2.5718393346506376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2.7020509518954321</v>
      </c>
      <c r="G349" s="16">
        <f>VLOOKUP($C349,'Growth rate'!$B$3:$T$93,3,FALSE)*VLOOKUP($E349,BY_RES_Demand_Drivers!$A$5:$I$100,8,FALSE)</f>
        <v>2.6129887640050482</v>
      </c>
      <c r="H349" s="16">
        <f>VLOOKUP($C349,'Growth rate'!$B$3:$T$93,3,FALSE)*VLOOKUP($E349,BY_RES_Demand_Drivers!$A$5:$I$100,9,FALSE)</f>
        <v>2.6129887640050482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2.7452837671257591</v>
      </c>
      <c r="G350" s="16">
        <f>VLOOKUP($C350,'Growth rate'!$B$3:$T$93,3,FALSE)*VLOOKUP($E350,BY_RES_Demand_Drivers!$A$5:$I$100,8,FALSE)</f>
        <v>2.6547965842291288</v>
      </c>
      <c r="H350" s="16">
        <f>VLOOKUP($C350,'Growth rate'!$B$3:$T$93,3,FALSE)*VLOOKUP($E350,BY_RES_Demand_Drivers!$A$5:$I$100,9,FALSE)</f>
        <v>2.6547965842291288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2.7892083073997709</v>
      </c>
      <c r="G351" s="16">
        <f>VLOOKUP($C351,'Growth rate'!$B$3:$T$93,3,FALSE)*VLOOKUP($E351,BY_RES_Demand_Drivers!$A$5:$I$100,8,FALSE)</f>
        <v>2.6972733295767948</v>
      </c>
      <c r="H351" s="16">
        <f>VLOOKUP($C351,'Growth rate'!$B$3:$T$93,3,FALSE)*VLOOKUP($E351,BY_RES_Demand_Drivers!$A$5:$I$100,9,FALSE)</f>
        <v>2.6972733295767948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2.8338356403181675</v>
      </c>
      <c r="G352" s="16">
        <f>VLOOKUP($C352,'Growth rate'!$B$3:$T$93,3,FALSE)*VLOOKUP($E352,BY_RES_Demand_Drivers!$A$5:$I$100,8,FALSE)</f>
        <v>2.7404297028500237</v>
      </c>
      <c r="H352" s="16">
        <f>VLOOKUP($C352,'Growth rate'!$B$3:$T$93,3,FALSE)*VLOOKUP($E352,BY_RES_Demand_Drivers!$A$5:$I$100,9,FALSE)</f>
        <v>2.7404297028500237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2.8791770105632581</v>
      </c>
      <c r="G353" s="16">
        <f>VLOOKUP($C353,'Growth rate'!$B$3:$T$93,3,FALSE)*VLOOKUP($E353,BY_RES_Demand_Drivers!$A$5:$I$100,8,FALSE)</f>
        <v>2.784276578095624</v>
      </c>
      <c r="H353" s="16">
        <f>VLOOKUP($C353,'Growth rate'!$B$3:$T$93,3,FALSE)*VLOOKUP($E353,BY_RES_Demand_Drivers!$A$5:$I$100,9,FALSE)</f>
        <v>2.784276578095624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2.9252438427322702</v>
      </c>
      <c r="G354" s="16">
        <f>VLOOKUP($C354,'Growth rate'!$B$3:$T$93,3,FALSE)*VLOOKUP($E354,BY_RES_Demand_Drivers!$A$5:$I$100,8,FALSE)</f>
        <v>2.8288250033451541</v>
      </c>
      <c r="H354" s="16">
        <f>VLOOKUP($C354,'Growth rate'!$B$3:$T$93,3,FALSE)*VLOOKUP($E354,BY_RES_Demand_Drivers!$A$5:$I$100,9,FALSE)</f>
        <v>2.8288250033451541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2.9720477442159869</v>
      </c>
      <c r="G355" s="16">
        <f>VLOOKUP($C355,'Growth rate'!$B$3:$T$93,3,FALSE)*VLOOKUP($E355,BY_RES_Demand_Drivers!$A$5:$I$100,8,FALSE)</f>
        <v>2.8740862033986767</v>
      </c>
      <c r="H355" s="16">
        <f>VLOOKUP($C355,'Growth rate'!$B$3:$T$93,3,FALSE)*VLOOKUP($E355,BY_RES_Demand_Drivers!$A$5:$I$100,9,FALSE)</f>
        <v>2.8740862033986767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3.0196005081234429</v>
      </c>
      <c r="G356" s="16">
        <f>VLOOKUP($C356,'Growth rate'!$B$3:$T$93,3,FALSE)*VLOOKUP($E356,BY_RES_Demand_Drivers!$A$5:$I$100,8,FALSE)</f>
        <v>2.9200715826530557</v>
      </c>
      <c r="H356" s="16">
        <f>VLOOKUP($C356,'Growth rate'!$B$3:$T$93,3,FALSE)*VLOOKUP($E356,BY_RES_Demand_Drivers!$A$5:$I$100,9,FALSE)</f>
        <v>2.9200715826530557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3.067914116253418</v>
      </c>
      <c r="G357" s="16">
        <f>VLOOKUP($C357,'Growth rate'!$B$3:$T$93,3,FALSE)*VLOOKUP($E357,BY_RES_Demand_Drivers!$A$5:$I$100,8,FALSE)</f>
        <v>2.9667927279755046</v>
      </c>
      <c r="H357" s="16">
        <f>VLOOKUP($C357,'Growth rate'!$B$3:$T$93,3,FALSE)*VLOOKUP($E357,BY_RES_Demand_Drivers!$A$5:$I$100,9,FALSE)</f>
        <v>2.9667927279755046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3.1170007421134729</v>
      </c>
      <c r="G358" s="16">
        <f>VLOOKUP($C358,'Growth rate'!$B$3:$T$93,3,FALSE)*VLOOKUP($E358,BY_RES_Demand_Drivers!$A$5:$I$100,8,FALSE)</f>
        <v>3.0142614116231132</v>
      </c>
      <c r="H358" s="16">
        <f>VLOOKUP($C358,'Growth rate'!$B$3:$T$93,3,FALSE)*VLOOKUP($E358,BY_RES_Demand_Drivers!$A$5:$I$100,9,FALSE)</f>
        <v>3.0142614116231132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3.1668727539872887</v>
      </c>
      <c r="G359" s="16">
        <f>VLOOKUP($C359,'Growth rate'!$B$3:$T$93,3,FALSE)*VLOOKUP($E359,BY_RES_Demand_Drivers!$A$5:$I$100,8,FALSE)</f>
        <v>3.0624895942090831</v>
      </c>
      <c r="H359" s="16">
        <f>VLOOKUP($C359,'Growth rate'!$B$3:$T$93,3,FALSE)*VLOOKUP($E359,BY_RES_Demand_Drivers!$A$5:$I$100,9,FALSE)</f>
        <v>3.0624895942090831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3.2175427180510856</v>
      </c>
      <c r="G360" s="16">
        <f>VLOOKUP($C360,'Growth rate'!$B$3:$T$93,3,FALSE)*VLOOKUP($E360,BY_RES_Demand_Drivers!$A$5:$I$100,8,FALSE)</f>
        <v>3.1114894277164287</v>
      </c>
      <c r="H360" s="16">
        <f>VLOOKUP($C360,'Growth rate'!$B$3:$T$93,3,FALSE)*VLOOKUP($E360,BY_RES_Demand_Drivers!$A$5:$I$100,9,FALSE)</f>
        <v>3.1114894277164287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3.2690234015399029</v>
      </c>
      <c r="G361" s="16">
        <f>VLOOKUP($C361,'Growth rate'!$B$3:$T$93,3,FALSE)*VLOOKUP($E361,BY_RES_Demand_Drivers!$A$5:$I$100,8,FALSE)</f>
        <v>3.1612732585598917</v>
      </c>
      <c r="H361" s="16">
        <f>VLOOKUP($C361,'Growth rate'!$B$3:$T$93,3,FALSE)*VLOOKUP($E361,BY_RES_Demand_Drivers!$A$5:$I$100,9,FALSE)</f>
        <v>3.1612732585598917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3.3213277759645417</v>
      </c>
      <c r="G362" s="16">
        <f>VLOOKUP($C362,'Growth rate'!$B$3:$T$93,3,FALSE)*VLOOKUP($E362,BY_RES_Demand_Drivers!$A$5:$I$100,8,FALSE)</f>
        <v>3.2118536306968499</v>
      </c>
      <c r="H362" s="16">
        <f>VLOOKUP($C362,'Growth rate'!$B$3:$T$93,3,FALSE)*VLOOKUP($E362,BY_RES_Demand_Drivers!$A$5:$I$100,9,FALSE)</f>
        <v>3.2118536306968499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3.3744690203799741</v>
      </c>
      <c r="G363" s="16">
        <f>VLOOKUP($C363,'Growth rate'!$B$3:$T$93,3,FALSE)*VLOOKUP($E363,BY_RES_Demand_Drivers!$A$5:$I$100,8,FALSE)</f>
        <v>3.2632432887879999</v>
      </c>
      <c r="H363" s="16">
        <f>VLOOKUP($C363,'Growth rate'!$B$3:$T$93,3,FALSE)*VLOOKUP($E363,BY_RES_Demand_Drivers!$A$5:$I$100,9,FALSE)</f>
        <v>3.2632432887879999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3.428460524706054</v>
      </c>
      <c r="G364" s="16">
        <f>VLOOKUP($C364,'Growth rate'!$B$3:$T$93,3,FALSE)*VLOOKUP($E364,BY_RES_Demand_Drivers!$A$5:$I$100,8,FALSE)</f>
        <v>3.3154551814086077</v>
      </c>
      <c r="H364" s="16">
        <f>VLOOKUP($C364,'Growth rate'!$B$3:$T$93,3,FALSE)*VLOOKUP($E364,BY_RES_Demand_Drivers!$A$5:$I$100,9,FALSE)</f>
        <v>3.3154551814086077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3.4833158931013508</v>
      </c>
      <c r="G365" s="16">
        <f>VLOOKUP($C365,'Growth rate'!$B$3:$T$93,3,FALSE)*VLOOKUP($E365,BY_RES_Demand_Drivers!$A$5:$I$100,8,FALSE)</f>
        <v>3.3685024643111454</v>
      </c>
      <c r="H365" s="16">
        <f>VLOOKUP($C365,'Growth rate'!$B$3:$T$93,3,FALSE)*VLOOKUP($E365,BY_RES_Demand_Drivers!$A$5:$I$100,9,FALSE)</f>
        <v>3.3685024643111454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3.5390489473909725</v>
      </c>
      <c r="G366" s="16">
        <f>VLOOKUP($C366,'Growth rate'!$B$3:$T$93,3,FALSE)*VLOOKUP($E366,BY_RES_Demand_Drivers!$A$5:$I$100,8,FALSE)</f>
        <v>3.4223985037401237</v>
      </c>
      <c r="H366" s="16">
        <f>VLOOKUP($C366,'Growth rate'!$B$3:$T$93,3,FALSE)*VLOOKUP($E366,BY_RES_Demand_Drivers!$A$5:$I$100,9,FALSE)</f>
        <v>3.4223985037401237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3.5956737305492279</v>
      </c>
      <c r="G367" s="16">
        <f>VLOOKUP($C367,'Growth rate'!$B$3:$T$93,3,FALSE)*VLOOKUP($E367,BY_RES_Demand_Drivers!$A$5:$I$100,8,FALSE)</f>
        <v>3.4771568797999657</v>
      </c>
      <c r="H367" s="16">
        <f>VLOOKUP($C367,'Growth rate'!$B$3:$T$93,3,FALSE)*VLOOKUP($E367,BY_RES_Demand_Drivers!$A$5:$I$100,9,FALSE)</f>
        <v>3.4771568797999657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3.6532045102380155</v>
      </c>
      <c r="G368" s="16">
        <f>VLOOKUP($C368,'Growth rate'!$B$3:$T$93,3,FALSE)*VLOOKUP($E368,BY_RES_Demand_Drivers!$A$5:$I$100,8,FALSE)</f>
        <v>3.5327913898767651</v>
      </c>
      <c r="H368" s="16">
        <f>VLOOKUP($C368,'Growth rate'!$B$3:$T$93,3,FALSE)*VLOOKUP($E368,BY_RES_Demand_Drivers!$A$5:$I$100,9,FALSE)</f>
        <v>3.5327913898767651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3.7116557824018237</v>
      </c>
      <c r="G369" s="16">
        <f>VLOOKUP($C369,'Growth rate'!$B$3:$T$93,3,FALSE)*VLOOKUP($E369,BY_RES_Demand_Drivers!$A$5:$I$100,8,FALSE)</f>
        <v>3.5893160521147935</v>
      </c>
      <c r="H369" s="16">
        <f>VLOOKUP($C369,'Growth rate'!$B$3:$T$93,3,FALSE)*VLOOKUP($E369,BY_RES_Demand_Drivers!$A$5:$I$100,9,FALSE)</f>
        <v>3.5893160521147935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3.7710422749202532</v>
      </c>
      <c r="G370" s="16">
        <f>VLOOKUP($C370,'Growth rate'!$B$3:$T$93,3,FALSE)*VLOOKUP($E370,BY_RES_Demand_Drivers!$A$5:$I$100,8,FALSE)</f>
        <v>3.6467451089486302</v>
      </c>
      <c r="H370" s="16">
        <f>VLOOKUP($C370,'Growth rate'!$B$3:$T$93,3,FALSE)*VLOOKUP($E370,BY_RES_Demand_Drivers!$A$5:$I$100,9,FALSE)</f>
        <v>3.6467451089486302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3.8313789513189773</v>
      </c>
      <c r="G371" s="16">
        <f>VLOOKUP($C371,'Growth rate'!$B$3:$T$93,3,FALSE)*VLOOKUP($E371,BY_RES_Demand_Drivers!$A$5:$I$100,8,FALSE)</f>
        <v>3.7050930306918084</v>
      </c>
      <c r="H371" s="16">
        <f>VLOOKUP($C371,'Growth rate'!$B$3:$T$93,3,FALSE)*VLOOKUP($E371,BY_RES_Demand_Drivers!$A$5:$I$100,9,FALSE)</f>
        <v>3.7050930306918084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3.8926810145400812</v>
      </c>
      <c r="G372" s="16">
        <f>VLOOKUP($C372,'Growth rate'!$B$3:$T$93,3,FALSE)*VLOOKUP($E372,BY_RES_Demand_Drivers!$A$5:$I$100,8,FALSE)</f>
        <v>3.7643745191828777</v>
      </c>
      <c r="H372" s="16">
        <f>VLOOKUP($C372,'Growth rate'!$B$3:$T$93,3,FALSE)*VLOOKUP($E372,BY_RES_Demand_Drivers!$A$5:$I$100,9,FALSE)</f>
        <v>3.7643745191828777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3.9549639107727224</v>
      </c>
      <c r="G373" s="16">
        <f>VLOOKUP($C373,'Growth rate'!$B$3:$T$93,3,FALSE)*VLOOKUP($E373,BY_RES_Demand_Drivers!$A$5:$I$100,8,FALSE)</f>
        <v>3.8246045114898033</v>
      </c>
      <c r="H373" s="16">
        <f>VLOOKUP($C373,'Growth rate'!$B$3:$T$93,3,FALSE)*VLOOKUP($E373,BY_RES_Demand_Drivers!$A$5:$I$100,9,FALSE)</f>
        <v>3.8246045114898033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4.0182433333450858</v>
      </c>
      <c r="G374" s="16">
        <f>VLOOKUP($C374,'Growth rate'!$B$3:$T$93,3,FALSE)*VLOOKUP($E374,BY_RES_Demand_Drivers!$A$5:$I$100,8,FALSE)</f>
        <v>3.8857981836736402</v>
      </c>
      <c r="H374" s="16">
        <f>VLOOKUP($C374,'Growth rate'!$B$3:$T$93,3,FALSE)*VLOOKUP($E374,BY_RES_Demand_Drivers!$A$5:$I$100,9,FALSE)</f>
        <v>3.8857981836736402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4.0825352266786075</v>
      </c>
      <c r="G375" s="16">
        <f>VLOOKUP($C375,'Growth rate'!$B$3:$T$93,3,FALSE)*VLOOKUP($E375,BY_RES_Demand_Drivers!$A$5:$I$100,8,FALSE)</f>
        <v>3.9479709546124186</v>
      </c>
      <c r="H375" s="16">
        <f>VLOOKUP($C375,'Growth rate'!$B$3:$T$93,3,FALSE)*VLOOKUP($E375,BY_RES_Demand_Drivers!$A$5:$I$100,9,FALSE)</f>
        <v>3.9479709546124186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4.1478557903054654</v>
      </c>
      <c r="G376" s="16">
        <f>VLOOKUP($C376,'Growth rate'!$B$3:$T$93,3,FALSE)*VLOOKUP($E376,BY_RES_Demand_Drivers!$A$5:$I$100,8,FALSE)</f>
        <v>4.0111384898862177</v>
      </c>
      <c r="H376" s="16">
        <f>VLOOKUP($C376,'Growth rate'!$B$3:$T$93,3,FALSE)*VLOOKUP($E376,BY_RES_Demand_Drivers!$A$5:$I$100,9,FALSE)</f>
        <v>4.0111384898862177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4.2142214829503528</v>
      </c>
      <c r="G377" s="16">
        <f>VLOOKUP($C377,'Growth rate'!$B$3:$T$93,3,FALSE)*VLOOKUP($E377,BY_RES_Demand_Drivers!$A$5:$I$100,8,FALSE)</f>
        <v>4.0753167057243971</v>
      </c>
      <c r="H377" s="16">
        <f>VLOOKUP($C377,'Growth rate'!$B$3:$T$93,3,FALSE)*VLOOKUP($E377,BY_RES_Demand_Drivers!$A$5:$I$100,9,FALSE)</f>
        <v>4.0753167057243971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4.2816490266775586</v>
      </c>
      <c r="G378" s="16">
        <f>VLOOKUP($C378,'Growth rate'!$B$3:$T$93,3,FALSE)*VLOOKUP($E378,BY_RES_Demand_Drivers!$A$5:$I$100,8,FALSE)</f>
        <v>4.1405217730159878</v>
      </c>
      <c r="H378" s="16">
        <f>VLOOKUP($C378,'Growth rate'!$B$3:$T$93,3,FALSE)*VLOOKUP($E378,BY_RES_Demand_Drivers!$A$5:$I$100,9,FALSE)</f>
        <v>4.1405217730159878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4.3501554111043994</v>
      </c>
      <c r="G379" s="16">
        <f>VLOOKUP($C379,'Growth rate'!$B$3:$T$93,3,FALSE)*VLOOKUP($E379,BY_RES_Demand_Drivers!$A$5:$I$100,8,FALSE)</f>
        <v>4.2067701213842437</v>
      </c>
      <c r="H379" s="16">
        <f>VLOOKUP($C379,'Growth rate'!$B$3:$T$93,3,FALSE)*VLOOKUP($E379,BY_RES_Demand_Drivers!$A$5:$I$100,9,FALSE)</f>
        <v>4.2067701213842437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4.4197578976820697</v>
      </c>
      <c r="G380" s="16">
        <f>VLOOKUP($C380,'Growth rate'!$B$3:$T$93,3,FALSE)*VLOOKUP($E380,BY_RES_Demand_Drivers!$A$5:$I$100,8,FALSE)</f>
        <v>4.274078443326391</v>
      </c>
      <c r="H380" s="16">
        <f>VLOOKUP($C380,'Growth rate'!$B$3:$T$93,3,FALSE)*VLOOKUP($E380,BY_RES_Demand_Drivers!$A$5:$I$100,9,FALSE)</f>
        <v>4.274078443326391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4.4904740240449827</v>
      </c>
      <c r="G381" s="16">
        <f>VLOOKUP($C381,'Growth rate'!$B$3:$T$93,3,FALSE)*VLOOKUP($E381,BY_RES_Demand_Drivers!$A$5:$I$100,8,FALSE)</f>
        <v>4.3424636984196132</v>
      </c>
      <c r="H381" s="16">
        <f>VLOOKUP($C381,'Growth rate'!$B$3:$T$93,3,FALSE)*VLOOKUP($E381,BY_RES_Demand_Drivers!$A$5:$I$100,9,FALSE)</f>
        <v>4.3424636984196132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4.5623216084297029</v>
      </c>
      <c r="G382" s="16">
        <f>VLOOKUP($C382,'Growth rate'!$B$3:$T$93,3,FALSE)*VLOOKUP($E382,BY_RES_Demand_Drivers!$A$5:$I$100,8,FALSE)</f>
        <v>4.4119431175943271</v>
      </c>
      <c r="H382" s="16">
        <f>VLOOKUP($C382,'Growth rate'!$B$3:$T$93,3,FALSE)*VLOOKUP($E382,BY_RES_Demand_Drivers!$A$5:$I$100,9,FALSE)</f>
        <v>4.4119431175943271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4.6353187541645777</v>
      </c>
      <c r="G383" s="16">
        <f>VLOOKUP($C383,'Growth rate'!$B$3:$T$93,3,FALSE)*VLOOKUP($E383,BY_RES_Demand_Drivers!$A$5:$I$100,8,FALSE)</f>
        <v>4.4825342074758368</v>
      </c>
      <c r="H383" s="16">
        <f>VLOOKUP($C383,'Growth rate'!$B$3:$T$93,3,FALSE)*VLOOKUP($E383,BY_RES_Demand_Drivers!$A$5:$I$100,9,FALSE)</f>
        <v>4.4825342074758368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4.7094838542312116</v>
      </c>
      <c r="G384" s="16">
        <f>VLOOKUP($C384,'Growth rate'!$B$3:$T$93,3,FALSE)*VLOOKUP($E384,BY_RES_Demand_Drivers!$A$5:$I$100,8,FALSE)</f>
        <v>4.5542547547954504</v>
      </c>
      <c r="H384" s="16">
        <f>VLOOKUP($C384,'Growth rate'!$B$3:$T$93,3,FALSE)*VLOOKUP($E384,BY_RES_Demand_Drivers!$A$5:$I$100,9,FALSE)</f>
        <v>4.5542547547954504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4.7848355958989108</v>
      </c>
      <c r="G385" s="16">
        <f>VLOOKUP($C385,'Growth rate'!$B$3:$T$93,3,FALSE)*VLOOKUP($E385,BY_RES_Demand_Drivers!$A$5:$I$100,8,FALSE)</f>
        <v>4.6271228308721772</v>
      </c>
      <c r="H385" s="16">
        <f>VLOOKUP($C385,'Growth rate'!$B$3:$T$93,3,FALSE)*VLOOKUP($E385,BY_RES_Demand_Drivers!$A$5:$I$100,9,FALSE)</f>
        <v>4.6271228308721772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4.8613929654332928</v>
      </c>
      <c r="G386" s="16">
        <f>VLOOKUP($C386,'Growth rate'!$B$3:$T$93,3,FALSE)*VLOOKUP($E386,BY_RES_Demand_Drivers!$A$5:$I$100,8,FALSE)</f>
        <v>4.7011567961661322</v>
      </c>
      <c r="H386" s="16">
        <f>VLOOKUP($C386,'Growth rate'!$B$3:$T$93,3,FALSE)*VLOOKUP($E386,BY_RES_Demand_Drivers!$A$5:$I$100,9,FALSE)</f>
        <v>4.7011567961661322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4.9391752528802257</v>
      </c>
      <c r="G387" s="16">
        <f>VLOOKUP($C387,'Growth rate'!$B$3:$T$93,3,FALSE)*VLOOKUP($E387,BY_RES_Demand_Drivers!$A$5:$I$100,8,FALSE)</f>
        <v>4.7763753049047901</v>
      </c>
      <c r="H387" s="16">
        <f>VLOOKUP($C387,'Growth rate'!$B$3:$T$93,3,FALSE)*VLOOKUP($E387,BY_RES_Demand_Drivers!$A$5:$I$100,9,FALSE)</f>
        <v>4.7763753049047901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5.0182020569263086</v>
      </c>
      <c r="G388" s="16">
        <f>VLOOKUP($C388,'Growth rate'!$B$3:$T$93,3,FALSE)*VLOOKUP($E388,BY_RES_Demand_Drivers!$A$5:$I$100,8,FALSE)</f>
        <v>4.8527973097832664</v>
      </c>
      <c r="H388" s="16">
        <f>VLOOKUP($C388,'Growth rate'!$B$3:$T$93,3,FALSE)*VLOOKUP($E388,BY_RES_Demand_Drivers!$A$5:$I$100,9,FALSE)</f>
        <v>4.8527973097832664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5.0984932898371298</v>
      </c>
      <c r="G389" s="16">
        <f>VLOOKUP($C389,'Growth rate'!$B$3:$T$93,3,FALSE)*VLOOKUP($E389,BY_RES_Demand_Drivers!$A$5:$I$100,8,FALSE)</f>
        <v>4.9304420667397988</v>
      </c>
      <c r="H389" s="16">
        <f>VLOOKUP($C389,'Growth rate'!$B$3:$T$93,3,FALSE)*VLOOKUP($E389,BY_RES_Demand_Drivers!$A$5:$I$100,9,FALSE)</f>
        <v>4.9304420667397988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5.180069182474524</v>
      </c>
      <c r="G390" s="16">
        <f>VLOOKUP($C390,'Growth rate'!$B$3:$T$93,3,FALSE)*VLOOKUP($E390,BY_RES_Demand_Drivers!$A$5:$I$100,8,FALSE)</f>
        <v>5.0093291398076349</v>
      </c>
      <c r="H390" s="16">
        <f>VLOOKUP($C390,'Growth rate'!$B$3:$T$93,3,FALSE)*VLOOKUP($E390,BY_RES_Demand_Drivers!$A$5:$I$100,9,FALSE)</f>
        <v>5.0093291398076349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5.2629502893941167</v>
      </c>
      <c r="G391" s="16">
        <f>VLOOKUP($C391,'Growth rate'!$B$3:$T$93,3,FALSE)*VLOOKUP($E391,BY_RES_Demand_Drivers!$A$5:$I$100,8,FALSE)</f>
        <v>5.0894784060445577</v>
      </c>
      <c r="H391" s="16">
        <f>VLOOKUP($C391,'Growth rate'!$B$3:$T$93,3,FALSE)*VLOOKUP($E391,BY_RES_Demand_Drivers!$A$5:$I$100,9,FALSE)</f>
        <v>5.0894784060445577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5.3471574940244224</v>
      </c>
      <c r="G392" s="16">
        <f>VLOOKUP($C392,'Growth rate'!$B$3:$T$93,3,FALSE)*VLOOKUP($E392,BY_RES_Demand_Drivers!$A$5:$I$100,8,FALSE)</f>
        <v>5.1709100605412708</v>
      </c>
      <c r="H392" s="16">
        <f>VLOOKUP($C392,'Growth rate'!$B$3:$T$93,3,FALSE)*VLOOKUP($E392,BY_RES_Demand_Drivers!$A$5:$I$100,9,FALSE)</f>
        <v>5.1709100605412708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5.4327120139288141</v>
      </c>
      <c r="G393" s="16">
        <f>VLOOKUP($C393,'Growth rate'!$B$3:$T$93,3,FALSE)*VLOOKUP($E393,BY_RES_Demand_Drivers!$A$5:$I$100,8,FALSE)</f>
        <v>5.2536446215099311</v>
      </c>
      <c r="H393" s="16">
        <f>VLOOKUP($C393,'Growth rate'!$B$3:$T$93,3,FALSE)*VLOOKUP($E393,BY_RES_Demand_Drivers!$A$5:$I$100,9,FALSE)</f>
        <v>5.2536446215099311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5.519635406151675</v>
      </c>
      <c r="G394" s="16">
        <f>VLOOKUP($C394,'Growth rate'!$B$3:$T$93,3,FALSE)*VLOOKUP($E394,BY_RES_Demand_Drivers!$A$5:$I$100,8,FALSE)</f>
        <v>5.3377029354540904</v>
      </c>
      <c r="H394" s="16">
        <f>VLOOKUP($C394,'Growth rate'!$B$3:$T$93,3,FALSE)*VLOOKUP($E394,BY_RES_Demand_Drivers!$A$5:$I$100,9,FALSE)</f>
        <v>5.3377029354540904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5.6079495726501021</v>
      </c>
      <c r="G395" s="16">
        <f>VLOOKUP($C395,'Growth rate'!$B$3:$T$93,3,FALSE)*VLOOKUP($E395,BY_RES_Demand_Drivers!$A$5:$I$100,8,FALSE)</f>
        <v>5.423106182421356</v>
      </c>
      <c r="H395" s="16">
        <f>VLOOKUP($C395,'Growth rate'!$B$3:$T$93,3,FALSE)*VLOOKUP($E395,BY_RES_Demand_Drivers!$A$5:$I$100,9,FALSE)</f>
        <v>5.423106182421356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5.6976767658125036</v>
      </c>
      <c r="G396" s="16">
        <f>VLOOKUP($C396,'Growth rate'!$B$3:$T$93,3,FALSE)*VLOOKUP($E396,BY_RES_Demand_Drivers!$A$5:$I$100,8,FALSE)</f>
        <v>5.5098758813400979</v>
      </c>
      <c r="H396" s="16">
        <f>VLOOKUP($C396,'Growth rate'!$B$3:$T$93,3,FALSE)*VLOOKUP($E396,BY_RES_Demand_Drivers!$A$5:$I$100,9,FALSE)</f>
        <v>5.5098758813400979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5.7888395940655037</v>
      </c>
      <c r="G397" s="16">
        <f>VLOOKUP($C397,'Growth rate'!$B$3:$T$93,3,FALSE)*VLOOKUP($E397,BY_RES_Demand_Drivers!$A$5:$I$100,8,FALSE)</f>
        <v>5.5980338954415396</v>
      </c>
      <c r="H397" s="16">
        <f>VLOOKUP($C397,'Growth rate'!$B$3:$T$93,3,FALSE)*VLOOKUP($E397,BY_RES_Demand_Drivers!$A$5:$I$100,9,FALSE)</f>
        <v>5.5980338954415396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5.8814610275705528</v>
      </c>
      <c r="G398" s="16">
        <f>VLOOKUP($C398,'Growth rate'!$B$3:$T$93,3,FALSE)*VLOOKUP($E398,BY_RES_Demand_Drivers!$A$5:$I$100,8,FALSE)</f>
        <v>5.6876024377686045</v>
      </c>
      <c r="H398" s="16">
        <f>VLOOKUP($C398,'Growth rate'!$B$3:$T$93,3,FALSE)*VLOOKUP($E398,BY_RES_Demand_Drivers!$A$5:$I$100,9,FALSE)</f>
        <v>5.6876024377686045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5.9755644040116813</v>
      </c>
      <c r="G399" s="16">
        <f>VLOOKUP($C399,'Growth rate'!$B$3:$T$93,3,FALSE)*VLOOKUP($E399,BY_RES_Demand_Drivers!$A$5:$I$100,8,FALSE)</f>
        <v>5.7786040767729023</v>
      </c>
      <c r="H399" s="16">
        <f>VLOOKUP($C399,'Growth rate'!$B$3:$T$93,3,FALSE)*VLOOKUP($E399,BY_RES_Demand_Drivers!$A$5:$I$100,9,FALSE)</f>
        <v>5.7786040767729023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6.0711734344758685</v>
      </c>
      <c r="G400" s="16">
        <f>VLOOKUP($C400,'Growth rate'!$B$3:$T$93,3,FALSE)*VLOOKUP($E400,BY_RES_Demand_Drivers!$A$5:$I$100,8,FALSE)</f>
        <v>5.8710617420012694</v>
      </c>
      <c r="H400" s="16">
        <f>VLOOKUP($C400,'Growth rate'!$B$3:$T$93,3,FALSE)*VLOOKUP($E400,BY_RES_Demand_Drivers!$A$5:$I$100,9,FALSE)</f>
        <v>5.8710617420012694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6.1683122094274827</v>
      </c>
      <c r="G401" s="16">
        <f>VLOOKUP($C401,'Growth rate'!$B$3:$T$93,3,FALSE)*VLOOKUP($E401,BY_RES_Demand_Drivers!$A$5:$I$100,8,FALSE)</f>
        <v>5.9649987298732903</v>
      </c>
      <c r="H401" s="16">
        <f>VLOOKUP($C401,'Growth rate'!$B$3:$T$93,3,FALSE)*VLOOKUP($E401,BY_RES_Demand_Drivers!$A$5:$I$100,9,FALSE)</f>
        <v>5.9649987298732903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6.2670052047783225</v>
      </c>
      <c r="G402" s="16">
        <f>VLOOKUP($C402,'Growth rate'!$B$3:$T$93,3,FALSE)*VLOOKUP($E402,BY_RES_Demand_Drivers!$A$5:$I$100,8,FALSE)</f>
        <v>6.0604387095512626</v>
      </c>
      <c r="H402" s="16">
        <f>VLOOKUP($C402,'Growth rate'!$B$3:$T$93,3,FALSE)*VLOOKUP($E402,BY_RES_Demand_Drivers!$A$5:$I$100,9,FALSE)</f>
        <v>6.0604387095512626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6.3672772880547761</v>
      </c>
      <c r="G403" s="16">
        <f>VLOOKUP($C403,'Growth rate'!$B$3:$T$93,3,FALSE)*VLOOKUP($E403,BY_RES_Demand_Drivers!$A$5:$I$100,8,FALSE)</f>
        <v>6.1574057289040827</v>
      </c>
      <c r="H403" s="16">
        <f>VLOOKUP($C403,'Growth rate'!$B$3:$T$93,3,FALSE)*VLOOKUP($E403,BY_RES_Demand_Drivers!$A$5:$I$100,9,FALSE)</f>
        <v>6.1574057289040827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6.469153724663653</v>
      </c>
      <c r="G404" s="16">
        <f>VLOOKUP($C404,'Growth rate'!$B$3:$T$93,3,FALSE)*VLOOKUP($E404,BY_RES_Demand_Drivers!$A$5:$I$100,8,FALSE)</f>
        <v>6.2559242205665484</v>
      </c>
      <c r="H404" s="16">
        <f>VLOOKUP($C404,'Growth rate'!$B$3:$T$93,3,FALSE)*VLOOKUP($E404,BY_RES_Demand_Drivers!$A$5:$I$100,9,FALSE)</f>
        <v>6.2559242205665484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6.5726601842582717</v>
      </c>
      <c r="G405" s="16">
        <f>VLOOKUP($C405,'Growth rate'!$B$3:$T$93,3,FALSE)*VLOOKUP($E405,BY_RES_Demand_Drivers!$A$5:$I$100,8,FALSE)</f>
        <v>6.3560190080956138</v>
      </c>
      <c r="H405" s="16">
        <f>VLOOKUP($C405,'Growth rate'!$B$3:$T$93,3,FALSE)*VLOOKUP($E405,BY_RES_Demand_Drivers!$A$5:$I$100,9,FALSE)</f>
        <v>6.3560190080956138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6.6778227472064042</v>
      </c>
      <c r="G406" s="16">
        <f>VLOOKUP($C406,'Growth rate'!$B$3:$T$93,3,FALSE)*VLOOKUP($E406,BY_RES_Demand_Drivers!$A$5:$I$100,8,FALSE)</f>
        <v>6.4577153122251438</v>
      </c>
      <c r="H406" s="16">
        <f>VLOOKUP($C406,'Growth rate'!$B$3:$T$93,3,FALSE)*VLOOKUP($E406,BY_RES_Demand_Drivers!$A$5:$I$100,9,FALSE)</f>
        <v>6.4577153122251438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6.7846679111617076</v>
      </c>
      <c r="G407" s="16">
        <f>VLOOKUP($C407,'Growth rate'!$B$3:$T$93,3,FALSE)*VLOOKUP($E407,BY_RES_Demand_Drivers!$A$5:$I$100,8,FALSE)</f>
        <v>6.5610387572207465</v>
      </c>
      <c r="H407" s="16">
        <f>VLOOKUP($C407,'Growth rate'!$B$3:$T$93,3,FALSE)*VLOOKUP($E407,BY_RES_Demand_Drivers!$A$5:$I$100,9,FALSE)</f>
        <v>6.5610387572207465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6.8932225977402952</v>
      </c>
      <c r="G408" s="16">
        <f>VLOOKUP($C408,'Growth rate'!$B$3:$T$93,3,FALSE)*VLOOKUP($E408,BY_RES_Demand_Drivers!$A$5:$I$100,8,FALSE)</f>
        <v>6.6660153773362794</v>
      </c>
      <c r="H408" s="16">
        <f>VLOOKUP($C408,'Growth rate'!$B$3:$T$93,3,FALSE)*VLOOKUP($E408,BY_RES_Demand_Drivers!$A$5:$I$100,9,FALSE)</f>
        <v>6.6660153773362794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7.0035141593041397</v>
      </c>
      <c r="G409" s="16">
        <f>VLOOKUP($C409,'Growth rate'!$B$3:$T$93,3,FALSE)*VLOOKUP($E409,BY_RES_Demand_Drivers!$A$5:$I$100,8,FALSE)</f>
        <v>6.7726716233736601</v>
      </c>
      <c r="H409" s="16">
        <f>VLOOKUP($C409,'Growth rate'!$B$3:$T$93,3,FALSE)*VLOOKUP($E409,BY_RES_Demand_Drivers!$A$5:$I$100,9,FALSE)</f>
        <v>6.7726716233736601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7.1155703858530055</v>
      </c>
      <c r="G410" s="16">
        <f>VLOOKUP($C410,'Growth rate'!$B$3:$T$93,3,FALSE)*VLOOKUP($E410,BY_RES_Demand_Drivers!$A$5:$I$100,8,FALSE)</f>
        <v>6.8810343693476383</v>
      </c>
      <c r="H410" s="16">
        <f>VLOOKUP($C410,'Growth rate'!$B$3:$T$93,3,FALSE)*VLOOKUP($E410,BY_RES_Demand_Drivers!$A$5:$I$100,9,FALSE)</f>
        <v>6.8810343693476383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7.229419512026654</v>
      </c>
      <c r="G411" s="16">
        <f>VLOOKUP($C411,'Growth rate'!$B$3:$T$93,3,FALSE)*VLOOKUP($E411,BY_RES_Demand_Drivers!$A$5:$I$100,8,FALSE)</f>
        <v>6.9911309192572002</v>
      </c>
      <c r="H411" s="16">
        <f>VLOOKUP($C411,'Growth rate'!$B$3:$T$93,3,FALSE)*VLOOKUP($E411,BY_RES_Demand_Drivers!$A$5:$I$100,9,FALSE)</f>
        <v>6.9911309192572002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7.3450902242190805</v>
      </c>
      <c r="G412" s="16">
        <f>VLOOKUP($C412,'Growth rate'!$B$3:$T$93,3,FALSE)*VLOOKUP($E412,BY_RES_Demand_Drivers!$A$5:$I$100,8,FALSE)</f>
        <v>7.102989013965316</v>
      </c>
      <c r="H412" s="16">
        <f>VLOOKUP($C412,'Growth rate'!$B$3:$T$93,3,FALSE)*VLOOKUP($E412,BY_RES_Demand_Drivers!$A$5:$I$100,9,FALSE)</f>
        <v>7.102989013965316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7.4626116678065859</v>
      </c>
      <c r="G413" s="16">
        <f>VLOOKUP($C413,'Growth rate'!$B$3:$T$93,3,FALSE)*VLOOKUP($E413,BY_RES_Demand_Drivers!$A$5:$I$100,8,FALSE)</f>
        <v>7.2166368381887613</v>
      </c>
      <c r="H413" s="16">
        <f>VLOOKUP($C413,'Growth rate'!$B$3:$T$93,3,FALSE)*VLOOKUP($E413,BY_RES_Demand_Drivers!$A$5:$I$100,9,FALSE)</f>
        <v>7.2166368381887613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9.64299432748615</v>
      </c>
      <c r="G414" s="16">
        <f>VLOOKUP($C414,'Growth rate'!$B$3:$T$93,3,FALSE)*VLOOKUP($E414,BY_RES_Demand_Drivers!$A$5:$I$100,8,FALSE)</f>
        <v>9.3251519966381498</v>
      </c>
      <c r="H414" s="16">
        <f>VLOOKUP($C414,'Growth rate'!$B$3:$T$93,3,FALSE)*VLOOKUP($E414,BY_RES_Demand_Drivers!$A$5:$I$100,9,FALSE)</f>
        <v>9.3251519966381498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8.5286410569396658</v>
      </c>
      <c r="G415" s="16">
        <f>VLOOKUP($C415,'Growth rate'!$B$3:$T$93,3,FALSE)*VLOOKUP($E415,BY_RES_Demand_Drivers!$A$5:$I$100,8,FALSE)</f>
        <v>8.2475288774191444</v>
      </c>
      <c r="H415" s="16">
        <f>VLOOKUP($C415,'Growth rate'!$B$3:$T$93,3,FALSE)*VLOOKUP($E415,BY_RES_Demand_Drivers!$A$5:$I$100,9,FALSE)</f>
        <v>8.2475288774191444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8.6650993138507015</v>
      </c>
      <c r="G416" s="16">
        <f>VLOOKUP($C416,'Growth rate'!$B$3:$T$93,3,FALSE)*VLOOKUP($E416,BY_RES_Demand_Drivers!$A$5:$I$100,8,FALSE)</f>
        <v>8.3794893394578516</v>
      </c>
      <c r="H416" s="16">
        <f>VLOOKUP($C416,'Growth rate'!$B$3:$T$93,3,FALSE)*VLOOKUP($E416,BY_RES_Demand_Drivers!$A$5:$I$100,9,FALSE)</f>
        <v>8.3794893394578516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8.8037409028723133</v>
      </c>
      <c r="G417" s="16">
        <f>VLOOKUP($C417,'Growth rate'!$B$3:$T$93,3,FALSE)*VLOOKUP($E417,BY_RES_Demand_Drivers!$A$5:$I$100,8,FALSE)</f>
        <v>8.5135611688891775</v>
      </c>
      <c r="H417" s="16">
        <f>VLOOKUP($C417,'Growth rate'!$B$3:$T$93,3,FALSE)*VLOOKUP($E417,BY_RES_Demand_Drivers!$A$5:$I$100,9,FALSE)</f>
        <v>8.5135611688891775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8.9446007573182698</v>
      </c>
      <c r="G418" s="16">
        <f>VLOOKUP($C418,'Growth rate'!$B$3:$T$93,3,FALSE)*VLOOKUP($E418,BY_RES_Demand_Drivers!$A$5:$I$100,8,FALSE)</f>
        <v>8.6497781475914053</v>
      </c>
      <c r="H418" s="16">
        <f>VLOOKUP($C418,'Growth rate'!$B$3:$T$93,3,FALSE)*VLOOKUP($E418,BY_RES_Demand_Drivers!$A$5:$I$100,9,FALSE)</f>
        <v>8.6497781475914053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9.0877143694353624</v>
      </c>
      <c r="G419" s="16">
        <f>VLOOKUP($C419,'Growth rate'!$B$3:$T$93,3,FALSE)*VLOOKUP($E419,BY_RES_Demand_Drivers!$A$5:$I$100,8,FALSE)</f>
        <v>8.7881745979528674</v>
      </c>
      <c r="H419" s="16">
        <f>VLOOKUP($C419,'Growth rate'!$B$3:$T$93,3,FALSE)*VLOOKUP($E419,BY_RES_Demand_Drivers!$A$5:$I$100,9,FALSE)</f>
        <v>8.7881745979528674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9.2331177993463278</v>
      </c>
      <c r="G420" s="16">
        <f>VLOOKUP($C420,'Growth rate'!$B$3:$T$93,3,FALSE)*VLOOKUP($E420,BY_RES_Demand_Drivers!$A$5:$I$100,8,FALSE)</f>
        <v>8.9287853915201136</v>
      </c>
      <c r="H420" s="16">
        <f>VLOOKUP($C420,'Growth rate'!$B$3:$T$93,3,FALSE)*VLOOKUP($E420,BY_RES_Demand_Drivers!$A$5:$I$100,9,FALSE)</f>
        <v>8.9287853915201136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9.380847684135869</v>
      </c>
      <c r="G421" s="16">
        <f>VLOOKUP($C421,'Growth rate'!$B$3:$T$93,3,FALSE)*VLOOKUP($E421,BY_RES_Demand_Drivers!$A$5:$I$100,8,FALSE)</f>
        <v>9.0716459577844351</v>
      </c>
      <c r="H421" s="16">
        <f>VLOOKUP($C421,'Growth rate'!$B$3:$T$93,3,FALSE)*VLOOKUP($E421,BY_RES_Demand_Drivers!$A$5:$I$100,9,FALSE)</f>
        <v>9.0716459577844351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9.530941247082044</v>
      </c>
      <c r="G422" s="16">
        <f>VLOOKUP($C422,'Growth rate'!$B$3:$T$93,3,FALSE)*VLOOKUP($E422,BY_RES_Demand_Drivers!$A$5:$I$100,8,FALSE)</f>
        <v>9.2167922931089858</v>
      </c>
      <c r="H422" s="16">
        <f>VLOOKUP($C422,'Growth rate'!$B$3:$T$93,3,FALSE)*VLOOKUP($E422,BY_RES_Demand_Drivers!$A$5:$I$100,9,FALSE)</f>
        <v>9.2167922931089858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9.6834363070353575</v>
      </c>
      <c r="G423" s="16">
        <f>VLOOKUP($C423,'Growth rate'!$B$3:$T$93,3,FALSE)*VLOOKUP($E423,BY_RES_Demand_Drivers!$A$5:$I$100,8,FALSE)</f>
        <v>9.36426096979873</v>
      </c>
      <c r="H423" s="16">
        <f>VLOOKUP($C423,'Growth rate'!$B$3:$T$93,3,FALSE)*VLOOKUP($E423,BY_RES_Demand_Drivers!$A$5:$I$100,9,FALSE)</f>
        <v>9.36426096979873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9.8383712879479237</v>
      </c>
      <c r="G424" s="16">
        <f>VLOOKUP($C424,'Growth rate'!$B$3:$T$93,3,FALSE)*VLOOKUP($E424,BY_RES_Demand_Drivers!$A$5:$I$100,8,FALSE)</f>
        <v>9.514089145315511</v>
      </c>
      <c r="H424" s="16">
        <f>VLOOKUP($C424,'Growth rate'!$B$3:$T$93,3,FALSE)*VLOOKUP($E424,BY_RES_Demand_Drivers!$A$5:$I$100,9,FALSE)</f>
        <v>9.514089145315511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9.9957852285550892</v>
      </c>
      <c r="G425" s="16">
        <f>VLOOKUP($C425,'Growth rate'!$B$3:$T$93,3,FALSE)*VLOOKUP($E425,BY_RES_Demand_Drivers!$A$5:$I$100,8,FALSE)</f>
        <v>9.6663145716405587</v>
      </c>
      <c r="H425" s="16">
        <f>VLOOKUP($C425,'Growth rate'!$B$3:$T$93,3,FALSE)*VLOOKUP($E425,BY_RES_Demand_Drivers!$A$5:$I$100,9,FALSE)</f>
        <v>9.6663145716405587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10.155717792211972</v>
      </c>
      <c r="G426" s="16">
        <f>VLOOKUP($C426,'Growth rate'!$B$3:$T$93,3,FALSE)*VLOOKUP($E426,BY_RES_Demand_Drivers!$A$5:$I$100,8,FALSE)</f>
        <v>9.820975604786808</v>
      </c>
      <c r="H426" s="16">
        <f>VLOOKUP($C426,'Growth rate'!$B$3:$T$93,3,FALSE)*VLOOKUP($E426,BY_RES_Demand_Drivers!$A$5:$I$100,9,FALSE)</f>
        <v>9.820975604786808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10.318209276887362</v>
      </c>
      <c r="G427" s="16">
        <f>VLOOKUP($C427,'Growth rate'!$B$3:$T$93,3,FALSE)*VLOOKUP($E427,BY_RES_Demand_Drivers!$A$5:$I$100,8,FALSE)</f>
        <v>9.9781112144633965</v>
      </c>
      <c r="H427" s="16">
        <f>VLOOKUP($C427,'Growth rate'!$B$3:$T$93,3,FALSE)*VLOOKUP($E427,BY_RES_Demand_Drivers!$A$5:$I$100,9,FALSE)</f>
        <v>9.9781112144633965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10.483300625317559</v>
      </c>
      <c r="G428" s="16">
        <f>VLOOKUP($C428,'Growth rate'!$B$3:$T$93,3,FALSE)*VLOOKUP($E428,BY_RES_Demand_Drivers!$A$5:$I$100,8,FALSE)</f>
        <v>10.13776099389481</v>
      </c>
      <c r="H428" s="16">
        <f>VLOOKUP($C428,'Growth rate'!$B$3:$T$93,3,FALSE)*VLOOKUP($E428,BY_RES_Demand_Drivers!$A$5:$I$100,9,FALSE)</f>
        <v>10.13776099389481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10.65103343532264</v>
      </c>
      <c r="G429" s="16">
        <f>VLOOKUP($C429,'Growth rate'!$B$3:$T$93,3,FALSE)*VLOOKUP($E429,BY_RES_Demand_Drivers!$A$5:$I$100,8,FALSE)</f>
        <v>10.299965169797128</v>
      </c>
      <c r="H429" s="16">
        <f>VLOOKUP($C429,'Growth rate'!$B$3:$T$93,3,FALSE)*VLOOKUP($E429,BY_RES_Demand_Drivers!$A$5:$I$100,9,FALSE)</f>
        <v>10.299965169797128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10.821449970287803</v>
      </c>
      <c r="G430" s="16">
        <f>VLOOKUP($C430,'Growth rate'!$B$3:$T$93,3,FALSE)*VLOOKUP($E430,BY_RES_Demand_Drivers!$A$5:$I$100,8,FALSE)</f>
        <v>10.464764612513882</v>
      </c>
      <c r="H430" s="16">
        <f>VLOOKUP($C430,'Growth rate'!$B$3:$T$93,3,FALSE)*VLOOKUP($E430,BY_RES_Demand_Drivers!$A$5:$I$100,9,FALSE)</f>
        <v>10.464764612513882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10.994593169812408</v>
      </c>
      <c r="G431" s="16">
        <f>VLOOKUP($C431,'Growth rate'!$B$3:$T$93,3,FALSE)*VLOOKUP($E431,BY_RES_Demand_Drivers!$A$5:$I$100,8,FALSE)</f>
        <v>10.632200846314104</v>
      </c>
      <c r="H431" s="16">
        <f>VLOOKUP($C431,'Growth rate'!$B$3:$T$93,3,FALSE)*VLOOKUP($E431,BY_RES_Demand_Drivers!$A$5:$I$100,9,FALSE)</f>
        <v>10.632200846314104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11.170506660529407</v>
      </c>
      <c r="G432" s="16">
        <f>VLOOKUP($C432,'Growth rate'!$B$3:$T$93,3,FALSE)*VLOOKUP($E432,BY_RES_Demand_Drivers!$A$5:$I$100,8,FALSE)</f>
        <v>10.80231605985513</v>
      </c>
      <c r="H432" s="16">
        <f>VLOOKUP($C432,'Growth rate'!$B$3:$T$93,3,FALSE)*VLOOKUP($E432,BY_RES_Demand_Drivers!$A$5:$I$100,9,FALSE)</f>
        <v>10.80231605985513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11.349234767097878</v>
      </c>
      <c r="G433" s="16">
        <f>VLOOKUP($C433,'Growth rate'!$B$3:$T$93,3,FALSE)*VLOOKUP($E433,BY_RES_Demand_Drivers!$A$5:$I$100,8,FALSE)</f>
        <v>10.975153116812811</v>
      </c>
      <c r="H433" s="16">
        <f>VLOOKUP($C433,'Growth rate'!$B$3:$T$93,3,FALSE)*VLOOKUP($E433,BY_RES_Demand_Drivers!$A$5:$I$100,9,FALSE)</f>
        <v>10.975153116812811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11.530822523371445</v>
      </c>
      <c r="G434" s="16">
        <f>VLOOKUP($C434,'Growth rate'!$B$3:$T$93,3,FALSE)*VLOOKUP($E434,BY_RES_Demand_Drivers!$A$5:$I$100,8,FALSE)</f>
        <v>11.150755566681816</v>
      </c>
      <c r="H434" s="16">
        <f>VLOOKUP($C434,'Growth rate'!$B$3:$T$93,3,FALSE)*VLOOKUP($E434,BY_RES_Demand_Drivers!$A$5:$I$100,9,FALSE)</f>
        <v>11.150755566681816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11.715315683745386</v>
      </c>
      <c r="G435" s="16">
        <f>VLOOKUP($C435,'Growth rate'!$B$3:$T$93,3,FALSE)*VLOOKUP($E435,BY_RES_Demand_Drivers!$A$5:$I$100,8,FALSE)</f>
        <v>11.329167655748725</v>
      </c>
      <c r="H435" s="16">
        <f>VLOOKUP($C435,'Growth rate'!$B$3:$T$93,3,FALSE)*VLOOKUP($E435,BY_RES_Demand_Drivers!$A$5:$I$100,9,FALSE)</f>
        <v>11.329167655748725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11.902760734685312</v>
      </c>
      <c r="G436" s="16">
        <f>VLOOKUP($C436,'Growth rate'!$B$3:$T$93,3,FALSE)*VLOOKUP($E436,BY_RES_Demand_Drivers!$A$5:$I$100,8,FALSE)</f>
        <v>11.510434338240705</v>
      </c>
      <c r="H436" s="16">
        <f>VLOOKUP($C436,'Growth rate'!$B$3:$T$93,3,FALSE)*VLOOKUP($E436,BY_RES_Demand_Drivers!$A$5:$I$100,9,FALSE)</f>
        <v>11.510434338240705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12.093204906440279</v>
      </c>
      <c r="G437" s="16">
        <f>VLOOKUP($C437,'Growth rate'!$B$3:$T$93,3,FALSE)*VLOOKUP($E437,BY_RES_Demand_Drivers!$A$5:$I$100,8,FALSE)</f>
        <v>11.694601287652558</v>
      </c>
      <c r="H437" s="16">
        <f>VLOOKUP($C437,'Growth rate'!$B$3:$T$93,3,FALSE)*VLOOKUP($E437,BY_RES_Demand_Drivers!$A$5:$I$100,9,FALSE)</f>
        <v>11.694601287652558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12.286696184943324</v>
      </c>
      <c r="G438" s="16">
        <f>VLOOKUP($C438,'Growth rate'!$B$3:$T$93,3,FALSE)*VLOOKUP($E438,BY_RES_Demand_Drivers!$A$5:$I$100,8,FALSE)</f>
        <v>11.881714908254999</v>
      </c>
      <c r="H438" s="16">
        <f>VLOOKUP($C438,'Growth rate'!$B$3:$T$93,3,FALSE)*VLOOKUP($E438,BY_RES_Demand_Drivers!$A$5:$I$100,9,FALSE)</f>
        <v>11.881714908254999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12.483283323902418</v>
      </c>
      <c r="G439" s="16">
        <f>VLOOKUP($C439,'Growth rate'!$B$3:$T$93,3,FALSE)*VLOOKUP($E439,BY_RES_Demand_Drivers!$A$5:$I$100,8,FALSE)</f>
        <v>12.07182234678708</v>
      </c>
      <c r="H439" s="16">
        <f>VLOOKUP($C439,'Growth rate'!$B$3:$T$93,3,FALSE)*VLOOKUP($E439,BY_RES_Demand_Drivers!$A$5:$I$100,9,FALSE)</f>
        <v>12.07182234678708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12.683015857084857</v>
      </c>
      <c r="G440" s="16">
        <f>VLOOKUP($C440,'Growth rate'!$B$3:$T$93,3,FALSE)*VLOOKUP($E440,BY_RES_Demand_Drivers!$A$5:$I$100,8,FALSE)</f>
        <v>12.264971504335673</v>
      </c>
      <c r="H440" s="16">
        <f>VLOOKUP($C440,'Growth rate'!$B$3:$T$93,3,FALSE)*VLOOKUP($E440,BY_RES_Demand_Drivers!$A$5:$I$100,9,FALSE)</f>
        <v>12.264971504335673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12.885944110798215</v>
      </c>
      <c r="G441" s="16">
        <f>VLOOKUP($C441,'Growth rate'!$B$3:$T$93,3,FALSE)*VLOOKUP($E441,BY_RES_Demand_Drivers!$A$5:$I$100,8,FALSE)</f>
        <v>12.461211048405046</v>
      </c>
      <c r="H441" s="16">
        <f>VLOOKUP($C441,'Growth rate'!$B$3:$T$93,3,FALSE)*VLOOKUP($E441,BY_RES_Demand_Drivers!$A$5:$I$100,9,FALSE)</f>
        <v>12.461211048405046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13.092119216570989</v>
      </c>
      <c r="G442" s="16">
        <f>VLOOKUP($C442,'Growth rate'!$B$3:$T$93,3,FALSE)*VLOOKUP($E442,BY_RES_Demand_Drivers!$A$5:$I$100,8,FALSE)</f>
        <v>12.660590425179526</v>
      </c>
      <c r="H442" s="16">
        <f>VLOOKUP($C442,'Growth rate'!$B$3:$T$93,3,FALSE)*VLOOKUP($E442,BY_RES_Demand_Drivers!$A$5:$I$100,9,FALSE)</f>
        <v>12.660590425179526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13.301593124036124</v>
      </c>
      <c r="G443" s="16">
        <f>VLOOKUP($C443,'Growth rate'!$B$3:$T$93,3,FALSE)*VLOOKUP($E443,BY_RES_Demand_Drivers!$A$5:$I$100,8,FALSE)</f>
        <v>12.863159871982399</v>
      </c>
      <c r="H443" s="16">
        <f>VLOOKUP($C443,'Growth rate'!$B$3:$T$93,3,FALSE)*VLOOKUP($E443,BY_RES_Demand_Drivers!$A$5:$I$100,9,FALSE)</f>
        <v>12.863159871982399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13.514418614020704</v>
      </c>
      <c r="G444" s="16">
        <f>VLOOKUP($C444,'Growth rate'!$B$3:$T$93,3,FALSE)*VLOOKUP($E444,BY_RES_Demand_Drivers!$A$5:$I$100,8,FALSE)</f>
        <v>13.068970429934119</v>
      </c>
      <c r="H444" s="16">
        <f>VLOOKUP($C444,'Growth rate'!$B$3:$T$93,3,FALSE)*VLOOKUP($E444,BY_RES_Demand_Drivers!$A$5:$I$100,9,FALSE)</f>
        <v>13.068970429934119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13.730649311845035</v>
      </c>
      <c r="G445" s="16">
        <f>VLOOKUP($C445,'Growth rate'!$B$3:$T$93,3,FALSE)*VLOOKUP($E445,BY_RES_Demand_Drivers!$A$5:$I$100,8,FALSE)</f>
        <v>13.278073956813065</v>
      </c>
      <c r="H445" s="16">
        <f>VLOOKUP($C445,'Growth rate'!$B$3:$T$93,3,FALSE)*VLOOKUP($E445,BY_RES_Demand_Drivers!$A$5:$I$100,9,FALSE)</f>
        <v>13.278073956813065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13.950339700834556</v>
      </c>
      <c r="G446" s="16">
        <f>VLOOKUP($C446,'Growth rate'!$B$3:$T$93,3,FALSE)*VLOOKUP($E446,BY_RES_Demand_Drivers!$A$5:$I$100,8,FALSE)</f>
        <v>13.490523140122074</v>
      </c>
      <c r="H446" s="16">
        <f>VLOOKUP($C446,'Growth rate'!$B$3:$T$93,3,FALSE)*VLOOKUP($E446,BY_RES_Demand_Drivers!$A$5:$I$100,9,FALSE)</f>
        <v>13.490523140122074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14.17354513604791</v>
      </c>
      <c r="G447" s="16">
        <f>VLOOKUP($C447,'Growth rate'!$B$3:$T$93,3,FALSE)*VLOOKUP($E447,BY_RES_Demand_Drivers!$A$5:$I$100,8,FALSE)</f>
        <v>13.706371510364027</v>
      </c>
      <c r="H447" s="16">
        <f>VLOOKUP($C447,'Growth rate'!$B$3:$T$93,3,FALSE)*VLOOKUP($E447,BY_RES_Demand_Drivers!$A$5:$I$100,9,FALSE)</f>
        <v>13.706371510364027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14.400321858224675</v>
      </c>
      <c r="G448" s="16">
        <f>VLOOKUP($C448,'Growth rate'!$B$3:$T$93,3,FALSE)*VLOOKUP($E448,BY_RES_Demand_Drivers!$A$5:$I$100,8,FALSE)</f>
        <v>13.925673454529852</v>
      </c>
      <c r="H448" s="16">
        <f>VLOOKUP($C448,'Growth rate'!$B$3:$T$93,3,FALSE)*VLOOKUP($E448,BY_RES_Demand_Drivers!$A$5:$I$100,9,FALSE)</f>
        <v>13.925673454529852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14.630727007956271</v>
      </c>
      <c r="G449" s="16">
        <f>VLOOKUP($C449,'Growth rate'!$B$3:$T$93,3,FALSE)*VLOOKUP($E449,BY_RES_Demand_Drivers!$A$5:$I$100,8,FALSE)</f>
        <v>14.14848422980233</v>
      </c>
      <c r="H449" s="16">
        <f>VLOOKUP($C449,'Growth rate'!$B$3:$T$93,3,FALSE)*VLOOKUP($E449,BY_RES_Demand_Drivers!$A$5:$I$100,9,FALSE)</f>
        <v>14.14848422980233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14.86481864008357</v>
      </c>
      <c r="G450" s="16">
        <f>VLOOKUP($C450,'Growth rate'!$B$3:$T$93,3,FALSE)*VLOOKUP($E450,BY_RES_Demand_Drivers!$A$5:$I$100,8,FALSE)</f>
        <v>14.374859977479167</v>
      </c>
      <c r="H450" s="16">
        <f>VLOOKUP($C450,'Growth rate'!$B$3:$T$93,3,FALSE)*VLOOKUP($E450,BY_RES_Demand_Drivers!$A$5:$I$100,9,FALSE)</f>
        <v>14.374859977479167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15.102655738324907</v>
      </c>
      <c r="G451" s="16">
        <f>VLOOKUP($C451,'Growth rate'!$B$3:$T$93,3,FALSE)*VLOOKUP($E451,BY_RES_Demand_Drivers!$A$5:$I$100,8,FALSE)</f>
        <v>14.604857737118833</v>
      </c>
      <c r="H451" s="16">
        <f>VLOOKUP($C451,'Growth rate'!$B$3:$T$93,3,FALSE)*VLOOKUP($E451,BY_RES_Demand_Drivers!$A$5:$I$100,9,FALSE)</f>
        <v>14.604857737118833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15.344298230138106</v>
      </c>
      <c r="G452" s="16">
        <f>VLOOKUP($C452,'Growth rate'!$B$3:$T$93,3,FALSE)*VLOOKUP($E452,BY_RES_Demand_Drivers!$A$5:$I$100,8,FALSE)</f>
        <v>14.838535460912736</v>
      </c>
      <c r="H452" s="16">
        <f>VLOOKUP($C452,'Growth rate'!$B$3:$T$93,3,FALSE)*VLOOKUP($E452,BY_RES_Demand_Drivers!$A$5:$I$100,9,FALSE)</f>
        <v>14.838535460912736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15.589807001820317</v>
      </c>
      <c r="G453" s="16">
        <f>VLOOKUP($C453,'Growth rate'!$B$3:$T$93,3,FALSE)*VLOOKUP($E453,BY_RES_Demand_Drivers!$A$5:$I$100,8,FALSE)</f>
        <v>15.07595202828734</v>
      </c>
      <c r="H453" s="16">
        <f>VLOOKUP($C453,'Growth rate'!$B$3:$T$93,3,FALSE)*VLOOKUP($E453,BY_RES_Demand_Drivers!$A$5:$I$100,9,FALSE)</f>
        <v>15.07595202828734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15.839243913849442</v>
      </c>
      <c r="G454" s="16">
        <f>VLOOKUP($C454,'Growth rate'!$B$3:$T$93,3,FALSE)*VLOOKUP($E454,BY_RES_Demand_Drivers!$A$5:$I$100,8,FALSE)</f>
        <v>15.317167260739938</v>
      </c>
      <c r="H454" s="16">
        <f>VLOOKUP($C454,'Growth rate'!$B$3:$T$93,3,FALSE)*VLOOKUP($E454,BY_RES_Demand_Drivers!$A$5:$I$100,9,FALSE)</f>
        <v>15.317167260739938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16.092671816471032</v>
      </c>
      <c r="G455" s="16">
        <f>VLOOKUP($C455,'Growth rate'!$B$3:$T$93,3,FALSE)*VLOOKUP($E455,BY_RES_Demand_Drivers!$A$5:$I$100,8,FALSE)</f>
        <v>15.562241936911775</v>
      </c>
      <c r="H455" s="16">
        <f>VLOOKUP($C455,'Growth rate'!$B$3:$T$93,3,FALSE)*VLOOKUP($E455,BY_RES_Demand_Drivers!$A$5:$I$100,9,FALSE)</f>
        <v>15.562241936911775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16.35015456553457</v>
      </c>
      <c r="G456" s="16">
        <f>VLOOKUP($C456,'Growth rate'!$B$3:$T$93,3,FALSE)*VLOOKUP($E456,BY_RES_Demand_Drivers!$A$5:$I$100,8,FALSE)</f>
        <v>15.811237807902364</v>
      </c>
      <c r="H456" s="16">
        <f>VLOOKUP($C456,'Growth rate'!$B$3:$T$93,3,FALSE)*VLOOKUP($E456,BY_RES_Demand_Drivers!$A$5:$I$100,9,FALSE)</f>
        <v>15.811237807902364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16.611757038583121</v>
      </c>
      <c r="G457" s="16">
        <f>VLOOKUP($C457,'Growth rate'!$B$3:$T$93,3,FALSE)*VLOOKUP($E457,BY_RES_Demand_Drivers!$A$5:$I$100,8,FALSE)</f>
        <v>16.064217612828802</v>
      </c>
      <c r="H457" s="16">
        <f>VLOOKUP($C457,'Growth rate'!$B$3:$T$93,3,FALSE)*VLOOKUP($E457,BY_RES_Demand_Drivers!$A$5:$I$100,9,FALSE)</f>
        <v>16.064217612828802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16.877545151200454</v>
      </c>
      <c r="G458" s="16">
        <f>VLOOKUP($C458,'Growth rate'!$B$3:$T$93,3,FALSE)*VLOOKUP($E458,BY_RES_Demand_Drivers!$A$5:$I$100,8,FALSE)</f>
        <v>16.321245094634065</v>
      </c>
      <c r="H458" s="16">
        <f>VLOOKUP($C458,'Growth rate'!$B$3:$T$93,3,FALSE)*VLOOKUP($E458,BY_RES_Demand_Drivers!$A$5:$I$100,9,FALSE)</f>
        <v>16.321245094634065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17.147585873619661</v>
      </c>
      <c r="G459" s="16">
        <f>VLOOKUP($C459,'Growth rate'!$B$3:$T$93,3,FALSE)*VLOOKUP($E459,BY_RES_Demand_Drivers!$A$5:$I$100,8,FALSE)</f>
        <v>16.582385016148208</v>
      </c>
      <c r="H459" s="16">
        <f>VLOOKUP($C459,'Growth rate'!$B$3:$T$93,3,FALSE)*VLOOKUP($E459,BY_RES_Demand_Drivers!$A$5:$I$100,9,FALSE)</f>
        <v>16.582385016148208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17.421947247597576</v>
      </c>
      <c r="G460" s="16">
        <f>VLOOKUP($C460,'Growth rate'!$B$3:$T$93,3,FALSE)*VLOOKUP($E460,BY_RES_Demand_Drivers!$A$5:$I$100,8,FALSE)</f>
        <v>16.847703176406583</v>
      </c>
      <c r="H460" s="16">
        <f>VLOOKUP($C460,'Growth rate'!$B$3:$T$93,3,FALSE)*VLOOKUP($E460,BY_RES_Demand_Drivers!$A$5:$I$100,9,FALSE)</f>
        <v>16.847703176406583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17.700698403559137</v>
      </c>
      <c r="G461" s="16">
        <f>VLOOKUP($C461,'Growth rate'!$B$3:$T$93,3,FALSE)*VLOOKUP($E461,BY_RES_Demand_Drivers!$A$5:$I$100,8,FALSE)</f>
        <v>17.117266427229087</v>
      </c>
      <c r="H461" s="16">
        <f>VLOOKUP($C461,'Growth rate'!$B$3:$T$93,3,FALSE)*VLOOKUP($E461,BY_RES_Demand_Drivers!$A$5:$I$100,9,FALSE)</f>
        <v>17.117266427229087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17.983909578016085</v>
      </c>
      <c r="G462" s="16">
        <f>VLOOKUP($C462,'Growth rate'!$B$3:$T$93,3,FALSE)*VLOOKUP($E462,BY_RES_Demand_Drivers!$A$5:$I$100,8,FALSE)</f>
        <v>17.391142690064751</v>
      </c>
      <c r="H462" s="16">
        <f>VLOOKUP($C462,'Growth rate'!$B$3:$T$93,3,FALSE)*VLOOKUP($E462,BY_RES_Demand_Drivers!$A$5:$I$100,9,FALSE)</f>
        <v>17.391142690064751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18.271652131264339</v>
      </c>
      <c r="G463" s="16">
        <f>VLOOKUP($C463,'Growth rate'!$B$3:$T$93,3,FALSE)*VLOOKUP($E463,BY_RES_Demand_Drivers!$A$5:$I$100,8,FALSE)</f>
        <v>17.669400973105788</v>
      </c>
      <c r="H463" s="16">
        <f>VLOOKUP($C463,'Growth rate'!$B$3:$T$93,3,FALSE)*VLOOKUP($E463,BY_RES_Demand_Drivers!$A$5:$I$100,9,FALSE)</f>
        <v>17.669400973105788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18.563998565364571</v>
      </c>
      <c r="G464" s="16">
        <f>VLOOKUP($C464,'Growth rate'!$B$3:$T$93,3,FALSE)*VLOOKUP($E464,BY_RES_Demand_Drivers!$A$5:$I$100,8,FALSE)</f>
        <v>17.95211138867548</v>
      </c>
      <c r="H464" s="16">
        <f>VLOOKUP($C464,'Growth rate'!$B$3:$T$93,3,FALSE)*VLOOKUP($E464,BY_RES_Demand_Drivers!$A$5:$I$100,9,FALSE)</f>
        <v>17.95211138867548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18.861022542410403</v>
      </c>
      <c r="G465" s="16">
        <f>VLOOKUP($C465,'Growth rate'!$B$3:$T$93,3,FALSE)*VLOOKUP($E465,BY_RES_Demand_Drivers!$A$5:$I$100,8,FALSE)</f>
        <v>18.239345170894289</v>
      </c>
      <c r="H465" s="16">
        <f>VLOOKUP($C465,'Growth rate'!$B$3:$T$93,3,FALSE)*VLOOKUP($E465,BY_RES_Demand_Drivers!$A$5:$I$100,9,FALSE)</f>
        <v>18.239345170894289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19.162798903088969</v>
      </c>
      <c r="G466" s="16">
        <f>VLOOKUP($C466,'Growth rate'!$B$3:$T$93,3,FALSE)*VLOOKUP($E466,BY_RES_Demand_Drivers!$A$5:$I$100,8,FALSE)</f>
        <v>18.531174693628596</v>
      </c>
      <c r="H466" s="16">
        <f>VLOOKUP($C466,'Growth rate'!$B$3:$T$93,3,FALSE)*VLOOKUP($E466,BY_RES_Demand_Drivers!$A$5:$I$100,9,FALSE)</f>
        <v>18.531174693628596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19.469403685538392</v>
      </c>
      <c r="G467" s="16">
        <f>VLOOKUP($C467,'Growth rate'!$B$3:$T$93,3,FALSE)*VLOOKUP($E467,BY_RES_Demand_Drivers!$A$5:$I$100,8,FALSE)</f>
        <v>18.827673488726656</v>
      </c>
      <c r="H467" s="16">
        <f>VLOOKUP($C467,'Growth rate'!$B$3:$T$93,3,FALSE)*VLOOKUP($E467,BY_RES_Demand_Drivers!$A$5:$I$100,9,FALSE)</f>
        <v>18.827673488726656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19.780914144507008</v>
      </c>
      <c r="G468" s="16">
        <f>VLOOKUP($C468,'Growth rate'!$B$3:$T$93,3,FALSE)*VLOOKUP($E468,BY_RES_Demand_Drivers!$A$5:$I$100,8,FALSE)</f>
        <v>19.12891626454628</v>
      </c>
      <c r="H468" s="16">
        <f>VLOOKUP($C468,'Growth rate'!$B$3:$T$93,3,FALSE)*VLOOKUP($E468,BY_RES_Demand_Drivers!$A$5:$I$100,9,FALSE)</f>
        <v>19.12891626454628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20.097408770819118</v>
      </c>
      <c r="G469" s="16">
        <f>VLOOKUP($C469,'Growth rate'!$B$3:$T$93,3,FALSE)*VLOOKUP($E469,BY_RES_Demand_Drivers!$A$5:$I$100,8,FALSE)</f>
        <v>19.434978924779021</v>
      </c>
      <c r="H469" s="16">
        <f>VLOOKUP($C469,'Growth rate'!$B$3:$T$93,3,FALSE)*VLOOKUP($E469,BY_RES_Demand_Drivers!$A$5:$I$100,9,FALSE)</f>
        <v>19.434978924779021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20.418967311152223</v>
      </c>
      <c r="G470" s="16">
        <f>VLOOKUP($C470,'Growth rate'!$B$3:$T$93,3,FALSE)*VLOOKUP($E470,BY_RES_Demand_Drivers!$A$5:$I$100,8,FALSE)</f>
        <v>19.745938587575484</v>
      </c>
      <c r="H470" s="16">
        <f>VLOOKUP($C470,'Growth rate'!$B$3:$T$93,3,FALSE)*VLOOKUP($E470,BY_RES_Demand_Drivers!$A$5:$I$100,9,FALSE)</f>
        <v>19.745938587575484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20.74567078813066</v>
      </c>
      <c r="G471" s="16">
        <f>VLOOKUP($C471,'Growth rate'!$B$3:$T$93,3,FALSE)*VLOOKUP($E471,BY_RES_Demand_Drivers!$A$5:$I$100,8,FALSE)</f>
        <v>20.061873604976693</v>
      </c>
      <c r="H471" s="16">
        <f>VLOOKUP($C471,'Growth rate'!$B$3:$T$93,3,FALSE)*VLOOKUP($E471,BY_RES_Demand_Drivers!$A$5:$I$100,9,FALSE)</f>
        <v>20.061873604976693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21.07760152074075</v>
      </c>
      <c r="G472" s="16">
        <f>VLOOKUP($C472,'Growth rate'!$B$3:$T$93,3,FALSE)*VLOOKUP($E472,BY_RES_Demand_Drivers!$A$5:$I$100,8,FALSE)</f>
        <v>20.382863582656316</v>
      </c>
      <c r="H472" s="16">
        <f>VLOOKUP($C472,'Growth rate'!$B$3:$T$93,3,FALSE)*VLOOKUP($E472,BY_RES_Demand_Drivers!$A$5:$I$100,9,FALSE)</f>
        <v>20.382863582656316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21.414843145072602</v>
      </c>
      <c r="G473" s="16">
        <f>VLOOKUP($C473,'Growth rate'!$B$3:$T$93,3,FALSE)*VLOOKUP($E473,BY_RES_Demand_Drivers!$A$5:$I$100,8,FALSE)</f>
        <v>20.708989399978822</v>
      </c>
      <c r="H473" s="16">
        <f>VLOOKUP($C473,'Growth rate'!$B$3:$T$93,3,FALSE)*VLOOKUP($E473,BY_RES_Demand_Drivers!$A$5:$I$100,9,FALSE)</f>
        <v>20.708989399978822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21.757480635393765</v>
      </c>
      <c r="G474" s="16">
        <f>VLOOKUP($C474,'Growth rate'!$B$3:$T$93,3,FALSE)*VLOOKUP($E474,BY_RES_Demand_Drivers!$A$5:$I$100,8,FALSE)</f>
        <v>21.040333230378483</v>
      </c>
      <c r="H474" s="16">
        <f>VLOOKUP($C474,'Growth rate'!$B$3:$T$93,3,FALSE)*VLOOKUP($E474,BY_RES_Demand_Drivers!$A$5:$I$100,9,FALSE)</f>
        <v>21.040333230378483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22.105600325560069</v>
      </c>
      <c r="G475" s="16">
        <f>VLOOKUP($C475,'Growth rate'!$B$3:$T$93,3,FALSE)*VLOOKUP($E475,BY_RES_Demand_Drivers!$A$5:$I$100,8,FALSE)</f>
        <v>21.37697856206454</v>
      </c>
      <c r="H475" s="16">
        <f>VLOOKUP($C475,'Growth rate'!$B$3:$T$93,3,FALSE)*VLOOKUP($E475,BY_RES_Demand_Drivers!$A$5:$I$100,9,FALSE)</f>
        <v>21.37697856206454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22.459289930769028</v>
      </c>
      <c r="G476" s="16">
        <f>VLOOKUP($C476,'Growth rate'!$B$3:$T$93,3,FALSE)*VLOOKUP($E476,BY_RES_Demand_Drivers!$A$5:$I$100,8,FALSE)</f>
        <v>21.719010219057573</v>
      </c>
      <c r="H476" s="16">
        <f>VLOOKUP($C476,'Growth rate'!$B$3:$T$93,3,FALSE)*VLOOKUP($E476,BY_RES_Demand_Drivers!$A$5:$I$100,9,FALSE)</f>
        <v>21.719010219057573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22.818638569661335</v>
      </c>
      <c r="G477" s="16">
        <f>VLOOKUP($C477,'Growth rate'!$B$3:$T$93,3,FALSE)*VLOOKUP($E477,BY_RES_Demand_Drivers!$A$5:$I$100,8,FALSE)</f>
        <v>22.066514382562495</v>
      </c>
      <c r="H477" s="16">
        <f>VLOOKUP($C477,'Growth rate'!$B$3:$T$93,3,FALSE)*VLOOKUP($E477,BY_RES_Demand_Drivers!$A$5:$I$100,9,FALSE)</f>
        <v>22.066514382562495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23.183736786775917</v>
      </c>
      <c r="G478" s="16">
        <f>VLOOKUP($C478,'Growth rate'!$B$3:$T$93,3,FALSE)*VLOOKUP($E478,BY_RES_Demand_Drivers!$A$5:$I$100,8,FALSE)</f>
        <v>22.419578612683495</v>
      </c>
      <c r="H478" s="16">
        <f>VLOOKUP($C478,'Growth rate'!$B$3:$T$93,3,FALSE)*VLOOKUP($E478,BY_RES_Demand_Drivers!$A$5:$I$100,9,FALSE)</f>
        <v>22.419578612683495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23.554676575364329</v>
      </c>
      <c r="G479" s="16">
        <f>VLOOKUP($C479,'Growth rate'!$B$3:$T$93,3,FALSE)*VLOOKUP($E479,BY_RES_Demand_Drivers!$A$5:$I$100,8,FALSE)</f>
        <v>22.778291870486431</v>
      </c>
      <c r="H479" s="16">
        <f>VLOOKUP($C479,'Growth rate'!$B$3:$T$93,3,FALSE)*VLOOKUP($E479,BY_RES_Demand_Drivers!$A$5:$I$100,9,FALSE)</f>
        <v>22.778291870486431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23.931551400570161</v>
      </c>
      <c r="G480" s="16">
        <f>VLOOKUP($C480,'Growth rate'!$B$3:$T$93,3,FALSE)*VLOOKUP($E480,BY_RES_Demand_Drivers!$A$5:$I$100,8,FALSE)</f>
        <v>23.142744540414217</v>
      </c>
      <c r="H480" s="16">
        <f>VLOOKUP($C480,'Growth rate'!$B$3:$T$93,3,FALSE)*VLOOKUP($E480,BY_RES_Demand_Drivers!$A$5:$I$100,9,FALSE)</f>
        <v>23.142744540414217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24.314456222979285</v>
      </c>
      <c r="G481" s="16">
        <f>VLOOKUP($C481,'Growth rate'!$B$3:$T$93,3,FALSE)*VLOOKUP($E481,BY_RES_Demand_Drivers!$A$5:$I$100,8,FALSE)</f>
        <v>23.513028453060844</v>
      </c>
      <c r="H481" s="16">
        <f>VLOOKUP($C481,'Growth rate'!$B$3:$T$93,3,FALSE)*VLOOKUP($E481,BY_RES_Demand_Drivers!$A$5:$I$100,9,FALSE)</f>
        <v>23.513028453060844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24.703487522546958</v>
      </c>
      <c r="G482" s="16">
        <f>VLOOKUP($C482,'Growth rate'!$B$3:$T$93,3,FALSE)*VLOOKUP($E482,BY_RES_Demand_Drivers!$A$5:$I$100,8,FALSE)</f>
        <v>23.889236908309819</v>
      </c>
      <c r="H482" s="16">
        <f>VLOOKUP($C482,'Growth rate'!$B$3:$T$93,3,FALSE)*VLOOKUP($E482,BY_RES_Demand_Drivers!$A$5:$I$100,9,FALSE)</f>
        <v>23.889236908309819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25.098743322907708</v>
      </c>
      <c r="G483" s="16">
        <f>VLOOKUP($C483,'Growth rate'!$B$3:$T$93,3,FALSE)*VLOOKUP($E483,BY_RES_Demand_Drivers!$A$5:$I$100,8,FALSE)</f>
        <v>24.271464698842777</v>
      </c>
      <c r="H483" s="16">
        <f>VLOOKUP($C483,'Growth rate'!$B$3:$T$93,3,FALSE)*VLOOKUP($E483,BY_RES_Demand_Drivers!$A$5:$I$100,9,FALSE)</f>
        <v>24.271464698842777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25.500323216074232</v>
      </c>
      <c r="G484" s="16">
        <f>VLOOKUP($C484,'Growth rate'!$B$3:$T$93,3,FALSE)*VLOOKUP($E484,BY_RES_Demand_Drivers!$A$5:$I$100,8,FALSE)</f>
        <v>24.659808134024264</v>
      </c>
      <c r="H484" s="16">
        <f>VLOOKUP($C484,'Growth rate'!$B$3:$T$93,3,FALSE)*VLOOKUP($E484,BY_RES_Demand_Drivers!$A$5:$I$100,9,FALSE)</f>
        <v>24.659808134024264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25.908328387531419</v>
      </c>
      <c r="G485" s="16">
        <f>VLOOKUP($C485,'Growth rate'!$B$3:$T$93,3,FALSE)*VLOOKUP($E485,BY_RES_Demand_Drivers!$A$5:$I$100,8,FALSE)</f>
        <v>25.05436506416865</v>
      </c>
      <c r="H485" s="16">
        <f>VLOOKUP($C485,'Growth rate'!$B$3:$T$93,3,FALSE)*VLOOKUP($E485,BY_RES_Demand_Drivers!$A$5:$I$100,9,FALSE)</f>
        <v>25.05436506416865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26.322861641731926</v>
      </c>
      <c r="G486" s="16">
        <f>VLOOKUP($C486,'Growth rate'!$B$3:$T$93,3,FALSE)*VLOOKUP($E486,BY_RES_Demand_Drivers!$A$5:$I$100,8,FALSE)</f>
        <v>25.455234905195351</v>
      </c>
      <c r="H486" s="16">
        <f>VLOOKUP($C486,'Growth rate'!$B$3:$T$93,3,FALSE)*VLOOKUP($E486,BY_RES_Demand_Drivers!$A$5:$I$100,9,FALSE)</f>
        <v>25.455234905195351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26.744027427999637</v>
      </c>
      <c r="G487" s="16">
        <f>VLOOKUP($C487,'Growth rate'!$B$3:$T$93,3,FALSE)*VLOOKUP($E487,BY_RES_Demand_Drivers!$A$5:$I$100,8,FALSE)</f>
        <v>25.862518663678479</v>
      </c>
      <c r="H487" s="16">
        <f>VLOOKUP($C487,'Growth rate'!$B$3:$T$93,3,FALSE)*VLOOKUP($E487,BY_RES_Demand_Drivers!$A$5:$I$100,9,FALSE)</f>
        <v>25.862518663678479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27.171931866847633</v>
      </c>
      <c r="G488" s="16">
        <f>VLOOKUP($C488,'Growth rate'!$B$3:$T$93,3,FALSE)*VLOOKUP($E488,BY_RES_Demand_Drivers!$A$5:$I$100,8,FALSE)</f>
        <v>26.276318962297335</v>
      </c>
      <c r="H488" s="16">
        <f>VLOOKUP($C488,'Growth rate'!$B$3:$T$93,3,FALSE)*VLOOKUP($E488,BY_RES_Demand_Drivers!$A$5:$I$100,9,FALSE)</f>
        <v>26.276318962297335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27.606682776717197</v>
      </c>
      <c r="G489" s="16">
        <f>VLOOKUP($C489,'Growth rate'!$B$3:$T$93,3,FALSE)*VLOOKUP($E489,BY_RES_Demand_Drivers!$A$5:$I$100,8,FALSE)</f>
        <v>26.696740065694094</v>
      </c>
      <c r="H489" s="16">
        <f>VLOOKUP($C489,'Growth rate'!$B$3:$T$93,3,FALSE)*VLOOKUP($E489,BY_RES_Demand_Drivers!$A$5:$I$100,9,FALSE)</f>
        <v>26.696740065694094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28.048389701144671</v>
      </c>
      <c r="G490" s="16">
        <f>VLOOKUP($C490,'Growth rate'!$B$3:$T$93,3,FALSE)*VLOOKUP($E490,BY_RES_Demand_Drivers!$A$5:$I$100,8,FALSE)</f>
        <v>27.123887906745203</v>
      </c>
      <c r="H490" s="16">
        <f>VLOOKUP($C490,'Growth rate'!$B$3:$T$93,3,FALSE)*VLOOKUP($E490,BY_RES_Demand_Drivers!$A$5:$I$100,9,FALSE)</f>
        <v>27.123887906745203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28.497163936362988</v>
      </c>
      <c r="G491" s="16">
        <f>VLOOKUP($C491,'Growth rate'!$B$3:$T$93,3,FALSE)*VLOOKUP($E491,BY_RES_Demand_Drivers!$A$5:$I$100,8,FALSE)</f>
        <v>27.557870113253127</v>
      </c>
      <c r="H491" s="16">
        <f>VLOOKUP($C491,'Growth rate'!$B$3:$T$93,3,FALSE)*VLOOKUP($E491,BY_RES_Demand_Drivers!$A$5:$I$100,9,FALSE)</f>
        <v>27.557870113253127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28.953118559344794</v>
      </c>
      <c r="G492" s="16">
        <f>VLOOKUP($C492,'Growth rate'!$B$3:$T$93,3,FALSE)*VLOOKUP($E492,BY_RES_Demand_Drivers!$A$5:$I$100,8,FALSE)</f>
        <v>27.998796035065176</v>
      </c>
      <c r="H492" s="16">
        <f>VLOOKUP($C492,'Growth rate'!$B$3:$T$93,3,FALSE)*VLOOKUP($E492,BY_RES_Demand_Drivers!$A$5:$I$100,9,FALSE)</f>
        <v>27.998796035065176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29.416368456294311</v>
      </c>
      <c r="G493" s="16">
        <f>VLOOKUP($C493,'Growth rate'!$B$3:$T$93,3,FALSE)*VLOOKUP($E493,BY_RES_Demand_Drivers!$A$5:$I$100,8,FALSE)</f>
        <v>28.446776771626215</v>
      </c>
      <c r="H493" s="16">
        <f>VLOOKUP($C493,'Growth rate'!$B$3:$T$93,3,FALSE)*VLOOKUP($E493,BY_RES_Demand_Drivers!$A$5:$I$100,9,FALSE)</f>
        <v>28.446776771626215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29.887030351595023</v>
      </c>
      <c r="G494" s="16">
        <f>VLOOKUP($C494,'Growth rate'!$B$3:$T$93,3,FALSE)*VLOOKUP($E494,BY_RES_Demand_Drivers!$A$5:$I$100,8,FALSE)</f>
        <v>28.901925199972236</v>
      </c>
      <c r="H494" s="16">
        <f>VLOOKUP($C494,'Growth rate'!$B$3:$T$93,3,FALSE)*VLOOKUP($E494,BY_RES_Demand_Drivers!$A$5:$I$100,9,FALSE)</f>
        <v>28.901925199972236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30.365222837220543</v>
      </c>
      <c r="G495" s="16">
        <f>VLOOKUP($C495,'Growth rate'!$B$3:$T$93,3,FALSE)*VLOOKUP($E495,BY_RES_Demand_Drivers!$A$5:$I$100,8,FALSE)</f>
        <v>29.364356003171796</v>
      </c>
      <c r="H495" s="16">
        <f>VLOOKUP($C495,'Growth rate'!$B$3:$T$93,3,FALSE)*VLOOKUP($E495,BY_RES_Demand_Drivers!$A$5:$I$100,9,FALSE)</f>
        <v>29.364356003171796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5.7021526626778299E-2</v>
      </c>
      <c r="G496" s="16">
        <f>VLOOKUP($C496,'Growth rate'!$B$3:$T$93,3,FALSE)*VLOOKUP($E496,BY_RES_Demand_Drivers!$A$5:$I$100,8,FALSE)</f>
        <v>5.5142042483569097E-2</v>
      </c>
      <c r="H496" s="16">
        <f>VLOOKUP($C496,'Growth rate'!$B$3:$T$93,3,FALSE)*VLOOKUP($E496,BY_RES_Demand_Drivers!$A$5:$I$100,9,FALSE)</f>
        <v>5.5142042483569097E-2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5.043206670072764E-2</v>
      </c>
      <c r="G497" s="16">
        <f>VLOOKUP($C497,'Growth rate'!$B$3:$T$93,3,FALSE)*VLOOKUP($E497,BY_RES_Demand_Drivers!$A$5:$I$100,8,FALSE)</f>
        <v>4.8769777469264426E-2</v>
      </c>
      <c r="H497" s="16">
        <f>VLOOKUP($C497,'Growth rate'!$B$3:$T$93,3,FALSE)*VLOOKUP($E497,BY_RES_Demand_Drivers!$A$5:$I$100,9,FALSE)</f>
        <v>4.8769777469264426E-2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5.1238979767939286E-2</v>
      </c>
      <c r="G498" s="16">
        <f>VLOOKUP($C498,'Growth rate'!$B$3:$T$93,3,FALSE)*VLOOKUP($E498,BY_RES_Demand_Drivers!$A$5:$I$100,8,FALSE)</f>
        <v>4.9550093908772665E-2</v>
      </c>
      <c r="H498" s="16">
        <f>VLOOKUP($C498,'Growth rate'!$B$3:$T$93,3,FALSE)*VLOOKUP($E498,BY_RES_Demand_Drivers!$A$5:$I$100,9,FALSE)</f>
        <v>4.9550093908772665E-2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5.2058803444226316E-2</v>
      </c>
      <c r="G499" s="16">
        <f>VLOOKUP($C499,'Growth rate'!$B$3:$T$93,3,FALSE)*VLOOKUP($E499,BY_RES_Demand_Drivers!$A$5:$I$100,8,FALSE)</f>
        <v>5.0342895411313024E-2</v>
      </c>
      <c r="H499" s="16">
        <f>VLOOKUP($C499,'Growth rate'!$B$3:$T$93,3,FALSE)*VLOOKUP($E499,BY_RES_Demand_Drivers!$A$5:$I$100,9,FALSE)</f>
        <v>5.0342895411313024E-2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5.2891744299333944E-2</v>
      </c>
      <c r="G500" s="16">
        <f>VLOOKUP($C500,'Growth rate'!$B$3:$T$93,3,FALSE)*VLOOKUP($E500,BY_RES_Demand_Drivers!$A$5:$I$100,8,FALSE)</f>
        <v>5.1148381737894037E-2</v>
      </c>
      <c r="H500" s="16">
        <f>VLOOKUP($C500,'Growth rate'!$B$3:$T$93,3,FALSE)*VLOOKUP($E500,BY_RES_Demand_Drivers!$A$5:$I$100,9,FALSE)</f>
        <v>5.1148381737894037E-2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5.3738012208123284E-2</v>
      </c>
      <c r="G501" s="16">
        <f>VLOOKUP($C501,'Growth rate'!$B$3:$T$93,3,FALSE)*VLOOKUP($E501,BY_RES_Demand_Drivers!$A$5:$I$100,8,FALSE)</f>
        <v>5.196675584570034E-2</v>
      </c>
      <c r="H501" s="16">
        <f>VLOOKUP($C501,'Growth rate'!$B$3:$T$93,3,FALSE)*VLOOKUP($E501,BY_RES_Demand_Drivers!$A$5:$I$100,9,FALSE)</f>
        <v>5.196675584570034E-2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5.4597820403453255E-2</v>
      </c>
      <c r="G502" s="16">
        <f>VLOOKUP($C502,'Growth rate'!$B$3:$T$93,3,FALSE)*VLOOKUP($E502,BY_RES_Demand_Drivers!$A$5:$I$100,8,FALSE)</f>
        <v>5.2798223939231545E-2</v>
      </c>
      <c r="H502" s="16">
        <f>VLOOKUP($C502,'Growth rate'!$B$3:$T$93,3,FALSE)*VLOOKUP($E502,BY_RES_Demand_Drivers!$A$5:$I$100,9,FALSE)</f>
        <v>5.2798223939231545E-2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5.5471385529908504E-2</v>
      </c>
      <c r="G503" s="16">
        <f>VLOOKUP($C503,'Growth rate'!$B$3:$T$93,3,FALSE)*VLOOKUP($E503,BY_RES_Demand_Drivers!$A$5:$I$100,8,FALSE)</f>
        <v>5.3642995522259249E-2</v>
      </c>
      <c r="H503" s="16">
        <f>VLOOKUP($C503,'Growth rate'!$B$3:$T$93,3,FALSE)*VLOOKUP($E503,BY_RES_Demand_Drivers!$A$5:$I$100,9,FALSE)</f>
        <v>5.3642995522259249E-2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5.6358927698387046E-2</v>
      </c>
      <c r="G504" s="16">
        <f>VLOOKUP($C504,'Growth rate'!$B$3:$T$93,3,FALSE)*VLOOKUP($E504,BY_RES_Demand_Drivers!$A$5:$I$100,8,FALSE)</f>
        <v>5.4501283450615397E-2</v>
      </c>
      <c r="H504" s="16">
        <f>VLOOKUP($C504,'Growth rate'!$B$3:$T$93,3,FALSE)*VLOOKUP($E504,BY_RES_Demand_Drivers!$A$5:$I$100,9,FALSE)</f>
        <v>5.4501283450615397E-2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5.726067054156124E-2</v>
      </c>
      <c r="G505" s="16">
        <f>VLOOKUP($C505,'Growth rate'!$B$3:$T$93,3,FALSE)*VLOOKUP($E505,BY_RES_Demand_Drivers!$A$5:$I$100,8,FALSE)</f>
        <v>5.5373303985825253E-2</v>
      </c>
      <c r="H505" s="16">
        <f>VLOOKUP($C505,'Growth rate'!$B$3:$T$93,3,FALSE)*VLOOKUP($E505,BY_RES_Demand_Drivers!$A$5:$I$100,9,FALSE)</f>
        <v>5.5373303985825253E-2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5.8176841270226223E-2</v>
      </c>
      <c r="G506" s="16">
        <f>VLOOKUP($C506,'Growth rate'!$B$3:$T$93,3,FALSE)*VLOOKUP($E506,BY_RES_Demand_Drivers!$A$5:$I$100,8,FALSE)</f>
        <v>5.6259276849598458E-2</v>
      </c>
      <c r="H506" s="16">
        <f>VLOOKUP($C506,'Growth rate'!$B$3:$T$93,3,FALSE)*VLOOKUP($E506,BY_RES_Demand_Drivers!$A$5:$I$100,9,FALSE)</f>
        <v>5.6259276849598458E-2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5.9107670730549844E-2</v>
      </c>
      <c r="G507" s="16">
        <f>VLOOKUP($C507,'Growth rate'!$B$3:$T$93,3,FALSE)*VLOOKUP($E507,BY_RES_Demand_Drivers!$A$5:$I$100,8,FALSE)</f>
        <v>5.715942527919203E-2</v>
      </c>
      <c r="H507" s="16">
        <f>VLOOKUP($C507,'Growth rate'!$B$3:$T$93,3,FALSE)*VLOOKUP($E507,BY_RES_Demand_Drivers!$A$5:$I$100,9,FALSE)</f>
        <v>5.715942527919203E-2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6.005339346223864E-2</v>
      </c>
      <c r="G508" s="16">
        <f>VLOOKUP($C508,'Growth rate'!$B$3:$T$93,3,FALSE)*VLOOKUP($E508,BY_RES_Demand_Drivers!$A$5:$I$100,8,FALSE)</f>
        <v>5.80739760836591E-2</v>
      </c>
      <c r="H508" s="16">
        <f>VLOOKUP($C508,'Growth rate'!$B$3:$T$93,3,FALSE)*VLOOKUP($E508,BY_RES_Demand_Drivers!$A$5:$I$100,9,FALSE)</f>
        <v>5.80739760836591E-2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6.1014247757634456E-2</v>
      </c>
      <c r="G509" s="16">
        <f>VLOOKUP($C509,'Growth rate'!$B$3:$T$93,3,FALSE)*VLOOKUP($E509,BY_RES_Demand_Drivers!$A$5:$I$100,8,FALSE)</f>
        <v>5.9003159700997648E-2</v>
      </c>
      <c r="H509" s="16">
        <f>VLOOKUP($C509,'Growth rate'!$B$3:$T$93,3,FALSE)*VLOOKUP($E509,BY_RES_Demand_Drivers!$A$5:$I$100,9,FALSE)</f>
        <v>5.9003159700997648E-2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6.1990475721756602E-2</v>
      </c>
      <c r="G510" s="16">
        <f>VLOOKUP($C510,'Growth rate'!$B$3:$T$93,3,FALSE)*VLOOKUP($E510,BY_RES_Demand_Drivers!$A$5:$I$100,8,FALSE)</f>
        <v>5.9947210256213607E-2</v>
      </c>
      <c r="H510" s="16">
        <f>VLOOKUP($C510,'Growth rate'!$B$3:$T$93,3,FALSE)*VLOOKUP($E510,BY_RES_Demand_Drivers!$A$5:$I$100,9,FALSE)</f>
        <v>5.9947210256213607E-2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6.298232333330471E-2</v>
      </c>
      <c r="G511" s="16">
        <f>VLOOKUP($C511,'Growth rate'!$B$3:$T$93,3,FALSE)*VLOOKUP($E511,BY_RES_Demand_Drivers!$A$5:$I$100,8,FALSE)</f>
        <v>6.0906365620313027E-2</v>
      </c>
      <c r="H511" s="16">
        <f>VLOOKUP($C511,'Growth rate'!$B$3:$T$93,3,FALSE)*VLOOKUP($E511,BY_RES_Demand_Drivers!$A$5:$I$100,9,FALSE)</f>
        <v>6.0906365620313027E-2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6.3990040506637591E-2</v>
      </c>
      <c r="G512" s="16">
        <f>VLOOKUP($C512,'Growth rate'!$B$3:$T$93,3,FALSE)*VLOOKUP($E512,BY_RES_Demand_Drivers!$A$5:$I$100,8,FALSE)</f>
        <v>6.1880867470238035E-2</v>
      </c>
      <c r="H512" s="16">
        <f>VLOOKUP($C512,'Growth rate'!$B$3:$T$93,3,FALSE)*VLOOKUP($E512,BY_RES_Demand_Drivers!$A$5:$I$100,9,FALSE)</f>
        <v>6.1880867470238035E-2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6.5013881154743783E-2</v>
      </c>
      <c r="G513" s="16">
        <f>VLOOKUP($C513,'Growth rate'!$B$3:$T$93,3,FALSE)*VLOOKUP($E513,BY_RES_Demand_Drivers!$A$5:$I$100,8,FALSE)</f>
        <v>6.2870961349761847E-2</v>
      </c>
      <c r="H513" s="16">
        <f>VLOOKUP($C513,'Growth rate'!$B$3:$T$93,3,FALSE)*VLOOKUP($E513,BY_RES_Demand_Drivers!$A$5:$I$100,9,FALSE)</f>
        <v>6.2870961349761847E-2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6.6054103253219684E-2</v>
      </c>
      <c r="G514" s="16">
        <f>VLOOKUP($C514,'Growth rate'!$B$3:$T$93,3,FALSE)*VLOOKUP($E514,BY_RES_Demand_Drivers!$A$5:$I$100,8,FALSE)</f>
        <v>6.3876896731358032E-2</v>
      </c>
      <c r="H514" s="16">
        <f>VLOOKUP($C514,'Growth rate'!$B$3:$T$93,3,FALSE)*VLOOKUP($E514,BY_RES_Demand_Drivers!$A$5:$I$100,9,FALSE)</f>
        <v>6.3876896731358032E-2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6.7110968905271198E-2</v>
      </c>
      <c r="G515" s="16">
        <f>VLOOKUP($C515,'Growth rate'!$B$3:$T$93,3,FALSE)*VLOOKUP($E515,BY_RES_Demand_Drivers!$A$5:$I$100,8,FALSE)</f>
        <v>6.4898927079059768E-2</v>
      </c>
      <c r="H515" s="16">
        <f>VLOOKUP($C515,'Growth rate'!$B$3:$T$93,3,FALSE)*VLOOKUP($E515,BY_RES_Demand_Drivers!$A$5:$I$100,9,FALSE)</f>
        <v>6.4898927079059768E-2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6.8184744407755543E-2</v>
      </c>
      <c r="G516" s="16">
        <f>VLOOKUP($C516,'Growth rate'!$B$3:$T$93,3,FALSE)*VLOOKUP($E516,BY_RES_Demand_Drivers!$A$5:$I$100,8,FALSE)</f>
        <v>6.5937309912324715E-2</v>
      </c>
      <c r="H516" s="16">
        <f>VLOOKUP($C516,'Growth rate'!$B$3:$T$93,3,FALSE)*VLOOKUP($E516,BY_RES_Demand_Drivers!$A$5:$I$100,9,FALSE)</f>
        <v>6.5937309912324715E-2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6.9275700318279634E-2</v>
      </c>
      <c r="G517" s="16">
        <f>VLOOKUP($C517,'Growth rate'!$B$3:$T$93,3,FALSE)*VLOOKUP($E517,BY_RES_Demand_Drivers!$A$5:$I$100,8,FALSE)</f>
        <v>6.6992306870921919E-2</v>
      </c>
      <c r="H517" s="16">
        <f>VLOOKUP($C517,'Growth rate'!$B$3:$T$93,3,FALSE)*VLOOKUP($E517,BY_RES_Demand_Drivers!$A$5:$I$100,9,FALSE)</f>
        <v>6.6992306870921919E-2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7.0384111523372109E-2</v>
      </c>
      <c r="G518" s="16">
        <f>VLOOKUP($C518,'Growth rate'!$B$3:$T$93,3,FALSE)*VLOOKUP($E518,BY_RES_Demand_Drivers!$A$5:$I$100,8,FALSE)</f>
        <v>6.8064183780856671E-2</v>
      </c>
      <c r="H518" s="16">
        <f>VLOOKUP($C518,'Growth rate'!$B$3:$T$93,3,FALSE)*VLOOKUP($E518,BY_RES_Demand_Drivers!$A$5:$I$100,9,FALSE)</f>
        <v>6.8064183780856671E-2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7.1510257307746072E-2</v>
      </c>
      <c r="G519" s="16">
        <f>VLOOKUP($C519,'Growth rate'!$B$3:$T$93,3,FALSE)*VLOOKUP($E519,BY_RES_Demand_Drivers!$A$5:$I$100,8,FALSE)</f>
        <v>6.9153210721350375E-2</v>
      </c>
      <c r="H519" s="16">
        <f>VLOOKUP($C519,'Growth rate'!$B$3:$T$93,3,FALSE)*VLOOKUP($E519,BY_RES_Demand_Drivers!$A$5:$I$100,9,FALSE)</f>
        <v>6.9153210721350375E-2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7.2654421424670004E-2</v>
      </c>
      <c r="G520" s="16">
        <f>VLOOKUP($C520,'Growth rate'!$B$3:$T$93,3,FALSE)*VLOOKUP($E520,BY_RES_Demand_Drivers!$A$5:$I$100,8,FALSE)</f>
        <v>7.0259662092891986E-2</v>
      </c>
      <c r="H520" s="16">
        <f>VLOOKUP($C520,'Growth rate'!$B$3:$T$93,3,FALSE)*VLOOKUP($E520,BY_RES_Demand_Drivers!$A$5:$I$100,9,FALSE)</f>
        <v>7.0259662092891986E-2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7.3816892167464732E-2</v>
      </c>
      <c r="G521" s="16">
        <f>VLOOKUP($C521,'Growth rate'!$B$3:$T$93,3,FALSE)*VLOOKUP($E521,BY_RES_Demand_Drivers!$A$5:$I$100,8,FALSE)</f>
        <v>7.1383816686378262E-2</v>
      </c>
      <c r="H521" s="16">
        <f>VLOOKUP($C521,'Growth rate'!$B$3:$T$93,3,FALSE)*VLOOKUP($E521,BY_RES_Demand_Drivers!$A$5:$I$100,9,FALSE)</f>
        <v>7.1383816686378262E-2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7.499796244214417E-2</v>
      </c>
      <c r="G522" s="16">
        <f>VLOOKUP($C522,'Growth rate'!$B$3:$T$93,3,FALSE)*VLOOKUP($E522,BY_RES_Demand_Drivers!$A$5:$I$100,8,FALSE)</f>
        <v>7.2525957753360321E-2</v>
      </c>
      <c r="H522" s="16">
        <f>VLOOKUP($C522,'Growth rate'!$B$3:$T$93,3,FALSE)*VLOOKUP($E522,BY_RES_Demand_Drivers!$A$5:$I$100,9,FALSE)</f>
        <v>7.2525957753360321E-2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7.6197929841218481E-2</v>
      </c>
      <c r="G523" s="16">
        <f>VLOOKUP($C523,'Growth rate'!$B$3:$T$93,3,FALSE)*VLOOKUP($E523,BY_RES_Demand_Drivers!$A$5:$I$100,8,FALSE)</f>
        <v>7.3686373077414088E-2</v>
      </c>
      <c r="H523" s="16">
        <f>VLOOKUP($C523,'Growth rate'!$B$3:$T$93,3,FALSE)*VLOOKUP($E523,BY_RES_Demand_Drivers!$A$5:$I$100,9,FALSE)</f>
        <v>7.3686373077414088E-2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7.7417096718677983E-2</v>
      </c>
      <c r="G524" s="16">
        <f>VLOOKUP($C524,'Growth rate'!$B$3:$T$93,3,FALSE)*VLOOKUP($E524,BY_RES_Demand_Drivers!$A$5:$I$100,8,FALSE)</f>
        <v>7.4865355046652718E-2</v>
      </c>
      <c r="H524" s="16">
        <f>VLOOKUP($C524,'Growth rate'!$B$3:$T$93,3,FALSE)*VLOOKUP($E524,BY_RES_Demand_Drivers!$A$5:$I$100,9,FALSE)</f>
        <v>7.4865355046652718E-2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7.865577026617683E-2</v>
      </c>
      <c r="G525" s="16">
        <f>VLOOKUP($C525,'Growth rate'!$B$3:$T$93,3,FALSE)*VLOOKUP($E525,BY_RES_Demand_Drivers!$A$5:$I$100,8,FALSE)</f>
        <v>7.6063200727399166E-2</v>
      </c>
      <c r="H525" s="16">
        <f>VLOOKUP($C525,'Growth rate'!$B$3:$T$93,3,FALSE)*VLOOKUP($E525,BY_RES_Demand_Drivers!$A$5:$I$100,9,FALSE)</f>
        <v>7.6063200727399166E-2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7.9914262590435672E-2</v>
      </c>
      <c r="G526" s="16">
        <f>VLOOKUP($C526,'Growth rate'!$B$3:$T$93,3,FALSE)*VLOOKUP($E526,BY_RES_Demand_Drivers!$A$5:$I$100,8,FALSE)</f>
        <v>7.7280211939037557E-2</v>
      </c>
      <c r="H526" s="16">
        <f>VLOOKUP($C526,'Growth rate'!$B$3:$T$93,3,FALSE)*VLOOKUP($E526,BY_RES_Demand_Drivers!$A$5:$I$100,9,FALSE)</f>
        <v>7.7280211939037557E-2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8.1192890791882646E-2</v>
      </c>
      <c r="G527" s="16">
        <f>VLOOKUP($C527,'Growth rate'!$B$3:$T$93,3,FALSE)*VLOOKUP($E527,BY_RES_Demand_Drivers!$A$5:$I$100,8,FALSE)</f>
        <v>7.8516695330062156E-2</v>
      </c>
      <c r="H527" s="16">
        <f>VLOOKUP($C527,'Growth rate'!$B$3:$T$93,3,FALSE)*VLOOKUP($E527,BY_RES_Demand_Drivers!$A$5:$I$100,9,FALSE)</f>
        <v>7.8516695330062156E-2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8.2491977044552758E-2</v>
      </c>
      <c r="G528" s="16">
        <f>VLOOKUP($C528,'Growth rate'!$B$3:$T$93,3,FALSE)*VLOOKUP($E528,BY_RES_Demand_Drivers!$A$5:$I$100,8,FALSE)</f>
        <v>7.9772962455343155E-2</v>
      </c>
      <c r="H528" s="16">
        <f>VLOOKUP($C528,'Growth rate'!$B$3:$T$93,3,FALSE)*VLOOKUP($E528,BY_RES_Demand_Drivers!$A$5:$I$100,9,FALSE)</f>
        <v>7.9772962455343155E-2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8.3811848677265613E-2</v>
      </c>
      <c r="G529" s="16">
        <f>VLOOKUP($C529,'Growth rate'!$B$3:$T$93,3,FALSE)*VLOOKUP($E529,BY_RES_Demand_Drivers!$A$5:$I$100,8,FALSE)</f>
        <v>8.1049329854628649E-2</v>
      </c>
      <c r="H529" s="16">
        <f>VLOOKUP($C529,'Growth rate'!$B$3:$T$93,3,FALSE)*VLOOKUP($E529,BY_RES_Demand_Drivers!$A$5:$I$100,9,FALSE)</f>
        <v>8.1049329854628649E-2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8.5152838256101857E-2</v>
      </c>
      <c r="G530" s="16">
        <f>VLOOKUP($C530,'Growth rate'!$B$3:$T$93,3,FALSE)*VLOOKUP($E530,BY_RES_Demand_Drivers!$A$5:$I$100,8,FALSE)</f>
        <v>8.2346119132302706E-2</v>
      </c>
      <c r="H530" s="16">
        <f>VLOOKUP($C530,'Growth rate'!$B$3:$T$93,3,FALSE)*VLOOKUP($E530,BY_RES_Demand_Drivers!$A$5:$I$100,9,FALSE)</f>
        <v>8.2346119132302706E-2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8.6515283668199494E-2</v>
      </c>
      <c r="G531" s="16">
        <f>VLOOKUP($C531,'Growth rate'!$B$3:$T$93,3,FALSE)*VLOOKUP($E531,BY_RES_Demand_Drivers!$A$5:$I$100,8,FALSE)</f>
        <v>8.3663657038419548E-2</v>
      </c>
      <c r="H531" s="16">
        <f>VLOOKUP($C531,'Growth rate'!$B$3:$T$93,3,FALSE)*VLOOKUP($E531,BY_RES_Demand_Drivers!$A$5:$I$100,9,FALSE)</f>
        <v>8.3663657038419548E-2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8.7899528206890676E-2</v>
      </c>
      <c r="G532" s="16">
        <f>VLOOKUP($C532,'Growth rate'!$B$3:$T$93,3,FALSE)*VLOOKUP($E532,BY_RES_Demand_Drivers!$A$5:$I$100,8,FALSE)</f>
        <v>8.5002275551034262E-2</v>
      </c>
      <c r="H532" s="16">
        <f>VLOOKUP($C532,'Growth rate'!$B$3:$T$93,3,FALSE)*VLOOKUP($E532,BY_RES_Demand_Drivers!$A$5:$I$100,9,FALSE)</f>
        <v>8.5002275551034262E-2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8.9305920658200935E-2</v>
      </c>
      <c r="G533" s="16">
        <f>VLOOKUP($C533,'Growth rate'!$B$3:$T$93,3,FALSE)*VLOOKUP($E533,BY_RES_Demand_Drivers!$A$5:$I$100,8,FALSE)</f>
        <v>8.6362311959850807E-2</v>
      </c>
      <c r="H533" s="16">
        <f>VLOOKUP($C533,'Growth rate'!$B$3:$T$93,3,FALSE)*VLOOKUP($E533,BY_RES_Demand_Drivers!$A$5:$I$100,9,FALSE)</f>
        <v>8.6362311959850807E-2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9.0734815388732154E-2</v>
      </c>
      <c r="G534" s="16">
        <f>VLOOKUP($C534,'Growth rate'!$B$3:$T$93,3,FALSE)*VLOOKUP($E534,BY_RES_Demand_Drivers!$A$5:$I$100,8,FALSE)</f>
        <v>8.7744108951208433E-2</v>
      </c>
      <c r="H534" s="16">
        <f>VLOOKUP($C534,'Growth rate'!$B$3:$T$93,3,FALSE)*VLOOKUP($E534,BY_RES_Demand_Drivers!$A$5:$I$100,9,FALSE)</f>
        <v>8.7744108951208433E-2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9.2186572434951874E-2</v>
      </c>
      <c r="G535" s="16">
        <f>VLOOKUP($C535,'Growth rate'!$B$3:$T$93,3,FALSE)*VLOOKUP($E535,BY_RES_Demand_Drivers!$A$5:$I$100,8,FALSE)</f>
        <v>8.9148014694427763E-2</v>
      </c>
      <c r="H535" s="16">
        <f>VLOOKUP($C535,'Growth rate'!$B$3:$T$93,3,FALSE)*VLOOKUP($E535,BY_RES_Demand_Drivers!$A$5:$I$100,9,FALSE)</f>
        <v>8.9148014694427763E-2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9.3661557593911093E-2</v>
      </c>
      <c r="G536" s="16">
        <f>VLOOKUP($C536,'Growth rate'!$B$3:$T$93,3,FALSE)*VLOOKUP($E536,BY_RES_Demand_Drivers!$A$5:$I$100,8,FALSE)</f>
        <v>9.0574382929538608E-2</v>
      </c>
      <c r="H536" s="16">
        <f>VLOOKUP($C536,'Growth rate'!$B$3:$T$93,3,FALSE)*VLOOKUP($E536,BY_RES_Demand_Drivers!$A$5:$I$100,9,FALSE)</f>
        <v>9.0574382929538608E-2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9.5160142515413673E-2</v>
      </c>
      <c r="G537" s="16">
        <f>VLOOKUP($C537,'Growth rate'!$B$3:$T$93,3,FALSE)*VLOOKUP($E537,BY_RES_Demand_Drivers!$A$5:$I$100,8,FALSE)</f>
        <v>9.202357305641122E-2</v>
      </c>
      <c r="H537" s="16">
        <f>VLOOKUP($C537,'Growth rate'!$B$3:$T$93,3,FALSE)*VLOOKUP($E537,BY_RES_Demand_Drivers!$A$5:$I$100,9,FALSE)</f>
        <v>9.202357305641122E-2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9.6682704795660296E-2</v>
      </c>
      <c r="G538" s="16">
        <f>VLOOKUP($C538,'Growth rate'!$B$3:$T$93,3,FALSE)*VLOOKUP($E538,BY_RES_Demand_Drivers!$A$5:$I$100,8,FALSE)</f>
        <v>9.3495950225313804E-2</v>
      </c>
      <c r="H538" s="16">
        <f>VLOOKUP($C538,'Growth rate'!$B$3:$T$93,3,FALSE)*VLOOKUP($E538,BY_RES_Demand_Drivers!$A$5:$I$100,9,FALSE)</f>
        <v>9.3495950225313804E-2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9.8229628072390857E-2</v>
      </c>
      <c r="G539" s="16">
        <f>VLOOKUP($C539,'Growth rate'!$B$3:$T$93,3,FALSE)*VLOOKUP($E539,BY_RES_Demand_Drivers!$A$5:$I$100,8,FALSE)</f>
        <v>9.4991885428918829E-2</v>
      </c>
      <c r="H539" s="16">
        <f>VLOOKUP($C539,'Growth rate'!$B$3:$T$93,3,FALSE)*VLOOKUP($E539,BY_RES_Demand_Drivers!$A$5:$I$100,9,FALSE)</f>
        <v>9.4991885428918829E-2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9.9801302121549113E-2</v>
      </c>
      <c r="G540" s="16">
        <f>VLOOKUP($C540,'Growth rate'!$B$3:$T$93,3,FALSE)*VLOOKUP($E540,BY_RES_Demand_Drivers!$A$5:$I$100,8,FALSE)</f>
        <v>9.6511755595781526E-2</v>
      </c>
      <c r="H540" s="16">
        <f>VLOOKUP($C540,'Growth rate'!$B$3:$T$93,3,FALSE)*VLOOKUP($E540,BY_RES_Demand_Drivers!$A$5:$I$100,9,FALSE)</f>
        <v>9.6511755595781526E-2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0.10139812295549391</v>
      </c>
      <c r="G541" s="16">
        <f>VLOOKUP($C541,'Growth rate'!$B$3:$T$93,3,FALSE)*VLOOKUP($E541,BY_RES_Demand_Drivers!$A$5:$I$100,8,FALSE)</f>
        <v>9.8055943685314048E-2</v>
      </c>
      <c r="H541" s="16">
        <f>VLOOKUP($C541,'Growth rate'!$B$3:$T$93,3,FALSE)*VLOOKUP($E541,BY_RES_Demand_Drivers!$A$5:$I$100,9,FALSE)</f>
        <v>9.8055943685314048E-2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0.10302049292278181</v>
      </c>
      <c r="G542" s="16">
        <f>VLOOKUP($C542,'Growth rate'!$B$3:$T$93,3,FALSE)*VLOOKUP($E542,BY_RES_Demand_Drivers!$A$5:$I$100,8,FALSE)</f>
        <v>9.9624838784279066E-2</v>
      </c>
      <c r="H542" s="16">
        <f>VLOOKUP($C542,'Growth rate'!$B$3:$T$93,3,FALSE)*VLOOKUP($E542,BY_RES_Demand_Drivers!$A$5:$I$100,9,FALSE)</f>
        <v>9.9624838784279066E-2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0.10466882080954633</v>
      </c>
      <c r="G543" s="16">
        <f>VLOOKUP($C543,'Growth rate'!$B$3:$T$93,3,FALSE)*VLOOKUP($E543,BY_RES_Demand_Drivers!$A$5:$I$100,8,FALSE)</f>
        <v>0.10121883620482754</v>
      </c>
      <c r="H543" s="16">
        <f>VLOOKUP($C543,'Growth rate'!$B$3:$T$93,3,FALSE)*VLOOKUP($E543,BY_RES_Demand_Drivers!$A$5:$I$100,9,FALSE)</f>
        <v>0.10121883620482754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0.10634352194249906</v>
      </c>
      <c r="G544" s="16">
        <f>VLOOKUP($C544,'Growth rate'!$B$3:$T$93,3,FALSE)*VLOOKUP($E544,BY_RES_Demand_Drivers!$A$5:$I$100,8,FALSE)</f>
        <v>0.10283833758410477</v>
      </c>
      <c r="H544" s="16">
        <f>VLOOKUP($C544,'Growth rate'!$B$3:$T$93,3,FALSE)*VLOOKUP($E544,BY_RES_Demand_Drivers!$A$5:$I$100,9,FALSE)</f>
        <v>0.10283833758410477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0.10804501829357904</v>
      </c>
      <c r="G545" s="16">
        <f>VLOOKUP($C545,'Growth rate'!$B$3:$T$93,3,FALSE)*VLOOKUP($E545,BY_RES_Demand_Drivers!$A$5:$I$100,8,FALSE)</f>
        <v>0.10448375098545044</v>
      </c>
      <c r="H545" s="16">
        <f>VLOOKUP($C545,'Growth rate'!$B$3:$T$93,3,FALSE)*VLOOKUP($E545,BY_RES_Demand_Drivers!$A$5:$I$100,9,FALSE)</f>
        <v>0.10448375098545044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0.10977373858627631</v>
      </c>
      <c r="G546" s="16">
        <f>VLOOKUP($C546,'Growth rate'!$B$3:$T$93,3,FALSE)*VLOOKUP($E546,BY_RES_Demand_Drivers!$A$5:$I$100,8,FALSE)</f>
        <v>0.10615549100121766</v>
      </c>
      <c r="H546" s="16">
        <f>VLOOKUP($C546,'Growth rate'!$B$3:$T$93,3,FALSE)*VLOOKUP($E546,BY_RES_Demand_Drivers!$A$5:$I$100,9,FALSE)</f>
        <v>0.10615549100121766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0.11153011840365674</v>
      </c>
      <c r="G547" s="16">
        <f>VLOOKUP($C547,'Growth rate'!$B$3:$T$93,3,FALSE)*VLOOKUP($E547,BY_RES_Demand_Drivers!$A$5:$I$100,8,FALSE)</f>
        <v>0.10785397885723715</v>
      </c>
      <c r="H547" s="16">
        <f>VLOOKUP($C547,'Growth rate'!$B$3:$T$93,3,FALSE)*VLOOKUP($E547,BY_RES_Demand_Drivers!$A$5:$I$100,9,FALSE)</f>
        <v>0.10785397885723715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0.11331460029811524</v>
      </c>
      <c r="G548" s="16">
        <f>VLOOKUP($C548,'Growth rate'!$B$3:$T$93,3,FALSE)*VLOOKUP($E548,BY_RES_Demand_Drivers!$A$5:$I$100,8,FALSE)</f>
        <v>0.10957964251895294</v>
      </c>
      <c r="H548" s="16">
        <f>VLOOKUP($C548,'Growth rate'!$B$3:$T$93,3,FALSE)*VLOOKUP($E548,BY_RES_Demand_Drivers!$A$5:$I$100,9,FALSE)</f>
        <v>0.10957964251895294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0.11512763390288509</v>
      </c>
      <c r="G549" s="16">
        <f>VLOOKUP($C549,'Growth rate'!$B$3:$T$93,3,FALSE)*VLOOKUP($E549,BY_RES_Demand_Drivers!$A$5:$I$100,8,FALSE)</f>
        <v>0.11133291679925618</v>
      </c>
      <c r="H549" s="16">
        <f>VLOOKUP($C549,'Growth rate'!$B$3:$T$93,3,FALSE)*VLOOKUP($E549,BY_RES_Demand_Drivers!$A$5:$I$100,9,FALSE)</f>
        <v>0.11133291679925618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0.11696967604533125</v>
      </c>
      <c r="G550" s="16">
        <f>VLOOKUP($C550,'Growth rate'!$B$3:$T$93,3,FALSE)*VLOOKUP($E550,BY_RES_Demand_Drivers!$A$5:$I$100,8,FALSE)</f>
        <v>0.11311424346804427</v>
      </c>
      <c r="H550" s="16">
        <f>VLOOKUP($C550,'Growth rate'!$B$3:$T$93,3,FALSE)*VLOOKUP($E550,BY_RES_Demand_Drivers!$A$5:$I$100,9,FALSE)</f>
        <v>0.11311424346804427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0.11884119086205654</v>
      </c>
      <c r="G551" s="16">
        <f>VLOOKUP($C551,'Growth rate'!$B$3:$T$93,3,FALSE)*VLOOKUP($E551,BY_RES_Demand_Drivers!$A$5:$I$100,8,FALSE)</f>
        <v>0.11492407136353298</v>
      </c>
      <c r="H551" s="16">
        <f>VLOOKUP($C551,'Growth rate'!$B$3:$T$93,3,FALSE)*VLOOKUP($E551,BY_RES_Demand_Drivers!$A$5:$I$100,9,FALSE)</f>
        <v>0.11492407136353298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0.12074264991584945</v>
      </c>
      <c r="G552" s="16">
        <f>VLOOKUP($C552,'Growth rate'!$B$3:$T$93,3,FALSE)*VLOOKUP($E552,BY_RES_Demand_Drivers!$A$5:$I$100,8,FALSE)</f>
        <v>0.11676285650534951</v>
      </c>
      <c r="H552" s="16">
        <f>VLOOKUP($C552,'Growth rate'!$B$3:$T$93,3,FALSE)*VLOOKUP($E552,BY_RES_Demand_Drivers!$A$5:$I$100,9,FALSE)</f>
        <v>0.11676285650534951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0.12267453231450304</v>
      </c>
      <c r="G553" s="16">
        <f>VLOOKUP($C553,'Growth rate'!$B$3:$T$93,3,FALSE)*VLOOKUP($E553,BY_RES_Demand_Drivers!$A$5:$I$100,8,FALSE)</f>
        <v>0.11863106220943509</v>
      </c>
      <c r="H553" s="16">
        <f>VLOOKUP($C553,'Growth rate'!$B$3:$T$93,3,FALSE)*VLOOKUP($E553,BY_RES_Demand_Drivers!$A$5:$I$100,9,FALSE)</f>
        <v>0.11863106220943509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0.12463732483153507</v>
      </c>
      <c r="G554" s="16">
        <f>VLOOKUP($C554,'Growth rate'!$B$3:$T$93,3,FALSE)*VLOOKUP($E554,BY_RES_Demand_Drivers!$A$5:$I$100,8,FALSE)</f>
        <v>0.12052915920478605</v>
      </c>
      <c r="H554" s="16">
        <f>VLOOKUP($C554,'Growth rate'!$B$3:$T$93,3,FALSE)*VLOOKUP($E554,BY_RES_Demand_Drivers!$A$5:$I$100,9,FALSE)</f>
        <v>0.12052915920478605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0.12663152202883965</v>
      </c>
      <c r="G555" s="16">
        <f>VLOOKUP($C555,'Growth rate'!$B$3:$T$93,3,FALSE)*VLOOKUP($E555,BY_RES_Demand_Drivers!$A$5:$I$100,8,FALSE)</f>
        <v>0.12245762575206263</v>
      </c>
      <c r="H555" s="16">
        <f>VLOOKUP($C555,'Growth rate'!$B$3:$T$93,3,FALSE)*VLOOKUP($E555,BY_RES_Demand_Drivers!$A$5:$I$100,9,FALSE)</f>
        <v>0.12245762575206263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0.1286576263813011</v>
      </c>
      <c r="G556" s="16">
        <f>VLOOKUP($C556,'Growth rate'!$B$3:$T$93,3,FALSE)*VLOOKUP($E556,BY_RES_Demand_Drivers!$A$5:$I$100,8,FALSE)</f>
        <v>0.12441694776409565</v>
      </c>
      <c r="H556" s="16">
        <f>VLOOKUP($C556,'Growth rate'!$B$3:$T$93,3,FALSE)*VLOOKUP($E556,BY_RES_Demand_Drivers!$A$5:$I$100,9,FALSE)</f>
        <v>0.12441694776409565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0.1307161484034019</v>
      </c>
      <c r="G557" s="16">
        <f>VLOOKUP($C557,'Growth rate'!$B$3:$T$93,3,FALSE)*VLOOKUP($E557,BY_RES_Demand_Drivers!$A$5:$I$100,8,FALSE)</f>
        <v>0.1264076189283212</v>
      </c>
      <c r="H557" s="16">
        <f>VLOOKUP($C557,'Growth rate'!$B$3:$T$93,3,FALSE)*VLOOKUP($E557,BY_RES_Demand_Drivers!$A$5:$I$100,9,FALSE)</f>
        <v>0.1264076189283212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0.13280760677785636</v>
      </c>
      <c r="G558" s="16">
        <f>VLOOKUP($C558,'Growth rate'!$B$3:$T$93,3,FALSE)*VLOOKUP($E558,BY_RES_Demand_Drivers!$A$5:$I$100,8,FALSE)</f>
        <v>0.12843014083117432</v>
      </c>
      <c r="H558" s="16">
        <f>VLOOKUP($C558,'Growth rate'!$B$3:$T$93,3,FALSE)*VLOOKUP($E558,BY_RES_Demand_Drivers!$A$5:$I$100,9,FALSE)</f>
        <v>0.12843014083117432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0.13493252848630205</v>
      </c>
      <c r="G559" s="16">
        <f>VLOOKUP($C559,'Growth rate'!$B$3:$T$93,3,FALSE)*VLOOKUP($E559,BY_RES_Demand_Drivers!$A$5:$I$100,8,FALSE)</f>
        <v>0.13048502308447313</v>
      </c>
      <c r="H559" s="16">
        <f>VLOOKUP($C559,'Growth rate'!$B$3:$T$93,3,FALSE)*VLOOKUP($E559,BY_RES_Demand_Drivers!$A$5:$I$100,9,FALSE)</f>
        <v>0.13048502308447313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0.13709144894208289</v>
      </c>
      <c r="G560" s="16">
        <f>VLOOKUP($C560,'Growth rate'!$B$3:$T$93,3,FALSE)*VLOOKUP($E560,BY_RES_Demand_Drivers!$A$5:$I$100,8,FALSE)</f>
        <v>0.1325727834538247</v>
      </c>
      <c r="H560" s="16">
        <f>VLOOKUP($C560,'Growth rate'!$B$3:$T$93,3,FALSE)*VLOOKUP($E560,BY_RES_Demand_Drivers!$A$5:$I$100,9,FALSE)</f>
        <v>0.1325727834538247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0.1392849121251562</v>
      </c>
      <c r="G561" s="16">
        <f>VLOOKUP($C561,'Growth rate'!$B$3:$T$93,3,FALSE)*VLOOKUP($E561,BY_RES_Demand_Drivers!$A$5:$I$100,8,FALSE)</f>
        <v>0.13469394798908588</v>
      </c>
      <c r="H561" s="16">
        <f>VLOOKUP($C561,'Growth rate'!$B$3:$T$93,3,FALSE)*VLOOKUP($E561,BY_RES_Demand_Drivers!$A$5:$I$100,9,FALSE)</f>
        <v>0.13469394798908588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0.14151347071915873</v>
      </c>
      <c r="G562" s="16">
        <f>VLOOKUP($C562,'Growth rate'!$B$3:$T$93,3,FALSE)*VLOOKUP($E562,BY_RES_Demand_Drivers!$A$5:$I$100,8,FALSE)</f>
        <v>0.13684905115691129</v>
      </c>
      <c r="H562" s="16">
        <f>VLOOKUP($C562,'Growth rate'!$B$3:$T$93,3,FALSE)*VLOOKUP($E562,BY_RES_Demand_Drivers!$A$5:$I$100,9,FALSE)</f>
        <v>0.13684905115691129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0.14377768625066528</v>
      </c>
      <c r="G563" s="16">
        <f>VLOOKUP($C563,'Growth rate'!$B$3:$T$93,3,FALSE)*VLOOKUP($E563,BY_RES_Demand_Drivers!$A$5:$I$100,8,FALSE)</f>
        <v>0.13903863597542188</v>
      </c>
      <c r="H563" s="16">
        <f>VLOOKUP($C563,'Growth rate'!$B$3:$T$93,3,FALSE)*VLOOKUP($E563,BY_RES_Demand_Drivers!$A$5:$I$100,9,FALSE)</f>
        <v>0.13903863597542188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0.14607812923067592</v>
      </c>
      <c r="G564" s="16">
        <f>VLOOKUP($C564,'Growth rate'!$B$3:$T$93,3,FALSE)*VLOOKUP($E564,BY_RES_Demand_Drivers!$A$5:$I$100,8,FALSE)</f>
        <v>0.14126325415102861</v>
      </c>
      <c r="H564" s="16">
        <f>VLOOKUP($C564,'Growth rate'!$B$3:$T$93,3,FALSE)*VLOOKUP($E564,BY_RES_Demand_Drivers!$A$5:$I$100,9,FALSE)</f>
        <v>0.14126325415102861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0.14841537929836676</v>
      </c>
      <c r="G565" s="16">
        <f>VLOOKUP($C565,'Growth rate'!$B$3:$T$93,3,FALSE)*VLOOKUP($E565,BY_RES_Demand_Drivers!$A$5:$I$100,8,FALSE)</f>
        <v>0.14352346621744508</v>
      </c>
      <c r="H565" s="16">
        <f>VLOOKUP($C565,'Growth rate'!$B$3:$T$93,3,FALSE)*VLOOKUP($E565,BY_RES_Demand_Drivers!$A$5:$I$100,9,FALSE)</f>
        <v>0.14352346621744508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0.15079002536714062</v>
      </c>
      <c r="G566" s="16">
        <f>VLOOKUP($C566,'Growth rate'!$B$3:$T$93,3,FALSE)*VLOOKUP($E566,BY_RES_Demand_Drivers!$A$5:$I$100,8,FALSE)</f>
        <v>0.14581984167692422</v>
      </c>
      <c r="H566" s="16">
        <f>VLOOKUP($C566,'Growth rate'!$B$3:$T$93,3,FALSE)*VLOOKUP($E566,BY_RES_Demand_Drivers!$A$5:$I$100,9,FALSE)</f>
        <v>0.14581984167692422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0.15320266577301486</v>
      </c>
      <c r="G567" s="16">
        <f>VLOOKUP($C567,'Growth rate'!$B$3:$T$93,3,FALSE)*VLOOKUP($E567,BY_RES_Demand_Drivers!$A$5:$I$100,8,FALSE)</f>
        <v>0.14815295914375498</v>
      </c>
      <c r="H567" s="16">
        <f>VLOOKUP($C567,'Growth rate'!$B$3:$T$93,3,FALSE)*VLOOKUP($E567,BY_RES_Demand_Drivers!$A$5:$I$100,9,FALSE)</f>
        <v>0.14815295914375498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0.15565390842538313</v>
      </c>
      <c r="G568" s="16">
        <f>VLOOKUP($C568,'Growth rate'!$B$3:$T$93,3,FALSE)*VLOOKUP($E568,BY_RES_Demand_Drivers!$A$5:$I$100,8,FALSE)</f>
        <v>0.15052340649005508</v>
      </c>
      <c r="H568" s="16">
        <f>VLOOKUP($C568,'Growth rate'!$B$3:$T$93,3,FALSE)*VLOOKUP($E568,BY_RES_Demand_Drivers!$A$5:$I$100,9,FALSE)</f>
        <v>0.15052340649005508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0.15814437096018927</v>
      </c>
      <c r="G569" s="16">
        <f>VLOOKUP($C569,'Growth rate'!$B$3:$T$93,3,FALSE)*VLOOKUP($E569,BY_RES_Demand_Drivers!$A$5:$I$100,8,FALSE)</f>
        <v>0.15293178099389598</v>
      </c>
      <c r="H569" s="16">
        <f>VLOOKUP($C569,'Growth rate'!$B$3:$T$93,3,FALSE)*VLOOKUP($E569,BY_RES_Demand_Drivers!$A$5:$I$100,9,FALSE)</f>
        <v>0.15293178099389598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0.16067468089555229</v>
      </c>
      <c r="G570" s="16">
        <f>VLOOKUP($C570,'Growth rate'!$B$3:$T$93,3,FALSE)*VLOOKUP($E570,BY_RES_Demand_Drivers!$A$5:$I$100,8,FALSE)</f>
        <v>0.15537868948979833</v>
      </c>
      <c r="H570" s="16">
        <f>VLOOKUP($C570,'Growth rate'!$B$3:$T$93,3,FALSE)*VLOOKUP($E570,BY_RES_Demand_Drivers!$A$5:$I$100,9,FALSE)</f>
        <v>0.15537868948979833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0.16324547578988113</v>
      </c>
      <c r="G571" s="16">
        <f>VLOOKUP($C571,'Growth rate'!$B$3:$T$93,3,FALSE)*VLOOKUP($E571,BY_RES_Demand_Drivers!$A$5:$I$100,8,FALSE)</f>
        <v>0.1578647485216351</v>
      </c>
      <c r="H571" s="16">
        <f>VLOOKUP($C571,'Growth rate'!$B$3:$T$93,3,FALSE)*VLOOKUP($E571,BY_RES_Demand_Drivers!$A$5:$I$100,9,FALSE)</f>
        <v>0.1578647485216351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0.16585740340251925</v>
      </c>
      <c r="G572" s="16">
        <f>VLOOKUP($C572,'Growth rate'!$B$3:$T$93,3,FALSE)*VLOOKUP($E572,BY_RES_Demand_Drivers!$A$5:$I$100,8,FALSE)</f>
        <v>0.16039058449798127</v>
      </c>
      <c r="H572" s="16">
        <f>VLOOKUP($C572,'Growth rate'!$B$3:$T$93,3,FALSE)*VLOOKUP($E572,BY_RES_Demand_Drivers!$A$5:$I$100,9,FALSE)</f>
        <v>0.16039058449798127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0.16851112185695957</v>
      </c>
      <c r="G573" s="16">
        <f>VLOOKUP($C573,'Growth rate'!$B$3:$T$93,3,FALSE)*VLOOKUP($E573,BY_RES_Demand_Drivers!$A$5:$I$100,8,FALSE)</f>
        <v>0.16295683384994897</v>
      </c>
      <c r="H573" s="16">
        <f>VLOOKUP($C573,'Growth rate'!$B$3:$T$93,3,FALSE)*VLOOKUP($E573,BY_RES_Demand_Drivers!$A$5:$I$100,9,FALSE)</f>
        <v>0.16295683384994897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0.1712072998066709</v>
      </c>
      <c r="G574" s="16">
        <f>VLOOKUP($C574,'Growth rate'!$B$3:$T$93,3,FALSE)*VLOOKUP($E574,BY_RES_Demand_Drivers!$A$5:$I$100,8,FALSE)</f>
        <v>0.16556414319154816</v>
      </c>
      <c r="H574" s="16">
        <f>VLOOKUP($C574,'Growth rate'!$B$3:$T$93,3,FALSE)*VLOOKUP($E574,BY_RES_Demand_Drivers!$A$5:$I$100,9,FALSE)</f>
        <v>0.16556414319154816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0.17394661660357763</v>
      </c>
      <c r="G575" s="16">
        <f>VLOOKUP($C575,'Growth rate'!$B$3:$T$93,3,FALSE)*VLOOKUP($E575,BY_RES_Demand_Drivers!$A$5:$I$100,8,FALSE)</f>
        <v>0.16821316948261292</v>
      </c>
      <c r="H575" s="16">
        <f>VLOOKUP($C575,'Growth rate'!$B$3:$T$93,3,FALSE)*VLOOKUP($E575,BY_RES_Demand_Drivers!$A$5:$I$100,9,FALSE)</f>
        <v>0.16821316948261292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0.17672976246923489</v>
      </c>
      <c r="G576" s="16">
        <f>VLOOKUP($C576,'Growth rate'!$B$3:$T$93,3,FALSE)*VLOOKUP($E576,BY_RES_Demand_Drivers!$A$5:$I$100,8,FALSE)</f>
        <v>0.17090458019433474</v>
      </c>
      <c r="H576" s="16">
        <f>VLOOKUP($C576,'Growth rate'!$B$3:$T$93,3,FALSE)*VLOOKUP($E576,BY_RES_Demand_Drivers!$A$5:$I$100,9,FALSE)</f>
        <v>0.17090458019433474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0.17955743866874266</v>
      </c>
      <c r="G577" s="16">
        <f>VLOOKUP($C577,'Growth rate'!$B$3:$T$93,3,FALSE)*VLOOKUP($E577,BY_RES_Demand_Drivers!$A$5:$I$100,8,FALSE)</f>
        <v>0.1736390534774441</v>
      </c>
      <c r="H577" s="16">
        <f>VLOOKUP($C577,'Growth rate'!$B$3:$T$93,3,FALSE)*VLOOKUP($E577,BY_RES_Demand_Drivers!$A$5:$I$100,9,FALSE)</f>
        <v>0.1736390534774441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5.7021526626778299E-2</v>
      </c>
      <c r="G578" s="16">
        <f>VLOOKUP($C578,'Growth rate'!$B$3:$T$93,3,FALSE)*VLOOKUP($E578,BY_RES_Demand_Drivers!$A$5:$I$100,8,FALSE)</f>
        <v>5.5142042483569097E-2</v>
      </c>
      <c r="H578" s="16">
        <f>VLOOKUP($C578,'Growth rate'!$B$3:$T$93,3,FALSE)*VLOOKUP($E578,BY_RES_Demand_Drivers!$A$5:$I$100,9,FALSE)</f>
        <v>5.5142042483569097E-2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5.043206670072764E-2</v>
      </c>
      <c r="G579" s="16">
        <f>VLOOKUP($C579,'Growth rate'!$B$3:$T$93,3,FALSE)*VLOOKUP($E579,BY_RES_Demand_Drivers!$A$5:$I$100,8,FALSE)</f>
        <v>4.8769777469264426E-2</v>
      </c>
      <c r="H579" s="16">
        <f>VLOOKUP($C579,'Growth rate'!$B$3:$T$93,3,FALSE)*VLOOKUP($E579,BY_RES_Demand_Drivers!$A$5:$I$100,9,FALSE)</f>
        <v>4.8769777469264426E-2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5.1238979767939286E-2</v>
      </c>
      <c r="G580" s="16">
        <f>VLOOKUP($C580,'Growth rate'!$B$3:$T$93,3,FALSE)*VLOOKUP($E580,BY_RES_Demand_Drivers!$A$5:$I$100,8,FALSE)</f>
        <v>4.9550093908772665E-2</v>
      </c>
      <c r="H580" s="16">
        <f>VLOOKUP($C580,'Growth rate'!$B$3:$T$93,3,FALSE)*VLOOKUP($E580,BY_RES_Demand_Drivers!$A$5:$I$100,9,FALSE)</f>
        <v>4.9550093908772665E-2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5.2058803444226316E-2</v>
      </c>
      <c r="G581" s="16">
        <f>VLOOKUP($C581,'Growth rate'!$B$3:$T$93,3,FALSE)*VLOOKUP($E581,BY_RES_Demand_Drivers!$A$5:$I$100,8,FALSE)</f>
        <v>5.0342895411313024E-2</v>
      </c>
      <c r="H581" s="16">
        <f>VLOOKUP($C581,'Growth rate'!$B$3:$T$93,3,FALSE)*VLOOKUP($E581,BY_RES_Demand_Drivers!$A$5:$I$100,9,FALSE)</f>
        <v>5.0342895411313024E-2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5.2891744299333944E-2</v>
      </c>
      <c r="G582" s="16">
        <f>VLOOKUP($C582,'Growth rate'!$B$3:$T$93,3,FALSE)*VLOOKUP($E582,BY_RES_Demand_Drivers!$A$5:$I$100,8,FALSE)</f>
        <v>5.1148381737894037E-2</v>
      </c>
      <c r="H582" s="16">
        <f>VLOOKUP($C582,'Growth rate'!$B$3:$T$93,3,FALSE)*VLOOKUP($E582,BY_RES_Demand_Drivers!$A$5:$I$100,9,FALSE)</f>
        <v>5.1148381737894037E-2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5.3738012208123284E-2</v>
      </c>
      <c r="G583" s="16">
        <f>VLOOKUP($C583,'Growth rate'!$B$3:$T$93,3,FALSE)*VLOOKUP($E583,BY_RES_Demand_Drivers!$A$5:$I$100,8,FALSE)</f>
        <v>5.196675584570034E-2</v>
      </c>
      <c r="H583" s="16">
        <f>VLOOKUP($C583,'Growth rate'!$B$3:$T$93,3,FALSE)*VLOOKUP($E583,BY_RES_Demand_Drivers!$A$5:$I$100,9,FALSE)</f>
        <v>5.196675584570034E-2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5.4597820403453255E-2</v>
      </c>
      <c r="G584" s="16">
        <f>VLOOKUP($C584,'Growth rate'!$B$3:$T$93,3,FALSE)*VLOOKUP($E584,BY_RES_Demand_Drivers!$A$5:$I$100,8,FALSE)</f>
        <v>5.2798223939231545E-2</v>
      </c>
      <c r="H584" s="16">
        <f>VLOOKUP($C584,'Growth rate'!$B$3:$T$93,3,FALSE)*VLOOKUP($E584,BY_RES_Demand_Drivers!$A$5:$I$100,9,FALSE)</f>
        <v>5.2798223939231545E-2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5.5471385529908504E-2</v>
      </c>
      <c r="G585" s="16">
        <f>VLOOKUP($C585,'Growth rate'!$B$3:$T$93,3,FALSE)*VLOOKUP($E585,BY_RES_Demand_Drivers!$A$5:$I$100,8,FALSE)</f>
        <v>5.3642995522259249E-2</v>
      </c>
      <c r="H585" s="16">
        <f>VLOOKUP($C585,'Growth rate'!$B$3:$T$93,3,FALSE)*VLOOKUP($E585,BY_RES_Demand_Drivers!$A$5:$I$100,9,FALSE)</f>
        <v>5.3642995522259249E-2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5.6358927698387046E-2</v>
      </c>
      <c r="G586" s="16">
        <f>VLOOKUP($C586,'Growth rate'!$B$3:$T$93,3,FALSE)*VLOOKUP($E586,BY_RES_Demand_Drivers!$A$5:$I$100,8,FALSE)</f>
        <v>5.4501283450615397E-2</v>
      </c>
      <c r="H586" s="16">
        <f>VLOOKUP($C586,'Growth rate'!$B$3:$T$93,3,FALSE)*VLOOKUP($E586,BY_RES_Demand_Drivers!$A$5:$I$100,9,FALSE)</f>
        <v>5.4501283450615397E-2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5.726067054156124E-2</v>
      </c>
      <c r="G587" s="16">
        <f>VLOOKUP($C587,'Growth rate'!$B$3:$T$93,3,FALSE)*VLOOKUP($E587,BY_RES_Demand_Drivers!$A$5:$I$100,8,FALSE)</f>
        <v>5.5373303985825253E-2</v>
      </c>
      <c r="H587" s="16">
        <f>VLOOKUP($C587,'Growth rate'!$B$3:$T$93,3,FALSE)*VLOOKUP($E587,BY_RES_Demand_Drivers!$A$5:$I$100,9,FALSE)</f>
        <v>5.5373303985825253E-2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5.8176841270226223E-2</v>
      </c>
      <c r="G588" s="16">
        <f>VLOOKUP($C588,'Growth rate'!$B$3:$T$93,3,FALSE)*VLOOKUP($E588,BY_RES_Demand_Drivers!$A$5:$I$100,8,FALSE)</f>
        <v>5.6259276849598458E-2</v>
      </c>
      <c r="H588" s="16">
        <f>VLOOKUP($C588,'Growth rate'!$B$3:$T$93,3,FALSE)*VLOOKUP($E588,BY_RES_Demand_Drivers!$A$5:$I$100,9,FALSE)</f>
        <v>5.6259276849598458E-2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5.9107670730549844E-2</v>
      </c>
      <c r="G589" s="16">
        <f>VLOOKUP($C589,'Growth rate'!$B$3:$T$93,3,FALSE)*VLOOKUP($E589,BY_RES_Demand_Drivers!$A$5:$I$100,8,FALSE)</f>
        <v>5.715942527919203E-2</v>
      </c>
      <c r="H589" s="16">
        <f>VLOOKUP($C589,'Growth rate'!$B$3:$T$93,3,FALSE)*VLOOKUP($E589,BY_RES_Demand_Drivers!$A$5:$I$100,9,FALSE)</f>
        <v>5.715942527919203E-2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6.005339346223864E-2</v>
      </c>
      <c r="G590" s="16">
        <f>VLOOKUP($C590,'Growth rate'!$B$3:$T$93,3,FALSE)*VLOOKUP($E590,BY_RES_Demand_Drivers!$A$5:$I$100,8,FALSE)</f>
        <v>5.80739760836591E-2</v>
      </c>
      <c r="H590" s="16">
        <f>VLOOKUP($C590,'Growth rate'!$B$3:$T$93,3,FALSE)*VLOOKUP($E590,BY_RES_Demand_Drivers!$A$5:$I$100,9,FALSE)</f>
        <v>5.80739760836591E-2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6.1014247757634456E-2</v>
      </c>
      <c r="G591" s="16">
        <f>VLOOKUP($C591,'Growth rate'!$B$3:$T$93,3,FALSE)*VLOOKUP($E591,BY_RES_Demand_Drivers!$A$5:$I$100,8,FALSE)</f>
        <v>5.9003159700997648E-2</v>
      </c>
      <c r="H591" s="16">
        <f>VLOOKUP($C591,'Growth rate'!$B$3:$T$93,3,FALSE)*VLOOKUP($E591,BY_RES_Demand_Drivers!$A$5:$I$100,9,FALSE)</f>
        <v>5.9003159700997648E-2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6.1990475721756602E-2</v>
      </c>
      <c r="G592" s="16">
        <f>VLOOKUP($C592,'Growth rate'!$B$3:$T$93,3,FALSE)*VLOOKUP($E592,BY_RES_Demand_Drivers!$A$5:$I$100,8,FALSE)</f>
        <v>5.9947210256213607E-2</v>
      </c>
      <c r="H592" s="16">
        <f>VLOOKUP($C592,'Growth rate'!$B$3:$T$93,3,FALSE)*VLOOKUP($E592,BY_RES_Demand_Drivers!$A$5:$I$100,9,FALSE)</f>
        <v>5.9947210256213607E-2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6.298232333330471E-2</v>
      </c>
      <c r="G593" s="16">
        <f>VLOOKUP($C593,'Growth rate'!$B$3:$T$93,3,FALSE)*VLOOKUP($E593,BY_RES_Demand_Drivers!$A$5:$I$100,8,FALSE)</f>
        <v>6.0906365620313027E-2</v>
      </c>
      <c r="H593" s="16">
        <f>VLOOKUP($C593,'Growth rate'!$B$3:$T$93,3,FALSE)*VLOOKUP($E593,BY_RES_Demand_Drivers!$A$5:$I$100,9,FALSE)</f>
        <v>6.0906365620313027E-2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6.3990040506637591E-2</v>
      </c>
      <c r="G594" s="16">
        <f>VLOOKUP($C594,'Growth rate'!$B$3:$T$93,3,FALSE)*VLOOKUP($E594,BY_RES_Demand_Drivers!$A$5:$I$100,8,FALSE)</f>
        <v>6.1880867470238035E-2</v>
      </c>
      <c r="H594" s="16">
        <f>VLOOKUP($C594,'Growth rate'!$B$3:$T$93,3,FALSE)*VLOOKUP($E594,BY_RES_Demand_Drivers!$A$5:$I$100,9,FALSE)</f>
        <v>6.1880867470238035E-2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6.5013881154743783E-2</v>
      </c>
      <c r="G595" s="16">
        <f>VLOOKUP($C595,'Growth rate'!$B$3:$T$93,3,FALSE)*VLOOKUP($E595,BY_RES_Demand_Drivers!$A$5:$I$100,8,FALSE)</f>
        <v>6.2870961349761847E-2</v>
      </c>
      <c r="H595" s="16">
        <f>VLOOKUP($C595,'Growth rate'!$B$3:$T$93,3,FALSE)*VLOOKUP($E595,BY_RES_Demand_Drivers!$A$5:$I$100,9,FALSE)</f>
        <v>6.2870961349761847E-2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6.6054103253219684E-2</v>
      </c>
      <c r="G596" s="16">
        <f>VLOOKUP($C596,'Growth rate'!$B$3:$T$93,3,FALSE)*VLOOKUP($E596,BY_RES_Demand_Drivers!$A$5:$I$100,8,FALSE)</f>
        <v>6.3876896731358032E-2</v>
      </c>
      <c r="H596" s="16">
        <f>VLOOKUP($C596,'Growth rate'!$B$3:$T$93,3,FALSE)*VLOOKUP($E596,BY_RES_Demand_Drivers!$A$5:$I$100,9,FALSE)</f>
        <v>6.3876896731358032E-2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6.7110968905271198E-2</v>
      </c>
      <c r="G597" s="16">
        <f>VLOOKUP($C597,'Growth rate'!$B$3:$T$93,3,FALSE)*VLOOKUP($E597,BY_RES_Demand_Drivers!$A$5:$I$100,8,FALSE)</f>
        <v>6.4898927079059768E-2</v>
      </c>
      <c r="H597" s="16">
        <f>VLOOKUP($C597,'Growth rate'!$B$3:$T$93,3,FALSE)*VLOOKUP($E597,BY_RES_Demand_Drivers!$A$5:$I$100,9,FALSE)</f>
        <v>6.4898927079059768E-2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6.8184744407755543E-2</v>
      </c>
      <c r="G598" s="16">
        <f>VLOOKUP($C598,'Growth rate'!$B$3:$T$93,3,FALSE)*VLOOKUP($E598,BY_RES_Demand_Drivers!$A$5:$I$100,8,FALSE)</f>
        <v>6.5937309912324715E-2</v>
      </c>
      <c r="H598" s="16">
        <f>VLOOKUP($C598,'Growth rate'!$B$3:$T$93,3,FALSE)*VLOOKUP($E598,BY_RES_Demand_Drivers!$A$5:$I$100,9,FALSE)</f>
        <v>6.5937309912324715E-2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6.9275700318279634E-2</v>
      </c>
      <c r="G599" s="16">
        <f>VLOOKUP($C599,'Growth rate'!$B$3:$T$93,3,FALSE)*VLOOKUP($E599,BY_RES_Demand_Drivers!$A$5:$I$100,8,FALSE)</f>
        <v>6.6992306870921919E-2</v>
      </c>
      <c r="H599" s="16">
        <f>VLOOKUP($C599,'Growth rate'!$B$3:$T$93,3,FALSE)*VLOOKUP($E599,BY_RES_Demand_Drivers!$A$5:$I$100,9,FALSE)</f>
        <v>6.6992306870921919E-2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7.0384111523372109E-2</v>
      </c>
      <c r="G600" s="16">
        <f>VLOOKUP($C600,'Growth rate'!$B$3:$T$93,3,FALSE)*VLOOKUP($E600,BY_RES_Demand_Drivers!$A$5:$I$100,8,FALSE)</f>
        <v>6.8064183780856671E-2</v>
      </c>
      <c r="H600" s="16">
        <f>VLOOKUP($C600,'Growth rate'!$B$3:$T$93,3,FALSE)*VLOOKUP($E600,BY_RES_Demand_Drivers!$A$5:$I$100,9,FALSE)</f>
        <v>6.8064183780856671E-2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7.1510257307746072E-2</v>
      </c>
      <c r="G601" s="16">
        <f>VLOOKUP($C601,'Growth rate'!$B$3:$T$93,3,FALSE)*VLOOKUP($E601,BY_RES_Demand_Drivers!$A$5:$I$100,8,FALSE)</f>
        <v>6.9153210721350375E-2</v>
      </c>
      <c r="H601" s="16">
        <f>VLOOKUP($C601,'Growth rate'!$B$3:$T$93,3,FALSE)*VLOOKUP($E601,BY_RES_Demand_Drivers!$A$5:$I$100,9,FALSE)</f>
        <v>6.9153210721350375E-2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7.2654421424670004E-2</v>
      </c>
      <c r="G602" s="16">
        <f>VLOOKUP($C602,'Growth rate'!$B$3:$T$93,3,FALSE)*VLOOKUP($E602,BY_RES_Demand_Drivers!$A$5:$I$100,8,FALSE)</f>
        <v>7.0259662092891986E-2</v>
      </c>
      <c r="H602" s="16">
        <f>VLOOKUP($C602,'Growth rate'!$B$3:$T$93,3,FALSE)*VLOOKUP($E602,BY_RES_Demand_Drivers!$A$5:$I$100,9,FALSE)</f>
        <v>7.0259662092891986E-2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7.3816892167464732E-2</v>
      </c>
      <c r="G603" s="16">
        <f>VLOOKUP($C603,'Growth rate'!$B$3:$T$93,3,FALSE)*VLOOKUP($E603,BY_RES_Demand_Drivers!$A$5:$I$100,8,FALSE)</f>
        <v>7.1383816686378262E-2</v>
      </c>
      <c r="H603" s="16">
        <f>VLOOKUP($C603,'Growth rate'!$B$3:$T$93,3,FALSE)*VLOOKUP($E603,BY_RES_Demand_Drivers!$A$5:$I$100,9,FALSE)</f>
        <v>7.1383816686378262E-2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7.499796244214417E-2</v>
      </c>
      <c r="G604" s="16">
        <f>VLOOKUP($C604,'Growth rate'!$B$3:$T$93,3,FALSE)*VLOOKUP($E604,BY_RES_Demand_Drivers!$A$5:$I$100,8,FALSE)</f>
        <v>7.2525957753360321E-2</v>
      </c>
      <c r="H604" s="16">
        <f>VLOOKUP($C604,'Growth rate'!$B$3:$T$93,3,FALSE)*VLOOKUP($E604,BY_RES_Demand_Drivers!$A$5:$I$100,9,FALSE)</f>
        <v>7.2525957753360321E-2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7.6197929841218481E-2</v>
      </c>
      <c r="G605" s="16">
        <f>VLOOKUP($C605,'Growth rate'!$B$3:$T$93,3,FALSE)*VLOOKUP($E605,BY_RES_Demand_Drivers!$A$5:$I$100,8,FALSE)</f>
        <v>7.3686373077414088E-2</v>
      </c>
      <c r="H605" s="16">
        <f>VLOOKUP($C605,'Growth rate'!$B$3:$T$93,3,FALSE)*VLOOKUP($E605,BY_RES_Demand_Drivers!$A$5:$I$100,9,FALSE)</f>
        <v>7.3686373077414088E-2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7.7417096718677983E-2</v>
      </c>
      <c r="G606" s="16">
        <f>VLOOKUP($C606,'Growth rate'!$B$3:$T$93,3,FALSE)*VLOOKUP($E606,BY_RES_Demand_Drivers!$A$5:$I$100,8,FALSE)</f>
        <v>7.4865355046652718E-2</v>
      </c>
      <c r="H606" s="16">
        <f>VLOOKUP($C606,'Growth rate'!$B$3:$T$93,3,FALSE)*VLOOKUP($E606,BY_RES_Demand_Drivers!$A$5:$I$100,9,FALSE)</f>
        <v>7.4865355046652718E-2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7.865577026617683E-2</v>
      </c>
      <c r="G607" s="16">
        <f>VLOOKUP($C607,'Growth rate'!$B$3:$T$93,3,FALSE)*VLOOKUP($E607,BY_RES_Demand_Drivers!$A$5:$I$100,8,FALSE)</f>
        <v>7.6063200727399166E-2</v>
      </c>
      <c r="H607" s="16">
        <f>VLOOKUP($C607,'Growth rate'!$B$3:$T$93,3,FALSE)*VLOOKUP($E607,BY_RES_Demand_Drivers!$A$5:$I$100,9,FALSE)</f>
        <v>7.6063200727399166E-2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7.9914262590435672E-2</v>
      </c>
      <c r="G608" s="16">
        <f>VLOOKUP($C608,'Growth rate'!$B$3:$T$93,3,FALSE)*VLOOKUP($E608,BY_RES_Demand_Drivers!$A$5:$I$100,8,FALSE)</f>
        <v>7.7280211939037557E-2</v>
      </c>
      <c r="H608" s="16">
        <f>VLOOKUP($C608,'Growth rate'!$B$3:$T$93,3,FALSE)*VLOOKUP($E608,BY_RES_Demand_Drivers!$A$5:$I$100,9,FALSE)</f>
        <v>7.7280211939037557E-2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8.1192890791882646E-2</v>
      </c>
      <c r="G609" s="16">
        <f>VLOOKUP($C609,'Growth rate'!$B$3:$T$93,3,FALSE)*VLOOKUP($E609,BY_RES_Demand_Drivers!$A$5:$I$100,8,FALSE)</f>
        <v>7.8516695330062156E-2</v>
      </c>
      <c r="H609" s="16">
        <f>VLOOKUP($C609,'Growth rate'!$B$3:$T$93,3,FALSE)*VLOOKUP($E609,BY_RES_Demand_Drivers!$A$5:$I$100,9,FALSE)</f>
        <v>7.8516695330062156E-2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8.2491977044552758E-2</v>
      </c>
      <c r="G610" s="16">
        <f>VLOOKUP($C610,'Growth rate'!$B$3:$T$93,3,FALSE)*VLOOKUP($E610,BY_RES_Demand_Drivers!$A$5:$I$100,8,FALSE)</f>
        <v>7.9772962455343155E-2</v>
      </c>
      <c r="H610" s="16">
        <f>VLOOKUP($C610,'Growth rate'!$B$3:$T$93,3,FALSE)*VLOOKUP($E610,BY_RES_Demand_Drivers!$A$5:$I$100,9,FALSE)</f>
        <v>7.9772962455343155E-2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8.3811848677265613E-2</v>
      </c>
      <c r="G611" s="16">
        <f>VLOOKUP($C611,'Growth rate'!$B$3:$T$93,3,FALSE)*VLOOKUP($E611,BY_RES_Demand_Drivers!$A$5:$I$100,8,FALSE)</f>
        <v>8.1049329854628649E-2</v>
      </c>
      <c r="H611" s="16">
        <f>VLOOKUP($C611,'Growth rate'!$B$3:$T$93,3,FALSE)*VLOOKUP($E611,BY_RES_Demand_Drivers!$A$5:$I$100,9,FALSE)</f>
        <v>8.1049329854628649E-2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8.5152838256101857E-2</v>
      </c>
      <c r="G612" s="16">
        <f>VLOOKUP($C612,'Growth rate'!$B$3:$T$93,3,FALSE)*VLOOKUP($E612,BY_RES_Demand_Drivers!$A$5:$I$100,8,FALSE)</f>
        <v>8.2346119132302706E-2</v>
      </c>
      <c r="H612" s="16">
        <f>VLOOKUP($C612,'Growth rate'!$B$3:$T$93,3,FALSE)*VLOOKUP($E612,BY_RES_Demand_Drivers!$A$5:$I$100,9,FALSE)</f>
        <v>8.2346119132302706E-2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8.6515283668199494E-2</v>
      </c>
      <c r="G613" s="16">
        <f>VLOOKUP($C613,'Growth rate'!$B$3:$T$93,3,FALSE)*VLOOKUP($E613,BY_RES_Demand_Drivers!$A$5:$I$100,8,FALSE)</f>
        <v>8.3663657038419548E-2</v>
      </c>
      <c r="H613" s="16">
        <f>VLOOKUP($C613,'Growth rate'!$B$3:$T$93,3,FALSE)*VLOOKUP($E613,BY_RES_Demand_Drivers!$A$5:$I$100,9,FALSE)</f>
        <v>8.3663657038419548E-2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8.7899528206890676E-2</v>
      </c>
      <c r="G614" s="16">
        <f>VLOOKUP($C614,'Growth rate'!$B$3:$T$93,3,FALSE)*VLOOKUP($E614,BY_RES_Demand_Drivers!$A$5:$I$100,8,FALSE)</f>
        <v>8.5002275551034262E-2</v>
      </c>
      <c r="H614" s="16">
        <f>VLOOKUP($C614,'Growth rate'!$B$3:$T$93,3,FALSE)*VLOOKUP($E614,BY_RES_Demand_Drivers!$A$5:$I$100,9,FALSE)</f>
        <v>8.5002275551034262E-2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8.9305920658200935E-2</v>
      </c>
      <c r="G615" s="16">
        <f>VLOOKUP($C615,'Growth rate'!$B$3:$T$93,3,FALSE)*VLOOKUP($E615,BY_RES_Demand_Drivers!$A$5:$I$100,8,FALSE)</f>
        <v>8.6362311959850807E-2</v>
      </c>
      <c r="H615" s="16">
        <f>VLOOKUP($C615,'Growth rate'!$B$3:$T$93,3,FALSE)*VLOOKUP($E615,BY_RES_Demand_Drivers!$A$5:$I$100,9,FALSE)</f>
        <v>8.6362311959850807E-2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9.0734815388732154E-2</v>
      </c>
      <c r="G616" s="16">
        <f>VLOOKUP($C616,'Growth rate'!$B$3:$T$93,3,FALSE)*VLOOKUP($E616,BY_RES_Demand_Drivers!$A$5:$I$100,8,FALSE)</f>
        <v>8.7744108951208433E-2</v>
      </c>
      <c r="H616" s="16">
        <f>VLOOKUP($C616,'Growth rate'!$B$3:$T$93,3,FALSE)*VLOOKUP($E616,BY_RES_Demand_Drivers!$A$5:$I$100,9,FALSE)</f>
        <v>8.7744108951208433E-2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9.2186572434951874E-2</v>
      </c>
      <c r="G617" s="16">
        <f>VLOOKUP($C617,'Growth rate'!$B$3:$T$93,3,FALSE)*VLOOKUP($E617,BY_RES_Demand_Drivers!$A$5:$I$100,8,FALSE)</f>
        <v>8.9148014694427763E-2</v>
      </c>
      <c r="H617" s="16">
        <f>VLOOKUP($C617,'Growth rate'!$B$3:$T$93,3,FALSE)*VLOOKUP($E617,BY_RES_Demand_Drivers!$A$5:$I$100,9,FALSE)</f>
        <v>8.9148014694427763E-2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9.3661557593911093E-2</v>
      </c>
      <c r="G618" s="16">
        <f>VLOOKUP($C618,'Growth rate'!$B$3:$T$93,3,FALSE)*VLOOKUP($E618,BY_RES_Demand_Drivers!$A$5:$I$100,8,FALSE)</f>
        <v>9.0574382929538608E-2</v>
      </c>
      <c r="H618" s="16">
        <f>VLOOKUP($C618,'Growth rate'!$B$3:$T$93,3,FALSE)*VLOOKUP($E618,BY_RES_Demand_Drivers!$A$5:$I$100,9,FALSE)</f>
        <v>9.0574382929538608E-2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9.5160142515413673E-2</v>
      </c>
      <c r="G619" s="16">
        <f>VLOOKUP($C619,'Growth rate'!$B$3:$T$93,3,FALSE)*VLOOKUP($E619,BY_RES_Demand_Drivers!$A$5:$I$100,8,FALSE)</f>
        <v>9.202357305641122E-2</v>
      </c>
      <c r="H619" s="16">
        <f>VLOOKUP($C619,'Growth rate'!$B$3:$T$93,3,FALSE)*VLOOKUP($E619,BY_RES_Demand_Drivers!$A$5:$I$100,9,FALSE)</f>
        <v>9.202357305641122E-2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9.6682704795660296E-2</v>
      </c>
      <c r="G620" s="16">
        <f>VLOOKUP($C620,'Growth rate'!$B$3:$T$93,3,FALSE)*VLOOKUP($E620,BY_RES_Demand_Drivers!$A$5:$I$100,8,FALSE)</f>
        <v>9.3495950225313804E-2</v>
      </c>
      <c r="H620" s="16">
        <f>VLOOKUP($C620,'Growth rate'!$B$3:$T$93,3,FALSE)*VLOOKUP($E620,BY_RES_Demand_Drivers!$A$5:$I$100,9,FALSE)</f>
        <v>9.3495950225313804E-2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9.8229628072390857E-2</v>
      </c>
      <c r="G621" s="16">
        <f>VLOOKUP($C621,'Growth rate'!$B$3:$T$93,3,FALSE)*VLOOKUP($E621,BY_RES_Demand_Drivers!$A$5:$I$100,8,FALSE)</f>
        <v>9.4991885428918829E-2</v>
      </c>
      <c r="H621" s="16">
        <f>VLOOKUP($C621,'Growth rate'!$B$3:$T$93,3,FALSE)*VLOOKUP($E621,BY_RES_Demand_Drivers!$A$5:$I$100,9,FALSE)</f>
        <v>9.4991885428918829E-2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9.9801302121549113E-2</v>
      </c>
      <c r="G622" s="16">
        <f>VLOOKUP($C622,'Growth rate'!$B$3:$T$93,3,FALSE)*VLOOKUP($E622,BY_RES_Demand_Drivers!$A$5:$I$100,8,FALSE)</f>
        <v>9.6511755595781526E-2</v>
      </c>
      <c r="H622" s="16">
        <f>VLOOKUP($C622,'Growth rate'!$B$3:$T$93,3,FALSE)*VLOOKUP($E622,BY_RES_Demand_Drivers!$A$5:$I$100,9,FALSE)</f>
        <v>9.6511755595781526E-2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0.10139812295549391</v>
      </c>
      <c r="G623" s="16">
        <f>VLOOKUP($C623,'Growth rate'!$B$3:$T$93,3,FALSE)*VLOOKUP($E623,BY_RES_Demand_Drivers!$A$5:$I$100,8,FALSE)</f>
        <v>9.8055943685314048E-2</v>
      </c>
      <c r="H623" s="16">
        <f>VLOOKUP($C623,'Growth rate'!$B$3:$T$93,3,FALSE)*VLOOKUP($E623,BY_RES_Demand_Drivers!$A$5:$I$100,9,FALSE)</f>
        <v>9.8055943685314048E-2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0.10302049292278181</v>
      </c>
      <c r="G624" s="16">
        <f>VLOOKUP($C624,'Growth rate'!$B$3:$T$93,3,FALSE)*VLOOKUP($E624,BY_RES_Demand_Drivers!$A$5:$I$100,8,FALSE)</f>
        <v>9.9624838784279066E-2</v>
      </c>
      <c r="H624" s="16">
        <f>VLOOKUP($C624,'Growth rate'!$B$3:$T$93,3,FALSE)*VLOOKUP($E624,BY_RES_Demand_Drivers!$A$5:$I$100,9,FALSE)</f>
        <v>9.9624838784279066E-2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0.10466882080954633</v>
      </c>
      <c r="G625" s="16">
        <f>VLOOKUP($C625,'Growth rate'!$B$3:$T$93,3,FALSE)*VLOOKUP($E625,BY_RES_Demand_Drivers!$A$5:$I$100,8,FALSE)</f>
        <v>0.10121883620482754</v>
      </c>
      <c r="H625" s="16">
        <f>VLOOKUP($C625,'Growth rate'!$B$3:$T$93,3,FALSE)*VLOOKUP($E625,BY_RES_Demand_Drivers!$A$5:$I$100,9,FALSE)</f>
        <v>0.10121883620482754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0.10634352194249906</v>
      </c>
      <c r="G626" s="16">
        <f>VLOOKUP($C626,'Growth rate'!$B$3:$T$93,3,FALSE)*VLOOKUP($E626,BY_RES_Demand_Drivers!$A$5:$I$100,8,FALSE)</f>
        <v>0.10283833758410477</v>
      </c>
      <c r="H626" s="16">
        <f>VLOOKUP($C626,'Growth rate'!$B$3:$T$93,3,FALSE)*VLOOKUP($E626,BY_RES_Demand_Drivers!$A$5:$I$100,9,FALSE)</f>
        <v>0.10283833758410477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0.10804501829357904</v>
      </c>
      <c r="G627" s="16">
        <f>VLOOKUP($C627,'Growth rate'!$B$3:$T$93,3,FALSE)*VLOOKUP($E627,BY_RES_Demand_Drivers!$A$5:$I$100,8,FALSE)</f>
        <v>0.10448375098545044</v>
      </c>
      <c r="H627" s="16">
        <f>VLOOKUP($C627,'Growth rate'!$B$3:$T$93,3,FALSE)*VLOOKUP($E627,BY_RES_Demand_Drivers!$A$5:$I$100,9,FALSE)</f>
        <v>0.10448375098545044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0.10977373858627631</v>
      </c>
      <c r="G628" s="16">
        <f>VLOOKUP($C628,'Growth rate'!$B$3:$T$93,3,FALSE)*VLOOKUP($E628,BY_RES_Demand_Drivers!$A$5:$I$100,8,FALSE)</f>
        <v>0.10615549100121766</v>
      </c>
      <c r="H628" s="16">
        <f>VLOOKUP($C628,'Growth rate'!$B$3:$T$93,3,FALSE)*VLOOKUP($E628,BY_RES_Demand_Drivers!$A$5:$I$100,9,FALSE)</f>
        <v>0.10615549100121766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0.11153011840365674</v>
      </c>
      <c r="G629" s="16">
        <f>VLOOKUP($C629,'Growth rate'!$B$3:$T$93,3,FALSE)*VLOOKUP($E629,BY_RES_Demand_Drivers!$A$5:$I$100,8,FALSE)</f>
        <v>0.10785397885723715</v>
      </c>
      <c r="H629" s="16">
        <f>VLOOKUP($C629,'Growth rate'!$B$3:$T$93,3,FALSE)*VLOOKUP($E629,BY_RES_Demand_Drivers!$A$5:$I$100,9,FALSE)</f>
        <v>0.10785397885723715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0.11331460029811524</v>
      </c>
      <c r="G630" s="16">
        <f>VLOOKUP($C630,'Growth rate'!$B$3:$T$93,3,FALSE)*VLOOKUP($E630,BY_RES_Demand_Drivers!$A$5:$I$100,8,FALSE)</f>
        <v>0.10957964251895294</v>
      </c>
      <c r="H630" s="16">
        <f>VLOOKUP($C630,'Growth rate'!$B$3:$T$93,3,FALSE)*VLOOKUP($E630,BY_RES_Demand_Drivers!$A$5:$I$100,9,FALSE)</f>
        <v>0.10957964251895294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0.11512763390288509</v>
      </c>
      <c r="G631" s="16">
        <f>VLOOKUP($C631,'Growth rate'!$B$3:$T$93,3,FALSE)*VLOOKUP($E631,BY_RES_Demand_Drivers!$A$5:$I$100,8,FALSE)</f>
        <v>0.11133291679925618</v>
      </c>
      <c r="H631" s="16">
        <f>VLOOKUP($C631,'Growth rate'!$B$3:$T$93,3,FALSE)*VLOOKUP($E631,BY_RES_Demand_Drivers!$A$5:$I$100,9,FALSE)</f>
        <v>0.11133291679925618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0.11696967604533125</v>
      </c>
      <c r="G632" s="16">
        <f>VLOOKUP($C632,'Growth rate'!$B$3:$T$93,3,FALSE)*VLOOKUP($E632,BY_RES_Demand_Drivers!$A$5:$I$100,8,FALSE)</f>
        <v>0.11311424346804427</v>
      </c>
      <c r="H632" s="16">
        <f>VLOOKUP($C632,'Growth rate'!$B$3:$T$93,3,FALSE)*VLOOKUP($E632,BY_RES_Demand_Drivers!$A$5:$I$100,9,FALSE)</f>
        <v>0.11311424346804427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0.11884119086205654</v>
      </c>
      <c r="G633" s="16">
        <f>VLOOKUP($C633,'Growth rate'!$B$3:$T$93,3,FALSE)*VLOOKUP($E633,BY_RES_Demand_Drivers!$A$5:$I$100,8,FALSE)</f>
        <v>0.11492407136353298</v>
      </c>
      <c r="H633" s="16">
        <f>VLOOKUP($C633,'Growth rate'!$B$3:$T$93,3,FALSE)*VLOOKUP($E633,BY_RES_Demand_Drivers!$A$5:$I$100,9,FALSE)</f>
        <v>0.11492407136353298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0.12074264991584945</v>
      </c>
      <c r="G634" s="16">
        <f>VLOOKUP($C634,'Growth rate'!$B$3:$T$93,3,FALSE)*VLOOKUP($E634,BY_RES_Demand_Drivers!$A$5:$I$100,8,FALSE)</f>
        <v>0.11676285650534951</v>
      </c>
      <c r="H634" s="16">
        <f>VLOOKUP($C634,'Growth rate'!$B$3:$T$93,3,FALSE)*VLOOKUP($E634,BY_RES_Demand_Drivers!$A$5:$I$100,9,FALSE)</f>
        <v>0.11676285650534951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0.12267453231450304</v>
      </c>
      <c r="G635" s="16">
        <f>VLOOKUP($C635,'Growth rate'!$B$3:$T$93,3,FALSE)*VLOOKUP($E635,BY_RES_Demand_Drivers!$A$5:$I$100,8,FALSE)</f>
        <v>0.11863106220943509</v>
      </c>
      <c r="H635" s="16">
        <f>VLOOKUP($C635,'Growth rate'!$B$3:$T$93,3,FALSE)*VLOOKUP($E635,BY_RES_Demand_Drivers!$A$5:$I$100,9,FALSE)</f>
        <v>0.11863106220943509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0.12463732483153507</v>
      </c>
      <c r="G636" s="16">
        <f>VLOOKUP($C636,'Growth rate'!$B$3:$T$93,3,FALSE)*VLOOKUP($E636,BY_RES_Demand_Drivers!$A$5:$I$100,8,FALSE)</f>
        <v>0.12052915920478605</v>
      </c>
      <c r="H636" s="16">
        <f>VLOOKUP($C636,'Growth rate'!$B$3:$T$93,3,FALSE)*VLOOKUP($E636,BY_RES_Demand_Drivers!$A$5:$I$100,9,FALSE)</f>
        <v>0.12052915920478605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0.12663152202883965</v>
      </c>
      <c r="G637" s="16">
        <f>VLOOKUP($C637,'Growth rate'!$B$3:$T$93,3,FALSE)*VLOOKUP($E637,BY_RES_Demand_Drivers!$A$5:$I$100,8,FALSE)</f>
        <v>0.12245762575206263</v>
      </c>
      <c r="H637" s="16">
        <f>VLOOKUP($C637,'Growth rate'!$B$3:$T$93,3,FALSE)*VLOOKUP($E637,BY_RES_Demand_Drivers!$A$5:$I$100,9,FALSE)</f>
        <v>0.12245762575206263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0.1286576263813011</v>
      </c>
      <c r="G638" s="16">
        <f>VLOOKUP($C638,'Growth rate'!$B$3:$T$93,3,FALSE)*VLOOKUP($E638,BY_RES_Demand_Drivers!$A$5:$I$100,8,FALSE)</f>
        <v>0.12441694776409565</v>
      </c>
      <c r="H638" s="16">
        <f>VLOOKUP($C638,'Growth rate'!$B$3:$T$93,3,FALSE)*VLOOKUP($E638,BY_RES_Demand_Drivers!$A$5:$I$100,9,FALSE)</f>
        <v>0.12441694776409565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0.1307161484034019</v>
      </c>
      <c r="G639" s="16">
        <f>VLOOKUP($C639,'Growth rate'!$B$3:$T$93,3,FALSE)*VLOOKUP($E639,BY_RES_Demand_Drivers!$A$5:$I$100,8,FALSE)</f>
        <v>0.1264076189283212</v>
      </c>
      <c r="H639" s="16">
        <f>VLOOKUP($C639,'Growth rate'!$B$3:$T$93,3,FALSE)*VLOOKUP($E639,BY_RES_Demand_Drivers!$A$5:$I$100,9,FALSE)</f>
        <v>0.1264076189283212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0.13280760677785636</v>
      </c>
      <c r="G640" s="16">
        <f>VLOOKUP($C640,'Growth rate'!$B$3:$T$93,3,FALSE)*VLOOKUP($E640,BY_RES_Demand_Drivers!$A$5:$I$100,8,FALSE)</f>
        <v>0.12843014083117432</v>
      </c>
      <c r="H640" s="16">
        <f>VLOOKUP($C640,'Growth rate'!$B$3:$T$93,3,FALSE)*VLOOKUP($E640,BY_RES_Demand_Drivers!$A$5:$I$100,9,FALSE)</f>
        <v>0.12843014083117432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0.13493252848630205</v>
      </c>
      <c r="G641" s="16">
        <f>VLOOKUP($C641,'Growth rate'!$B$3:$T$93,3,FALSE)*VLOOKUP($E641,BY_RES_Demand_Drivers!$A$5:$I$100,8,FALSE)</f>
        <v>0.13048502308447313</v>
      </c>
      <c r="H641" s="16">
        <f>VLOOKUP($C641,'Growth rate'!$B$3:$T$93,3,FALSE)*VLOOKUP($E641,BY_RES_Demand_Drivers!$A$5:$I$100,9,FALSE)</f>
        <v>0.13048502308447313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0.13709144894208289</v>
      </c>
      <c r="G642" s="16">
        <f>VLOOKUP($C642,'Growth rate'!$B$3:$T$93,3,FALSE)*VLOOKUP($E642,BY_RES_Demand_Drivers!$A$5:$I$100,8,FALSE)</f>
        <v>0.1325727834538247</v>
      </c>
      <c r="H642" s="16">
        <f>VLOOKUP($C642,'Growth rate'!$B$3:$T$93,3,FALSE)*VLOOKUP($E642,BY_RES_Demand_Drivers!$A$5:$I$100,9,FALSE)</f>
        <v>0.1325727834538247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0.1392849121251562</v>
      </c>
      <c r="G643" s="16">
        <f>VLOOKUP($C643,'Growth rate'!$B$3:$T$93,3,FALSE)*VLOOKUP($E643,BY_RES_Demand_Drivers!$A$5:$I$100,8,FALSE)</f>
        <v>0.13469394798908588</v>
      </c>
      <c r="H643" s="16">
        <f>VLOOKUP($C643,'Growth rate'!$B$3:$T$93,3,FALSE)*VLOOKUP($E643,BY_RES_Demand_Drivers!$A$5:$I$100,9,FALSE)</f>
        <v>0.13469394798908588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0.14151347071915873</v>
      </c>
      <c r="G644" s="16">
        <f>VLOOKUP($C644,'Growth rate'!$B$3:$T$93,3,FALSE)*VLOOKUP($E644,BY_RES_Demand_Drivers!$A$5:$I$100,8,FALSE)</f>
        <v>0.13684905115691129</v>
      </c>
      <c r="H644" s="16">
        <f>VLOOKUP($C644,'Growth rate'!$B$3:$T$93,3,FALSE)*VLOOKUP($E644,BY_RES_Demand_Drivers!$A$5:$I$100,9,FALSE)</f>
        <v>0.13684905115691129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0.14377768625066528</v>
      </c>
      <c r="G645" s="16">
        <f>VLOOKUP($C645,'Growth rate'!$B$3:$T$93,3,FALSE)*VLOOKUP($E645,BY_RES_Demand_Drivers!$A$5:$I$100,8,FALSE)</f>
        <v>0.13903863597542188</v>
      </c>
      <c r="H645" s="16">
        <f>VLOOKUP($C645,'Growth rate'!$B$3:$T$93,3,FALSE)*VLOOKUP($E645,BY_RES_Demand_Drivers!$A$5:$I$100,9,FALSE)</f>
        <v>0.13903863597542188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0.14607812923067592</v>
      </c>
      <c r="G646" s="16">
        <f>VLOOKUP($C646,'Growth rate'!$B$3:$T$93,3,FALSE)*VLOOKUP($E646,BY_RES_Demand_Drivers!$A$5:$I$100,8,FALSE)</f>
        <v>0.14126325415102861</v>
      </c>
      <c r="H646" s="16">
        <f>VLOOKUP($C646,'Growth rate'!$B$3:$T$93,3,FALSE)*VLOOKUP($E646,BY_RES_Demand_Drivers!$A$5:$I$100,9,FALSE)</f>
        <v>0.14126325415102861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0.14841537929836676</v>
      </c>
      <c r="G647" s="16">
        <f>VLOOKUP($C647,'Growth rate'!$B$3:$T$93,3,FALSE)*VLOOKUP($E647,BY_RES_Demand_Drivers!$A$5:$I$100,8,FALSE)</f>
        <v>0.14352346621744508</v>
      </c>
      <c r="H647" s="16">
        <f>VLOOKUP($C647,'Growth rate'!$B$3:$T$93,3,FALSE)*VLOOKUP($E647,BY_RES_Demand_Drivers!$A$5:$I$100,9,FALSE)</f>
        <v>0.14352346621744508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0.15079002536714062</v>
      </c>
      <c r="G648" s="16">
        <f>VLOOKUP($C648,'Growth rate'!$B$3:$T$93,3,FALSE)*VLOOKUP($E648,BY_RES_Demand_Drivers!$A$5:$I$100,8,FALSE)</f>
        <v>0.14581984167692422</v>
      </c>
      <c r="H648" s="16">
        <f>VLOOKUP($C648,'Growth rate'!$B$3:$T$93,3,FALSE)*VLOOKUP($E648,BY_RES_Demand_Drivers!$A$5:$I$100,9,FALSE)</f>
        <v>0.14581984167692422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0.15320266577301486</v>
      </c>
      <c r="G649" s="16">
        <f>VLOOKUP($C649,'Growth rate'!$B$3:$T$93,3,FALSE)*VLOOKUP($E649,BY_RES_Demand_Drivers!$A$5:$I$100,8,FALSE)</f>
        <v>0.14815295914375498</v>
      </c>
      <c r="H649" s="16">
        <f>VLOOKUP($C649,'Growth rate'!$B$3:$T$93,3,FALSE)*VLOOKUP($E649,BY_RES_Demand_Drivers!$A$5:$I$100,9,FALSE)</f>
        <v>0.14815295914375498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0.15565390842538313</v>
      </c>
      <c r="G650" s="16">
        <f>VLOOKUP($C650,'Growth rate'!$B$3:$T$93,3,FALSE)*VLOOKUP($E650,BY_RES_Demand_Drivers!$A$5:$I$100,8,FALSE)</f>
        <v>0.15052340649005508</v>
      </c>
      <c r="H650" s="16">
        <f>VLOOKUP($C650,'Growth rate'!$B$3:$T$93,3,FALSE)*VLOOKUP($E650,BY_RES_Demand_Drivers!$A$5:$I$100,9,FALSE)</f>
        <v>0.15052340649005508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0.15814437096018927</v>
      </c>
      <c r="G651" s="16">
        <f>VLOOKUP($C651,'Growth rate'!$B$3:$T$93,3,FALSE)*VLOOKUP($E651,BY_RES_Demand_Drivers!$A$5:$I$100,8,FALSE)</f>
        <v>0.15293178099389598</v>
      </c>
      <c r="H651" s="16">
        <f>VLOOKUP($C651,'Growth rate'!$B$3:$T$93,3,FALSE)*VLOOKUP($E651,BY_RES_Demand_Drivers!$A$5:$I$100,9,FALSE)</f>
        <v>0.15293178099389598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0.16067468089555229</v>
      </c>
      <c r="G652" s="16">
        <f>VLOOKUP($C652,'Growth rate'!$B$3:$T$93,3,FALSE)*VLOOKUP($E652,BY_RES_Demand_Drivers!$A$5:$I$100,8,FALSE)</f>
        <v>0.15537868948979833</v>
      </c>
      <c r="H652" s="16">
        <f>VLOOKUP($C652,'Growth rate'!$B$3:$T$93,3,FALSE)*VLOOKUP($E652,BY_RES_Demand_Drivers!$A$5:$I$100,9,FALSE)</f>
        <v>0.15537868948979833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0.16324547578988113</v>
      </c>
      <c r="G653" s="16">
        <f>VLOOKUP($C653,'Growth rate'!$B$3:$T$93,3,FALSE)*VLOOKUP($E653,BY_RES_Demand_Drivers!$A$5:$I$100,8,FALSE)</f>
        <v>0.1578647485216351</v>
      </c>
      <c r="H653" s="16">
        <f>VLOOKUP($C653,'Growth rate'!$B$3:$T$93,3,FALSE)*VLOOKUP($E653,BY_RES_Demand_Drivers!$A$5:$I$100,9,FALSE)</f>
        <v>0.1578647485216351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0.16585740340251925</v>
      </c>
      <c r="G654" s="16">
        <f>VLOOKUP($C654,'Growth rate'!$B$3:$T$93,3,FALSE)*VLOOKUP($E654,BY_RES_Demand_Drivers!$A$5:$I$100,8,FALSE)</f>
        <v>0.16039058449798127</v>
      </c>
      <c r="H654" s="16">
        <f>VLOOKUP($C654,'Growth rate'!$B$3:$T$93,3,FALSE)*VLOOKUP($E654,BY_RES_Demand_Drivers!$A$5:$I$100,9,FALSE)</f>
        <v>0.16039058449798127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0.16851112185695957</v>
      </c>
      <c r="G655" s="16">
        <f>VLOOKUP($C655,'Growth rate'!$B$3:$T$93,3,FALSE)*VLOOKUP($E655,BY_RES_Demand_Drivers!$A$5:$I$100,8,FALSE)</f>
        <v>0.16295683384994897</v>
      </c>
      <c r="H655" s="16">
        <f>VLOOKUP($C655,'Growth rate'!$B$3:$T$93,3,FALSE)*VLOOKUP($E655,BY_RES_Demand_Drivers!$A$5:$I$100,9,FALSE)</f>
        <v>0.16295683384994897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0.1712072998066709</v>
      </c>
      <c r="G656" s="16">
        <f>VLOOKUP($C656,'Growth rate'!$B$3:$T$93,3,FALSE)*VLOOKUP($E656,BY_RES_Demand_Drivers!$A$5:$I$100,8,FALSE)</f>
        <v>0.16556414319154816</v>
      </c>
      <c r="H656" s="16">
        <f>VLOOKUP($C656,'Growth rate'!$B$3:$T$93,3,FALSE)*VLOOKUP($E656,BY_RES_Demand_Drivers!$A$5:$I$100,9,FALSE)</f>
        <v>0.16556414319154816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0.17394661660357763</v>
      </c>
      <c r="G657" s="16">
        <f>VLOOKUP($C657,'Growth rate'!$B$3:$T$93,3,FALSE)*VLOOKUP($E657,BY_RES_Demand_Drivers!$A$5:$I$100,8,FALSE)</f>
        <v>0.16821316948261292</v>
      </c>
      <c r="H657" s="16">
        <f>VLOOKUP($C657,'Growth rate'!$B$3:$T$93,3,FALSE)*VLOOKUP($E657,BY_RES_Demand_Drivers!$A$5:$I$100,9,FALSE)</f>
        <v>0.16821316948261292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0.17672976246923489</v>
      </c>
      <c r="G658" s="16">
        <f>VLOOKUP($C658,'Growth rate'!$B$3:$T$93,3,FALSE)*VLOOKUP($E658,BY_RES_Demand_Drivers!$A$5:$I$100,8,FALSE)</f>
        <v>0.17090458019433474</v>
      </c>
      <c r="H658" s="16">
        <f>VLOOKUP($C658,'Growth rate'!$B$3:$T$93,3,FALSE)*VLOOKUP($E658,BY_RES_Demand_Drivers!$A$5:$I$100,9,FALSE)</f>
        <v>0.17090458019433474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0.17955743866874266</v>
      </c>
      <c r="G659" s="16">
        <f>VLOOKUP($C659,'Growth rate'!$B$3:$T$93,3,FALSE)*VLOOKUP($E659,BY_RES_Demand_Drivers!$A$5:$I$100,8,FALSE)</f>
        <v>0.1736390534774441</v>
      </c>
      <c r="H659" s="16">
        <f>VLOOKUP($C659,'Growth rate'!$B$3:$T$93,3,FALSE)*VLOOKUP($E659,BY_RES_Demand_Drivers!$A$5:$I$100,9,FALSE)</f>
        <v>0.1736390534774441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5.7021526626778299E-2</v>
      </c>
      <c r="G660" s="16">
        <f>VLOOKUP($C660,'Growth rate'!$B$3:$T$93,3,FALSE)*VLOOKUP($E660,BY_RES_Demand_Drivers!$A$5:$I$100,8,FALSE)</f>
        <v>5.5142042483569097E-2</v>
      </c>
      <c r="H660" s="16">
        <f>VLOOKUP($C660,'Growth rate'!$B$3:$T$93,3,FALSE)*VLOOKUP($E660,BY_RES_Demand_Drivers!$A$5:$I$100,9,FALSE)</f>
        <v>5.5142042483569097E-2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5.043206670072764E-2</v>
      </c>
      <c r="G661" s="16">
        <f>VLOOKUP($C661,'Growth rate'!$B$3:$T$93,3,FALSE)*VLOOKUP($E661,BY_RES_Demand_Drivers!$A$5:$I$100,8,FALSE)</f>
        <v>4.8769777469264426E-2</v>
      </c>
      <c r="H661" s="16">
        <f>VLOOKUP($C661,'Growth rate'!$B$3:$T$93,3,FALSE)*VLOOKUP($E661,BY_RES_Demand_Drivers!$A$5:$I$100,9,FALSE)</f>
        <v>4.8769777469264426E-2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5.1238979767939286E-2</v>
      </c>
      <c r="G662" s="16">
        <f>VLOOKUP($C662,'Growth rate'!$B$3:$T$93,3,FALSE)*VLOOKUP($E662,BY_RES_Demand_Drivers!$A$5:$I$100,8,FALSE)</f>
        <v>4.9550093908772665E-2</v>
      </c>
      <c r="H662" s="16">
        <f>VLOOKUP($C662,'Growth rate'!$B$3:$T$93,3,FALSE)*VLOOKUP($E662,BY_RES_Demand_Drivers!$A$5:$I$100,9,FALSE)</f>
        <v>4.9550093908772665E-2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5.2058803444226316E-2</v>
      </c>
      <c r="G663" s="16">
        <f>VLOOKUP($C663,'Growth rate'!$B$3:$T$93,3,FALSE)*VLOOKUP($E663,BY_RES_Demand_Drivers!$A$5:$I$100,8,FALSE)</f>
        <v>5.0342895411313024E-2</v>
      </c>
      <c r="H663" s="16">
        <f>VLOOKUP($C663,'Growth rate'!$B$3:$T$93,3,FALSE)*VLOOKUP($E663,BY_RES_Demand_Drivers!$A$5:$I$100,9,FALSE)</f>
        <v>5.0342895411313024E-2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5.2891744299333944E-2</v>
      </c>
      <c r="G664" s="16">
        <f>VLOOKUP($C664,'Growth rate'!$B$3:$T$93,3,FALSE)*VLOOKUP($E664,BY_RES_Demand_Drivers!$A$5:$I$100,8,FALSE)</f>
        <v>5.1148381737894037E-2</v>
      </c>
      <c r="H664" s="16">
        <f>VLOOKUP($C664,'Growth rate'!$B$3:$T$93,3,FALSE)*VLOOKUP($E664,BY_RES_Demand_Drivers!$A$5:$I$100,9,FALSE)</f>
        <v>5.1148381737894037E-2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5.3738012208123284E-2</v>
      </c>
      <c r="G665" s="16">
        <f>VLOOKUP($C665,'Growth rate'!$B$3:$T$93,3,FALSE)*VLOOKUP($E665,BY_RES_Demand_Drivers!$A$5:$I$100,8,FALSE)</f>
        <v>5.196675584570034E-2</v>
      </c>
      <c r="H665" s="16">
        <f>VLOOKUP($C665,'Growth rate'!$B$3:$T$93,3,FALSE)*VLOOKUP($E665,BY_RES_Demand_Drivers!$A$5:$I$100,9,FALSE)</f>
        <v>5.196675584570034E-2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5.4597820403453255E-2</v>
      </c>
      <c r="G666" s="16">
        <f>VLOOKUP($C666,'Growth rate'!$B$3:$T$93,3,FALSE)*VLOOKUP($E666,BY_RES_Demand_Drivers!$A$5:$I$100,8,FALSE)</f>
        <v>5.2798223939231545E-2</v>
      </c>
      <c r="H666" s="16">
        <f>VLOOKUP($C666,'Growth rate'!$B$3:$T$93,3,FALSE)*VLOOKUP($E666,BY_RES_Demand_Drivers!$A$5:$I$100,9,FALSE)</f>
        <v>5.2798223939231545E-2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5.5471385529908504E-2</v>
      </c>
      <c r="G667" s="16">
        <f>VLOOKUP($C667,'Growth rate'!$B$3:$T$93,3,FALSE)*VLOOKUP($E667,BY_RES_Demand_Drivers!$A$5:$I$100,8,FALSE)</f>
        <v>5.3642995522259249E-2</v>
      </c>
      <c r="H667" s="16">
        <f>VLOOKUP($C667,'Growth rate'!$B$3:$T$93,3,FALSE)*VLOOKUP($E667,BY_RES_Demand_Drivers!$A$5:$I$100,9,FALSE)</f>
        <v>5.3642995522259249E-2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5.6358927698387046E-2</v>
      </c>
      <c r="G668" s="16">
        <f>VLOOKUP($C668,'Growth rate'!$B$3:$T$93,3,FALSE)*VLOOKUP($E668,BY_RES_Demand_Drivers!$A$5:$I$100,8,FALSE)</f>
        <v>5.4501283450615397E-2</v>
      </c>
      <c r="H668" s="16">
        <f>VLOOKUP($C668,'Growth rate'!$B$3:$T$93,3,FALSE)*VLOOKUP($E668,BY_RES_Demand_Drivers!$A$5:$I$100,9,FALSE)</f>
        <v>5.4501283450615397E-2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5.726067054156124E-2</v>
      </c>
      <c r="G669" s="16">
        <f>VLOOKUP($C669,'Growth rate'!$B$3:$T$93,3,FALSE)*VLOOKUP($E669,BY_RES_Demand_Drivers!$A$5:$I$100,8,FALSE)</f>
        <v>5.5373303985825253E-2</v>
      </c>
      <c r="H669" s="16">
        <f>VLOOKUP($C669,'Growth rate'!$B$3:$T$93,3,FALSE)*VLOOKUP($E669,BY_RES_Demand_Drivers!$A$5:$I$100,9,FALSE)</f>
        <v>5.5373303985825253E-2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5.8176841270226223E-2</v>
      </c>
      <c r="G670" s="16">
        <f>VLOOKUP($C670,'Growth rate'!$B$3:$T$93,3,FALSE)*VLOOKUP($E670,BY_RES_Demand_Drivers!$A$5:$I$100,8,FALSE)</f>
        <v>5.6259276849598458E-2</v>
      </c>
      <c r="H670" s="16">
        <f>VLOOKUP($C670,'Growth rate'!$B$3:$T$93,3,FALSE)*VLOOKUP($E670,BY_RES_Demand_Drivers!$A$5:$I$100,9,FALSE)</f>
        <v>5.6259276849598458E-2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5.9107670730549844E-2</v>
      </c>
      <c r="G671" s="16">
        <f>VLOOKUP($C671,'Growth rate'!$B$3:$T$93,3,FALSE)*VLOOKUP($E671,BY_RES_Demand_Drivers!$A$5:$I$100,8,FALSE)</f>
        <v>5.715942527919203E-2</v>
      </c>
      <c r="H671" s="16">
        <f>VLOOKUP($C671,'Growth rate'!$B$3:$T$93,3,FALSE)*VLOOKUP($E671,BY_RES_Demand_Drivers!$A$5:$I$100,9,FALSE)</f>
        <v>5.715942527919203E-2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6.005339346223864E-2</v>
      </c>
      <c r="G672" s="16">
        <f>VLOOKUP($C672,'Growth rate'!$B$3:$T$93,3,FALSE)*VLOOKUP($E672,BY_RES_Demand_Drivers!$A$5:$I$100,8,FALSE)</f>
        <v>5.80739760836591E-2</v>
      </c>
      <c r="H672" s="16">
        <f>VLOOKUP($C672,'Growth rate'!$B$3:$T$93,3,FALSE)*VLOOKUP($E672,BY_RES_Demand_Drivers!$A$5:$I$100,9,FALSE)</f>
        <v>5.80739760836591E-2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6.1014247757634456E-2</v>
      </c>
      <c r="G673" s="16">
        <f>VLOOKUP($C673,'Growth rate'!$B$3:$T$93,3,FALSE)*VLOOKUP($E673,BY_RES_Demand_Drivers!$A$5:$I$100,8,FALSE)</f>
        <v>5.9003159700997648E-2</v>
      </c>
      <c r="H673" s="16">
        <f>VLOOKUP($C673,'Growth rate'!$B$3:$T$93,3,FALSE)*VLOOKUP($E673,BY_RES_Demand_Drivers!$A$5:$I$100,9,FALSE)</f>
        <v>5.9003159700997648E-2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6.1990475721756602E-2</v>
      </c>
      <c r="G674" s="16">
        <f>VLOOKUP($C674,'Growth rate'!$B$3:$T$93,3,FALSE)*VLOOKUP($E674,BY_RES_Demand_Drivers!$A$5:$I$100,8,FALSE)</f>
        <v>5.9947210256213607E-2</v>
      </c>
      <c r="H674" s="16">
        <f>VLOOKUP($C674,'Growth rate'!$B$3:$T$93,3,FALSE)*VLOOKUP($E674,BY_RES_Demand_Drivers!$A$5:$I$100,9,FALSE)</f>
        <v>5.9947210256213607E-2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6.298232333330471E-2</v>
      </c>
      <c r="G675" s="16">
        <f>VLOOKUP($C675,'Growth rate'!$B$3:$T$93,3,FALSE)*VLOOKUP($E675,BY_RES_Demand_Drivers!$A$5:$I$100,8,FALSE)</f>
        <v>6.0906365620313027E-2</v>
      </c>
      <c r="H675" s="16">
        <f>VLOOKUP($C675,'Growth rate'!$B$3:$T$93,3,FALSE)*VLOOKUP($E675,BY_RES_Demand_Drivers!$A$5:$I$100,9,FALSE)</f>
        <v>6.0906365620313027E-2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6.3990040506637591E-2</v>
      </c>
      <c r="G676" s="16">
        <f>VLOOKUP($C676,'Growth rate'!$B$3:$T$93,3,FALSE)*VLOOKUP($E676,BY_RES_Demand_Drivers!$A$5:$I$100,8,FALSE)</f>
        <v>6.1880867470238035E-2</v>
      </c>
      <c r="H676" s="16">
        <f>VLOOKUP($C676,'Growth rate'!$B$3:$T$93,3,FALSE)*VLOOKUP($E676,BY_RES_Demand_Drivers!$A$5:$I$100,9,FALSE)</f>
        <v>6.1880867470238035E-2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6.5013881154743783E-2</v>
      </c>
      <c r="G677" s="16">
        <f>VLOOKUP($C677,'Growth rate'!$B$3:$T$93,3,FALSE)*VLOOKUP($E677,BY_RES_Demand_Drivers!$A$5:$I$100,8,FALSE)</f>
        <v>6.2870961349761847E-2</v>
      </c>
      <c r="H677" s="16">
        <f>VLOOKUP($C677,'Growth rate'!$B$3:$T$93,3,FALSE)*VLOOKUP($E677,BY_RES_Demand_Drivers!$A$5:$I$100,9,FALSE)</f>
        <v>6.2870961349761847E-2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6.6054103253219684E-2</v>
      </c>
      <c r="G678" s="16">
        <f>VLOOKUP($C678,'Growth rate'!$B$3:$T$93,3,FALSE)*VLOOKUP($E678,BY_RES_Demand_Drivers!$A$5:$I$100,8,FALSE)</f>
        <v>6.3876896731358032E-2</v>
      </c>
      <c r="H678" s="16">
        <f>VLOOKUP($C678,'Growth rate'!$B$3:$T$93,3,FALSE)*VLOOKUP($E678,BY_RES_Demand_Drivers!$A$5:$I$100,9,FALSE)</f>
        <v>6.3876896731358032E-2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6.7110968905271198E-2</v>
      </c>
      <c r="G679" s="16">
        <f>VLOOKUP($C679,'Growth rate'!$B$3:$T$93,3,FALSE)*VLOOKUP($E679,BY_RES_Demand_Drivers!$A$5:$I$100,8,FALSE)</f>
        <v>6.4898927079059768E-2</v>
      </c>
      <c r="H679" s="16">
        <f>VLOOKUP($C679,'Growth rate'!$B$3:$T$93,3,FALSE)*VLOOKUP($E679,BY_RES_Demand_Drivers!$A$5:$I$100,9,FALSE)</f>
        <v>6.4898927079059768E-2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6.8184744407755543E-2</v>
      </c>
      <c r="G680" s="16">
        <f>VLOOKUP($C680,'Growth rate'!$B$3:$T$93,3,FALSE)*VLOOKUP($E680,BY_RES_Demand_Drivers!$A$5:$I$100,8,FALSE)</f>
        <v>6.5937309912324715E-2</v>
      </c>
      <c r="H680" s="16">
        <f>VLOOKUP($C680,'Growth rate'!$B$3:$T$93,3,FALSE)*VLOOKUP($E680,BY_RES_Demand_Drivers!$A$5:$I$100,9,FALSE)</f>
        <v>6.5937309912324715E-2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6.9275700318279634E-2</v>
      </c>
      <c r="G681" s="16">
        <f>VLOOKUP($C681,'Growth rate'!$B$3:$T$93,3,FALSE)*VLOOKUP($E681,BY_RES_Demand_Drivers!$A$5:$I$100,8,FALSE)</f>
        <v>6.6992306870921919E-2</v>
      </c>
      <c r="H681" s="16">
        <f>VLOOKUP($C681,'Growth rate'!$B$3:$T$93,3,FALSE)*VLOOKUP($E681,BY_RES_Demand_Drivers!$A$5:$I$100,9,FALSE)</f>
        <v>6.6992306870921919E-2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7.0384111523372109E-2</v>
      </c>
      <c r="G682" s="16">
        <f>VLOOKUP($C682,'Growth rate'!$B$3:$T$93,3,FALSE)*VLOOKUP($E682,BY_RES_Demand_Drivers!$A$5:$I$100,8,FALSE)</f>
        <v>6.8064183780856671E-2</v>
      </c>
      <c r="H682" s="16">
        <f>VLOOKUP($C682,'Growth rate'!$B$3:$T$93,3,FALSE)*VLOOKUP($E682,BY_RES_Demand_Drivers!$A$5:$I$100,9,FALSE)</f>
        <v>6.8064183780856671E-2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7.1510257307746072E-2</v>
      </c>
      <c r="G683" s="16">
        <f>VLOOKUP($C683,'Growth rate'!$B$3:$T$93,3,FALSE)*VLOOKUP($E683,BY_RES_Demand_Drivers!$A$5:$I$100,8,FALSE)</f>
        <v>6.9153210721350375E-2</v>
      </c>
      <c r="H683" s="16">
        <f>VLOOKUP($C683,'Growth rate'!$B$3:$T$93,3,FALSE)*VLOOKUP($E683,BY_RES_Demand_Drivers!$A$5:$I$100,9,FALSE)</f>
        <v>6.9153210721350375E-2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7.2654421424670004E-2</v>
      </c>
      <c r="G684" s="16">
        <f>VLOOKUP($C684,'Growth rate'!$B$3:$T$93,3,FALSE)*VLOOKUP($E684,BY_RES_Demand_Drivers!$A$5:$I$100,8,FALSE)</f>
        <v>7.0259662092891986E-2</v>
      </c>
      <c r="H684" s="16">
        <f>VLOOKUP($C684,'Growth rate'!$B$3:$T$93,3,FALSE)*VLOOKUP($E684,BY_RES_Demand_Drivers!$A$5:$I$100,9,FALSE)</f>
        <v>7.0259662092891986E-2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7.3816892167464732E-2</v>
      </c>
      <c r="G685" s="16">
        <f>VLOOKUP($C685,'Growth rate'!$B$3:$T$93,3,FALSE)*VLOOKUP($E685,BY_RES_Demand_Drivers!$A$5:$I$100,8,FALSE)</f>
        <v>7.1383816686378262E-2</v>
      </c>
      <c r="H685" s="16">
        <f>VLOOKUP($C685,'Growth rate'!$B$3:$T$93,3,FALSE)*VLOOKUP($E685,BY_RES_Demand_Drivers!$A$5:$I$100,9,FALSE)</f>
        <v>7.1383816686378262E-2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7.499796244214417E-2</v>
      </c>
      <c r="G686" s="16">
        <f>VLOOKUP($C686,'Growth rate'!$B$3:$T$93,3,FALSE)*VLOOKUP($E686,BY_RES_Demand_Drivers!$A$5:$I$100,8,FALSE)</f>
        <v>7.2525957753360321E-2</v>
      </c>
      <c r="H686" s="16">
        <f>VLOOKUP($C686,'Growth rate'!$B$3:$T$93,3,FALSE)*VLOOKUP($E686,BY_RES_Demand_Drivers!$A$5:$I$100,9,FALSE)</f>
        <v>7.2525957753360321E-2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7.6197929841218481E-2</v>
      </c>
      <c r="G687" s="16">
        <f>VLOOKUP($C687,'Growth rate'!$B$3:$T$93,3,FALSE)*VLOOKUP($E687,BY_RES_Demand_Drivers!$A$5:$I$100,8,FALSE)</f>
        <v>7.3686373077414088E-2</v>
      </c>
      <c r="H687" s="16">
        <f>VLOOKUP($C687,'Growth rate'!$B$3:$T$93,3,FALSE)*VLOOKUP($E687,BY_RES_Demand_Drivers!$A$5:$I$100,9,FALSE)</f>
        <v>7.3686373077414088E-2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7.7417096718677983E-2</v>
      </c>
      <c r="G688" s="16">
        <f>VLOOKUP($C688,'Growth rate'!$B$3:$T$93,3,FALSE)*VLOOKUP($E688,BY_RES_Demand_Drivers!$A$5:$I$100,8,FALSE)</f>
        <v>7.4865355046652718E-2</v>
      </c>
      <c r="H688" s="16">
        <f>VLOOKUP($C688,'Growth rate'!$B$3:$T$93,3,FALSE)*VLOOKUP($E688,BY_RES_Demand_Drivers!$A$5:$I$100,9,FALSE)</f>
        <v>7.4865355046652718E-2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7.865577026617683E-2</v>
      </c>
      <c r="G689" s="16">
        <f>VLOOKUP($C689,'Growth rate'!$B$3:$T$93,3,FALSE)*VLOOKUP($E689,BY_RES_Demand_Drivers!$A$5:$I$100,8,FALSE)</f>
        <v>7.6063200727399166E-2</v>
      </c>
      <c r="H689" s="16">
        <f>VLOOKUP($C689,'Growth rate'!$B$3:$T$93,3,FALSE)*VLOOKUP($E689,BY_RES_Demand_Drivers!$A$5:$I$100,9,FALSE)</f>
        <v>7.6063200727399166E-2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7.9914262590435672E-2</v>
      </c>
      <c r="G690" s="16">
        <f>VLOOKUP($C690,'Growth rate'!$B$3:$T$93,3,FALSE)*VLOOKUP($E690,BY_RES_Demand_Drivers!$A$5:$I$100,8,FALSE)</f>
        <v>7.7280211939037557E-2</v>
      </c>
      <c r="H690" s="16">
        <f>VLOOKUP($C690,'Growth rate'!$B$3:$T$93,3,FALSE)*VLOOKUP($E690,BY_RES_Demand_Drivers!$A$5:$I$100,9,FALSE)</f>
        <v>7.7280211939037557E-2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8.1192890791882646E-2</v>
      </c>
      <c r="G691" s="16">
        <f>VLOOKUP($C691,'Growth rate'!$B$3:$T$93,3,FALSE)*VLOOKUP($E691,BY_RES_Demand_Drivers!$A$5:$I$100,8,FALSE)</f>
        <v>7.8516695330062156E-2</v>
      </c>
      <c r="H691" s="16">
        <f>VLOOKUP($C691,'Growth rate'!$B$3:$T$93,3,FALSE)*VLOOKUP($E691,BY_RES_Demand_Drivers!$A$5:$I$100,9,FALSE)</f>
        <v>7.8516695330062156E-2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8.2491977044552758E-2</v>
      </c>
      <c r="G692" s="16">
        <f>VLOOKUP($C692,'Growth rate'!$B$3:$T$93,3,FALSE)*VLOOKUP($E692,BY_RES_Demand_Drivers!$A$5:$I$100,8,FALSE)</f>
        <v>7.9772962455343155E-2</v>
      </c>
      <c r="H692" s="16">
        <f>VLOOKUP($C692,'Growth rate'!$B$3:$T$93,3,FALSE)*VLOOKUP($E692,BY_RES_Demand_Drivers!$A$5:$I$100,9,FALSE)</f>
        <v>7.9772962455343155E-2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8.3811848677265613E-2</v>
      </c>
      <c r="G693" s="16">
        <f>VLOOKUP($C693,'Growth rate'!$B$3:$T$93,3,FALSE)*VLOOKUP($E693,BY_RES_Demand_Drivers!$A$5:$I$100,8,FALSE)</f>
        <v>8.1049329854628649E-2</v>
      </c>
      <c r="H693" s="16">
        <f>VLOOKUP($C693,'Growth rate'!$B$3:$T$93,3,FALSE)*VLOOKUP($E693,BY_RES_Demand_Drivers!$A$5:$I$100,9,FALSE)</f>
        <v>8.1049329854628649E-2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8.5152838256101857E-2</v>
      </c>
      <c r="G694" s="16">
        <f>VLOOKUP($C694,'Growth rate'!$B$3:$T$93,3,FALSE)*VLOOKUP($E694,BY_RES_Demand_Drivers!$A$5:$I$100,8,FALSE)</f>
        <v>8.2346119132302706E-2</v>
      </c>
      <c r="H694" s="16">
        <f>VLOOKUP($C694,'Growth rate'!$B$3:$T$93,3,FALSE)*VLOOKUP($E694,BY_RES_Demand_Drivers!$A$5:$I$100,9,FALSE)</f>
        <v>8.2346119132302706E-2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8.6515283668199494E-2</v>
      </c>
      <c r="G695" s="16">
        <f>VLOOKUP($C695,'Growth rate'!$B$3:$T$93,3,FALSE)*VLOOKUP($E695,BY_RES_Demand_Drivers!$A$5:$I$100,8,FALSE)</f>
        <v>8.3663657038419548E-2</v>
      </c>
      <c r="H695" s="16">
        <f>VLOOKUP($C695,'Growth rate'!$B$3:$T$93,3,FALSE)*VLOOKUP($E695,BY_RES_Demand_Drivers!$A$5:$I$100,9,FALSE)</f>
        <v>8.3663657038419548E-2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8.7899528206890676E-2</v>
      </c>
      <c r="G696" s="16">
        <f>VLOOKUP($C696,'Growth rate'!$B$3:$T$93,3,FALSE)*VLOOKUP($E696,BY_RES_Demand_Drivers!$A$5:$I$100,8,FALSE)</f>
        <v>8.5002275551034262E-2</v>
      </c>
      <c r="H696" s="16">
        <f>VLOOKUP($C696,'Growth rate'!$B$3:$T$93,3,FALSE)*VLOOKUP($E696,BY_RES_Demand_Drivers!$A$5:$I$100,9,FALSE)</f>
        <v>8.5002275551034262E-2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8.9305920658200935E-2</v>
      </c>
      <c r="G697" s="16">
        <f>VLOOKUP($C697,'Growth rate'!$B$3:$T$93,3,FALSE)*VLOOKUP($E697,BY_RES_Demand_Drivers!$A$5:$I$100,8,FALSE)</f>
        <v>8.6362311959850807E-2</v>
      </c>
      <c r="H697" s="16">
        <f>VLOOKUP($C697,'Growth rate'!$B$3:$T$93,3,FALSE)*VLOOKUP($E697,BY_RES_Demand_Drivers!$A$5:$I$100,9,FALSE)</f>
        <v>8.6362311959850807E-2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9.0734815388732154E-2</v>
      </c>
      <c r="G698" s="16">
        <f>VLOOKUP($C698,'Growth rate'!$B$3:$T$93,3,FALSE)*VLOOKUP($E698,BY_RES_Demand_Drivers!$A$5:$I$100,8,FALSE)</f>
        <v>8.7744108951208433E-2</v>
      </c>
      <c r="H698" s="16">
        <f>VLOOKUP($C698,'Growth rate'!$B$3:$T$93,3,FALSE)*VLOOKUP($E698,BY_RES_Demand_Drivers!$A$5:$I$100,9,FALSE)</f>
        <v>8.7744108951208433E-2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9.2186572434951874E-2</v>
      </c>
      <c r="G699" s="16">
        <f>VLOOKUP($C699,'Growth rate'!$B$3:$T$93,3,FALSE)*VLOOKUP($E699,BY_RES_Demand_Drivers!$A$5:$I$100,8,FALSE)</f>
        <v>8.9148014694427763E-2</v>
      </c>
      <c r="H699" s="16">
        <f>VLOOKUP($C699,'Growth rate'!$B$3:$T$93,3,FALSE)*VLOOKUP($E699,BY_RES_Demand_Drivers!$A$5:$I$100,9,FALSE)</f>
        <v>8.9148014694427763E-2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9.3661557593911093E-2</v>
      </c>
      <c r="G700" s="16">
        <f>VLOOKUP($C700,'Growth rate'!$B$3:$T$93,3,FALSE)*VLOOKUP($E700,BY_RES_Demand_Drivers!$A$5:$I$100,8,FALSE)</f>
        <v>9.0574382929538608E-2</v>
      </c>
      <c r="H700" s="16">
        <f>VLOOKUP($C700,'Growth rate'!$B$3:$T$93,3,FALSE)*VLOOKUP($E700,BY_RES_Demand_Drivers!$A$5:$I$100,9,FALSE)</f>
        <v>9.0574382929538608E-2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9.5160142515413673E-2</v>
      </c>
      <c r="G701" s="16">
        <f>VLOOKUP($C701,'Growth rate'!$B$3:$T$93,3,FALSE)*VLOOKUP($E701,BY_RES_Demand_Drivers!$A$5:$I$100,8,FALSE)</f>
        <v>9.202357305641122E-2</v>
      </c>
      <c r="H701" s="16">
        <f>VLOOKUP($C701,'Growth rate'!$B$3:$T$93,3,FALSE)*VLOOKUP($E701,BY_RES_Demand_Drivers!$A$5:$I$100,9,FALSE)</f>
        <v>9.202357305641122E-2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9.6682704795660296E-2</v>
      </c>
      <c r="G702" s="16">
        <f>VLOOKUP($C702,'Growth rate'!$B$3:$T$93,3,FALSE)*VLOOKUP($E702,BY_RES_Demand_Drivers!$A$5:$I$100,8,FALSE)</f>
        <v>9.3495950225313804E-2</v>
      </c>
      <c r="H702" s="16">
        <f>VLOOKUP($C702,'Growth rate'!$B$3:$T$93,3,FALSE)*VLOOKUP($E702,BY_RES_Demand_Drivers!$A$5:$I$100,9,FALSE)</f>
        <v>9.3495950225313804E-2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9.8229628072390857E-2</v>
      </c>
      <c r="G703" s="16">
        <f>VLOOKUP($C703,'Growth rate'!$B$3:$T$93,3,FALSE)*VLOOKUP($E703,BY_RES_Demand_Drivers!$A$5:$I$100,8,FALSE)</f>
        <v>9.4991885428918829E-2</v>
      </c>
      <c r="H703" s="16">
        <f>VLOOKUP($C703,'Growth rate'!$B$3:$T$93,3,FALSE)*VLOOKUP($E703,BY_RES_Demand_Drivers!$A$5:$I$100,9,FALSE)</f>
        <v>9.4991885428918829E-2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9.9801302121549113E-2</v>
      </c>
      <c r="G704" s="16">
        <f>VLOOKUP($C704,'Growth rate'!$B$3:$T$93,3,FALSE)*VLOOKUP($E704,BY_RES_Demand_Drivers!$A$5:$I$100,8,FALSE)</f>
        <v>9.6511755595781526E-2</v>
      </c>
      <c r="H704" s="16">
        <f>VLOOKUP($C704,'Growth rate'!$B$3:$T$93,3,FALSE)*VLOOKUP($E704,BY_RES_Demand_Drivers!$A$5:$I$100,9,FALSE)</f>
        <v>9.6511755595781526E-2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0.10139812295549391</v>
      </c>
      <c r="G705" s="16">
        <f>VLOOKUP($C705,'Growth rate'!$B$3:$T$93,3,FALSE)*VLOOKUP($E705,BY_RES_Demand_Drivers!$A$5:$I$100,8,FALSE)</f>
        <v>9.8055943685314048E-2</v>
      </c>
      <c r="H705" s="16">
        <f>VLOOKUP($C705,'Growth rate'!$B$3:$T$93,3,FALSE)*VLOOKUP($E705,BY_RES_Demand_Drivers!$A$5:$I$100,9,FALSE)</f>
        <v>9.8055943685314048E-2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0.10302049292278181</v>
      </c>
      <c r="G706" s="16">
        <f>VLOOKUP($C706,'Growth rate'!$B$3:$T$93,3,FALSE)*VLOOKUP($E706,BY_RES_Demand_Drivers!$A$5:$I$100,8,FALSE)</f>
        <v>9.9624838784279066E-2</v>
      </c>
      <c r="H706" s="16">
        <f>VLOOKUP($C706,'Growth rate'!$B$3:$T$93,3,FALSE)*VLOOKUP($E706,BY_RES_Demand_Drivers!$A$5:$I$100,9,FALSE)</f>
        <v>9.9624838784279066E-2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0.10466882080954633</v>
      </c>
      <c r="G707" s="16">
        <f>VLOOKUP($C707,'Growth rate'!$B$3:$T$93,3,FALSE)*VLOOKUP($E707,BY_RES_Demand_Drivers!$A$5:$I$100,8,FALSE)</f>
        <v>0.10121883620482754</v>
      </c>
      <c r="H707" s="16">
        <f>VLOOKUP($C707,'Growth rate'!$B$3:$T$93,3,FALSE)*VLOOKUP($E707,BY_RES_Demand_Drivers!$A$5:$I$100,9,FALSE)</f>
        <v>0.10121883620482754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0.10634352194249906</v>
      </c>
      <c r="G708" s="16">
        <f>VLOOKUP($C708,'Growth rate'!$B$3:$T$93,3,FALSE)*VLOOKUP($E708,BY_RES_Demand_Drivers!$A$5:$I$100,8,FALSE)</f>
        <v>0.10283833758410477</v>
      </c>
      <c r="H708" s="16">
        <f>VLOOKUP($C708,'Growth rate'!$B$3:$T$93,3,FALSE)*VLOOKUP($E708,BY_RES_Demand_Drivers!$A$5:$I$100,9,FALSE)</f>
        <v>0.10283833758410477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0.10804501829357904</v>
      </c>
      <c r="G709" s="16">
        <f>VLOOKUP($C709,'Growth rate'!$B$3:$T$93,3,FALSE)*VLOOKUP($E709,BY_RES_Demand_Drivers!$A$5:$I$100,8,FALSE)</f>
        <v>0.10448375098545044</v>
      </c>
      <c r="H709" s="16">
        <f>VLOOKUP($C709,'Growth rate'!$B$3:$T$93,3,FALSE)*VLOOKUP($E709,BY_RES_Demand_Drivers!$A$5:$I$100,9,FALSE)</f>
        <v>0.10448375098545044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0.10977373858627631</v>
      </c>
      <c r="G710" s="16">
        <f>VLOOKUP($C710,'Growth rate'!$B$3:$T$93,3,FALSE)*VLOOKUP($E710,BY_RES_Demand_Drivers!$A$5:$I$100,8,FALSE)</f>
        <v>0.10615549100121766</v>
      </c>
      <c r="H710" s="16">
        <f>VLOOKUP($C710,'Growth rate'!$B$3:$T$93,3,FALSE)*VLOOKUP($E710,BY_RES_Demand_Drivers!$A$5:$I$100,9,FALSE)</f>
        <v>0.10615549100121766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0.11153011840365674</v>
      </c>
      <c r="G711" s="16">
        <f>VLOOKUP($C711,'Growth rate'!$B$3:$T$93,3,FALSE)*VLOOKUP($E711,BY_RES_Demand_Drivers!$A$5:$I$100,8,FALSE)</f>
        <v>0.10785397885723715</v>
      </c>
      <c r="H711" s="16">
        <f>VLOOKUP($C711,'Growth rate'!$B$3:$T$93,3,FALSE)*VLOOKUP($E711,BY_RES_Demand_Drivers!$A$5:$I$100,9,FALSE)</f>
        <v>0.10785397885723715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0.11331460029811524</v>
      </c>
      <c r="G712" s="16">
        <f>VLOOKUP($C712,'Growth rate'!$B$3:$T$93,3,FALSE)*VLOOKUP($E712,BY_RES_Demand_Drivers!$A$5:$I$100,8,FALSE)</f>
        <v>0.10957964251895294</v>
      </c>
      <c r="H712" s="16">
        <f>VLOOKUP($C712,'Growth rate'!$B$3:$T$93,3,FALSE)*VLOOKUP($E712,BY_RES_Demand_Drivers!$A$5:$I$100,9,FALSE)</f>
        <v>0.10957964251895294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0.11512763390288509</v>
      </c>
      <c r="G713" s="16">
        <f>VLOOKUP($C713,'Growth rate'!$B$3:$T$93,3,FALSE)*VLOOKUP($E713,BY_RES_Demand_Drivers!$A$5:$I$100,8,FALSE)</f>
        <v>0.11133291679925618</v>
      </c>
      <c r="H713" s="16">
        <f>VLOOKUP($C713,'Growth rate'!$B$3:$T$93,3,FALSE)*VLOOKUP($E713,BY_RES_Demand_Drivers!$A$5:$I$100,9,FALSE)</f>
        <v>0.11133291679925618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0.11696967604533125</v>
      </c>
      <c r="G714" s="16">
        <f>VLOOKUP($C714,'Growth rate'!$B$3:$T$93,3,FALSE)*VLOOKUP($E714,BY_RES_Demand_Drivers!$A$5:$I$100,8,FALSE)</f>
        <v>0.11311424346804427</v>
      </c>
      <c r="H714" s="16">
        <f>VLOOKUP($C714,'Growth rate'!$B$3:$T$93,3,FALSE)*VLOOKUP($E714,BY_RES_Demand_Drivers!$A$5:$I$100,9,FALSE)</f>
        <v>0.11311424346804427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0.11884119086205654</v>
      </c>
      <c r="G715" s="16">
        <f>VLOOKUP($C715,'Growth rate'!$B$3:$T$93,3,FALSE)*VLOOKUP($E715,BY_RES_Demand_Drivers!$A$5:$I$100,8,FALSE)</f>
        <v>0.11492407136353298</v>
      </c>
      <c r="H715" s="16">
        <f>VLOOKUP($C715,'Growth rate'!$B$3:$T$93,3,FALSE)*VLOOKUP($E715,BY_RES_Demand_Drivers!$A$5:$I$100,9,FALSE)</f>
        <v>0.11492407136353298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0.12074264991584945</v>
      </c>
      <c r="G716" s="16">
        <f>VLOOKUP($C716,'Growth rate'!$B$3:$T$93,3,FALSE)*VLOOKUP($E716,BY_RES_Demand_Drivers!$A$5:$I$100,8,FALSE)</f>
        <v>0.11676285650534951</v>
      </c>
      <c r="H716" s="16">
        <f>VLOOKUP($C716,'Growth rate'!$B$3:$T$93,3,FALSE)*VLOOKUP($E716,BY_RES_Demand_Drivers!$A$5:$I$100,9,FALSE)</f>
        <v>0.11676285650534951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0.12267453231450304</v>
      </c>
      <c r="G717" s="16">
        <f>VLOOKUP($C717,'Growth rate'!$B$3:$T$93,3,FALSE)*VLOOKUP($E717,BY_RES_Demand_Drivers!$A$5:$I$100,8,FALSE)</f>
        <v>0.11863106220943509</v>
      </c>
      <c r="H717" s="16">
        <f>VLOOKUP($C717,'Growth rate'!$B$3:$T$93,3,FALSE)*VLOOKUP($E717,BY_RES_Demand_Drivers!$A$5:$I$100,9,FALSE)</f>
        <v>0.11863106220943509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0.12463732483153507</v>
      </c>
      <c r="G718" s="16">
        <f>VLOOKUP($C718,'Growth rate'!$B$3:$T$93,3,FALSE)*VLOOKUP($E718,BY_RES_Demand_Drivers!$A$5:$I$100,8,FALSE)</f>
        <v>0.12052915920478605</v>
      </c>
      <c r="H718" s="16">
        <f>VLOOKUP($C718,'Growth rate'!$B$3:$T$93,3,FALSE)*VLOOKUP($E718,BY_RES_Demand_Drivers!$A$5:$I$100,9,FALSE)</f>
        <v>0.12052915920478605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0.12663152202883965</v>
      </c>
      <c r="G719" s="16">
        <f>VLOOKUP($C719,'Growth rate'!$B$3:$T$93,3,FALSE)*VLOOKUP($E719,BY_RES_Demand_Drivers!$A$5:$I$100,8,FALSE)</f>
        <v>0.12245762575206263</v>
      </c>
      <c r="H719" s="16">
        <f>VLOOKUP($C719,'Growth rate'!$B$3:$T$93,3,FALSE)*VLOOKUP($E719,BY_RES_Demand_Drivers!$A$5:$I$100,9,FALSE)</f>
        <v>0.12245762575206263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0.1286576263813011</v>
      </c>
      <c r="G720" s="16">
        <f>VLOOKUP($C720,'Growth rate'!$B$3:$T$93,3,FALSE)*VLOOKUP($E720,BY_RES_Demand_Drivers!$A$5:$I$100,8,FALSE)</f>
        <v>0.12441694776409565</v>
      </c>
      <c r="H720" s="16">
        <f>VLOOKUP($C720,'Growth rate'!$B$3:$T$93,3,FALSE)*VLOOKUP($E720,BY_RES_Demand_Drivers!$A$5:$I$100,9,FALSE)</f>
        <v>0.12441694776409565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0.1307161484034019</v>
      </c>
      <c r="G721" s="16">
        <f>VLOOKUP($C721,'Growth rate'!$B$3:$T$93,3,FALSE)*VLOOKUP($E721,BY_RES_Demand_Drivers!$A$5:$I$100,8,FALSE)</f>
        <v>0.1264076189283212</v>
      </c>
      <c r="H721" s="16">
        <f>VLOOKUP($C721,'Growth rate'!$B$3:$T$93,3,FALSE)*VLOOKUP($E721,BY_RES_Demand_Drivers!$A$5:$I$100,9,FALSE)</f>
        <v>0.1264076189283212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0.13280760677785636</v>
      </c>
      <c r="G722" s="16">
        <f>VLOOKUP($C722,'Growth rate'!$B$3:$T$93,3,FALSE)*VLOOKUP($E722,BY_RES_Demand_Drivers!$A$5:$I$100,8,FALSE)</f>
        <v>0.12843014083117432</v>
      </c>
      <c r="H722" s="16">
        <f>VLOOKUP($C722,'Growth rate'!$B$3:$T$93,3,FALSE)*VLOOKUP($E722,BY_RES_Demand_Drivers!$A$5:$I$100,9,FALSE)</f>
        <v>0.12843014083117432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0.13493252848630205</v>
      </c>
      <c r="G723" s="16">
        <f>VLOOKUP($C723,'Growth rate'!$B$3:$T$93,3,FALSE)*VLOOKUP($E723,BY_RES_Demand_Drivers!$A$5:$I$100,8,FALSE)</f>
        <v>0.13048502308447313</v>
      </c>
      <c r="H723" s="16">
        <f>VLOOKUP($C723,'Growth rate'!$B$3:$T$93,3,FALSE)*VLOOKUP($E723,BY_RES_Demand_Drivers!$A$5:$I$100,9,FALSE)</f>
        <v>0.13048502308447313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0.13709144894208289</v>
      </c>
      <c r="G724" s="16">
        <f>VLOOKUP($C724,'Growth rate'!$B$3:$T$93,3,FALSE)*VLOOKUP($E724,BY_RES_Demand_Drivers!$A$5:$I$100,8,FALSE)</f>
        <v>0.1325727834538247</v>
      </c>
      <c r="H724" s="16">
        <f>VLOOKUP($C724,'Growth rate'!$B$3:$T$93,3,FALSE)*VLOOKUP($E724,BY_RES_Demand_Drivers!$A$5:$I$100,9,FALSE)</f>
        <v>0.1325727834538247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0.1392849121251562</v>
      </c>
      <c r="G725" s="16">
        <f>VLOOKUP($C725,'Growth rate'!$B$3:$T$93,3,FALSE)*VLOOKUP($E725,BY_RES_Demand_Drivers!$A$5:$I$100,8,FALSE)</f>
        <v>0.13469394798908588</v>
      </c>
      <c r="H725" s="16">
        <f>VLOOKUP($C725,'Growth rate'!$B$3:$T$93,3,FALSE)*VLOOKUP($E725,BY_RES_Demand_Drivers!$A$5:$I$100,9,FALSE)</f>
        <v>0.13469394798908588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0.14151347071915873</v>
      </c>
      <c r="G726" s="16">
        <f>VLOOKUP($C726,'Growth rate'!$B$3:$T$93,3,FALSE)*VLOOKUP($E726,BY_RES_Demand_Drivers!$A$5:$I$100,8,FALSE)</f>
        <v>0.13684905115691129</v>
      </c>
      <c r="H726" s="16">
        <f>VLOOKUP($C726,'Growth rate'!$B$3:$T$93,3,FALSE)*VLOOKUP($E726,BY_RES_Demand_Drivers!$A$5:$I$100,9,FALSE)</f>
        <v>0.13684905115691129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0.14377768625066528</v>
      </c>
      <c r="G727" s="16">
        <f>VLOOKUP($C727,'Growth rate'!$B$3:$T$93,3,FALSE)*VLOOKUP($E727,BY_RES_Demand_Drivers!$A$5:$I$100,8,FALSE)</f>
        <v>0.13903863597542188</v>
      </c>
      <c r="H727" s="16">
        <f>VLOOKUP($C727,'Growth rate'!$B$3:$T$93,3,FALSE)*VLOOKUP($E727,BY_RES_Demand_Drivers!$A$5:$I$100,9,FALSE)</f>
        <v>0.13903863597542188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0.14607812923067592</v>
      </c>
      <c r="G728" s="16">
        <f>VLOOKUP($C728,'Growth rate'!$B$3:$T$93,3,FALSE)*VLOOKUP($E728,BY_RES_Demand_Drivers!$A$5:$I$100,8,FALSE)</f>
        <v>0.14126325415102861</v>
      </c>
      <c r="H728" s="16">
        <f>VLOOKUP($C728,'Growth rate'!$B$3:$T$93,3,FALSE)*VLOOKUP($E728,BY_RES_Demand_Drivers!$A$5:$I$100,9,FALSE)</f>
        <v>0.14126325415102861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0.14841537929836676</v>
      </c>
      <c r="G729" s="16">
        <f>VLOOKUP($C729,'Growth rate'!$B$3:$T$93,3,FALSE)*VLOOKUP($E729,BY_RES_Demand_Drivers!$A$5:$I$100,8,FALSE)</f>
        <v>0.14352346621744508</v>
      </c>
      <c r="H729" s="16">
        <f>VLOOKUP($C729,'Growth rate'!$B$3:$T$93,3,FALSE)*VLOOKUP($E729,BY_RES_Demand_Drivers!$A$5:$I$100,9,FALSE)</f>
        <v>0.14352346621744508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0.15079002536714062</v>
      </c>
      <c r="G730" s="16">
        <f>VLOOKUP($C730,'Growth rate'!$B$3:$T$93,3,FALSE)*VLOOKUP($E730,BY_RES_Demand_Drivers!$A$5:$I$100,8,FALSE)</f>
        <v>0.14581984167692422</v>
      </c>
      <c r="H730" s="16">
        <f>VLOOKUP($C730,'Growth rate'!$B$3:$T$93,3,FALSE)*VLOOKUP($E730,BY_RES_Demand_Drivers!$A$5:$I$100,9,FALSE)</f>
        <v>0.14581984167692422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0.15320266577301486</v>
      </c>
      <c r="G731" s="16">
        <f>VLOOKUP($C731,'Growth rate'!$B$3:$T$93,3,FALSE)*VLOOKUP($E731,BY_RES_Demand_Drivers!$A$5:$I$100,8,FALSE)</f>
        <v>0.14815295914375498</v>
      </c>
      <c r="H731" s="16">
        <f>VLOOKUP($C731,'Growth rate'!$B$3:$T$93,3,FALSE)*VLOOKUP($E731,BY_RES_Demand_Drivers!$A$5:$I$100,9,FALSE)</f>
        <v>0.14815295914375498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0.15565390842538313</v>
      </c>
      <c r="G732" s="16">
        <f>VLOOKUP($C732,'Growth rate'!$B$3:$T$93,3,FALSE)*VLOOKUP($E732,BY_RES_Demand_Drivers!$A$5:$I$100,8,FALSE)</f>
        <v>0.15052340649005508</v>
      </c>
      <c r="H732" s="16">
        <f>VLOOKUP($C732,'Growth rate'!$B$3:$T$93,3,FALSE)*VLOOKUP($E732,BY_RES_Demand_Drivers!$A$5:$I$100,9,FALSE)</f>
        <v>0.15052340649005508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0.15814437096018927</v>
      </c>
      <c r="G733" s="16">
        <f>VLOOKUP($C733,'Growth rate'!$B$3:$T$93,3,FALSE)*VLOOKUP($E733,BY_RES_Demand_Drivers!$A$5:$I$100,8,FALSE)</f>
        <v>0.15293178099389598</v>
      </c>
      <c r="H733" s="16">
        <f>VLOOKUP($C733,'Growth rate'!$B$3:$T$93,3,FALSE)*VLOOKUP($E733,BY_RES_Demand_Drivers!$A$5:$I$100,9,FALSE)</f>
        <v>0.15293178099389598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0.16067468089555229</v>
      </c>
      <c r="G734" s="16">
        <f>VLOOKUP($C734,'Growth rate'!$B$3:$T$93,3,FALSE)*VLOOKUP($E734,BY_RES_Demand_Drivers!$A$5:$I$100,8,FALSE)</f>
        <v>0.15537868948979833</v>
      </c>
      <c r="H734" s="16">
        <f>VLOOKUP($C734,'Growth rate'!$B$3:$T$93,3,FALSE)*VLOOKUP($E734,BY_RES_Demand_Drivers!$A$5:$I$100,9,FALSE)</f>
        <v>0.15537868948979833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0.16324547578988113</v>
      </c>
      <c r="G735" s="16">
        <f>VLOOKUP($C735,'Growth rate'!$B$3:$T$93,3,FALSE)*VLOOKUP($E735,BY_RES_Demand_Drivers!$A$5:$I$100,8,FALSE)</f>
        <v>0.1578647485216351</v>
      </c>
      <c r="H735" s="16">
        <f>VLOOKUP($C735,'Growth rate'!$B$3:$T$93,3,FALSE)*VLOOKUP($E735,BY_RES_Demand_Drivers!$A$5:$I$100,9,FALSE)</f>
        <v>0.1578647485216351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0.16585740340251925</v>
      </c>
      <c r="G736" s="16">
        <f>VLOOKUP($C736,'Growth rate'!$B$3:$T$93,3,FALSE)*VLOOKUP($E736,BY_RES_Demand_Drivers!$A$5:$I$100,8,FALSE)</f>
        <v>0.16039058449798127</v>
      </c>
      <c r="H736" s="16">
        <f>VLOOKUP($C736,'Growth rate'!$B$3:$T$93,3,FALSE)*VLOOKUP($E736,BY_RES_Demand_Drivers!$A$5:$I$100,9,FALSE)</f>
        <v>0.16039058449798127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0.16851112185695957</v>
      </c>
      <c r="G737" s="16">
        <f>VLOOKUP($C737,'Growth rate'!$B$3:$T$93,3,FALSE)*VLOOKUP($E737,BY_RES_Demand_Drivers!$A$5:$I$100,8,FALSE)</f>
        <v>0.16295683384994897</v>
      </c>
      <c r="H737" s="16">
        <f>VLOOKUP($C737,'Growth rate'!$B$3:$T$93,3,FALSE)*VLOOKUP($E737,BY_RES_Demand_Drivers!$A$5:$I$100,9,FALSE)</f>
        <v>0.16295683384994897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0.1712072998066709</v>
      </c>
      <c r="G738" s="16">
        <f>VLOOKUP($C738,'Growth rate'!$B$3:$T$93,3,FALSE)*VLOOKUP($E738,BY_RES_Demand_Drivers!$A$5:$I$100,8,FALSE)</f>
        <v>0.16556414319154816</v>
      </c>
      <c r="H738" s="16">
        <f>VLOOKUP($C738,'Growth rate'!$B$3:$T$93,3,FALSE)*VLOOKUP($E738,BY_RES_Demand_Drivers!$A$5:$I$100,9,FALSE)</f>
        <v>0.16556414319154816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0.17394661660357763</v>
      </c>
      <c r="G739" s="16">
        <f>VLOOKUP($C739,'Growth rate'!$B$3:$T$93,3,FALSE)*VLOOKUP($E739,BY_RES_Demand_Drivers!$A$5:$I$100,8,FALSE)</f>
        <v>0.16821316948261292</v>
      </c>
      <c r="H739" s="16">
        <f>VLOOKUP($C739,'Growth rate'!$B$3:$T$93,3,FALSE)*VLOOKUP($E739,BY_RES_Demand_Drivers!$A$5:$I$100,9,FALSE)</f>
        <v>0.16821316948261292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0.17672976246923489</v>
      </c>
      <c r="G740" s="16">
        <f>VLOOKUP($C740,'Growth rate'!$B$3:$T$93,3,FALSE)*VLOOKUP($E740,BY_RES_Demand_Drivers!$A$5:$I$100,8,FALSE)</f>
        <v>0.17090458019433474</v>
      </c>
      <c r="H740" s="16">
        <f>VLOOKUP($C740,'Growth rate'!$B$3:$T$93,3,FALSE)*VLOOKUP($E740,BY_RES_Demand_Drivers!$A$5:$I$100,9,FALSE)</f>
        <v>0.17090458019433474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0.17955743866874266</v>
      </c>
      <c r="G741" s="16">
        <f>VLOOKUP($C741,'Growth rate'!$B$3:$T$93,3,FALSE)*VLOOKUP($E741,BY_RES_Demand_Drivers!$A$5:$I$100,8,FALSE)</f>
        <v>0.1736390534774441</v>
      </c>
      <c r="H741" s="16">
        <f>VLOOKUP($C741,'Growth rate'!$B$3:$T$93,3,FALSE)*VLOOKUP($E741,BY_RES_Demand_Drivers!$A$5:$I$100,9,FALSE)</f>
        <v>0.1736390534774441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1</v>
      </c>
      <c r="G742" s="16">
        <f>VLOOKUP($C742,'Growth rate'!$B$3:$T$93,3,FALSE)*VLOOKUP($E742,BY_RES_Demand_Drivers!$A$5:$I$100,8,FALSE)</f>
        <v>5.5142042483569097E-2</v>
      </c>
      <c r="H742" s="16">
        <f>VLOOKUP($C742,'Growth rate'!$B$3:$T$93,3,FALSE)*VLOOKUP($E742,BY_RES_Demand_Drivers!$A$5:$I$100,9,FALSE)</f>
        <v>5.5142042483569097E-2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0.88443908264363913</v>
      </c>
      <c r="G743" s="16">
        <f>VLOOKUP($C743,'Growth rate'!$B$3:$T$93,3,FALSE)*VLOOKUP($E743,BY_RES_Demand_Drivers!$A$5:$I$100,8,FALSE)</f>
        <v>4.8769777469264426E-2</v>
      </c>
      <c r="H743" s="16">
        <f>VLOOKUP($C743,'Growth rate'!$B$3:$T$93,3,FALSE)*VLOOKUP($E743,BY_RES_Demand_Drivers!$A$5:$I$100,9,FALSE)</f>
        <v>4.8769777469264426E-2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0.89859010796593741</v>
      </c>
      <c r="G744" s="16">
        <f>VLOOKUP($C744,'Growth rate'!$B$3:$T$93,3,FALSE)*VLOOKUP($E744,BY_RES_Demand_Drivers!$A$5:$I$100,8,FALSE)</f>
        <v>4.9550093908772665E-2</v>
      </c>
      <c r="H744" s="16">
        <f>VLOOKUP($C744,'Growth rate'!$B$3:$T$93,3,FALSE)*VLOOKUP($E744,BY_RES_Demand_Drivers!$A$5:$I$100,9,FALSE)</f>
        <v>4.9550093908772665E-2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0.91296754969339244</v>
      </c>
      <c r="G745" s="16">
        <f>VLOOKUP($C745,'Growth rate'!$B$3:$T$93,3,FALSE)*VLOOKUP($E745,BY_RES_Demand_Drivers!$A$5:$I$100,8,FALSE)</f>
        <v>5.0342895411313024E-2</v>
      </c>
      <c r="H745" s="16">
        <f>VLOOKUP($C745,'Growth rate'!$B$3:$T$93,3,FALSE)*VLOOKUP($E745,BY_RES_Demand_Drivers!$A$5:$I$100,9,FALSE)</f>
        <v>5.0342895411313024E-2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0.92757503048848677</v>
      </c>
      <c r="G746" s="16">
        <f>VLOOKUP($C746,'Growth rate'!$B$3:$T$93,3,FALSE)*VLOOKUP($E746,BY_RES_Demand_Drivers!$A$5:$I$100,8,FALSE)</f>
        <v>5.1148381737894037E-2</v>
      </c>
      <c r="H746" s="16">
        <f>VLOOKUP($C746,'Growth rate'!$B$3:$T$93,3,FALSE)*VLOOKUP($E746,BY_RES_Demand_Drivers!$A$5:$I$100,9,FALSE)</f>
        <v>5.1148381737894037E-2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0.94241623097630256</v>
      </c>
      <c r="G747" s="16">
        <f>VLOOKUP($C747,'Growth rate'!$B$3:$T$93,3,FALSE)*VLOOKUP($E747,BY_RES_Demand_Drivers!$A$5:$I$100,8,FALSE)</f>
        <v>5.196675584570034E-2</v>
      </c>
      <c r="H747" s="16">
        <f>VLOOKUP($C747,'Growth rate'!$B$3:$T$93,3,FALSE)*VLOOKUP($E747,BY_RES_Demand_Drivers!$A$5:$I$100,9,FALSE)</f>
        <v>5.196675584570034E-2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0.95749489067192339</v>
      </c>
      <c r="G748" s="16">
        <f>VLOOKUP($C748,'Growth rate'!$B$3:$T$93,3,FALSE)*VLOOKUP($E748,BY_RES_Demand_Drivers!$A$5:$I$100,8,FALSE)</f>
        <v>5.2798223939231545E-2</v>
      </c>
      <c r="H748" s="16">
        <f>VLOOKUP($C748,'Growth rate'!$B$3:$T$93,3,FALSE)*VLOOKUP($E748,BY_RES_Demand_Drivers!$A$5:$I$100,9,FALSE)</f>
        <v>5.2798223939231545E-2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0.97281480892267413</v>
      </c>
      <c r="G749" s="16">
        <f>VLOOKUP($C749,'Growth rate'!$B$3:$T$93,3,FALSE)*VLOOKUP($E749,BY_RES_Demand_Drivers!$A$5:$I$100,8,FALSE)</f>
        <v>5.3642995522259249E-2</v>
      </c>
      <c r="H749" s="16">
        <f>VLOOKUP($C749,'Growth rate'!$B$3:$T$93,3,FALSE)*VLOOKUP($E749,BY_RES_Demand_Drivers!$A$5:$I$100,9,FALSE)</f>
        <v>5.3642995522259249E-2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0.98837984586543692</v>
      </c>
      <c r="G750" s="16">
        <f>VLOOKUP($C750,'Growth rate'!$B$3:$T$93,3,FALSE)*VLOOKUP($E750,BY_RES_Demand_Drivers!$A$5:$I$100,8,FALSE)</f>
        <v>5.4501283450615397E-2</v>
      </c>
      <c r="H750" s="16">
        <f>VLOOKUP($C750,'Growth rate'!$B$3:$T$93,3,FALSE)*VLOOKUP($E750,BY_RES_Demand_Drivers!$A$5:$I$100,9,FALSE)</f>
        <v>5.4501283450615397E-2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1.004193923399284</v>
      </c>
      <c r="G751" s="16">
        <f>VLOOKUP($C751,'Growth rate'!$B$3:$T$93,3,FALSE)*VLOOKUP($E751,BY_RES_Demand_Drivers!$A$5:$I$100,8,FALSE)</f>
        <v>5.5373303985825253E-2</v>
      </c>
      <c r="H751" s="16">
        <f>VLOOKUP($C751,'Growth rate'!$B$3:$T$93,3,FALSE)*VLOOKUP($E751,BY_RES_Demand_Drivers!$A$5:$I$100,9,FALSE)</f>
        <v>5.5373303985825253E-2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1.0202610261736726</v>
      </c>
      <c r="G752" s="16">
        <f>VLOOKUP($C752,'Growth rate'!$B$3:$T$93,3,FALSE)*VLOOKUP($E752,BY_RES_Demand_Drivers!$A$5:$I$100,8,FALSE)</f>
        <v>5.6259276849598458E-2</v>
      </c>
      <c r="H752" s="16">
        <f>VLOOKUP($C752,'Growth rate'!$B$3:$T$93,3,FALSE)*VLOOKUP($E752,BY_RES_Demand_Drivers!$A$5:$I$100,9,FALSE)</f>
        <v>5.6259276849598458E-2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1.0365852025924513</v>
      </c>
      <c r="G753" s="16">
        <f>VLOOKUP($C753,'Growth rate'!$B$3:$T$93,3,FALSE)*VLOOKUP($E753,BY_RES_Demand_Drivers!$A$5:$I$100,8,FALSE)</f>
        <v>5.715942527919203E-2</v>
      </c>
      <c r="H753" s="16">
        <f>VLOOKUP($C753,'Growth rate'!$B$3:$T$93,3,FALSE)*VLOOKUP($E753,BY_RES_Demand_Drivers!$A$5:$I$100,9,FALSE)</f>
        <v>5.715942527919203E-2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1.0531705658339305</v>
      </c>
      <c r="G754" s="16">
        <f>VLOOKUP($C754,'Growth rate'!$B$3:$T$93,3,FALSE)*VLOOKUP($E754,BY_RES_Demand_Drivers!$A$5:$I$100,8,FALSE)</f>
        <v>5.80739760836591E-2</v>
      </c>
      <c r="H754" s="16">
        <f>VLOOKUP($C754,'Growth rate'!$B$3:$T$93,3,FALSE)*VLOOKUP($E754,BY_RES_Demand_Drivers!$A$5:$I$100,9,FALSE)</f>
        <v>5.80739760836591E-2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1.0700212948872734</v>
      </c>
      <c r="G755" s="16">
        <f>VLOOKUP($C755,'Growth rate'!$B$3:$T$93,3,FALSE)*VLOOKUP($E755,BY_RES_Demand_Drivers!$A$5:$I$100,8,FALSE)</f>
        <v>5.9003159700997648E-2</v>
      </c>
      <c r="H755" s="16">
        <f>VLOOKUP($C755,'Growth rate'!$B$3:$T$93,3,FALSE)*VLOOKUP($E755,BY_RES_Demand_Drivers!$A$5:$I$100,9,FALSE)</f>
        <v>5.9003159700997648E-2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1.0871416356054697</v>
      </c>
      <c r="G756" s="16">
        <f>VLOOKUP($C756,'Growth rate'!$B$3:$T$93,3,FALSE)*VLOOKUP($E756,BY_RES_Demand_Drivers!$A$5:$I$100,8,FALSE)</f>
        <v>5.9947210256213607E-2</v>
      </c>
      <c r="H756" s="16">
        <f>VLOOKUP($C756,'Growth rate'!$B$3:$T$93,3,FALSE)*VLOOKUP($E756,BY_RES_Demand_Drivers!$A$5:$I$100,9,FALSE)</f>
        <v>5.9947210256213607E-2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1.1045359017751573</v>
      </c>
      <c r="G757" s="16">
        <f>VLOOKUP($C757,'Growth rate'!$B$3:$T$93,3,FALSE)*VLOOKUP($E757,BY_RES_Demand_Drivers!$A$5:$I$100,8,FALSE)</f>
        <v>6.0906365620313027E-2</v>
      </c>
      <c r="H757" s="16">
        <f>VLOOKUP($C757,'Growth rate'!$B$3:$T$93,3,FALSE)*VLOOKUP($E757,BY_RES_Demand_Drivers!$A$5:$I$100,9,FALSE)</f>
        <v>6.0906365620313027E-2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1.1222084762035598</v>
      </c>
      <c r="G758" s="16">
        <f>VLOOKUP($C758,'Growth rate'!$B$3:$T$93,3,FALSE)*VLOOKUP($E758,BY_RES_Demand_Drivers!$A$5:$I$100,8,FALSE)</f>
        <v>6.1880867470238035E-2</v>
      </c>
      <c r="H758" s="16">
        <f>VLOOKUP($C758,'Growth rate'!$B$3:$T$93,3,FALSE)*VLOOKUP($E758,BY_RES_Demand_Drivers!$A$5:$I$100,9,FALSE)</f>
        <v>6.1880867470238035E-2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1.1401638118228168</v>
      </c>
      <c r="G759" s="16">
        <f>VLOOKUP($C759,'Growth rate'!$B$3:$T$93,3,FALSE)*VLOOKUP($E759,BY_RES_Demand_Drivers!$A$5:$I$100,8,FALSE)</f>
        <v>6.2870961349761847E-2</v>
      </c>
      <c r="H759" s="16">
        <f>VLOOKUP($C759,'Growth rate'!$B$3:$T$93,3,FALSE)*VLOOKUP($E759,BY_RES_Demand_Drivers!$A$5:$I$100,9,FALSE)</f>
        <v>6.2870961349761847E-2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1.1584064328119819</v>
      </c>
      <c r="G760" s="16">
        <f>VLOOKUP($C760,'Growth rate'!$B$3:$T$93,3,FALSE)*VLOOKUP($E760,BY_RES_Demand_Drivers!$A$5:$I$100,8,FALSE)</f>
        <v>6.3876896731358032E-2</v>
      </c>
      <c r="H760" s="16">
        <f>VLOOKUP($C760,'Growth rate'!$B$3:$T$93,3,FALSE)*VLOOKUP($E760,BY_RES_Demand_Drivers!$A$5:$I$100,9,FALSE)</f>
        <v>6.3876896731358032E-2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1.1769409357369736</v>
      </c>
      <c r="G761" s="16">
        <f>VLOOKUP($C761,'Growth rate'!$B$3:$T$93,3,FALSE)*VLOOKUP($E761,BY_RES_Demand_Drivers!$A$5:$I$100,8,FALSE)</f>
        <v>6.4898927079059768E-2</v>
      </c>
      <c r="H761" s="16">
        <f>VLOOKUP($C761,'Growth rate'!$B$3:$T$93,3,FALSE)*VLOOKUP($E761,BY_RES_Demand_Drivers!$A$5:$I$100,9,FALSE)</f>
        <v>6.4898927079059768E-2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1.1957719907087652</v>
      </c>
      <c r="G762" s="16">
        <f>VLOOKUP($C762,'Growth rate'!$B$3:$T$93,3,FALSE)*VLOOKUP($E762,BY_RES_Demand_Drivers!$A$5:$I$100,8,FALSE)</f>
        <v>6.5937309912324715E-2</v>
      </c>
      <c r="H762" s="16">
        <f>VLOOKUP($C762,'Growth rate'!$B$3:$T$93,3,FALSE)*VLOOKUP($E762,BY_RES_Demand_Drivers!$A$5:$I$100,9,FALSE)</f>
        <v>6.5937309912324715E-2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1.2149043425601054</v>
      </c>
      <c r="G763" s="16">
        <f>VLOOKUP($C763,'Growth rate'!$B$3:$T$93,3,FALSE)*VLOOKUP($E763,BY_RES_Demand_Drivers!$A$5:$I$100,8,FALSE)</f>
        <v>6.6992306870921919E-2</v>
      </c>
      <c r="H763" s="16">
        <f>VLOOKUP($C763,'Growth rate'!$B$3:$T$93,3,FALSE)*VLOOKUP($E763,BY_RES_Demand_Drivers!$A$5:$I$100,9,FALSE)</f>
        <v>6.6992306870921919E-2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1.2343428120410671</v>
      </c>
      <c r="G764" s="16">
        <f>VLOOKUP($C764,'Growth rate'!$B$3:$T$93,3,FALSE)*VLOOKUP($E764,BY_RES_Demand_Drivers!$A$5:$I$100,8,FALSE)</f>
        <v>6.8064183780856671E-2</v>
      </c>
      <c r="H764" s="16">
        <f>VLOOKUP($C764,'Growth rate'!$B$3:$T$93,3,FALSE)*VLOOKUP($E764,BY_RES_Demand_Drivers!$A$5:$I$100,9,FALSE)</f>
        <v>6.8064183780856671E-2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1.2540922970337243</v>
      </c>
      <c r="G765" s="16">
        <f>VLOOKUP($C765,'Growth rate'!$B$3:$T$93,3,FALSE)*VLOOKUP($E765,BY_RES_Demand_Drivers!$A$5:$I$100,8,FALSE)</f>
        <v>6.9153210721350375E-2</v>
      </c>
      <c r="H765" s="16">
        <f>VLOOKUP($C765,'Growth rate'!$B$3:$T$93,3,FALSE)*VLOOKUP($E765,BY_RES_Demand_Drivers!$A$5:$I$100,9,FALSE)</f>
        <v>6.9153210721350375E-2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1.2741577737862639</v>
      </c>
      <c r="G766" s="16">
        <f>VLOOKUP($C766,'Growth rate'!$B$3:$T$93,3,FALSE)*VLOOKUP($E766,BY_RES_Demand_Drivers!$A$5:$I$100,8,FALSE)</f>
        <v>7.0259662092891986E-2</v>
      </c>
      <c r="H766" s="16">
        <f>VLOOKUP($C766,'Growth rate'!$B$3:$T$93,3,FALSE)*VLOOKUP($E766,BY_RES_Demand_Drivers!$A$5:$I$100,9,FALSE)</f>
        <v>7.0259662092891986E-2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1.2945442981668442</v>
      </c>
      <c r="G767" s="16">
        <f>VLOOKUP($C767,'Growth rate'!$B$3:$T$93,3,FALSE)*VLOOKUP($E767,BY_RES_Demand_Drivers!$A$5:$I$100,8,FALSE)</f>
        <v>7.1383816686378262E-2</v>
      </c>
      <c r="H767" s="16">
        <f>VLOOKUP($C767,'Growth rate'!$B$3:$T$93,3,FALSE)*VLOOKUP($E767,BY_RES_Demand_Drivers!$A$5:$I$100,9,FALSE)</f>
        <v>7.1383816686378262E-2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1.3152570069375138</v>
      </c>
      <c r="G768" s="16">
        <f>VLOOKUP($C768,'Growth rate'!$B$3:$T$93,3,FALSE)*VLOOKUP($E768,BY_RES_Demand_Drivers!$A$5:$I$100,8,FALSE)</f>
        <v>7.2525957753360321E-2</v>
      </c>
      <c r="H768" s="16">
        <f>VLOOKUP($C768,'Growth rate'!$B$3:$T$93,3,FALSE)*VLOOKUP($E768,BY_RES_Demand_Drivers!$A$5:$I$100,9,FALSE)</f>
        <v>7.2525957753360321E-2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1.3363011190485141</v>
      </c>
      <c r="G769" s="16">
        <f>VLOOKUP($C769,'Growth rate'!$B$3:$T$93,3,FALSE)*VLOOKUP($E769,BY_RES_Demand_Drivers!$A$5:$I$100,8,FALSE)</f>
        <v>7.3686373077414088E-2</v>
      </c>
      <c r="H769" s="16">
        <f>VLOOKUP($C769,'Growth rate'!$B$3:$T$93,3,FALSE)*VLOOKUP($E769,BY_RES_Demand_Drivers!$A$5:$I$100,9,FALSE)</f>
        <v>7.3686373077414088E-2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1.3576819369532904</v>
      </c>
      <c r="G770" s="16">
        <f>VLOOKUP($C770,'Growth rate'!$B$3:$T$93,3,FALSE)*VLOOKUP($E770,BY_RES_Demand_Drivers!$A$5:$I$100,8,FALSE)</f>
        <v>7.4865355046652718E-2</v>
      </c>
      <c r="H770" s="16">
        <f>VLOOKUP($C770,'Growth rate'!$B$3:$T$93,3,FALSE)*VLOOKUP($E770,BY_RES_Demand_Drivers!$A$5:$I$100,9,FALSE)</f>
        <v>7.4865355046652718E-2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1.3794048479445431</v>
      </c>
      <c r="G771" s="16">
        <f>VLOOKUP($C771,'Growth rate'!$B$3:$T$93,3,FALSE)*VLOOKUP($E771,BY_RES_Demand_Drivers!$A$5:$I$100,8,FALSE)</f>
        <v>7.6063200727399166E-2</v>
      </c>
      <c r="H771" s="16">
        <f>VLOOKUP($C771,'Growth rate'!$B$3:$T$93,3,FALSE)*VLOOKUP($E771,BY_RES_Demand_Drivers!$A$5:$I$100,9,FALSE)</f>
        <v>7.6063200727399166E-2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1.4014753255116559</v>
      </c>
      <c r="G772" s="16">
        <f>VLOOKUP($C772,'Growth rate'!$B$3:$T$93,3,FALSE)*VLOOKUP($E772,BY_RES_Demand_Drivers!$A$5:$I$100,8,FALSE)</f>
        <v>7.7280211939037557E-2</v>
      </c>
      <c r="H772" s="16">
        <f>VLOOKUP($C772,'Growth rate'!$B$3:$T$93,3,FALSE)*VLOOKUP($E772,BY_RES_Demand_Drivers!$A$5:$I$100,9,FALSE)</f>
        <v>7.7280211939037557E-2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1.4238989307198424</v>
      </c>
      <c r="G773" s="16">
        <f>VLOOKUP($C773,'Growth rate'!$B$3:$T$93,3,FALSE)*VLOOKUP($E773,BY_RES_Demand_Drivers!$A$5:$I$100,8,FALSE)</f>
        <v>7.8516695330062156E-2</v>
      </c>
      <c r="H773" s="16">
        <f>VLOOKUP($C773,'Growth rate'!$B$3:$T$93,3,FALSE)*VLOOKUP($E773,BY_RES_Demand_Drivers!$A$5:$I$100,9,FALSE)</f>
        <v>7.8516695330062156E-2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1.4466813136113599</v>
      </c>
      <c r="G774" s="16">
        <f>VLOOKUP($C774,'Growth rate'!$B$3:$T$93,3,FALSE)*VLOOKUP($E774,BY_RES_Demand_Drivers!$A$5:$I$100,8,FALSE)</f>
        <v>7.9772962455343155E-2</v>
      </c>
      <c r="H774" s="16">
        <f>VLOOKUP($C774,'Growth rate'!$B$3:$T$93,3,FALSE)*VLOOKUP($E774,BY_RES_Demand_Drivers!$A$5:$I$100,9,FALSE)</f>
        <v>7.9772962455343155E-2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1.4698282146291417</v>
      </c>
      <c r="G775" s="16">
        <f>VLOOKUP($C775,'Growth rate'!$B$3:$T$93,3,FALSE)*VLOOKUP($E775,BY_RES_Demand_Drivers!$A$5:$I$100,8,FALSE)</f>
        <v>8.1049329854628649E-2</v>
      </c>
      <c r="H775" s="16">
        <f>VLOOKUP($C775,'Growth rate'!$B$3:$T$93,3,FALSE)*VLOOKUP($E775,BY_RES_Demand_Drivers!$A$5:$I$100,9,FALSE)</f>
        <v>8.1049329854628649E-2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1.4933454660632079</v>
      </c>
      <c r="G776" s="16">
        <f>VLOOKUP($C776,'Growth rate'!$B$3:$T$93,3,FALSE)*VLOOKUP($E776,BY_RES_Demand_Drivers!$A$5:$I$100,8,FALSE)</f>
        <v>8.2346119132302706E-2</v>
      </c>
      <c r="H776" s="16">
        <f>VLOOKUP($C776,'Growth rate'!$B$3:$T$93,3,FALSE)*VLOOKUP($E776,BY_RES_Demand_Drivers!$A$5:$I$100,9,FALSE)</f>
        <v>8.2346119132302706E-2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1.5172389935202193</v>
      </c>
      <c r="G777" s="16">
        <f>VLOOKUP($C777,'Growth rate'!$B$3:$T$93,3,FALSE)*VLOOKUP($E777,BY_RES_Demand_Drivers!$A$5:$I$100,8,FALSE)</f>
        <v>8.3663657038419548E-2</v>
      </c>
      <c r="H777" s="16">
        <f>VLOOKUP($C777,'Growth rate'!$B$3:$T$93,3,FALSE)*VLOOKUP($E777,BY_RES_Demand_Drivers!$A$5:$I$100,9,FALSE)</f>
        <v>8.3663657038419548E-2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1.5415148174165427</v>
      </c>
      <c r="G778" s="16">
        <f>VLOOKUP($C778,'Growth rate'!$B$3:$T$93,3,FALSE)*VLOOKUP($E778,BY_RES_Demand_Drivers!$A$5:$I$100,8,FALSE)</f>
        <v>8.5002275551034262E-2</v>
      </c>
      <c r="H778" s="16">
        <f>VLOOKUP($C778,'Growth rate'!$B$3:$T$93,3,FALSE)*VLOOKUP($E778,BY_RES_Demand_Drivers!$A$5:$I$100,9,FALSE)</f>
        <v>8.5002275551034262E-2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1.5661790544952074</v>
      </c>
      <c r="G779" s="16">
        <f>VLOOKUP($C779,'Growth rate'!$B$3:$T$93,3,FALSE)*VLOOKUP($E779,BY_RES_Demand_Drivers!$A$5:$I$100,8,FALSE)</f>
        <v>8.6362311959850807E-2</v>
      </c>
      <c r="H779" s="16">
        <f>VLOOKUP($C779,'Growth rate'!$B$3:$T$93,3,FALSE)*VLOOKUP($E779,BY_RES_Demand_Drivers!$A$5:$I$100,9,FALSE)</f>
        <v>8.6362311959850807E-2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1.5912379193671309</v>
      </c>
      <c r="G780" s="16">
        <f>VLOOKUP($C780,'Growth rate'!$B$3:$T$93,3,FALSE)*VLOOKUP($E780,BY_RES_Demand_Drivers!$A$5:$I$100,8,FALSE)</f>
        <v>8.7744108951208433E-2</v>
      </c>
      <c r="H780" s="16">
        <f>VLOOKUP($C780,'Growth rate'!$B$3:$T$93,3,FALSE)*VLOOKUP($E780,BY_RES_Demand_Drivers!$A$5:$I$100,9,FALSE)</f>
        <v>8.7744108951208433E-2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1.616697726077005</v>
      </c>
      <c r="G781" s="16">
        <f>VLOOKUP($C781,'Growth rate'!$B$3:$T$93,3,FALSE)*VLOOKUP($E781,BY_RES_Demand_Drivers!$A$5:$I$100,8,FALSE)</f>
        <v>8.9148014694427763E-2</v>
      </c>
      <c r="H781" s="16">
        <f>VLOOKUP($C781,'Growth rate'!$B$3:$T$93,3,FALSE)*VLOOKUP($E781,BY_RES_Demand_Drivers!$A$5:$I$100,9,FALSE)</f>
        <v>8.9148014694427763E-2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1.6425648896942371</v>
      </c>
      <c r="G782" s="16">
        <f>VLOOKUP($C782,'Growth rate'!$B$3:$T$93,3,FALSE)*VLOOKUP($E782,BY_RES_Demand_Drivers!$A$5:$I$100,8,FALSE)</f>
        <v>9.0574382929538608E-2</v>
      </c>
      <c r="H782" s="16">
        <f>VLOOKUP($C782,'Growth rate'!$B$3:$T$93,3,FALSE)*VLOOKUP($E782,BY_RES_Demand_Drivers!$A$5:$I$100,9,FALSE)</f>
        <v>9.0574382929538608E-2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1.6688459279293448</v>
      </c>
      <c r="G783" s="16">
        <f>VLOOKUP($C783,'Growth rate'!$B$3:$T$93,3,FALSE)*VLOOKUP($E783,BY_RES_Demand_Drivers!$A$5:$I$100,8,FALSE)</f>
        <v>9.202357305641122E-2</v>
      </c>
      <c r="H783" s="16">
        <f>VLOOKUP($C783,'Growth rate'!$B$3:$T$93,3,FALSE)*VLOOKUP($E783,BY_RES_Demand_Drivers!$A$5:$I$100,9,FALSE)</f>
        <v>9.202357305641122E-2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1.6955474627762144</v>
      </c>
      <c r="G784" s="16">
        <f>VLOOKUP($C784,'Growth rate'!$B$3:$T$93,3,FALSE)*VLOOKUP($E784,BY_RES_Demand_Drivers!$A$5:$I$100,8,FALSE)</f>
        <v>9.3495950225313804E-2</v>
      </c>
      <c r="H784" s="16">
        <f>VLOOKUP($C784,'Growth rate'!$B$3:$T$93,3,FALSE)*VLOOKUP($E784,BY_RES_Demand_Drivers!$A$5:$I$100,9,FALSE)</f>
        <v>9.3495950225313804E-2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1.7226762221806338</v>
      </c>
      <c r="G785" s="16">
        <f>VLOOKUP($C785,'Growth rate'!$B$3:$T$93,3,FALSE)*VLOOKUP($E785,BY_RES_Demand_Drivers!$A$5:$I$100,8,FALSE)</f>
        <v>9.4991885428918829E-2</v>
      </c>
      <c r="H785" s="16">
        <f>VLOOKUP($C785,'Growth rate'!$B$3:$T$93,3,FALSE)*VLOOKUP($E785,BY_RES_Demand_Drivers!$A$5:$I$100,9,FALSE)</f>
        <v>9.4991885428918829E-2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1.750239041735524</v>
      </c>
      <c r="G786" s="16">
        <f>VLOOKUP($C786,'Growth rate'!$B$3:$T$93,3,FALSE)*VLOOKUP($E786,BY_RES_Demand_Drivers!$A$5:$I$100,8,FALSE)</f>
        <v>9.6511755595781526E-2</v>
      </c>
      <c r="H786" s="16">
        <f>VLOOKUP($C786,'Growth rate'!$B$3:$T$93,3,FALSE)*VLOOKUP($E786,BY_RES_Demand_Drivers!$A$5:$I$100,9,FALSE)</f>
        <v>9.6511755595781526E-2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1.7782428664032925</v>
      </c>
      <c r="G787" s="16">
        <f>VLOOKUP($C787,'Growth rate'!$B$3:$T$93,3,FALSE)*VLOOKUP($E787,BY_RES_Demand_Drivers!$A$5:$I$100,8,FALSE)</f>
        <v>9.8055943685314048E-2</v>
      </c>
      <c r="H787" s="16">
        <f>VLOOKUP($C787,'Growth rate'!$B$3:$T$93,3,FALSE)*VLOOKUP($E787,BY_RES_Demand_Drivers!$A$5:$I$100,9,FALSE)</f>
        <v>9.8055943685314048E-2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1.8066947522657453</v>
      </c>
      <c r="G788" s="16">
        <f>VLOOKUP($C788,'Growth rate'!$B$3:$T$93,3,FALSE)*VLOOKUP($E788,BY_RES_Demand_Drivers!$A$5:$I$100,8,FALSE)</f>
        <v>9.9624838784279066E-2</v>
      </c>
      <c r="H788" s="16">
        <f>VLOOKUP($C788,'Growth rate'!$B$3:$T$93,3,FALSE)*VLOOKUP($E788,BY_RES_Demand_Drivers!$A$5:$I$100,9,FALSE)</f>
        <v>9.9624838784279066E-2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1.8356018683019972</v>
      </c>
      <c r="G789" s="16">
        <f>VLOOKUP($C789,'Growth rate'!$B$3:$T$93,3,FALSE)*VLOOKUP($E789,BY_RES_Demand_Drivers!$A$5:$I$100,8,FALSE)</f>
        <v>0.10121883620482754</v>
      </c>
      <c r="H789" s="16">
        <f>VLOOKUP($C789,'Growth rate'!$B$3:$T$93,3,FALSE)*VLOOKUP($E789,BY_RES_Demand_Drivers!$A$5:$I$100,9,FALSE)</f>
        <v>0.10121883620482754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1.8649714981948291</v>
      </c>
      <c r="G790" s="16">
        <f>VLOOKUP($C790,'Growth rate'!$B$3:$T$93,3,FALSE)*VLOOKUP($E790,BY_RES_Demand_Drivers!$A$5:$I$100,8,FALSE)</f>
        <v>0.10283833758410477</v>
      </c>
      <c r="H790" s="16">
        <f>VLOOKUP($C790,'Growth rate'!$B$3:$T$93,3,FALSE)*VLOOKUP($E790,BY_RES_Demand_Drivers!$A$5:$I$100,9,FALSE)</f>
        <v>0.10283833758410477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1.8948110421659463</v>
      </c>
      <c r="G791" s="16">
        <f>VLOOKUP($C791,'Growth rate'!$B$3:$T$93,3,FALSE)*VLOOKUP($E791,BY_RES_Demand_Drivers!$A$5:$I$100,8,FALSE)</f>
        <v>0.10448375098545044</v>
      </c>
      <c r="H791" s="16">
        <f>VLOOKUP($C791,'Growth rate'!$B$3:$T$93,3,FALSE)*VLOOKUP($E791,BY_RES_Demand_Drivers!$A$5:$I$100,9,FALSE)</f>
        <v>0.10448375098545044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1.9251280188406015</v>
      </c>
      <c r="G792" s="16">
        <f>VLOOKUP($C792,'Growth rate'!$B$3:$T$93,3,FALSE)*VLOOKUP($E792,BY_RES_Demand_Drivers!$A$5:$I$100,8,FALSE)</f>
        <v>0.10615549100121766</v>
      </c>
      <c r="H792" s="16">
        <f>VLOOKUP($C792,'Growth rate'!$B$3:$T$93,3,FALSE)*VLOOKUP($E792,BY_RES_Demand_Drivers!$A$5:$I$100,9,FALSE)</f>
        <v>0.10615549100121766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1.9559300671420512</v>
      </c>
      <c r="G793" s="16">
        <f>VLOOKUP($C793,'Growth rate'!$B$3:$T$93,3,FALSE)*VLOOKUP($E793,BY_RES_Demand_Drivers!$A$5:$I$100,8,FALSE)</f>
        <v>0.10785397885723715</v>
      </c>
      <c r="H793" s="16">
        <f>VLOOKUP($C793,'Growth rate'!$B$3:$T$93,3,FALSE)*VLOOKUP($E793,BY_RES_Demand_Drivers!$A$5:$I$100,9,FALSE)</f>
        <v>0.10785397885723715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1.987224948216324</v>
      </c>
      <c r="G794" s="16">
        <f>VLOOKUP($C794,'Growth rate'!$B$3:$T$93,3,FALSE)*VLOOKUP($E794,BY_RES_Demand_Drivers!$A$5:$I$100,8,FALSE)</f>
        <v>0.10957964251895294</v>
      </c>
      <c r="H794" s="16">
        <f>VLOOKUP($C794,'Growth rate'!$B$3:$T$93,3,FALSE)*VLOOKUP($E794,BY_RES_Demand_Drivers!$A$5:$I$100,9,FALSE)</f>
        <v>0.10957964251895294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2.0190205473877851</v>
      </c>
      <c r="G795" s="16">
        <f>VLOOKUP($C795,'Growth rate'!$B$3:$T$93,3,FALSE)*VLOOKUP($E795,BY_RES_Demand_Drivers!$A$5:$I$100,8,FALSE)</f>
        <v>0.11133291679925618</v>
      </c>
      <c r="H795" s="16">
        <f>VLOOKUP($C795,'Growth rate'!$B$3:$T$93,3,FALSE)*VLOOKUP($E795,BY_RES_Demand_Drivers!$A$5:$I$100,9,FALSE)</f>
        <v>0.11133291679925618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2.0513248761459897</v>
      </c>
      <c r="G796" s="16">
        <f>VLOOKUP($C796,'Growth rate'!$B$3:$T$93,3,FALSE)*VLOOKUP($E796,BY_RES_Demand_Drivers!$A$5:$I$100,8,FALSE)</f>
        <v>0.11311424346804427</v>
      </c>
      <c r="H796" s="16">
        <f>VLOOKUP($C796,'Growth rate'!$B$3:$T$93,3,FALSE)*VLOOKUP($E796,BY_RES_Demand_Drivers!$A$5:$I$100,9,FALSE)</f>
        <v>0.11311424346804427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2.0841460741643254</v>
      </c>
      <c r="G797" s="16">
        <f>VLOOKUP($C797,'Growth rate'!$B$3:$T$93,3,FALSE)*VLOOKUP($E797,BY_RES_Demand_Drivers!$A$5:$I$100,8,FALSE)</f>
        <v>0.11492407136353298</v>
      </c>
      <c r="H797" s="16">
        <f>VLOOKUP($C797,'Growth rate'!$B$3:$T$93,3,FALSE)*VLOOKUP($E797,BY_RES_Demand_Drivers!$A$5:$I$100,9,FALSE)</f>
        <v>0.11492407136353298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2.1174924113509546</v>
      </c>
      <c r="G798" s="16">
        <f>VLOOKUP($C798,'Growth rate'!$B$3:$T$93,3,FALSE)*VLOOKUP($E798,BY_RES_Demand_Drivers!$A$5:$I$100,8,FALSE)</f>
        <v>0.11676285650534951</v>
      </c>
      <c r="H798" s="16">
        <f>VLOOKUP($C798,'Growth rate'!$B$3:$T$93,3,FALSE)*VLOOKUP($E798,BY_RES_Demand_Drivers!$A$5:$I$100,9,FALSE)</f>
        <v>0.11676285650534951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2.1513722899325698</v>
      </c>
      <c r="G799" s="16">
        <f>VLOOKUP($C799,'Growth rate'!$B$3:$T$93,3,FALSE)*VLOOKUP($E799,BY_RES_Demand_Drivers!$A$5:$I$100,8,FALSE)</f>
        <v>0.11863106220943509</v>
      </c>
      <c r="H799" s="16">
        <f>VLOOKUP($C799,'Growth rate'!$B$3:$T$93,3,FALSE)*VLOOKUP($E799,BY_RES_Demand_Drivers!$A$5:$I$100,9,FALSE)</f>
        <v>0.11863106220943509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2.1857942465714908</v>
      </c>
      <c r="G800" s="16">
        <f>VLOOKUP($C800,'Growth rate'!$B$3:$T$93,3,FALSE)*VLOOKUP($E800,BY_RES_Demand_Drivers!$A$5:$I$100,8,FALSE)</f>
        <v>0.12052915920478605</v>
      </c>
      <c r="H800" s="16">
        <f>VLOOKUP($C800,'Growth rate'!$B$3:$T$93,3,FALSE)*VLOOKUP($E800,BY_RES_Demand_Drivers!$A$5:$I$100,9,FALSE)</f>
        <v>0.12052915920478605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2.2207669545166349</v>
      </c>
      <c r="G801" s="16">
        <f>VLOOKUP($C801,'Growth rate'!$B$3:$T$93,3,FALSE)*VLOOKUP($E801,BY_RES_Demand_Drivers!$A$5:$I$100,8,FALSE)</f>
        <v>0.12245762575206263</v>
      </c>
      <c r="H801" s="16">
        <f>VLOOKUP($C801,'Growth rate'!$B$3:$T$93,3,FALSE)*VLOOKUP($E801,BY_RES_Demand_Drivers!$A$5:$I$100,9,FALSE)</f>
        <v>0.12245762575206263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2.2562992257889012</v>
      </c>
      <c r="G802" s="16">
        <f>VLOOKUP($C802,'Growth rate'!$B$3:$T$93,3,FALSE)*VLOOKUP($E802,BY_RES_Demand_Drivers!$A$5:$I$100,8,FALSE)</f>
        <v>0.12441694776409565</v>
      </c>
      <c r="H802" s="16">
        <f>VLOOKUP($C802,'Growth rate'!$B$3:$T$93,3,FALSE)*VLOOKUP($E802,BY_RES_Demand_Drivers!$A$5:$I$100,9,FALSE)</f>
        <v>0.12441694776409565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2.2924000134015237</v>
      </c>
      <c r="G803" s="16">
        <f>VLOOKUP($C803,'Growth rate'!$B$3:$T$93,3,FALSE)*VLOOKUP($E803,BY_RES_Demand_Drivers!$A$5:$I$100,8,FALSE)</f>
        <v>0.1264076189283212</v>
      </c>
      <c r="H803" s="16">
        <f>VLOOKUP($C803,'Growth rate'!$B$3:$T$93,3,FALSE)*VLOOKUP($E803,BY_RES_Demand_Drivers!$A$5:$I$100,9,FALSE)</f>
        <v>0.1264076189283212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2.3290784136159481</v>
      </c>
      <c r="G804" s="16">
        <f>VLOOKUP($C804,'Growth rate'!$B$3:$T$93,3,FALSE)*VLOOKUP($E804,BY_RES_Demand_Drivers!$A$5:$I$100,8,FALSE)</f>
        <v>0.12843014083117432</v>
      </c>
      <c r="H804" s="16">
        <f>VLOOKUP($C804,'Growth rate'!$B$3:$T$93,3,FALSE)*VLOOKUP($E804,BY_RES_Demand_Drivers!$A$5:$I$100,9,FALSE)</f>
        <v>0.12843014083117432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2.3663436682338035</v>
      </c>
      <c r="G805" s="16">
        <f>VLOOKUP($C805,'Growth rate'!$B$3:$T$93,3,FALSE)*VLOOKUP($E805,BY_RES_Demand_Drivers!$A$5:$I$100,8,FALSE)</f>
        <v>0.13048502308447313</v>
      </c>
      <c r="H805" s="16">
        <f>VLOOKUP($C805,'Growth rate'!$B$3:$T$93,3,FALSE)*VLOOKUP($E805,BY_RES_Demand_Drivers!$A$5:$I$100,9,FALSE)</f>
        <v>0.13048502308447313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2.4042051669255442</v>
      </c>
      <c r="G806" s="16">
        <f>VLOOKUP($C806,'Growth rate'!$B$3:$T$93,3,FALSE)*VLOOKUP($E806,BY_RES_Demand_Drivers!$A$5:$I$100,8,FALSE)</f>
        <v>0.1325727834538247</v>
      </c>
      <c r="H806" s="16">
        <f>VLOOKUP($C806,'Growth rate'!$B$3:$T$93,3,FALSE)*VLOOKUP($E806,BY_RES_Demand_Drivers!$A$5:$I$100,9,FALSE)</f>
        <v>0.1325727834538247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2.442672449596353</v>
      </c>
      <c r="G807" s="16">
        <f>VLOOKUP($C807,'Growth rate'!$B$3:$T$93,3,FALSE)*VLOOKUP($E807,BY_RES_Demand_Drivers!$A$5:$I$100,8,FALSE)</f>
        <v>0.13469394798908588</v>
      </c>
      <c r="H807" s="16">
        <f>VLOOKUP($C807,'Growth rate'!$B$3:$T$93,3,FALSE)*VLOOKUP($E807,BY_RES_Demand_Drivers!$A$5:$I$100,9,FALSE)</f>
        <v>0.13469394798908588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2.4817552087898949</v>
      </c>
      <c r="G808" s="16">
        <f>VLOOKUP($C808,'Growth rate'!$B$3:$T$93,3,FALSE)*VLOOKUP($E808,BY_RES_Demand_Drivers!$A$5:$I$100,8,FALSE)</f>
        <v>0.13684905115691129</v>
      </c>
      <c r="H808" s="16">
        <f>VLOOKUP($C808,'Growth rate'!$B$3:$T$93,3,FALSE)*VLOOKUP($E808,BY_RES_Demand_Drivers!$A$5:$I$100,9,FALSE)</f>
        <v>0.13684905115691129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2.5214632921305333</v>
      </c>
      <c r="G809" s="16">
        <f>VLOOKUP($C809,'Growth rate'!$B$3:$T$93,3,FALSE)*VLOOKUP($E809,BY_RES_Demand_Drivers!$A$5:$I$100,8,FALSE)</f>
        <v>0.13903863597542188</v>
      </c>
      <c r="H809" s="16">
        <f>VLOOKUP($C809,'Growth rate'!$B$3:$T$93,3,FALSE)*VLOOKUP($E809,BY_RES_Demand_Drivers!$A$5:$I$100,9,FALSE)</f>
        <v>0.13903863597542188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2.561806704804622</v>
      </c>
      <c r="G810" s="16">
        <f>VLOOKUP($C810,'Growth rate'!$B$3:$T$93,3,FALSE)*VLOOKUP($E810,BY_RES_Demand_Drivers!$A$5:$I$100,8,FALSE)</f>
        <v>0.14126325415102861</v>
      </c>
      <c r="H810" s="16">
        <f>VLOOKUP($C810,'Growth rate'!$B$3:$T$93,3,FALSE)*VLOOKUP($E810,BY_RES_Demand_Drivers!$A$5:$I$100,9,FALSE)</f>
        <v>0.14126325415102861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2.6027956120814961</v>
      </c>
      <c r="G811" s="16">
        <f>VLOOKUP($C811,'Growth rate'!$B$3:$T$93,3,FALSE)*VLOOKUP($E811,BY_RES_Demand_Drivers!$A$5:$I$100,8,FALSE)</f>
        <v>0.14352346621744508</v>
      </c>
      <c r="H811" s="16">
        <f>VLOOKUP($C811,'Growth rate'!$B$3:$T$93,3,FALSE)*VLOOKUP($E811,BY_RES_Demand_Drivers!$A$5:$I$100,9,FALSE)</f>
        <v>0.14352346621744508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2.6444403418747999</v>
      </c>
      <c r="G812" s="16">
        <f>VLOOKUP($C812,'Growth rate'!$B$3:$T$93,3,FALSE)*VLOOKUP($E812,BY_RES_Demand_Drivers!$A$5:$I$100,8,FALSE)</f>
        <v>0.14581984167692422</v>
      </c>
      <c r="H812" s="16">
        <f>VLOOKUP($C812,'Growth rate'!$B$3:$T$93,3,FALSE)*VLOOKUP($E812,BY_RES_Demand_Drivers!$A$5:$I$100,9,FALSE)</f>
        <v>0.14581984167692422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2.6867513873447968</v>
      </c>
      <c r="G813" s="16">
        <f>VLOOKUP($C813,'Growth rate'!$B$3:$T$93,3,FALSE)*VLOOKUP($E813,BY_RES_Demand_Drivers!$A$5:$I$100,8,FALSE)</f>
        <v>0.14815295914375498</v>
      </c>
      <c r="H813" s="16">
        <f>VLOOKUP($C813,'Growth rate'!$B$3:$T$93,3,FALSE)*VLOOKUP($E813,BY_RES_Demand_Drivers!$A$5:$I$100,9,FALSE)</f>
        <v>0.14815295914375498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2.7297394095423138</v>
      </c>
      <c r="G814" s="16">
        <f>VLOOKUP($C814,'Growth rate'!$B$3:$T$93,3,FALSE)*VLOOKUP($E814,BY_RES_Demand_Drivers!$A$5:$I$100,8,FALSE)</f>
        <v>0.15052340649005508</v>
      </c>
      <c r="H814" s="16">
        <f>VLOOKUP($C814,'Growth rate'!$B$3:$T$93,3,FALSE)*VLOOKUP($E814,BY_RES_Demand_Drivers!$A$5:$I$100,9,FALSE)</f>
        <v>0.15052340649005508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2.773415240094991</v>
      </c>
      <c r="G815" s="16">
        <f>VLOOKUP($C815,'Growth rate'!$B$3:$T$93,3,FALSE)*VLOOKUP($E815,BY_RES_Demand_Drivers!$A$5:$I$100,8,FALSE)</f>
        <v>0.15293178099389598</v>
      </c>
      <c r="H815" s="16">
        <f>VLOOKUP($C815,'Growth rate'!$B$3:$T$93,3,FALSE)*VLOOKUP($E815,BY_RES_Demand_Drivers!$A$5:$I$100,9,FALSE)</f>
        <v>0.15293178099389598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2.817789883936511</v>
      </c>
      <c r="G816" s="16">
        <f>VLOOKUP($C816,'Growth rate'!$B$3:$T$93,3,FALSE)*VLOOKUP($E816,BY_RES_Demand_Drivers!$A$5:$I$100,8,FALSE)</f>
        <v>0.15537868948979833</v>
      </c>
      <c r="H816" s="16">
        <f>VLOOKUP($C816,'Growth rate'!$B$3:$T$93,3,FALSE)*VLOOKUP($E816,BY_RES_Demand_Drivers!$A$5:$I$100,9,FALSE)</f>
        <v>0.15537868948979833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2.8628745220794953</v>
      </c>
      <c r="G817" s="16">
        <f>VLOOKUP($C817,'Growth rate'!$B$3:$T$93,3,FALSE)*VLOOKUP($E817,BY_RES_Demand_Drivers!$A$5:$I$100,8,FALSE)</f>
        <v>0.1578647485216351</v>
      </c>
      <c r="H817" s="16">
        <f>VLOOKUP($C817,'Growth rate'!$B$3:$T$93,3,FALSE)*VLOOKUP($E817,BY_RES_Demand_Drivers!$A$5:$I$100,9,FALSE)</f>
        <v>0.1578647485216351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2.9086805144327674</v>
      </c>
      <c r="G818" s="16">
        <f>VLOOKUP($C818,'Growth rate'!$B$3:$T$93,3,FALSE)*VLOOKUP($E818,BY_RES_Demand_Drivers!$A$5:$I$100,8,FALSE)</f>
        <v>0.16039058449798127</v>
      </c>
      <c r="H818" s="16">
        <f>VLOOKUP($C818,'Growth rate'!$B$3:$T$93,3,FALSE)*VLOOKUP($E818,BY_RES_Demand_Drivers!$A$5:$I$100,9,FALSE)</f>
        <v>0.16039058449798127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2.9552194026636918</v>
      </c>
      <c r="G819" s="16">
        <f>VLOOKUP($C819,'Growth rate'!$B$3:$T$93,3,FALSE)*VLOOKUP($E819,BY_RES_Demand_Drivers!$A$5:$I$100,8,FALSE)</f>
        <v>0.16295683384994897</v>
      </c>
      <c r="H819" s="16">
        <f>VLOOKUP($C819,'Growth rate'!$B$3:$T$93,3,FALSE)*VLOOKUP($E819,BY_RES_Demand_Drivers!$A$5:$I$100,9,FALSE)</f>
        <v>0.16295683384994897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3.0025029131063108</v>
      </c>
      <c r="G820" s="16">
        <f>VLOOKUP($C820,'Growth rate'!$B$3:$T$93,3,FALSE)*VLOOKUP($E820,BY_RES_Demand_Drivers!$A$5:$I$100,8,FALSE)</f>
        <v>0.16556414319154816</v>
      </c>
      <c r="H820" s="16">
        <f>VLOOKUP($C820,'Growth rate'!$B$3:$T$93,3,FALSE)*VLOOKUP($E820,BY_RES_Demand_Drivers!$A$5:$I$100,9,FALSE)</f>
        <v>0.16556414319154816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3.0505429597160116</v>
      </c>
      <c r="G821" s="16">
        <f>VLOOKUP($C821,'Growth rate'!$B$3:$T$93,3,FALSE)*VLOOKUP($E821,BY_RES_Demand_Drivers!$A$5:$I$100,8,FALSE)</f>
        <v>0.16821316948261292</v>
      </c>
      <c r="H821" s="16">
        <f>VLOOKUP($C821,'Growth rate'!$B$3:$T$93,3,FALSE)*VLOOKUP($E821,BY_RES_Demand_Drivers!$A$5:$I$100,9,FALSE)</f>
        <v>0.16821316948261292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3.0993516470714679</v>
      </c>
      <c r="G822" s="16">
        <f>VLOOKUP($C822,'Growth rate'!$B$3:$T$93,3,FALSE)*VLOOKUP($E822,BY_RES_Demand_Drivers!$A$5:$I$100,8,FALSE)</f>
        <v>0.17090458019433474</v>
      </c>
      <c r="H822" s="16">
        <f>VLOOKUP($C822,'Growth rate'!$B$3:$T$93,3,FALSE)*VLOOKUP($E822,BY_RES_Demand_Drivers!$A$5:$I$100,9,FALSE)</f>
        <v>0.17090458019433474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3.1489412734246116</v>
      </c>
      <c r="G823" s="16">
        <f>VLOOKUP($C823,'Growth rate'!$B$3:$T$93,3,FALSE)*VLOOKUP($E823,BY_RES_Demand_Drivers!$A$5:$I$100,8,FALSE)</f>
        <v>0.1736390534774441</v>
      </c>
      <c r="H823" s="16">
        <f>VLOOKUP($C823,'Growth rate'!$B$3:$T$93,3,FALSE)*VLOOKUP($E823,BY_RES_Demand_Drivers!$A$5:$I$100,9,FALSE)</f>
        <v>0.1736390534774441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5.7021526626778299E-2</v>
      </c>
      <c r="G824" s="16">
        <f>VLOOKUP($C824,'Growth rate'!$B$3:$T$93,3,FALSE)*VLOOKUP($E824,BY_RES_Demand_Drivers!$A$5:$I$100,8,FALSE)</f>
        <v>5.5142042483569097E-2</v>
      </c>
      <c r="H824" s="16">
        <f>VLOOKUP($C824,'Growth rate'!$B$3:$T$93,3,FALSE)*VLOOKUP($E824,BY_RES_Demand_Drivers!$A$5:$I$100,9,FALSE)</f>
        <v>5.5142042483569097E-2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5.043206670072764E-2</v>
      </c>
      <c r="G825" s="16">
        <f>VLOOKUP($C825,'Growth rate'!$B$3:$T$93,3,FALSE)*VLOOKUP($E825,BY_RES_Demand_Drivers!$A$5:$I$100,8,FALSE)</f>
        <v>4.8769777469264426E-2</v>
      </c>
      <c r="H825" s="16">
        <f>VLOOKUP($C825,'Growth rate'!$B$3:$T$93,3,FALSE)*VLOOKUP($E825,BY_RES_Demand_Drivers!$A$5:$I$100,9,FALSE)</f>
        <v>4.8769777469264426E-2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5.1238979767939286E-2</v>
      </c>
      <c r="G826" s="16">
        <f>VLOOKUP($C826,'Growth rate'!$B$3:$T$93,3,FALSE)*VLOOKUP($E826,BY_RES_Demand_Drivers!$A$5:$I$100,8,FALSE)</f>
        <v>4.9550093908772665E-2</v>
      </c>
      <c r="H826" s="16">
        <f>VLOOKUP($C826,'Growth rate'!$B$3:$T$93,3,FALSE)*VLOOKUP($E826,BY_RES_Demand_Drivers!$A$5:$I$100,9,FALSE)</f>
        <v>4.9550093908772665E-2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5.2058803444226316E-2</v>
      </c>
      <c r="G827" s="16">
        <f>VLOOKUP($C827,'Growth rate'!$B$3:$T$93,3,FALSE)*VLOOKUP($E827,BY_RES_Demand_Drivers!$A$5:$I$100,8,FALSE)</f>
        <v>5.0342895411313024E-2</v>
      </c>
      <c r="H827" s="16">
        <f>VLOOKUP($C827,'Growth rate'!$B$3:$T$93,3,FALSE)*VLOOKUP($E827,BY_RES_Demand_Drivers!$A$5:$I$100,9,FALSE)</f>
        <v>5.0342895411313024E-2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5.2891744299333944E-2</v>
      </c>
      <c r="G828" s="16">
        <f>VLOOKUP($C828,'Growth rate'!$B$3:$T$93,3,FALSE)*VLOOKUP($E828,BY_RES_Demand_Drivers!$A$5:$I$100,8,FALSE)</f>
        <v>5.1148381737894037E-2</v>
      </c>
      <c r="H828" s="16">
        <f>VLOOKUP($C828,'Growth rate'!$B$3:$T$93,3,FALSE)*VLOOKUP($E828,BY_RES_Demand_Drivers!$A$5:$I$100,9,FALSE)</f>
        <v>5.1148381737894037E-2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5.3738012208123284E-2</v>
      </c>
      <c r="G829" s="16">
        <f>VLOOKUP($C829,'Growth rate'!$B$3:$T$93,3,FALSE)*VLOOKUP($E829,BY_RES_Demand_Drivers!$A$5:$I$100,8,FALSE)</f>
        <v>5.196675584570034E-2</v>
      </c>
      <c r="H829" s="16">
        <f>VLOOKUP($C829,'Growth rate'!$B$3:$T$93,3,FALSE)*VLOOKUP($E829,BY_RES_Demand_Drivers!$A$5:$I$100,9,FALSE)</f>
        <v>5.196675584570034E-2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5.4597820403453255E-2</v>
      </c>
      <c r="G830" s="16">
        <f>VLOOKUP($C830,'Growth rate'!$B$3:$T$93,3,FALSE)*VLOOKUP($E830,BY_RES_Demand_Drivers!$A$5:$I$100,8,FALSE)</f>
        <v>5.2798223939231545E-2</v>
      </c>
      <c r="H830" s="16">
        <f>VLOOKUP($C830,'Growth rate'!$B$3:$T$93,3,FALSE)*VLOOKUP($E830,BY_RES_Demand_Drivers!$A$5:$I$100,9,FALSE)</f>
        <v>5.2798223939231545E-2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5.5471385529908504E-2</v>
      </c>
      <c r="G831" s="16">
        <f>VLOOKUP($C831,'Growth rate'!$B$3:$T$93,3,FALSE)*VLOOKUP($E831,BY_RES_Demand_Drivers!$A$5:$I$100,8,FALSE)</f>
        <v>5.3642995522259249E-2</v>
      </c>
      <c r="H831" s="16">
        <f>VLOOKUP($C831,'Growth rate'!$B$3:$T$93,3,FALSE)*VLOOKUP($E831,BY_RES_Demand_Drivers!$A$5:$I$100,9,FALSE)</f>
        <v>5.3642995522259249E-2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5.6358927698387046E-2</v>
      </c>
      <c r="G832" s="16">
        <f>VLOOKUP($C832,'Growth rate'!$B$3:$T$93,3,FALSE)*VLOOKUP($E832,BY_RES_Demand_Drivers!$A$5:$I$100,8,FALSE)</f>
        <v>5.4501283450615397E-2</v>
      </c>
      <c r="H832" s="16">
        <f>VLOOKUP($C832,'Growth rate'!$B$3:$T$93,3,FALSE)*VLOOKUP($E832,BY_RES_Demand_Drivers!$A$5:$I$100,9,FALSE)</f>
        <v>5.4501283450615397E-2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5.726067054156124E-2</v>
      </c>
      <c r="G833" s="16">
        <f>VLOOKUP($C833,'Growth rate'!$B$3:$T$93,3,FALSE)*VLOOKUP($E833,BY_RES_Demand_Drivers!$A$5:$I$100,8,FALSE)</f>
        <v>5.5373303985825253E-2</v>
      </c>
      <c r="H833" s="16">
        <f>VLOOKUP($C833,'Growth rate'!$B$3:$T$93,3,FALSE)*VLOOKUP($E833,BY_RES_Demand_Drivers!$A$5:$I$100,9,FALSE)</f>
        <v>5.5373303985825253E-2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5.8176841270226223E-2</v>
      </c>
      <c r="G834" s="16">
        <f>VLOOKUP($C834,'Growth rate'!$B$3:$T$93,3,FALSE)*VLOOKUP($E834,BY_RES_Demand_Drivers!$A$5:$I$100,8,FALSE)</f>
        <v>5.6259276849598458E-2</v>
      </c>
      <c r="H834" s="16">
        <f>VLOOKUP($C834,'Growth rate'!$B$3:$T$93,3,FALSE)*VLOOKUP($E834,BY_RES_Demand_Drivers!$A$5:$I$100,9,FALSE)</f>
        <v>5.6259276849598458E-2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5.9107670730549844E-2</v>
      </c>
      <c r="G835" s="16">
        <f>VLOOKUP($C835,'Growth rate'!$B$3:$T$93,3,FALSE)*VLOOKUP($E835,BY_RES_Demand_Drivers!$A$5:$I$100,8,FALSE)</f>
        <v>5.715942527919203E-2</v>
      </c>
      <c r="H835" s="16">
        <f>VLOOKUP($C835,'Growth rate'!$B$3:$T$93,3,FALSE)*VLOOKUP($E835,BY_RES_Demand_Drivers!$A$5:$I$100,9,FALSE)</f>
        <v>5.715942527919203E-2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6.005339346223864E-2</v>
      </c>
      <c r="G836" s="16">
        <f>VLOOKUP($C836,'Growth rate'!$B$3:$T$93,3,FALSE)*VLOOKUP($E836,BY_RES_Demand_Drivers!$A$5:$I$100,8,FALSE)</f>
        <v>5.80739760836591E-2</v>
      </c>
      <c r="H836" s="16">
        <f>VLOOKUP($C836,'Growth rate'!$B$3:$T$93,3,FALSE)*VLOOKUP($E836,BY_RES_Demand_Drivers!$A$5:$I$100,9,FALSE)</f>
        <v>5.80739760836591E-2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6.1014247757634456E-2</v>
      </c>
      <c r="G837" s="16">
        <f>VLOOKUP($C837,'Growth rate'!$B$3:$T$93,3,FALSE)*VLOOKUP($E837,BY_RES_Demand_Drivers!$A$5:$I$100,8,FALSE)</f>
        <v>5.9003159700997648E-2</v>
      </c>
      <c r="H837" s="16">
        <f>VLOOKUP($C837,'Growth rate'!$B$3:$T$93,3,FALSE)*VLOOKUP($E837,BY_RES_Demand_Drivers!$A$5:$I$100,9,FALSE)</f>
        <v>5.9003159700997648E-2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6.1990475721756602E-2</v>
      </c>
      <c r="G838" s="16">
        <f>VLOOKUP($C838,'Growth rate'!$B$3:$T$93,3,FALSE)*VLOOKUP($E838,BY_RES_Demand_Drivers!$A$5:$I$100,8,FALSE)</f>
        <v>5.9947210256213607E-2</v>
      </c>
      <c r="H838" s="16">
        <f>VLOOKUP($C838,'Growth rate'!$B$3:$T$93,3,FALSE)*VLOOKUP($E838,BY_RES_Demand_Drivers!$A$5:$I$100,9,FALSE)</f>
        <v>5.9947210256213607E-2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6.298232333330471E-2</v>
      </c>
      <c r="G839" s="16">
        <f>VLOOKUP($C839,'Growth rate'!$B$3:$T$93,3,FALSE)*VLOOKUP($E839,BY_RES_Demand_Drivers!$A$5:$I$100,8,FALSE)</f>
        <v>6.0906365620313027E-2</v>
      </c>
      <c r="H839" s="16">
        <f>VLOOKUP($C839,'Growth rate'!$B$3:$T$93,3,FALSE)*VLOOKUP($E839,BY_RES_Demand_Drivers!$A$5:$I$100,9,FALSE)</f>
        <v>6.0906365620313027E-2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6.3990040506637591E-2</v>
      </c>
      <c r="G840" s="16">
        <f>VLOOKUP($C840,'Growth rate'!$B$3:$T$93,3,FALSE)*VLOOKUP($E840,BY_RES_Demand_Drivers!$A$5:$I$100,8,FALSE)</f>
        <v>6.1880867470238035E-2</v>
      </c>
      <c r="H840" s="16">
        <f>VLOOKUP($C840,'Growth rate'!$B$3:$T$93,3,FALSE)*VLOOKUP($E840,BY_RES_Demand_Drivers!$A$5:$I$100,9,FALSE)</f>
        <v>6.1880867470238035E-2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6.5013881154743783E-2</v>
      </c>
      <c r="G841" s="16">
        <f>VLOOKUP($C841,'Growth rate'!$B$3:$T$93,3,FALSE)*VLOOKUP($E841,BY_RES_Demand_Drivers!$A$5:$I$100,8,FALSE)</f>
        <v>6.2870961349761847E-2</v>
      </c>
      <c r="H841" s="16">
        <f>VLOOKUP($C841,'Growth rate'!$B$3:$T$93,3,FALSE)*VLOOKUP($E841,BY_RES_Demand_Drivers!$A$5:$I$100,9,FALSE)</f>
        <v>6.2870961349761847E-2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6.6054103253219684E-2</v>
      </c>
      <c r="G842" s="16">
        <f>VLOOKUP($C842,'Growth rate'!$B$3:$T$93,3,FALSE)*VLOOKUP($E842,BY_RES_Demand_Drivers!$A$5:$I$100,8,FALSE)</f>
        <v>6.3876896731358032E-2</v>
      </c>
      <c r="H842" s="16">
        <f>VLOOKUP($C842,'Growth rate'!$B$3:$T$93,3,FALSE)*VLOOKUP($E842,BY_RES_Demand_Drivers!$A$5:$I$100,9,FALSE)</f>
        <v>6.3876896731358032E-2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6.7110968905271198E-2</v>
      </c>
      <c r="G843" s="16">
        <f>VLOOKUP($C843,'Growth rate'!$B$3:$T$93,3,FALSE)*VLOOKUP($E843,BY_RES_Demand_Drivers!$A$5:$I$100,8,FALSE)</f>
        <v>6.4898927079059768E-2</v>
      </c>
      <c r="H843" s="16">
        <f>VLOOKUP($C843,'Growth rate'!$B$3:$T$93,3,FALSE)*VLOOKUP($E843,BY_RES_Demand_Drivers!$A$5:$I$100,9,FALSE)</f>
        <v>6.4898927079059768E-2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6.8184744407755543E-2</v>
      </c>
      <c r="G844" s="16">
        <f>VLOOKUP($C844,'Growth rate'!$B$3:$T$93,3,FALSE)*VLOOKUP($E844,BY_RES_Demand_Drivers!$A$5:$I$100,8,FALSE)</f>
        <v>6.5937309912324715E-2</v>
      </c>
      <c r="H844" s="16">
        <f>VLOOKUP($C844,'Growth rate'!$B$3:$T$93,3,FALSE)*VLOOKUP($E844,BY_RES_Demand_Drivers!$A$5:$I$100,9,FALSE)</f>
        <v>6.5937309912324715E-2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6.9275700318279634E-2</v>
      </c>
      <c r="G845" s="16">
        <f>VLOOKUP($C845,'Growth rate'!$B$3:$T$93,3,FALSE)*VLOOKUP($E845,BY_RES_Demand_Drivers!$A$5:$I$100,8,FALSE)</f>
        <v>6.6992306870921919E-2</v>
      </c>
      <c r="H845" s="16">
        <f>VLOOKUP($C845,'Growth rate'!$B$3:$T$93,3,FALSE)*VLOOKUP($E845,BY_RES_Demand_Drivers!$A$5:$I$100,9,FALSE)</f>
        <v>6.6992306870921919E-2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7.0384111523372109E-2</v>
      </c>
      <c r="G846" s="16">
        <f>VLOOKUP($C846,'Growth rate'!$B$3:$T$93,3,FALSE)*VLOOKUP($E846,BY_RES_Demand_Drivers!$A$5:$I$100,8,FALSE)</f>
        <v>6.8064183780856671E-2</v>
      </c>
      <c r="H846" s="16">
        <f>VLOOKUP($C846,'Growth rate'!$B$3:$T$93,3,FALSE)*VLOOKUP($E846,BY_RES_Demand_Drivers!$A$5:$I$100,9,FALSE)</f>
        <v>6.8064183780856671E-2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7.1510257307746072E-2</v>
      </c>
      <c r="G847" s="16">
        <f>VLOOKUP($C847,'Growth rate'!$B$3:$T$93,3,FALSE)*VLOOKUP($E847,BY_RES_Demand_Drivers!$A$5:$I$100,8,FALSE)</f>
        <v>6.9153210721350375E-2</v>
      </c>
      <c r="H847" s="16">
        <f>VLOOKUP($C847,'Growth rate'!$B$3:$T$93,3,FALSE)*VLOOKUP($E847,BY_RES_Demand_Drivers!$A$5:$I$100,9,FALSE)</f>
        <v>6.9153210721350375E-2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7.2654421424670004E-2</v>
      </c>
      <c r="G848" s="16">
        <f>VLOOKUP($C848,'Growth rate'!$B$3:$T$93,3,FALSE)*VLOOKUP($E848,BY_RES_Demand_Drivers!$A$5:$I$100,8,FALSE)</f>
        <v>7.0259662092891986E-2</v>
      </c>
      <c r="H848" s="16">
        <f>VLOOKUP($C848,'Growth rate'!$B$3:$T$93,3,FALSE)*VLOOKUP($E848,BY_RES_Demand_Drivers!$A$5:$I$100,9,FALSE)</f>
        <v>7.0259662092891986E-2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7.3816892167464732E-2</v>
      </c>
      <c r="G849" s="16">
        <f>VLOOKUP($C849,'Growth rate'!$B$3:$T$93,3,FALSE)*VLOOKUP($E849,BY_RES_Demand_Drivers!$A$5:$I$100,8,FALSE)</f>
        <v>7.1383816686378262E-2</v>
      </c>
      <c r="H849" s="16">
        <f>VLOOKUP($C849,'Growth rate'!$B$3:$T$93,3,FALSE)*VLOOKUP($E849,BY_RES_Demand_Drivers!$A$5:$I$100,9,FALSE)</f>
        <v>7.1383816686378262E-2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7.499796244214417E-2</v>
      </c>
      <c r="G850" s="16">
        <f>VLOOKUP($C850,'Growth rate'!$B$3:$T$93,3,FALSE)*VLOOKUP($E850,BY_RES_Demand_Drivers!$A$5:$I$100,8,FALSE)</f>
        <v>7.2525957753360321E-2</v>
      </c>
      <c r="H850" s="16">
        <f>VLOOKUP($C850,'Growth rate'!$B$3:$T$93,3,FALSE)*VLOOKUP($E850,BY_RES_Demand_Drivers!$A$5:$I$100,9,FALSE)</f>
        <v>7.2525957753360321E-2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7.6197929841218481E-2</v>
      </c>
      <c r="G851" s="16">
        <f>VLOOKUP($C851,'Growth rate'!$B$3:$T$93,3,FALSE)*VLOOKUP($E851,BY_RES_Demand_Drivers!$A$5:$I$100,8,FALSE)</f>
        <v>7.3686373077414088E-2</v>
      </c>
      <c r="H851" s="16">
        <f>VLOOKUP($C851,'Growth rate'!$B$3:$T$93,3,FALSE)*VLOOKUP($E851,BY_RES_Demand_Drivers!$A$5:$I$100,9,FALSE)</f>
        <v>7.3686373077414088E-2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7.7417096718677983E-2</v>
      </c>
      <c r="G852" s="16">
        <f>VLOOKUP($C852,'Growth rate'!$B$3:$T$93,3,FALSE)*VLOOKUP($E852,BY_RES_Demand_Drivers!$A$5:$I$100,8,FALSE)</f>
        <v>7.4865355046652718E-2</v>
      </c>
      <c r="H852" s="16">
        <f>VLOOKUP($C852,'Growth rate'!$B$3:$T$93,3,FALSE)*VLOOKUP($E852,BY_RES_Demand_Drivers!$A$5:$I$100,9,FALSE)</f>
        <v>7.4865355046652718E-2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7.865577026617683E-2</v>
      </c>
      <c r="G853" s="16">
        <f>VLOOKUP($C853,'Growth rate'!$B$3:$T$93,3,FALSE)*VLOOKUP($E853,BY_RES_Demand_Drivers!$A$5:$I$100,8,FALSE)</f>
        <v>7.6063200727399166E-2</v>
      </c>
      <c r="H853" s="16">
        <f>VLOOKUP($C853,'Growth rate'!$B$3:$T$93,3,FALSE)*VLOOKUP($E853,BY_RES_Demand_Drivers!$A$5:$I$100,9,FALSE)</f>
        <v>7.6063200727399166E-2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7.9914262590435672E-2</v>
      </c>
      <c r="G854" s="16">
        <f>VLOOKUP($C854,'Growth rate'!$B$3:$T$93,3,FALSE)*VLOOKUP($E854,BY_RES_Demand_Drivers!$A$5:$I$100,8,FALSE)</f>
        <v>7.7280211939037557E-2</v>
      </c>
      <c r="H854" s="16">
        <f>VLOOKUP($C854,'Growth rate'!$B$3:$T$93,3,FALSE)*VLOOKUP($E854,BY_RES_Demand_Drivers!$A$5:$I$100,9,FALSE)</f>
        <v>7.7280211939037557E-2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8.1192890791882646E-2</v>
      </c>
      <c r="G855" s="16">
        <f>VLOOKUP($C855,'Growth rate'!$B$3:$T$93,3,FALSE)*VLOOKUP($E855,BY_RES_Demand_Drivers!$A$5:$I$100,8,FALSE)</f>
        <v>7.8516695330062156E-2</v>
      </c>
      <c r="H855" s="16">
        <f>VLOOKUP($C855,'Growth rate'!$B$3:$T$93,3,FALSE)*VLOOKUP($E855,BY_RES_Demand_Drivers!$A$5:$I$100,9,FALSE)</f>
        <v>7.8516695330062156E-2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8.2491977044552758E-2</v>
      </c>
      <c r="G856" s="16">
        <f>VLOOKUP($C856,'Growth rate'!$B$3:$T$93,3,FALSE)*VLOOKUP($E856,BY_RES_Demand_Drivers!$A$5:$I$100,8,FALSE)</f>
        <v>7.9772962455343155E-2</v>
      </c>
      <c r="H856" s="16">
        <f>VLOOKUP($C856,'Growth rate'!$B$3:$T$93,3,FALSE)*VLOOKUP($E856,BY_RES_Demand_Drivers!$A$5:$I$100,9,FALSE)</f>
        <v>7.9772962455343155E-2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8.3811848677265613E-2</v>
      </c>
      <c r="G857" s="16">
        <f>VLOOKUP($C857,'Growth rate'!$B$3:$T$93,3,FALSE)*VLOOKUP($E857,BY_RES_Demand_Drivers!$A$5:$I$100,8,FALSE)</f>
        <v>8.1049329854628649E-2</v>
      </c>
      <c r="H857" s="16">
        <f>VLOOKUP($C857,'Growth rate'!$B$3:$T$93,3,FALSE)*VLOOKUP($E857,BY_RES_Demand_Drivers!$A$5:$I$100,9,FALSE)</f>
        <v>8.1049329854628649E-2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8.5152838256101857E-2</v>
      </c>
      <c r="G858" s="16">
        <f>VLOOKUP($C858,'Growth rate'!$B$3:$T$93,3,FALSE)*VLOOKUP($E858,BY_RES_Demand_Drivers!$A$5:$I$100,8,FALSE)</f>
        <v>8.2346119132302706E-2</v>
      </c>
      <c r="H858" s="16">
        <f>VLOOKUP($C858,'Growth rate'!$B$3:$T$93,3,FALSE)*VLOOKUP($E858,BY_RES_Demand_Drivers!$A$5:$I$100,9,FALSE)</f>
        <v>8.2346119132302706E-2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8.6515283668199494E-2</v>
      </c>
      <c r="G859" s="16">
        <f>VLOOKUP($C859,'Growth rate'!$B$3:$T$93,3,FALSE)*VLOOKUP($E859,BY_RES_Demand_Drivers!$A$5:$I$100,8,FALSE)</f>
        <v>8.3663657038419548E-2</v>
      </c>
      <c r="H859" s="16">
        <f>VLOOKUP($C859,'Growth rate'!$B$3:$T$93,3,FALSE)*VLOOKUP($E859,BY_RES_Demand_Drivers!$A$5:$I$100,9,FALSE)</f>
        <v>8.3663657038419548E-2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8.7899528206890676E-2</v>
      </c>
      <c r="G860" s="16">
        <f>VLOOKUP($C860,'Growth rate'!$B$3:$T$93,3,FALSE)*VLOOKUP($E860,BY_RES_Demand_Drivers!$A$5:$I$100,8,FALSE)</f>
        <v>8.5002275551034262E-2</v>
      </c>
      <c r="H860" s="16">
        <f>VLOOKUP($C860,'Growth rate'!$B$3:$T$93,3,FALSE)*VLOOKUP($E860,BY_RES_Demand_Drivers!$A$5:$I$100,9,FALSE)</f>
        <v>8.5002275551034262E-2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8.9305920658200935E-2</v>
      </c>
      <c r="G861" s="16">
        <f>VLOOKUP($C861,'Growth rate'!$B$3:$T$93,3,FALSE)*VLOOKUP($E861,BY_RES_Demand_Drivers!$A$5:$I$100,8,FALSE)</f>
        <v>8.6362311959850807E-2</v>
      </c>
      <c r="H861" s="16">
        <f>VLOOKUP($C861,'Growth rate'!$B$3:$T$93,3,FALSE)*VLOOKUP($E861,BY_RES_Demand_Drivers!$A$5:$I$100,9,FALSE)</f>
        <v>8.6362311959850807E-2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9.0734815388732154E-2</v>
      </c>
      <c r="G862" s="16">
        <f>VLOOKUP($C862,'Growth rate'!$B$3:$T$93,3,FALSE)*VLOOKUP($E862,BY_RES_Demand_Drivers!$A$5:$I$100,8,FALSE)</f>
        <v>8.7744108951208433E-2</v>
      </c>
      <c r="H862" s="16">
        <f>VLOOKUP($C862,'Growth rate'!$B$3:$T$93,3,FALSE)*VLOOKUP($E862,BY_RES_Demand_Drivers!$A$5:$I$100,9,FALSE)</f>
        <v>8.7744108951208433E-2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9.2186572434951874E-2</v>
      </c>
      <c r="G863" s="16">
        <f>VLOOKUP($C863,'Growth rate'!$B$3:$T$93,3,FALSE)*VLOOKUP($E863,BY_RES_Demand_Drivers!$A$5:$I$100,8,FALSE)</f>
        <v>8.9148014694427763E-2</v>
      </c>
      <c r="H863" s="16">
        <f>VLOOKUP($C863,'Growth rate'!$B$3:$T$93,3,FALSE)*VLOOKUP($E863,BY_RES_Demand_Drivers!$A$5:$I$100,9,FALSE)</f>
        <v>8.9148014694427763E-2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9.3661557593911093E-2</v>
      </c>
      <c r="G864" s="16">
        <f>VLOOKUP($C864,'Growth rate'!$B$3:$T$93,3,FALSE)*VLOOKUP($E864,BY_RES_Demand_Drivers!$A$5:$I$100,8,FALSE)</f>
        <v>9.0574382929538608E-2</v>
      </c>
      <c r="H864" s="16">
        <f>VLOOKUP($C864,'Growth rate'!$B$3:$T$93,3,FALSE)*VLOOKUP($E864,BY_RES_Demand_Drivers!$A$5:$I$100,9,FALSE)</f>
        <v>9.0574382929538608E-2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9.5160142515413673E-2</v>
      </c>
      <c r="G865" s="16">
        <f>VLOOKUP($C865,'Growth rate'!$B$3:$T$93,3,FALSE)*VLOOKUP($E865,BY_RES_Demand_Drivers!$A$5:$I$100,8,FALSE)</f>
        <v>9.202357305641122E-2</v>
      </c>
      <c r="H865" s="16">
        <f>VLOOKUP($C865,'Growth rate'!$B$3:$T$93,3,FALSE)*VLOOKUP($E865,BY_RES_Demand_Drivers!$A$5:$I$100,9,FALSE)</f>
        <v>9.202357305641122E-2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9.6682704795660296E-2</v>
      </c>
      <c r="G866" s="16">
        <f>VLOOKUP($C866,'Growth rate'!$B$3:$T$93,3,FALSE)*VLOOKUP($E866,BY_RES_Demand_Drivers!$A$5:$I$100,8,FALSE)</f>
        <v>9.3495950225313804E-2</v>
      </c>
      <c r="H866" s="16">
        <f>VLOOKUP($C866,'Growth rate'!$B$3:$T$93,3,FALSE)*VLOOKUP($E866,BY_RES_Demand_Drivers!$A$5:$I$100,9,FALSE)</f>
        <v>9.3495950225313804E-2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9.8229628072390857E-2</v>
      </c>
      <c r="G867" s="16">
        <f>VLOOKUP($C867,'Growth rate'!$B$3:$T$93,3,FALSE)*VLOOKUP($E867,BY_RES_Demand_Drivers!$A$5:$I$100,8,FALSE)</f>
        <v>9.4991885428918829E-2</v>
      </c>
      <c r="H867" s="16">
        <f>VLOOKUP($C867,'Growth rate'!$B$3:$T$93,3,FALSE)*VLOOKUP($E867,BY_RES_Demand_Drivers!$A$5:$I$100,9,FALSE)</f>
        <v>9.4991885428918829E-2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9.9801302121549113E-2</v>
      </c>
      <c r="G868" s="16">
        <f>VLOOKUP($C868,'Growth rate'!$B$3:$T$93,3,FALSE)*VLOOKUP($E868,BY_RES_Demand_Drivers!$A$5:$I$100,8,FALSE)</f>
        <v>9.6511755595781526E-2</v>
      </c>
      <c r="H868" s="16">
        <f>VLOOKUP($C868,'Growth rate'!$B$3:$T$93,3,FALSE)*VLOOKUP($E868,BY_RES_Demand_Drivers!$A$5:$I$100,9,FALSE)</f>
        <v>9.6511755595781526E-2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0.10139812295549391</v>
      </c>
      <c r="G869" s="16">
        <f>VLOOKUP($C869,'Growth rate'!$B$3:$T$93,3,FALSE)*VLOOKUP($E869,BY_RES_Demand_Drivers!$A$5:$I$100,8,FALSE)</f>
        <v>9.8055943685314048E-2</v>
      </c>
      <c r="H869" s="16">
        <f>VLOOKUP($C869,'Growth rate'!$B$3:$T$93,3,FALSE)*VLOOKUP($E869,BY_RES_Demand_Drivers!$A$5:$I$100,9,FALSE)</f>
        <v>9.8055943685314048E-2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0.10302049292278181</v>
      </c>
      <c r="G870" s="16">
        <f>VLOOKUP($C870,'Growth rate'!$B$3:$T$93,3,FALSE)*VLOOKUP($E870,BY_RES_Demand_Drivers!$A$5:$I$100,8,FALSE)</f>
        <v>9.9624838784279066E-2</v>
      </c>
      <c r="H870" s="16">
        <f>VLOOKUP($C870,'Growth rate'!$B$3:$T$93,3,FALSE)*VLOOKUP($E870,BY_RES_Demand_Drivers!$A$5:$I$100,9,FALSE)</f>
        <v>9.9624838784279066E-2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0.10466882080954633</v>
      </c>
      <c r="G871" s="16">
        <f>VLOOKUP($C871,'Growth rate'!$B$3:$T$93,3,FALSE)*VLOOKUP($E871,BY_RES_Demand_Drivers!$A$5:$I$100,8,FALSE)</f>
        <v>0.10121883620482754</v>
      </c>
      <c r="H871" s="16">
        <f>VLOOKUP($C871,'Growth rate'!$B$3:$T$93,3,FALSE)*VLOOKUP($E871,BY_RES_Demand_Drivers!$A$5:$I$100,9,FALSE)</f>
        <v>0.10121883620482754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0.10634352194249906</v>
      </c>
      <c r="G872" s="16">
        <f>VLOOKUP($C872,'Growth rate'!$B$3:$T$93,3,FALSE)*VLOOKUP($E872,BY_RES_Demand_Drivers!$A$5:$I$100,8,FALSE)</f>
        <v>0.10283833758410477</v>
      </c>
      <c r="H872" s="16">
        <f>VLOOKUP($C872,'Growth rate'!$B$3:$T$93,3,FALSE)*VLOOKUP($E872,BY_RES_Demand_Drivers!$A$5:$I$100,9,FALSE)</f>
        <v>0.10283833758410477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0.10804501829357904</v>
      </c>
      <c r="G873" s="16">
        <f>VLOOKUP($C873,'Growth rate'!$B$3:$T$93,3,FALSE)*VLOOKUP($E873,BY_RES_Demand_Drivers!$A$5:$I$100,8,FALSE)</f>
        <v>0.10448375098545044</v>
      </c>
      <c r="H873" s="16">
        <f>VLOOKUP($C873,'Growth rate'!$B$3:$T$93,3,FALSE)*VLOOKUP($E873,BY_RES_Demand_Drivers!$A$5:$I$100,9,FALSE)</f>
        <v>0.10448375098545044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0.10977373858627631</v>
      </c>
      <c r="G874" s="16">
        <f>VLOOKUP($C874,'Growth rate'!$B$3:$T$93,3,FALSE)*VLOOKUP($E874,BY_RES_Demand_Drivers!$A$5:$I$100,8,FALSE)</f>
        <v>0.10615549100121766</v>
      </c>
      <c r="H874" s="16">
        <f>VLOOKUP($C874,'Growth rate'!$B$3:$T$93,3,FALSE)*VLOOKUP($E874,BY_RES_Demand_Drivers!$A$5:$I$100,9,FALSE)</f>
        <v>0.10615549100121766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0.11153011840365674</v>
      </c>
      <c r="G875" s="16">
        <f>VLOOKUP($C875,'Growth rate'!$B$3:$T$93,3,FALSE)*VLOOKUP($E875,BY_RES_Demand_Drivers!$A$5:$I$100,8,FALSE)</f>
        <v>0.10785397885723715</v>
      </c>
      <c r="H875" s="16">
        <f>VLOOKUP($C875,'Growth rate'!$B$3:$T$93,3,FALSE)*VLOOKUP($E875,BY_RES_Demand_Drivers!$A$5:$I$100,9,FALSE)</f>
        <v>0.10785397885723715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0.11331460029811524</v>
      </c>
      <c r="G876" s="16">
        <f>VLOOKUP($C876,'Growth rate'!$B$3:$T$93,3,FALSE)*VLOOKUP($E876,BY_RES_Demand_Drivers!$A$5:$I$100,8,FALSE)</f>
        <v>0.10957964251895294</v>
      </c>
      <c r="H876" s="16">
        <f>VLOOKUP($C876,'Growth rate'!$B$3:$T$93,3,FALSE)*VLOOKUP($E876,BY_RES_Demand_Drivers!$A$5:$I$100,9,FALSE)</f>
        <v>0.10957964251895294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0.11512763390288509</v>
      </c>
      <c r="G877" s="16">
        <f>VLOOKUP($C877,'Growth rate'!$B$3:$T$93,3,FALSE)*VLOOKUP($E877,BY_RES_Demand_Drivers!$A$5:$I$100,8,FALSE)</f>
        <v>0.11133291679925618</v>
      </c>
      <c r="H877" s="16">
        <f>VLOOKUP($C877,'Growth rate'!$B$3:$T$93,3,FALSE)*VLOOKUP($E877,BY_RES_Demand_Drivers!$A$5:$I$100,9,FALSE)</f>
        <v>0.11133291679925618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0.11696967604533125</v>
      </c>
      <c r="G878" s="16">
        <f>VLOOKUP($C878,'Growth rate'!$B$3:$T$93,3,FALSE)*VLOOKUP($E878,BY_RES_Demand_Drivers!$A$5:$I$100,8,FALSE)</f>
        <v>0.11311424346804427</v>
      </c>
      <c r="H878" s="16">
        <f>VLOOKUP($C878,'Growth rate'!$B$3:$T$93,3,FALSE)*VLOOKUP($E878,BY_RES_Demand_Drivers!$A$5:$I$100,9,FALSE)</f>
        <v>0.11311424346804427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0.11884119086205654</v>
      </c>
      <c r="G879" s="16">
        <f>VLOOKUP($C879,'Growth rate'!$B$3:$T$93,3,FALSE)*VLOOKUP($E879,BY_RES_Demand_Drivers!$A$5:$I$100,8,FALSE)</f>
        <v>0.11492407136353298</v>
      </c>
      <c r="H879" s="16">
        <f>VLOOKUP($C879,'Growth rate'!$B$3:$T$93,3,FALSE)*VLOOKUP($E879,BY_RES_Demand_Drivers!$A$5:$I$100,9,FALSE)</f>
        <v>0.11492407136353298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0.12074264991584945</v>
      </c>
      <c r="G880" s="16">
        <f>VLOOKUP($C880,'Growth rate'!$B$3:$T$93,3,FALSE)*VLOOKUP($E880,BY_RES_Demand_Drivers!$A$5:$I$100,8,FALSE)</f>
        <v>0.11676285650534951</v>
      </c>
      <c r="H880" s="16">
        <f>VLOOKUP($C880,'Growth rate'!$B$3:$T$93,3,FALSE)*VLOOKUP($E880,BY_RES_Demand_Drivers!$A$5:$I$100,9,FALSE)</f>
        <v>0.11676285650534951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0.12267453231450304</v>
      </c>
      <c r="G881" s="16">
        <f>VLOOKUP($C881,'Growth rate'!$B$3:$T$93,3,FALSE)*VLOOKUP($E881,BY_RES_Demand_Drivers!$A$5:$I$100,8,FALSE)</f>
        <v>0.11863106220943509</v>
      </c>
      <c r="H881" s="16">
        <f>VLOOKUP($C881,'Growth rate'!$B$3:$T$93,3,FALSE)*VLOOKUP($E881,BY_RES_Demand_Drivers!$A$5:$I$100,9,FALSE)</f>
        <v>0.11863106220943509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0.12463732483153507</v>
      </c>
      <c r="G882" s="16">
        <f>VLOOKUP($C882,'Growth rate'!$B$3:$T$93,3,FALSE)*VLOOKUP($E882,BY_RES_Demand_Drivers!$A$5:$I$100,8,FALSE)</f>
        <v>0.12052915920478605</v>
      </c>
      <c r="H882" s="16">
        <f>VLOOKUP($C882,'Growth rate'!$B$3:$T$93,3,FALSE)*VLOOKUP($E882,BY_RES_Demand_Drivers!$A$5:$I$100,9,FALSE)</f>
        <v>0.12052915920478605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0.12663152202883965</v>
      </c>
      <c r="G883" s="16">
        <f>VLOOKUP($C883,'Growth rate'!$B$3:$T$93,3,FALSE)*VLOOKUP($E883,BY_RES_Demand_Drivers!$A$5:$I$100,8,FALSE)</f>
        <v>0.12245762575206263</v>
      </c>
      <c r="H883" s="16">
        <f>VLOOKUP($C883,'Growth rate'!$B$3:$T$93,3,FALSE)*VLOOKUP($E883,BY_RES_Demand_Drivers!$A$5:$I$100,9,FALSE)</f>
        <v>0.12245762575206263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0.1286576263813011</v>
      </c>
      <c r="G884" s="16">
        <f>VLOOKUP($C884,'Growth rate'!$B$3:$T$93,3,FALSE)*VLOOKUP($E884,BY_RES_Demand_Drivers!$A$5:$I$100,8,FALSE)</f>
        <v>0.12441694776409565</v>
      </c>
      <c r="H884" s="16">
        <f>VLOOKUP($C884,'Growth rate'!$B$3:$T$93,3,FALSE)*VLOOKUP($E884,BY_RES_Demand_Drivers!$A$5:$I$100,9,FALSE)</f>
        <v>0.12441694776409565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0.1307161484034019</v>
      </c>
      <c r="G885" s="16">
        <f>VLOOKUP($C885,'Growth rate'!$B$3:$T$93,3,FALSE)*VLOOKUP($E885,BY_RES_Demand_Drivers!$A$5:$I$100,8,FALSE)</f>
        <v>0.1264076189283212</v>
      </c>
      <c r="H885" s="16">
        <f>VLOOKUP($C885,'Growth rate'!$B$3:$T$93,3,FALSE)*VLOOKUP($E885,BY_RES_Demand_Drivers!$A$5:$I$100,9,FALSE)</f>
        <v>0.1264076189283212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0.13280760677785636</v>
      </c>
      <c r="G886" s="16">
        <f>VLOOKUP($C886,'Growth rate'!$B$3:$T$93,3,FALSE)*VLOOKUP($E886,BY_RES_Demand_Drivers!$A$5:$I$100,8,FALSE)</f>
        <v>0.12843014083117432</v>
      </c>
      <c r="H886" s="16">
        <f>VLOOKUP($C886,'Growth rate'!$B$3:$T$93,3,FALSE)*VLOOKUP($E886,BY_RES_Demand_Drivers!$A$5:$I$100,9,FALSE)</f>
        <v>0.12843014083117432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0.13493252848630205</v>
      </c>
      <c r="G887" s="16">
        <f>VLOOKUP($C887,'Growth rate'!$B$3:$T$93,3,FALSE)*VLOOKUP($E887,BY_RES_Demand_Drivers!$A$5:$I$100,8,FALSE)</f>
        <v>0.13048502308447313</v>
      </c>
      <c r="H887" s="16">
        <f>VLOOKUP($C887,'Growth rate'!$B$3:$T$93,3,FALSE)*VLOOKUP($E887,BY_RES_Demand_Drivers!$A$5:$I$100,9,FALSE)</f>
        <v>0.13048502308447313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0.13709144894208289</v>
      </c>
      <c r="G888" s="16">
        <f>VLOOKUP($C888,'Growth rate'!$B$3:$T$93,3,FALSE)*VLOOKUP($E888,BY_RES_Demand_Drivers!$A$5:$I$100,8,FALSE)</f>
        <v>0.1325727834538247</v>
      </c>
      <c r="H888" s="16">
        <f>VLOOKUP($C888,'Growth rate'!$B$3:$T$93,3,FALSE)*VLOOKUP($E888,BY_RES_Demand_Drivers!$A$5:$I$100,9,FALSE)</f>
        <v>0.1325727834538247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0.1392849121251562</v>
      </c>
      <c r="G889" s="16">
        <f>VLOOKUP($C889,'Growth rate'!$B$3:$T$93,3,FALSE)*VLOOKUP($E889,BY_RES_Demand_Drivers!$A$5:$I$100,8,FALSE)</f>
        <v>0.13469394798908588</v>
      </c>
      <c r="H889" s="16">
        <f>VLOOKUP($C889,'Growth rate'!$B$3:$T$93,3,FALSE)*VLOOKUP($E889,BY_RES_Demand_Drivers!$A$5:$I$100,9,FALSE)</f>
        <v>0.13469394798908588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0.14151347071915873</v>
      </c>
      <c r="G890" s="16">
        <f>VLOOKUP($C890,'Growth rate'!$B$3:$T$93,3,FALSE)*VLOOKUP($E890,BY_RES_Demand_Drivers!$A$5:$I$100,8,FALSE)</f>
        <v>0.13684905115691129</v>
      </c>
      <c r="H890" s="16">
        <f>VLOOKUP($C890,'Growth rate'!$B$3:$T$93,3,FALSE)*VLOOKUP($E890,BY_RES_Demand_Drivers!$A$5:$I$100,9,FALSE)</f>
        <v>0.13684905115691129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0.14377768625066528</v>
      </c>
      <c r="G891" s="16">
        <f>VLOOKUP($C891,'Growth rate'!$B$3:$T$93,3,FALSE)*VLOOKUP($E891,BY_RES_Demand_Drivers!$A$5:$I$100,8,FALSE)</f>
        <v>0.13903863597542188</v>
      </c>
      <c r="H891" s="16">
        <f>VLOOKUP($C891,'Growth rate'!$B$3:$T$93,3,FALSE)*VLOOKUP($E891,BY_RES_Demand_Drivers!$A$5:$I$100,9,FALSE)</f>
        <v>0.13903863597542188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0.14607812923067592</v>
      </c>
      <c r="G892" s="16">
        <f>VLOOKUP($C892,'Growth rate'!$B$3:$T$93,3,FALSE)*VLOOKUP($E892,BY_RES_Demand_Drivers!$A$5:$I$100,8,FALSE)</f>
        <v>0.14126325415102861</v>
      </c>
      <c r="H892" s="16">
        <f>VLOOKUP($C892,'Growth rate'!$B$3:$T$93,3,FALSE)*VLOOKUP($E892,BY_RES_Demand_Drivers!$A$5:$I$100,9,FALSE)</f>
        <v>0.14126325415102861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0.14841537929836676</v>
      </c>
      <c r="G893" s="16">
        <f>VLOOKUP($C893,'Growth rate'!$B$3:$T$93,3,FALSE)*VLOOKUP($E893,BY_RES_Demand_Drivers!$A$5:$I$100,8,FALSE)</f>
        <v>0.14352346621744508</v>
      </c>
      <c r="H893" s="16">
        <f>VLOOKUP($C893,'Growth rate'!$B$3:$T$93,3,FALSE)*VLOOKUP($E893,BY_RES_Demand_Drivers!$A$5:$I$100,9,FALSE)</f>
        <v>0.14352346621744508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0.15079002536714062</v>
      </c>
      <c r="G894" s="16">
        <f>VLOOKUP($C894,'Growth rate'!$B$3:$T$93,3,FALSE)*VLOOKUP($E894,BY_RES_Demand_Drivers!$A$5:$I$100,8,FALSE)</f>
        <v>0.14581984167692422</v>
      </c>
      <c r="H894" s="16">
        <f>VLOOKUP($C894,'Growth rate'!$B$3:$T$93,3,FALSE)*VLOOKUP($E894,BY_RES_Demand_Drivers!$A$5:$I$100,9,FALSE)</f>
        <v>0.14581984167692422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0.15320266577301486</v>
      </c>
      <c r="G895" s="16">
        <f>VLOOKUP($C895,'Growth rate'!$B$3:$T$93,3,FALSE)*VLOOKUP($E895,BY_RES_Demand_Drivers!$A$5:$I$100,8,FALSE)</f>
        <v>0.14815295914375498</v>
      </c>
      <c r="H895" s="16">
        <f>VLOOKUP($C895,'Growth rate'!$B$3:$T$93,3,FALSE)*VLOOKUP($E895,BY_RES_Demand_Drivers!$A$5:$I$100,9,FALSE)</f>
        <v>0.14815295914375498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0.15565390842538313</v>
      </c>
      <c r="G896" s="16">
        <f>VLOOKUP($C896,'Growth rate'!$B$3:$T$93,3,FALSE)*VLOOKUP($E896,BY_RES_Demand_Drivers!$A$5:$I$100,8,FALSE)</f>
        <v>0.15052340649005508</v>
      </c>
      <c r="H896" s="16">
        <f>VLOOKUP($C896,'Growth rate'!$B$3:$T$93,3,FALSE)*VLOOKUP($E896,BY_RES_Demand_Drivers!$A$5:$I$100,9,FALSE)</f>
        <v>0.15052340649005508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0.15814437096018927</v>
      </c>
      <c r="G897" s="16">
        <f>VLOOKUP($C897,'Growth rate'!$B$3:$T$93,3,FALSE)*VLOOKUP($E897,BY_RES_Demand_Drivers!$A$5:$I$100,8,FALSE)</f>
        <v>0.15293178099389598</v>
      </c>
      <c r="H897" s="16">
        <f>VLOOKUP($C897,'Growth rate'!$B$3:$T$93,3,FALSE)*VLOOKUP($E897,BY_RES_Demand_Drivers!$A$5:$I$100,9,FALSE)</f>
        <v>0.15293178099389598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0.16067468089555229</v>
      </c>
      <c r="G898" s="16">
        <f>VLOOKUP($C898,'Growth rate'!$B$3:$T$93,3,FALSE)*VLOOKUP($E898,BY_RES_Demand_Drivers!$A$5:$I$100,8,FALSE)</f>
        <v>0.15537868948979833</v>
      </c>
      <c r="H898" s="16">
        <f>VLOOKUP($C898,'Growth rate'!$B$3:$T$93,3,FALSE)*VLOOKUP($E898,BY_RES_Demand_Drivers!$A$5:$I$100,9,FALSE)</f>
        <v>0.15537868948979833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0.16324547578988113</v>
      </c>
      <c r="G899" s="16">
        <f>VLOOKUP($C899,'Growth rate'!$B$3:$T$93,3,FALSE)*VLOOKUP($E899,BY_RES_Demand_Drivers!$A$5:$I$100,8,FALSE)</f>
        <v>0.1578647485216351</v>
      </c>
      <c r="H899" s="16">
        <f>VLOOKUP($C899,'Growth rate'!$B$3:$T$93,3,FALSE)*VLOOKUP($E899,BY_RES_Demand_Drivers!$A$5:$I$100,9,FALSE)</f>
        <v>0.1578647485216351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0.16585740340251925</v>
      </c>
      <c r="G900" s="16">
        <f>VLOOKUP($C900,'Growth rate'!$B$3:$T$93,3,FALSE)*VLOOKUP($E900,BY_RES_Demand_Drivers!$A$5:$I$100,8,FALSE)</f>
        <v>0.16039058449798127</v>
      </c>
      <c r="H900" s="16">
        <f>VLOOKUP($C900,'Growth rate'!$B$3:$T$93,3,FALSE)*VLOOKUP($E900,BY_RES_Demand_Drivers!$A$5:$I$100,9,FALSE)</f>
        <v>0.16039058449798127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0.16851112185695957</v>
      </c>
      <c r="G901" s="16">
        <f>VLOOKUP($C901,'Growth rate'!$B$3:$T$93,3,FALSE)*VLOOKUP($E901,BY_RES_Demand_Drivers!$A$5:$I$100,8,FALSE)</f>
        <v>0.16295683384994897</v>
      </c>
      <c r="H901" s="16">
        <f>VLOOKUP($C901,'Growth rate'!$B$3:$T$93,3,FALSE)*VLOOKUP($E901,BY_RES_Demand_Drivers!$A$5:$I$100,9,FALSE)</f>
        <v>0.16295683384994897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0.1712072998066709</v>
      </c>
      <c r="G902" s="16">
        <f>VLOOKUP($C902,'Growth rate'!$B$3:$T$93,3,FALSE)*VLOOKUP($E902,BY_RES_Demand_Drivers!$A$5:$I$100,8,FALSE)</f>
        <v>0.16556414319154816</v>
      </c>
      <c r="H902" s="16">
        <f>VLOOKUP($C902,'Growth rate'!$B$3:$T$93,3,FALSE)*VLOOKUP($E902,BY_RES_Demand_Drivers!$A$5:$I$100,9,FALSE)</f>
        <v>0.16556414319154816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0.17394661660357763</v>
      </c>
      <c r="G903" s="16">
        <f>VLOOKUP($C903,'Growth rate'!$B$3:$T$93,3,FALSE)*VLOOKUP($E903,BY_RES_Demand_Drivers!$A$5:$I$100,8,FALSE)</f>
        <v>0.16821316948261292</v>
      </c>
      <c r="H903" s="16">
        <f>VLOOKUP($C903,'Growth rate'!$B$3:$T$93,3,FALSE)*VLOOKUP($E903,BY_RES_Demand_Drivers!$A$5:$I$100,9,FALSE)</f>
        <v>0.16821316948261292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0.17672976246923489</v>
      </c>
      <c r="G904" s="16">
        <f>VLOOKUP($C904,'Growth rate'!$B$3:$T$93,3,FALSE)*VLOOKUP($E904,BY_RES_Demand_Drivers!$A$5:$I$100,8,FALSE)</f>
        <v>0.17090458019433474</v>
      </c>
      <c r="H904" s="16">
        <f>VLOOKUP($C904,'Growth rate'!$B$3:$T$93,3,FALSE)*VLOOKUP($E904,BY_RES_Demand_Drivers!$A$5:$I$100,9,FALSE)</f>
        <v>0.17090458019433474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0.17955743866874266</v>
      </c>
      <c r="G905" s="16">
        <f>VLOOKUP($C905,'Growth rate'!$B$3:$T$93,3,FALSE)*VLOOKUP($E905,BY_RES_Demand_Drivers!$A$5:$I$100,8,FALSE)</f>
        <v>0.1736390534774441</v>
      </c>
      <c r="H905" s="16">
        <f>VLOOKUP($C905,'Growth rate'!$B$3:$T$93,3,FALSE)*VLOOKUP($E905,BY_RES_Demand_Drivers!$A$5:$I$100,9,FALSE)</f>
        <v>0.1736390534774441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2B472-684B-4F0C-BB9D-DC8910AF9FFC}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4.0800542360219803</v>
      </c>
      <c r="G4" s="16">
        <f>VLOOKUP($C4,'Growth rate'!$B$3:$T$93,7,FALSE)*VLOOKUP($E4,BY_COM_Demand_Drivers!$A$5:$I$100,8,FALSE)</f>
        <v>3.9455717397845702</v>
      </c>
      <c r="H4" s="16">
        <f>VLOOKUP($C4,'Growth rate'!$B$3:$T$93,7,FALSE)*VLOOKUP($E4,BY_COM_Demand_Drivers!$A$5:$I$100,9,FALSE)</f>
        <v>3.9455717397845702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4.1474086716321263</v>
      </c>
      <c r="G5" s="16">
        <f>VLOOKUP($C5,'Growth rate'!$B$3:$T$93,7,FALSE)*VLOOKUP($E5,BY_COM_Demand_Drivers!$A$5:$I$100,8,FALSE)</f>
        <v>4.0107061086726752</v>
      </c>
      <c r="H5" s="16">
        <f>VLOOKUP($C5,'Growth rate'!$B$3:$T$93,7,FALSE)*VLOOKUP($E5,BY_COM_Demand_Drivers!$A$5:$I$100,9,FALSE)</f>
        <v>4.0107061086726752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4.2147631072422715</v>
      </c>
      <c r="G6" s="16">
        <f>VLOOKUP($C6,'Growth rate'!$B$3:$T$93,7,FALSE)*VLOOKUP($E6,BY_COM_Demand_Drivers!$A$5:$I$100,8,FALSE)</f>
        <v>4.0758404775607797</v>
      </c>
      <c r="H6" s="16">
        <f>VLOOKUP($C6,'Growth rate'!$B$3:$T$93,7,FALSE)*VLOOKUP($E6,BY_COM_Demand_Drivers!$A$5:$I$100,9,FALSE)</f>
        <v>4.0758404775607797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4.2821175428524176</v>
      </c>
      <c r="G7" s="16">
        <f>VLOOKUP($C7,'Growth rate'!$B$3:$T$93,7,FALSE)*VLOOKUP($E7,BY_COM_Demand_Drivers!$A$5:$I$100,8,FALSE)</f>
        <v>4.1409748464488851</v>
      </c>
      <c r="H7" s="16">
        <f>VLOOKUP($C7,'Growth rate'!$B$3:$T$93,7,FALSE)*VLOOKUP($E7,BY_COM_Demand_Drivers!$A$5:$I$100,9,FALSE)</f>
        <v>4.1409748464488851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4.3494719784625637</v>
      </c>
      <c r="G8" s="16">
        <f>VLOOKUP($C8,'Growth rate'!$B$3:$T$93,7,FALSE)*VLOOKUP($E8,BY_COM_Demand_Drivers!$A$5:$I$100,8,FALSE)</f>
        <v>4.2061092153369897</v>
      </c>
      <c r="H8" s="16">
        <f>VLOOKUP($C8,'Growth rate'!$B$3:$T$93,7,FALSE)*VLOOKUP($E8,BY_COM_Demand_Drivers!$A$5:$I$100,9,FALSE)</f>
        <v>4.2061092153369897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4.4168264140727098</v>
      </c>
      <c r="G9" s="16">
        <f>VLOOKUP($C9,'Growth rate'!$B$3:$T$93,7,FALSE)*VLOOKUP($E9,BY_COM_Demand_Drivers!$A$5:$I$100,8,FALSE)</f>
        <v>4.2712435842250951</v>
      </c>
      <c r="H9" s="16">
        <f>VLOOKUP($C9,'Growth rate'!$B$3:$T$93,7,FALSE)*VLOOKUP($E9,BY_COM_Demand_Drivers!$A$5:$I$100,9,FALSE)</f>
        <v>4.2712435842250951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4.4841808496828541</v>
      </c>
      <c r="G10" s="16">
        <f>VLOOKUP($C10,'Growth rate'!$B$3:$T$93,7,FALSE)*VLOOKUP($E10,BY_COM_Demand_Drivers!$A$5:$I$100,8,FALSE)</f>
        <v>4.3363779531131996</v>
      </c>
      <c r="H10" s="16">
        <f>VLOOKUP($C10,'Growth rate'!$B$3:$T$93,7,FALSE)*VLOOKUP($E10,BY_COM_Demand_Drivers!$A$5:$I$100,9,FALSE)</f>
        <v>4.3363779531131996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4.5515352852930002</v>
      </c>
      <c r="G11" s="16">
        <f>VLOOKUP($C11,'Growth rate'!$B$3:$T$93,7,FALSE)*VLOOKUP($E11,BY_COM_Demand_Drivers!$A$5:$I$100,8,FALSE)</f>
        <v>4.4015123220013042</v>
      </c>
      <c r="H11" s="16">
        <f>VLOOKUP($C11,'Growth rate'!$B$3:$T$93,7,FALSE)*VLOOKUP($E11,BY_COM_Demand_Drivers!$A$5:$I$100,9,FALSE)</f>
        <v>4.4015123220013042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4.6188897209031463</v>
      </c>
      <c r="G12" s="16">
        <f>VLOOKUP($C12,'Growth rate'!$B$3:$T$93,7,FALSE)*VLOOKUP($E12,BY_COM_Demand_Drivers!$A$5:$I$100,8,FALSE)</f>
        <v>4.4666466908894096</v>
      </c>
      <c r="H12" s="16">
        <f>VLOOKUP($C12,'Growth rate'!$B$3:$T$93,7,FALSE)*VLOOKUP($E12,BY_COM_Demand_Drivers!$A$5:$I$100,9,FALSE)</f>
        <v>4.4666466908894096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4.6862441565132924</v>
      </c>
      <c r="G13" s="16">
        <f>VLOOKUP($C13,'Growth rate'!$B$3:$T$93,7,FALSE)*VLOOKUP($E13,BY_COM_Demand_Drivers!$A$5:$I$100,8,FALSE)</f>
        <v>4.531781059777515</v>
      </c>
      <c r="H13" s="16">
        <f>VLOOKUP($C13,'Growth rate'!$B$3:$T$93,7,FALSE)*VLOOKUP($E13,BY_COM_Demand_Drivers!$A$5:$I$100,9,FALSE)</f>
        <v>4.531781059777515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4.7535985921234376</v>
      </c>
      <c r="G14" s="16">
        <f>VLOOKUP($C14,'Growth rate'!$B$3:$T$93,7,FALSE)*VLOOKUP($E14,BY_COM_Demand_Drivers!$A$5:$I$100,8,FALSE)</f>
        <v>4.5969154286656186</v>
      </c>
      <c r="H14" s="16">
        <f>VLOOKUP($C14,'Growth rate'!$B$3:$T$93,7,FALSE)*VLOOKUP($E14,BY_COM_Demand_Drivers!$A$5:$I$100,9,FALSE)</f>
        <v>4.5969154286656186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4.8209530277335837</v>
      </c>
      <c r="G15" s="16">
        <f>VLOOKUP($C15,'Growth rate'!$B$3:$T$93,7,FALSE)*VLOOKUP($E15,BY_COM_Demand_Drivers!$A$5:$I$100,8,FALSE)</f>
        <v>4.6620497975537241</v>
      </c>
      <c r="H15" s="16">
        <f>VLOOKUP($C15,'Growth rate'!$B$3:$T$93,7,FALSE)*VLOOKUP($E15,BY_COM_Demand_Drivers!$A$5:$I$100,9,FALSE)</f>
        <v>4.6620497975537241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4.8883074633437298</v>
      </c>
      <c r="G16" s="16">
        <f>VLOOKUP($C16,'Growth rate'!$B$3:$T$93,7,FALSE)*VLOOKUP($E16,BY_COM_Demand_Drivers!$A$5:$I$100,8,FALSE)</f>
        <v>4.7271841664418295</v>
      </c>
      <c r="H16" s="16">
        <f>VLOOKUP($C16,'Growth rate'!$B$3:$T$93,7,FALSE)*VLOOKUP($E16,BY_COM_Demand_Drivers!$A$5:$I$100,9,FALSE)</f>
        <v>4.7271841664418295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4.9556618989538759</v>
      </c>
      <c r="G17" s="16">
        <f>VLOOKUP($C17,'Growth rate'!$B$3:$T$93,7,FALSE)*VLOOKUP($E17,BY_COM_Demand_Drivers!$A$5:$I$100,8,FALSE)</f>
        <v>4.792318535329934</v>
      </c>
      <c r="H17" s="16">
        <f>VLOOKUP($C17,'Growth rate'!$B$3:$T$93,7,FALSE)*VLOOKUP($E17,BY_COM_Demand_Drivers!$A$5:$I$100,9,FALSE)</f>
        <v>4.792318535329934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5.0230163345640211</v>
      </c>
      <c r="G18" s="16">
        <f>VLOOKUP($C18,'Growth rate'!$B$3:$T$93,7,FALSE)*VLOOKUP($E18,BY_COM_Demand_Drivers!$A$5:$I$100,8,FALSE)</f>
        <v>4.8574529042180385</v>
      </c>
      <c r="H18" s="16">
        <f>VLOOKUP($C18,'Growth rate'!$B$3:$T$93,7,FALSE)*VLOOKUP($E18,BY_COM_Demand_Drivers!$A$5:$I$100,9,FALSE)</f>
        <v>4.8574529042180385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5.0903707701741672</v>
      </c>
      <c r="G19" s="16">
        <f>VLOOKUP($C19,'Growth rate'!$B$3:$T$93,7,FALSE)*VLOOKUP($E19,BY_COM_Demand_Drivers!$A$5:$I$100,8,FALSE)</f>
        <v>4.922587273106144</v>
      </c>
      <c r="H19" s="16">
        <f>VLOOKUP($C19,'Growth rate'!$B$3:$T$93,7,FALSE)*VLOOKUP($E19,BY_COM_Demand_Drivers!$A$5:$I$100,9,FALSE)</f>
        <v>4.922587273106144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5.1577252057843133</v>
      </c>
      <c r="G20" s="16">
        <f>VLOOKUP($C20,'Growth rate'!$B$3:$T$93,7,FALSE)*VLOOKUP($E20,BY_COM_Demand_Drivers!$A$5:$I$100,8,FALSE)</f>
        <v>4.9877216419942485</v>
      </c>
      <c r="H20" s="16">
        <f>VLOOKUP($C20,'Growth rate'!$B$3:$T$93,7,FALSE)*VLOOKUP($E20,BY_COM_Demand_Drivers!$A$5:$I$100,9,FALSE)</f>
        <v>4.9877216419942485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5.2250796413944585</v>
      </c>
      <c r="G21" s="16">
        <f>VLOOKUP($C21,'Growth rate'!$B$3:$T$93,7,FALSE)*VLOOKUP($E21,BY_COM_Demand_Drivers!$A$5:$I$100,8,FALSE)</f>
        <v>5.052856010882353</v>
      </c>
      <c r="H21" s="16">
        <f>VLOOKUP($C21,'Growth rate'!$B$3:$T$93,7,FALSE)*VLOOKUP($E21,BY_COM_Demand_Drivers!$A$5:$I$100,9,FALSE)</f>
        <v>5.052856010882353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5.2924340770046037</v>
      </c>
      <c r="G22" s="16">
        <f>VLOOKUP($C22,'Growth rate'!$B$3:$T$93,7,FALSE)*VLOOKUP($E22,BY_COM_Demand_Drivers!$A$5:$I$100,8,FALSE)</f>
        <v>5.1179903797704585</v>
      </c>
      <c r="H22" s="16">
        <f>VLOOKUP($C22,'Growth rate'!$B$3:$T$93,7,FALSE)*VLOOKUP($E22,BY_COM_Demand_Drivers!$A$5:$I$100,9,FALSE)</f>
        <v>5.1179903797704585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5.3597885126147498</v>
      </c>
      <c r="G23" s="16">
        <f>VLOOKUP($C23,'Growth rate'!$B$3:$T$93,7,FALSE)*VLOOKUP($E23,BY_COM_Demand_Drivers!$A$5:$I$100,8,FALSE)</f>
        <v>5.183124748658563</v>
      </c>
      <c r="H23" s="16">
        <f>VLOOKUP($C23,'Growth rate'!$B$3:$T$93,7,FALSE)*VLOOKUP($E23,BY_COM_Demand_Drivers!$A$5:$I$100,9,FALSE)</f>
        <v>5.183124748658563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5.4271429482248958</v>
      </c>
      <c r="G24" s="16">
        <f>VLOOKUP($C24,'Growth rate'!$B$3:$T$93,7,FALSE)*VLOOKUP($E24,BY_COM_Demand_Drivers!$A$5:$I$100,8,FALSE)</f>
        <v>5.2482591175466684</v>
      </c>
      <c r="H24" s="16">
        <f>VLOOKUP($C24,'Growth rate'!$B$3:$T$93,7,FALSE)*VLOOKUP($E24,BY_COM_Demand_Drivers!$A$5:$I$100,9,FALSE)</f>
        <v>5.2482591175466684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5.4944973838350419</v>
      </c>
      <c r="G25" s="16">
        <f>VLOOKUP($C25,'Growth rate'!$B$3:$T$93,7,FALSE)*VLOOKUP($E25,BY_COM_Demand_Drivers!$A$5:$I$100,8,FALSE)</f>
        <v>5.3133934864347738</v>
      </c>
      <c r="H25" s="16">
        <f>VLOOKUP($C25,'Growth rate'!$B$3:$T$93,7,FALSE)*VLOOKUP($E25,BY_COM_Demand_Drivers!$A$5:$I$100,9,FALSE)</f>
        <v>5.3133934864347738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5.5618518194451871</v>
      </c>
      <c r="G26" s="16">
        <f>VLOOKUP($C26,'Growth rate'!$B$3:$T$93,7,FALSE)*VLOOKUP($E26,BY_COM_Demand_Drivers!$A$5:$I$100,8,FALSE)</f>
        <v>5.3785278553228784</v>
      </c>
      <c r="H26" s="16">
        <f>VLOOKUP($C26,'Growth rate'!$B$3:$T$93,7,FALSE)*VLOOKUP($E26,BY_COM_Demand_Drivers!$A$5:$I$100,9,FALSE)</f>
        <v>5.3785278553228784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5.6292062550553332</v>
      </c>
      <c r="G27" s="16">
        <f>VLOOKUP($C27,'Growth rate'!$B$3:$T$93,7,FALSE)*VLOOKUP($E27,BY_COM_Demand_Drivers!$A$5:$I$100,8,FALSE)</f>
        <v>5.4436622242109829</v>
      </c>
      <c r="H27" s="16">
        <f>VLOOKUP($C27,'Growth rate'!$B$3:$T$93,7,FALSE)*VLOOKUP($E27,BY_COM_Demand_Drivers!$A$5:$I$100,9,FALSE)</f>
        <v>5.4436622242109829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5.6965606906654793</v>
      </c>
      <c r="G28" s="16">
        <f>VLOOKUP($C28,'Growth rate'!$B$3:$T$93,7,FALSE)*VLOOKUP($E28,BY_COM_Demand_Drivers!$A$5:$I$100,8,FALSE)</f>
        <v>5.5087965930990883</v>
      </c>
      <c r="H28" s="16">
        <f>VLOOKUP($C28,'Growth rate'!$B$3:$T$93,7,FALSE)*VLOOKUP($E28,BY_COM_Demand_Drivers!$A$5:$I$100,9,FALSE)</f>
        <v>5.5087965930990883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5.7639151262756245</v>
      </c>
      <c r="G29" s="16">
        <f>VLOOKUP($C29,'Growth rate'!$B$3:$T$93,7,FALSE)*VLOOKUP($E29,BY_COM_Demand_Drivers!$A$5:$I$100,8,FALSE)</f>
        <v>5.5739309619871928</v>
      </c>
      <c r="H29" s="16">
        <f>VLOOKUP($C29,'Growth rate'!$B$3:$T$93,7,FALSE)*VLOOKUP($E29,BY_COM_Demand_Drivers!$A$5:$I$100,9,FALSE)</f>
        <v>5.5739309619871928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5.8312695618857706</v>
      </c>
      <c r="G30" s="16">
        <f>VLOOKUP($C30,'Growth rate'!$B$3:$T$93,7,FALSE)*VLOOKUP($E30,BY_COM_Demand_Drivers!$A$5:$I$100,8,FALSE)</f>
        <v>5.6390653308752974</v>
      </c>
      <c r="H30" s="16">
        <f>VLOOKUP($C30,'Growth rate'!$B$3:$T$93,7,FALSE)*VLOOKUP($E30,BY_COM_Demand_Drivers!$A$5:$I$100,9,FALSE)</f>
        <v>5.6390653308752974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5.8986239974959167</v>
      </c>
      <c r="G31" s="16">
        <f>VLOOKUP($C31,'Growth rate'!$B$3:$T$93,7,FALSE)*VLOOKUP($E31,BY_COM_Demand_Drivers!$A$5:$I$100,8,FALSE)</f>
        <v>5.7041996997634028</v>
      </c>
      <c r="H31" s="16">
        <f>VLOOKUP($C31,'Growth rate'!$B$3:$T$93,7,FALSE)*VLOOKUP($E31,BY_COM_Demand_Drivers!$A$5:$I$100,9,FALSE)</f>
        <v>5.7041996997634028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5.9659784331060619</v>
      </c>
      <c r="G32" s="16">
        <f>VLOOKUP($C32,'Growth rate'!$B$3:$T$93,7,FALSE)*VLOOKUP($E32,BY_COM_Demand_Drivers!$A$5:$I$100,8,FALSE)</f>
        <v>5.7693340686515073</v>
      </c>
      <c r="H32" s="16">
        <f>VLOOKUP($C32,'Growth rate'!$B$3:$T$93,7,FALSE)*VLOOKUP($E32,BY_COM_Demand_Drivers!$A$5:$I$100,9,FALSE)</f>
        <v>5.7693340686515073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6.0333328687162071</v>
      </c>
      <c r="G33" s="16">
        <f>VLOOKUP($C33,'Growth rate'!$B$3:$T$93,7,FALSE)*VLOOKUP($E33,BY_COM_Demand_Drivers!$A$5:$I$100,8,FALSE)</f>
        <v>5.8344684375396119</v>
      </c>
      <c r="H33" s="16">
        <f>VLOOKUP($C33,'Growth rate'!$B$3:$T$93,7,FALSE)*VLOOKUP($E33,BY_COM_Demand_Drivers!$A$5:$I$100,9,FALSE)</f>
        <v>5.8344684375396119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6.1006873043263532</v>
      </c>
      <c r="G34" s="16">
        <f>VLOOKUP($C34,'Growth rate'!$B$3:$T$93,7,FALSE)*VLOOKUP($E34,BY_COM_Demand_Drivers!$A$5:$I$100,8,FALSE)</f>
        <v>5.8996028064277173</v>
      </c>
      <c r="H34" s="16">
        <f>VLOOKUP($C34,'Growth rate'!$B$3:$T$93,7,FALSE)*VLOOKUP($E34,BY_COM_Demand_Drivers!$A$5:$I$100,9,FALSE)</f>
        <v>5.8996028064277173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6.1680417399364993</v>
      </c>
      <c r="G35" s="16">
        <f>VLOOKUP($C35,'Growth rate'!$B$3:$T$93,7,FALSE)*VLOOKUP($E35,BY_COM_Demand_Drivers!$A$5:$I$100,8,FALSE)</f>
        <v>5.9647371753158227</v>
      </c>
      <c r="H35" s="16">
        <f>VLOOKUP($C35,'Growth rate'!$B$3:$T$93,7,FALSE)*VLOOKUP($E35,BY_COM_Demand_Drivers!$A$5:$I$100,9,FALSE)</f>
        <v>5.9647371753158227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6.2667304077754835</v>
      </c>
      <c r="G36" s="16">
        <f>VLOOKUP($C36,'Growth rate'!$B$3:$T$93,7,FALSE)*VLOOKUP($E36,BY_COM_Demand_Drivers!$A$5:$I$100,8,FALSE)</f>
        <v>6.0601729701208757</v>
      </c>
      <c r="H36" s="16">
        <f>VLOOKUP($C36,'Growth rate'!$B$3:$T$93,7,FALSE)*VLOOKUP($E36,BY_COM_Demand_Drivers!$A$5:$I$100,9,FALSE)</f>
        <v>6.0601729701208757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6.3669980942998921</v>
      </c>
      <c r="G37" s="16">
        <f>VLOOKUP($C37,'Growth rate'!$B$3:$T$93,7,FALSE)*VLOOKUP($E37,BY_COM_Demand_Drivers!$A$5:$I$100,8,FALSE)</f>
        <v>6.1571357376428102</v>
      </c>
      <c r="H37" s="16">
        <f>VLOOKUP($C37,'Growth rate'!$B$3:$T$93,7,FALSE)*VLOOKUP($E37,BY_COM_Demand_Drivers!$A$5:$I$100,9,FALSE)</f>
        <v>6.1571357376428102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6.4688700638086898</v>
      </c>
      <c r="G38" s="16">
        <f>VLOOKUP($C38,'Growth rate'!$B$3:$T$93,7,FALSE)*VLOOKUP($E38,BY_COM_Demand_Drivers!$A$5:$I$100,8,FALSE)</f>
        <v>6.2556499094450944</v>
      </c>
      <c r="H38" s="16">
        <f>VLOOKUP($C38,'Growth rate'!$B$3:$T$93,7,FALSE)*VLOOKUP($E38,BY_COM_Demand_Drivers!$A$5:$I$100,9,FALSE)</f>
        <v>6.2556499094450944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6.5723719848296289</v>
      </c>
      <c r="G39" s="16">
        <f>VLOOKUP($C39,'Growth rate'!$B$3:$T$93,7,FALSE)*VLOOKUP($E39,BY_COM_Demand_Drivers!$A$5:$I$100,8,FALSE)</f>
        <v>6.3557403079962169</v>
      </c>
      <c r="H39" s="16">
        <f>VLOOKUP($C39,'Growth rate'!$B$3:$T$93,7,FALSE)*VLOOKUP($E39,BY_COM_Demand_Drivers!$A$5:$I$100,9,FALSE)</f>
        <v>6.3557403079962169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6.6775299365869021</v>
      </c>
      <c r="G40" s="16">
        <f>VLOOKUP($C40,'Growth rate'!$B$3:$T$93,7,FALSE)*VLOOKUP($E40,BY_COM_Demand_Drivers!$A$5:$I$100,8,FALSE)</f>
        <v>6.457432152924155</v>
      </c>
      <c r="H40" s="16">
        <f>VLOOKUP($C40,'Growth rate'!$B$3:$T$93,7,FALSE)*VLOOKUP($E40,BY_COM_Demand_Drivers!$A$5:$I$100,9,FALSE)</f>
        <v>6.457432152924155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6.7843704155722921</v>
      </c>
      <c r="G41" s="16">
        <f>VLOOKUP($C41,'Growth rate'!$B$3:$T$93,7,FALSE)*VLOOKUP($E41,BY_COM_Demand_Drivers!$A$5:$I$100,8,FALSE)</f>
        <v>6.5607510673709415</v>
      </c>
      <c r="H41" s="16">
        <f>VLOOKUP($C41,'Growth rate'!$B$3:$T$93,7,FALSE)*VLOOKUP($E41,BY_COM_Demand_Drivers!$A$5:$I$100,9,FALSE)</f>
        <v>6.5607510673709415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6.8929203422214504</v>
      </c>
      <c r="G42" s="16">
        <f>VLOOKUP($C42,'Growth rate'!$B$3:$T$93,7,FALSE)*VLOOKUP($E42,BY_COM_Demand_Drivers!$A$5:$I$100,8,FALSE)</f>
        <v>6.6657230844488771</v>
      </c>
      <c r="H42" s="16">
        <f>VLOOKUP($C42,'Growth rate'!$B$3:$T$93,7,FALSE)*VLOOKUP($E42,BY_COM_Demand_Drivers!$A$5:$I$100,9,FALSE)</f>
        <v>6.6657230844488771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7.0032070676969944</v>
      </c>
      <c r="G43" s="16">
        <f>VLOOKUP($C43,'Growth rate'!$B$3:$T$93,7,FALSE)*VLOOKUP($E43,BY_COM_Demand_Drivers!$A$5:$I$100,8,FALSE)</f>
        <v>6.7723746538000604</v>
      </c>
      <c r="H43" s="16">
        <f>VLOOKUP($C43,'Growth rate'!$B$3:$T$93,7,FALSE)*VLOOKUP($E43,BY_COM_Demand_Drivers!$A$5:$I$100,9,FALSE)</f>
        <v>6.7723746538000604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7.1152583807801451</v>
      </c>
      <c r="G44" s="16">
        <f>VLOOKUP($C44,'Growth rate'!$B$3:$T$93,7,FALSE)*VLOOKUP($E44,BY_COM_Demand_Drivers!$A$5:$I$100,8,FALSE)</f>
        <v>6.8807326482608602</v>
      </c>
      <c r="H44" s="16">
        <f>VLOOKUP($C44,'Growth rate'!$B$3:$T$93,7,FALSE)*VLOOKUP($E44,BY_COM_Demand_Drivers!$A$5:$I$100,9,FALSE)</f>
        <v>6.8807326482608602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7.2291025148726273</v>
      </c>
      <c r="G45" s="16">
        <f>VLOOKUP($C45,'Growth rate'!$B$3:$T$93,7,FALSE)*VLOOKUP($E45,BY_COM_Demand_Drivers!$A$5:$I$100,8,FALSE)</f>
        <v>6.9908243706330335</v>
      </c>
      <c r="H45" s="16">
        <f>VLOOKUP($C45,'Growth rate'!$B$3:$T$93,7,FALSE)*VLOOKUP($E45,BY_COM_Demand_Drivers!$A$5:$I$100,9,FALSE)</f>
        <v>6.9908243706330335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7.3447681551105894</v>
      </c>
      <c r="G46" s="16">
        <f>VLOOKUP($C46,'Growth rate'!$B$3:$T$93,7,FALSE)*VLOOKUP($E46,BY_COM_Demand_Drivers!$A$5:$I$100,8,FALSE)</f>
        <v>7.1026775605631629</v>
      </c>
      <c r="H46" s="16">
        <f>VLOOKUP($C46,'Growth rate'!$B$3:$T$93,7,FALSE)*VLOOKUP($E46,BY_COM_Demand_Drivers!$A$5:$I$100,9,FALSE)</f>
        <v>7.1026775605631629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7.4622844455923589</v>
      </c>
      <c r="G47" s="16">
        <f>VLOOKUP($C47,'Growth rate'!$B$3:$T$93,7,FALSE)*VLOOKUP($E47,BY_COM_Demand_Drivers!$A$5:$I$100,8,FALSE)</f>
        <v>7.2163204015321734</v>
      </c>
      <c r="H47" s="16">
        <f>VLOOKUP($C47,'Growth rate'!$B$3:$T$93,7,FALSE)*VLOOKUP($E47,BY_COM_Demand_Drivers!$A$5:$I$100,9,FALSE)</f>
        <v>7.2163204015321734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7.5816809967218379</v>
      </c>
      <c r="G48" s="16">
        <f>VLOOKUP($C48,'Growth rate'!$B$3:$T$93,7,FALSE)*VLOOKUP($E48,BY_COM_Demand_Drivers!$A$5:$I$100,8,FALSE)</f>
        <v>7.3317815279566894</v>
      </c>
      <c r="H48" s="16">
        <f>VLOOKUP($C48,'Growth rate'!$B$3:$T$93,7,FALSE)*VLOOKUP($E48,BY_COM_Demand_Drivers!$A$5:$I$100,9,FALSE)</f>
        <v>7.3317815279566894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7.7029878926693875</v>
      </c>
      <c r="G49" s="16">
        <f>VLOOKUP($C49,'Growth rate'!$B$3:$T$93,7,FALSE)*VLOOKUP($E49,BY_COM_Demand_Drivers!$A$5:$I$100,8,FALSE)</f>
        <v>7.4490900324039968</v>
      </c>
      <c r="H49" s="16">
        <f>VLOOKUP($C49,'Growth rate'!$B$3:$T$93,7,FALSE)*VLOOKUP($E49,BY_COM_Demand_Drivers!$A$5:$I$100,9,FALSE)</f>
        <v>7.4490900324039968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7.8262356989520976</v>
      </c>
      <c r="G50" s="16">
        <f>VLOOKUP($C50,'Growth rate'!$B$3:$T$93,7,FALSE)*VLOOKUP($E50,BY_COM_Demand_Drivers!$A$5:$I$100,8,FALSE)</f>
        <v>7.5682754729224602</v>
      </c>
      <c r="H50" s="16">
        <f>VLOOKUP($C50,'Growth rate'!$B$3:$T$93,7,FALSE)*VLOOKUP($E50,BY_COM_Demand_Drivers!$A$5:$I$100,9,FALSE)</f>
        <v>7.5682754729224602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7.9514554701353308</v>
      </c>
      <c r="G51" s="16">
        <f>VLOOKUP($C51,'Growth rate'!$B$3:$T$93,7,FALSE)*VLOOKUP($E51,BY_COM_Demand_Drivers!$A$5:$I$100,8,FALSE)</f>
        <v>7.6893678804892192</v>
      </c>
      <c r="H51" s="16">
        <f>VLOOKUP($C51,'Growth rate'!$B$3:$T$93,7,FALSE)*VLOOKUP($E51,BY_COM_Demand_Drivers!$A$5:$I$100,9,FALSE)</f>
        <v>7.6893678804892192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8.0786787576574977</v>
      </c>
      <c r="G52" s="16">
        <f>VLOOKUP($C52,'Growth rate'!$B$3:$T$93,7,FALSE)*VLOOKUP($E52,BY_COM_Demand_Drivers!$A$5:$I$100,8,FALSE)</f>
        <v>7.8123977665770479</v>
      </c>
      <c r="H52" s="16">
        <f>VLOOKUP($C52,'Growth rate'!$B$3:$T$93,7,FALSE)*VLOOKUP($E52,BY_COM_Demand_Drivers!$A$5:$I$100,9,FALSE)</f>
        <v>7.8123977665770479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8.2079376177800167</v>
      </c>
      <c r="G53" s="16">
        <f>VLOOKUP($C53,'Growth rate'!$B$3:$T$93,7,FALSE)*VLOOKUP($E53,BY_COM_Demand_Drivers!$A$5:$I$100,8,FALSE)</f>
        <v>7.9373961308422807</v>
      </c>
      <c r="H53" s="16">
        <f>VLOOKUP($C53,'Growth rate'!$B$3:$T$93,7,FALSE)*VLOOKUP($E53,BY_COM_Demand_Drivers!$A$5:$I$100,9,FALSE)</f>
        <v>7.9373961308422807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8.3392646196644957</v>
      </c>
      <c r="G54" s="16">
        <f>VLOOKUP($C54,'Growth rate'!$B$3:$T$93,7,FALSE)*VLOOKUP($E54,BY_COM_Demand_Drivers!$A$5:$I$100,8,FALSE)</f>
        <v>8.0643944689357561</v>
      </c>
      <c r="H54" s="16">
        <f>VLOOKUP($C54,'Growth rate'!$B$3:$T$93,7,FALSE)*VLOOKUP($E54,BY_COM_Demand_Drivers!$A$5:$I$100,9,FALSE)</f>
        <v>8.0643944689357561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8.4726928535791295</v>
      </c>
      <c r="G55" s="16">
        <f>VLOOKUP($C55,'Growth rate'!$B$3:$T$93,7,FALSE)*VLOOKUP($E55,BY_COM_Demand_Drivers!$A$5:$I$100,8,FALSE)</f>
        <v>8.193424780438729</v>
      </c>
      <c r="H55" s="16">
        <f>VLOOKUP($C55,'Growth rate'!$B$3:$T$93,7,FALSE)*VLOOKUP($E55,BY_COM_Demand_Drivers!$A$5:$I$100,9,FALSE)</f>
        <v>8.193424780438729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8.6082559392363951</v>
      </c>
      <c r="G56" s="16">
        <f>VLOOKUP($C56,'Growth rate'!$B$3:$T$93,7,FALSE)*VLOOKUP($E56,BY_COM_Demand_Drivers!$A$5:$I$100,8,FALSE)</f>
        <v>8.3245195769257485</v>
      </c>
      <c r="H56" s="16">
        <f>VLOOKUP($C56,'Growth rate'!$B$3:$T$93,7,FALSE)*VLOOKUP($E56,BY_COM_Demand_Drivers!$A$5:$I$100,9,FALSE)</f>
        <v>8.3245195769257485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8.745988034264176</v>
      </c>
      <c r="G57" s="16">
        <f>VLOOKUP($C57,'Growth rate'!$B$3:$T$93,7,FALSE)*VLOOKUP($E57,BY_COM_Demand_Drivers!$A$5:$I$100,8,FALSE)</f>
        <v>8.4577118901565598</v>
      </c>
      <c r="H57" s="16">
        <f>VLOOKUP($C57,'Growth rate'!$B$3:$T$93,7,FALSE)*VLOOKUP($E57,BY_COM_Demand_Drivers!$A$5:$I$100,9,FALSE)</f>
        <v>8.4577118901565598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8.8859238428124048</v>
      </c>
      <c r="G58" s="16">
        <f>VLOOKUP($C58,'Growth rate'!$B$3:$T$93,7,FALSE)*VLOOKUP($E58,BY_COM_Demand_Drivers!$A$5:$I$100,8,FALSE)</f>
        <v>8.5930352803990662</v>
      </c>
      <c r="H58" s="16">
        <f>VLOOKUP($C58,'Growth rate'!$B$3:$T$93,7,FALSE)*VLOOKUP($E58,BY_COM_Demand_Drivers!$A$5:$I$100,9,FALSE)</f>
        <v>8.5930352803990662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9.0280986242974031</v>
      </c>
      <c r="G59" s="16">
        <f>VLOOKUP($C59,'Growth rate'!$B$3:$T$93,7,FALSE)*VLOOKUP($E59,BY_COM_Demand_Drivers!$A$5:$I$100,8,FALSE)</f>
        <v>8.7305238448854503</v>
      </c>
      <c r="H59" s="16">
        <f>VLOOKUP($C59,'Growth rate'!$B$3:$T$93,7,FALSE)*VLOOKUP($E59,BY_COM_Demand_Drivers!$A$5:$I$100,9,FALSE)</f>
        <v>8.7305238448854503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9.1725482022861584</v>
      </c>
      <c r="G60" s="16">
        <f>VLOOKUP($C60,'Growth rate'!$B$3:$T$93,7,FALSE)*VLOOKUP($E60,BY_COM_Demand_Drivers!$A$5:$I$100,8,FALSE)</f>
        <v>8.8702122264036145</v>
      </c>
      <c r="H60" s="16">
        <f>VLOOKUP($C60,'Growth rate'!$B$3:$T$93,7,FALSE)*VLOOKUP($E60,BY_COM_Demand_Drivers!$A$5:$I$100,9,FALSE)</f>
        <v>8.8702122264036145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9.3193089735227392</v>
      </c>
      <c r="G61" s="16">
        <f>VLOOKUP($C61,'Growth rate'!$B$3:$T$93,7,FALSE)*VLOOKUP($E61,BY_COM_Demand_Drivers!$A$5:$I$100,8,FALSE)</f>
        <v>9.012135622026074</v>
      </c>
      <c r="H61" s="16">
        <f>VLOOKUP($C61,'Growth rate'!$B$3:$T$93,7,FALSE)*VLOOKUP($E61,BY_COM_Demand_Drivers!$A$5:$I$100,9,FALSE)</f>
        <v>9.012135622026074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9.4684179170991012</v>
      </c>
      <c r="G62" s="16">
        <f>VLOOKUP($C62,'Growth rate'!$B$3:$T$93,7,FALSE)*VLOOKUP($E62,BY_COM_Demand_Drivers!$A$5:$I$100,8,FALSE)</f>
        <v>9.1563297919784894</v>
      </c>
      <c r="H62" s="16">
        <f>VLOOKUP($C62,'Growth rate'!$B$3:$T$93,7,FALSE)*VLOOKUP($E62,BY_COM_Demand_Drivers!$A$5:$I$100,9,FALSE)</f>
        <v>9.1563297919784894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9.6199126037726881</v>
      </c>
      <c r="G63" s="16">
        <f>VLOOKUP($C63,'Growth rate'!$B$3:$T$93,7,FALSE)*VLOOKUP($E63,BY_COM_Demand_Drivers!$A$5:$I$100,8,FALSE)</f>
        <v>9.3028310686501481</v>
      </c>
      <c r="H63" s="16">
        <f>VLOOKUP($C63,'Growth rate'!$B$3:$T$93,7,FALSE)*VLOOKUP($E63,BY_COM_Demand_Drivers!$A$5:$I$100,9,FALSE)</f>
        <v>9.3028310686501481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9.7738312054330514</v>
      </c>
      <c r="G64" s="16">
        <f>VLOOKUP($C64,'Growth rate'!$B$3:$T$93,7,FALSE)*VLOOKUP($E64,BY_COM_Demand_Drivers!$A$5:$I$100,8,FALSE)</f>
        <v>9.4516763657485505</v>
      </c>
      <c r="H64" s="16">
        <f>VLOOKUP($C64,'Growth rate'!$B$3:$T$93,7,FALSE)*VLOOKUP($E64,BY_COM_Demand_Drivers!$A$5:$I$100,9,FALSE)</f>
        <v>9.4516763657485505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9.9302125047199805</v>
      </c>
      <c r="G65" s="16">
        <f>VLOOKUP($C65,'Growth rate'!$B$3:$T$93,7,FALSE)*VLOOKUP($E65,BY_COM_Demand_Drivers!$A$5:$I$100,8,FALSE)</f>
        <v>9.6029031876005284</v>
      </c>
      <c r="H65" s="16">
        <f>VLOOKUP($C65,'Growth rate'!$B$3:$T$93,7,FALSE)*VLOOKUP($E65,BY_COM_Demand_Drivers!$A$5:$I$100,9,FALSE)</f>
        <v>9.6029031876005284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10.089095904795501</v>
      </c>
      <c r="G66" s="16">
        <f>VLOOKUP($C66,'Growth rate'!$B$3:$T$93,7,FALSE)*VLOOKUP($E66,BY_COM_Demand_Drivers!$A$5:$I$100,8,FALSE)</f>
        <v>9.7565496386021362</v>
      </c>
      <c r="H66" s="16">
        <f>VLOOKUP($C66,'Growth rate'!$B$3:$T$93,7,FALSE)*VLOOKUP($E66,BY_COM_Demand_Drivers!$A$5:$I$100,9,FALSE)</f>
        <v>9.7565496386021362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10.25052143927223</v>
      </c>
      <c r="G67" s="16">
        <f>VLOOKUP($C67,'Growth rate'!$B$3:$T$93,7,FALSE)*VLOOKUP($E67,BY_COM_Demand_Drivers!$A$5:$I$100,8,FALSE)</f>
        <v>9.9126544328197728</v>
      </c>
      <c r="H67" s="16">
        <f>VLOOKUP($C67,'Growth rate'!$B$3:$T$93,7,FALSE)*VLOOKUP($E67,BY_COM_Demand_Drivers!$A$5:$I$100,9,FALSE)</f>
        <v>9.9126544328197728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10.414529782300583</v>
      </c>
      <c r="G68" s="16">
        <f>VLOOKUP($C68,'Growth rate'!$B$3:$T$93,7,FALSE)*VLOOKUP($E68,BY_COM_Demand_Drivers!$A$5:$I$100,8,FALSE)</f>
        <v>10.071256903744887</v>
      </c>
      <c r="H68" s="16">
        <f>VLOOKUP($C68,'Growth rate'!$B$3:$T$93,7,FALSE)*VLOOKUP($E68,BY_COM_Demand_Drivers!$A$5:$I$100,9,FALSE)</f>
        <v>10.071256903744887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10.581162258817397</v>
      </c>
      <c r="G69" s="16">
        <f>VLOOKUP($C69,'Growth rate'!$B$3:$T$93,7,FALSE)*VLOOKUP($E69,BY_COM_Demand_Drivers!$A$5:$I$100,8,FALSE)</f>
        <v>10.232397014204807</v>
      </c>
      <c r="H69" s="16">
        <f>VLOOKUP($C69,'Growth rate'!$B$3:$T$93,7,FALSE)*VLOOKUP($E69,BY_COM_Demand_Drivers!$A$5:$I$100,9,FALSE)</f>
        <v>10.232397014204807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10.750460854958474</v>
      </c>
      <c r="G70" s="16">
        <f>VLOOKUP($C70,'Growth rate'!$B$3:$T$93,7,FALSE)*VLOOKUP($E70,BY_COM_Demand_Drivers!$A$5:$I$100,8,FALSE)</f>
        <v>10.396115366432083</v>
      </c>
      <c r="H70" s="16">
        <f>VLOOKUP($C70,'Growth rate'!$B$3:$T$93,7,FALSE)*VLOOKUP($E70,BY_COM_Demand_Drivers!$A$5:$I$100,9,FALSE)</f>
        <v>10.396115366432083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10.922468228637809</v>
      </c>
      <c r="G71" s="16">
        <f>VLOOKUP($C71,'Growth rate'!$B$3:$T$93,7,FALSE)*VLOOKUP($E71,BY_COM_Demand_Drivers!$A$5:$I$100,8,FALSE)</f>
        <v>10.562453212294997</v>
      </c>
      <c r="H71" s="16">
        <f>VLOOKUP($C71,'Growth rate'!$B$3:$T$93,7,FALSE)*VLOOKUP($E71,BY_COM_Demand_Drivers!$A$5:$I$100,9,FALSE)</f>
        <v>10.562453212294997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11.097227720296015</v>
      </c>
      <c r="G72" s="16">
        <f>VLOOKUP($C72,'Growth rate'!$B$3:$T$93,7,FALSE)*VLOOKUP($E72,BY_COM_Demand_Drivers!$A$5:$I$100,8,FALSE)</f>
        <v>10.731452463691717</v>
      </c>
      <c r="H72" s="16">
        <f>VLOOKUP($C72,'Growth rate'!$B$3:$T$93,7,FALSE)*VLOOKUP($E72,BY_COM_Demand_Drivers!$A$5:$I$100,9,FALSE)</f>
        <v>10.731452463691717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11.274783363820752</v>
      </c>
      <c r="G73" s="16">
        <f>VLOOKUP($C73,'Growth rate'!$B$3:$T$93,7,FALSE)*VLOOKUP($E73,BY_COM_Demand_Drivers!$A$5:$I$100,8,FALSE)</f>
        <v>10.903155703110787</v>
      </c>
      <c r="H73" s="16">
        <f>VLOOKUP($C73,'Growth rate'!$B$3:$T$93,7,FALSE)*VLOOKUP($E73,BY_COM_Demand_Drivers!$A$5:$I$100,9,FALSE)</f>
        <v>10.903155703110787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11.455179897641884</v>
      </c>
      <c r="G74" s="16">
        <f>VLOOKUP($C74,'Growth rate'!$B$3:$T$93,7,FALSE)*VLOOKUP($E74,BY_COM_Demand_Drivers!$A$5:$I$100,8,FALSE)</f>
        <v>11.077606194360557</v>
      </c>
      <c r="H74" s="16">
        <f>VLOOKUP($C74,'Growth rate'!$B$3:$T$93,7,FALSE)*VLOOKUP($E74,BY_COM_Demand_Drivers!$A$5:$I$100,9,FALSE)</f>
        <v>11.077606194360557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11.638462776004156</v>
      </c>
      <c r="G75" s="16">
        <f>VLOOKUP($C75,'Growth rate'!$B$3:$T$93,7,FALSE)*VLOOKUP($E75,BY_COM_Demand_Drivers!$A$5:$I$100,8,FALSE)</f>
        <v>11.254847893470329</v>
      </c>
      <c r="H75" s="16">
        <f>VLOOKUP($C75,'Growth rate'!$B$3:$T$93,7,FALSE)*VLOOKUP($E75,BY_COM_Demand_Drivers!$A$5:$I$100,9,FALSE)</f>
        <v>11.254847893470329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11.824678180420221</v>
      </c>
      <c r="G76" s="16">
        <f>VLOOKUP($C76,'Growth rate'!$B$3:$T$93,7,FALSE)*VLOOKUP($E76,BY_COM_Demand_Drivers!$A$5:$I$100,8,FALSE)</f>
        <v>11.434925459765854</v>
      </c>
      <c r="H76" s="16">
        <f>VLOOKUP($C76,'Growth rate'!$B$3:$T$93,7,FALSE)*VLOOKUP($E76,BY_COM_Demand_Drivers!$A$5:$I$100,9,FALSE)</f>
        <v>11.434925459765854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12.013873031306947</v>
      </c>
      <c r="G77" s="16">
        <f>VLOOKUP($C77,'Growth rate'!$B$3:$T$93,7,FALSE)*VLOOKUP($E77,BY_COM_Demand_Drivers!$A$5:$I$100,8,FALSE)</f>
        <v>11.617884267122108</v>
      </c>
      <c r="H77" s="16">
        <f>VLOOKUP($C77,'Growth rate'!$B$3:$T$93,7,FALSE)*VLOOKUP($E77,BY_COM_Demand_Drivers!$A$5:$I$100,9,FALSE)</f>
        <v>11.617884267122108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12.206094999807858</v>
      </c>
      <c r="G78" s="16">
        <f>VLOOKUP($C78,'Growth rate'!$B$3:$T$93,7,FALSE)*VLOOKUP($E78,BY_COM_Demand_Drivers!$A$5:$I$100,8,FALSE)</f>
        <v>11.803770415396063</v>
      </c>
      <c r="H78" s="16">
        <f>VLOOKUP($C78,'Growth rate'!$B$3:$T$93,7,FALSE)*VLOOKUP($E78,BY_COM_Demand_Drivers!$A$5:$I$100,9,FALSE)</f>
        <v>11.803770415396063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12.401392519804784</v>
      </c>
      <c r="G79" s="16">
        <f>VLOOKUP($C79,'Growth rate'!$B$3:$T$93,7,FALSE)*VLOOKUP($E79,BY_COM_Demand_Drivers!$A$5:$I$100,8,FALSE)</f>
        <v>11.992630742042399</v>
      </c>
      <c r="H79" s="16">
        <f>VLOOKUP($C79,'Growth rate'!$B$3:$T$93,7,FALSE)*VLOOKUP($E79,BY_COM_Demand_Drivers!$A$5:$I$100,9,FALSE)</f>
        <v>11.992630742042399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12.599814800121662</v>
      </c>
      <c r="G80" s="16">
        <f>VLOOKUP($C80,'Growth rate'!$B$3:$T$93,7,FALSE)*VLOOKUP($E80,BY_COM_Demand_Drivers!$A$5:$I$100,8,FALSE)</f>
        <v>12.184512833915079</v>
      </c>
      <c r="H80" s="16">
        <f>VLOOKUP($C80,'Growth rate'!$B$3:$T$93,7,FALSE)*VLOOKUP($E80,BY_COM_Demand_Drivers!$A$5:$I$100,9,FALSE)</f>
        <v>12.184512833915079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12.801411836923609</v>
      </c>
      <c r="G81" s="16">
        <f>VLOOKUP($C81,'Growth rate'!$B$3:$T$93,7,FALSE)*VLOOKUP($E81,BY_COM_Demand_Drivers!$A$5:$I$100,8,FALSE)</f>
        <v>12.379465039257722</v>
      </c>
      <c r="H81" s="16">
        <f>VLOOKUP($C81,'Growth rate'!$B$3:$T$93,7,FALSE)*VLOOKUP($E81,BY_COM_Demand_Drivers!$A$5:$I$100,9,FALSE)</f>
        <v>12.379465039257722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13.006234426314387</v>
      </c>
      <c r="G82" s="16">
        <f>VLOOKUP($C82,'Growth rate'!$B$3:$T$93,7,FALSE)*VLOOKUP($E82,BY_COM_Demand_Drivers!$A$5:$I$100,8,FALSE)</f>
        <v>12.577536479885845</v>
      </c>
      <c r="H82" s="16">
        <f>VLOOKUP($C82,'Growth rate'!$B$3:$T$93,7,FALSE)*VLOOKUP($E82,BY_COM_Demand_Drivers!$A$5:$I$100,9,FALSE)</f>
        <v>12.577536479885845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13.214334177135415</v>
      </c>
      <c r="G83" s="16">
        <f>VLOOKUP($C83,'Growth rate'!$B$3:$T$93,7,FALSE)*VLOOKUP($E83,BY_COM_Demand_Drivers!$A$5:$I$100,8,FALSE)</f>
        <v>12.778777063564016</v>
      </c>
      <c r="H83" s="16">
        <f>VLOOKUP($C83,'Growth rate'!$B$3:$T$93,7,FALSE)*VLOOKUP($E83,BY_COM_Demand_Drivers!$A$5:$I$100,9,FALSE)</f>
        <v>12.778777063564016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13.425763523969584</v>
      </c>
      <c r="G84" s="16">
        <f>VLOOKUP($C84,'Growth rate'!$B$3:$T$93,7,FALSE)*VLOOKUP($E84,BY_COM_Demand_Drivers!$A$5:$I$100,8,FALSE)</f>
        <v>12.983237496581044</v>
      </c>
      <c r="H84" s="16">
        <f>VLOOKUP($C84,'Growth rate'!$B$3:$T$93,7,FALSE)*VLOOKUP($E84,BY_COM_Demand_Drivers!$A$5:$I$100,9,FALSE)</f>
        <v>12.983237496581044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13.640575740353098</v>
      </c>
      <c r="G85" s="16">
        <f>VLOOKUP($C85,'Growth rate'!$B$3:$T$93,7,FALSE)*VLOOKUP($E85,BY_COM_Demand_Drivers!$A$5:$I$100,8,FALSE)</f>
        <v>13.19096929652634</v>
      </c>
      <c r="H85" s="16">
        <f>VLOOKUP($C85,'Growth rate'!$B$3:$T$93,7,FALSE)*VLOOKUP($E85,BY_COM_Demand_Drivers!$A$5:$I$100,9,FALSE)</f>
        <v>13.19096929652634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0.12831727720884401</v>
      </c>
      <c r="G86" s="16">
        <f>VLOOKUP($C86,'Growth rate'!$B$3:$T$93,7,FALSE)*VLOOKUP($E86,BY_COM_Demand_Drivers!$A$5:$I$100,8,FALSE)</f>
        <v>0.124087816826412</v>
      </c>
      <c r="H86" s="16">
        <f>VLOOKUP($C86,'Growth rate'!$B$3:$T$93,7,FALSE)*VLOOKUP($E86,BY_COM_Demand_Drivers!$A$5:$I$100,9,FALSE)</f>
        <v>0.124087816826412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0.13043556713477866</v>
      </c>
      <c r="G87" s="16">
        <f>VLOOKUP($C87,'Growth rate'!$B$3:$T$93,7,FALSE)*VLOOKUP($E87,BY_COM_Demand_Drivers!$A$5:$I$100,8,FALSE)</f>
        <v>0.12613628588710443</v>
      </c>
      <c r="H87" s="16">
        <f>VLOOKUP($C87,'Growth rate'!$B$3:$T$93,7,FALSE)*VLOOKUP($E87,BY_COM_Demand_Drivers!$A$5:$I$100,9,FALSE)</f>
        <v>0.12613628588710443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0.13255385706071326</v>
      </c>
      <c r="G88" s="16">
        <f>VLOOKUP($C88,'Growth rate'!$B$3:$T$93,7,FALSE)*VLOOKUP($E88,BY_COM_Demand_Drivers!$A$5:$I$100,8,FALSE)</f>
        <v>0.12818475494779685</v>
      </c>
      <c r="H88" s="16">
        <f>VLOOKUP($C88,'Growth rate'!$B$3:$T$93,7,FALSE)*VLOOKUP($E88,BY_COM_Demand_Drivers!$A$5:$I$100,9,FALSE)</f>
        <v>0.12818475494779685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0.13467214698664792</v>
      </c>
      <c r="G89" s="16">
        <f>VLOOKUP($C89,'Growth rate'!$B$3:$T$93,7,FALSE)*VLOOKUP($E89,BY_COM_Demand_Drivers!$A$5:$I$100,8,FALSE)</f>
        <v>0.1302332240084893</v>
      </c>
      <c r="H89" s="16">
        <f>VLOOKUP($C89,'Growth rate'!$B$3:$T$93,7,FALSE)*VLOOKUP($E89,BY_COM_Demand_Drivers!$A$5:$I$100,9,FALSE)</f>
        <v>0.1302332240084893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0.13679043691258255</v>
      </c>
      <c r="G90" s="16">
        <f>VLOOKUP($C90,'Growth rate'!$B$3:$T$93,7,FALSE)*VLOOKUP($E90,BY_COM_Demand_Drivers!$A$5:$I$100,8,FALSE)</f>
        <v>0.13228169306918172</v>
      </c>
      <c r="H90" s="16">
        <f>VLOOKUP($C90,'Growth rate'!$B$3:$T$93,7,FALSE)*VLOOKUP($E90,BY_COM_Demand_Drivers!$A$5:$I$100,9,FALSE)</f>
        <v>0.13228169306918172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0.13890872683851721</v>
      </c>
      <c r="G91" s="16">
        <f>VLOOKUP($C91,'Growth rate'!$B$3:$T$93,7,FALSE)*VLOOKUP($E91,BY_COM_Demand_Drivers!$A$5:$I$100,8,FALSE)</f>
        <v>0.13433016212987417</v>
      </c>
      <c r="H91" s="16">
        <f>VLOOKUP($C91,'Growth rate'!$B$3:$T$93,7,FALSE)*VLOOKUP($E91,BY_COM_Demand_Drivers!$A$5:$I$100,9,FALSE)</f>
        <v>0.13433016212987417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0.14102701676445181</v>
      </c>
      <c r="G92" s="16">
        <f>VLOOKUP($C92,'Growth rate'!$B$3:$T$93,7,FALSE)*VLOOKUP($E92,BY_COM_Demand_Drivers!$A$5:$I$100,8,FALSE)</f>
        <v>0.13637863119056659</v>
      </c>
      <c r="H92" s="16">
        <f>VLOOKUP($C92,'Growth rate'!$B$3:$T$93,7,FALSE)*VLOOKUP($E92,BY_COM_Demand_Drivers!$A$5:$I$100,9,FALSE)</f>
        <v>0.13637863119056659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0.14314530669038647</v>
      </c>
      <c r="G93" s="16">
        <f>VLOOKUP($C93,'Growth rate'!$B$3:$T$93,7,FALSE)*VLOOKUP($E93,BY_COM_Demand_Drivers!$A$5:$I$100,8,FALSE)</f>
        <v>0.13842710025125904</v>
      </c>
      <c r="H93" s="16">
        <f>VLOOKUP($C93,'Growth rate'!$B$3:$T$93,7,FALSE)*VLOOKUP($E93,BY_COM_Demand_Drivers!$A$5:$I$100,9,FALSE)</f>
        <v>0.13842710025125904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0.14526359661632113</v>
      </c>
      <c r="G94" s="16">
        <f>VLOOKUP($C94,'Growth rate'!$B$3:$T$93,7,FALSE)*VLOOKUP($E94,BY_COM_Demand_Drivers!$A$5:$I$100,8,FALSE)</f>
        <v>0.14047556931195146</v>
      </c>
      <c r="H94" s="16">
        <f>VLOOKUP($C94,'Growth rate'!$B$3:$T$93,7,FALSE)*VLOOKUP($E94,BY_COM_Demand_Drivers!$A$5:$I$100,9,FALSE)</f>
        <v>0.14047556931195146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0.14738188654225576</v>
      </c>
      <c r="G95" s="16">
        <f>VLOOKUP($C95,'Growth rate'!$B$3:$T$93,7,FALSE)*VLOOKUP($E95,BY_COM_Demand_Drivers!$A$5:$I$100,8,FALSE)</f>
        <v>0.14252403837264391</v>
      </c>
      <c r="H95" s="16">
        <f>VLOOKUP($C95,'Growth rate'!$B$3:$T$93,7,FALSE)*VLOOKUP($E95,BY_COM_Demand_Drivers!$A$5:$I$100,9,FALSE)</f>
        <v>0.14252403837264391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0.14950017646819039</v>
      </c>
      <c r="G96" s="16">
        <f>VLOOKUP($C96,'Growth rate'!$B$3:$T$93,7,FALSE)*VLOOKUP($E96,BY_COM_Demand_Drivers!$A$5:$I$100,8,FALSE)</f>
        <v>0.14457250743333633</v>
      </c>
      <c r="H96" s="16">
        <f>VLOOKUP($C96,'Growth rate'!$B$3:$T$93,7,FALSE)*VLOOKUP($E96,BY_COM_Demand_Drivers!$A$5:$I$100,9,FALSE)</f>
        <v>0.14457250743333633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0.15161846639412502</v>
      </c>
      <c r="G97" s="16">
        <f>VLOOKUP($C97,'Growth rate'!$B$3:$T$93,7,FALSE)*VLOOKUP($E97,BY_COM_Demand_Drivers!$A$5:$I$100,8,FALSE)</f>
        <v>0.14662097649402878</v>
      </c>
      <c r="H97" s="16">
        <f>VLOOKUP($C97,'Growth rate'!$B$3:$T$93,7,FALSE)*VLOOKUP($E97,BY_COM_Demand_Drivers!$A$5:$I$100,9,FALSE)</f>
        <v>0.14662097649402878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0.15373675632005968</v>
      </c>
      <c r="G98" s="16">
        <f>VLOOKUP($C98,'Growth rate'!$B$3:$T$93,7,FALSE)*VLOOKUP($E98,BY_COM_Demand_Drivers!$A$5:$I$100,8,FALSE)</f>
        <v>0.1486694455547212</v>
      </c>
      <c r="H98" s="16">
        <f>VLOOKUP($C98,'Growth rate'!$B$3:$T$93,7,FALSE)*VLOOKUP($E98,BY_COM_Demand_Drivers!$A$5:$I$100,9,FALSE)</f>
        <v>0.1486694455547212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0.15585504624599433</v>
      </c>
      <c r="G99" s="16">
        <f>VLOOKUP($C99,'Growth rate'!$B$3:$T$93,7,FALSE)*VLOOKUP($E99,BY_COM_Demand_Drivers!$A$5:$I$100,8,FALSE)</f>
        <v>0.15071791461541365</v>
      </c>
      <c r="H99" s="16">
        <f>VLOOKUP($C99,'Growth rate'!$B$3:$T$93,7,FALSE)*VLOOKUP($E99,BY_COM_Demand_Drivers!$A$5:$I$100,9,FALSE)</f>
        <v>0.15071791461541365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0.15797333617192894</v>
      </c>
      <c r="G100" s="16">
        <f>VLOOKUP($C100,'Growth rate'!$B$3:$T$93,7,FALSE)*VLOOKUP($E100,BY_COM_Demand_Drivers!$A$5:$I$100,8,FALSE)</f>
        <v>0.15276638367610607</v>
      </c>
      <c r="H100" s="16">
        <f>VLOOKUP($C100,'Growth rate'!$B$3:$T$93,7,FALSE)*VLOOKUP($E100,BY_COM_Demand_Drivers!$A$5:$I$100,9,FALSE)</f>
        <v>0.15276638367610607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0.16009162609786359</v>
      </c>
      <c r="G101" s="16">
        <f>VLOOKUP($C101,'Growth rate'!$B$3:$T$93,7,FALSE)*VLOOKUP($E101,BY_COM_Demand_Drivers!$A$5:$I$100,8,FALSE)</f>
        <v>0.15481485273679851</v>
      </c>
      <c r="H101" s="16">
        <f>VLOOKUP($C101,'Growth rate'!$B$3:$T$93,7,FALSE)*VLOOKUP($E101,BY_COM_Demand_Drivers!$A$5:$I$100,9,FALSE)</f>
        <v>0.15481485273679851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0.16220991602379822</v>
      </c>
      <c r="G102" s="16">
        <f>VLOOKUP($C102,'Growth rate'!$B$3:$T$93,7,FALSE)*VLOOKUP($E102,BY_COM_Demand_Drivers!$A$5:$I$100,8,FALSE)</f>
        <v>0.15686332179749093</v>
      </c>
      <c r="H102" s="16">
        <f>VLOOKUP($C102,'Growth rate'!$B$3:$T$93,7,FALSE)*VLOOKUP($E102,BY_COM_Demand_Drivers!$A$5:$I$100,9,FALSE)</f>
        <v>0.15686332179749093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0.16432820594973285</v>
      </c>
      <c r="G103" s="16">
        <f>VLOOKUP($C103,'Growth rate'!$B$3:$T$93,7,FALSE)*VLOOKUP($E103,BY_COM_Demand_Drivers!$A$5:$I$100,8,FALSE)</f>
        <v>0.15891179085818335</v>
      </c>
      <c r="H103" s="16">
        <f>VLOOKUP($C103,'Growth rate'!$B$3:$T$93,7,FALSE)*VLOOKUP($E103,BY_COM_Demand_Drivers!$A$5:$I$100,9,FALSE)</f>
        <v>0.15891179085818335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0.16644649587566751</v>
      </c>
      <c r="G104" s="16">
        <f>VLOOKUP($C104,'Growth rate'!$B$3:$T$93,7,FALSE)*VLOOKUP($E104,BY_COM_Demand_Drivers!$A$5:$I$100,8,FALSE)</f>
        <v>0.1609602599188758</v>
      </c>
      <c r="H104" s="16">
        <f>VLOOKUP($C104,'Growth rate'!$B$3:$T$93,7,FALSE)*VLOOKUP($E104,BY_COM_Demand_Drivers!$A$5:$I$100,9,FALSE)</f>
        <v>0.1609602599188758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0.16856478580160214</v>
      </c>
      <c r="G105" s="16">
        <f>VLOOKUP($C105,'Growth rate'!$B$3:$T$93,7,FALSE)*VLOOKUP($E105,BY_COM_Demand_Drivers!$A$5:$I$100,8,FALSE)</f>
        <v>0.16300872897956825</v>
      </c>
      <c r="H105" s="16">
        <f>VLOOKUP($C105,'Growth rate'!$B$3:$T$93,7,FALSE)*VLOOKUP($E105,BY_COM_Demand_Drivers!$A$5:$I$100,9,FALSE)</f>
        <v>0.16300872897956825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0.1706830757275368</v>
      </c>
      <c r="G106" s="16">
        <f>VLOOKUP($C106,'Growth rate'!$B$3:$T$93,7,FALSE)*VLOOKUP($E106,BY_COM_Demand_Drivers!$A$5:$I$100,8,FALSE)</f>
        <v>0.16505719804026067</v>
      </c>
      <c r="H106" s="16">
        <f>VLOOKUP($C106,'Growth rate'!$B$3:$T$93,7,FALSE)*VLOOKUP($E106,BY_COM_Demand_Drivers!$A$5:$I$100,9,FALSE)</f>
        <v>0.16505719804026067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0.17280136565347143</v>
      </c>
      <c r="G107" s="16">
        <f>VLOOKUP($C107,'Growth rate'!$B$3:$T$93,7,FALSE)*VLOOKUP($E107,BY_COM_Demand_Drivers!$A$5:$I$100,8,FALSE)</f>
        <v>0.16710566710095312</v>
      </c>
      <c r="H107" s="16">
        <f>VLOOKUP($C107,'Growth rate'!$B$3:$T$93,7,FALSE)*VLOOKUP($E107,BY_COM_Demand_Drivers!$A$5:$I$100,9,FALSE)</f>
        <v>0.16710566710095312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0.17491965557940606</v>
      </c>
      <c r="G108" s="16">
        <f>VLOOKUP($C108,'Growth rate'!$B$3:$T$93,7,FALSE)*VLOOKUP($E108,BY_COM_Demand_Drivers!$A$5:$I$100,8,FALSE)</f>
        <v>0.16915413616164554</v>
      </c>
      <c r="H108" s="16">
        <f>VLOOKUP($C108,'Growth rate'!$B$3:$T$93,7,FALSE)*VLOOKUP($E108,BY_COM_Demand_Drivers!$A$5:$I$100,9,FALSE)</f>
        <v>0.16915413616164554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0.17703794550534069</v>
      </c>
      <c r="G109" s="16">
        <f>VLOOKUP($C109,'Growth rate'!$B$3:$T$93,7,FALSE)*VLOOKUP($E109,BY_COM_Demand_Drivers!$A$5:$I$100,8,FALSE)</f>
        <v>0.17120260522233796</v>
      </c>
      <c r="H109" s="16">
        <f>VLOOKUP($C109,'Growth rate'!$B$3:$T$93,7,FALSE)*VLOOKUP($E109,BY_COM_Demand_Drivers!$A$5:$I$100,9,FALSE)</f>
        <v>0.17120260522233796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0.17915623543127535</v>
      </c>
      <c r="G110" s="16">
        <f>VLOOKUP($C110,'Growth rate'!$B$3:$T$93,7,FALSE)*VLOOKUP($E110,BY_COM_Demand_Drivers!$A$5:$I$100,8,FALSE)</f>
        <v>0.17325107428303041</v>
      </c>
      <c r="H110" s="16">
        <f>VLOOKUP($C110,'Growth rate'!$B$3:$T$93,7,FALSE)*VLOOKUP($E110,BY_COM_Demand_Drivers!$A$5:$I$100,9,FALSE)</f>
        <v>0.17325107428303041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0.18127452535720998</v>
      </c>
      <c r="G111" s="16">
        <f>VLOOKUP($C111,'Growth rate'!$B$3:$T$93,7,FALSE)*VLOOKUP($E111,BY_COM_Demand_Drivers!$A$5:$I$100,8,FALSE)</f>
        <v>0.17529954334372283</v>
      </c>
      <c r="H111" s="16">
        <f>VLOOKUP($C111,'Growth rate'!$B$3:$T$93,7,FALSE)*VLOOKUP($E111,BY_COM_Demand_Drivers!$A$5:$I$100,9,FALSE)</f>
        <v>0.17529954334372283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0.18339281528314461</v>
      </c>
      <c r="G112" s="16">
        <f>VLOOKUP($C112,'Growth rate'!$B$3:$T$93,7,FALSE)*VLOOKUP($E112,BY_COM_Demand_Drivers!$A$5:$I$100,8,FALSE)</f>
        <v>0.17734801240441528</v>
      </c>
      <c r="H112" s="16">
        <f>VLOOKUP($C112,'Growth rate'!$B$3:$T$93,7,FALSE)*VLOOKUP($E112,BY_COM_Demand_Drivers!$A$5:$I$100,9,FALSE)</f>
        <v>0.17734801240441528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0.18551110520907926</v>
      </c>
      <c r="G113" s="16">
        <f>VLOOKUP($C113,'Growth rate'!$B$3:$T$93,7,FALSE)*VLOOKUP($E113,BY_COM_Demand_Drivers!$A$5:$I$100,8,FALSE)</f>
        <v>0.1793964814651077</v>
      </c>
      <c r="H113" s="16">
        <f>VLOOKUP($C113,'Growth rate'!$B$3:$T$93,7,FALSE)*VLOOKUP($E113,BY_COM_Demand_Drivers!$A$5:$I$100,9,FALSE)</f>
        <v>0.1793964814651077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0.18762939513501387</v>
      </c>
      <c r="G114" s="16">
        <f>VLOOKUP($C114,'Growth rate'!$B$3:$T$93,7,FALSE)*VLOOKUP($E114,BY_COM_Demand_Drivers!$A$5:$I$100,8,FALSE)</f>
        <v>0.18144495052580012</v>
      </c>
      <c r="H114" s="16">
        <f>VLOOKUP($C114,'Growth rate'!$B$3:$T$93,7,FALSE)*VLOOKUP($E114,BY_COM_Demand_Drivers!$A$5:$I$100,9,FALSE)</f>
        <v>0.18144495052580012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0.18974768506094852</v>
      </c>
      <c r="G115" s="16">
        <f>VLOOKUP($C115,'Growth rate'!$B$3:$T$93,7,FALSE)*VLOOKUP($E115,BY_COM_Demand_Drivers!$A$5:$I$100,8,FALSE)</f>
        <v>0.18349341958649257</v>
      </c>
      <c r="H115" s="16">
        <f>VLOOKUP($C115,'Growth rate'!$B$3:$T$93,7,FALSE)*VLOOKUP($E115,BY_COM_Demand_Drivers!$A$5:$I$100,9,FALSE)</f>
        <v>0.18349341958649257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0.19186597498688318</v>
      </c>
      <c r="G116" s="16">
        <f>VLOOKUP($C116,'Growth rate'!$B$3:$T$93,7,FALSE)*VLOOKUP($E116,BY_COM_Demand_Drivers!$A$5:$I$100,8,FALSE)</f>
        <v>0.18554188864718502</v>
      </c>
      <c r="H116" s="16">
        <f>VLOOKUP($C116,'Growth rate'!$B$3:$T$93,7,FALSE)*VLOOKUP($E116,BY_COM_Demand_Drivers!$A$5:$I$100,9,FALSE)</f>
        <v>0.18554188864718502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0.19398426491281781</v>
      </c>
      <c r="G117" s="16">
        <f>VLOOKUP($C117,'Growth rate'!$B$3:$T$93,7,FALSE)*VLOOKUP($E117,BY_COM_Demand_Drivers!$A$5:$I$100,8,FALSE)</f>
        <v>0.18759035770787744</v>
      </c>
      <c r="H117" s="16">
        <f>VLOOKUP($C117,'Growth rate'!$B$3:$T$93,7,FALSE)*VLOOKUP($E117,BY_COM_Demand_Drivers!$A$5:$I$100,9,FALSE)</f>
        <v>0.18759035770787744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0.19708801315142291</v>
      </c>
      <c r="G118" s="16">
        <f>VLOOKUP($C118,'Growth rate'!$B$3:$T$93,7,FALSE)*VLOOKUP($E118,BY_COM_Demand_Drivers!$A$5:$I$100,8,FALSE)</f>
        <v>0.19059180343120349</v>
      </c>
      <c r="H118" s="16">
        <f>VLOOKUP($C118,'Growth rate'!$B$3:$T$93,7,FALSE)*VLOOKUP($E118,BY_COM_Demand_Drivers!$A$5:$I$100,9,FALSE)</f>
        <v>0.19059180343120349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0.20024142136184567</v>
      </c>
      <c r="G119" s="16">
        <f>VLOOKUP($C119,'Growth rate'!$B$3:$T$93,7,FALSE)*VLOOKUP($E119,BY_COM_Demand_Drivers!$A$5:$I$100,8,FALSE)</f>
        <v>0.19364127228610276</v>
      </c>
      <c r="H119" s="16">
        <f>VLOOKUP($C119,'Growth rate'!$B$3:$T$93,7,FALSE)*VLOOKUP($E119,BY_COM_Demand_Drivers!$A$5:$I$100,9,FALSE)</f>
        <v>0.19364127228610276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0.20344528410363519</v>
      </c>
      <c r="G120" s="16">
        <f>VLOOKUP($C120,'Growth rate'!$B$3:$T$93,7,FALSE)*VLOOKUP($E120,BY_COM_Demand_Drivers!$A$5:$I$100,8,FALSE)</f>
        <v>0.19673953264268038</v>
      </c>
      <c r="H120" s="16">
        <f>VLOOKUP($C120,'Growth rate'!$B$3:$T$93,7,FALSE)*VLOOKUP($E120,BY_COM_Demand_Drivers!$A$5:$I$100,9,FALSE)</f>
        <v>0.19673953264268038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0.20670040864929337</v>
      </c>
      <c r="G121" s="16">
        <f>VLOOKUP($C121,'Growth rate'!$B$3:$T$93,7,FALSE)*VLOOKUP($E121,BY_COM_Demand_Drivers!$A$5:$I$100,8,FALSE)</f>
        <v>0.1998873651649633</v>
      </c>
      <c r="H121" s="16">
        <f>VLOOKUP($C121,'Growth rate'!$B$3:$T$93,7,FALSE)*VLOOKUP($E121,BY_COM_Demand_Drivers!$A$5:$I$100,9,FALSE)</f>
        <v>0.1998873651649633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0.21000761518768202</v>
      </c>
      <c r="G122" s="16">
        <f>VLOOKUP($C122,'Growth rate'!$B$3:$T$93,7,FALSE)*VLOOKUP($E122,BY_COM_Demand_Drivers!$A$5:$I$100,8,FALSE)</f>
        <v>0.20308556300760267</v>
      </c>
      <c r="H122" s="16">
        <f>VLOOKUP($C122,'Growth rate'!$B$3:$T$93,7,FALSE)*VLOOKUP($E122,BY_COM_Demand_Drivers!$A$5:$I$100,9,FALSE)</f>
        <v>0.20308556300760267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0.21336773703068496</v>
      </c>
      <c r="G123" s="16">
        <f>VLOOKUP($C123,'Growth rate'!$B$3:$T$93,7,FALSE)*VLOOKUP($E123,BY_COM_Demand_Drivers!$A$5:$I$100,8,FALSE)</f>
        <v>0.20633493201572431</v>
      </c>
      <c r="H123" s="16">
        <f>VLOOKUP($C123,'Growth rate'!$B$3:$T$93,7,FALSE)*VLOOKUP($E123,BY_COM_Demand_Drivers!$A$5:$I$100,9,FALSE)</f>
        <v>0.20633493201572431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0.21678162082317592</v>
      </c>
      <c r="G124" s="16">
        <f>VLOOKUP($C124,'Growth rate'!$B$3:$T$93,7,FALSE)*VLOOKUP($E124,BY_COM_Demand_Drivers!$A$5:$I$100,8,FALSE)</f>
        <v>0.20963629092797592</v>
      </c>
      <c r="H124" s="16">
        <f>VLOOKUP($C124,'Growth rate'!$B$3:$T$93,7,FALSE)*VLOOKUP($E124,BY_COM_Demand_Drivers!$A$5:$I$100,9,FALSE)</f>
        <v>0.20963629092797592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0.22025012675634678</v>
      </c>
      <c r="G125" s="16">
        <f>VLOOKUP($C125,'Growth rate'!$B$3:$T$93,7,FALSE)*VLOOKUP($E125,BY_COM_Demand_Drivers!$A$5:$I$100,8,FALSE)</f>
        <v>0.21299047158282355</v>
      </c>
      <c r="H125" s="16">
        <f>VLOOKUP($C125,'Growth rate'!$B$3:$T$93,7,FALSE)*VLOOKUP($E125,BY_COM_Demand_Drivers!$A$5:$I$100,9,FALSE)</f>
        <v>0.21299047158282355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0.2237741287844483</v>
      </c>
      <c r="G126" s="16">
        <f>VLOOKUP($C126,'Growth rate'!$B$3:$T$93,7,FALSE)*VLOOKUP($E126,BY_COM_Demand_Drivers!$A$5:$I$100,8,FALSE)</f>
        <v>0.21639831912814872</v>
      </c>
      <c r="H126" s="16">
        <f>VLOOKUP($C126,'Growth rate'!$B$3:$T$93,7,FALSE)*VLOOKUP($E126,BY_COM_Demand_Drivers!$A$5:$I$100,9,FALSE)</f>
        <v>0.21639831912814872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0.22735451484499947</v>
      </c>
      <c r="G127" s="16">
        <f>VLOOKUP($C127,'Growth rate'!$B$3:$T$93,7,FALSE)*VLOOKUP($E127,BY_COM_Demand_Drivers!$A$5:$I$100,8,FALSE)</f>
        <v>0.2198606922341991</v>
      </c>
      <c r="H127" s="16">
        <f>VLOOKUP($C127,'Growth rate'!$B$3:$T$93,7,FALSE)*VLOOKUP($E127,BY_COM_Demand_Drivers!$A$5:$I$100,9,FALSE)</f>
        <v>0.2198606922341991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0.23099218708251948</v>
      </c>
      <c r="G128" s="16">
        <f>VLOOKUP($C128,'Growth rate'!$B$3:$T$93,7,FALSE)*VLOOKUP($E128,BY_COM_Demand_Drivers!$A$5:$I$100,8,FALSE)</f>
        <v>0.22337846330994629</v>
      </c>
      <c r="H128" s="16">
        <f>VLOOKUP($C128,'Growth rate'!$B$3:$T$93,7,FALSE)*VLOOKUP($E128,BY_COM_Demand_Drivers!$A$5:$I$100,9,FALSE)</f>
        <v>0.22337846330994629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0.23468806207583978</v>
      </c>
      <c r="G129" s="16">
        <f>VLOOKUP($C129,'Growth rate'!$B$3:$T$93,7,FALSE)*VLOOKUP($E129,BY_COM_Demand_Drivers!$A$5:$I$100,8,FALSE)</f>
        <v>0.22695251872290542</v>
      </c>
      <c r="H129" s="16">
        <f>VLOOKUP($C129,'Growth rate'!$B$3:$T$93,7,FALSE)*VLOOKUP($E129,BY_COM_Demand_Drivers!$A$5:$I$100,9,FALSE)</f>
        <v>0.22695251872290542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0.23844307106905324</v>
      </c>
      <c r="G130" s="16">
        <f>VLOOKUP($C130,'Growth rate'!$B$3:$T$93,7,FALSE)*VLOOKUP($E130,BY_COM_Demand_Drivers!$A$5:$I$100,8,FALSE)</f>
        <v>0.23058375902247194</v>
      </c>
      <c r="H130" s="16">
        <f>VLOOKUP($C130,'Growth rate'!$B$3:$T$93,7,FALSE)*VLOOKUP($E130,BY_COM_Demand_Drivers!$A$5:$I$100,9,FALSE)</f>
        <v>0.23058375902247194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0.24225816020615812</v>
      </c>
      <c r="G131" s="16">
        <f>VLOOKUP($C131,'Growth rate'!$B$3:$T$93,7,FALSE)*VLOOKUP($E131,BY_COM_Demand_Drivers!$A$5:$I$100,8,FALSE)</f>
        <v>0.23427309916683151</v>
      </c>
      <c r="H131" s="16">
        <f>VLOOKUP($C131,'Growth rate'!$B$3:$T$93,7,FALSE)*VLOOKUP($E131,BY_COM_Demand_Drivers!$A$5:$I$100,9,FALSE)</f>
        <v>0.23427309916683151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0.24613429076945664</v>
      </c>
      <c r="G132" s="16">
        <f>VLOOKUP($C132,'Growth rate'!$B$3:$T$93,7,FALSE)*VLOOKUP($E132,BY_COM_Demand_Drivers!$A$5:$I$100,8,FALSE)</f>
        <v>0.2380214687535008</v>
      </c>
      <c r="H132" s="16">
        <f>VLOOKUP($C132,'Growth rate'!$B$3:$T$93,7,FALSE)*VLOOKUP($E132,BY_COM_Demand_Drivers!$A$5:$I$100,9,FALSE)</f>
        <v>0.2380214687535008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0.25007243942176793</v>
      </c>
      <c r="G133" s="16">
        <f>VLOOKUP($C133,'Growth rate'!$B$3:$T$93,7,FALSE)*VLOOKUP($E133,BY_COM_Demand_Drivers!$A$5:$I$100,8,FALSE)</f>
        <v>0.24182981225355682</v>
      </c>
      <c r="H133" s="16">
        <f>VLOOKUP($C133,'Growth rate'!$B$3:$T$93,7,FALSE)*VLOOKUP($E133,BY_COM_Demand_Drivers!$A$5:$I$100,9,FALSE)</f>
        <v>0.24182981225355682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0.25407359845251626</v>
      </c>
      <c r="G134" s="16">
        <f>VLOOKUP($C134,'Growth rate'!$B$3:$T$93,7,FALSE)*VLOOKUP($E134,BY_COM_Demand_Drivers!$A$5:$I$100,8,FALSE)</f>
        <v>0.24569908924961376</v>
      </c>
      <c r="H134" s="16">
        <f>VLOOKUP($C134,'Growth rate'!$B$3:$T$93,7,FALSE)*VLOOKUP($E134,BY_COM_Demand_Drivers!$A$5:$I$100,9,FALSE)</f>
        <v>0.24569908924961376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0.25813877602775653</v>
      </c>
      <c r="G135" s="16">
        <f>VLOOKUP($C135,'Growth rate'!$B$3:$T$93,7,FALSE)*VLOOKUP($E135,BY_COM_Demand_Drivers!$A$5:$I$100,8,FALSE)</f>
        <v>0.24963027467760757</v>
      </c>
      <c r="H135" s="16">
        <f>VLOOKUP($C135,'Growth rate'!$B$3:$T$93,7,FALSE)*VLOOKUP($E135,BY_COM_Demand_Drivers!$A$5:$I$100,9,FALSE)</f>
        <v>0.24963027467760757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0.2622689964442006</v>
      </c>
      <c r="G136" s="16">
        <f>VLOOKUP($C136,'Growth rate'!$B$3:$T$93,7,FALSE)*VLOOKUP($E136,BY_COM_Demand_Drivers!$A$5:$I$100,8,FALSE)</f>
        <v>0.25362435907244923</v>
      </c>
      <c r="H136" s="16">
        <f>VLOOKUP($C136,'Growth rate'!$B$3:$T$93,7,FALSE)*VLOOKUP($E136,BY_COM_Demand_Drivers!$A$5:$I$100,9,FALSE)</f>
        <v>0.25362435907244923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0.26646530038730781</v>
      </c>
      <c r="G137" s="16">
        <f>VLOOKUP($C137,'Growth rate'!$B$3:$T$93,7,FALSE)*VLOOKUP($E137,BY_COM_Demand_Drivers!$A$5:$I$100,8,FALSE)</f>
        <v>0.25768234881760849</v>
      </c>
      <c r="H137" s="16">
        <f>VLOOKUP($C137,'Growth rate'!$B$3:$T$93,7,FALSE)*VLOOKUP($E137,BY_COM_Demand_Drivers!$A$5:$I$100,9,FALSE)</f>
        <v>0.25768234881760849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0.27072874519350476</v>
      </c>
      <c r="G138" s="16">
        <f>VLOOKUP($C138,'Growth rate'!$B$3:$T$93,7,FALSE)*VLOOKUP($E138,BY_COM_Demand_Drivers!$A$5:$I$100,8,FALSE)</f>
        <v>0.26180526639869023</v>
      </c>
      <c r="H138" s="16">
        <f>VLOOKUP($C138,'Growth rate'!$B$3:$T$93,7,FALSE)*VLOOKUP($E138,BY_COM_Demand_Drivers!$A$5:$I$100,9,FALSE)</f>
        <v>0.26180526639869023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0.27506040511660079</v>
      </c>
      <c r="G139" s="16">
        <f>VLOOKUP($C139,'Growth rate'!$B$3:$T$93,7,FALSE)*VLOOKUP($E139,BY_COM_Demand_Drivers!$A$5:$I$100,8,FALSE)</f>
        <v>0.26599415066106924</v>
      </c>
      <c r="H139" s="16">
        <f>VLOOKUP($C139,'Growth rate'!$B$3:$T$93,7,FALSE)*VLOOKUP($E139,BY_COM_Demand_Drivers!$A$5:$I$100,9,FALSE)</f>
        <v>0.26599415066106924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0.27946137159846646</v>
      </c>
      <c r="G140" s="16">
        <f>VLOOKUP($C140,'Growth rate'!$B$3:$T$93,7,FALSE)*VLOOKUP($E140,BY_COM_Demand_Drivers!$A$5:$I$100,8,FALSE)</f>
        <v>0.27025005707164634</v>
      </c>
      <c r="H140" s="16">
        <f>VLOOKUP($C140,'Growth rate'!$B$3:$T$93,7,FALSE)*VLOOKUP($E140,BY_COM_Demand_Drivers!$A$5:$I$100,9,FALSE)</f>
        <v>0.27025005707164634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0.28393275354404185</v>
      </c>
      <c r="G141" s="16">
        <f>VLOOKUP($C141,'Growth rate'!$B$3:$T$93,7,FALSE)*VLOOKUP($E141,BY_COM_Demand_Drivers!$A$5:$I$100,8,FALSE)</f>
        <v>0.27457405798479267</v>
      </c>
      <c r="H141" s="16">
        <f>VLOOKUP($C141,'Growth rate'!$B$3:$T$93,7,FALSE)*VLOOKUP($E141,BY_COM_Demand_Drivers!$A$5:$I$100,9,FALSE)</f>
        <v>0.27457405798479267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0.28847567760074649</v>
      </c>
      <c r="G142" s="16">
        <f>VLOOKUP($C142,'Growth rate'!$B$3:$T$93,7,FALSE)*VLOOKUP($E142,BY_COM_Demand_Drivers!$A$5:$I$100,8,FALSE)</f>
        <v>0.27896724291254932</v>
      </c>
      <c r="H142" s="16">
        <f>VLOOKUP($C142,'Growth rate'!$B$3:$T$93,7,FALSE)*VLOOKUP($E142,BY_COM_Demand_Drivers!$A$5:$I$100,9,FALSE)</f>
        <v>0.27896724291254932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0.29309128844235849</v>
      </c>
      <c r="G143" s="16">
        <f>VLOOKUP($C143,'Growth rate'!$B$3:$T$93,7,FALSE)*VLOOKUP($E143,BY_COM_Demand_Drivers!$A$5:$I$100,8,FALSE)</f>
        <v>0.28343071879915016</v>
      </c>
      <c r="H143" s="16">
        <f>VLOOKUP($C143,'Growth rate'!$B$3:$T$93,7,FALSE)*VLOOKUP($E143,BY_COM_Demand_Drivers!$A$5:$I$100,9,FALSE)</f>
        <v>0.28343071879915016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0.29778074905743612</v>
      </c>
      <c r="G144" s="16">
        <f>VLOOKUP($C144,'Growth rate'!$B$3:$T$93,7,FALSE)*VLOOKUP($E144,BY_COM_Demand_Drivers!$A$5:$I$100,8,FALSE)</f>
        <v>0.28796561029993645</v>
      </c>
      <c r="H144" s="16">
        <f>VLOOKUP($C144,'Growth rate'!$B$3:$T$93,7,FALSE)*VLOOKUP($E144,BY_COM_Demand_Drivers!$A$5:$I$100,9,FALSE)</f>
        <v>0.28796561029993645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0.3025452410423552</v>
      </c>
      <c r="G145" s="16">
        <f>VLOOKUP($C145,'Growth rate'!$B$3:$T$93,7,FALSE)*VLOOKUP($E145,BY_COM_Demand_Drivers!$A$5:$I$100,8,FALSE)</f>
        <v>0.29257306006473555</v>
      </c>
      <c r="H145" s="16">
        <f>VLOOKUP($C145,'Growth rate'!$B$3:$T$93,7,FALSE)*VLOOKUP($E145,BY_COM_Demand_Drivers!$A$5:$I$100,9,FALSE)</f>
        <v>0.29257306006473555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0.30738596489903292</v>
      </c>
      <c r="G146" s="16">
        <f>VLOOKUP($C146,'Growth rate'!$B$3:$T$93,7,FALSE)*VLOOKUP($E146,BY_COM_Demand_Drivers!$A$5:$I$100,8,FALSE)</f>
        <v>0.29725422902577131</v>
      </c>
      <c r="H146" s="16">
        <f>VLOOKUP($C146,'Growth rate'!$B$3:$T$93,7,FALSE)*VLOOKUP($E146,BY_COM_Demand_Drivers!$A$5:$I$100,9,FALSE)</f>
        <v>0.29725422902577131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0.31230414033741744</v>
      </c>
      <c r="G147" s="16">
        <f>VLOOKUP($C147,'Growth rate'!$B$3:$T$93,7,FALSE)*VLOOKUP($E147,BY_COM_Demand_Drivers!$A$5:$I$100,8,FALSE)</f>
        <v>0.30201029669018364</v>
      </c>
      <c r="H147" s="16">
        <f>VLOOKUP($C147,'Growth rate'!$B$3:$T$93,7,FALSE)*VLOOKUP($E147,BY_COM_Demand_Drivers!$A$5:$I$100,9,FALSE)</f>
        <v>0.30201029669018364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0.31730100658281613</v>
      </c>
      <c r="G148" s="16">
        <f>VLOOKUP($C148,'Growth rate'!$B$3:$T$93,7,FALSE)*VLOOKUP($E148,BY_COM_Demand_Drivers!$A$5:$I$100,8,FALSE)</f>
        <v>0.3068424614372266</v>
      </c>
      <c r="H148" s="16">
        <f>VLOOKUP($C148,'Growth rate'!$B$3:$T$93,7,FALSE)*VLOOKUP($E148,BY_COM_Demand_Drivers!$A$5:$I$100,9,FALSE)</f>
        <v>0.3068424614372266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0.32237782268814125</v>
      </c>
      <c r="G149" s="16">
        <f>VLOOKUP($C149,'Growth rate'!$B$3:$T$93,7,FALSE)*VLOOKUP($E149,BY_COM_Demand_Drivers!$A$5:$I$100,8,FALSE)</f>
        <v>0.31175194082022228</v>
      </c>
      <c r="H149" s="16">
        <f>VLOOKUP($C149,'Growth rate'!$B$3:$T$93,7,FALSE)*VLOOKUP($E149,BY_COM_Demand_Drivers!$A$5:$I$100,9,FALSE)</f>
        <v>0.31175194082022228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0.32753586785115141</v>
      </c>
      <c r="G150" s="16">
        <f>VLOOKUP($C150,'Growth rate'!$B$3:$T$93,7,FALSE)*VLOOKUP($E150,BY_COM_Demand_Drivers!$A$5:$I$100,8,FALSE)</f>
        <v>0.31673997187334579</v>
      </c>
      <c r="H150" s="16">
        <f>VLOOKUP($C150,'Growth rate'!$B$3:$T$93,7,FALSE)*VLOOKUP($E150,BY_COM_Demand_Drivers!$A$5:$I$100,9,FALSE)</f>
        <v>0.31673997187334579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0.3327764417367699</v>
      </c>
      <c r="G151" s="16">
        <f>VLOOKUP($C151,'Growth rate'!$B$3:$T$93,7,FALSE)*VLOOKUP($E151,BY_COM_Demand_Drivers!$A$5:$I$100,8,FALSE)</f>
        <v>0.32180781142331938</v>
      </c>
      <c r="H151" s="16">
        <f>VLOOKUP($C151,'Growth rate'!$B$3:$T$93,7,FALSE)*VLOOKUP($E151,BY_COM_Demand_Drivers!$A$5:$I$100,9,FALSE)</f>
        <v>0.32180781142331938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0.3381008648045582</v>
      </c>
      <c r="G152" s="16">
        <f>VLOOKUP($C152,'Growth rate'!$B$3:$T$93,7,FALSE)*VLOOKUP($E152,BY_COM_Demand_Drivers!$A$5:$I$100,8,FALSE)</f>
        <v>0.32695673640609246</v>
      </c>
      <c r="H152" s="16">
        <f>VLOOKUP($C152,'Growth rate'!$B$3:$T$93,7,FALSE)*VLOOKUP($E152,BY_COM_Demand_Drivers!$A$5:$I$100,9,FALSE)</f>
        <v>0.32695673640609246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0.34351047864143114</v>
      </c>
      <c r="G153" s="16">
        <f>VLOOKUP($C153,'Growth rate'!$B$3:$T$93,7,FALSE)*VLOOKUP($E153,BY_COM_Demand_Drivers!$A$5:$I$100,8,FALSE)</f>
        <v>0.33218804418858999</v>
      </c>
      <c r="H153" s="16">
        <f>VLOOKUP($C153,'Growth rate'!$B$3:$T$93,7,FALSE)*VLOOKUP($E153,BY_COM_Demand_Drivers!$A$5:$I$100,9,FALSE)</f>
        <v>0.33218804418858999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0.34900664629969408</v>
      </c>
      <c r="G154" s="16">
        <f>VLOOKUP($C154,'Growth rate'!$B$3:$T$93,7,FALSE)*VLOOKUP($E154,BY_COM_Demand_Drivers!$A$5:$I$100,8,FALSE)</f>
        <v>0.33750305289560739</v>
      </c>
      <c r="H154" s="16">
        <f>VLOOKUP($C154,'Growth rate'!$B$3:$T$93,7,FALSE)*VLOOKUP($E154,BY_COM_Demand_Drivers!$A$5:$I$100,9,FALSE)</f>
        <v>0.33750305289560739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0.35459075264048923</v>
      </c>
      <c r="G155" s="16">
        <f>VLOOKUP($C155,'Growth rate'!$B$3:$T$93,7,FALSE)*VLOOKUP($E155,BY_COM_Demand_Drivers!$A$5:$I$100,8,FALSE)</f>
        <v>0.34290310174193717</v>
      </c>
      <c r="H155" s="16">
        <f>VLOOKUP($C155,'Growth rate'!$B$3:$T$93,7,FALSE)*VLOOKUP($E155,BY_COM_Demand_Drivers!$A$5:$I$100,9,FALSE)</f>
        <v>0.34290310174193717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0.36026420468273701</v>
      </c>
      <c r="G156" s="16">
        <f>VLOOKUP($C156,'Growth rate'!$B$3:$T$93,7,FALSE)*VLOOKUP($E156,BY_COM_Demand_Drivers!$A$5:$I$100,8,FALSE)</f>
        <v>0.34838955136980815</v>
      </c>
      <c r="H156" s="16">
        <f>VLOOKUP($C156,'Growth rate'!$B$3:$T$93,7,FALSE)*VLOOKUP($E156,BY_COM_Demand_Drivers!$A$5:$I$100,9,FALSE)</f>
        <v>0.34838955136980815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0.36602843195766088</v>
      </c>
      <c r="G157" s="16">
        <f>VLOOKUP($C157,'Growth rate'!$B$3:$T$93,7,FALSE)*VLOOKUP($E157,BY_COM_Demand_Drivers!$A$5:$I$100,8,FALSE)</f>
        <v>0.35396378419172514</v>
      </c>
      <c r="H157" s="16">
        <f>VLOOKUP($C157,'Growth rate'!$B$3:$T$93,7,FALSE)*VLOOKUP($E157,BY_COM_Demand_Drivers!$A$5:$I$100,9,FALSE)</f>
        <v>0.35396378419172514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0.37188488686898341</v>
      </c>
      <c r="G158" s="16">
        <f>VLOOKUP($C158,'Growth rate'!$B$3:$T$93,7,FALSE)*VLOOKUP($E158,BY_COM_Demand_Drivers!$A$5:$I$100,8,FALSE)</f>
        <v>0.35962720473879273</v>
      </c>
      <c r="H158" s="16">
        <f>VLOOKUP($C158,'Growth rate'!$B$3:$T$93,7,FALSE)*VLOOKUP($E158,BY_COM_Demand_Drivers!$A$5:$I$100,9,FALSE)</f>
        <v>0.35962720473879273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0.37783504505888721</v>
      </c>
      <c r="G159" s="16">
        <f>VLOOKUP($C159,'Growth rate'!$B$3:$T$93,7,FALSE)*VLOOKUP($E159,BY_COM_Demand_Drivers!$A$5:$I$100,8,FALSE)</f>
        <v>0.36538124001461342</v>
      </c>
      <c r="H159" s="16">
        <f>VLOOKUP($C159,'Growth rate'!$B$3:$T$93,7,FALSE)*VLOOKUP($E159,BY_COM_Demand_Drivers!$A$5:$I$100,9,FALSE)</f>
        <v>0.36538124001461342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0.3838804057798294</v>
      </c>
      <c r="G160" s="16">
        <f>VLOOKUP($C160,'Growth rate'!$B$3:$T$93,7,FALSE)*VLOOKUP($E160,BY_COM_Demand_Drivers!$A$5:$I$100,8,FALSE)</f>
        <v>0.37122733985484724</v>
      </c>
      <c r="H160" s="16">
        <f>VLOOKUP($C160,'Growth rate'!$B$3:$T$93,7,FALSE)*VLOOKUP($E160,BY_COM_Demand_Drivers!$A$5:$I$100,9,FALSE)</f>
        <v>0.37122733985484724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0.39002249227230668</v>
      </c>
      <c r="G161" s="16">
        <f>VLOOKUP($C161,'Growth rate'!$B$3:$T$93,7,FALSE)*VLOOKUP($E161,BY_COM_Demand_Drivers!$A$5:$I$100,8,FALSE)</f>
        <v>0.37716697729252485</v>
      </c>
      <c r="H161" s="16">
        <f>VLOOKUP($C161,'Growth rate'!$B$3:$T$93,7,FALSE)*VLOOKUP($E161,BY_COM_Demand_Drivers!$A$5:$I$100,9,FALSE)</f>
        <v>0.37716697729252485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0.39626285214866358</v>
      </c>
      <c r="G162" s="16">
        <f>VLOOKUP($C162,'Growth rate'!$B$3:$T$93,7,FALSE)*VLOOKUP($E162,BY_COM_Demand_Drivers!$A$5:$I$100,8,FALSE)</f>
        <v>0.38320164892920522</v>
      </c>
      <c r="H162" s="16">
        <f>VLOOKUP($C162,'Growth rate'!$B$3:$T$93,7,FALSE)*VLOOKUP($E162,BY_COM_Demand_Drivers!$A$5:$I$100,9,FALSE)</f>
        <v>0.38320164892920522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0.40260305778304228</v>
      </c>
      <c r="G163" s="16">
        <f>VLOOKUP($C163,'Growth rate'!$B$3:$T$93,7,FALSE)*VLOOKUP($E163,BY_COM_Demand_Drivers!$A$5:$I$100,8,FALSE)</f>
        <v>0.38933287531207256</v>
      </c>
      <c r="H163" s="16">
        <f>VLOOKUP($C163,'Growth rate'!$B$3:$T$93,7,FALSE)*VLOOKUP($E163,BY_COM_Demand_Drivers!$A$5:$I$100,9,FALSE)</f>
        <v>0.38933287531207256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0.40904470670757093</v>
      </c>
      <c r="G164" s="16">
        <f>VLOOKUP($C164,'Growth rate'!$B$3:$T$93,7,FALSE)*VLOOKUP($E164,BY_COM_Demand_Drivers!$A$5:$I$100,8,FALSE)</f>
        <v>0.39556220131706571</v>
      </c>
      <c r="H164" s="16">
        <f>VLOOKUP($C164,'Growth rate'!$B$3:$T$93,7,FALSE)*VLOOKUP($E164,BY_COM_Demand_Drivers!$A$5:$I$100,9,FALSE)</f>
        <v>0.39556220131706571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0.41558942201489202</v>
      </c>
      <c r="G165" s="16">
        <f>VLOOKUP($C165,'Growth rate'!$B$3:$T$93,7,FALSE)*VLOOKUP($E165,BY_COM_Demand_Drivers!$A$5:$I$100,8,FALSE)</f>
        <v>0.40189119653813876</v>
      </c>
      <c r="H165" s="16">
        <f>VLOOKUP($C165,'Growth rate'!$B$3:$T$93,7,FALSE)*VLOOKUP($E165,BY_COM_Demand_Drivers!$A$5:$I$100,9,FALSE)</f>
        <v>0.40189119653813876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0.42223885276713036</v>
      </c>
      <c r="G166" s="16">
        <f>VLOOKUP($C166,'Growth rate'!$B$3:$T$93,7,FALSE)*VLOOKUP($E166,BY_COM_Demand_Drivers!$A$5:$I$100,8,FALSE)</f>
        <v>0.40832145568274902</v>
      </c>
      <c r="H166" s="16">
        <f>VLOOKUP($C166,'Growth rate'!$B$3:$T$93,7,FALSE)*VLOOKUP($E166,BY_COM_Demand_Drivers!$A$5:$I$100,9,FALSE)</f>
        <v>0.40832145568274902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0.42899467441140449</v>
      </c>
      <c r="G167" s="16">
        <f>VLOOKUP($C167,'Growth rate'!$B$3:$T$93,7,FALSE)*VLOOKUP($E167,BY_COM_Demand_Drivers!$A$5:$I$100,8,FALSE)</f>
        <v>0.41485459897367305</v>
      </c>
      <c r="H167" s="16">
        <f>VLOOKUP($C167,'Growth rate'!$B$3:$T$93,7,FALSE)*VLOOKUP($E167,BY_COM_Demand_Drivers!$A$5:$I$100,9,FALSE)</f>
        <v>0.41485459897367305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0.205509064150763</v>
      </c>
      <c r="G168" s="16">
        <f>VLOOKUP($C168,'Growth rate'!$B$3:$T$93,7,FALSE)*VLOOKUP($E168,BY_COM_Demand_Drivers!$A$5:$I$100,8,FALSE)</f>
        <v>0.19873528852239</v>
      </c>
      <c r="H168" s="16">
        <f>VLOOKUP($C168,'Growth rate'!$B$3:$T$93,7,FALSE)*VLOOKUP($E168,BY_COM_Demand_Drivers!$A$5:$I$100,9,FALSE)</f>
        <v>0.19873528852239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0.20890165312824183</v>
      </c>
      <c r="G169" s="16">
        <f>VLOOKUP($C169,'Growth rate'!$B$3:$T$93,7,FALSE)*VLOOKUP($E169,BY_COM_Demand_Drivers!$A$5:$I$100,8,FALSE)</f>
        <v>0.20201605451713228</v>
      </c>
      <c r="H169" s="16">
        <f>VLOOKUP($C169,'Growth rate'!$B$3:$T$93,7,FALSE)*VLOOKUP($E169,BY_COM_Demand_Drivers!$A$5:$I$100,9,FALSE)</f>
        <v>0.20201605451713228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0.21229424210572059</v>
      </c>
      <c r="G170" s="16">
        <f>VLOOKUP($C170,'Growth rate'!$B$3:$T$93,7,FALSE)*VLOOKUP($E170,BY_COM_Demand_Drivers!$A$5:$I$100,8,FALSE)</f>
        <v>0.20529682051187451</v>
      </c>
      <c r="H170" s="16">
        <f>VLOOKUP($C170,'Growth rate'!$B$3:$T$93,7,FALSE)*VLOOKUP($E170,BY_COM_Demand_Drivers!$A$5:$I$100,9,FALSE)</f>
        <v>0.20529682051187451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0.21568683108319942</v>
      </c>
      <c r="G171" s="16">
        <f>VLOOKUP($C171,'Growth rate'!$B$3:$T$93,7,FALSE)*VLOOKUP($E171,BY_COM_Demand_Drivers!$A$5:$I$100,8,FALSE)</f>
        <v>0.20857758650661681</v>
      </c>
      <c r="H171" s="16">
        <f>VLOOKUP($C171,'Growth rate'!$B$3:$T$93,7,FALSE)*VLOOKUP($E171,BY_COM_Demand_Drivers!$A$5:$I$100,9,FALSE)</f>
        <v>0.20857758650661681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0.21907942006067824</v>
      </c>
      <c r="G172" s="16">
        <f>VLOOKUP($C172,'Growth rate'!$B$3:$T$93,7,FALSE)*VLOOKUP($E172,BY_COM_Demand_Drivers!$A$5:$I$100,8,FALSE)</f>
        <v>0.21185835250135909</v>
      </c>
      <c r="H172" s="16">
        <f>VLOOKUP($C172,'Growth rate'!$B$3:$T$93,7,FALSE)*VLOOKUP($E172,BY_COM_Demand_Drivers!$A$5:$I$100,9,FALSE)</f>
        <v>0.21185835250135909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0.22247200903815706</v>
      </c>
      <c r="G173" s="16">
        <f>VLOOKUP($C173,'Growth rate'!$B$3:$T$93,7,FALSE)*VLOOKUP($E173,BY_COM_Demand_Drivers!$A$5:$I$100,8,FALSE)</f>
        <v>0.21513911849610137</v>
      </c>
      <c r="H173" s="16">
        <f>VLOOKUP($C173,'Growth rate'!$B$3:$T$93,7,FALSE)*VLOOKUP($E173,BY_COM_Demand_Drivers!$A$5:$I$100,9,FALSE)</f>
        <v>0.21513911849610137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0.22586459801563583</v>
      </c>
      <c r="G174" s="16">
        <f>VLOOKUP($C174,'Growth rate'!$B$3:$T$93,7,FALSE)*VLOOKUP($E174,BY_COM_Demand_Drivers!$A$5:$I$100,8,FALSE)</f>
        <v>0.2184198844908436</v>
      </c>
      <c r="H174" s="16">
        <f>VLOOKUP($C174,'Growth rate'!$B$3:$T$93,7,FALSE)*VLOOKUP($E174,BY_COM_Demand_Drivers!$A$5:$I$100,9,FALSE)</f>
        <v>0.2184198844908436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0.22925718699311465</v>
      </c>
      <c r="G175" s="16">
        <f>VLOOKUP($C175,'Growth rate'!$B$3:$T$93,7,FALSE)*VLOOKUP($E175,BY_COM_Demand_Drivers!$A$5:$I$100,8,FALSE)</f>
        <v>0.22170065048558588</v>
      </c>
      <c r="H175" s="16">
        <f>VLOOKUP($C175,'Growth rate'!$B$3:$T$93,7,FALSE)*VLOOKUP($E175,BY_COM_Demand_Drivers!$A$5:$I$100,9,FALSE)</f>
        <v>0.22170065048558588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0.23264977597059347</v>
      </c>
      <c r="G176" s="16">
        <f>VLOOKUP($C176,'Growth rate'!$B$3:$T$93,7,FALSE)*VLOOKUP($E176,BY_COM_Demand_Drivers!$A$5:$I$100,8,FALSE)</f>
        <v>0.22498141648032816</v>
      </c>
      <c r="H176" s="16">
        <f>VLOOKUP($C176,'Growth rate'!$B$3:$T$93,7,FALSE)*VLOOKUP($E176,BY_COM_Demand_Drivers!$A$5:$I$100,9,FALSE)</f>
        <v>0.22498141648032816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0.23604236494807229</v>
      </c>
      <c r="G177" s="16">
        <f>VLOOKUP($C177,'Growth rate'!$B$3:$T$93,7,FALSE)*VLOOKUP($E177,BY_COM_Demand_Drivers!$A$5:$I$100,8,FALSE)</f>
        <v>0.22826218247507044</v>
      </c>
      <c r="H177" s="16">
        <f>VLOOKUP($C177,'Growth rate'!$B$3:$T$93,7,FALSE)*VLOOKUP($E177,BY_COM_Demand_Drivers!$A$5:$I$100,9,FALSE)</f>
        <v>0.22826218247507044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0.23943495392555106</v>
      </c>
      <c r="G178" s="16">
        <f>VLOOKUP($C178,'Growth rate'!$B$3:$T$93,7,FALSE)*VLOOKUP($E178,BY_COM_Demand_Drivers!$A$5:$I$100,8,FALSE)</f>
        <v>0.23154294846981269</v>
      </c>
      <c r="H178" s="16">
        <f>VLOOKUP($C178,'Growth rate'!$B$3:$T$93,7,FALSE)*VLOOKUP($E178,BY_COM_Demand_Drivers!$A$5:$I$100,9,FALSE)</f>
        <v>0.23154294846981269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0.24282754290302988</v>
      </c>
      <c r="G179" s="16">
        <f>VLOOKUP($C179,'Growth rate'!$B$3:$T$93,7,FALSE)*VLOOKUP($E179,BY_COM_Demand_Drivers!$A$5:$I$100,8,FALSE)</f>
        <v>0.23482371446455497</v>
      </c>
      <c r="H179" s="16">
        <f>VLOOKUP($C179,'Growth rate'!$B$3:$T$93,7,FALSE)*VLOOKUP($E179,BY_COM_Demand_Drivers!$A$5:$I$100,9,FALSE)</f>
        <v>0.23482371446455497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0.2462201318805087</v>
      </c>
      <c r="G180" s="16">
        <f>VLOOKUP($C180,'Growth rate'!$B$3:$T$93,7,FALSE)*VLOOKUP($E180,BY_COM_Demand_Drivers!$A$5:$I$100,8,FALSE)</f>
        <v>0.23810448045929725</v>
      </c>
      <c r="H180" s="16">
        <f>VLOOKUP($C180,'Growth rate'!$B$3:$T$93,7,FALSE)*VLOOKUP($E180,BY_COM_Demand_Drivers!$A$5:$I$100,9,FALSE)</f>
        <v>0.23810448045929725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0.24961272085798752</v>
      </c>
      <c r="G181" s="16">
        <f>VLOOKUP($C181,'Growth rate'!$B$3:$T$93,7,FALSE)*VLOOKUP($E181,BY_COM_Demand_Drivers!$A$5:$I$100,8,FALSE)</f>
        <v>0.24138524645403953</v>
      </c>
      <c r="H181" s="16">
        <f>VLOOKUP($C181,'Growth rate'!$B$3:$T$93,7,FALSE)*VLOOKUP($E181,BY_COM_Demand_Drivers!$A$5:$I$100,9,FALSE)</f>
        <v>0.24138524645403953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0.25300530983546626</v>
      </c>
      <c r="G182" s="16">
        <f>VLOOKUP($C182,'Growth rate'!$B$3:$T$93,7,FALSE)*VLOOKUP($E182,BY_COM_Demand_Drivers!$A$5:$I$100,8,FALSE)</f>
        <v>0.24466601244878175</v>
      </c>
      <c r="H182" s="16">
        <f>VLOOKUP($C182,'Growth rate'!$B$3:$T$93,7,FALSE)*VLOOKUP($E182,BY_COM_Demand_Drivers!$A$5:$I$100,9,FALSE)</f>
        <v>0.24466601244878175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0.25639789881294511</v>
      </c>
      <c r="G183" s="16">
        <f>VLOOKUP($C183,'Growth rate'!$B$3:$T$93,7,FALSE)*VLOOKUP($E183,BY_COM_Demand_Drivers!$A$5:$I$100,8,FALSE)</f>
        <v>0.24794677844352403</v>
      </c>
      <c r="H183" s="16">
        <f>VLOOKUP($C183,'Growth rate'!$B$3:$T$93,7,FALSE)*VLOOKUP($E183,BY_COM_Demand_Drivers!$A$5:$I$100,9,FALSE)</f>
        <v>0.24794677844352403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0.25979048779042391</v>
      </c>
      <c r="G184" s="16">
        <f>VLOOKUP($C184,'Growth rate'!$B$3:$T$93,7,FALSE)*VLOOKUP($E184,BY_COM_Demand_Drivers!$A$5:$I$100,8,FALSE)</f>
        <v>0.25122754443826634</v>
      </c>
      <c r="H184" s="16">
        <f>VLOOKUP($C184,'Growth rate'!$B$3:$T$93,7,FALSE)*VLOOKUP($E184,BY_COM_Demand_Drivers!$A$5:$I$100,9,FALSE)</f>
        <v>0.25122754443826634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0.2631830767679027</v>
      </c>
      <c r="G185" s="16">
        <f>VLOOKUP($C185,'Growth rate'!$B$3:$T$93,7,FALSE)*VLOOKUP($E185,BY_COM_Demand_Drivers!$A$5:$I$100,8,FALSE)</f>
        <v>0.25450831043300853</v>
      </c>
      <c r="H185" s="16">
        <f>VLOOKUP($C185,'Growth rate'!$B$3:$T$93,7,FALSE)*VLOOKUP($E185,BY_COM_Demand_Drivers!$A$5:$I$100,9,FALSE)</f>
        <v>0.25450831043300853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0.2665756657453815</v>
      </c>
      <c r="G186" s="16">
        <f>VLOOKUP($C186,'Growth rate'!$B$3:$T$93,7,FALSE)*VLOOKUP($E186,BY_COM_Demand_Drivers!$A$5:$I$100,8,FALSE)</f>
        <v>0.25778907642775084</v>
      </c>
      <c r="H186" s="16">
        <f>VLOOKUP($C186,'Growth rate'!$B$3:$T$93,7,FALSE)*VLOOKUP($E186,BY_COM_Demand_Drivers!$A$5:$I$100,9,FALSE)</f>
        <v>0.25778907642775084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0.26996825472286035</v>
      </c>
      <c r="G187" s="16">
        <f>VLOOKUP($C187,'Growth rate'!$B$3:$T$93,7,FALSE)*VLOOKUP($E187,BY_COM_Demand_Drivers!$A$5:$I$100,8,FALSE)</f>
        <v>0.26106984242249309</v>
      </c>
      <c r="H187" s="16">
        <f>VLOOKUP($C187,'Growth rate'!$B$3:$T$93,7,FALSE)*VLOOKUP($E187,BY_COM_Demand_Drivers!$A$5:$I$100,9,FALSE)</f>
        <v>0.26106984242249309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0.27336084370033914</v>
      </c>
      <c r="G188" s="16">
        <f>VLOOKUP($C188,'Growth rate'!$B$3:$T$93,7,FALSE)*VLOOKUP($E188,BY_COM_Demand_Drivers!$A$5:$I$100,8,FALSE)</f>
        <v>0.2643506084172354</v>
      </c>
      <c r="H188" s="16">
        <f>VLOOKUP($C188,'Growth rate'!$B$3:$T$93,7,FALSE)*VLOOKUP($E188,BY_COM_Demand_Drivers!$A$5:$I$100,9,FALSE)</f>
        <v>0.2643506084172354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0.27675343267781799</v>
      </c>
      <c r="G189" s="16">
        <f>VLOOKUP($C189,'Growth rate'!$B$3:$T$93,7,FALSE)*VLOOKUP($E189,BY_COM_Demand_Drivers!$A$5:$I$100,8,FALSE)</f>
        <v>0.26763137441197765</v>
      </c>
      <c r="H189" s="16">
        <f>VLOOKUP($C189,'Growth rate'!$B$3:$T$93,7,FALSE)*VLOOKUP($E189,BY_COM_Demand_Drivers!$A$5:$I$100,9,FALSE)</f>
        <v>0.26763137441197765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0.28014602165529673</v>
      </c>
      <c r="G190" s="16">
        <f>VLOOKUP($C190,'Growth rate'!$B$3:$T$93,7,FALSE)*VLOOKUP($E190,BY_COM_Demand_Drivers!$A$5:$I$100,8,FALSE)</f>
        <v>0.2709121404067199</v>
      </c>
      <c r="H190" s="16">
        <f>VLOOKUP($C190,'Growth rate'!$B$3:$T$93,7,FALSE)*VLOOKUP($E190,BY_COM_Demand_Drivers!$A$5:$I$100,9,FALSE)</f>
        <v>0.2709121404067199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0.28353861063277558</v>
      </c>
      <c r="G191" s="16">
        <f>VLOOKUP($C191,'Growth rate'!$B$3:$T$93,7,FALSE)*VLOOKUP($E191,BY_COM_Demand_Drivers!$A$5:$I$100,8,FALSE)</f>
        <v>0.27419290640146221</v>
      </c>
      <c r="H191" s="16">
        <f>VLOOKUP($C191,'Growth rate'!$B$3:$T$93,7,FALSE)*VLOOKUP($E191,BY_COM_Demand_Drivers!$A$5:$I$100,9,FALSE)</f>
        <v>0.27419290640146221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0.28693119961025437</v>
      </c>
      <c r="G192" s="16">
        <f>VLOOKUP($C192,'Growth rate'!$B$3:$T$93,7,FALSE)*VLOOKUP($E192,BY_COM_Demand_Drivers!$A$5:$I$100,8,FALSE)</f>
        <v>0.27747367239620446</v>
      </c>
      <c r="H192" s="16">
        <f>VLOOKUP($C192,'Growth rate'!$B$3:$T$93,7,FALSE)*VLOOKUP($E192,BY_COM_Demand_Drivers!$A$5:$I$100,9,FALSE)</f>
        <v>0.27747367239620446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0.29032378858773317</v>
      </c>
      <c r="G193" s="16">
        <f>VLOOKUP($C193,'Growth rate'!$B$3:$T$93,7,FALSE)*VLOOKUP($E193,BY_COM_Demand_Drivers!$A$5:$I$100,8,FALSE)</f>
        <v>0.28075443839094671</v>
      </c>
      <c r="H193" s="16">
        <f>VLOOKUP($C193,'Growth rate'!$B$3:$T$93,7,FALSE)*VLOOKUP($E193,BY_COM_Demand_Drivers!$A$5:$I$100,9,FALSE)</f>
        <v>0.28075443839094671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0.29371637756521196</v>
      </c>
      <c r="G194" s="16">
        <f>VLOOKUP($C194,'Growth rate'!$B$3:$T$93,7,FALSE)*VLOOKUP($E194,BY_COM_Demand_Drivers!$A$5:$I$100,8,FALSE)</f>
        <v>0.28403520438568897</v>
      </c>
      <c r="H194" s="16">
        <f>VLOOKUP($C194,'Growth rate'!$B$3:$T$93,7,FALSE)*VLOOKUP($E194,BY_COM_Demand_Drivers!$A$5:$I$100,9,FALSE)</f>
        <v>0.28403520438568897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0.29710896654269081</v>
      </c>
      <c r="G195" s="16">
        <f>VLOOKUP($C195,'Growth rate'!$B$3:$T$93,7,FALSE)*VLOOKUP($E195,BY_COM_Demand_Drivers!$A$5:$I$100,8,FALSE)</f>
        <v>0.28731597038043127</v>
      </c>
      <c r="H195" s="16">
        <f>VLOOKUP($C195,'Growth rate'!$B$3:$T$93,7,FALSE)*VLOOKUP($E195,BY_COM_Demand_Drivers!$A$5:$I$100,9,FALSE)</f>
        <v>0.28731597038043127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0.30050155552016955</v>
      </c>
      <c r="G196" s="16">
        <f>VLOOKUP($C196,'Growth rate'!$B$3:$T$93,7,FALSE)*VLOOKUP($E196,BY_COM_Demand_Drivers!$A$5:$I$100,8,FALSE)</f>
        <v>0.29059673637517353</v>
      </c>
      <c r="H196" s="16">
        <f>VLOOKUP($C196,'Growth rate'!$B$3:$T$93,7,FALSE)*VLOOKUP($E196,BY_COM_Demand_Drivers!$A$5:$I$100,9,FALSE)</f>
        <v>0.29059673637517353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0.3038941444976484</v>
      </c>
      <c r="G197" s="16">
        <f>VLOOKUP($C197,'Growth rate'!$B$3:$T$93,7,FALSE)*VLOOKUP($E197,BY_COM_Demand_Drivers!$A$5:$I$100,8,FALSE)</f>
        <v>0.29387750236991578</v>
      </c>
      <c r="H197" s="16">
        <f>VLOOKUP($C197,'Growth rate'!$B$3:$T$93,7,FALSE)*VLOOKUP($E197,BY_COM_Demand_Drivers!$A$5:$I$100,9,FALSE)</f>
        <v>0.29387750236991578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0.30728673347512719</v>
      </c>
      <c r="G198" s="16">
        <f>VLOOKUP($C198,'Growth rate'!$B$3:$T$93,7,FALSE)*VLOOKUP($E198,BY_COM_Demand_Drivers!$A$5:$I$100,8,FALSE)</f>
        <v>0.29715826836465808</v>
      </c>
      <c r="H198" s="16">
        <f>VLOOKUP($C198,'Growth rate'!$B$3:$T$93,7,FALSE)*VLOOKUP($E198,BY_COM_Demand_Drivers!$A$5:$I$100,9,FALSE)</f>
        <v>0.29715826836465808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0.31067932245260604</v>
      </c>
      <c r="G199" s="16">
        <f>VLOOKUP($C199,'Growth rate'!$B$3:$T$93,7,FALSE)*VLOOKUP($E199,BY_COM_Demand_Drivers!$A$5:$I$100,8,FALSE)</f>
        <v>0.30043903435940034</v>
      </c>
      <c r="H199" s="16">
        <f>VLOOKUP($C199,'Growth rate'!$B$3:$T$93,7,FALSE)*VLOOKUP($E199,BY_COM_Demand_Drivers!$A$5:$I$100,9,FALSE)</f>
        <v>0.30043903435940034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0.31565019161184776</v>
      </c>
      <c r="G200" s="16">
        <f>VLOOKUP($C200,'Growth rate'!$B$3:$T$93,7,FALSE)*VLOOKUP($E200,BY_COM_Demand_Drivers!$A$5:$I$100,8,FALSE)</f>
        <v>0.3052460589091508</v>
      </c>
      <c r="H200" s="16">
        <f>VLOOKUP($C200,'Growth rate'!$B$3:$T$93,7,FALSE)*VLOOKUP($E200,BY_COM_Demand_Drivers!$A$5:$I$100,9,FALSE)</f>
        <v>0.3052460589091508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0.32070059467763729</v>
      </c>
      <c r="G201" s="16">
        <f>VLOOKUP($C201,'Growth rate'!$B$3:$T$93,7,FALSE)*VLOOKUP($E201,BY_COM_Demand_Drivers!$A$5:$I$100,8,FALSE)</f>
        <v>0.3101299958516972</v>
      </c>
      <c r="H201" s="16">
        <f>VLOOKUP($C201,'Growth rate'!$B$3:$T$93,7,FALSE)*VLOOKUP($E201,BY_COM_Demand_Drivers!$A$5:$I$100,9,FALSE)</f>
        <v>0.3101299958516972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0.32583180419247948</v>
      </c>
      <c r="G202" s="16">
        <f>VLOOKUP($C202,'Growth rate'!$B$3:$T$93,7,FALSE)*VLOOKUP($E202,BY_COM_Demand_Drivers!$A$5:$I$100,8,FALSE)</f>
        <v>0.31509207578532433</v>
      </c>
      <c r="H202" s="16">
        <f>VLOOKUP($C202,'Growth rate'!$B$3:$T$93,7,FALSE)*VLOOKUP($E202,BY_COM_Demand_Drivers!$A$5:$I$100,9,FALSE)</f>
        <v>0.31509207578532433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0.33104511305955919</v>
      </c>
      <c r="G203" s="16">
        <f>VLOOKUP($C203,'Growth rate'!$B$3:$T$93,7,FALSE)*VLOOKUP($E203,BY_COM_Demand_Drivers!$A$5:$I$100,8,FALSE)</f>
        <v>0.32013354899788954</v>
      </c>
      <c r="H203" s="16">
        <f>VLOOKUP($C203,'Growth rate'!$B$3:$T$93,7,FALSE)*VLOOKUP($E203,BY_COM_Demand_Drivers!$A$5:$I$100,9,FALSE)</f>
        <v>0.32013354899788954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0.33634183486851205</v>
      </c>
      <c r="G204" s="16">
        <f>VLOOKUP($C204,'Growth rate'!$B$3:$T$93,7,FALSE)*VLOOKUP($E204,BY_COM_Demand_Drivers!$A$5:$I$100,8,FALSE)</f>
        <v>0.32525568578185571</v>
      </c>
      <c r="H204" s="16">
        <f>VLOOKUP($C204,'Growth rate'!$B$3:$T$93,7,FALSE)*VLOOKUP($E204,BY_COM_Demand_Drivers!$A$5:$I$100,9,FALSE)</f>
        <v>0.32525568578185571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0.34172330422640829</v>
      </c>
      <c r="G205" s="16">
        <f>VLOOKUP($C205,'Growth rate'!$B$3:$T$93,7,FALSE)*VLOOKUP($E205,BY_COM_Demand_Drivers!$A$5:$I$100,8,FALSE)</f>
        <v>0.33045977675436539</v>
      </c>
      <c r="H205" s="16">
        <f>VLOOKUP($C205,'Growth rate'!$B$3:$T$93,7,FALSE)*VLOOKUP($E205,BY_COM_Demand_Drivers!$A$5:$I$100,9,FALSE)</f>
        <v>0.33045977675436539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0.34719087709403085</v>
      </c>
      <c r="G206" s="16">
        <f>VLOOKUP($C206,'Growth rate'!$B$3:$T$93,7,FALSE)*VLOOKUP($E206,BY_COM_Demand_Drivers!$A$5:$I$100,8,FALSE)</f>
        <v>0.33574713318243532</v>
      </c>
      <c r="H206" s="16">
        <f>VLOOKUP($C206,'Growth rate'!$B$3:$T$93,7,FALSE)*VLOOKUP($E206,BY_COM_Demand_Drivers!$A$5:$I$100,9,FALSE)</f>
        <v>0.33574713318243532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0.35274593112753538</v>
      </c>
      <c r="G207" s="16">
        <f>VLOOKUP($C207,'Growth rate'!$B$3:$T$93,7,FALSE)*VLOOKUP($E207,BY_COM_Demand_Drivers!$A$5:$I$100,8,FALSE)</f>
        <v>0.34111908731335433</v>
      </c>
      <c r="H207" s="16">
        <f>VLOOKUP($C207,'Growth rate'!$B$3:$T$93,7,FALSE)*VLOOKUP($E207,BY_COM_Demand_Drivers!$A$5:$I$100,9,FALSE)</f>
        <v>0.34111908731335433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0.35838986602557593</v>
      </c>
      <c r="G208" s="16">
        <f>VLOOKUP($C208,'Growth rate'!$B$3:$T$93,7,FALSE)*VLOOKUP($E208,BY_COM_Demand_Drivers!$A$5:$I$100,8,FALSE)</f>
        <v>0.34657699271036796</v>
      </c>
      <c r="H208" s="16">
        <f>VLOOKUP($C208,'Growth rate'!$B$3:$T$93,7,FALSE)*VLOOKUP($E208,BY_COM_Demand_Drivers!$A$5:$I$100,9,FALSE)</f>
        <v>0.34657699271036796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0.36412410388198513</v>
      </c>
      <c r="G209" s="16">
        <f>VLOOKUP($C209,'Growth rate'!$B$3:$T$93,7,FALSE)*VLOOKUP($E209,BY_COM_Demand_Drivers!$A$5:$I$100,8,FALSE)</f>
        <v>0.35212222459373382</v>
      </c>
      <c r="H209" s="16">
        <f>VLOOKUP($C209,'Growth rate'!$B$3:$T$93,7,FALSE)*VLOOKUP($E209,BY_COM_Demand_Drivers!$A$5:$I$100,9,FALSE)</f>
        <v>0.35212222459373382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0.36995008954409692</v>
      </c>
      <c r="G210" s="16">
        <f>VLOOKUP($C210,'Growth rate'!$B$3:$T$93,7,FALSE)*VLOOKUP($E210,BY_COM_Demand_Drivers!$A$5:$I$100,8,FALSE)</f>
        <v>0.35775618018723354</v>
      </c>
      <c r="H210" s="16">
        <f>VLOOKUP($C210,'Growth rate'!$B$3:$T$93,7,FALSE)*VLOOKUP($E210,BY_COM_Demand_Drivers!$A$5:$I$100,9,FALSE)</f>
        <v>0.35775618018723354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0.37586929097680244</v>
      </c>
      <c r="G211" s="16">
        <f>VLOOKUP($C211,'Growth rate'!$B$3:$T$93,7,FALSE)*VLOOKUP($E211,BY_COM_Demand_Drivers!$A$5:$I$100,8,FALSE)</f>
        <v>0.36348027907022928</v>
      </c>
      <c r="H211" s="16">
        <f>VLOOKUP($C211,'Growth rate'!$B$3:$T$93,7,FALSE)*VLOOKUP($E211,BY_COM_Demand_Drivers!$A$5:$I$100,9,FALSE)</f>
        <v>0.36348027907022928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0.38188319963243134</v>
      </c>
      <c r="G212" s="16">
        <f>VLOOKUP($C212,'Growth rate'!$B$3:$T$93,7,FALSE)*VLOOKUP($E212,BY_COM_Demand_Drivers!$A$5:$I$100,8,FALSE)</f>
        <v>0.36929596353535304</v>
      </c>
      <c r="H212" s="16">
        <f>VLOOKUP($C212,'Growth rate'!$B$3:$T$93,7,FALSE)*VLOOKUP($E212,BY_COM_Demand_Drivers!$A$5:$I$100,9,FALSE)</f>
        <v>0.36929596353535304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0.38799333082655024</v>
      </c>
      <c r="G213" s="16">
        <f>VLOOKUP($C213,'Growth rate'!$B$3:$T$93,7,FALSE)*VLOOKUP($E213,BY_COM_Demand_Drivers!$A$5:$I$100,8,FALSE)</f>
        <v>0.37520469895191871</v>
      </c>
      <c r="H213" s="16">
        <f>VLOOKUP($C213,'Growth rate'!$B$3:$T$93,7,FALSE)*VLOOKUP($E213,BY_COM_Demand_Drivers!$A$5:$I$100,9,FALSE)</f>
        <v>0.37520469895191871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0.39420122411977504</v>
      </c>
      <c r="G214" s="16">
        <f>VLOOKUP($C214,'Growth rate'!$B$3:$T$93,7,FALSE)*VLOOKUP($E214,BY_COM_Demand_Drivers!$A$5:$I$100,8,FALSE)</f>
        <v>0.3812079741351494</v>
      </c>
      <c r="H214" s="16">
        <f>VLOOKUP($C214,'Growth rate'!$B$3:$T$93,7,FALSE)*VLOOKUP($E214,BY_COM_Demand_Drivers!$A$5:$I$100,9,FALSE)</f>
        <v>0.3812079741351494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0.40050844370569144</v>
      </c>
      <c r="G215" s="16">
        <f>VLOOKUP($C215,'Growth rate'!$B$3:$T$93,7,FALSE)*VLOOKUP($E215,BY_COM_Demand_Drivers!$A$5:$I$100,8,FALSE)</f>
        <v>0.38730730172131178</v>
      </c>
      <c r="H215" s="16">
        <f>VLOOKUP($C215,'Growth rate'!$B$3:$T$93,7,FALSE)*VLOOKUP($E215,BY_COM_Demand_Drivers!$A$5:$I$100,9,FALSE)</f>
        <v>0.38730730172131178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0.40691657880498255</v>
      </c>
      <c r="G216" s="16">
        <f>VLOOKUP($C216,'Growth rate'!$B$3:$T$93,7,FALSE)*VLOOKUP($E216,BY_COM_Demand_Drivers!$A$5:$I$100,8,FALSE)</f>
        <v>0.39350421854885281</v>
      </c>
      <c r="H216" s="16">
        <f>VLOOKUP($C216,'Growth rate'!$B$3:$T$93,7,FALSE)*VLOOKUP($E216,BY_COM_Demand_Drivers!$A$5:$I$100,9,FALSE)</f>
        <v>0.39350421854885281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0.41342724406586229</v>
      </c>
      <c r="G217" s="16">
        <f>VLOOKUP($C217,'Growth rate'!$B$3:$T$93,7,FALSE)*VLOOKUP($E217,BY_COM_Demand_Drivers!$A$5:$I$100,8,FALSE)</f>
        <v>0.39980028604563445</v>
      </c>
      <c r="H217" s="16">
        <f>VLOOKUP($C217,'Growth rate'!$B$3:$T$93,7,FALSE)*VLOOKUP($E217,BY_COM_Demand_Drivers!$A$5:$I$100,9,FALSE)</f>
        <v>0.39980028604563445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0.42004207997091597</v>
      </c>
      <c r="G218" s="16">
        <f>VLOOKUP($C218,'Growth rate'!$B$3:$T$93,7,FALSE)*VLOOKUP($E218,BY_COM_Demand_Drivers!$A$5:$I$100,8,FALSE)</f>
        <v>0.40619709062236453</v>
      </c>
      <c r="H218" s="16">
        <f>VLOOKUP($C218,'Growth rate'!$B$3:$T$93,7,FALSE)*VLOOKUP($E218,BY_COM_Demand_Drivers!$A$5:$I$100,9,FALSE)</f>
        <v>0.40619709062236453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0.42676275325045071</v>
      </c>
      <c r="G219" s="16">
        <f>VLOOKUP($C219,'Growth rate'!$B$3:$T$93,7,FALSE)*VLOOKUP($E219,BY_COM_Demand_Drivers!$A$5:$I$100,8,FALSE)</f>
        <v>0.41269624407232242</v>
      </c>
      <c r="H219" s="16">
        <f>VLOOKUP($C219,'Growth rate'!$B$3:$T$93,7,FALSE)*VLOOKUP($E219,BY_COM_Demand_Drivers!$A$5:$I$100,9,FALSE)</f>
        <v>0.41269624407232242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0.43359095730245795</v>
      </c>
      <c r="G220" s="16">
        <f>VLOOKUP($C220,'Growth rate'!$B$3:$T$93,7,FALSE)*VLOOKUP($E220,BY_COM_Demand_Drivers!$A$5:$I$100,8,FALSE)</f>
        <v>0.41929938397747957</v>
      </c>
      <c r="H220" s="16">
        <f>VLOOKUP($C220,'Growth rate'!$B$3:$T$93,7,FALSE)*VLOOKUP($E220,BY_COM_Demand_Drivers!$A$5:$I$100,9,FALSE)</f>
        <v>0.41929938397747957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0.4405284126192972</v>
      </c>
      <c r="G221" s="16">
        <f>VLOOKUP($C221,'Growth rate'!$B$3:$T$93,7,FALSE)*VLOOKUP($E221,BY_COM_Demand_Drivers!$A$5:$I$100,8,FALSE)</f>
        <v>0.42600817412111919</v>
      </c>
      <c r="H221" s="16">
        <f>VLOOKUP($C221,'Growth rate'!$B$3:$T$93,7,FALSE)*VLOOKUP($E221,BY_COM_Demand_Drivers!$A$5:$I$100,9,FALSE)</f>
        <v>0.42600817412111919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0.44757686722120599</v>
      </c>
      <c r="G222" s="16">
        <f>VLOOKUP($C222,'Growth rate'!$B$3:$T$93,7,FALSE)*VLOOKUP($E222,BY_COM_Demand_Drivers!$A$5:$I$100,8,FALSE)</f>
        <v>0.43282430490705714</v>
      </c>
      <c r="H222" s="16">
        <f>VLOOKUP($C222,'Growth rate'!$B$3:$T$93,7,FALSE)*VLOOKUP($E222,BY_COM_Demand_Drivers!$A$5:$I$100,9,FALSE)</f>
        <v>0.43282430490705714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0.45473809709674529</v>
      </c>
      <c r="G223" s="16">
        <f>VLOOKUP($C223,'Growth rate'!$B$3:$T$93,7,FALSE)*VLOOKUP($E223,BY_COM_Demand_Drivers!$A$5:$I$100,8,FALSE)</f>
        <v>0.43974949378557004</v>
      </c>
      <c r="H223" s="16">
        <f>VLOOKUP($C223,'Growth rate'!$B$3:$T$93,7,FALSE)*VLOOKUP($E223,BY_COM_Demand_Drivers!$A$5:$I$100,9,FALSE)</f>
        <v>0.43974949378557004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0.46201390665029307</v>
      </c>
      <c r="G224" s="16">
        <f>VLOOKUP($C224,'Growth rate'!$B$3:$T$93,7,FALSE)*VLOOKUP($E224,BY_COM_Demand_Drivers!$A$5:$I$100,8,FALSE)</f>
        <v>0.44678548568613907</v>
      </c>
      <c r="H224" s="16">
        <f>VLOOKUP($C224,'Growth rate'!$B$3:$T$93,7,FALSE)*VLOOKUP($E224,BY_COM_Demand_Drivers!$A$5:$I$100,9,FALSE)</f>
        <v>0.44678548568613907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0.46940612915669788</v>
      </c>
      <c r="G225" s="16">
        <f>VLOOKUP($C225,'Growth rate'!$B$3:$T$93,7,FALSE)*VLOOKUP($E225,BY_COM_Demand_Drivers!$A$5:$I$100,8,FALSE)</f>
        <v>0.45393405345711735</v>
      </c>
      <c r="H225" s="16">
        <f>VLOOKUP($C225,'Growth rate'!$B$3:$T$93,7,FALSE)*VLOOKUP($E225,BY_COM_Demand_Drivers!$A$5:$I$100,9,FALSE)</f>
        <v>0.45393405345711735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0.47691662722320494</v>
      </c>
      <c r="G226" s="16">
        <f>VLOOKUP($C226,'Growth rate'!$B$3:$T$93,7,FALSE)*VLOOKUP($E226,BY_COM_Demand_Drivers!$A$5:$I$100,8,FALSE)</f>
        <v>0.46119699831243111</v>
      </c>
      <c r="H226" s="16">
        <f>VLOOKUP($C226,'Growth rate'!$B$3:$T$93,7,FALSE)*VLOOKUP($E226,BY_COM_Demand_Drivers!$A$5:$I$100,9,FALSE)</f>
        <v>0.46119699831243111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0.48454729325877632</v>
      </c>
      <c r="G227" s="16">
        <f>VLOOKUP($C227,'Growth rate'!$B$3:$T$93,7,FALSE)*VLOOKUP($E227,BY_COM_Demand_Drivers!$A$5:$I$100,8,FALSE)</f>
        <v>0.46857615028543015</v>
      </c>
      <c r="H227" s="16">
        <f>VLOOKUP($C227,'Growth rate'!$B$3:$T$93,7,FALSE)*VLOOKUP($E227,BY_COM_Demand_Drivers!$A$5:$I$100,9,FALSE)</f>
        <v>0.46857615028543015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0.49230004995091675</v>
      </c>
      <c r="G228" s="16">
        <f>VLOOKUP($C228,'Growth rate'!$B$3:$T$93,7,FALSE)*VLOOKUP($E228,BY_COM_Demand_Drivers!$A$5:$I$100,8,FALSE)</f>
        <v>0.47607336868999706</v>
      </c>
      <c r="H228" s="16">
        <f>VLOOKUP($C228,'Growth rate'!$B$3:$T$93,7,FALSE)*VLOOKUP($E228,BY_COM_Demand_Drivers!$A$5:$I$100,9,FALSE)</f>
        <v>0.47607336868999706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0.50017685075013141</v>
      </c>
      <c r="G229" s="16">
        <f>VLOOKUP($C229,'Growth rate'!$B$3:$T$93,7,FALSE)*VLOOKUP($E229,BY_COM_Demand_Drivers!$A$5:$I$100,8,FALSE)</f>
        <v>0.48369054258903704</v>
      </c>
      <c r="H229" s="16">
        <f>VLOOKUP($C229,'Growth rate'!$B$3:$T$93,7,FALSE)*VLOOKUP($E229,BY_COM_Demand_Drivers!$A$5:$I$100,9,FALSE)</f>
        <v>0.48369054258903704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0.50817968036213357</v>
      </c>
      <c r="G230" s="16">
        <f>VLOOKUP($C230,'Growth rate'!$B$3:$T$93,7,FALSE)*VLOOKUP($E230,BY_COM_Demand_Drivers!$A$5:$I$100,8,FALSE)</f>
        <v>0.4914295912704616</v>
      </c>
      <c r="H230" s="16">
        <f>VLOOKUP($C230,'Growth rate'!$B$3:$T$93,7,FALSE)*VLOOKUP($E230,BY_COM_Demand_Drivers!$A$5:$I$100,9,FALSE)</f>
        <v>0.4914295912704616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0.51631055524792779</v>
      </c>
      <c r="G231" s="16">
        <f>VLOOKUP($C231,'Growth rate'!$B$3:$T$93,7,FALSE)*VLOOKUP($E231,BY_COM_Demand_Drivers!$A$5:$I$100,8,FALSE)</f>
        <v>0.49929246473078909</v>
      </c>
      <c r="H231" s="16">
        <f>VLOOKUP($C231,'Growth rate'!$B$3:$T$93,7,FALSE)*VLOOKUP($E231,BY_COM_Demand_Drivers!$A$5:$I$100,9,FALSE)</f>
        <v>0.49929246473078909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0.52457152413189445</v>
      </c>
      <c r="G232" s="16">
        <f>VLOOKUP($C232,'Growth rate'!$B$3:$T$93,7,FALSE)*VLOOKUP($E232,BY_COM_Demand_Drivers!$A$5:$I$100,8,FALSE)</f>
        <v>0.50728114416648162</v>
      </c>
      <c r="H232" s="16">
        <f>VLOOKUP($C232,'Growth rate'!$B$3:$T$93,7,FALSE)*VLOOKUP($E232,BY_COM_Demand_Drivers!$A$5:$I$100,9,FALSE)</f>
        <v>0.50728114416648162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0.53296466851800495</v>
      </c>
      <c r="G233" s="16">
        <f>VLOOKUP($C233,'Growth rate'!$B$3:$T$93,7,FALSE)*VLOOKUP($E233,BY_COM_Demand_Drivers!$A$5:$I$100,8,FALSE)</f>
        <v>0.51539764247314546</v>
      </c>
      <c r="H233" s="16">
        <f>VLOOKUP($C233,'Growth rate'!$B$3:$T$93,7,FALSE)*VLOOKUP($E233,BY_COM_Demand_Drivers!$A$5:$I$100,9,FALSE)</f>
        <v>0.51539764247314546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0.54149210321429297</v>
      </c>
      <c r="G234" s="16">
        <f>VLOOKUP($C234,'Growth rate'!$B$3:$T$93,7,FALSE)*VLOOKUP($E234,BY_COM_Demand_Drivers!$A$5:$I$100,8,FALSE)</f>
        <v>0.52364400475271577</v>
      </c>
      <c r="H234" s="16">
        <f>VLOOKUP($C234,'Growth rate'!$B$3:$T$93,7,FALSE)*VLOOKUP($E234,BY_COM_Demand_Drivers!$A$5:$I$100,9,FALSE)</f>
        <v>0.52364400475271577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0.55015597686572171</v>
      </c>
      <c r="G235" s="16">
        <f>VLOOKUP($C235,'Growth rate'!$B$3:$T$93,7,FALSE)*VLOOKUP($E235,BY_COM_Demand_Drivers!$A$5:$I$100,8,FALSE)</f>
        <v>0.53202230882875923</v>
      </c>
      <c r="H235" s="16">
        <f>VLOOKUP($C235,'Growth rate'!$B$3:$T$93,7,FALSE)*VLOOKUP($E235,BY_COM_Demand_Drivers!$A$5:$I$100,9,FALSE)</f>
        <v>0.53202230882875923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0.55895847249557329</v>
      </c>
      <c r="G236" s="16">
        <f>VLOOKUP($C236,'Growth rate'!$B$3:$T$93,7,FALSE)*VLOOKUP($E236,BY_COM_Demand_Drivers!$A$5:$I$100,8,FALSE)</f>
        <v>0.54053466577001941</v>
      </c>
      <c r="H236" s="16">
        <f>VLOOKUP($C236,'Growth rate'!$B$3:$T$93,7,FALSE)*VLOOKUP($E236,BY_COM_Demand_Drivers!$A$5:$I$100,9,FALSE)</f>
        <v>0.54053466577001941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0.5679018080555025</v>
      </c>
      <c r="G237" s="16">
        <f>VLOOKUP($C237,'Growth rate'!$B$3:$T$93,7,FALSE)*VLOOKUP($E237,BY_COM_Demand_Drivers!$A$5:$I$100,8,FALSE)</f>
        <v>0.5491832204223398</v>
      </c>
      <c r="H237" s="16">
        <f>VLOOKUP($C237,'Growth rate'!$B$3:$T$93,7,FALSE)*VLOOKUP($E237,BY_COM_Demand_Drivers!$A$5:$I$100,9,FALSE)</f>
        <v>0.5491832204223398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0.5769882369843905</v>
      </c>
      <c r="G238" s="16">
        <f>VLOOKUP($C238,'Growth rate'!$B$3:$T$93,7,FALSE)*VLOOKUP($E238,BY_COM_Demand_Drivers!$A$5:$I$100,8,FALSE)</f>
        <v>0.55797015194909716</v>
      </c>
      <c r="H238" s="16">
        <f>VLOOKUP($C238,'Growth rate'!$B$3:$T$93,7,FALSE)*VLOOKUP($E238,BY_COM_Demand_Drivers!$A$5:$I$100,9,FALSE)</f>
        <v>0.55797015194909716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0.58622004877614087</v>
      </c>
      <c r="G239" s="16">
        <f>VLOOKUP($C239,'Growth rate'!$B$3:$T$93,7,FALSE)*VLOOKUP($E239,BY_COM_Demand_Drivers!$A$5:$I$100,8,FALSE)</f>
        <v>0.56689767438028282</v>
      </c>
      <c r="H239" s="16">
        <f>VLOOKUP($C239,'Growth rate'!$B$3:$T$93,7,FALSE)*VLOOKUP($E239,BY_COM_Demand_Drivers!$A$5:$I$100,9,FALSE)</f>
        <v>0.56689767438028282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0.59559956955655902</v>
      </c>
      <c r="G240" s="16">
        <f>VLOOKUP($C240,'Growth rate'!$B$3:$T$93,7,FALSE)*VLOOKUP($E240,BY_COM_Demand_Drivers!$A$5:$I$100,8,FALSE)</f>
        <v>0.57596803717036726</v>
      </c>
      <c r="H240" s="16">
        <f>VLOOKUP($C240,'Growth rate'!$B$3:$T$93,7,FALSE)*VLOOKUP($E240,BY_COM_Demand_Drivers!$A$5:$I$100,9,FALSE)</f>
        <v>0.57596803717036726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0.60512916266946404</v>
      </c>
      <c r="G241" s="16">
        <f>VLOOKUP($C241,'Growth rate'!$B$3:$T$93,7,FALSE)*VLOOKUP($E241,BY_COM_Demand_Drivers!$A$5:$I$100,8,FALSE)</f>
        <v>0.58518352576509325</v>
      </c>
      <c r="H241" s="16">
        <f>VLOOKUP($C241,'Growth rate'!$B$3:$T$93,7,FALSE)*VLOOKUP($E241,BY_COM_Demand_Drivers!$A$5:$I$100,9,FALSE)</f>
        <v>0.58518352576509325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0.61481122927217557</v>
      </c>
      <c r="G242" s="16">
        <f>VLOOKUP($C242,'Growth rate'!$B$3:$T$93,7,FALSE)*VLOOKUP($E242,BY_COM_Demand_Drivers!$A$5:$I$100,8,FALSE)</f>
        <v>0.59454646217733476</v>
      </c>
      <c r="H242" s="16">
        <f>VLOOKUP($C242,'Growth rate'!$B$3:$T$93,7,FALSE)*VLOOKUP($E242,BY_COM_Demand_Drivers!$A$5:$I$100,9,FALSE)</f>
        <v>0.59454646217733476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0.6246482089405303</v>
      </c>
      <c r="G243" s="16">
        <f>VLOOKUP($C243,'Growth rate'!$B$3:$T$93,7,FALSE)*VLOOKUP($E243,BY_COM_Demand_Drivers!$A$5:$I$100,8,FALSE)</f>
        <v>0.60405920557217208</v>
      </c>
      <c r="H243" s="16">
        <f>VLOOKUP($C243,'Growth rate'!$B$3:$T$93,7,FALSE)*VLOOKUP($E243,BY_COM_Demand_Drivers!$A$5:$I$100,9,FALSE)</f>
        <v>0.60405920557217208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0.63464258028357889</v>
      </c>
      <c r="G244" s="16">
        <f>VLOOKUP($C244,'Growth rate'!$B$3:$T$93,7,FALSE)*VLOOKUP($E244,BY_COM_Demand_Drivers!$A$5:$I$100,8,FALSE)</f>
        <v>0.61372415286132687</v>
      </c>
      <c r="H244" s="16">
        <f>VLOOKUP($C244,'Growth rate'!$B$3:$T$93,7,FALSE)*VLOOKUP($E244,BY_COM_Demand_Drivers!$A$5:$I$100,9,FALSE)</f>
        <v>0.61372415286132687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0.64479686156811622</v>
      </c>
      <c r="G245" s="16">
        <f>VLOOKUP($C245,'Growth rate'!$B$3:$T$93,7,FALSE)*VLOOKUP($E245,BY_COM_Demand_Drivers!$A$5:$I$100,8,FALSE)</f>
        <v>0.62354373930710816</v>
      </c>
      <c r="H245" s="16">
        <f>VLOOKUP($C245,'Growth rate'!$B$3:$T$93,7,FALSE)*VLOOKUP($E245,BY_COM_Demand_Drivers!$A$5:$I$100,9,FALSE)</f>
        <v>0.62354373930710816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0.655113611353206</v>
      </c>
      <c r="G246" s="16">
        <f>VLOOKUP($C246,'Growth rate'!$B$3:$T$93,7,FALSE)*VLOOKUP($E246,BY_COM_Demand_Drivers!$A$5:$I$100,8,FALSE)</f>
        <v>0.63352043913602196</v>
      </c>
      <c r="H246" s="16">
        <f>VLOOKUP($C246,'Growth rate'!$B$3:$T$93,7,FALSE)*VLOOKUP($E246,BY_COM_Demand_Drivers!$A$5:$I$100,9,FALSE)</f>
        <v>0.63352043913602196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0.66559542913485725</v>
      </c>
      <c r="G247" s="16">
        <f>VLOOKUP($C247,'Growth rate'!$B$3:$T$93,7,FALSE)*VLOOKUP($E247,BY_COM_Demand_Drivers!$A$5:$I$100,8,FALSE)</f>
        <v>0.64365676616219814</v>
      </c>
      <c r="H247" s="16">
        <f>VLOOKUP($C247,'Growth rate'!$B$3:$T$93,7,FALSE)*VLOOKUP($E247,BY_COM_Demand_Drivers!$A$5:$I$100,9,FALSE)</f>
        <v>0.64365676616219814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0.67624495600101509</v>
      </c>
      <c r="G248" s="16">
        <f>VLOOKUP($C248,'Growth rate'!$B$3:$T$93,7,FALSE)*VLOOKUP($E248,BY_COM_Demand_Drivers!$A$5:$I$100,8,FALSE)</f>
        <v>0.65395527442079349</v>
      </c>
      <c r="H248" s="16">
        <f>VLOOKUP($C248,'Growth rate'!$B$3:$T$93,7,FALSE)*VLOOKUP($E248,BY_COM_Demand_Drivers!$A$5:$I$100,9,FALSE)</f>
        <v>0.65395527442079349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0.68706487529703142</v>
      </c>
      <c r="G249" s="16">
        <f>VLOOKUP($C249,'Growth rate'!$B$3:$T$93,7,FALSE)*VLOOKUP($E249,BY_COM_Demand_Drivers!$A$5:$I$100,8,FALSE)</f>
        <v>0.66441855881152623</v>
      </c>
      <c r="H249" s="16">
        <f>VLOOKUP($C249,'Growth rate'!$B$3:$T$93,7,FALSE)*VLOOKUP($E249,BY_COM_Demand_Drivers!$A$5:$I$100,9,FALSE)</f>
        <v>0.66441855881152623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0.88280842156501005</v>
      </c>
      <c r="G250" s="16">
        <f>VLOOKUP($C250,'Growth rate'!$B$3:$T$93,7,FALSE)*VLOOKUP($E250,BY_COM_Demand_Drivers!$A$5:$I$100,8,FALSE)</f>
        <v>0.85371021027573601</v>
      </c>
      <c r="H250" s="16">
        <f>VLOOKUP($C250,'Growth rate'!$B$3:$T$93,7,FALSE)*VLOOKUP($E250,BY_COM_Demand_Drivers!$A$5:$I$100,9,FALSE)</f>
        <v>0.85371021027573601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0.89738201778376259</v>
      </c>
      <c r="G251" s="16">
        <f>VLOOKUP($C251,'Growth rate'!$B$3:$T$93,7,FALSE)*VLOOKUP($E251,BY_COM_Demand_Drivers!$A$5:$I$100,8,FALSE)</f>
        <v>0.86780344680187704</v>
      </c>
      <c r="H251" s="16">
        <f>VLOOKUP($C251,'Growth rate'!$B$3:$T$93,7,FALSE)*VLOOKUP($E251,BY_COM_Demand_Drivers!$A$5:$I$100,9,FALSE)</f>
        <v>0.86780344680187704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0.9119556140025149</v>
      </c>
      <c r="G252" s="16">
        <f>VLOOKUP($C252,'Growth rate'!$B$3:$T$93,7,FALSE)*VLOOKUP($E252,BY_COM_Demand_Drivers!$A$5:$I$100,8,FALSE)</f>
        <v>0.88189668332801785</v>
      </c>
      <c r="H252" s="16">
        <f>VLOOKUP($C252,'Growth rate'!$B$3:$T$93,7,FALSE)*VLOOKUP($E252,BY_COM_Demand_Drivers!$A$5:$I$100,9,FALSE)</f>
        <v>0.88189668332801785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0.92652921022126744</v>
      </c>
      <c r="G253" s="16">
        <f>VLOOKUP($C253,'Growth rate'!$B$3:$T$93,7,FALSE)*VLOOKUP($E253,BY_COM_Demand_Drivers!$A$5:$I$100,8,FALSE)</f>
        <v>0.89598991985415877</v>
      </c>
      <c r="H253" s="16">
        <f>VLOOKUP($C253,'Growth rate'!$B$3:$T$93,7,FALSE)*VLOOKUP($E253,BY_COM_Demand_Drivers!$A$5:$I$100,9,FALSE)</f>
        <v>0.89598991985415877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0.94110280644001987</v>
      </c>
      <c r="G254" s="16">
        <f>VLOOKUP($C254,'Growth rate'!$B$3:$T$93,7,FALSE)*VLOOKUP($E254,BY_COM_Demand_Drivers!$A$5:$I$100,8,FALSE)</f>
        <v>0.9100831563802998</v>
      </c>
      <c r="H254" s="16">
        <f>VLOOKUP($C254,'Growth rate'!$B$3:$T$93,7,FALSE)*VLOOKUP($E254,BY_COM_Demand_Drivers!$A$5:$I$100,9,FALSE)</f>
        <v>0.9100831563802998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0.95567640265877241</v>
      </c>
      <c r="G255" s="16">
        <f>VLOOKUP($C255,'Growth rate'!$B$3:$T$93,7,FALSE)*VLOOKUP($E255,BY_COM_Demand_Drivers!$A$5:$I$100,8,FALSE)</f>
        <v>0.92417639290644082</v>
      </c>
      <c r="H255" s="16">
        <f>VLOOKUP($C255,'Growth rate'!$B$3:$T$93,7,FALSE)*VLOOKUP($E255,BY_COM_Demand_Drivers!$A$5:$I$100,9,FALSE)</f>
        <v>0.92417639290644082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0.97024999887752472</v>
      </c>
      <c r="G256" s="16">
        <f>VLOOKUP($C256,'Growth rate'!$B$3:$T$93,7,FALSE)*VLOOKUP($E256,BY_COM_Demand_Drivers!$A$5:$I$100,8,FALSE)</f>
        <v>0.93826962943258163</v>
      </c>
      <c r="H256" s="16">
        <f>VLOOKUP($C256,'Growth rate'!$B$3:$T$93,7,FALSE)*VLOOKUP($E256,BY_COM_Demand_Drivers!$A$5:$I$100,9,FALSE)</f>
        <v>0.93826962943258163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0.98482359509627726</v>
      </c>
      <c r="G257" s="16">
        <f>VLOOKUP($C257,'Growth rate'!$B$3:$T$93,7,FALSE)*VLOOKUP($E257,BY_COM_Demand_Drivers!$A$5:$I$100,8,FALSE)</f>
        <v>0.95236286595872266</v>
      </c>
      <c r="H257" s="16">
        <f>VLOOKUP($C257,'Growth rate'!$B$3:$T$93,7,FALSE)*VLOOKUP($E257,BY_COM_Demand_Drivers!$A$5:$I$100,9,FALSE)</f>
        <v>0.95236286595872266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0.9993971913150298</v>
      </c>
      <c r="G258" s="16">
        <f>VLOOKUP($C258,'Growth rate'!$B$3:$T$93,7,FALSE)*VLOOKUP($E258,BY_COM_Demand_Drivers!$A$5:$I$100,8,FALSE)</f>
        <v>0.96645610248486358</v>
      </c>
      <c r="H258" s="16">
        <f>VLOOKUP($C258,'Growth rate'!$B$3:$T$93,7,FALSE)*VLOOKUP($E258,BY_COM_Demand_Drivers!$A$5:$I$100,9,FALSE)</f>
        <v>0.96645610248486358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1.0139707875337822</v>
      </c>
      <c r="G259" s="16">
        <f>VLOOKUP($C259,'Growth rate'!$B$3:$T$93,7,FALSE)*VLOOKUP($E259,BY_COM_Demand_Drivers!$A$5:$I$100,8,FALSE)</f>
        <v>0.98054933901100461</v>
      </c>
      <c r="H259" s="16">
        <f>VLOOKUP($C259,'Growth rate'!$B$3:$T$93,7,FALSE)*VLOOKUP($E259,BY_COM_Demand_Drivers!$A$5:$I$100,9,FALSE)</f>
        <v>0.98054933901100461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1.0285443837525345</v>
      </c>
      <c r="G260" s="16">
        <f>VLOOKUP($C260,'Growth rate'!$B$3:$T$93,7,FALSE)*VLOOKUP($E260,BY_COM_Demand_Drivers!$A$5:$I$100,8,FALSE)</f>
        <v>0.99464257553714541</v>
      </c>
      <c r="H260" s="16">
        <f>VLOOKUP($C260,'Growth rate'!$B$3:$T$93,7,FALSE)*VLOOKUP($E260,BY_COM_Demand_Drivers!$A$5:$I$100,9,FALSE)</f>
        <v>0.99464257553714541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1.0431179799712871</v>
      </c>
      <c r="G261" s="16">
        <f>VLOOKUP($C261,'Growth rate'!$B$3:$T$93,7,FALSE)*VLOOKUP($E261,BY_COM_Demand_Drivers!$A$5:$I$100,8,FALSE)</f>
        <v>1.0087358120632863</v>
      </c>
      <c r="H261" s="16">
        <f>VLOOKUP($C261,'Growth rate'!$B$3:$T$93,7,FALSE)*VLOOKUP($E261,BY_COM_Demand_Drivers!$A$5:$I$100,9,FALSE)</f>
        <v>1.0087358120632863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1.0576915761900396</v>
      </c>
      <c r="G262" s="16">
        <f>VLOOKUP($C262,'Growth rate'!$B$3:$T$93,7,FALSE)*VLOOKUP($E262,BY_COM_Demand_Drivers!$A$5:$I$100,8,FALSE)</f>
        <v>1.0228290485894274</v>
      </c>
      <c r="H262" s="16">
        <f>VLOOKUP($C262,'Growth rate'!$B$3:$T$93,7,FALSE)*VLOOKUP($E262,BY_COM_Demand_Drivers!$A$5:$I$100,9,FALSE)</f>
        <v>1.0228290485894274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1.0722651724087922</v>
      </c>
      <c r="G263" s="16">
        <f>VLOOKUP($C263,'Growth rate'!$B$3:$T$93,7,FALSE)*VLOOKUP($E263,BY_COM_Demand_Drivers!$A$5:$I$100,8,FALSE)</f>
        <v>1.0369222851155684</v>
      </c>
      <c r="H263" s="16">
        <f>VLOOKUP($C263,'Growth rate'!$B$3:$T$93,7,FALSE)*VLOOKUP($E263,BY_COM_Demand_Drivers!$A$5:$I$100,9,FALSE)</f>
        <v>1.0369222851155684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1.0868387686275445</v>
      </c>
      <c r="G264" s="16">
        <f>VLOOKUP($C264,'Growth rate'!$B$3:$T$93,7,FALSE)*VLOOKUP($E264,BY_COM_Demand_Drivers!$A$5:$I$100,8,FALSE)</f>
        <v>1.0510155216417092</v>
      </c>
      <c r="H264" s="16">
        <f>VLOOKUP($C264,'Growth rate'!$B$3:$T$93,7,FALSE)*VLOOKUP($E264,BY_COM_Demand_Drivers!$A$5:$I$100,9,FALSE)</f>
        <v>1.0510155216417092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1.101412364846297</v>
      </c>
      <c r="G265" s="16">
        <f>VLOOKUP($C265,'Growth rate'!$B$3:$T$93,7,FALSE)*VLOOKUP($E265,BY_COM_Demand_Drivers!$A$5:$I$100,8,FALSE)</f>
        <v>1.0651087581678502</v>
      </c>
      <c r="H265" s="16">
        <f>VLOOKUP($C265,'Growth rate'!$B$3:$T$93,7,FALSE)*VLOOKUP($E265,BY_COM_Demand_Drivers!$A$5:$I$100,9,FALSE)</f>
        <v>1.0651087581678502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1.1159859610650495</v>
      </c>
      <c r="G266" s="16">
        <f>VLOOKUP($C266,'Growth rate'!$B$3:$T$93,7,FALSE)*VLOOKUP($E266,BY_COM_Demand_Drivers!$A$5:$I$100,8,FALSE)</f>
        <v>1.0792019946939913</v>
      </c>
      <c r="H266" s="16">
        <f>VLOOKUP($C266,'Growth rate'!$B$3:$T$93,7,FALSE)*VLOOKUP($E266,BY_COM_Demand_Drivers!$A$5:$I$100,9,FALSE)</f>
        <v>1.0792019946939913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1.1305595572838019</v>
      </c>
      <c r="G267" s="16">
        <f>VLOOKUP($C267,'Growth rate'!$B$3:$T$93,7,FALSE)*VLOOKUP($E267,BY_COM_Demand_Drivers!$A$5:$I$100,8,FALSE)</f>
        <v>1.0932952312201321</v>
      </c>
      <c r="H267" s="16">
        <f>VLOOKUP($C267,'Growth rate'!$B$3:$T$93,7,FALSE)*VLOOKUP($E267,BY_COM_Demand_Drivers!$A$5:$I$100,9,FALSE)</f>
        <v>1.0932952312201321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1.1451331535025544</v>
      </c>
      <c r="G268" s="16">
        <f>VLOOKUP($C268,'Growth rate'!$B$3:$T$93,7,FALSE)*VLOOKUP($E268,BY_COM_Demand_Drivers!$A$5:$I$100,8,FALSE)</f>
        <v>1.1073884677462731</v>
      </c>
      <c r="H268" s="16">
        <f>VLOOKUP($C268,'Growth rate'!$B$3:$T$93,7,FALSE)*VLOOKUP($E268,BY_COM_Demand_Drivers!$A$5:$I$100,9,FALSE)</f>
        <v>1.1073884677462731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1.1597067497213069</v>
      </c>
      <c r="G269" s="16">
        <f>VLOOKUP($C269,'Growth rate'!$B$3:$T$93,7,FALSE)*VLOOKUP($E269,BY_COM_Demand_Drivers!$A$5:$I$100,8,FALSE)</f>
        <v>1.1214817042724141</v>
      </c>
      <c r="H269" s="16">
        <f>VLOOKUP($C269,'Growth rate'!$B$3:$T$93,7,FALSE)*VLOOKUP($E269,BY_COM_Demand_Drivers!$A$5:$I$100,9,FALSE)</f>
        <v>1.1214817042724141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1.1742803459400593</v>
      </c>
      <c r="G270" s="16">
        <f>VLOOKUP($C270,'Growth rate'!$B$3:$T$93,7,FALSE)*VLOOKUP($E270,BY_COM_Demand_Drivers!$A$5:$I$100,8,FALSE)</f>
        <v>1.1355749407985551</v>
      </c>
      <c r="H270" s="16">
        <f>VLOOKUP($C270,'Growth rate'!$B$3:$T$93,7,FALSE)*VLOOKUP($E270,BY_COM_Demand_Drivers!$A$5:$I$100,9,FALSE)</f>
        <v>1.1355749407985551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1.1888539421588118</v>
      </c>
      <c r="G271" s="16">
        <f>VLOOKUP($C271,'Growth rate'!$B$3:$T$93,7,FALSE)*VLOOKUP($E271,BY_COM_Demand_Drivers!$A$5:$I$100,8,FALSE)</f>
        <v>1.149668177324696</v>
      </c>
      <c r="H271" s="16">
        <f>VLOOKUP($C271,'Growth rate'!$B$3:$T$93,7,FALSE)*VLOOKUP($E271,BY_COM_Demand_Drivers!$A$5:$I$100,9,FALSE)</f>
        <v>1.149668177324696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1.2034275383775641</v>
      </c>
      <c r="G272" s="16">
        <f>VLOOKUP($C272,'Growth rate'!$B$3:$T$93,7,FALSE)*VLOOKUP($E272,BY_COM_Demand_Drivers!$A$5:$I$100,8,FALSE)</f>
        <v>1.1637614138508368</v>
      </c>
      <c r="H272" s="16">
        <f>VLOOKUP($C272,'Growth rate'!$B$3:$T$93,7,FALSE)*VLOOKUP($E272,BY_COM_Demand_Drivers!$A$5:$I$100,9,FALSE)</f>
        <v>1.1637614138508368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1.2180011345963166</v>
      </c>
      <c r="G273" s="16">
        <f>VLOOKUP($C273,'Growth rate'!$B$3:$T$93,7,FALSE)*VLOOKUP($E273,BY_COM_Demand_Drivers!$A$5:$I$100,8,FALSE)</f>
        <v>1.1778546503769778</v>
      </c>
      <c r="H273" s="16">
        <f>VLOOKUP($C273,'Growth rate'!$B$3:$T$93,7,FALSE)*VLOOKUP($E273,BY_COM_Demand_Drivers!$A$5:$I$100,9,FALSE)</f>
        <v>1.1778546503769778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1.2325747308150692</v>
      </c>
      <c r="G274" s="16">
        <f>VLOOKUP($C274,'Growth rate'!$B$3:$T$93,7,FALSE)*VLOOKUP($E274,BY_COM_Demand_Drivers!$A$5:$I$100,8,FALSE)</f>
        <v>1.1919478869031188</v>
      </c>
      <c r="H274" s="16">
        <f>VLOOKUP($C274,'Growth rate'!$B$3:$T$93,7,FALSE)*VLOOKUP($E274,BY_COM_Demand_Drivers!$A$5:$I$100,9,FALSE)</f>
        <v>1.1919478869031188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1.2471483270338215</v>
      </c>
      <c r="G275" s="16">
        <f>VLOOKUP($C275,'Growth rate'!$B$3:$T$93,7,FALSE)*VLOOKUP($E275,BY_COM_Demand_Drivers!$A$5:$I$100,8,FALSE)</f>
        <v>1.2060411234292596</v>
      </c>
      <c r="H275" s="16">
        <f>VLOOKUP($C275,'Growth rate'!$B$3:$T$93,7,FALSE)*VLOOKUP($E275,BY_COM_Demand_Drivers!$A$5:$I$100,9,FALSE)</f>
        <v>1.2060411234292596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1.261721923252574</v>
      </c>
      <c r="G276" s="16">
        <f>VLOOKUP($C276,'Growth rate'!$B$3:$T$93,7,FALSE)*VLOOKUP($E276,BY_COM_Demand_Drivers!$A$5:$I$100,8,FALSE)</f>
        <v>1.2201343599554006</v>
      </c>
      <c r="H276" s="16">
        <f>VLOOKUP($C276,'Growth rate'!$B$3:$T$93,7,FALSE)*VLOOKUP($E276,BY_COM_Demand_Drivers!$A$5:$I$100,9,FALSE)</f>
        <v>1.2201343599554006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1.2762955194713266</v>
      </c>
      <c r="G277" s="16">
        <f>VLOOKUP($C277,'Growth rate'!$B$3:$T$93,7,FALSE)*VLOOKUP($E277,BY_COM_Demand_Drivers!$A$5:$I$100,8,FALSE)</f>
        <v>1.2342275964815417</v>
      </c>
      <c r="H277" s="16">
        <f>VLOOKUP($C277,'Growth rate'!$B$3:$T$93,7,FALSE)*VLOOKUP($E277,BY_COM_Demand_Drivers!$A$5:$I$100,9,FALSE)</f>
        <v>1.2342275964815417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1.2908691156900789</v>
      </c>
      <c r="G278" s="16">
        <f>VLOOKUP($C278,'Growth rate'!$B$3:$T$93,7,FALSE)*VLOOKUP($E278,BY_COM_Demand_Drivers!$A$5:$I$100,8,FALSE)</f>
        <v>1.2483208330076825</v>
      </c>
      <c r="H278" s="16">
        <f>VLOOKUP($C278,'Growth rate'!$B$3:$T$93,7,FALSE)*VLOOKUP($E278,BY_COM_Demand_Drivers!$A$5:$I$100,9,FALSE)</f>
        <v>1.2483208330076825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1.3054427119088314</v>
      </c>
      <c r="G279" s="16">
        <f>VLOOKUP($C279,'Growth rate'!$B$3:$T$93,7,FALSE)*VLOOKUP($E279,BY_COM_Demand_Drivers!$A$5:$I$100,8,FALSE)</f>
        <v>1.2624140695338235</v>
      </c>
      <c r="H279" s="16">
        <f>VLOOKUP($C279,'Growth rate'!$B$3:$T$93,7,FALSE)*VLOOKUP($E279,BY_COM_Demand_Drivers!$A$5:$I$100,9,FALSE)</f>
        <v>1.2624140695338235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1.320016308127584</v>
      </c>
      <c r="G280" s="16">
        <f>VLOOKUP($C280,'Growth rate'!$B$3:$T$93,7,FALSE)*VLOOKUP($E280,BY_COM_Demand_Drivers!$A$5:$I$100,8,FALSE)</f>
        <v>1.2765073060599645</v>
      </c>
      <c r="H280" s="16">
        <f>VLOOKUP($C280,'Growth rate'!$B$3:$T$93,7,FALSE)*VLOOKUP($E280,BY_COM_Demand_Drivers!$A$5:$I$100,9,FALSE)</f>
        <v>1.2765073060599645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1.3345899043463365</v>
      </c>
      <c r="G281" s="16">
        <f>VLOOKUP($C281,'Growth rate'!$B$3:$T$93,7,FALSE)*VLOOKUP($E281,BY_COM_Demand_Drivers!$A$5:$I$100,8,FALSE)</f>
        <v>1.2906005425861053</v>
      </c>
      <c r="H281" s="16">
        <f>VLOOKUP($C281,'Growth rate'!$B$3:$T$93,7,FALSE)*VLOOKUP($E281,BY_COM_Demand_Drivers!$A$5:$I$100,9,FALSE)</f>
        <v>1.2906005425861053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1.3559433428158778</v>
      </c>
      <c r="G282" s="16">
        <f>VLOOKUP($C282,'Growth rate'!$B$3:$T$93,7,FALSE)*VLOOKUP($E282,BY_COM_Demand_Drivers!$A$5:$I$100,8,FALSE)</f>
        <v>1.3112501512674832</v>
      </c>
      <c r="H282" s="16">
        <f>VLOOKUP($C282,'Growth rate'!$B$3:$T$93,7,FALSE)*VLOOKUP($E282,BY_COM_Demand_Drivers!$A$5:$I$100,9,FALSE)</f>
        <v>1.3112501512674832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1.377638436300932</v>
      </c>
      <c r="G283" s="16">
        <f>VLOOKUP($C283,'Growth rate'!$B$3:$T$93,7,FALSE)*VLOOKUP($E283,BY_COM_Demand_Drivers!$A$5:$I$100,8,FALSE)</f>
        <v>1.332230153687763</v>
      </c>
      <c r="H283" s="16">
        <f>VLOOKUP($C283,'Growth rate'!$B$3:$T$93,7,FALSE)*VLOOKUP($E283,BY_COM_Demand_Drivers!$A$5:$I$100,9,FALSE)</f>
        <v>1.332230153687763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1.3996806512817468</v>
      </c>
      <c r="G284" s="16">
        <f>VLOOKUP($C284,'Growth rate'!$B$3:$T$93,7,FALSE)*VLOOKUP($E284,BY_COM_Demand_Drivers!$A$5:$I$100,8,FALSE)</f>
        <v>1.3535458361467672</v>
      </c>
      <c r="H284" s="16">
        <f>VLOOKUP($C284,'Growth rate'!$B$3:$T$93,7,FALSE)*VLOOKUP($E284,BY_COM_Demand_Drivers!$A$5:$I$100,9,FALSE)</f>
        <v>1.3535458361467672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1.4220755417022548</v>
      </c>
      <c r="G285" s="16">
        <f>VLOOKUP($C285,'Growth rate'!$B$3:$T$93,7,FALSE)*VLOOKUP($E285,BY_COM_Demand_Drivers!$A$5:$I$100,8,FALSE)</f>
        <v>1.3752025695251155</v>
      </c>
      <c r="H285" s="16">
        <f>VLOOKUP($C285,'Growth rate'!$B$3:$T$93,7,FALSE)*VLOOKUP($E285,BY_COM_Demand_Drivers!$A$5:$I$100,9,FALSE)</f>
        <v>1.3752025695251155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1.4448287503694905</v>
      </c>
      <c r="G286" s="16">
        <f>VLOOKUP($C286,'Growth rate'!$B$3:$T$93,7,FALSE)*VLOOKUP($E286,BY_COM_Demand_Drivers!$A$5:$I$100,8,FALSE)</f>
        <v>1.3972058106375171</v>
      </c>
      <c r="H286" s="16">
        <f>VLOOKUP($C286,'Growth rate'!$B$3:$T$93,7,FALSE)*VLOOKUP($E286,BY_COM_Demand_Drivers!$A$5:$I$100,9,FALSE)</f>
        <v>1.3972058106375171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1.4679460103754025</v>
      </c>
      <c r="G287" s="16">
        <f>VLOOKUP($C287,'Growth rate'!$B$3:$T$93,7,FALSE)*VLOOKUP($E287,BY_COM_Demand_Drivers!$A$5:$I$100,8,FALSE)</f>
        <v>1.4195611036077174</v>
      </c>
      <c r="H287" s="16">
        <f>VLOOKUP($C287,'Growth rate'!$B$3:$T$93,7,FALSE)*VLOOKUP($E287,BY_COM_Demand_Drivers!$A$5:$I$100,9,FALSE)</f>
        <v>1.4195611036077174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1.4914331465414092</v>
      </c>
      <c r="G288" s="16">
        <f>VLOOKUP($C288,'Growth rate'!$B$3:$T$93,7,FALSE)*VLOOKUP($E288,BY_COM_Demand_Drivers!$A$5:$I$100,8,FALSE)</f>
        <v>1.4422740812654411</v>
      </c>
      <c r="H288" s="16">
        <f>VLOOKUP($C288,'Growth rate'!$B$3:$T$93,7,FALSE)*VLOOKUP($E288,BY_COM_Demand_Drivers!$A$5:$I$100,9,FALSE)</f>
        <v>1.4422740812654411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1.5152960768860719</v>
      </c>
      <c r="G289" s="16">
        <f>VLOOKUP($C289,'Growth rate'!$B$3:$T$93,7,FALSE)*VLOOKUP($E289,BY_COM_Demand_Drivers!$A$5:$I$100,8,FALSE)</f>
        <v>1.4653504665656882</v>
      </c>
      <c r="H289" s="16">
        <f>VLOOKUP($C289,'Growth rate'!$B$3:$T$93,7,FALSE)*VLOOKUP($E289,BY_COM_Demand_Drivers!$A$5:$I$100,9,FALSE)</f>
        <v>1.4653504665656882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1.539540814116249</v>
      </c>
      <c r="G290" s="16">
        <f>VLOOKUP($C290,'Growth rate'!$B$3:$T$93,7,FALSE)*VLOOKUP($E290,BY_COM_Demand_Drivers!$A$5:$I$100,8,FALSE)</f>
        <v>1.4887960740307391</v>
      </c>
      <c r="H290" s="16">
        <f>VLOOKUP($C290,'Growth rate'!$B$3:$T$93,7,FALSE)*VLOOKUP($E290,BY_COM_Demand_Drivers!$A$5:$I$100,9,FALSE)</f>
        <v>1.4887960740307391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1.5641734671421088</v>
      </c>
      <c r="G291" s="16">
        <f>VLOOKUP($C291,'Growth rate'!$B$3:$T$93,7,FALSE)*VLOOKUP($E291,BY_COM_Demand_Drivers!$A$5:$I$100,8,FALSE)</f>
        <v>1.5126168112152309</v>
      </c>
      <c r="H291" s="16">
        <f>VLOOKUP($C291,'Growth rate'!$B$3:$T$93,7,FALSE)*VLOOKUP($E291,BY_COM_Demand_Drivers!$A$5:$I$100,9,FALSE)</f>
        <v>1.5126168112152309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1.5892002426163827</v>
      </c>
      <c r="G292" s="16">
        <f>VLOOKUP($C292,'Growth rate'!$B$3:$T$93,7,FALSE)*VLOOKUP($E292,BY_COM_Demand_Drivers!$A$5:$I$100,8,FALSE)</f>
        <v>1.5368186801946746</v>
      </c>
      <c r="H292" s="16">
        <f>VLOOKUP($C292,'Growth rate'!$B$3:$T$93,7,FALSE)*VLOOKUP($E292,BY_COM_Demand_Drivers!$A$5:$I$100,9,FALSE)</f>
        <v>1.5368186801946746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1.6146274464982446</v>
      </c>
      <c r="G293" s="16">
        <f>VLOOKUP($C293,'Growth rate'!$B$3:$T$93,7,FALSE)*VLOOKUP($E293,BY_COM_Demand_Drivers!$A$5:$I$100,8,FALSE)</f>
        <v>1.5614077790777894</v>
      </c>
      <c r="H293" s="16">
        <f>VLOOKUP($C293,'Growth rate'!$B$3:$T$93,7,FALSE)*VLOOKUP($E293,BY_COM_Demand_Drivers!$A$5:$I$100,9,FALSE)</f>
        <v>1.5614077790777894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1.6404614856422168</v>
      </c>
      <c r="G294" s="16">
        <f>VLOOKUP($C294,'Growth rate'!$B$3:$T$93,7,FALSE)*VLOOKUP($E294,BY_COM_Demand_Drivers!$A$5:$I$100,8,FALSE)</f>
        <v>1.5863903035430342</v>
      </c>
      <c r="H294" s="16">
        <f>VLOOKUP($C294,'Growth rate'!$B$3:$T$93,7,FALSE)*VLOOKUP($E294,BY_COM_Demand_Drivers!$A$5:$I$100,9,FALSE)</f>
        <v>1.5863903035430342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1.6667088694124923</v>
      </c>
      <c r="G295" s="16">
        <f>VLOOKUP($C295,'Growth rate'!$B$3:$T$93,7,FALSE)*VLOOKUP($E295,BY_COM_Demand_Drivers!$A$5:$I$100,8,FALSE)</f>
        <v>1.6117725483997229</v>
      </c>
      <c r="H295" s="16">
        <f>VLOOKUP($C295,'Growth rate'!$B$3:$T$93,7,FALSE)*VLOOKUP($E295,BY_COM_Demand_Drivers!$A$5:$I$100,9,FALSE)</f>
        <v>1.6117725483997229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1.6933762113230924</v>
      </c>
      <c r="G296" s="16">
        <f>VLOOKUP($C296,'Growth rate'!$B$3:$T$93,7,FALSE)*VLOOKUP($E296,BY_COM_Demand_Drivers!$A$5:$I$100,8,FALSE)</f>
        <v>1.6375609091741186</v>
      </c>
      <c r="H296" s="16">
        <f>VLOOKUP($C296,'Growth rate'!$B$3:$T$93,7,FALSE)*VLOOKUP($E296,BY_COM_Demand_Drivers!$A$5:$I$100,9,FALSE)</f>
        <v>1.6375609091741186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1.7204702307042616</v>
      </c>
      <c r="G297" s="16">
        <f>VLOOKUP($C297,'Growth rate'!$B$3:$T$93,7,FALSE)*VLOOKUP($E297,BY_COM_Demand_Drivers!$A$5:$I$100,8,FALSE)</f>
        <v>1.6637618837209043</v>
      </c>
      <c r="H297" s="16">
        <f>VLOOKUP($C297,'Growth rate'!$B$3:$T$93,7,FALSE)*VLOOKUP($E297,BY_COM_Demand_Drivers!$A$5:$I$100,9,FALSE)</f>
        <v>1.6637618837209043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1.7479977543955301</v>
      </c>
      <c r="G298" s="16">
        <f>VLOOKUP($C298,'Growth rate'!$B$3:$T$93,7,FALSE)*VLOOKUP($E298,BY_COM_Demand_Drivers!$A$5:$I$100,8,FALSE)</f>
        <v>1.6903820738604389</v>
      </c>
      <c r="H298" s="16">
        <f>VLOOKUP($C298,'Growth rate'!$B$3:$T$93,7,FALSE)*VLOOKUP($E298,BY_COM_Demand_Drivers!$A$5:$I$100,9,FALSE)</f>
        <v>1.6903820738604389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1.7759657184658586</v>
      </c>
      <c r="G299" s="16">
        <f>VLOOKUP($C299,'Growth rate'!$B$3:$T$93,7,FALSE)*VLOOKUP($E299,BY_COM_Demand_Drivers!$A$5:$I$100,8,FALSE)</f>
        <v>1.7174281870422061</v>
      </c>
      <c r="H299" s="16">
        <f>VLOOKUP($C299,'Growth rate'!$B$3:$T$93,7,FALSE)*VLOOKUP($E299,BY_COM_Demand_Drivers!$A$5:$I$100,9,FALSE)</f>
        <v>1.7174281870422061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1.8043811699613119</v>
      </c>
      <c r="G300" s="16">
        <f>VLOOKUP($C300,'Growth rate'!$B$3:$T$93,7,FALSE)*VLOOKUP($E300,BY_COM_Demand_Drivers!$A$5:$I$100,8,FALSE)</f>
        <v>1.744907038034881</v>
      </c>
      <c r="H300" s="16">
        <f>VLOOKUP($C300,'Growth rate'!$B$3:$T$93,7,FALSE)*VLOOKUP($E300,BY_COM_Demand_Drivers!$A$5:$I$100,9,FALSE)</f>
        <v>1.744907038034881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1.8332512686806932</v>
      </c>
      <c r="G301" s="16">
        <f>VLOOKUP($C301,'Growth rate'!$B$3:$T$93,7,FALSE)*VLOOKUP($E301,BY_COM_Demand_Drivers!$A$5:$I$100,8,FALSE)</f>
        <v>1.7728255506434394</v>
      </c>
      <c r="H301" s="16">
        <f>VLOOKUP($C301,'Growth rate'!$B$3:$T$93,7,FALSE)*VLOOKUP($E301,BY_COM_Demand_Drivers!$A$5:$I$100,9,FALSE)</f>
        <v>1.7728255506434394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1.8625832889795844</v>
      </c>
      <c r="G302" s="16">
        <f>VLOOKUP($C302,'Growth rate'!$B$3:$T$93,7,FALSE)*VLOOKUP($E302,BY_COM_Demand_Drivers!$A$5:$I$100,8,FALSE)</f>
        <v>1.8011907594537344</v>
      </c>
      <c r="H302" s="16">
        <f>VLOOKUP($C302,'Growth rate'!$B$3:$T$93,7,FALSE)*VLOOKUP($E302,BY_COM_Demand_Drivers!$A$5:$I$100,9,FALSE)</f>
        <v>1.8011907594537344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1.8923846216032574</v>
      </c>
      <c r="G303" s="16">
        <f>VLOOKUP($C303,'Growth rate'!$B$3:$T$93,7,FALSE)*VLOOKUP($E303,BY_COM_Demand_Drivers!$A$5:$I$100,8,FALSE)</f>
        <v>1.8300098116049939</v>
      </c>
      <c r="H303" s="16">
        <f>VLOOKUP($C303,'Growth rate'!$B$3:$T$93,7,FALSE)*VLOOKUP($E303,BY_COM_Demand_Drivers!$A$5:$I$100,9,FALSE)</f>
        <v>1.8300098116049939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1.9226627755489099</v>
      </c>
      <c r="G304" s="16">
        <f>VLOOKUP($C304,'Growth rate'!$B$3:$T$93,7,FALSE)*VLOOKUP($E304,BY_COM_Demand_Drivers!$A$5:$I$100,8,FALSE)</f>
        <v>1.8592899685906741</v>
      </c>
      <c r="H304" s="16">
        <f>VLOOKUP($C304,'Growth rate'!$B$3:$T$93,7,FALSE)*VLOOKUP($E304,BY_COM_Demand_Drivers!$A$5:$I$100,9,FALSE)</f>
        <v>1.8592899685906741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1.9534253799576922</v>
      </c>
      <c r="G305" s="16">
        <f>VLOOKUP($C305,'Growth rate'!$B$3:$T$93,7,FALSE)*VLOOKUP($E305,BY_COM_Demand_Drivers!$A$5:$I$100,8,FALSE)</f>
        <v>1.8890386080881245</v>
      </c>
      <c r="H305" s="16">
        <f>VLOOKUP($C305,'Growth rate'!$B$3:$T$93,7,FALSE)*VLOOKUP($E305,BY_COM_Demand_Drivers!$A$5:$I$100,9,FALSE)</f>
        <v>1.8890386080881245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1.9846801860370149</v>
      </c>
      <c r="G306" s="16">
        <f>VLOOKUP($C306,'Growth rate'!$B$3:$T$93,7,FALSE)*VLOOKUP($E306,BY_COM_Demand_Drivers!$A$5:$I$100,8,FALSE)</f>
        <v>1.9192632258175342</v>
      </c>
      <c r="H306" s="16">
        <f>VLOOKUP($C306,'Growth rate'!$B$3:$T$93,7,FALSE)*VLOOKUP($E306,BY_COM_Demand_Drivers!$A$5:$I$100,9,FALSE)</f>
        <v>1.9192632258175342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2.0164350690136077</v>
      </c>
      <c r="G307" s="16">
        <f>VLOOKUP($C307,'Growth rate'!$B$3:$T$93,7,FALSE)*VLOOKUP($E307,BY_COM_Demand_Drivers!$A$5:$I$100,8,FALSE)</f>
        <v>1.9499714374306152</v>
      </c>
      <c r="H307" s="16">
        <f>VLOOKUP($C307,'Growth rate'!$B$3:$T$93,7,FALSE)*VLOOKUP($E307,BY_COM_Demand_Drivers!$A$5:$I$100,9,FALSE)</f>
        <v>1.9499714374306152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2.0486980301178246</v>
      </c>
      <c r="G308" s="16">
        <f>VLOOKUP($C308,'Growth rate'!$B$3:$T$93,7,FALSE)*VLOOKUP($E308,BY_COM_Demand_Drivers!$A$5:$I$100,8,FALSE)</f>
        <v>1.9811709804295046</v>
      </c>
      <c r="H308" s="16">
        <f>VLOOKUP($C308,'Growth rate'!$B$3:$T$93,7,FALSE)*VLOOKUP($E308,BY_COM_Demand_Drivers!$A$5:$I$100,9,FALSE)</f>
        <v>1.9811709804295046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2.0814771985997105</v>
      </c>
      <c r="G309" s="16">
        <f>VLOOKUP($C309,'Growth rate'!$B$3:$T$93,7,FALSE)*VLOOKUP($E309,BY_COM_Demand_Drivers!$A$5:$I$100,8,FALSE)</f>
        <v>2.0128697161163771</v>
      </c>
      <c r="H309" s="16">
        <f>VLOOKUP($C309,'Growth rate'!$B$3:$T$93,7,FALSE)*VLOOKUP($E309,BY_COM_Demand_Drivers!$A$5:$I$100,9,FALSE)</f>
        <v>2.0128697161163771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2.114780833777306</v>
      </c>
      <c r="G310" s="16">
        <f>VLOOKUP($C310,'Growth rate'!$B$3:$T$93,7,FALSE)*VLOOKUP($E310,BY_COM_Demand_Drivers!$A$5:$I$100,8,FALSE)</f>
        <v>2.0450756315742393</v>
      </c>
      <c r="H310" s="16">
        <f>VLOOKUP($C310,'Growth rate'!$B$3:$T$93,7,FALSE)*VLOOKUP($E310,BY_COM_Demand_Drivers!$A$5:$I$100,9,FALSE)</f>
        <v>2.0450756315742393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2.1486173271177429</v>
      </c>
      <c r="G311" s="16">
        <f>VLOOKUP($C311,'Growth rate'!$B$3:$T$93,7,FALSE)*VLOOKUP($E311,BY_COM_Demand_Drivers!$A$5:$I$100,8,FALSE)</f>
        <v>2.0777968416794272</v>
      </c>
      <c r="H311" s="16">
        <f>VLOOKUP($C311,'Growth rate'!$B$3:$T$93,7,FALSE)*VLOOKUP($E311,BY_COM_Demand_Drivers!$A$5:$I$100,9,FALSE)</f>
        <v>2.0777968416794272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2.1829952043516268</v>
      </c>
      <c r="G312" s="16">
        <f>VLOOKUP($C312,'Growth rate'!$B$3:$T$93,7,FALSE)*VLOOKUP($E312,BY_COM_Demand_Drivers!$A$5:$I$100,8,FALSE)</f>
        <v>2.1110415911462979</v>
      </c>
      <c r="H312" s="16">
        <f>VLOOKUP($C312,'Growth rate'!$B$3:$T$93,7,FALSE)*VLOOKUP($E312,BY_COM_Demand_Drivers!$A$5:$I$100,9,FALSE)</f>
        <v>2.1110415911462979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2.217923127621253</v>
      </c>
      <c r="G313" s="16">
        <f>VLOOKUP($C313,'Growth rate'!$B$3:$T$93,7,FALSE)*VLOOKUP($E313,BY_COM_Demand_Drivers!$A$5:$I$100,8,FALSE)</f>
        <v>2.1448182566046392</v>
      </c>
      <c r="H313" s="16">
        <f>VLOOKUP($C313,'Growth rate'!$B$3:$T$93,7,FALSE)*VLOOKUP($E313,BY_COM_Demand_Drivers!$A$5:$I$100,9,FALSE)</f>
        <v>2.1448182566046392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2.2534098976631927</v>
      </c>
      <c r="G314" s="16">
        <f>VLOOKUP($C314,'Growth rate'!$B$3:$T$93,7,FALSE)*VLOOKUP($E314,BY_COM_Demand_Drivers!$A$5:$I$100,8,FALSE)</f>
        <v>2.1791353487103127</v>
      </c>
      <c r="H314" s="16">
        <f>VLOOKUP($C314,'Growth rate'!$B$3:$T$93,7,FALSE)*VLOOKUP($E314,BY_COM_Demand_Drivers!$A$5:$I$100,9,FALSE)</f>
        <v>2.1791353487103127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2.2894644560258044</v>
      </c>
      <c r="G315" s="16">
        <f>VLOOKUP($C315,'Growth rate'!$B$3:$T$93,7,FALSE)*VLOOKUP($E315,BY_COM_Demand_Drivers!$A$5:$I$100,8,FALSE)</f>
        <v>2.2140015142896785</v>
      </c>
      <c r="H315" s="16">
        <f>VLOOKUP($C315,'Growth rate'!$B$3:$T$93,7,FALSE)*VLOOKUP($E315,BY_COM_Demand_Drivers!$A$5:$I$100,9,FALSE)</f>
        <v>2.2140015142896785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2.3260958873222171</v>
      </c>
      <c r="G316" s="16">
        <f>VLOOKUP($C316,'Growth rate'!$B$3:$T$93,7,FALSE)*VLOOKUP($E316,BY_COM_Demand_Drivers!$A$5:$I$100,8,FALSE)</f>
        <v>2.2494255385183131</v>
      </c>
      <c r="H316" s="16">
        <f>VLOOKUP($C316,'Growth rate'!$B$3:$T$93,7,FALSE)*VLOOKUP($E316,BY_COM_Demand_Drivers!$A$5:$I$100,9,FALSE)</f>
        <v>2.2494255385183131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2.3633134215193725</v>
      </c>
      <c r="G317" s="16">
        <f>VLOOKUP($C317,'Growth rate'!$B$3:$T$93,7,FALSE)*VLOOKUP($E317,BY_COM_Demand_Drivers!$A$5:$I$100,8,FALSE)</f>
        <v>2.2854163471346061</v>
      </c>
      <c r="H317" s="16">
        <f>VLOOKUP($C317,'Growth rate'!$B$3:$T$93,7,FALSE)*VLOOKUP($E317,BY_COM_Demand_Drivers!$A$5:$I$100,9,FALSE)</f>
        <v>2.2854163471346061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2.4011264362636826</v>
      </c>
      <c r="G318" s="16">
        <f>VLOOKUP($C318,'Growth rate'!$B$3:$T$93,7,FALSE)*VLOOKUP($E318,BY_COM_Demand_Drivers!$A$5:$I$100,8,FALSE)</f>
        <v>2.3219830086887598</v>
      </c>
      <c r="H318" s="16">
        <f>VLOOKUP($C318,'Growth rate'!$B$3:$T$93,7,FALSE)*VLOOKUP($E318,BY_COM_Demand_Drivers!$A$5:$I$100,9,FALSE)</f>
        <v>2.3219830086887598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2.4395444592439017</v>
      </c>
      <c r="G319" s="16">
        <f>VLOOKUP($C319,'Growth rate'!$B$3:$T$93,7,FALSE)*VLOOKUP($E319,BY_COM_Demand_Drivers!$A$5:$I$100,8,FALSE)</f>
        <v>2.3591347368277806</v>
      </c>
      <c r="H319" s="16">
        <f>VLOOKUP($C319,'Growth rate'!$B$3:$T$93,7,FALSE)*VLOOKUP($E319,BY_COM_Demand_Drivers!$A$5:$I$100,9,FALSE)</f>
        <v>2.3591347368277806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2.4785771705918043</v>
      </c>
      <c r="G320" s="16">
        <f>VLOOKUP($C320,'Growth rate'!$B$3:$T$93,7,FALSE)*VLOOKUP($E320,BY_COM_Demand_Drivers!$A$5:$I$100,8,FALSE)</f>
        <v>2.3968808926170246</v>
      </c>
      <c r="H320" s="16">
        <f>VLOOKUP($C320,'Growth rate'!$B$3:$T$93,7,FALSE)*VLOOKUP($E320,BY_COM_Demand_Drivers!$A$5:$I$100,9,FALSE)</f>
        <v>2.3968808926170246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2.5182344053212735</v>
      </c>
      <c r="G321" s="16">
        <f>VLOOKUP($C321,'Growth rate'!$B$3:$T$93,7,FALSE)*VLOOKUP($E321,BY_COM_Demand_Drivers!$A$5:$I$100,8,FALSE)</f>
        <v>2.4352309868988975</v>
      </c>
      <c r="H321" s="16">
        <f>VLOOKUP($C321,'Growth rate'!$B$3:$T$93,7,FALSE)*VLOOKUP($E321,BY_COM_Demand_Drivers!$A$5:$I$100,9,FALSE)</f>
        <v>2.4352309868988975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2.5585261558064136</v>
      </c>
      <c r="G322" s="16">
        <f>VLOOKUP($C322,'Growth rate'!$B$3:$T$93,7,FALSE)*VLOOKUP($E322,BY_COM_Demand_Drivers!$A$5:$I$100,8,FALSE)</f>
        <v>2.4741946826892796</v>
      </c>
      <c r="H322" s="16">
        <f>VLOOKUP($C322,'Growth rate'!$B$3:$T$93,7,FALSE)*VLOOKUP($E322,BY_COM_Demand_Drivers!$A$5:$I$100,9,FALSE)</f>
        <v>2.4741946826892796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2.5994625742993165</v>
      </c>
      <c r="G323" s="16">
        <f>VLOOKUP($C323,'Growth rate'!$B$3:$T$93,7,FALSE)*VLOOKUP($E323,BY_COM_Demand_Drivers!$A$5:$I$100,8,FALSE)</f>
        <v>2.5137817976123085</v>
      </c>
      <c r="H323" s="16">
        <f>VLOOKUP($C323,'Growth rate'!$B$3:$T$93,7,FALSE)*VLOOKUP($E323,BY_COM_Demand_Drivers!$A$5:$I$100,9,FALSE)</f>
        <v>2.5137817976123085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2.6410539754881057</v>
      </c>
      <c r="G324" s="16">
        <f>VLOOKUP($C324,'Growth rate'!$B$3:$T$93,7,FALSE)*VLOOKUP($E324,BY_COM_Demand_Drivers!$A$5:$I$100,8,FALSE)</f>
        <v>2.5540023063741053</v>
      </c>
      <c r="H324" s="16">
        <f>VLOOKUP($C324,'Growth rate'!$B$3:$T$93,7,FALSE)*VLOOKUP($E324,BY_COM_Demand_Drivers!$A$5:$I$100,9,FALSE)</f>
        <v>2.5540023063741053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2.6833108390959155</v>
      </c>
      <c r="G325" s="16">
        <f>VLOOKUP($C325,'Growth rate'!$B$3:$T$93,7,FALSE)*VLOOKUP($E325,BY_COM_Demand_Drivers!$A$5:$I$100,8,FALSE)</f>
        <v>2.5948663432760912</v>
      </c>
      <c r="H325" s="16">
        <f>VLOOKUP($C325,'Growth rate'!$B$3:$T$93,7,FALSE)*VLOOKUP($E325,BY_COM_Demand_Drivers!$A$5:$I$100,9,FALSE)</f>
        <v>2.5948663432760912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2.7262438125214503</v>
      </c>
      <c r="G326" s="16">
        <f>VLOOKUP($C326,'Growth rate'!$B$3:$T$93,7,FALSE)*VLOOKUP($E326,BY_COM_Demand_Drivers!$A$5:$I$100,8,FALSE)</f>
        <v>2.6363842047685089</v>
      </c>
      <c r="H326" s="16">
        <f>VLOOKUP($C326,'Growth rate'!$B$3:$T$93,7,FALSE)*VLOOKUP($E326,BY_COM_Demand_Drivers!$A$5:$I$100,9,FALSE)</f>
        <v>2.6363842047685089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2.7698637135217936</v>
      </c>
      <c r="G327" s="16">
        <f>VLOOKUP($C327,'Growth rate'!$B$3:$T$93,7,FALSE)*VLOOKUP($E327,BY_COM_Demand_Drivers!$A$5:$I$100,8,FALSE)</f>
        <v>2.6785663520448053</v>
      </c>
      <c r="H327" s="16">
        <f>VLOOKUP($C327,'Growth rate'!$B$3:$T$93,7,FALSE)*VLOOKUP($E327,BY_COM_Demand_Drivers!$A$5:$I$100,9,FALSE)</f>
        <v>2.6785663520448053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2.8141815329381425</v>
      </c>
      <c r="G328" s="16">
        <f>VLOOKUP($C328,'Growth rate'!$B$3:$T$93,7,FALSE)*VLOOKUP($E328,BY_COM_Demand_Drivers!$A$5:$I$100,8,FALSE)</f>
        <v>2.7214234136775222</v>
      </c>
      <c r="H328" s="16">
        <f>VLOOKUP($C328,'Growth rate'!$B$3:$T$93,7,FALSE)*VLOOKUP($E328,BY_COM_Demand_Drivers!$A$5:$I$100,9,FALSE)</f>
        <v>2.7214234136775222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2.8592084374651523</v>
      </c>
      <c r="G329" s="16">
        <f>VLOOKUP($C329,'Growth rate'!$B$3:$T$93,7,FALSE)*VLOOKUP($E329,BY_COM_Demand_Drivers!$A$5:$I$100,8,FALSE)</f>
        <v>2.7649661882963623</v>
      </c>
      <c r="H329" s="16">
        <f>VLOOKUP($C329,'Growth rate'!$B$3:$T$93,7,FALSE)*VLOOKUP($E329,BY_COM_Demand_Drivers!$A$5:$I$100,9,FALSE)</f>
        <v>2.7649661882963623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2.9049557724645951</v>
      </c>
      <c r="G330" s="16">
        <f>VLOOKUP($C330,'Growth rate'!$B$3:$T$93,7,FALSE)*VLOOKUP($E330,BY_COM_Demand_Drivers!$A$5:$I$100,8,FALSE)</f>
        <v>2.8092056473091045</v>
      </c>
      <c r="H330" s="16">
        <f>VLOOKUP($C330,'Growth rate'!$B$3:$T$93,7,FALSE)*VLOOKUP($E330,BY_COM_Demand_Drivers!$A$5:$I$100,9,FALSE)</f>
        <v>2.8092056473091045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2.9514350648240288</v>
      </c>
      <c r="G331" s="16">
        <f>VLOOKUP($C331,'Growth rate'!$B$3:$T$93,7,FALSE)*VLOOKUP($E331,BY_COM_Demand_Drivers!$A$5:$I$100,8,FALSE)</f>
        <v>2.8541529376660502</v>
      </c>
      <c r="H331" s="16">
        <f>VLOOKUP($C331,'Growth rate'!$B$3:$T$93,7,FALSE)*VLOOKUP($E331,BY_COM_Demand_Drivers!$A$5:$I$100,9,FALSE)</f>
        <v>2.8541529376660502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2.3698795943852802</v>
      </c>
      <c r="G332" s="16">
        <f>VLOOKUP($C332,'Growth rate'!$B$3:$T$93,7,FALSE)*VLOOKUP($E332,BY_COM_Demand_Drivers!$A$5:$I$100,8,FALSE)</f>
        <v>2.2917660926525798</v>
      </c>
      <c r="H332" s="16">
        <f>VLOOKUP($C332,'Growth rate'!$B$3:$T$93,7,FALSE)*VLOOKUP($E332,BY_COM_Demand_Drivers!$A$5:$I$100,9,FALSE)</f>
        <v>2.2917660926525798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2.4090020896537383</v>
      </c>
      <c r="G333" s="16">
        <f>VLOOKUP($C333,'Growth rate'!$B$3:$T$93,7,FALSE)*VLOOKUP($E333,BY_COM_Demand_Drivers!$A$5:$I$100,8,FALSE)</f>
        <v>2.3295990729983469</v>
      </c>
      <c r="H333" s="16">
        <f>VLOOKUP($C333,'Growth rate'!$B$3:$T$93,7,FALSE)*VLOOKUP($E333,BY_COM_Demand_Drivers!$A$5:$I$100,9,FALSE)</f>
        <v>2.3295990729983469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2.448124584922196</v>
      </c>
      <c r="G334" s="16">
        <f>VLOOKUP($C334,'Growth rate'!$B$3:$T$93,7,FALSE)*VLOOKUP($E334,BY_COM_Demand_Drivers!$A$5:$I$100,8,FALSE)</f>
        <v>2.367432053344114</v>
      </c>
      <c r="H334" s="16">
        <f>VLOOKUP($C334,'Growth rate'!$B$3:$T$93,7,FALSE)*VLOOKUP($E334,BY_COM_Demand_Drivers!$A$5:$I$100,9,FALSE)</f>
        <v>2.367432053344114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2.4872470801906541</v>
      </c>
      <c r="G335" s="16">
        <f>VLOOKUP($C335,'Growth rate'!$B$3:$T$93,7,FALSE)*VLOOKUP($E335,BY_COM_Demand_Drivers!$A$5:$I$100,8,FALSE)</f>
        <v>2.4052650336898811</v>
      </c>
      <c r="H335" s="16">
        <f>VLOOKUP($C335,'Growth rate'!$B$3:$T$93,7,FALSE)*VLOOKUP($E335,BY_COM_Demand_Drivers!$A$5:$I$100,9,FALSE)</f>
        <v>2.4052650336898811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2.5263695754591122</v>
      </c>
      <c r="G336" s="16">
        <f>VLOOKUP($C336,'Growth rate'!$B$3:$T$93,7,FALSE)*VLOOKUP($E336,BY_COM_Demand_Drivers!$A$5:$I$100,8,FALSE)</f>
        <v>2.4430980140356486</v>
      </c>
      <c r="H336" s="16">
        <f>VLOOKUP($C336,'Growth rate'!$B$3:$T$93,7,FALSE)*VLOOKUP($E336,BY_COM_Demand_Drivers!$A$5:$I$100,9,FALSE)</f>
        <v>2.4430980140356486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2.5654920707275699</v>
      </c>
      <c r="G337" s="16">
        <f>VLOOKUP($C337,'Growth rate'!$B$3:$T$93,7,FALSE)*VLOOKUP($E337,BY_COM_Demand_Drivers!$A$5:$I$100,8,FALSE)</f>
        <v>2.4809309943814157</v>
      </c>
      <c r="H337" s="16">
        <f>VLOOKUP($C337,'Growth rate'!$B$3:$T$93,7,FALSE)*VLOOKUP($E337,BY_COM_Demand_Drivers!$A$5:$I$100,9,FALSE)</f>
        <v>2.4809309943814157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2.6046145659960276</v>
      </c>
      <c r="G338" s="16">
        <f>VLOOKUP($C338,'Growth rate'!$B$3:$T$93,7,FALSE)*VLOOKUP($E338,BY_COM_Demand_Drivers!$A$5:$I$100,8,FALSE)</f>
        <v>2.5187639747271824</v>
      </c>
      <c r="H338" s="16">
        <f>VLOOKUP($C338,'Growth rate'!$B$3:$T$93,7,FALSE)*VLOOKUP($E338,BY_COM_Demand_Drivers!$A$5:$I$100,9,FALSE)</f>
        <v>2.5187639747271824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2.6437370612644857</v>
      </c>
      <c r="G339" s="16">
        <f>VLOOKUP($C339,'Growth rate'!$B$3:$T$93,7,FALSE)*VLOOKUP($E339,BY_COM_Demand_Drivers!$A$5:$I$100,8,FALSE)</f>
        <v>2.5565969550729499</v>
      </c>
      <c r="H339" s="16">
        <f>VLOOKUP($C339,'Growth rate'!$B$3:$T$93,7,FALSE)*VLOOKUP($E339,BY_COM_Demand_Drivers!$A$5:$I$100,9,FALSE)</f>
        <v>2.5565969550729499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2.6828595565329438</v>
      </c>
      <c r="G340" s="16">
        <f>VLOOKUP($C340,'Growth rate'!$B$3:$T$93,7,FALSE)*VLOOKUP($E340,BY_COM_Demand_Drivers!$A$5:$I$100,8,FALSE)</f>
        <v>2.594429935418717</v>
      </c>
      <c r="H340" s="16">
        <f>VLOOKUP($C340,'Growth rate'!$B$3:$T$93,7,FALSE)*VLOOKUP($E340,BY_COM_Demand_Drivers!$A$5:$I$100,9,FALSE)</f>
        <v>2.594429935418717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2.721982051801402</v>
      </c>
      <c r="G341" s="16">
        <f>VLOOKUP($C341,'Growth rate'!$B$3:$T$93,7,FALSE)*VLOOKUP($E341,BY_COM_Demand_Drivers!$A$5:$I$100,8,FALSE)</f>
        <v>2.6322629157644841</v>
      </c>
      <c r="H341" s="16">
        <f>VLOOKUP($C341,'Growth rate'!$B$3:$T$93,7,FALSE)*VLOOKUP($E341,BY_COM_Demand_Drivers!$A$5:$I$100,9,FALSE)</f>
        <v>2.6322629157644841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2.7611045470698596</v>
      </c>
      <c r="G342" s="16">
        <f>VLOOKUP($C342,'Growth rate'!$B$3:$T$93,7,FALSE)*VLOOKUP($E342,BY_COM_Demand_Drivers!$A$5:$I$100,8,FALSE)</f>
        <v>2.6700958961102512</v>
      </c>
      <c r="H342" s="16">
        <f>VLOOKUP($C342,'Growth rate'!$B$3:$T$93,7,FALSE)*VLOOKUP($E342,BY_COM_Demand_Drivers!$A$5:$I$100,9,FALSE)</f>
        <v>2.6700958961102512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2.8002270423383178</v>
      </c>
      <c r="G343" s="16">
        <f>VLOOKUP($C343,'Growth rate'!$B$3:$T$93,7,FALSE)*VLOOKUP($E343,BY_COM_Demand_Drivers!$A$5:$I$100,8,FALSE)</f>
        <v>2.7079288764560183</v>
      </c>
      <c r="H343" s="16">
        <f>VLOOKUP($C343,'Growth rate'!$B$3:$T$93,7,FALSE)*VLOOKUP($E343,BY_COM_Demand_Drivers!$A$5:$I$100,9,FALSE)</f>
        <v>2.7079288764560183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2.8393495376067759</v>
      </c>
      <c r="G344" s="16">
        <f>VLOOKUP($C344,'Growth rate'!$B$3:$T$93,7,FALSE)*VLOOKUP($E344,BY_COM_Demand_Drivers!$A$5:$I$100,8,FALSE)</f>
        <v>2.7457618568017859</v>
      </c>
      <c r="H344" s="16">
        <f>VLOOKUP($C344,'Growth rate'!$B$3:$T$93,7,FALSE)*VLOOKUP($E344,BY_COM_Demand_Drivers!$A$5:$I$100,9,FALSE)</f>
        <v>2.7457618568017859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2.878472032875234</v>
      </c>
      <c r="G345" s="16">
        <f>VLOOKUP($C345,'Growth rate'!$B$3:$T$93,7,FALSE)*VLOOKUP($E345,BY_COM_Demand_Drivers!$A$5:$I$100,8,FALSE)</f>
        <v>2.783594837147553</v>
      </c>
      <c r="H345" s="16">
        <f>VLOOKUP($C345,'Growth rate'!$B$3:$T$93,7,FALSE)*VLOOKUP($E345,BY_COM_Demand_Drivers!$A$5:$I$100,9,FALSE)</f>
        <v>2.783594837147553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2.9175945281436912</v>
      </c>
      <c r="G346" s="16">
        <f>VLOOKUP($C346,'Growth rate'!$B$3:$T$93,7,FALSE)*VLOOKUP($E346,BY_COM_Demand_Drivers!$A$5:$I$100,8,FALSE)</f>
        <v>2.8214278174933196</v>
      </c>
      <c r="H346" s="16">
        <f>VLOOKUP($C346,'Growth rate'!$B$3:$T$93,7,FALSE)*VLOOKUP($E346,BY_COM_Demand_Drivers!$A$5:$I$100,9,FALSE)</f>
        <v>2.8214278174933196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2.9567170234121494</v>
      </c>
      <c r="G347" s="16">
        <f>VLOOKUP($C347,'Growth rate'!$B$3:$T$93,7,FALSE)*VLOOKUP($E347,BY_COM_Demand_Drivers!$A$5:$I$100,8,FALSE)</f>
        <v>2.8592607978390872</v>
      </c>
      <c r="H347" s="16">
        <f>VLOOKUP($C347,'Growth rate'!$B$3:$T$93,7,FALSE)*VLOOKUP($E347,BY_COM_Demand_Drivers!$A$5:$I$100,9,FALSE)</f>
        <v>2.8592607978390872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2.9958395186806075</v>
      </c>
      <c r="G348" s="16">
        <f>VLOOKUP($C348,'Growth rate'!$B$3:$T$93,7,FALSE)*VLOOKUP($E348,BY_COM_Demand_Drivers!$A$5:$I$100,8,FALSE)</f>
        <v>2.8970937781848543</v>
      </c>
      <c r="H348" s="16">
        <f>VLOOKUP($C348,'Growth rate'!$B$3:$T$93,7,FALSE)*VLOOKUP($E348,BY_COM_Demand_Drivers!$A$5:$I$100,9,FALSE)</f>
        <v>2.8970937781848543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3.0349620139490652</v>
      </c>
      <c r="G349" s="16">
        <f>VLOOKUP($C349,'Growth rate'!$B$3:$T$93,7,FALSE)*VLOOKUP($E349,BY_COM_Demand_Drivers!$A$5:$I$100,8,FALSE)</f>
        <v>2.9349267585306209</v>
      </c>
      <c r="H349" s="16">
        <f>VLOOKUP($C349,'Growth rate'!$B$3:$T$93,7,FALSE)*VLOOKUP($E349,BY_COM_Demand_Drivers!$A$5:$I$100,9,FALSE)</f>
        <v>2.9349267585306209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3.0740845092175233</v>
      </c>
      <c r="G350" s="16">
        <f>VLOOKUP($C350,'Growth rate'!$B$3:$T$93,7,FALSE)*VLOOKUP($E350,BY_COM_Demand_Drivers!$A$5:$I$100,8,FALSE)</f>
        <v>2.9727597388763884</v>
      </c>
      <c r="H350" s="16">
        <f>VLOOKUP($C350,'Growth rate'!$B$3:$T$93,7,FALSE)*VLOOKUP($E350,BY_COM_Demand_Drivers!$A$5:$I$100,9,FALSE)</f>
        <v>2.9727597388763884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3.1132070044859814</v>
      </c>
      <c r="G351" s="16">
        <f>VLOOKUP($C351,'Growth rate'!$B$3:$T$93,7,FALSE)*VLOOKUP($E351,BY_COM_Demand_Drivers!$A$5:$I$100,8,FALSE)</f>
        <v>3.0105927192221555</v>
      </c>
      <c r="H351" s="16">
        <f>VLOOKUP($C351,'Growth rate'!$B$3:$T$93,7,FALSE)*VLOOKUP($E351,BY_COM_Demand_Drivers!$A$5:$I$100,9,FALSE)</f>
        <v>3.0105927192221555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3.1523294997544395</v>
      </c>
      <c r="G352" s="16">
        <f>VLOOKUP($C352,'Growth rate'!$B$3:$T$93,7,FALSE)*VLOOKUP($E352,BY_COM_Demand_Drivers!$A$5:$I$100,8,FALSE)</f>
        <v>3.0484256995679231</v>
      </c>
      <c r="H352" s="16">
        <f>VLOOKUP($C352,'Growth rate'!$B$3:$T$93,7,FALSE)*VLOOKUP($E352,BY_COM_Demand_Drivers!$A$5:$I$100,9,FALSE)</f>
        <v>3.0484256995679231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3.1914519950228977</v>
      </c>
      <c r="G353" s="16">
        <f>VLOOKUP($C353,'Growth rate'!$B$3:$T$93,7,FALSE)*VLOOKUP($E353,BY_COM_Demand_Drivers!$A$5:$I$100,8,FALSE)</f>
        <v>3.0862586799136902</v>
      </c>
      <c r="H353" s="16">
        <f>VLOOKUP($C353,'Growth rate'!$B$3:$T$93,7,FALSE)*VLOOKUP($E353,BY_COM_Demand_Drivers!$A$5:$I$100,9,FALSE)</f>
        <v>3.0862586799136902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3.2305744902913549</v>
      </c>
      <c r="G354" s="16">
        <f>VLOOKUP($C354,'Growth rate'!$B$3:$T$93,7,FALSE)*VLOOKUP($E354,BY_COM_Demand_Drivers!$A$5:$I$100,8,FALSE)</f>
        <v>3.1240916602594568</v>
      </c>
      <c r="H354" s="16">
        <f>VLOOKUP($C354,'Growth rate'!$B$3:$T$93,7,FALSE)*VLOOKUP($E354,BY_COM_Demand_Drivers!$A$5:$I$100,9,FALSE)</f>
        <v>3.1240916602594568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3.269696985559813</v>
      </c>
      <c r="G355" s="16">
        <f>VLOOKUP($C355,'Growth rate'!$B$3:$T$93,7,FALSE)*VLOOKUP($E355,BY_COM_Demand_Drivers!$A$5:$I$100,8,FALSE)</f>
        <v>3.1619246406052244</v>
      </c>
      <c r="H355" s="16">
        <f>VLOOKUP($C355,'Growth rate'!$B$3:$T$93,7,FALSE)*VLOOKUP($E355,BY_COM_Demand_Drivers!$A$5:$I$100,9,FALSE)</f>
        <v>3.1619246406052244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3.3088194808282712</v>
      </c>
      <c r="G356" s="16">
        <f>VLOOKUP($C356,'Growth rate'!$B$3:$T$93,7,FALSE)*VLOOKUP($E356,BY_COM_Demand_Drivers!$A$5:$I$100,8,FALSE)</f>
        <v>3.1997576209509915</v>
      </c>
      <c r="H356" s="16">
        <f>VLOOKUP($C356,'Growth rate'!$B$3:$T$93,7,FALSE)*VLOOKUP($E356,BY_COM_Demand_Drivers!$A$5:$I$100,9,FALSE)</f>
        <v>3.1997576209509915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3.3479419760967288</v>
      </c>
      <c r="G357" s="16">
        <f>VLOOKUP($C357,'Growth rate'!$B$3:$T$93,7,FALSE)*VLOOKUP($E357,BY_COM_Demand_Drivers!$A$5:$I$100,8,FALSE)</f>
        <v>3.2375906012967581</v>
      </c>
      <c r="H357" s="16">
        <f>VLOOKUP($C357,'Growth rate'!$B$3:$T$93,7,FALSE)*VLOOKUP($E357,BY_COM_Demand_Drivers!$A$5:$I$100,9,FALSE)</f>
        <v>3.2375906012967581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3.387064471365187</v>
      </c>
      <c r="G358" s="16">
        <f>VLOOKUP($C358,'Growth rate'!$B$3:$T$93,7,FALSE)*VLOOKUP($E358,BY_COM_Demand_Drivers!$A$5:$I$100,8,FALSE)</f>
        <v>3.2754235816425257</v>
      </c>
      <c r="H358" s="16">
        <f>VLOOKUP($C358,'Growth rate'!$B$3:$T$93,7,FALSE)*VLOOKUP($E358,BY_COM_Demand_Drivers!$A$5:$I$100,9,FALSE)</f>
        <v>3.2754235816425257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3.4261869666336451</v>
      </c>
      <c r="G359" s="16">
        <f>VLOOKUP($C359,'Growth rate'!$B$3:$T$93,7,FALSE)*VLOOKUP($E359,BY_COM_Demand_Drivers!$A$5:$I$100,8,FALSE)</f>
        <v>3.3132565619882928</v>
      </c>
      <c r="H359" s="16">
        <f>VLOOKUP($C359,'Growth rate'!$B$3:$T$93,7,FALSE)*VLOOKUP($E359,BY_COM_Demand_Drivers!$A$5:$I$100,9,FALSE)</f>
        <v>3.3132565619882928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3.4653094619021023</v>
      </c>
      <c r="G360" s="16">
        <f>VLOOKUP($C360,'Growth rate'!$B$3:$T$93,7,FALSE)*VLOOKUP($E360,BY_COM_Demand_Drivers!$A$5:$I$100,8,FALSE)</f>
        <v>3.3510895423340594</v>
      </c>
      <c r="H360" s="16">
        <f>VLOOKUP($C360,'Growth rate'!$B$3:$T$93,7,FALSE)*VLOOKUP($E360,BY_COM_Demand_Drivers!$A$5:$I$100,9,FALSE)</f>
        <v>3.3510895423340594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3.5044319571705604</v>
      </c>
      <c r="G361" s="16">
        <f>VLOOKUP($C361,'Growth rate'!$B$3:$T$93,7,FALSE)*VLOOKUP($E361,BY_COM_Demand_Drivers!$A$5:$I$100,8,FALSE)</f>
        <v>3.388922522679827</v>
      </c>
      <c r="H361" s="16">
        <f>VLOOKUP($C361,'Growth rate'!$B$3:$T$93,7,FALSE)*VLOOKUP($E361,BY_COM_Demand_Drivers!$A$5:$I$100,9,FALSE)</f>
        <v>3.388922522679827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3.5435544524390186</v>
      </c>
      <c r="G362" s="16">
        <f>VLOOKUP($C362,'Growth rate'!$B$3:$T$93,7,FALSE)*VLOOKUP($E362,BY_COM_Demand_Drivers!$A$5:$I$100,8,FALSE)</f>
        <v>3.4267555030255941</v>
      </c>
      <c r="H362" s="16">
        <f>VLOOKUP($C362,'Growth rate'!$B$3:$T$93,7,FALSE)*VLOOKUP($E362,BY_COM_Demand_Drivers!$A$5:$I$100,9,FALSE)</f>
        <v>3.4267555030255941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3.5826769477074767</v>
      </c>
      <c r="G363" s="16">
        <f>VLOOKUP($C363,'Growth rate'!$B$3:$T$93,7,FALSE)*VLOOKUP($E363,BY_COM_Demand_Drivers!$A$5:$I$100,8,FALSE)</f>
        <v>3.4645884833713616</v>
      </c>
      <c r="H363" s="16">
        <f>VLOOKUP($C363,'Growth rate'!$B$3:$T$93,7,FALSE)*VLOOKUP($E363,BY_COM_Demand_Drivers!$A$5:$I$100,9,FALSE)</f>
        <v>3.4645884833713616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3.6399997788707967</v>
      </c>
      <c r="G364" s="16">
        <f>VLOOKUP($C364,'Growth rate'!$B$3:$T$93,7,FALSE)*VLOOKUP($E364,BY_COM_Demand_Drivers!$A$5:$I$100,8,FALSE)</f>
        <v>3.5200218991053034</v>
      </c>
      <c r="H364" s="16">
        <f>VLOOKUP($C364,'Growth rate'!$B$3:$T$93,7,FALSE)*VLOOKUP($E364,BY_COM_Demand_Drivers!$A$5:$I$100,9,FALSE)</f>
        <v>3.5200218991053034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3.6982397753327292</v>
      </c>
      <c r="G365" s="16">
        <f>VLOOKUP($C365,'Growth rate'!$B$3:$T$93,7,FALSE)*VLOOKUP($E365,BY_COM_Demand_Drivers!$A$5:$I$100,8,FALSE)</f>
        <v>3.5763422494909882</v>
      </c>
      <c r="H365" s="16">
        <f>VLOOKUP($C365,'Growth rate'!$B$3:$T$93,7,FALSE)*VLOOKUP($E365,BY_COM_Demand_Drivers!$A$5:$I$100,9,FALSE)</f>
        <v>3.5763422494909882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3.7574116117380529</v>
      </c>
      <c r="G366" s="16">
        <f>VLOOKUP($C366,'Growth rate'!$B$3:$T$93,7,FALSE)*VLOOKUP($E366,BY_COM_Demand_Drivers!$A$5:$I$100,8,FALSE)</f>
        <v>3.6335637254828437</v>
      </c>
      <c r="H366" s="16">
        <f>VLOOKUP($C366,'Growth rate'!$B$3:$T$93,7,FALSE)*VLOOKUP($E366,BY_COM_Demand_Drivers!$A$5:$I$100,9,FALSE)</f>
        <v>3.6335637254828437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3.817530197525862</v>
      </c>
      <c r="G367" s="16">
        <f>VLOOKUP($C367,'Growth rate'!$B$3:$T$93,7,FALSE)*VLOOKUP($E367,BY_COM_Demand_Drivers!$A$5:$I$100,8,FALSE)</f>
        <v>3.6917007450905697</v>
      </c>
      <c r="H367" s="16">
        <f>VLOOKUP($C367,'Growth rate'!$B$3:$T$93,7,FALSE)*VLOOKUP($E367,BY_COM_Demand_Drivers!$A$5:$I$100,9,FALSE)</f>
        <v>3.6917007450905697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3.878610680686275</v>
      </c>
      <c r="G368" s="16">
        <f>VLOOKUP($C368,'Growth rate'!$B$3:$T$93,7,FALSE)*VLOOKUP($E368,BY_COM_Demand_Drivers!$A$5:$I$100,8,FALSE)</f>
        <v>3.7507679570120183</v>
      </c>
      <c r="H368" s="16">
        <f>VLOOKUP($C368,'Growth rate'!$B$3:$T$93,7,FALSE)*VLOOKUP($E368,BY_COM_Demand_Drivers!$A$5:$I$100,9,FALSE)</f>
        <v>3.7507679570120183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3.9406684515772556</v>
      </c>
      <c r="G369" s="16">
        <f>VLOOKUP($C369,'Growth rate'!$B$3:$T$93,7,FALSE)*VLOOKUP($E369,BY_COM_Demand_Drivers!$A$5:$I$100,8,FALSE)</f>
        <v>3.8107802443242105</v>
      </c>
      <c r="H369" s="16">
        <f>VLOOKUP($C369,'Growth rate'!$B$3:$T$93,7,FALSE)*VLOOKUP($E369,BY_COM_Demand_Drivers!$A$5:$I$100,9,FALSE)</f>
        <v>3.8107802443242105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4.0037191468024922</v>
      </c>
      <c r="G370" s="16">
        <f>VLOOKUP($C370,'Growth rate'!$B$3:$T$93,7,FALSE)*VLOOKUP($E370,BY_COM_Demand_Drivers!$A$5:$I$100,8,FALSE)</f>
        <v>3.8717527282333983</v>
      </c>
      <c r="H370" s="16">
        <f>VLOOKUP($C370,'Growth rate'!$B$3:$T$93,7,FALSE)*VLOOKUP($E370,BY_COM_Demand_Drivers!$A$5:$I$100,9,FALSE)</f>
        <v>3.8717527282333983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4.0677786531513327</v>
      </c>
      <c r="G371" s="16">
        <f>VLOOKUP($C371,'Growth rate'!$B$3:$T$93,7,FALSE)*VLOOKUP($E371,BY_COM_Demand_Drivers!$A$5:$I$100,8,FALSE)</f>
        <v>3.9337007718851331</v>
      </c>
      <c r="H371" s="16">
        <f>VLOOKUP($C371,'Growth rate'!$B$3:$T$93,7,FALSE)*VLOOKUP($E371,BY_COM_Demand_Drivers!$A$5:$I$100,9,FALSE)</f>
        <v>3.9337007718851331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4.1328631116017531</v>
      </c>
      <c r="G372" s="16">
        <f>VLOOKUP($C372,'Growth rate'!$B$3:$T$93,7,FALSE)*VLOOKUP($E372,BY_COM_Demand_Drivers!$A$5:$I$100,8,FALSE)</f>
        <v>3.9966399842352951</v>
      </c>
      <c r="H372" s="16">
        <f>VLOOKUP($C372,'Growth rate'!$B$3:$T$93,7,FALSE)*VLOOKUP($E372,BY_COM_Demand_Drivers!$A$5:$I$100,9,FALSE)</f>
        <v>3.9966399842352951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4.1989889213873814</v>
      </c>
      <c r="G373" s="16">
        <f>VLOOKUP($C373,'Growth rate'!$B$3:$T$93,7,FALSE)*VLOOKUP($E373,BY_COM_Demand_Drivers!$A$5:$I$100,8,FALSE)</f>
        <v>4.0605862239830595</v>
      </c>
      <c r="H373" s="16">
        <f>VLOOKUP($C373,'Growth rate'!$B$3:$T$93,7,FALSE)*VLOOKUP($E373,BY_COM_Demand_Drivers!$A$5:$I$100,9,FALSE)</f>
        <v>4.0605862239830595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4.2661727441295794</v>
      </c>
      <c r="G374" s="16">
        <f>VLOOKUP($C374,'Growth rate'!$B$3:$T$93,7,FALSE)*VLOOKUP($E374,BY_COM_Demand_Drivers!$A$5:$I$100,8,FALSE)</f>
        <v>4.1255556035667889</v>
      </c>
      <c r="H374" s="16">
        <f>VLOOKUP($C374,'Growth rate'!$B$3:$T$93,7,FALSE)*VLOOKUP($E374,BY_COM_Demand_Drivers!$A$5:$I$100,9,FALSE)</f>
        <v>4.1255556035667889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4.334431508035653</v>
      </c>
      <c r="G375" s="16">
        <f>VLOOKUP($C375,'Growth rate'!$B$3:$T$93,7,FALSE)*VLOOKUP($E375,BY_COM_Demand_Drivers!$A$5:$I$100,8,FALSE)</f>
        <v>4.1915644932238569</v>
      </c>
      <c r="H375" s="16">
        <f>VLOOKUP($C375,'Growth rate'!$B$3:$T$93,7,FALSE)*VLOOKUP($E375,BY_COM_Demand_Drivers!$A$5:$I$100,9,FALSE)</f>
        <v>4.1915644932238569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4.4037824121642242</v>
      </c>
      <c r="G376" s="16">
        <f>VLOOKUP($C376,'Growth rate'!$B$3:$T$93,7,FALSE)*VLOOKUP($E376,BY_COM_Demand_Drivers!$A$5:$I$100,8,FALSE)</f>
        <v>4.2586295251154391</v>
      </c>
      <c r="H376" s="16">
        <f>VLOOKUP($C376,'Growth rate'!$B$3:$T$93,7,FALSE)*VLOOKUP($E376,BY_COM_Demand_Drivers!$A$5:$I$100,9,FALSE)</f>
        <v>4.2586295251154391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4.4742429307588516</v>
      </c>
      <c r="G377" s="16">
        <f>VLOOKUP($C377,'Growth rate'!$B$3:$T$93,7,FALSE)*VLOOKUP($E377,BY_COM_Demand_Drivers!$A$5:$I$100,8,FALSE)</f>
        <v>4.3267675975172866</v>
      </c>
      <c r="H377" s="16">
        <f>VLOOKUP($C377,'Growth rate'!$B$3:$T$93,7,FALSE)*VLOOKUP($E377,BY_COM_Demand_Drivers!$A$5:$I$100,9,FALSE)</f>
        <v>4.3267675975172866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4.5458308176509936</v>
      </c>
      <c r="G378" s="16">
        <f>VLOOKUP($C378,'Growth rate'!$B$3:$T$93,7,FALSE)*VLOOKUP($E378,BY_COM_Demand_Drivers!$A$5:$I$100,8,FALSE)</f>
        <v>4.3959958790775637</v>
      </c>
      <c r="H378" s="16">
        <f>VLOOKUP($C378,'Growth rate'!$B$3:$T$93,7,FALSE)*VLOOKUP($E378,BY_COM_Demand_Drivers!$A$5:$I$100,9,FALSE)</f>
        <v>4.3959958790775637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4.6185641107334092</v>
      </c>
      <c r="G379" s="16">
        <f>VLOOKUP($C379,'Growth rate'!$B$3:$T$93,7,FALSE)*VLOOKUP($E379,BY_COM_Demand_Drivers!$A$5:$I$100,8,FALSE)</f>
        <v>4.466331813142804</v>
      </c>
      <c r="H379" s="16">
        <f>VLOOKUP($C379,'Growth rate'!$B$3:$T$93,7,FALSE)*VLOOKUP($E379,BY_COM_Demand_Drivers!$A$5:$I$100,9,FALSE)</f>
        <v>4.466331813142804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4.6924611365051438</v>
      </c>
      <c r="G380" s="16">
        <f>VLOOKUP($C380,'Growth rate'!$B$3:$T$93,7,FALSE)*VLOOKUP($E380,BY_COM_Demand_Drivers!$A$5:$I$100,8,FALSE)</f>
        <v>4.5377931221530892</v>
      </c>
      <c r="H380" s="16">
        <f>VLOOKUP($C380,'Growth rate'!$B$3:$T$93,7,FALSE)*VLOOKUP($E380,BY_COM_Demand_Drivers!$A$5:$I$100,9,FALSE)</f>
        <v>4.5377931221530892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4.7675405146892267</v>
      </c>
      <c r="G381" s="16">
        <f>VLOOKUP($C381,'Growth rate'!$B$3:$T$93,7,FALSE)*VLOOKUP($E381,BY_COM_Demand_Drivers!$A$5:$I$100,8,FALSE)</f>
        <v>4.6103978121075393</v>
      </c>
      <c r="H381" s="16">
        <f>VLOOKUP($C381,'Growth rate'!$B$3:$T$93,7,FALSE)*VLOOKUP($E381,BY_COM_Demand_Drivers!$A$5:$I$100,9,FALSE)</f>
        <v>4.6103978121075393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4.8438211629242529</v>
      </c>
      <c r="G382" s="16">
        <f>VLOOKUP($C382,'Growth rate'!$B$3:$T$93,7,FALSE)*VLOOKUP($E382,BY_COM_Demand_Drivers!$A$5:$I$100,8,FALSE)</f>
        <v>4.684164177101259</v>
      </c>
      <c r="H382" s="16">
        <f>VLOOKUP($C382,'Growth rate'!$B$3:$T$93,7,FALSE)*VLOOKUP($E382,BY_COM_Demand_Drivers!$A$5:$I$100,9,FALSE)</f>
        <v>4.684164177101259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4.9213223015310419</v>
      </c>
      <c r="G383" s="16">
        <f>VLOOKUP($C383,'Growth rate'!$B$3:$T$93,7,FALSE)*VLOOKUP($E383,BY_COM_Demand_Drivers!$A$5:$I$100,8,FALSE)</f>
        <v>4.7591108039348802</v>
      </c>
      <c r="H383" s="16">
        <f>VLOOKUP($C383,'Growth rate'!$B$3:$T$93,7,FALSE)*VLOOKUP($E383,BY_COM_Demand_Drivers!$A$5:$I$100,9,FALSE)</f>
        <v>4.7591108039348802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5.0000634583555383</v>
      </c>
      <c r="G384" s="16">
        <f>VLOOKUP($C384,'Growth rate'!$B$3:$T$93,7,FALSE)*VLOOKUP($E384,BY_COM_Demand_Drivers!$A$5:$I$100,8,FALSE)</f>
        <v>4.8352565767978382</v>
      </c>
      <c r="H384" s="16">
        <f>VLOOKUP($C384,'Growth rate'!$B$3:$T$93,7,FALSE)*VLOOKUP($E384,BY_COM_Demand_Drivers!$A$5:$I$100,9,FALSE)</f>
        <v>4.8352565767978382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5.0800644736892266</v>
      </c>
      <c r="G385" s="16">
        <f>VLOOKUP($C385,'Growth rate'!$B$3:$T$93,7,FALSE)*VLOOKUP($E385,BY_COM_Demand_Drivers!$A$5:$I$100,8,FALSE)</f>
        <v>4.9126206820266027</v>
      </c>
      <c r="H385" s="16">
        <f>VLOOKUP($C385,'Growth rate'!$B$3:$T$93,7,FALSE)*VLOOKUP($E385,BY_COM_Demand_Drivers!$A$5:$I$100,9,FALSE)</f>
        <v>4.9126206820266027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5.1613455052682546</v>
      </c>
      <c r="G386" s="16">
        <f>VLOOKUP($C386,'Growth rate'!$B$3:$T$93,7,FALSE)*VLOOKUP($E386,BY_COM_Demand_Drivers!$A$5:$I$100,8,FALSE)</f>
        <v>4.9912226129390289</v>
      </c>
      <c r="H386" s="16">
        <f>VLOOKUP($C386,'Growth rate'!$B$3:$T$93,7,FALSE)*VLOOKUP($E386,BY_COM_Demand_Drivers!$A$5:$I$100,9,FALSE)</f>
        <v>4.9912226129390289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5.2439270333525467</v>
      </c>
      <c r="G387" s="16">
        <f>VLOOKUP($C387,'Growth rate'!$B$3:$T$93,7,FALSE)*VLOOKUP($E387,BY_COM_Demand_Drivers!$A$5:$I$100,8,FALSE)</f>
        <v>5.0710821747460528</v>
      </c>
      <c r="H387" s="16">
        <f>VLOOKUP($C387,'Growth rate'!$B$3:$T$93,7,FALSE)*VLOOKUP($E387,BY_COM_Demand_Drivers!$A$5:$I$100,9,FALSE)</f>
        <v>5.0710821747460528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5.3278298658861862</v>
      </c>
      <c r="G388" s="16">
        <f>VLOOKUP($C388,'Growth rate'!$B$3:$T$93,7,FALSE)*VLOOKUP($E388,BY_COM_Demand_Drivers!$A$5:$I$100,8,FALSE)</f>
        <v>5.1522194895419888</v>
      </c>
      <c r="H388" s="16">
        <f>VLOOKUP($C388,'Growth rate'!$B$3:$T$93,7,FALSE)*VLOOKUP($E388,BY_COM_Demand_Drivers!$A$5:$I$100,9,FALSE)</f>
        <v>5.1522194895419888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5.4130751437403664</v>
      </c>
      <c r="G389" s="16">
        <f>VLOOKUP($C389,'Growth rate'!$B$3:$T$93,7,FALSE)*VLOOKUP($E389,BY_COM_Demand_Drivers!$A$5:$I$100,8,FALSE)</f>
        <v>5.2346550013746613</v>
      </c>
      <c r="H389" s="16">
        <f>VLOOKUP($C389,'Growth rate'!$B$3:$T$93,7,FALSE)*VLOOKUP($E389,BY_COM_Demand_Drivers!$A$5:$I$100,9,FALSE)</f>
        <v>5.2346550013746613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5.4996843460402109</v>
      </c>
      <c r="G390" s="16">
        <f>VLOOKUP($C390,'Growth rate'!$B$3:$T$93,7,FALSE)*VLOOKUP($E390,BY_COM_Demand_Drivers!$A$5:$I$100,8,FALSE)</f>
        <v>5.3184094813966549</v>
      </c>
      <c r="H390" s="16">
        <f>VLOOKUP($C390,'Growth rate'!$B$3:$T$93,7,FALSE)*VLOOKUP($E390,BY_COM_Demand_Drivers!$A$5:$I$100,9,FALSE)</f>
        <v>5.3184094813966549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5.5876792955768551</v>
      </c>
      <c r="G391" s="16">
        <f>VLOOKUP($C391,'Growth rate'!$B$3:$T$93,7,FALSE)*VLOOKUP($E391,BY_COM_Demand_Drivers!$A$5:$I$100,8,FALSE)</f>
        <v>5.4035040330990025</v>
      </c>
      <c r="H391" s="16">
        <f>VLOOKUP($C391,'Growth rate'!$B$3:$T$93,7,FALSE)*VLOOKUP($E391,BY_COM_Demand_Drivers!$A$5:$I$100,9,FALSE)</f>
        <v>5.4035040330990025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5.6770821643060856</v>
      </c>
      <c r="G392" s="16">
        <f>VLOOKUP($C392,'Growth rate'!$B$3:$T$93,7,FALSE)*VLOOKUP($E392,BY_COM_Demand_Drivers!$A$5:$I$100,8,FALSE)</f>
        <v>5.4899600976285869</v>
      </c>
      <c r="H392" s="16">
        <f>VLOOKUP($C392,'Growth rate'!$B$3:$T$93,7,FALSE)*VLOOKUP($E392,BY_COM_Demand_Drivers!$A$5:$I$100,9,FALSE)</f>
        <v>5.4899600976285869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5.7679154789349827</v>
      </c>
      <c r="G393" s="16">
        <f>VLOOKUP($C393,'Growth rate'!$B$3:$T$93,7,FALSE)*VLOOKUP($E393,BY_COM_Demand_Drivers!$A$5:$I$100,8,FALSE)</f>
        <v>5.5777994591906443</v>
      </c>
      <c r="H393" s="16">
        <f>VLOOKUP($C393,'Growth rate'!$B$3:$T$93,7,FALSE)*VLOOKUP($E393,BY_COM_Demand_Drivers!$A$5:$I$100,9,FALSE)</f>
        <v>5.5777994591906443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5.8602021265979429</v>
      </c>
      <c r="G394" s="16">
        <f>VLOOKUP($C394,'Growth rate'!$B$3:$T$93,7,FALSE)*VLOOKUP($E394,BY_COM_Demand_Drivers!$A$5:$I$100,8,FALSE)</f>
        <v>5.6670442505376943</v>
      </c>
      <c r="H394" s="16">
        <f>VLOOKUP($C394,'Growth rate'!$B$3:$T$93,7,FALSE)*VLOOKUP($E394,BY_COM_Demand_Drivers!$A$5:$I$100,9,FALSE)</f>
        <v>5.6670442505376943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5.9539653606235108</v>
      </c>
      <c r="G395" s="16">
        <f>VLOOKUP($C395,'Growth rate'!$B$3:$T$93,7,FALSE)*VLOOKUP($E395,BY_COM_Demand_Drivers!$A$5:$I$100,8,FALSE)</f>
        <v>5.7577169585462986</v>
      </c>
      <c r="H395" s="16">
        <f>VLOOKUP($C395,'Growth rate'!$B$3:$T$93,7,FALSE)*VLOOKUP($E395,BY_COM_Demand_Drivers!$A$5:$I$100,9,FALSE)</f>
        <v>5.7577169585462986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6.0492288063934856</v>
      </c>
      <c r="G396" s="16">
        <f>VLOOKUP($C396,'Growth rate'!$B$3:$T$93,7,FALSE)*VLOOKUP($E396,BY_COM_Demand_Drivers!$A$5:$I$100,8,FALSE)</f>
        <v>5.849840429883038</v>
      </c>
      <c r="H396" s="16">
        <f>VLOOKUP($C396,'Growth rate'!$B$3:$T$93,7,FALSE)*VLOOKUP($E396,BY_COM_Demand_Drivers!$A$5:$I$100,9,FALSE)</f>
        <v>5.849840429883038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6.1460164672957829</v>
      </c>
      <c r="G397" s="16">
        <f>VLOOKUP($C397,'Growth rate'!$B$3:$T$93,7,FALSE)*VLOOKUP($E397,BY_COM_Demand_Drivers!$A$5:$I$100,8,FALSE)</f>
        <v>5.943437876761168</v>
      </c>
      <c r="H397" s="16">
        <f>VLOOKUP($C397,'Growth rate'!$B$3:$T$93,7,FALSE)*VLOOKUP($E397,BY_COM_Demand_Drivers!$A$5:$I$100,9,FALSE)</f>
        <v>5.943437876761168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6.2443527307725146</v>
      </c>
      <c r="G398" s="16">
        <f>VLOOKUP($C398,'Growth rate'!$B$3:$T$93,7,FALSE)*VLOOKUP($E398,BY_COM_Demand_Drivers!$A$5:$I$100,8,FALSE)</f>
        <v>6.0385328827893465</v>
      </c>
      <c r="H398" s="16">
        <f>VLOOKUP($C398,'Growth rate'!$B$3:$T$93,7,FALSE)*VLOOKUP($E398,BY_COM_Demand_Drivers!$A$5:$I$100,9,FALSE)</f>
        <v>6.0385328827893465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6.3442623744648756</v>
      </c>
      <c r="G399" s="16">
        <f>VLOOKUP($C399,'Growth rate'!$B$3:$T$93,7,FALSE)*VLOOKUP($E399,BY_COM_Demand_Drivers!$A$5:$I$100,8,FALSE)</f>
        <v>6.1351494089139766</v>
      </c>
      <c r="H399" s="16">
        <f>VLOOKUP($C399,'Growth rate'!$B$3:$T$93,7,FALSE)*VLOOKUP($E399,BY_COM_Demand_Drivers!$A$5:$I$100,9,FALSE)</f>
        <v>6.1351494089139766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6.4457705724563139</v>
      </c>
      <c r="G400" s="16">
        <f>VLOOKUP($C400,'Growth rate'!$B$3:$T$93,7,FALSE)*VLOOKUP($E400,BY_COM_Demand_Drivers!$A$5:$I$100,8,FALSE)</f>
        <v>6.2333117994566001</v>
      </c>
      <c r="H400" s="16">
        <f>VLOOKUP($C400,'Growth rate'!$B$3:$T$93,7,FALSE)*VLOOKUP($E400,BY_COM_Demand_Drivers!$A$5:$I$100,9,FALSE)</f>
        <v>6.2333117994566001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6.5489029016156159</v>
      </c>
      <c r="G401" s="16">
        <f>VLOOKUP($C401,'Growth rate'!$B$3:$T$93,7,FALSE)*VLOOKUP($E401,BY_COM_Demand_Drivers!$A$5:$I$100,8,FALSE)</f>
        <v>6.3330447882479071</v>
      </c>
      <c r="H401" s="16">
        <f>VLOOKUP($C401,'Growth rate'!$B$3:$T$93,7,FALSE)*VLOOKUP($E401,BY_COM_Demand_Drivers!$A$5:$I$100,9,FALSE)</f>
        <v>6.3330447882479071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6.6536853480414644</v>
      </c>
      <c r="G402" s="16">
        <f>VLOOKUP($C402,'Growth rate'!$B$3:$T$93,7,FALSE)*VLOOKUP($E402,BY_COM_Demand_Drivers!$A$5:$I$100,8,FALSE)</f>
        <v>6.4343735048598729</v>
      </c>
      <c r="H402" s="16">
        <f>VLOOKUP($C402,'Growth rate'!$B$3:$T$93,7,FALSE)*VLOOKUP($E402,BY_COM_Demand_Drivers!$A$5:$I$100,9,FALSE)</f>
        <v>6.4343735048598729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6.7601443136101294</v>
      </c>
      <c r="G403" s="16">
        <f>VLOOKUP($C403,'Growth rate'!$B$3:$T$93,7,FALSE)*VLOOKUP($E403,BY_COM_Demand_Drivers!$A$5:$I$100,8,FALSE)</f>
        <v>6.5373234809376317</v>
      </c>
      <c r="H403" s="16">
        <f>VLOOKUP($C403,'Growth rate'!$B$3:$T$93,7,FALSE)*VLOOKUP($E403,BY_COM_Demand_Drivers!$A$5:$I$100,9,FALSE)</f>
        <v>6.5373234809376317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6.868306622627891</v>
      </c>
      <c r="G404" s="16">
        <f>VLOOKUP($C404,'Growth rate'!$B$3:$T$93,7,FALSE)*VLOOKUP($E404,BY_COM_Demand_Drivers!$A$5:$I$100,8,FALSE)</f>
        <v>6.6419206566326334</v>
      </c>
      <c r="H404" s="16">
        <f>VLOOKUP($C404,'Growth rate'!$B$3:$T$93,7,FALSE)*VLOOKUP($E404,BY_COM_Demand_Drivers!$A$5:$I$100,9,FALSE)</f>
        <v>6.6419206566326334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6.9781995285899381</v>
      </c>
      <c r="G405" s="16">
        <f>VLOOKUP($C405,'Growth rate'!$B$3:$T$93,7,FALSE)*VLOOKUP($E405,BY_COM_Demand_Drivers!$A$5:$I$100,8,FALSE)</f>
        <v>6.748191387138756</v>
      </c>
      <c r="H405" s="16">
        <f>VLOOKUP($C405,'Growth rate'!$B$3:$T$93,7,FALSE)*VLOOKUP($E405,BY_COM_Demand_Drivers!$A$5:$I$100,9,FALSE)</f>
        <v>6.748191387138756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7.0898507210473776</v>
      </c>
      <c r="G406" s="16">
        <f>VLOOKUP($C406,'Growth rate'!$B$3:$T$93,7,FALSE)*VLOOKUP($E406,BY_COM_Demand_Drivers!$A$5:$I$100,8,FALSE)</f>
        <v>6.8561624493329765</v>
      </c>
      <c r="H406" s="16">
        <f>VLOOKUP($C406,'Growth rate'!$B$3:$T$93,7,FALSE)*VLOOKUP($E406,BY_COM_Demand_Drivers!$A$5:$I$100,9,FALSE)</f>
        <v>6.8561624493329765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7.2032883325841359</v>
      </c>
      <c r="G407" s="16">
        <f>VLOOKUP($C407,'Growth rate'!$B$3:$T$93,7,FALSE)*VLOOKUP($E407,BY_COM_Demand_Drivers!$A$5:$I$100,8,FALSE)</f>
        <v>6.9658610485223047</v>
      </c>
      <c r="H407" s="16">
        <f>VLOOKUP($C407,'Growth rate'!$B$3:$T$93,7,FALSE)*VLOOKUP($E407,BY_COM_Demand_Drivers!$A$5:$I$100,9,FALSE)</f>
        <v>6.9658610485223047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7.3185409459054824</v>
      </c>
      <c r="G408" s="16">
        <f>VLOOKUP($C408,'Growth rate'!$B$3:$T$93,7,FALSE)*VLOOKUP($E408,BY_COM_Demand_Drivers!$A$5:$I$100,8,FALSE)</f>
        <v>7.0773148252986617</v>
      </c>
      <c r="H408" s="16">
        <f>VLOOKUP($C408,'Growth rate'!$B$3:$T$93,7,FALSE)*VLOOKUP($E408,BY_COM_Demand_Drivers!$A$5:$I$100,9,FALSE)</f>
        <v>7.0773148252986617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7.4356376010399705</v>
      </c>
      <c r="G409" s="16">
        <f>VLOOKUP($C409,'Growth rate'!$B$3:$T$93,7,FALSE)*VLOOKUP($E409,BY_COM_Demand_Drivers!$A$5:$I$100,8,FALSE)</f>
        <v>7.1905518625034412</v>
      </c>
      <c r="H409" s="16">
        <f>VLOOKUP($C409,'Growth rate'!$B$3:$T$93,7,FALSE)*VLOOKUP($E409,BY_COM_Demand_Drivers!$A$5:$I$100,9,FALSE)</f>
        <v>7.1905518625034412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7.5546078026566104</v>
      </c>
      <c r="G410" s="16">
        <f>VLOOKUP($C410,'Growth rate'!$B$3:$T$93,7,FALSE)*VLOOKUP($E410,BY_COM_Demand_Drivers!$A$5:$I$100,8,FALSE)</f>
        <v>7.3056006923034964</v>
      </c>
      <c r="H410" s="16">
        <f>VLOOKUP($C410,'Growth rate'!$B$3:$T$93,7,FALSE)*VLOOKUP($E410,BY_COM_Demand_Drivers!$A$5:$I$100,9,FALSE)</f>
        <v>7.3056006923034964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7.6754815274991151</v>
      </c>
      <c r="G411" s="16">
        <f>VLOOKUP($C411,'Growth rate'!$B$3:$T$93,7,FALSE)*VLOOKUP($E411,BY_COM_Demand_Drivers!$A$5:$I$100,8,FALSE)</f>
        <v>7.4224903033803509</v>
      </c>
      <c r="H411" s="16">
        <f>VLOOKUP($C411,'Growth rate'!$B$3:$T$93,7,FALSE)*VLOOKUP($E411,BY_COM_Demand_Drivers!$A$5:$I$100,9,FALSE)</f>
        <v>7.4224903033803509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7.7982892319391022</v>
      </c>
      <c r="G412" s="16">
        <f>VLOOKUP($C412,'Growth rate'!$B$3:$T$93,7,FALSE)*VLOOKUP($E412,BY_COM_Demand_Drivers!$A$5:$I$100,8,FALSE)</f>
        <v>7.5412501482344378</v>
      </c>
      <c r="H412" s="16">
        <f>VLOOKUP($C412,'Growth rate'!$B$3:$T$93,7,FALSE)*VLOOKUP($E412,BY_COM_Demand_Drivers!$A$5:$I$100,9,FALSE)</f>
        <v>7.5412501482344378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7.9230618596501285</v>
      </c>
      <c r="G413" s="16">
        <f>VLOOKUP($C413,'Growth rate'!$B$3:$T$93,7,FALSE)*VLOOKUP($E413,BY_COM_Demand_Drivers!$A$5:$I$100,8,FALSE)</f>
        <v>7.6619101506061895</v>
      </c>
      <c r="H413" s="16">
        <f>VLOOKUP($C413,'Growth rate'!$B$3:$T$93,7,FALSE)*VLOOKUP($E413,BY_COM_Demand_Drivers!$A$5:$I$100,9,FALSE)</f>
        <v>7.6619101506061895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9.64299432748615</v>
      </c>
      <c r="G414" s="16">
        <f>VLOOKUP($C414,'Growth rate'!$B$3:$T$93,7,FALSE)*VLOOKUP($E414,BY_COM_Demand_Drivers!$A$5:$I$100,8,FALSE)</f>
        <v>9.3251519966381498</v>
      </c>
      <c r="H414" s="16">
        <f>VLOOKUP($C414,'Growth rate'!$B$3:$T$93,7,FALSE)*VLOOKUP($E414,BY_COM_Demand_Drivers!$A$5:$I$100,9,FALSE)</f>
        <v>9.3251519966381498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9.8021830056133616</v>
      </c>
      <c r="G415" s="16">
        <f>VLOOKUP($C415,'Growth rate'!$B$3:$T$93,7,FALSE)*VLOOKUP($E415,BY_COM_Demand_Drivers!$A$5:$I$100,8,FALSE)</f>
        <v>9.4790936634344156</v>
      </c>
      <c r="H415" s="16">
        <f>VLOOKUP($C415,'Growth rate'!$B$3:$T$93,7,FALSE)*VLOOKUP($E415,BY_COM_Demand_Drivers!$A$5:$I$100,9,FALSE)</f>
        <v>9.4790936634344156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9.9613716837405715</v>
      </c>
      <c r="G416" s="16">
        <f>VLOOKUP($C416,'Growth rate'!$B$3:$T$93,7,FALSE)*VLOOKUP($E416,BY_COM_Demand_Drivers!$A$5:$I$100,8,FALSE)</f>
        <v>9.6330353302306797</v>
      </c>
      <c r="H416" s="16">
        <f>VLOOKUP($C416,'Growth rate'!$B$3:$T$93,7,FALSE)*VLOOKUP($E416,BY_COM_Demand_Drivers!$A$5:$I$100,9,FALSE)</f>
        <v>9.6330353302306797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10.120560361867783</v>
      </c>
      <c r="G417" s="16">
        <f>VLOOKUP($C417,'Growth rate'!$B$3:$T$93,7,FALSE)*VLOOKUP($E417,BY_COM_Demand_Drivers!$A$5:$I$100,8,FALSE)</f>
        <v>9.7869769970269456</v>
      </c>
      <c r="H417" s="16">
        <f>VLOOKUP($C417,'Growth rate'!$B$3:$T$93,7,FALSE)*VLOOKUP($E417,BY_COM_Demand_Drivers!$A$5:$I$100,9,FALSE)</f>
        <v>9.7869769970269456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10.279749039994995</v>
      </c>
      <c r="G418" s="16">
        <f>VLOOKUP($C418,'Growth rate'!$B$3:$T$93,7,FALSE)*VLOOKUP($E418,BY_COM_Demand_Drivers!$A$5:$I$100,8,FALSE)</f>
        <v>9.9409186638232114</v>
      </c>
      <c r="H418" s="16">
        <f>VLOOKUP($C418,'Growth rate'!$B$3:$T$93,7,FALSE)*VLOOKUP($E418,BY_COM_Demand_Drivers!$A$5:$I$100,9,FALSE)</f>
        <v>9.9409186638232114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10.438937718122206</v>
      </c>
      <c r="G419" s="16">
        <f>VLOOKUP($C419,'Growth rate'!$B$3:$T$93,7,FALSE)*VLOOKUP($E419,BY_COM_Demand_Drivers!$A$5:$I$100,8,FALSE)</f>
        <v>10.094860330619477</v>
      </c>
      <c r="H419" s="16">
        <f>VLOOKUP($C419,'Growth rate'!$B$3:$T$93,7,FALSE)*VLOOKUP($E419,BY_COM_Demand_Drivers!$A$5:$I$100,9,FALSE)</f>
        <v>10.094860330619477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10.598126396249416</v>
      </c>
      <c r="G420" s="16">
        <f>VLOOKUP($C420,'Growth rate'!$B$3:$T$93,7,FALSE)*VLOOKUP($E420,BY_COM_Demand_Drivers!$A$5:$I$100,8,FALSE)</f>
        <v>10.248801997415741</v>
      </c>
      <c r="H420" s="16">
        <f>VLOOKUP($C420,'Growth rate'!$B$3:$T$93,7,FALSE)*VLOOKUP($E420,BY_COM_Demand_Drivers!$A$5:$I$100,9,FALSE)</f>
        <v>10.248801997415741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10.757315074376628</v>
      </c>
      <c r="G421" s="16">
        <f>VLOOKUP($C421,'Growth rate'!$B$3:$T$93,7,FALSE)*VLOOKUP($E421,BY_COM_Demand_Drivers!$A$5:$I$100,8,FALSE)</f>
        <v>10.402743664212007</v>
      </c>
      <c r="H421" s="16">
        <f>VLOOKUP($C421,'Growth rate'!$B$3:$T$93,7,FALSE)*VLOOKUP($E421,BY_COM_Demand_Drivers!$A$5:$I$100,9,FALSE)</f>
        <v>10.402743664212007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10.916503752503839</v>
      </c>
      <c r="G422" s="16">
        <f>VLOOKUP($C422,'Growth rate'!$B$3:$T$93,7,FALSE)*VLOOKUP($E422,BY_COM_Demand_Drivers!$A$5:$I$100,8,FALSE)</f>
        <v>10.556685331008273</v>
      </c>
      <c r="H422" s="16">
        <f>VLOOKUP($C422,'Growth rate'!$B$3:$T$93,7,FALSE)*VLOOKUP($E422,BY_COM_Demand_Drivers!$A$5:$I$100,9,FALSE)</f>
        <v>10.556685331008273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11.075692430631051</v>
      </c>
      <c r="G423" s="16">
        <f>VLOOKUP($C423,'Growth rate'!$B$3:$T$93,7,FALSE)*VLOOKUP($E423,BY_COM_Demand_Drivers!$A$5:$I$100,8,FALSE)</f>
        <v>10.710626997804539</v>
      </c>
      <c r="H423" s="16">
        <f>VLOOKUP($C423,'Growth rate'!$B$3:$T$93,7,FALSE)*VLOOKUP($E423,BY_COM_Demand_Drivers!$A$5:$I$100,9,FALSE)</f>
        <v>10.710626997804539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11.234881108758259</v>
      </c>
      <c r="G424" s="16">
        <f>VLOOKUP($C424,'Growth rate'!$B$3:$T$93,7,FALSE)*VLOOKUP($E424,BY_COM_Demand_Drivers!$A$5:$I$100,8,FALSE)</f>
        <v>10.864568664600803</v>
      </c>
      <c r="H424" s="16">
        <f>VLOOKUP($C424,'Growth rate'!$B$3:$T$93,7,FALSE)*VLOOKUP($E424,BY_COM_Demand_Drivers!$A$5:$I$100,9,FALSE)</f>
        <v>10.864568664600803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11.394069786885471</v>
      </c>
      <c r="G425" s="16">
        <f>VLOOKUP($C425,'Growth rate'!$B$3:$T$93,7,FALSE)*VLOOKUP($E425,BY_COM_Demand_Drivers!$A$5:$I$100,8,FALSE)</f>
        <v>11.018510331397069</v>
      </c>
      <c r="H425" s="16">
        <f>VLOOKUP($C425,'Growth rate'!$B$3:$T$93,7,FALSE)*VLOOKUP($E425,BY_COM_Demand_Drivers!$A$5:$I$100,9,FALSE)</f>
        <v>11.018510331397069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11.553258465012682</v>
      </c>
      <c r="G426" s="16">
        <f>VLOOKUP($C426,'Growth rate'!$B$3:$T$93,7,FALSE)*VLOOKUP($E426,BY_COM_Demand_Drivers!$A$5:$I$100,8,FALSE)</f>
        <v>11.172451998193335</v>
      </c>
      <c r="H426" s="16">
        <f>VLOOKUP($C426,'Growth rate'!$B$3:$T$93,7,FALSE)*VLOOKUP($E426,BY_COM_Demand_Drivers!$A$5:$I$100,9,FALSE)</f>
        <v>11.172451998193335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11.712447143139894</v>
      </c>
      <c r="G427" s="16">
        <f>VLOOKUP($C427,'Growth rate'!$B$3:$T$93,7,FALSE)*VLOOKUP($E427,BY_COM_Demand_Drivers!$A$5:$I$100,8,FALSE)</f>
        <v>11.326393664989601</v>
      </c>
      <c r="H427" s="16">
        <f>VLOOKUP($C427,'Growth rate'!$B$3:$T$93,7,FALSE)*VLOOKUP($E427,BY_COM_Demand_Drivers!$A$5:$I$100,9,FALSE)</f>
        <v>11.326393664989601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11.871635821267104</v>
      </c>
      <c r="G428" s="16">
        <f>VLOOKUP($C428,'Growth rate'!$B$3:$T$93,7,FALSE)*VLOOKUP($E428,BY_COM_Demand_Drivers!$A$5:$I$100,8,FALSE)</f>
        <v>11.480335331785863</v>
      </c>
      <c r="H428" s="16">
        <f>VLOOKUP($C428,'Growth rate'!$B$3:$T$93,7,FALSE)*VLOOKUP($E428,BY_COM_Demand_Drivers!$A$5:$I$100,9,FALSE)</f>
        <v>11.480335331785863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12.030824499394315</v>
      </c>
      <c r="G429" s="16">
        <f>VLOOKUP($C429,'Growth rate'!$B$3:$T$93,7,FALSE)*VLOOKUP($E429,BY_COM_Demand_Drivers!$A$5:$I$100,8,FALSE)</f>
        <v>11.634276998582129</v>
      </c>
      <c r="H429" s="16">
        <f>VLOOKUP($C429,'Growth rate'!$B$3:$T$93,7,FALSE)*VLOOKUP($E429,BY_COM_Demand_Drivers!$A$5:$I$100,9,FALSE)</f>
        <v>11.634276998582129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12.190013177521527</v>
      </c>
      <c r="G430" s="16">
        <f>VLOOKUP($C430,'Growth rate'!$B$3:$T$93,7,FALSE)*VLOOKUP($E430,BY_COM_Demand_Drivers!$A$5:$I$100,8,FALSE)</f>
        <v>11.788218665378396</v>
      </c>
      <c r="H430" s="16">
        <f>VLOOKUP($C430,'Growth rate'!$B$3:$T$93,7,FALSE)*VLOOKUP($E430,BY_COM_Demand_Drivers!$A$5:$I$100,9,FALSE)</f>
        <v>11.788218665378396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12.349201855648737</v>
      </c>
      <c r="G431" s="16">
        <f>VLOOKUP($C431,'Growth rate'!$B$3:$T$93,7,FALSE)*VLOOKUP($E431,BY_COM_Demand_Drivers!$A$5:$I$100,8,FALSE)</f>
        <v>11.942160332174659</v>
      </c>
      <c r="H431" s="16">
        <f>VLOOKUP($C431,'Growth rate'!$B$3:$T$93,7,FALSE)*VLOOKUP($E431,BY_COM_Demand_Drivers!$A$5:$I$100,9,FALSE)</f>
        <v>11.942160332174659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12.508390533775948</v>
      </c>
      <c r="G432" s="16">
        <f>VLOOKUP($C432,'Growth rate'!$B$3:$T$93,7,FALSE)*VLOOKUP($E432,BY_COM_Demand_Drivers!$A$5:$I$100,8,FALSE)</f>
        <v>12.096101998970925</v>
      </c>
      <c r="H432" s="16">
        <f>VLOOKUP($C432,'Growth rate'!$B$3:$T$93,7,FALSE)*VLOOKUP($E432,BY_COM_Demand_Drivers!$A$5:$I$100,9,FALSE)</f>
        <v>12.096101998970925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12.66757921190316</v>
      </c>
      <c r="G433" s="16">
        <f>VLOOKUP($C433,'Growth rate'!$B$3:$T$93,7,FALSE)*VLOOKUP($E433,BY_COM_Demand_Drivers!$A$5:$I$100,8,FALSE)</f>
        <v>12.250043665767191</v>
      </c>
      <c r="H433" s="16">
        <f>VLOOKUP($C433,'Growth rate'!$B$3:$T$93,7,FALSE)*VLOOKUP($E433,BY_COM_Demand_Drivers!$A$5:$I$100,9,FALSE)</f>
        <v>12.250043665767191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12.826767890030371</v>
      </c>
      <c r="G434" s="16">
        <f>VLOOKUP($C434,'Growth rate'!$B$3:$T$93,7,FALSE)*VLOOKUP($E434,BY_COM_Demand_Drivers!$A$5:$I$100,8,FALSE)</f>
        <v>12.403985332563456</v>
      </c>
      <c r="H434" s="16">
        <f>VLOOKUP($C434,'Growth rate'!$B$3:$T$93,7,FALSE)*VLOOKUP($E434,BY_COM_Demand_Drivers!$A$5:$I$100,9,FALSE)</f>
        <v>12.403985332563456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12.985956568157583</v>
      </c>
      <c r="G435" s="16">
        <f>VLOOKUP($C435,'Growth rate'!$B$3:$T$93,7,FALSE)*VLOOKUP($E435,BY_COM_Demand_Drivers!$A$5:$I$100,8,FALSE)</f>
        <v>12.557926999359722</v>
      </c>
      <c r="H435" s="16">
        <f>VLOOKUP($C435,'Growth rate'!$B$3:$T$93,7,FALSE)*VLOOKUP($E435,BY_COM_Demand_Drivers!$A$5:$I$100,9,FALSE)</f>
        <v>12.557926999359722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13.145145246284793</v>
      </c>
      <c r="G436" s="16">
        <f>VLOOKUP($C436,'Growth rate'!$B$3:$T$93,7,FALSE)*VLOOKUP($E436,BY_COM_Demand_Drivers!$A$5:$I$100,8,FALSE)</f>
        <v>12.711868666155986</v>
      </c>
      <c r="H436" s="16">
        <f>VLOOKUP($C436,'Growth rate'!$B$3:$T$93,7,FALSE)*VLOOKUP($E436,BY_COM_Demand_Drivers!$A$5:$I$100,9,FALSE)</f>
        <v>12.711868666155986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13.304333924412004</v>
      </c>
      <c r="G437" s="16">
        <f>VLOOKUP($C437,'Growth rate'!$B$3:$T$93,7,FALSE)*VLOOKUP($E437,BY_COM_Demand_Drivers!$A$5:$I$100,8,FALSE)</f>
        <v>12.865810332952252</v>
      </c>
      <c r="H437" s="16">
        <f>VLOOKUP($C437,'Growth rate'!$B$3:$T$93,7,FALSE)*VLOOKUP($E437,BY_COM_Demand_Drivers!$A$5:$I$100,9,FALSE)</f>
        <v>12.865810332952252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13.463522602539216</v>
      </c>
      <c r="G438" s="16">
        <f>VLOOKUP($C438,'Growth rate'!$B$3:$T$93,7,FALSE)*VLOOKUP($E438,BY_COM_Demand_Drivers!$A$5:$I$100,8,FALSE)</f>
        <v>13.019751999748518</v>
      </c>
      <c r="H438" s="16">
        <f>VLOOKUP($C438,'Growth rate'!$B$3:$T$93,7,FALSE)*VLOOKUP($E438,BY_COM_Demand_Drivers!$A$5:$I$100,9,FALSE)</f>
        <v>13.019751999748518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13.622711280666424</v>
      </c>
      <c r="G439" s="16">
        <f>VLOOKUP($C439,'Growth rate'!$B$3:$T$93,7,FALSE)*VLOOKUP($E439,BY_COM_Demand_Drivers!$A$5:$I$100,8,FALSE)</f>
        <v>13.173693666544782</v>
      </c>
      <c r="H439" s="16">
        <f>VLOOKUP($C439,'Growth rate'!$B$3:$T$93,7,FALSE)*VLOOKUP($E439,BY_COM_Demand_Drivers!$A$5:$I$100,9,FALSE)</f>
        <v>13.173693666544782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13.781899958793636</v>
      </c>
      <c r="G440" s="16">
        <f>VLOOKUP($C440,'Growth rate'!$B$3:$T$93,7,FALSE)*VLOOKUP($E440,BY_COM_Demand_Drivers!$A$5:$I$100,8,FALSE)</f>
        <v>13.327635333341048</v>
      </c>
      <c r="H440" s="16">
        <f>VLOOKUP($C440,'Growth rate'!$B$3:$T$93,7,FALSE)*VLOOKUP($E440,BY_COM_Demand_Drivers!$A$5:$I$100,9,FALSE)</f>
        <v>13.327635333341048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13.941088636920847</v>
      </c>
      <c r="G441" s="16">
        <f>VLOOKUP($C441,'Growth rate'!$B$3:$T$93,7,FALSE)*VLOOKUP($E441,BY_COM_Demand_Drivers!$A$5:$I$100,8,FALSE)</f>
        <v>13.481577000137314</v>
      </c>
      <c r="H441" s="16">
        <f>VLOOKUP($C441,'Growth rate'!$B$3:$T$93,7,FALSE)*VLOOKUP($E441,BY_COM_Demand_Drivers!$A$5:$I$100,9,FALSE)</f>
        <v>13.481577000137314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14.100277315048057</v>
      </c>
      <c r="G442" s="16">
        <f>VLOOKUP($C442,'Growth rate'!$B$3:$T$93,7,FALSE)*VLOOKUP($E442,BY_COM_Demand_Drivers!$A$5:$I$100,8,FALSE)</f>
        <v>13.635518666933578</v>
      </c>
      <c r="H442" s="16">
        <f>VLOOKUP($C442,'Growth rate'!$B$3:$T$93,7,FALSE)*VLOOKUP($E442,BY_COM_Demand_Drivers!$A$5:$I$100,9,FALSE)</f>
        <v>13.635518666933578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14.259465993175269</v>
      </c>
      <c r="G443" s="16">
        <f>VLOOKUP($C443,'Growth rate'!$B$3:$T$93,7,FALSE)*VLOOKUP($E443,BY_COM_Demand_Drivers!$A$5:$I$100,8,FALSE)</f>
        <v>13.789460333729844</v>
      </c>
      <c r="H443" s="16">
        <f>VLOOKUP($C443,'Growth rate'!$B$3:$T$93,7,FALSE)*VLOOKUP($E443,BY_COM_Demand_Drivers!$A$5:$I$100,9,FALSE)</f>
        <v>13.789460333729844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14.41865467130248</v>
      </c>
      <c r="G444" s="16">
        <f>VLOOKUP($C444,'Growth rate'!$B$3:$T$93,7,FALSE)*VLOOKUP($E444,BY_COM_Demand_Drivers!$A$5:$I$100,8,FALSE)</f>
        <v>13.94340200052611</v>
      </c>
      <c r="H444" s="16">
        <f>VLOOKUP($C444,'Growth rate'!$B$3:$T$93,7,FALSE)*VLOOKUP($E444,BY_COM_Demand_Drivers!$A$5:$I$100,9,FALSE)</f>
        <v>13.94340200052611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14.577843349429692</v>
      </c>
      <c r="G445" s="16">
        <f>VLOOKUP($C445,'Growth rate'!$B$3:$T$93,7,FALSE)*VLOOKUP($E445,BY_COM_Demand_Drivers!$A$5:$I$100,8,FALSE)</f>
        <v>14.097343667322376</v>
      </c>
      <c r="H445" s="16">
        <f>VLOOKUP($C445,'Growth rate'!$B$3:$T$93,7,FALSE)*VLOOKUP($E445,BY_COM_Demand_Drivers!$A$5:$I$100,9,FALSE)</f>
        <v>14.097343667322376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14.811088843020569</v>
      </c>
      <c r="G446" s="16">
        <f>VLOOKUP($C446,'Growth rate'!$B$3:$T$93,7,FALSE)*VLOOKUP($E446,BY_COM_Demand_Drivers!$A$5:$I$100,8,FALSE)</f>
        <v>14.322901165999534</v>
      </c>
      <c r="H446" s="16">
        <f>VLOOKUP($C446,'Growth rate'!$B$3:$T$93,7,FALSE)*VLOOKUP($E446,BY_COM_Demand_Drivers!$A$5:$I$100,9,FALSE)</f>
        <v>14.322901165999534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15.048066264508897</v>
      </c>
      <c r="G447" s="16">
        <f>VLOOKUP($C447,'Growth rate'!$B$3:$T$93,7,FALSE)*VLOOKUP($E447,BY_COM_Demand_Drivers!$A$5:$I$100,8,FALSE)</f>
        <v>14.552067584655527</v>
      </c>
      <c r="H447" s="16">
        <f>VLOOKUP($C447,'Growth rate'!$B$3:$T$93,7,FALSE)*VLOOKUP($E447,BY_COM_Demand_Drivers!$A$5:$I$100,9,FALSE)</f>
        <v>14.552067584655527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15.288835324741038</v>
      </c>
      <c r="G448" s="16">
        <f>VLOOKUP($C448,'Growth rate'!$B$3:$T$93,7,FALSE)*VLOOKUP($E448,BY_COM_Demand_Drivers!$A$5:$I$100,8,FALSE)</f>
        <v>14.784900666010014</v>
      </c>
      <c r="H448" s="16">
        <f>VLOOKUP($C448,'Growth rate'!$B$3:$T$93,7,FALSE)*VLOOKUP($E448,BY_COM_Demand_Drivers!$A$5:$I$100,9,FALSE)</f>
        <v>14.784900666010014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15.533456689936896</v>
      </c>
      <c r="G449" s="16">
        <f>VLOOKUP($C449,'Growth rate'!$B$3:$T$93,7,FALSE)*VLOOKUP($E449,BY_COM_Demand_Drivers!$A$5:$I$100,8,FALSE)</f>
        <v>15.021459076666176</v>
      </c>
      <c r="H449" s="16">
        <f>VLOOKUP($C449,'Growth rate'!$B$3:$T$93,7,FALSE)*VLOOKUP($E449,BY_COM_Demand_Drivers!$A$5:$I$100,9,FALSE)</f>
        <v>15.021459076666176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15.781991996975885</v>
      </c>
      <c r="G450" s="16">
        <f>VLOOKUP($C450,'Growth rate'!$B$3:$T$93,7,FALSE)*VLOOKUP($E450,BY_COM_Demand_Drivers!$A$5:$I$100,8,FALSE)</f>
        <v>15.261802421892831</v>
      </c>
      <c r="H450" s="16">
        <f>VLOOKUP($C450,'Growth rate'!$B$3:$T$93,7,FALSE)*VLOOKUP($E450,BY_COM_Demand_Drivers!$A$5:$I$100,9,FALSE)</f>
        <v>15.261802421892831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16.034503868927498</v>
      </c>
      <c r="G451" s="16">
        <f>VLOOKUP($C451,'Growth rate'!$B$3:$T$93,7,FALSE)*VLOOKUP($E451,BY_COM_Demand_Drivers!$A$5:$I$100,8,FALSE)</f>
        <v>15.505991260643118</v>
      </c>
      <c r="H451" s="16">
        <f>VLOOKUP($C451,'Growth rate'!$B$3:$T$93,7,FALSE)*VLOOKUP($E451,BY_COM_Demand_Drivers!$A$5:$I$100,9,FALSE)</f>
        <v>15.505991260643118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16.291055930830339</v>
      </c>
      <c r="G452" s="16">
        <f>VLOOKUP($C452,'Growth rate'!$B$3:$T$93,7,FALSE)*VLOOKUP($E452,BY_COM_Demand_Drivers!$A$5:$I$100,8,FALSE)</f>
        <v>15.754087120813409</v>
      </c>
      <c r="H452" s="16">
        <f>VLOOKUP($C452,'Growth rate'!$B$3:$T$93,7,FALSE)*VLOOKUP($E452,BY_COM_Demand_Drivers!$A$5:$I$100,9,FALSE)</f>
        <v>15.754087120813409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16.551712825723627</v>
      </c>
      <c r="G453" s="16">
        <f>VLOOKUP($C453,'Growth rate'!$B$3:$T$93,7,FALSE)*VLOOKUP($E453,BY_COM_Demand_Drivers!$A$5:$I$100,8,FALSE)</f>
        <v>16.006152514746425</v>
      </c>
      <c r="H453" s="16">
        <f>VLOOKUP($C453,'Growth rate'!$B$3:$T$93,7,FALSE)*VLOOKUP($E453,BY_COM_Demand_Drivers!$A$5:$I$100,9,FALSE)</f>
        <v>16.006152514746425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16.816540230935203</v>
      </c>
      <c r="G454" s="16">
        <f>VLOOKUP($C454,'Growth rate'!$B$3:$T$93,7,FALSE)*VLOOKUP($E454,BY_COM_Demand_Drivers!$A$5:$I$100,8,FALSE)</f>
        <v>16.262250954982367</v>
      </c>
      <c r="H454" s="16">
        <f>VLOOKUP($C454,'Growth rate'!$B$3:$T$93,7,FALSE)*VLOOKUP($E454,BY_COM_Demand_Drivers!$A$5:$I$100,9,FALSE)</f>
        <v>16.262250954982367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17.085604874630167</v>
      </c>
      <c r="G455" s="16">
        <f>VLOOKUP($C455,'Growth rate'!$B$3:$T$93,7,FALSE)*VLOOKUP($E455,BY_COM_Demand_Drivers!$A$5:$I$100,8,FALSE)</f>
        <v>16.522446970262084</v>
      </c>
      <c r="H455" s="16">
        <f>VLOOKUP($C455,'Growth rate'!$B$3:$T$93,7,FALSE)*VLOOKUP($E455,BY_COM_Demand_Drivers!$A$5:$I$100,9,FALSE)</f>
        <v>16.522446970262084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17.35897455262425</v>
      </c>
      <c r="G456" s="16">
        <f>VLOOKUP($C456,'Growth rate'!$B$3:$T$93,7,FALSE)*VLOOKUP($E456,BY_COM_Demand_Drivers!$A$5:$I$100,8,FALSE)</f>
        <v>16.786806121786277</v>
      </c>
      <c r="H456" s="16">
        <f>VLOOKUP($C456,'Growth rate'!$B$3:$T$93,7,FALSE)*VLOOKUP($E456,BY_COM_Demand_Drivers!$A$5:$I$100,9,FALSE)</f>
        <v>16.786806121786277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17.63671814546624</v>
      </c>
      <c r="G457" s="16">
        <f>VLOOKUP($C457,'Growth rate'!$B$3:$T$93,7,FALSE)*VLOOKUP($E457,BY_COM_Demand_Drivers!$A$5:$I$100,8,FALSE)</f>
        <v>17.05539501973486</v>
      </c>
      <c r="H457" s="16">
        <f>VLOOKUP($C457,'Growth rate'!$B$3:$T$93,7,FALSE)*VLOOKUP($E457,BY_COM_Demand_Drivers!$A$5:$I$100,9,FALSE)</f>
        <v>17.05539501973486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17.918905635793699</v>
      </c>
      <c r="G458" s="16">
        <f>VLOOKUP($C458,'Growth rate'!$B$3:$T$93,7,FALSE)*VLOOKUP($E458,BY_COM_Demand_Drivers!$A$5:$I$100,8,FALSE)</f>
        <v>17.328281340050619</v>
      </c>
      <c r="H458" s="16">
        <f>VLOOKUP($C458,'Growth rate'!$B$3:$T$93,7,FALSE)*VLOOKUP($E458,BY_COM_Demand_Drivers!$A$5:$I$100,9,FALSE)</f>
        <v>17.328281340050619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18.2056081259664</v>
      </c>
      <c r="G459" s="16">
        <f>VLOOKUP($C459,'Growth rate'!$B$3:$T$93,7,FALSE)*VLOOKUP($E459,BY_COM_Demand_Drivers!$A$5:$I$100,8,FALSE)</f>
        <v>17.605533841491429</v>
      </c>
      <c r="H459" s="16">
        <f>VLOOKUP($C459,'Growth rate'!$B$3:$T$93,7,FALSE)*VLOOKUP($E459,BY_COM_Demand_Drivers!$A$5:$I$100,9,FALSE)</f>
        <v>17.605533841491429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18.496897855981864</v>
      </c>
      <c r="G460" s="16">
        <f>VLOOKUP($C460,'Growth rate'!$B$3:$T$93,7,FALSE)*VLOOKUP($E460,BY_COM_Demand_Drivers!$A$5:$I$100,8,FALSE)</f>
        <v>17.887222382955294</v>
      </c>
      <c r="H460" s="16">
        <f>VLOOKUP($C460,'Growth rate'!$B$3:$T$93,7,FALSE)*VLOOKUP($E460,BY_COM_Demand_Drivers!$A$5:$I$100,9,FALSE)</f>
        <v>17.887222382955294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18.792848221677573</v>
      </c>
      <c r="G461" s="16">
        <f>VLOOKUP($C461,'Growth rate'!$B$3:$T$93,7,FALSE)*VLOOKUP($E461,BY_COM_Demand_Drivers!$A$5:$I$100,8,FALSE)</f>
        <v>18.173417941082576</v>
      </c>
      <c r="H461" s="16">
        <f>VLOOKUP($C461,'Growth rate'!$B$3:$T$93,7,FALSE)*VLOOKUP($E461,BY_COM_Demand_Drivers!$A$5:$I$100,9,FALSE)</f>
        <v>18.173417941082576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19.093533793224417</v>
      </c>
      <c r="G462" s="16">
        <f>VLOOKUP($C462,'Growth rate'!$B$3:$T$93,7,FALSE)*VLOOKUP($E462,BY_COM_Demand_Drivers!$A$5:$I$100,8,FALSE)</f>
        <v>18.464192628139898</v>
      </c>
      <c r="H462" s="16">
        <f>VLOOKUP($C462,'Growth rate'!$B$3:$T$93,7,FALSE)*VLOOKUP($E462,BY_COM_Demand_Drivers!$A$5:$I$100,9,FALSE)</f>
        <v>18.464192628139898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19.399030333916006</v>
      </c>
      <c r="G463" s="16">
        <f>VLOOKUP($C463,'Growth rate'!$B$3:$T$93,7,FALSE)*VLOOKUP($E463,BY_COM_Demand_Drivers!$A$5:$I$100,8,FALSE)</f>
        <v>18.75961971019014</v>
      </c>
      <c r="H463" s="16">
        <f>VLOOKUP($C463,'Growth rate'!$B$3:$T$93,7,FALSE)*VLOOKUP($E463,BY_COM_Demand_Drivers!$A$5:$I$100,9,FALSE)</f>
        <v>18.75961971019014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19.709414819258658</v>
      </c>
      <c r="G464" s="16">
        <f>VLOOKUP($C464,'Growth rate'!$B$3:$T$93,7,FALSE)*VLOOKUP($E464,BY_COM_Demand_Drivers!$A$5:$I$100,8,FALSE)</f>
        <v>19.059773625553177</v>
      </c>
      <c r="H464" s="16">
        <f>VLOOKUP($C464,'Growth rate'!$B$3:$T$93,7,FALSE)*VLOOKUP($E464,BY_COM_Demand_Drivers!$A$5:$I$100,9,FALSE)</f>
        <v>19.059773625553177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20.024765456366801</v>
      </c>
      <c r="G465" s="16">
        <f>VLOOKUP($C465,'Growth rate'!$B$3:$T$93,7,FALSE)*VLOOKUP($E465,BY_COM_Demand_Drivers!$A$5:$I$100,8,FALSE)</f>
        <v>19.36473000356203</v>
      </c>
      <c r="H465" s="16">
        <f>VLOOKUP($C465,'Growth rate'!$B$3:$T$93,7,FALSE)*VLOOKUP($E465,BY_COM_Demand_Drivers!$A$5:$I$100,9,FALSE)</f>
        <v>19.36473000356203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20.345161703668669</v>
      </c>
      <c r="G466" s="16">
        <f>VLOOKUP($C466,'Growth rate'!$B$3:$T$93,7,FALSE)*VLOOKUP($E466,BY_COM_Demand_Drivers!$A$5:$I$100,8,FALSE)</f>
        <v>19.674565683619022</v>
      </c>
      <c r="H466" s="16">
        <f>VLOOKUP($C466,'Growth rate'!$B$3:$T$93,7,FALSE)*VLOOKUP($E466,BY_COM_Demand_Drivers!$A$5:$I$100,9,FALSE)</f>
        <v>19.674565683619022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20.670684290927365</v>
      </c>
      <c r="G467" s="16">
        <f>VLOOKUP($C467,'Growth rate'!$B$3:$T$93,7,FALSE)*VLOOKUP($E467,BY_COM_Demand_Drivers!$A$5:$I$100,8,FALSE)</f>
        <v>19.989358734556927</v>
      </c>
      <c r="H467" s="16">
        <f>VLOOKUP($C467,'Growth rate'!$B$3:$T$93,7,FALSE)*VLOOKUP($E467,BY_COM_Demand_Drivers!$A$5:$I$100,9,FALSE)</f>
        <v>19.989358734556927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21.001415239582204</v>
      </c>
      <c r="G468" s="16">
        <f>VLOOKUP($C468,'Growth rate'!$B$3:$T$93,7,FALSE)*VLOOKUP($E468,BY_COM_Demand_Drivers!$A$5:$I$100,8,FALSE)</f>
        <v>20.309188474309838</v>
      </c>
      <c r="H468" s="16">
        <f>VLOOKUP($C468,'Growth rate'!$B$3:$T$93,7,FALSE)*VLOOKUP($E468,BY_COM_Demand_Drivers!$A$5:$I$100,9,FALSE)</f>
        <v>20.309188474309838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21.337437883415518</v>
      </c>
      <c r="G469" s="16">
        <f>VLOOKUP($C469,'Growth rate'!$B$3:$T$93,7,FALSE)*VLOOKUP($E469,BY_COM_Demand_Drivers!$A$5:$I$100,8,FALSE)</f>
        <v>20.634135489898792</v>
      </c>
      <c r="H469" s="16">
        <f>VLOOKUP($C469,'Growth rate'!$B$3:$T$93,7,FALSE)*VLOOKUP($E469,BY_COM_Demand_Drivers!$A$5:$I$100,9,FALSE)</f>
        <v>20.634135489898792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21.678836889550162</v>
      </c>
      <c r="G470" s="16">
        <f>VLOOKUP($C470,'Growth rate'!$B$3:$T$93,7,FALSE)*VLOOKUP($E470,BY_COM_Demand_Drivers!$A$5:$I$100,8,FALSE)</f>
        <v>20.964281657737171</v>
      </c>
      <c r="H470" s="16">
        <f>VLOOKUP($C470,'Growth rate'!$B$3:$T$93,7,FALSE)*VLOOKUP($E470,BY_COM_Demand_Drivers!$A$5:$I$100,9,FALSE)</f>
        <v>20.964281657737171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22.025698279782969</v>
      </c>
      <c r="G471" s="16">
        <f>VLOOKUP($C471,'Growth rate'!$B$3:$T$93,7,FALSE)*VLOOKUP($E471,BY_COM_Demand_Drivers!$A$5:$I$100,8,FALSE)</f>
        <v>21.299710164260969</v>
      </c>
      <c r="H471" s="16">
        <f>VLOOKUP($C471,'Growth rate'!$B$3:$T$93,7,FALSE)*VLOOKUP($E471,BY_COM_Demand_Drivers!$A$5:$I$100,9,FALSE)</f>
        <v>21.299710164260969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22.378109452259491</v>
      </c>
      <c r="G472" s="16">
        <f>VLOOKUP($C472,'Growth rate'!$B$3:$T$93,7,FALSE)*VLOOKUP($E472,BY_COM_Demand_Drivers!$A$5:$I$100,8,FALSE)</f>
        <v>21.64050552688914</v>
      </c>
      <c r="H472" s="16">
        <f>VLOOKUP($C472,'Growth rate'!$B$3:$T$93,7,FALSE)*VLOOKUP($E472,BY_COM_Demand_Drivers!$A$5:$I$100,9,FALSE)</f>
        <v>21.64050552688914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22.736159203495649</v>
      </c>
      <c r="G473" s="16">
        <f>VLOOKUP($C473,'Growth rate'!$B$3:$T$93,7,FALSE)*VLOOKUP($E473,BY_COM_Demand_Drivers!$A$5:$I$100,8,FALSE)</f>
        <v>21.986753615319373</v>
      </c>
      <c r="H473" s="16">
        <f>VLOOKUP($C473,'Growth rate'!$B$3:$T$93,7,FALSE)*VLOOKUP($E473,BY_COM_Demand_Drivers!$A$5:$I$100,9,FALSE)</f>
        <v>21.986753615319373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23.099937750751582</v>
      </c>
      <c r="G474" s="16">
        <f>VLOOKUP($C474,'Growth rate'!$B$3:$T$93,7,FALSE)*VLOOKUP($E474,BY_COM_Demand_Drivers!$A$5:$I$100,8,FALSE)</f>
        <v>22.338541673164482</v>
      </c>
      <c r="H474" s="16">
        <f>VLOOKUP($C474,'Growth rate'!$B$3:$T$93,7,FALSE)*VLOOKUP($E474,BY_COM_Demand_Drivers!$A$5:$I$100,9,FALSE)</f>
        <v>22.338541673164482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23.469536754763606</v>
      </c>
      <c r="G475" s="16">
        <f>VLOOKUP($C475,'Growth rate'!$B$3:$T$93,7,FALSE)*VLOOKUP($E475,BY_COM_Demand_Drivers!$A$5:$I$100,8,FALSE)</f>
        <v>22.695958339935114</v>
      </c>
      <c r="H475" s="16">
        <f>VLOOKUP($C475,'Growth rate'!$B$3:$T$93,7,FALSE)*VLOOKUP($E475,BY_COM_Demand_Drivers!$A$5:$I$100,9,FALSE)</f>
        <v>22.695958339935114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23.845049342839825</v>
      </c>
      <c r="G476" s="16">
        <f>VLOOKUP($C476,'Growth rate'!$B$3:$T$93,7,FALSE)*VLOOKUP($E476,BY_COM_Demand_Drivers!$A$5:$I$100,8,FALSE)</f>
        <v>23.059093673374075</v>
      </c>
      <c r="H476" s="16">
        <f>VLOOKUP($C476,'Growth rate'!$B$3:$T$93,7,FALSE)*VLOOKUP($E476,BY_COM_Demand_Drivers!$A$5:$I$100,9,FALSE)</f>
        <v>23.059093673374075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24.226570132325268</v>
      </c>
      <c r="G477" s="16">
        <f>VLOOKUP($C477,'Growth rate'!$B$3:$T$93,7,FALSE)*VLOOKUP($E477,BY_COM_Demand_Drivers!$A$5:$I$100,8,FALSE)</f>
        <v>23.428039172148065</v>
      </c>
      <c r="H477" s="16">
        <f>VLOOKUP($C477,'Growth rate'!$B$3:$T$93,7,FALSE)*VLOOKUP($E477,BY_COM_Demand_Drivers!$A$5:$I$100,9,FALSE)</f>
        <v>23.428039172148065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24.614195254442464</v>
      </c>
      <c r="G478" s="16">
        <f>VLOOKUP($C478,'Growth rate'!$B$3:$T$93,7,FALSE)*VLOOKUP($E478,BY_COM_Demand_Drivers!$A$5:$I$100,8,FALSE)</f>
        <v>23.802887798902429</v>
      </c>
      <c r="H478" s="16">
        <f>VLOOKUP($C478,'Growth rate'!$B$3:$T$93,7,FALSE)*VLOOKUP($E478,BY_COM_Demand_Drivers!$A$5:$I$100,9,FALSE)</f>
        <v>23.802887798902429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25.008022378513552</v>
      </c>
      <c r="G479" s="16">
        <f>VLOOKUP($C479,'Growth rate'!$B$3:$T$93,7,FALSE)*VLOOKUP($E479,BY_COM_Demand_Drivers!$A$5:$I$100,8,FALSE)</f>
        <v>24.183734003684876</v>
      </c>
      <c r="H479" s="16">
        <f>VLOOKUP($C479,'Growth rate'!$B$3:$T$93,7,FALSE)*VLOOKUP($E479,BY_COM_Demand_Drivers!$A$5:$I$100,9,FALSE)</f>
        <v>24.183734003684876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25.408150736569766</v>
      </c>
      <c r="G480" s="16">
        <f>VLOOKUP($C480,'Growth rate'!$B$3:$T$93,7,FALSE)*VLOOKUP($E480,BY_COM_Demand_Drivers!$A$5:$I$100,8,FALSE)</f>
        <v>24.570673747743829</v>
      </c>
      <c r="H480" s="16">
        <f>VLOOKUP($C480,'Growth rate'!$B$3:$T$93,7,FALSE)*VLOOKUP($E480,BY_COM_Demand_Drivers!$A$5:$I$100,9,FALSE)</f>
        <v>24.570673747743829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25.814681148354882</v>
      </c>
      <c r="G481" s="16">
        <f>VLOOKUP($C481,'Growth rate'!$B$3:$T$93,7,FALSE)*VLOOKUP($E481,BY_COM_Demand_Drivers!$A$5:$I$100,8,FALSE)</f>
        <v>24.963804527707733</v>
      </c>
      <c r="H481" s="16">
        <f>VLOOKUP($C481,'Growth rate'!$B$3:$T$93,7,FALSE)*VLOOKUP($E481,BY_COM_Demand_Drivers!$A$5:$I$100,9,FALSE)</f>
        <v>24.963804527707733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26.227716046728563</v>
      </c>
      <c r="G482" s="16">
        <f>VLOOKUP($C482,'Growth rate'!$B$3:$T$93,7,FALSE)*VLOOKUP($E482,BY_COM_Demand_Drivers!$A$5:$I$100,8,FALSE)</f>
        <v>25.363225400151059</v>
      </c>
      <c r="H482" s="16">
        <f>VLOOKUP($C482,'Growth rate'!$B$3:$T$93,7,FALSE)*VLOOKUP($E482,BY_COM_Demand_Drivers!$A$5:$I$100,9,FALSE)</f>
        <v>25.363225400151059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26.647359503476224</v>
      </c>
      <c r="G483" s="16">
        <f>VLOOKUP($C483,'Growth rate'!$B$3:$T$93,7,FALSE)*VLOOKUP($E483,BY_COM_Demand_Drivers!$A$5:$I$100,8,FALSE)</f>
        <v>25.769037006553479</v>
      </c>
      <c r="H483" s="16">
        <f>VLOOKUP($C483,'Growth rate'!$B$3:$T$93,7,FALSE)*VLOOKUP($E483,BY_COM_Demand_Drivers!$A$5:$I$100,9,FALSE)</f>
        <v>25.769037006553479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27.073717255531839</v>
      </c>
      <c r="G484" s="16">
        <f>VLOOKUP($C484,'Growth rate'!$B$3:$T$93,7,FALSE)*VLOOKUP($E484,BY_COM_Demand_Drivers!$A$5:$I$100,8,FALSE)</f>
        <v>26.181341598658332</v>
      </c>
      <c r="H484" s="16">
        <f>VLOOKUP($C484,'Growth rate'!$B$3:$T$93,7,FALSE)*VLOOKUP($E484,BY_COM_Demand_Drivers!$A$5:$I$100,9,FALSE)</f>
        <v>26.181341598658332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27.506896731620355</v>
      </c>
      <c r="G485" s="16">
        <f>VLOOKUP($C485,'Growth rate'!$B$3:$T$93,7,FALSE)*VLOOKUP($E485,BY_COM_Demand_Drivers!$A$5:$I$100,8,FALSE)</f>
        <v>26.600243064236871</v>
      </c>
      <c r="H485" s="16">
        <f>VLOOKUP($C485,'Growth rate'!$B$3:$T$93,7,FALSE)*VLOOKUP($E485,BY_COM_Demand_Drivers!$A$5:$I$100,9,FALSE)</f>
        <v>26.600243064236871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27.947007079326276</v>
      </c>
      <c r="G486" s="16">
        <f>VLOOKUP($C486,'Growth rate'!$B$3:$T$93,7,FALSE)*VLOOKUP($E486,BY_COM_Demand_Drivers!$A$5:$I$100,8,FALSE)</f>
        <v>27.025846953264658</v>
      </c>
      <c r="H486" s="16">
        <f>VLOOKUP($C486,'Growth rate'!$B$3:$T$93,7,FALSE)*VLOOKUP($E486,BY_COM_Demand_Drivers!$A$5:$I$100,9,FALSE)</f>
        <v>27.025846953264658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28.394159192595499</v>
      </c>
      <c r="G487" s="16">
        <f>VLOOKUP($C487,'Growth rate'!$B$3:$T$93,7,FALSE)*VLOOKUP($E487,BY_COM_Demand_Drivers!$A$5:$I$100,8,FALSE)</f>
        <v>27.458260504516893</v>
      </c>
      <c r="H487" s="16">
        <f>VLOOKUP($C487,'Growth rate'!$B$3:$T$93,7,FALSE)*VLOOKUP($E487,BY_COM_Demand_Drivers!$A$5:$I$100,9,FALSE)</f>
        <v>27.458260504516893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28.848465739677028</v>
      </c>
      <c r="G488" s="16">
        <f>VLOOKUP($C488,'Growth rate'!$B$3:$T$93,7,FALSE)*VLOOKUP($E488,BY_COM_Demand_Drivers!$A$5:$I$100,8,FALSE)</f>
        <v>27.897592672589166</v>
      </c>
      <c r="H488" s="16">
        <f>VLOOKUP($C488,'Growth rate'!$B$3:$T$93,7,FALSE)*VLOOKUP($E488,BY_COM_Demand_Drivers!$A$5:$I$100,9,FALSE)</f>
        <v>27.897592672589166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29.310041191511864</v>
      </c>
      <c r="G489" s="16">
        <f>VLOOKUP($C489,'Growth rate'!$B$3:$T$93,7,FALSE)*VLOOKUP($E489,BY_COM_Demand_Drivers!$A$5:$I$100,8,FALSE)</f>
        <v>28.343954155350595</v>
      </c>
      <c r="H489" s="16">
        <f>VLOOKUP($C489,'Growth rate'!$B$3:$T$93,7,FALSE)*VLOOKUP($E489,BY_COM_Demand_Drivers!$A$5:$I$100,9,FALSE)</f>
        <v>28.343954155350595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29.779001850576055</v>
      </c>
      <c r="G490" s="16">
        <f>VLOOKUP($C490,'Growth rate'!$B$3:$T$93,7,FALSE)*VLOOKUP($E490,BY_COM_Demand_Drivers!$A$5:$I$100,8,FALSE)</f>
        <v>28.797457421836203</v>
      </c>
      <c r="H490" s="16">
        <f>VLOOKUP($C490,'Growth rate'!$B$3:$T$93,7,FALSE)*VLOOKUP($E490,BY_COM_Demand_Drivers!$A$5:$I$100,9,FALSE)</f>
        <v>28.797457421836203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30.255465880185273</v>
      </c>
      <c r="G491" s="16">
        <f>VLOOKUP($C491,'Growth rate'!$B$3:$T$93,7,FALSE)*VLOOKUP($E491,BY_COM_Demand_Drivers!$A$5:$I$100,8,FALSE)</f>
        <v>29.258216740585588</v>
      </c>
      <c r="H491" s="16">
        <f>VLOOKUP($C491,'Growth rate'!$B$3:$T$93,7,FALSE)*VLOOKUP($E491,BY_COM_Demand_Drivers!$A$5:$I$100,9,FALSE)</f>
        <v>29.258216740585588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30.739553334268237</v>
      </c>
      <c r="G492" s="16">
        <f>VLOOKUP($C492,'Growth rate'!$B$3:$T$93,7,FALSE)*VLOOKUP($E492,BY_COM_Demand_Drivers!$A$5:$I$100,8,FALSE)</f>
        <v>29.726348208434956</v>
      </c>
      <c r="H492" s="16">
        <f>VLOOKUP($C492,'Growth rate'!$B$3:$T$93,7,FALSE)*VLOOKUP($E492,BY_COM_Demand_Drivers!$A$5:$I$100,9,FALSE)</f>
        <v>29.726348208434956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31.231386187616526</v>
      </c>
      <c r="G493" s="16">
        <f>VLOOKUP($C493,'Growth rate'!$B$3:$T$93,7,FALSE)*VLOOKUP($E493,BY_COM_Demand_Drivers!$A$5:$I$100,8,FALSE)</f>
        <v>30.201969779769911</v>
      </c>
      <c r="H493" s="16">
        <f>VLOOKUP($C493,'Growth rate'!$B$3:$T$93,7,FALSE)*VLOOKUP($E493,BY_COM_Demand_Drivers!$A$5:$I$100,9,FALSE)</f>
        <v>30.201969779769911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31.731088366618398</v>
      </c>
      <c r="G494" s="16">
        <f>VLOOKUP($C494,'Growth rate'!$B$3:$T$93,7,FALSE)*VLOOKUP($E494,BY_COM_Demand_Drivers!$A$5:$I$100,8,FALSE)</f>
        <v>30.685201296246234</v>
      </c>
      <c r="H494" s="16">
        <f>VLOOKUP($C494,'Growth rate'!$B$3:$T$93,7,FALSE)*VLOOKUP($E494,BY_COM_Demand_Drivers!$A$5:$I$100,9,FALSE)</f>
        <v>30.685201296246234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32.238785780484292</v>
      </c>
      <c r="G495" s="16">
        <f>VLOOKUP($C495,'Growth rate'!$B$3:$T$93,7,FALSE)*VLOOKUP($E495,BY_COM_Demand_Drivers!$A$5:$I$100,8,FALSE)</f>
        <v>31.176164516986177</v>
      </c>
      <c r="H495" s="16">
        <f>VLOOKUP($C495,'Growth rate'!$B$3:$T$93,7,FALSE)*VLOOKUP($E495,BY_COM_Demand_Drivers!$A$5:$I$100,9,FALSE)</f>
        <v>31.176164516986177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5.7021526626778299E-2</v>
      </c>
      <c r="G496" s="16">
        <f>VLOOKUP($C496,'Growth rate'!$B$3:$T$93,7,FALSE)*VLOOKUP($E496,BY_COM_Demand_Drivers!$A$5:$I$100,8,FALSE)</f>
        <v>5.5142042483569097E-2</v>
      </c>
      <c r="H496" s="16">
        <f>VLOOKUP($C496,'Growth rate'!$B$3:$T$93,7,FALSE)*VLOOKUP($E496,BY_COM_Demand_Drivers!$A$5:$I$100,9,FALSE)</f>
        <v>5.5142042483569097E-2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5.7962850570383563E-2</v>
      </c>
      <c r="G497" s="16">
        <f>VLOOKUP($C497,'Growth rate'!$B$3:$T$93,7,FALSE)*VLOOKUP($E497,BY_COM_Demand_Drivers!$A$5:$I$100,8,FALSE)</f>
        <v>5.6052339488221824E-2</v>
      </c>
      <c r="H497" s="16">
        <f>VLOOKUP($C497,'Growth rate'!$B$3:$T$93,7,FALSE)*VLOOKUP($E497,BY_COM_Demand_Drivers!$A$5:$I$100,9,FALSE)</f>
        <v>5.6052339488221824E-2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5.8904174513988813E-2</v>
      </c>
      <c r="G498" s="16">
        <f>VLOOKUP($C498,'Growth rate'!$B$3:$T$93,7,FALSE)*VLOOKUP($E498,BY_COM_Demand_Drivers!$A$5:$I$100,8,FALSE)</f>
        <v>5.6962636492874544E-2</v>
      </c>
      <c r="H498" s="16">
        <f>VLOOKUP($C498,'Growth rate'!$B$3:$T$93,7,FALSE)*VLOOKUP($E498,BY_COM_Demand_Drivers!$A$5:$I$100,9,FALSE)</f>
        <v>5.6962636492874544E-2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5.9845498457594071E-2</v>
      </c>
      <c r="G499" s="16">
        <f>VLOOKUP($C499,'Growth rate'!$B$3:$T$93,7,FALSE)*VLOOKUP($E499,BY_COM_Demand_Drivers!$A$5:$I$100,8,FALSE)</f>
        <v>5.7872933497527271E-2</v>
      </c>
      <c r="H499" s="16">
        <f>VLOOKUP($C499,'Growth rate'!$B$3:$T$93,7,FALSE)*VLOOKUP($E499,BY_COM_Demand_Drivers!$A$5:$I$100,9,FALSE)</f>
        <v>5.7872933497527271E-2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6.0786822401199335E-2</v>
      </c>
      <c r="G500" s="16">
        <f>VLOOKUP($C500,'Growth rate'!$B$3:$T$93,7,FALSE)*VLOOKUP($E500,BY_COM_Demand_Drivers!$A$5:$I$100,8,FALSE)</f>
        <v>5.8783230502180005E-2</v>
      </c>
      <c r="H500" s="16">
        <f>VLOOKUP($C500,'Growth rate'!$B$3:$T$93,7,FALSE)*VLOOKUP($E500,BY_COM_Demand_Drivers!$A$5:$I$100,9,FALSE)</f>
        <v>5.8783230502180005E-2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6.1728146344804599E-2</v>
      </c>
      <c r="G501" s="16">
        <f>VLOOKUP($C501,'Growth rate'!$B$3:$T$93,7,FALSE)*VLOOKUP($E501,BY_COM_Demand_Drivers!$A$5:$I$100,8,FALSE)</f>
        <v>5.9693527506832732E-2</v>
      </c>
      <c r="H501" s="16">
        <f>VLOOKUP($C501,'Growth rate'!$B$3:$T$93,7,FALSE)*VLOOKUP($E501,BY_COM_Demand_Drivers!$A$5:$I$100,9,FALSE)</f>
        <v>5.9693527506832732E-2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6.2669470288409843E-2</v>
      </c>
      <c r="G502" s="16">
        <f>VLOOKUP($C502,'Growth rate'!$B$3:$T$93,7,FALSE)*VLOOKUP($E502,BY_COM_Demand_Drivers!$A$5:$I$100,8,FALSE)</f>
        <v>6.0603824511485452E-2</v>
      </c>
      <c r="H502" s="16">
        <f>VLOOKUP($C502,'Growth rate'!$B$3:$T$93,7,FALSE)*VLOOKUP($E502,BY_COM_Demand_Drivers!$A$5:$I$100,9,FALSE)</f>
        <v>6.0603824511485452E-2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6.3610794232015114E-2</v>
      </c>
      <c r="G503" s="16">
        <f>VLOOKUP($C503,'Growth rate'!$B$3:$T$93,7,FALSE)*VLOOKUP($E503,BY_COM_Demand_Drivers!$A$5:$I$100,8,FALSE)</f>
        <v>6.1514121516138179E-2</v>
      </c>
      <c r="H503" s="16">
        <f>VLOOKUP($C503,'Growth rate'!$B$3:$T$93,7,FALSE)*VLOOKUP($E503,BY_COM_Demand_Drivers!$A$5:$I$100,9,FALSE)</f>
        <v>6.1514121516138179E-2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6.4552118175620371E-2</v>
      </c>
      <c r="G504" s="16">
        <f>VLOOKUP($C504,'Growth rate'!$B$3:$T$93,7,FALSE)*VLOOKUP($E504,BY_COM_Demand_Drivers!$A$5:$I$100,8,FALSE)</f>
        <v>6.2424418520790913E-2</v>
      </c>
      <c r="H504" s="16">
        <f>VLOOKUP($C504,'Growth rate'!$B$3:$T$93,7,FALSE)*VLOOKUP($E504,BY_COM_Demand_Drivers!$A$5:$I$100,9,FALSE)</f>
        <v>6.2424418520790913E-2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6.5493442119225628E-2</v>
      </c>
      <c r="G505" s="16">
        <f>VLOOKUP($C505,'Growth rate'!$B$3:$T$93,7,FALSE)*VLOOKUP($E505,BY_COM_Demand_Drivers!$A$5:$I$100,8,FALSE)</f>
        <v>6.3334715525443647E-2</v>
      </c>
      <c r="H505" s="16">
        <f>VLOOKUP($C505,'Growth rate'!$B$3:$T$93,7,FALSE)*VLOOKUP($E505,BY_COM_Demand_Drivers!$A$5:$I$100,9,FALSE)</f>
        <v>6.3334715525443647E-2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6.6434766062830886E-2</v>
      </c>
      <c r="G506" s="16">
        <f>VLOOKUP($C506,'Growth rate'!$B$3:$T$93,7,FALSE)*VLOOKUP($E506,BY_COM_Demand_Drivers!$A$5:$I$100,8,FALSE)</f>
        <v>6.424501253009636E-2</v>
      </c>
      <c r="H506" s="16">
        <f>VLOOKUP($C506,'Growth rate'!$B$3:$T$93,7,FALSE)*VLOOKUP($E506,BY_COM_Demand_Drivers!$A$5:$I$100,9,FALSE)</f>
        <v>6.424501253009636E-2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6.7376090006436143E-2</v>
      </c>
      <c r="G507" s="16">
        <f>VLOOKUP($C507,'Growth rate'!$B$3:$T$93,7,FALSE)*VLOOKUP($E507,BY_COM_Demand_Drivers!$A$5:$I$100,8,FALSE)</f>
        <v>6.5155309534749087E-2</v>
      </c>
      <c r="H507" s="16">
        <f>VLOOKUP($C507,'Growth rate'!$B$3:$T$93,7,FALSE)*VLOOKUP($E507,BY_COM_Demand_Drivers!$A$5:$I$100,9,FALSE)</f>
        <v>6.5155309534749087E-2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6.83174139500414E-2</v>
      </c>
      <c r="G508" s="16">
        <f>VLOOKUP($C508,'Growth rate'!$B$3:$T$93,7,FALSE)*VLOOKUP($E508,BY_COM_Demand_Drivers!$A$5:$I$100,8,FALSE)</f>
        <v>6.6065606539401814E-2</v>
      </c>
      <c r="H508" s="16">
        <f>VLOOKUP($C508,'Growth rate'!$B$3:$T$93,7,FALSE)*VLOOKUP($E508,BY_COM_Demand_Drivers!$A$5:$I$100,9,FALSE)</f>
        <v>6.6065606539401814E-2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6.9258737893646671E-2</v>
      </c>
      <c r="G509" s="16">
        <f>VLOOKUP($C509,'Growth rate'!$B$3:$T$93,7,FALSE)*VLOOKUP($E509,BY_COM_Demand_Drivers!$A$5:$I$100,8,FALSE)</f>
        <v>6.6975903544054555E-2</v>
      </c>
      <c r="H509" s="16">
        <f>VLOOKUP($C509,'Growth rate'!$B$3:$T$93,7,FALSE)*VLOOKUP($E509,BY_COM_Demand_Drivers!$A$5:$I$100,9,FALSE)</f>
        <v>6.6975903544054555E-2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7.0200061837251915E-2</v>
      </c>
      <c r="G510" s="16">
        <f>VLOOKUP($C510,'Growth rate'!$B$3:$T$93,7,FALSE)*VLOOKUP($E510,BY_COM_Demand_Drivers!$A$5:$I$100,8,FALSE)</f>
        <v>6.7886200548707268E-2</v>
      </c>
      <c r="H510" s="16">
        <f>VLOOKUP($C510,'Growth rate'!$B$3:$T$93,7,FALSE)*VLOOKUP($E510,BY_COM_Demand_Drivers!$A$5:$I$100,9,FALSE)</f>
        <v>6.7886200548707268E-2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7.1141385780857186E-2</v>
      </c>
      <c r="G511" s="16">
        <f>VLOOKUP($C511,'Growth rate'!$B$3:$T$93,7,FALSE)*VLOOKUP($E511,BY_COM_Demand_Drivers!$A$5:$I$100,8,FALSE)</f>
        <v>6.8796497553359995E-2</v>
      </c>
      <c r="H511" s="16">
        <f>VLOOKUP($C511,'Growth rate'!$B$3:$T$93,7,FALSE)*VLOOKUP($E511,BY_COM_Demand_Drivers!$A$5:$I$100,9,FALSE)</f>
        <v>6.8796497553359995E-2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7.2082709724462443E-2</v>
      </c>
      <c r="G512" s="16">
        <f>VLOOKUP($C512,'Growth rate'!$B$3:$T$93,7,FALSE)*VLOOKUP($E512,BY_COM_Demand_Drivers!$A$5:$I$100,8,FALSE)</f>
        <v>6.9706794558012722E-2</v>
      </c>
      <c r="H512" s="16">
        <f>VLOOKUP($C512,'Growth rate'!$B$3:$T$93,7,FALSE)*VLOOKUP($E512,BY_COM_Demand_Drivers!$A$5:$I$100,9,FALSE)</f>
        <v>6.9706794558012722E-2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7.3024033668067687E-2</v>
      </c>
      <c r="G513" s="16">
        <f>VLOOKUP($C513,'Growth rate'!$B$3:$T$93,7,FALSE)*VLOOKUP($E513,BY_COM_Demand_Drivers!$A$5:$I$100,8,FALSE)</f>
        <v>7.0617091562665449E-2</v>
      </c>
      <c r="H513" s="16">
        <f>VLOOKUP($C513,'Growth rate'!$B$3:$T$93,7,FALSE)*VLOOKUP($E513,BY_COM_Demand_Drivers!$A$5:$I$100,9,FALSE)</f>
        <v>7.0617091562665449E-2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7.3965357611672958E-2</v>
      </c>
      <c r="G514" s="16">
        <f>VLOOKUP($C514,'Growth rate'!$B$3:$T$93,7,FALSE)*VLOOKUP($E514,BY_COM_Demand_Drivers!$A$5:$I$100,8,FALSE)</f>
        <v>7.1527388567318176E-2</v>
      </c>
      <c r="H514" s="16">
        <f>VLOOKUP($C514,'Growth rate'!$B$3:$T$93,7,FALSE)*VLOOKUP($E514,BY_COM_Demand_Drivers!$A$5:$I$100,9,FALSE)</f>
        <v>7.1527388567318176E-2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7.4906681555278215E-2</v>
      </c>
      <c r="G515" s="16">
        <f>VLOOKUP($C515,'Growth rate'!$B$3:$T$93,7,FALSE)*VLOOKUP($E515,BY_COM_Demand_Drivers!$A$5:$I$100,8,FALSE)</f>
        <v>7.2437685571970903E-2</v>
      </c>
      <c r="H515" s="16">
        <f>VLOOKUP($C515,'Growth rate'!$B$3:$T$93,7,FALSE)*VLOOKUP($E515,BY_COM_Demand_Drivers!$A$5:$I$100,9,FALSE)</f>
        <v>7.2437685571970903E-2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7.5848005498883486E-2</v>
      </c>
      <c r="G516" s="16">
        <f>VLOOKUP($C516,'Growth rate'!$B$3:$T$93,7,FALSE)*VLOOKUP($E516,BY_COM_Demand_Drivers!$A$5:$I$100,8,FALSE)</f>
        <v>7.334798257662363E-2</v>
      </c>
      <c r="H516" s="16">
        <f>VLOOKUP($C516,'Growth rate'!$B$3:$T$93,7,FALSE)*VLOOKUP($E516,BY_COM_Demand_Drivers!$A$5:$I$100,9,FALSE)</f>
        <v>7.334798257662363E-2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7.6789329442488743E-2</v>
      </c>
      <c r="G517" s="16">
        <f>VLOOKUP($C517,'Growth rate'!$B$3:$T$93,7,FALSE)*VLOOKUP($E517,BY_COM_Demand_Drivers!$A$5:$I$100,8,FALSE)</f>
        <v>7.4258279581276357E-2</v>
      </c>
      <c r="H517" s="16">
        <f>VLOOKUP($C517,'Growth rate'!$B$3:$T$93,7,FALSE)*VLOOKUP($E517,BY_COM_Demand_Drivers!$A$5:$I$100,9,FALSE)</f>
        <v>7.4258279581276357E-2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7.7730653386093987E-2</v>
      </c>
      <c r="G518" s="16">
        <f>VLOOKUP($C518,'Growth rate'!$B$3:$T$93,7,FALSE)*VLOOKUP($E518,BY_COM_Demand_Drivers!$A$5:$I$100,8,FALSE)</f>
        <v>7.5168576585929084E-2</v>
      </c>
      <c r="H518" s="16">
        <f>VLOOKUP($C518,'Growth rate'!$B$3:$T$93,7,FALSE)*VLOOKUP($E518,BY_COM_Demand_Drivers!$A$5:$I$100,9,FALSE)</f>
        <v>7.5168576585929084E-2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7.8671977329699258E-2</v>
      </c>
      <c r="G519" s="16">
        <f>VLOOKUP($C519,'Growth rate'!$B$3:$T$93,7,FALSE)*VLOOKUP($E519,BY_COM_Demand_Drivers!$A$5:$I$100,8,FALSE)</f>
        <v>7.6078873590581811E-2</v>
      </c>
      <c r="H519" s="16">
        <f>VLOOKUP($C519,'Growth rate'!$B$3:$T$93,7,FALSE)*VLOOKUP($E519,BY_COM_Demand_Drivers!$A$5:$I$100,9,FALSE)</f>
        <v>7.6078873590581811E-2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7.9613301273304515E-2</v>
      </c>
      <c r="G520" s="16">
        <f>VLOOKUP($C520,'Growth rate'!$B$3:$T$93,7,FALSE)*VLOOKUP($E520,BY_COM_Demand_Drivers!$A$5:$I$100,8,FALSE)</f>
        <v>7.6989170595234538E-2</v>
      </c>
      <c r="H520" s="16">
        <f>VLOOKUP($C520,'Growth rate'!$B$3:$T$93,7,FALSE)*VLOOKUP($E520,BY_COM_Demand_Drivers!$A$5:$I$100,9,FALSE)</f>
        <v>7.6989170595234538E-2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8.0554625216909759E-2</v>
      </c>
      <c r="G521" s="16">
        <f>VLOOKUP($C521,'Growth rate'!$B$3:$T$93,7,FALSE)*VLOOKUP($E521,BY_COM_Demand_Drivers!$A$5:$I$100,8,FALSE)</f>
        <v>7.7899467599887265E-2</v>
      </c>
      <c r="H521" s="16">
        <f>VLOOKUP($C521,'Growth rate'!$B$3:$T$93,7,FALSE)*VLOOKUP($E521,BY_COM_Demand_Drivers!$A$5:$I$100,9,FALSE)</f>
        <v>7.7899467599887265E-2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8.149594916051503E-2</v>
      </c>
      <c r="G522" s="16">
        <f>VLOOKUP($C522,'Growth rate'!$B$3:$T$93,7,FALSE)*VLOOKUP($E522,BY_COM_Demand_Drivers!$A$5:$I$100,8,FALSE)</f>
        <v>7.8809764604539992E-2</v>
      </c>
      <c r="H522" s="16">
        <f>VLOOKUP($C522,'Growth rate'!$B$3:$T$93,7,FALSE)*VLOOKUP($E522,BY_COM_Demand_Drivers!$A$5:$I$100,9,FALSE)</f>
        <v>7.8809764604539992E-2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8.2437273104120287E-2</v>
      </c>
      <c r="G523" s="16">
        <f>VLOOKUP($C523,'Growth rate'!$B$3:$T$93,7,FALSE)*VLOOKUP($E523,BY_COM_Demand_Drivers!$A$5:$I$100,8,FALSE)</f>
        <v>7.9720061609192719E-2</v>
      </c>
      <c r="H523" s="16">
        <f>VLOOKUP($C523,'Growth rate'!$B$3:$T$93,7,FALSE)*VLOOKUP($E523,BY_COM_Demand_Drivers!$A$5:$I$100,9,FALSE)</f>
        <v>7.9720061609192719E-2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8.3378597047725544E-2</v>
      </c>
      <c r="G524" s="16">
        <f>VLOOKUP($C524,'Growth rate'!$B$3:$T$93,7,FALSE)*VLOOKUP($E524,BY_COM_Demand_Drivers!$A$5:$I$100,8,FALSE)</f>
        <v>8.0630358613845432E-2</v>
      </c>
      <c r="H524" s="16">
        <f>VLOOKUP($C524,'Growth rate'!$B$3:$T$93,7,FALSE)*VLOOKUP($E524,BY_COM_Demand_Drivers!$A$5:$I$100,9,FALSE)</f>
        <v>8.0630358613845432E-2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8.4319920991330802E-2</v>
      </c>
      <c r="G525" s="16">
        <f>VLOOKUP($C525,'Growth rate'!$B$3:$T$93,7,FALSE)*VLOOKUP($E525,BY_COM_Demand_Drivers!$A$5:$I$100,8,FALSE)</f>
        <v>8.1540655618498173E-2</v>
      </c>
      <c r="H525" s="16">
        <f>VLOOKUP($C525,'Growth rate'!$B$3:$T$93,7,FALSE)*VLOOKUP($E525,BY_COM_Demand_Drivers!$A$5:$I$100,9,FALSE)</f>
        <v>8.1540655618498173E-2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8.5261244934936059E-2</v>
      </c>
      <c r="G526" s="16">
        <f>VLOOKUP($C526,'Growth rate'!$B$3:$T$93,7,FALSE)*VLOOKUP($E526,BY_COM_Demand_Drivers!$A$5:$I$100,8,FALSE)</f>
        <v>8.24509526231509E-2</v>
      </c>
      <c r="H526" s="16">
        <f>VLOOKUP($C526,'Growth rate'!$B$3:$T$93,7,FALSE)*VLOOKUP($E526,BY_COM_Demand_Drivers!$A$5:$I$100,9,FALSE)</f>
        <v>8.24509526231509E-2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8.620256887854133E-2</v>
      </c>
      <c r="G527" s="16">
        <f>VLOOKUP($C527,'Growth rate'!$B$3:$T$93,7,FALSE)*VLOOKUP($E527,BY_COM_Demand_Drivers!$A$5:$I$100,8,FALSE)</f>
        <v>8.3361249627803627E-2</v>
      </c>
      <c r="H527" s="16">
        <f>VLOOKUP($C527,'Growth rate'!$B$3:$T$93,7,FALSE)*VLOOKUP($E527,BY_COM_Demand_Drivers!$A$5:$I$100,9,FALSE)</f>
        <v>8.3361249627803627E-2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8.7581809980597988E-2</v>
      </c>
      <c r="G528" s="16">
        <f>VLOOKUP($C528,'Growth rate'!$B$3:$T$93,7,FALSE)*VLOOKUP($E528,BY_COM_Demand_Drivers!$A$5:$I$100,8,FALSE)</f>
        <v>8.4695029621848494E-2</v>
      </c>
      <c r="H528" s="16">
        <f>VLOOKUP($C528,'Growth rate'!$B$3:$T$93,7,FALSE)*VLOOKUP($E528,BY_COM_Demand_Drivers!$A$5:$I$100,9,FALSE)</f>
        <v>8.4695029621848494E-2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8.8983118940287556E-2</v>
      </c>
      <c r="G529" s="16">
        <f>VLOOKUP($C529,'Growth rate'!$B$3:$T$93,7,FALSE)*VLOOKUP($E529,BY_COM_Demand_Drivers!$A$5:$I$100,8,FALSE)</f>
        <v>8.605015009579807E-2</v>
      </c>
      <c r="H529" s="16">
        <f>VLOOKUP($C529,'Growth rate'!$B$3:$T$93,7,FALSE)*VLOOKUP($E529,BY_COM_Demand_Drivers!$A$5:$I$100,9,FALSE)</f>
        <v>8.605015009579807E-2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9.0406848843332152E-2</v>
      </c>
      <c r="G530" s="16">
        <f>VLOOKUP($C530,'Growth rate'!$B$3:$T$93,7,FALSE)*VLOOKUP($E530,BY_COM_Demand_Drivers!$A$5:$I$100,8,FALSE)</f>
        <v>8.7426952497330832E-2</v>
      </c>
      <c r="H530" s="16">
        <f>VLOOKUP($C530,'Growth rate'!$B$3:$T$93,7,FALSE)*VLOOKUP($E530,BY_COM_Demand_Drivers!$A$5:$I$100,9,FALSE)</f>
        <v>8.7426952497330832E-2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9.1853358424825476E-2</v>
      </c>
      <c r="G531" s="16">
        <f>VLOOKUP($C531,'Growth rate'!$B$3:$T$93,7,FALSE)*VLOOKUP($E531,BY_COM_Demand_Drivers!$A$5:$I$100,8,FALSE)</f>
        <v>8.8825783737288125E-2</v>
      </c>
      <c r="H531" s="16">
        <f>VLOOKUP($C531,'Growth rate'!$B$3:$T$93,7,FALSE)*VLOOKUP($E531,BY_COM_Demand_Drivers!$A$5:$I$100,9,FALSE)</f>
        <v>8.8825783737288125E-2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9.3323012159622673E-2</v>
      </c>
      <c r="G532" s="16">
        <f>VLOOKUP($C532,'Growth rate'!$B$3:$T$93,7,FALSE)*VLOOKUP($E532,BY_COM_Demand_Drivers!$A$5:$I$100,8,FALSE)</f>
        <v>9.0246996277084726E-2</v>
      </c>
      <c r="H532" s="16">
        <f>VLOOKUP($C532,'Growth rate'!$B$3:$T$93,7,FALSE)*VLOOKUP($E532,BY_COM_Demand_Drivers!$A$5:$I$100,9,FALSE)</f>
        <v>9.0246996277084726E-2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9.4816180354176632E-2</v>
      </c>
      <c r="G533" s="16">
        <f>VLOOKUP($C533,'Growth rate'!$B$3:$T$93,7,FALSE)*VLOOKUP($E533,BY_COM_Demand_Drivers!$A$5:$I$100,8,FALSE)</f>
        <v>9.1690948217518081E-2</v>
      </c>
      <c r="H533" s="16">
        <f>VLOOKUP($C533,'Growth rate'!$B$3:$T$93,7,FALSE)*VLOOKUP($E533,BY_COM_Demand_Drivers!$A$5:$I$100,9,FALSE)</f>
        <v>9.1690948217518081E-2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9.6333239239843466E-2</v>
      </c>
      <c r="G534" s="16">
        <f>VLOOKUP($C534,'Growth rate'!$B$3:$T$93,7,FALSE)*VLOOKUP($E534,BY_COM_Demand_Drivers!$A$5:$I$100,8,FALSE)</f>
        <v>9.3158003388998378E-2</v>
      </c>
      <c r="H534" s="16">
        <f>VLOOKUP($C534,'Growth rate'!$B$3:$T$93,7,FALSE)*VLOOKUP($E534,BY_COM_Demand_Drivers!$A$5:$I$100,9,FALSE)</f>
        <v>9.3158003388998378E-2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9.7874571067680979E-2</v>
      </c>
      <c r="G535" s="16">
        <f>VLOOKUP($C535,'Growth rate'!$B$3:$T$93,7,FALSE)*VLOOKUP($E535,BY_COM_Demand_Drivers!$A$5:$I$100,8,FALSE)</f>
        <v>9.464853144322237E-2</v>
      </c>
      <c r="H535" s="16">
        <f>VLOOKUP($C535,'Growth rate'!$B$3:$T$93,7,FALSE)*VLOOKUP($E535,BY_COM_Demand_Drivers!$A$5:$I$100,9,FALSE)</f>
        <v>9.464853144322237E-2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9.9440564204763868E-2</v>
      </c>
      <c r="G536" s="16">
        <f>VLOOKUP($C536,'Growth rate'!$B$3:$T$93,7,FALSE)*VLOOKUP($E536,BY_COM_Demand_Drivers!$A$5:$I$100,8,FALSE)</f>
        <v>9.6162907946313922E-2</v>
      </c>
      <c r="H536" s="16">
        <f>VLOOKUP($C536,'Growth rate'!$B$3:$T$93,7,FALSE)*VLOOKUP($E536,BY_COM_Demand_Drivers!$A$5:$I$100,9,FALSE)</f>
        <v>9.6162907946313922E-2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0.10103161323204009</v>
      </c>
      <c r="G537" s="16">
        <f>VLOOKUP($C537,'Growth rate'!$B$3:$T$93,7,FALSE)*VLOOKUP($E537,BY_COM_Demand_Drivers!$A$5:$I$100,8,FALSE)</f>
        <v>9.7701514473454931E-2</v>
      </c>
      <c r="H537" s="16">
        <f>VLOOKUP($C537,'Growth rate'!$B$3:$T$93,7,FALSE)*VLOOKUP($E537,BY_COM_Demand_Drivers!$A$5:$I$100,9,FALSE)</f>
        <v>9.7701514473454931E-2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0.10264811904375272</v>
      </c>
      <c r="G538" s="16">
        <f>VLOOKUP($C538,'Growth rate'!$B$3:$T$93,7,FALSE)*VLOOKUP($E538,BY_COM_Demand_Drivers!$A$5:$I$100,8,FALSE)</f>
        <v>9.926473870503022E-2</v>
      </c>
      <c r="H538" s="16">
        <f>VLOOKUP($C538,'Growth rate'!$B$3:$T$93,7,FALSE)*VLOOKUP($E538,BY_COM_Demand_Drivers!$A$5:$I$100,9,FALSE)</f>
        <v>9.926473870503022E-2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0.10429048894845278</v>
      </c>
      <c r="G539" s="16">
        <f>VLOOKUP($C539,'Growth rate'!$B$3:$T$93,7,FALSE)*VLOOKUP($E539,BY_COM_Demand_Drivers!$A$5:$I$100,8,FALSE)</f>
        <v>0.1008529745243107</v>
      </c>
      <c r="H539" s="16">
        <f>VLOOKUP($C539,'Growth rate'!$B$3:$T$93,7,FALSE)*VLOOKUP($E539,BY_COM_Demand_Drivers!$A$5:$I$100,9,FALSE)</f>
        <v>0.1008529745243107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0.10595913677162803</v>
      </c>
      <c r="G540" s="16">
        <f>VLOOKUP($C540,'Growth rate'!$B$3:$T$93,7,FALSE)*VLOOKUP($E540,BY_COM_Demand_Drivers!$A$5:$I$100,8,FALSE)</f>
        <v>0.10246662211669968</v>
      </c>
      <c r="H540" s="16">
        <f>VLOOKUP($C540,'Growth rate'!$B$3:$T$93,7,FALSE)*VLOOKUP($E540,BY_COM_Demand_Drivers!$A$5:$I$100,9,FALSE)</f>
        <v>0.10246662211669968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0.10765448295997408</v>
      </c>
      <c r="G541" s="16">
        <f>VLOOKUP($C541,'Growth rate'!$B$3:$T$93,7,FALSE)*VLOOKUP($E541,BY_COM_Demand_Drivers!$A$5:$I$100,8,FALSE)</f>
        <v>0.10410608807056689</v>
      </c>
      <c r="H541" s="16">
        <f>VLOOKUP($C541,'Growth rate'!$B$3:$T$93,7,FALSE)*VLOOKUP($E541,BY_COM_Demand_Drivers!$A$5:$I$100,9,FALSE)</f>
        <v>0.10410608807056689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0.10937695468733367</v>
      </c>
      <c r="G542" s="16">
        <f>VLOOKUP($C542,'Growth rate'!$B$3:$T$93,7,FALSE)*VLOOKUP($E542,BY_COM_Demand_Drivers!$A$5:$I$100,8,FALSE)</f>
        <v>0.10577178547969596</v>
      </c>
      <c r="H542" s="16">
        <f>VLOOKUP($C542,'Growth rate'!$B$3:$T$93,7,FALSE)*VLOOKUP($E542,BY_COM_Demand_Drivers!$A$5:$I$100,9,FALSE)</f>
        <v>0.10577178547969596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0.111126985962331</v>
      </c>
      <c r="G543" s="16">
        <f>VLOOKUP($C543,'Growth rate'!$B$3:$T$93,7,FALSE)*VLOOKUP($E543,BY_COM_Demand_Drivers!$A$5:$I$100,8,FALSE)</f>
        <v>0.10746413404737108</v>
      </c>
      <c r="H543" s="16">
        <f>VLOOKUP($C543,'Growth rate'!$B$3:$T$93,7,FALSE)*VLOOKUP($E543,BY_COM_Demand_Drivers!$A$5:$I$100,9,FALSE)</f>
        <v>0.10746413404737108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0.11290501773772831</v>
      </c>
      <c r="G544" s="16">
        <f>VLOOKUP($C544,'Growth rate'!$B$3:$T$93,7,FALSE)*VLOOKUP($E544,BY_COM_Demand_Drivers!$A$5:$I$100,8,FALSE)</f>
        <v>0.10918356019212903</v>
      </c>
      <c r="H544" s="16">
        <f>VLOOKUP($C544,'Growth rate'!$B$3:$T$93,7,FALSE)*VLOOKUP($E544,BY_COM_Demand_Drivers!$A$5:$I$100,9,FALSE)</f>
        <v>0.10918356019212903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0.11471149802153197</v>
      </c>
      <c r="G545" s="16">
        <f>VLOOKUP($C545,'Growth rate'!$B$3:$T$93,7,FALSE)*VLOOKUP($E545,BY_COM_Demand_Drivers!$A$5:$I$100,8,FALSE)</f>
        <v>0.1109304971552031</v>
      </c>
      <c r="H545" s="16">
        <f>VLOOKUP($C545,'Growth rate'!$B$3:$T$93,7,FALSE)*VLOOKUP($E545,BY_COM_Demand_Drivers!$A$5:$I$100,9,FALSE)</f>
        <v>0.1109304971552031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0.11654688198987645</v>
      </c>
      <c r="G546" s="16">
        <f>VLOOKUP($C546,'Growth rate'!$B$3:$T$93,7,FALSE)*VLOOKUP($E546,BY_COM_Demand_Drivers!$A$5:$I$100,8,FALSE)</f>
        <v>0.11270538510968633</v>
      </c>
      <c r="H546" s="16">
        <f>VLOOKUP($C546,'Growth rate'!$B$3:$T$93,7,FALSE)*VLOOKUP($E546,BY_COM_Demand_Drivers!$A$5:$I$100,9,FALSE)</f>
        <v>0.11270538510968633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0.1184116321017145</v>
      </c>
      <c r="G547" s="16">
        <f>VLOOKUP($C547,'Growth rate'!$B$3:$T$93,7,FALSE)*VLOOKUP($E547,BY_COM_Demand_Drivers!$A$5:$I$100,8,FALSE)</f>
        <v>0.11450867127144133</v>
      </c>
      <c r="H547" s="16">
        <f>VLOOKUP($C547,'Growth rate'!$B$3:$T$93,7,FALSE)*VLOOKUP($E547,BY_COM_Demand_Drivers!$A$5:$I$100,9,FALSE)</f>
        <v>0.11450867127144133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0.12030621821534193</v>
      </c>
      <c r="G548" s="16">
        <f>VLOOKUP($C548,'Growth rate'!$B$3:$T$93,7,FALSE)*VLOOKUP($E548,BY_COM_Demand_Drivers!$A$5:$I$100,8,FALSE)</f>
        <v>0.1163408100117844</v>
      </c>
      <c r="H548" s="16">
        <f>VLOOKUP($C548,'Growth rate'!$B$3:$T$93,7,FALSE)*VLOOKUP($E548,BY_COM_Demand_Drivers!$A$5:$I$100,9,FALSE)</f>
        <v>0.1163408100117844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0.12223111770678738</v>
      </c>
      <c r="G549" s="16">
        <f>VLOOKUP($C549,'Growth rate'!$B$3:$T$93,7,FALSE)*VLOOKUP($E549,BY_COM_Demand_Drivers!$A$5:$I$100,8,FALSE)</f>
        <v>0.11820226297197292</v>
      </c>
      <c r="H549" s="16">
        <f>VLOOKUP($C549,'Growth rate'!$B$3:$T$93,7,FALSE)*VLOOKUP($E549,BY_COM_Demand_Drivers!$A$5:$I$100,9,FALSE)</f>
        <v>0.11820226297197292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0.12418681559009599</v>
      </c>
      <c r="G550" s="16">
        <f>VLOOKUP($C550,'Growth rate'!$B$3:$T$93,7,FALSE)*VLOOKUP($E550,BY_COM_Demand_Drivers!$A$5:$I$100,8,FALSE)</f>
        <v>0.12009349917952451</v>
      </c>
      <c r="H550" s="16">
        <f>VLOOKUP($C550,'Growth rate'!$B$3:$T$93,7,FALSE)*VLOOKUP($E550,BY_COM_Demand_Drivers!$A$5:$I$100,9,FALSE)</f>
        <v>0.12009349917952451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0.12617380463953753</v>
      </c>
      <c r="G551" s="16">
        <f>VLOOKUP($C551,'Growth rate'!$B$3:$T$93,7,FALSE)*VLOOKUP($E551,BY_COM_Demand_Drivers!$A$5:$I$100,8,FALSE)</f>
        <v>0.12201499516639688</v>
      </c>
      <c r="H551" s="16">
        <f>VLOOKUP($C551,'Growth rate'!$B$3:$T$93,7,FALSE)*VLOOKUP($E551,BY_COM_Demand_Drivers!$A$5:$I$100,9,FALSE)</f>
        <v>0.12201499516639688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0.12819258551377011</v>
      </c>
      <c r="G552" s="16">
        <f>VLOOKUP($C552,'Growth rate'!$B$3:$T$93,7,FALSE)*VLOOKUP($E552,BY_COM_Demand_Drivers!$A$5:$I$100,8,FALSE)</f>
        <v>0.12396723508905921</v>
      </c>
      <c r="H552" s="16">
        <f>VLOOKUP($C552,'Growth rate'!$B$3:$T$93,7,FALSE)*VLOOKUP($E552,BY_COM_Demand_Drivers!$A$5:$I$100,9,FALSE)</f>
        <v>0.12396723508905921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0.13024366688199043</v>
      </c>
      <c r="G553" s="16">
        <f>VLOOKUP($C553,'Growth rate'!$B$3:$T$93,7,FALSE)*VLOOKUP($E553,BY_COM_Demand_Drivers!$A$5:$I$100,8,FALSE)</f>
        <v>0.12595071085048418</v>
      </c>
      <c r="H553" s="16">
        <f>VLOOKUP($C553,'Growth rate'!$B$3:$T$93,7,FALSE)*VLOOKUP($E553,BY_COM_Demand_Drivers!$A$5:$I$100,9,FALSE)</f>
        <v>0.12595071085048418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0.13232756555210226</v>
      </c>
      <c r="G554" s="16">
        <f>VLOOKUP($C554,'Growth rate'!$B$3:$T$93,7,FALSE)*VLOOKUP($E554,BY_COM_Demand_Drivers!$A$5:$I$100,8,FALSE)</f>
        <v>0.12796592222409189</v>
      </c>
      <c r="H554" s="16">
        <f>VLOOKUP($C554,'Growth rate'!$B$3:$T$93,7,FALSE)*VLOOKUP($E554,BY_COM_Demand_Drivers!$A$5:$I$100,9,FALSE)</f>
        <v>0.12796592222409189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0.13444480660093594</v>
      </c>
      <c r="G555" s="16">
        <f>VLOOKUP($C555,'Growth rate'!$B$3:$T$93,7,FALSE)*VLOOKUP($E555,BY_COM_Demand_Drivers!$A$5:$I$100,8,FALSE)</f>
        <v>0.13001337697967741</v>
      </c>
      <c r="H555" s="16">
        <f>VLOOKUP($C555,'Growth rate'!$B$3:$T$93,7,FALSE)*VLOOKUP($E555,BY_COM_Demand_Drivers!$A$5:$I$100,9,FALSE)</f>
        <v>0.13001337697967741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0.13659592350655092</v>
      </c>
      <c r="G556" s="16">
        <f>VLOOKUP($C556,'Growth rate'!$B$3:$T$93,7,FALSE)*VLOOKUP($E556,BY_COM_Demand_Drivers!$A$5:$I$100,8,FALSE)</f>
        <v>0.13209359101135223</v>
      </c>
      <c r="H556" s="16">
        <f>VLOOKUP($C556,'Growth rate'!$B$3:$T$93,7,FALSE)*VLOOKUP($E556,BY_COM_Demand_Drivers!$A$5:$I$100,9,FALSE)</f>
        <v>0.13209359101135223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0.13878145828265573</v>
      </c>
      <c r="G557" s="16">
        <f>VLOOKUP($C557,'Growth rate'!$B$3:$T$93,7,FALSE)*VLOOKUP($E557,BY_COM_Demand_Drivers!$A$5:$I$100,8,FALSE)</f>
        <v>0.13420708846753387</v>
      </c>
      <c r="H557" s="16">
        <f>VLOOKUP($C557,'Growth rate'!$B$3:$T$93,7,FALSE)*VLOOKUP($E557,BY_COM_Demand_Drivers!$A$5:$I$100,9,FALSE)</f>
        <v>0.13420708846753387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0.14100196161517822</v>
      </c>
      <c r="G558" s="16">
        <f>VLOOKUP($C558,'Growth rate'!$B$3:$T$93,7,FALSE)*VLOOKUP($E558,BY_COM_Demand_Drivers!$A$5:$I$100,8,FALSE)</f>
        <v>0.13635440188301443</v>
      </c>
      <c r="H558" s="16">
        <f>VLOOKUP($C558,'Growth rate'!$B$3:$T$93,7,FALSE)*VLOOKUP($E558,BY_COM_Demand_Drivers!$A$5:$I$100,9,FALSE)</f>
        <v>0.13635440188301443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0.1432579930010211</v>
      </c>
      <c r="G559" s="16">
        <f>VLOOKUP($C559,'Growth rate'!$B$3:$T$93,7,FALSE)*VLOOKUP($E559,BY_COM_Demand_Drivers!$A$5:$I$100,8,FALSE)</f>
        <v>0.13853607231314269</v>
      </c>
      <c r="H559" s="16">
        <f>VLOOKUP($C559,'Growth rate'!$B$3:$T$93,7,FALSE)*VLOOKUP($E559,BY_COM_Demand_Drivers!$A$5:$I$100,9,FALSE)</f>
        <v>0.13853607231314269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0.1455501208890374</v>
      </c>
      <c r="G560" s="16">
        <f>VLOOKUP($C560,'Growth rate'!$B$3:$T$93,7,FALSE)*VLOOKUP($E560,BY_COM_Demand_Drivers!$A$5:$I$100,8,FALSE)</f>
        <v>0.14075264947015292</v>
      </c>
      <c r="H560" s="16">
        <f>VLOOKUP($C560,'Growth rate'!$B$3:$T$93,7,FALSE)*VLOOKUP($E560,BY_COM_Demand_Drivers!$A$5:$I$100,9,FALSE)</f>
        <v>0.14075264947015292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0.14787892282326204</v>
      </c>
      <c r="G561" s="16">
        <f>VLOOKUP($C561,'Growth rate'!$B$3:$T$93,7,FALSE)*VLOOKUP($E561,BY_COM_Demand_Drivers!$A$5:$I$100,8,FALSE)</f>
        <v>0.14300469186167541</v>
      </c>
      <c r="H561" s="16">
        <f>VLOOKUP($C561,'Growth rate'!$B$3:$T$93,7,FALSE)*VLOOKUP($E561,BY_COM_Demand_Drivers!$A$5:$I$100,9,FALSE)</f>
        <v>0.14300469186167541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0.15024498558843422</v>
      </c>
      <c r="G562" s="16">
        <f>VLOOKUP($C562,'Growth rate'!$B$3:$T$93,7,FALSE)*VLOOKUP($E562,BY_COM_Demand_Drivers!$A$5:$I$100,8,FALSE)</f>
        <v>0.1452927669314622</v>
      </c>
      <c r="H562" s="16">
        <f>VLOOKUP($C562,'Growth rate'!$B$3:$T$93,7,FALSE)*VLOOKUP($E562,BY_COM_Demand_Drivers!$A$5:$I$100,9,FALSE)</f>
        <v>0.1452927669314622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0.15264890535784917</v>
      </c>
      <c r="G563" s="16">
        <f>VLOOKUP($C563,'Growth rate'!$B$3:$T$93,7,FALSE)*VLOOKUP($E563,BY_COM_Demand_Drivers!$A$5:$I$100,8,FALSE)</f>
        <v>0.14761745120236561</v>
      </c>
      <c r="H563" s="16">
        <f>VLOOKUP($C563,'Growth rate'!$B$3:$T$93,7,FALSE)*VLOOKUP($E563,BY_COM_Demand_Drivers!$A$5:$I$100,9,FALSE)</f>
        <v>0.14761745120236561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0.15509128784357476</v>
      </c>
      <c r="G564" s="16">
        <f>VLOOKUP($C564,'Growth rate'!$B$3:$T$93,7,FALSE)*VLOOKUP($E564,BY_COM_Demand_Drivers!$A$5:$I$100,8,FALSE)</f>
        <v>0.14997933042160347</v>
      </c>
      <c r="H564" s="16">
        <f>VLOOKUP($C564,'Growth rate'!$B$3:$T$93,7,FALSE)*VLOOKUP($E564,BY_COM_Demand_Drivers!$A$5:$I$100,9,FALSE)</f>
        <v>0.14997933042160347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0.15757274844907199</v>
      </c>
      <c r="G565" s="16">
        <f>VLOOKUP($C565,'Growth rate'!$B$3:$T$93,7,FALSE)*VLOOKUP($E565,BY_COM_Demand_Drivers!$A$5:$I$100,8,FALSE)</f>
        <v>0.15237899970834914</v>
      </c>
      <c r="H565" s="16">
        <f>VLOOKUP($C565,'Growth rate'!$B$3:$T$93,7,FALSE)*VLOOKUP($E565,BY_COM_Demand_Drivers!$A$5:$I$100,9,FALSE)</f>
        <v>0.15237899970834914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0.16009391242425711</v>
      </c>
      <c r="G566" s="16">
        <f>VLOOKUP($C566,'Growth rate'!$B$3:$T$93,7,FALSE)*VLOOKUP($E566,BY_COM_Demand_Drivers!$A$5:$I$100,8,FALSE)</f>
        <v>0.15481706370368273</v>
      </c>
      <c r="H566" s="16">
        <f>VLOOKUP($C566,'Growth rate'!$B$3:$T$93,7,FALSE)*VLOOKUP($E566,BY_COM_Demand_Drivers!$A$5:$I$100,9,FALSE)</f>
        <v>0.15481706370368273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0.16265541502304526</v>
      </c>
      <c r="G567" s="16">
        <f>VLOOKUP($C567,'Growth rate'!$B$3:$T$93,7,FALSE)*VLOOKUP($E567,BY_COM_Demand_Drivers!$A$5:$I$100,8,FALSE)</f>
        <v>0.15729413672294168</v>
      </c>
      <c r="H567" s="16">
        <f>VLOOKUP($C567,'Growth rate'!$B$3:$T$93,7,FALSE)*VLOOKUP($E567,BY_COM_Demand_Drivers!$A$5:$I$100,9,FALSE)</f>
        <v>0.15729413672294168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0.16525790166341398</v>
      </c>
      <c r="G568" s="16">
        <f>VLOOKUP($C568,'Growth rate'!$B$3:$T$93,7,FALSE)*VLOOKUP($E568,BY_COM_Demand_Drivers!$A$5:$I$100,8,FALSE)</f>
        <v>0.15981084291050873</v>
      </c>
      <c r="H568" s="16">
        <f>VLOOKUP($C568,'Growth rate'!$B$3:$T$93,7,FALSE)*VLOOKUP($E568,BY_COM_Demand_Drivers!$A$5:$I$100,9,FALSE)</f>
        <v>0.15981084291050873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0.1679020280900286</v>
      </c>
      <c r="G569" s="16">
        <f>VLOOKUP($C569,'Growth rate'!$B$3:$T$93,7,FALSE)*VLOOKUP($E569,BY_COM_Demand_Drivers!$A$5:$I$100,8,FALSE)</f>
        <v>0.16236781639707687</v>
      </c>
      <c r="H569" s="16">
        <f>VLOOKUP($C569,'Growth rate'!$B$3:$T$93,7,FALSE)*VLOOKUP($E569,BY_COM_Demand_Drivers!$A$5:$I$100,9,FALSE)</f>
        <v>0.16236781639707687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0.17058846053946908</v>
      </c>
      <c r="G570" s="16">
        <f>VLOOKUP($C570,'Growth rate'!$B$3:$T$93,7,FALSE)*VLOOKUP($E570,BY_COM_Demand_Drivers!$A$5:$I$100,8,FALSE)</f>
        <v>0.16496570145943013</v>
      </c>
      <c r="H570" s="16">
        <f>VLOOKUP($C570,'Growth rate'!$B$3:$T$93,7,FALSE)*VLOOKUP($E570,BY_COM_Demand_Drivers!$A$5:$I$100,9,FALSE)</f>
        <v>0.16496570145943013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0.17331787590810058</v>
      </c>
      <c r="G571" s="16">
        <f>VLOOKUP($C571,'Growth rate'!$B$3:$T$93,7,FALSE)*VLOOKUP($E571,BY_COM_Demand_Drivers!$A$5:$I$100,8,FALSE)</f>
        <v>0.16760515268278101</v>
      </c>
      <c r="H571" s="16">
        <f>VLOOKUP($C571,'Growth rate'!$B$3:$T$93,7,FALSE)*VLOOKUP($E571,BY_COM_Demand_Drivers!$A$5:$I$100,9,FALSE)</f>
        <v>0.16760515268278101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0.17609096192263021</v>
      </c>
      <c r="G572" s="16">
        <f>VLOOKUP($C572,'Growth rate'!$B$3:$T$93,7,FALSE)*VLOOKUP($E572,BY_COM_Demand_Drivers!$A$5:$I$100,8,FALSE)</f>
        <v>0.1702868351257055</v>
      </c>
      <c r="H572" s="16">
        <f>VLOOKUP($C572,'Growth rate'!$B$3:$T$93,7,FALSE)*VLOOKUP($E572,BY_COM_Demand_Drivers!$A$5:$I$100,9,FALSE)</f>
        <v>0.1702868351257055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0.1789084173133923</v>
      </c>
      <c r="G573" s="16">
        <f>VLOOKUP($C573,'Growth rate'!$B$3:$T$93,7,FALSE)*VLOOKUP($E573,BY_COM_Demand_Drivers!$A$5:$I$100,8,FALSE)</f>
        <v>0.17301142448771681</v>
      </c>
      <c r="H573" s="16">
        <f>VLOOKUP($C573,'Growth rate'!$B$3:$T$93,7,FALSE)*VLOOKUP($E573,BY_COM_Demand_Drivers!$A$5:$I$100,9,FALSE)</f>
        <v>0.17301142448771681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0.18177095199040658</v>
      </c>
      <c r="G574" s="16">
        <f>VLOOKUP($C574,'Growth rate'!$B$3:$T$93,7,FALSE)*VLOOKUP($E574,BY_COM_Demand_Drivers!$A$5:$I$100,8,FALSE)</f>
        <v>0.1757796072795203</v>
      </c>
      <c r="H574" s="16">
        <f>VLOOKUP($C574,'Growth rate'!$B$3:$T$93,7,FALSE)*VLOOKUP($E574,BY_COM_Demand_Drivers!$A$5:$I$100,9,FALSE)</f>
        <v>0.1757796072795203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0.18467928722225307</v>
      </c>
      <c r="G575" s="16">
        <f>VLOOKUP($C575,'Growth rate'!$B$3:$T$93,7,FALSE)*VLOOKUP($E575,BY_COM_Demand_Drivers!$A$5:$I$100,8,FALSE)</f>
        <v>0.17859208099599258</v>
      </c>
      <c r="H575" s="16">
        <f>VLOOKUP($C575,'Growth rate'!$B$3:$T$93,7,FALSE)*VLOOKUP($E575,BY_COM_Demand_Drivers!$A$5:$I$100,9,FALSE)</f>
        <v>0.17859208099599258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0.18763415581780915</v>
      </c>
      <c r="G576" s="16">
        <f>VLOOKUP($C576,'Growth rate'!$B$3:$T$93,7,FALSE)*VLOOKUP($E576,BY_COM_Demand_Drivers!$A$5:$I$100,8,FALSE)</f>
        <v>0.18144955429192849</v>
      </c>
      <c r="H576" s="16">
        <f>VLOOKUP($C576,'Growth rate'!$B$3:$T$93,7,FALSE)*VLOOKUP($E576,BY_COM_Demand_Drivers!$A$5:$I$100,9,FALSE)</f>
        <v>0.18144955429192849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0.1906363023108941</v>
      </c>
      <c r="G577" s="16">
        <f>VLOOKUP($C577,'Growth rate'!$B$3:$T$93,7,FALSE)*VLOOKUP($E577,BY_COM_Demand_Drivers!$A$5:$I$100,8,FALSE)</f>
        <v>0.18435274716059938</v>
      </c>
      <c r="H577" s="16">
        <f>VLOOKUP($C577,'Growth rate'!$B$3:$T$93,7,FALSE)*VLOOKUP($E577,BY_COM_Demand_Drivers!$A$5:$I$100,9,FALSE)</f>
        <v>0.18435274716059938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5.7021526626778299E-2</v>
      </c>
      <c r="G578" s="16">
        <f>VLOOKUP($C578,'Growth rate'!$B$3:$T$93,7,FALSE)*VLOOKUP($E578,BY_COM_Demand_Drivers!$A$5:$I$100,8,FALSE)</f>
        <v>5.5142042483569097E-2</v>
      </c>
      <c r="H578" s="16">
        <f>VLOOKUP($C578,'Growth rate'!$B$3:$T$93,7,FALSE)*VLOOKUP($E578,BY_COM_Demand_Drivers!$A$5:$I$100,9,FALSE)</f>
        <v>5.5142042483569097E-2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5.7962850570383563E-2</v>
      </c>
      <c r="G579" s="16">
        <f>VLOOKUP($C579,'Growth rate'!$B$3:$T$93,7,FALSE)*VLOOKUP($E579,BY_COM_Demand_Drivers!$A$5:$I$100,8,FALSE)</f>
        <v>5.6052339488221824E-2</v>
      </c>
      <c r="H579" s="16">
        <f>VLOOKUP($C579,'Growth rate'!$B$3:$T$93,7,FALSE)*VLOOKUP($E579,BY_COM_Demand_Drivers!$A$5:$I$100,9,FALSE)</f>
        <v>5.6052339488221824E-2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5.8904174513988813E-2</v>
      </c>
      <c r="G580" s="16">
        <f>VLOOKUP($C580,'Growth rate'!$B$3:$T$93,7,FALSE)*VLOOKUP($E580,BY_COM_Demand_Drivers!$A$5:$I$100,8,FALSE)</f>
        <v>5.6962636492874544E-2</v>
      </c>
      <c r="H580" s="16">
        <f>VLOOKUP($C580,'Growth rate'!$B$3:$T$93,7,FALSE)*VLOOKUP($E580,BY_COM_Demand_Drivers!$A$5:$I$100,9,FALSE)</f>
        <v>5.6962636492874544E-2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5.9845498457594071E-2</v>
      </c>
      <c r="G581" s="16">
        <f>VLOOKUP($C581,'Growth rate'!$B$3:$T$93,7,FALSE)*VLOOKUP($E581,BY_COM_Demand_Drivers!$A$5:$I$100,8,FALSE)</f>
        <v>5.7872933497527271E-2</v>
      </c>
      <c r="H581" s="16">
        <f>VLOOKUP($C581,'Growth rate'!$B$3:$T$93,7,FALSE)*VLOOKUP($E581,BY_COM_Demand_Drivers!$A$5:$I$100,9,FALSE)</f>
        <v>5.7872933497527271E-2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6.0786822401199335E-2</v>
      </c>
      <c r="G582" s="16">
        <f>VLOOKUP($C582,'Growth rate'!$B$3:$T$93,7,FALSE)*VLOOKUP($E582,BY_COM_Demand_Drivers!$A$5:$I$100,8,FALSE)</f>
        <v>5.8783230502180005E-2</v>
      </c>
      <c r="H582" s="16">
        <f>VLOOKUP($C582,'Growth rate'!$B$3:$T$93,7,FALSE)*VLOOKUP($E582,BY_COM_Demand_Drivers!$A$5:$I$100,9,FALSE)</f>
        <v>5.8783230502180005E-2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6.1728146344804599E-2</v>
      </c>
      <c r="G583" s="16">
        <f>VLOOKUP($C583,'Growth rate'!$B$3:$T$93,7,FALSE)*VLOOKUP($E583,BY_COM_Demand_Drivers!$A$5:$I$100,8,FALSE)</f>
        <v>5.9693527506832732E-2</v>
      </c>
      <c r="H583" s="16">
        <f>VLOOKUP($C583,'Growth rate'!$B$3:$T$93,7,FALSE)*VLOOKUP($E583,BY_COM_Demand_Drivers!$A$5:$I$100,9,FALSE)</f>
        <v>5.9693527506832732E-2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6.2669470288409843E-2</v>
      </c>
      <c r="G584" s="16">
        <f>VLOOKUP($C584,'Growth rate'!$B$3:$T$93,7,FALSE)*VLOOKUP($E584,BY_COM_Demand_Drivers!$A$5:$I$100,8,FALSE)</f>
        <v>6.0603824511485452E-2</v>
      </c>
      <c r="H584" s="16">
        <f>VLOOKUP($C584,'Growth rate'!$B$3:$T$93,7,FALSE)*VLOOKUP($E584,BY_COM_Demand_Drivers!$A$5:$I$100,9,FALSE)</f>
        <v>6.0603824511485452E-2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6.3610794232015114E-2</v>
      </c>
      <c r="G585" s="16">
        <f>VLOOKUP($C585,'Growth rate'!$B$3:$T$93,7,FALSE)*VLOOKUP($E585,BY_COM_Demand_Drivers!$A$5:$I$100,8,FALSE)</f>
        <v>6.1514121516138179E-2</v>
      </c>
      <c r="H585" s="16">
        <f>VLOOKUP($C585,'Growth rate'!$B$3:$T$93,7,FALSE)*VLOOKUP($E585,BY_COM_Demand_Drivers!$A$5:$I$100,9,FALSE)</f>
        <v>6.1514121516138179E-2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6.4552118175620371E-2</v>
      </c>
      <c r="G586" s="16">
        <f>VLOOKUP($C586,'Growth rate'!$B$3:$T$93,7,FALSE)*VLOOKUP($E586,BY_COM_Demand_Drivers!$A$5:$I$100,8,FALSE)</f>
        <v>6.2424418520790913E-2</v>
      </c>
      <c r="H586" s="16">
        <f>VLOOKUP($C586,'Growth rate'!$B$3:$T$93,7,FALSE)*VLOOKUP($E586,BY_COM_Demand_Drivers!$A$5:$I$100,9,FALSE)</f>
        <v>6.2424418520790913E-2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6.5493442119225628E-2</v>
      </c>
      <c r="G587" s="16">
        <f>VLOOKUP($C587,'Growth rate'!$B$3:$T$93,7,FALSE)*VLOOKUP($E587,BY_COM_Demand_Drivers!$A$5:$I$100,8,FALSE)</f>
        <v>6.3334715525443647E-2</v>
      </c>
      <c r="H587" s="16">
        <f>VLOOKUP($C587,'Growth rate'!$B$3:$T$93,7,FALSE)*VLOOKUP($E587,BY_COM_Demand_Drivers!$A$5:$I$100,9,FALSE)</f>
        <v>6.3334715525443647E-2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6.6434766062830886E-2</v>
      </c>
      <c r="G588" s="16">
        <f>VLOOKUP($C588,'Growth rate'!$B$3:$T$93,7,FALSE)*VLOOKUP($E588,BY_COM_Demand_Drivers!$A$5:$I$100,8,FALSE)</f>
        <v>6.424501253009636E-2</v>
      </c>
      <c r="H588" s="16">
        <f>VLOOKUP($C588,'Growth rate'!$B$3:$T$93,7,FALSE)*VLOOKUP($E588,BY_COM_Demand_Drivers!$A$5:$I$100,9,FALSE)</f>
        <v>6.424501253009636E-2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6.7376090006436143E-2</v>
      </c>
      <c r="G589" s="16">
        <f>VLOOKUP($C589,'Growth rate'!$B$3:$T$93,7,FALSE)*VLOOKUP($E589,BY_COM_Demand_Drivers!$A$5:$I$100,8,FALSE)</f>
        <v>6.5155309534749087E-2</v>
      </c>
      <c r="H589" s="16">
        <f>VLOOKUP($C589,'Growth rate'!$B$3:$T$93,7,FALSE)*VLOOKUP($E589,BY_COM_Demand_Drivers!$A$5:$I$100,9,FALSE)</f>
        <v>6.5155309534749087E-2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6.83174139500414E-2</v>
      </c>
      <c r="G590" s="16">
        <f>VLOOKUP($C590,'Growth rate'!$B$3:$T$93,7,FALSE)*VLOOKUP($E590,BY_COM_Demand_Drivers!$A$5:$I$100,8,FALSE)</f>
        <v>6.6065606539401814E-2</v>
      </c>
      <c r="H590" s="16">
        <f>VLOOKUP($C590,'Growth rate'!$B$3:$T$93,7,FALSE)*VLOOKUP($E590,BY_COM_Demand_Drivers!$A$5:$I$100,9,FALSE)</f>
        <v>6.6065606539401814E-2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6.9258737893646671E-2</v>
      </c>
      <c r="G591" s="16">
        <f>VLOOKUP($C591,'Growth rate'!$B$3:$T$93,7,FALSE)*VLOOKUP($E591,BY_COM_Demand_Drivers!$A$5:$I$100,8,FALSE)</f>
        <v>6.6975903544054555E-2</v>
      </c>
      <c r="H591" s="16">
        <f>VLOOKUP($C591,'Growth rate'!$B$3:$T$93,7,FALSE)*VLOOKUP($E591,BY_COM_Demand_Drivers!$A$5:$I$100,9,FALSE)</f>
        <v>6.6975903544054555E-2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7.0200061837251915E-2</v>
      </c>
      <c r="G592" s="16">
        <f>VLOOKUP($C592,'Growth rate'!$B$3:$T$93,7,FALSE)*VLOOKUP($E592,BY_COM_Demand_Drivers!$A$5:$I$100,8,FALSE)</f>
        <v>6.7886200548707268E-2</v>
      </c>
      <c r="H592" s="16">
        <f>VLOOKUP($C592,'Growth rate'!$B$3:$T$93,7,FALSE)*VLOOKUP($E592,BY_COM_Demand_Drivers!$A$5:$I$100,9,FALSE)</f>
        <v>6.7886200548707268E-2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7.1141385780857186E-2</v>
      </c>
      <c r="G593" s="16">
        <f>VLOOKUP($C593,'Growth rate'!$B$3:$T$93,7,FALSE)*VLOOKUP($E593,BY_COM_Demand_Drivers!$A$5:$I$100,8,FALSE)</f>
        <v>6.8796497553359995E-2</v>
      </c>
      <c r="H593" s="16">
        <f>VLOOKUP($C593,'Growth rate'!$B$3:$T$93,7,FALSE)*VLOOKUP($E593,BY_COM_Demand_Drivers!$A$5:$I$100,9,FALSE)</f>
        <v>6.8796497553359995E-2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7.2082709724462443E-2</v>
      </c>
      <c r="G594" s="16">
        <f>VLOOKUP($C594,'Growth rate'!$B$3:$T$93,7,FALSE)*VLOOKUP($E594,BY_COM_Demand_Drivers!$A$5:$I$100,8,FALSE)</f>
        <v>6.9706794558012722E-2</v>
      </c>
      <c r="H594" s="16">
        <f>VLOOKUP($C594,'Growth rate'!$B$3:$T$93,7,FALSE)*VLOOKUP($E594,BY_COM_Demand_Drivers!$A$5:$I$100,9,FALSE)</f>
        <v>6.9706794558012722E-2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7.3024033668067687E-2</v>
      </c>
      <c r="G595" s="16">
        <f>VLOOKUP($C595,'Growth rate'!$B$3:$T$93,7,FALSE)*VLOOKUP($E595,BY_COM_Demand_Drivers!$A$5:$I$100,8,FALSE)</f>
        <v>7.0617091562665449E-2</v>
      </c>
      <c r="H595" s="16">
        <f>VLOOKUP($C595,'Growth rate'!$B$3:$T$93,7,FALSE)*VLOOKUP($E595,BY_COM_Demand_Drivers!$A$5:$I$100,9,FALSE)</f>
        <v>7.0617091562665449E-2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7.3965357611672958E-2</v>
      </c>
      <c r="G596" s="16">
        <f>VLOOKUP($C596,'Growth rate'!$B$3:$T$93,7,FALSE)*VLOOKUP($E596,BY_COM_Demand_Drivers!$A$5:$I$100,8,FALSE)</f>
        <v>7.1527388567318176E-2</v>
      </c>
      <c r="H596" s="16">
        <f>VLOOKUP($C596,'Growth rate'!$B$3:$T$93,7,FALSE)*VLOOKUP($E596,BY_COM_Demand_Drivers!$A$5:$I$100,9,FALSE)</f>
        <v>7.1527388567318176E-2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7.4906681555278215E-2</v>
      </c>
      <c r="G597" s="16">
        <f>VLOOKUP($C597,'Growth rate'!$B$3:$T$93,7,FALSE)*VLOOKUP($E597,BY_COM_Demand_Drivers!$A$5:$I$100,8,FALSE)</f>
        <v>7.2437685571970903E-2</v>
      </c>
      <c r="H597" s="16">
        <f>VLOOKUP($C597,'Growth rate'!$B$3:$T$93,7,FALSE)*VLOOKUP($E597,BY_COM_Demand_Drivers!$A$5:$I$100,9,FALSE)</f>
        <v>7.2437685571970903E-2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7.5848005498883486E-2</v>
      </c>
      <c r="G598" s="16">
        <f>VLOOKUP($C598,'Growth rate'!$B$3:$T$93,7,FALSE)*VLOOKUP($E598,BY_COM_Demand_Drivers!$A$5:$I$100,8,FALSE)</f>
        <v>7.334798257662363E-2</v>
      </c>
      <c r="H598" s="16">
        <f>VLOOKUP($C598,'Growth rate'!$B$3:$T$93,7,FALSE)*VLOOKUP($E598,BY_COM_Demand_Drivers!$A$5:$I$100,9,FALSE)</f>
        <v>7.334798257662363E-2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7.6789329442488743E-2</v>
      </c>
      <c r="G599" s="16">
        <f>VLOOKUP($C599,'Growth rate'!$B$3:$T$93,7,FALSE)*VLOOKUP($E599,BY_COM_Demand_Drivers!$A$5:$I$100,8,FALSE)</f>
        <v>7.4258279581276357E-2</v>
      </c>
      <c r="H599" s="16">
        <f>VLOOKUP($C599,'Growth rate'!$B$3:$T$93,7,FALSE)*VLOOKUP($E599,BY_COM_Demand_Drivers!$A$5:$I$100,9,FALSE)</f>
        <v>7.4258279581276357E-2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7.7730653386093987E-2</v>
      </c>
      <c r="G600" s="16">
        <f>VLOOKUP($C600,'Growth rate'!$B$3:$T$93,7,FALSE)*VLOOKUP($E600,BY_COM_Demand_Drivers!$A$5:$I$100,8,FALSE)</f>
        <v>7.5168576585929084E-2</v>
      </c>
      <c r="H600" s="16">
        <f>VLOOKUP($C600,'Growth rate'!$B$3:$T$93,7,FALSE)*VLOOKUP($E600,BY_COM_Demand_Drivers!$A$5:$I$100,9,FALSE)</f>
        <v>7.5168576585929084E-2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7.8671977329699258E-2</v>
      </c>
      <c r="G601" s="16">
        <f>VLOOKUP($C601,'Growth rate'!$B$3:$T$93,7,FALSE)*VLOOKUP($E601,BY_COM_Demand_Drivers!$A$5:$I$100,8,FALSE)</f>
        <v>7.6078873590581811E-2</v>
      </c>
      <c r="H601" s="16">
        <f>VLOOKUP($C601,'Growth rate'!$B$3:$T$93,7,FALSE)*VLOOKUP($E601,BY_COM_Demand_Drivers!$A$5:$I$100,9,FALSE)</f>
        <v>7.6078873590581811E-2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7.9613301273304515E-2</v>
      </c>
      <c r="G602" s="16">
        <f>VLOOKUP($C602,'Growth rate'!$B$3:$T$93,7,FALSE)*VLOOKUP($E602,BY_COM_Demand_Drivers!$A$5:$I$100,8,FALSE)</f>
        <v>7.6989170595234538E-2</v>
      </c>
      <c r="H602" s="16">
        <f>VLOOKUP($C602,'Growth rate'!$B$3:$T$93,7,FALSE)*VLOOKUP($E602,BY_COM_Demand_Drivers!$A$5:$I$100,9,FALSE)</f>
        <v>7.6989170595234538E-2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8.0554625216909759E-2</v>
      </c>
      <c r="G603" s="16">
        <f>VLOOKUP($C603,'Growth rate'!$B$3:$T$93,7,FALSE)*VLOOKUP($E603,BY_COM_Demand_Drivers!$A$5:$I$100,8,FALSE)</f>
        <v>7.7899467599887265E-2</v>
      </c>
      <c r="H603" s="16">
        <f>VLOOKUP($C603,'Growth rate'!$B$3:$T$93,7,FALSE)*VLOOKUP($E603,BY_COM_Demand_Drivers!$A$5:$I$100,9,FALSE)</f>
        <v>7.7899467599887265E-2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8.149594916051503E-2</v>
      </c>
      <c r="G604" s="16">
        <f>VLOOKUP($C604,'Growth rate'!$B$3:$T$93,7,FALSE)*VLOOKUP($E604,BY_COM_Demand_Drivers!$A$5:$I$100,8,FALSE)</f>
        <v>7.8809764604539992E-2</v>
      </c>
      <c r="H604" s="16">
        <f>VLOOKUP($C604,'Growth rate'!$B$3:$T$93,7,FALSE)*VLOOKUP($E604,BY_COM_Demand_Drivers!$A$5:$I$100,9,FALSE)</f>
        <v>7.8809764604539992E-2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8.2437273104120287E-2</v>
      </c>
      <c r="G605" s="16">
        <f>VLOOKUP($C605,'Growth rate'!$B$3:$T$93,7,FALSE)*VLOOKUP($E605,BY_COM_Demand_Drivers!$A$5:$I$100,8,FALSE)</f>
        <v>7.9720061609192719E-2</v>
      </c>
      <c r="H605" s="16">
        <f>VLOOKUP($C605,'Growth rate'!$B$3:$T$93,7,FALSE)*VLOOKUP($E605,BY_COM_Demand_Drivers!$A$5:$I$100,9,FALSE)</f>
        <v>7.9720061609192719E-2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8.3378597047725544E-2</v>
      </c>
      <c r="G606" s="16">
        <f>VLOOKUP($C606,'Growth rate'!$B$3:$T$93,7,FALSE)*VLOOKUP($E606,BY_COM_Demand_Drivers!$A$5:$I$100,8,FALSE)</f>
        <v>8.0630358613845432E-2</v>
      </c>
      <c r="H606" s="16">
        <f>VLOOKUP($C606,'Growth rate'!$B$3:$T$93,7,FALSE)*VLOOKUP($E606,BY_COM_Demand_Drivers!$A$5:$I$100,9,FALSE)</f>
        <v>8.0630358613845432E-2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8.4319920991330802E-2</v>
      </c>
      <c r="G607" s="16">
        <f>VLOOKUP($C607,'Growth rate'!$B$3:$T$93,7,FALSE)*VLOOKUP($E607,BY_COM_Demand_Drivers!$A$5:$I$100,8,FALSE)</f>
        <v>8.1540655618498173E-2</v>
      </c>
      <c r="H607" s="16">
        <f>VLOOKUP($C607,'Growth rate'!$B$3:$T$93,7,FALSE)*VLOOKUP($E607,BY_COM_Demand_Drivers!$A$5:$I$100,9,FALSE)</f>
        <v>8.1540655618498173E-2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8.5261244934936059E-2</v>
      </c>
      <c r="G608" s="16">
        <f>VLOOKUP($C608,'Growth rate'!$B$3:$T$93,7,FALSE)*VLOOKUP($E608,BY_COM_Demand_Drivers!$A$5:$I$100,8,FALSE)</f>
        <v>8.24509526231509E-2</v>
      </c>
      <c r="H608" s="16">
        <f>VLOOKUP($C608,'Growth rate'!$B$3:$T$93,7,FALSE)*VLOOKUP($E608,BY_COM_Demand_Drivers!$A$5:$I$100,9,FALSE)</f>
        <v>8.24509526231509E-2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8.620256887854133E-2</v>
      </c>
      <c r="G609" s="16">
        <f>VLOOKUP($C609,'Growth rate'!$B$3:$T$93,7,FALSE)*VLOOKUP($E609,BY_COM_Demand_Drivers!$A$5:$I$100,8,FALSE)</f>
        <v>8.3361249627803627E-2</v>
      </c>
      <c r="H609" s="16">
        <f>VLOOKUP($C609,'Growth rate'!$B$3:$T$93,7,FALSE)*VLOOKUP($E609,BY_COM_Demand_Drivers!$A$5:$I$100,9,FALSE)</f>
        <v>8.3361249627803627E-2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8.7581809980597988E-2</v>
      </c>
      <c r="G610" s="16">
        <f>VLOOKUP($C610,'Growth rate'!$B$3:$T$93,7,FALSE)*VLOOKUP($E610,BY_COM_Demand_Drivers!$A$5:$I$100,8,FALSE)</f>
        <v>8.4695029621848494E-2</v>
      </c>
      <c r="H610" s="16">
        <f>VLOOKUP($C610,'Growth rate'!$B$3:$T$93,7,FALSE)*VLOOKUP($E610,BY_COM_Demand_Drivers!$A$5:$I$100,9,FALSE)</f>
        <v>8.4695029621848494E-2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8.8983118940287556E-2</v>
      </c>
      <c r="G611" s="16">
        <f>VLOOKUP($C611,'Growth rate'!$B$3:$T$93,7,FALSE)*VLOOKUP($E611,BY_COM_Demand_Drivers!$A$5:$I$100,8,FALSE)</f>
        <v>8.605015009579807E-2</v>
      </c>
      <c r="H611" s="16">
        <f>VLOOKUP($C611,'Growth rate'!$B$3:$T$93,7,FALSE)*VLOOKUP($E611,BY_COM_Demand_Drivers!$A$5:$I$100,9,FALSE)</f>
        <v>8.605015009579807E-2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9.0406848843332152E-2</v>
      </c>
      <c r="G612" s="16">
        <f>VLOOKUP($C612,'Growth rate'!$B$3:$T$93,7,FALSE)*VLOOKUP($E612,BY_COM_Demand_Drivers!$A$5:$I$100,8,FALSE)</f>
        <v>8.7426952497330832E-2</v>
      </c>
      <c r="H612" s="16">
        <f>VLOOKUP($C612,'Growth rate'!$B$3:$T$93,7,FALSE)*VLOOKUP($E612,BY_COM_Demand_Drivers!$A$5:$I$100,9,FALSE)</f>
        <v>8.7426952497330832E-2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9.1853358424825476E-2</v>
      </c>
      <c r="G613" s="16">
        <f>VLOOKUP($C613,'Growth rate'!$B$3:$T$93,7,FALSE)*VLOOKUP($E613,BY_COM_Demand_Drivers!$A$5:$I$100,8,FALSE)</f>
        <v>8.8825783737288125E-2</v>
      </c>
      <c r="H613" s="16">
        <f>VLOOKUP($C613,'Growth rate'!$B$3:$T$93,7,FALSE)*VLOOKUP($E613,BY_COM_Demand_Drivers!$A$5:$I$100,9,FALSE)</f>
        <v>8.8825783737288125E-2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9.3323012159622673E-2</v>
      </c>
      <c r="G614" s="16">
        <f>VLOOKUP($C614,'Growth rate'!$B$3:$T$93,7,FALSE)*VLOOKUP($E614,BY_COM_Demand_Drivers!$A$5:$I$100,8,FALSE)</f>
        <v>9.0246996277084726E-2</v>
      </c>
      <c r="H614" s="16">
        <f>VLOOKUP($C614,'Growth rate'!$B$3:$T$93,7,FALSE)*VLOOKUP($E614,BY_COM_Demand_Drivers!$A$5:$I$100,9,FALSE)</f>
        <v>9.0246996277084726E-2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9.4816180354176632E-2</v>
      </c>
      <c r="G615" s="16">
        <f>VLOOKUP($C615,'Growth rate'!$B$3:$T$93,7,FALSE)*VLOOKUP($E615,BY_COM_Demand_Drivers!$A$5:$I$100,8,FALSE)</f>
        <v>9.1690948217518081E-2</v>
      </c>
      <c r="H615" s="16">
        <f>VLOOKUP($C615,'Growth rate'!$B$3:$T$93,7,FALSE)*VLOOKUP($E615,BY_COM_Demand_Drivers!$A$5:$I$100,9,FALSE)</f>
        <v>9.1690948217518081E-2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9.6333239239843466E-2</v>
      </c>
      <c r="G616" s="16">
        <f>VLOOKUP($C616,'Growth rate'!$B$3:$T$93,7,FALSE)*VLOOKUP($E616,BY_COM_Demand_Drivers!$A$5:$I$100,8,FALSE)</f>
        <v>9.3158003388998378E-2</v>
      </c>
      <c r="H616" s="16">
        <f>VLOOKUP($C616,'Growth rate'!$B$3:$T$93,7,FALSE)*VLOOKUP($E616,BY_COM_Demand_Drivers!$A$5:$I$100,9,FALSE)</f>
        <v>9.3158003388998378E-2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9.7874571067680979E-2</v>
      </c>
      <c r="G617" s="16">
        <f>VLOOKUP($C617,'Growth rate'!$B$3:$T$93,7,FALSE)*VLOOKUP($E617,BY_COM_Demand_Drivers!$A$5:$I$100,8,FALSE)</f>
        <v>9.464853144322237E-2</v>
      </c>
      <c r="H617" s="16">
        <f>VLOOKUP($C617,'Growth rate'!$B$3:$T$93,7,FALSE)*VLOOKUP($E617,BY_COM_Demand_Drivers!$A$5:$I$100,9,FALSE)</f>
        <v>9.464853144322237E-2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9.9440564204763868E-2</v>
      </c>
      <c r="G618" s="16">
        <f>VLOOKUP($C618,'Growth rate'!$B$3:$T$93,7,FALSE)*VLOOKUP($E618,BY_COM_Demand_Drivers!$A$5:$I$100,8,FALSE)</f>
        <v>9.6162907946313922E-2</v>
      </c>
      <c r="H618" s="16">
        <f>VLOOKUP($C618,'Growth rate'!$B$3:$T$93,7,FALSE)*VLOOKUP($E618,BY_COM_Demand_Drivers!$A$5:$I$100,9,FALSE)</f>
        <v>9.6162907946313922E-2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0.10103161323204009</v>
      </c>
      <c r="G619" s="16">
        <f>VLOOKUP($C619,'Growth rate'!$B$3:$T$93,7,FALSE)*VLOOKUP($E619,BY_COM_Demand_Drivers!$A$5:$I$100,8,FALSE)</f>
        <v>9.7701514473454931E-2</v>
      </c>
      <c r="H619" s="16">
        <f>VLOOKUP($C619,'Growth rate'!$B$3:$T$93,7,FALSE)*VLOOKUP($E619,BY_COM_Demand_Drivers!$A$5:$I$100,9,FALSE)</f>
        <v>9.7701514473454931E-2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0.10264811904375272</v>
      </c>
      <c r="G620" s="16">
        <f>VLOOKUP($C620,'Growth rate'!$B$3:$T$93,7,FALSE)*VLOOKUP($E620,BY_COM_Demand_Drivers!$A$5:$I$100,8,FALSE)</f>
        <v>9.926473870503022E-2</v>
      </c>
      <c r="H620" s="16">
        <f>VLOOKUP($C620,'Growth rate'!$B$3:$T$93,7,FALSE)*VLOOKUP($E620,BY_COM_Demand_Drivers!$A$5:$I$100,9,FALSE)</f>
        <v>9.926473870503022E-2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0.10429048894845278</v>
      </c>
      <c r="G621" s="16">
        <f>VLOOKUP($C621,'Growth rate'!$B$3:$T$93,7,FALSE)*VLOOKUP($E621,BY_COM_Demand_Drivers!$A$5:$I$100,8,FALSE)</f>
        <v>0.1008529745243107</v>
      </c>
      <c r="H621" s="16">
        <f>VLOOKUP($C621,'Growth rate'!$B$3:$T$93,7,FALSE)*VLOOKUP($E621,BY_COM_Demand_Drivers!$A$5:$I$100,9,FALSE)</f>
        <v>0.1008529745243107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0.10595913677162803</v>
      </c>
      <c r="G622" s="16">
        <f>VLOOKUP($C622,'Growth rate'!$B$3:$T$93,7,FALSE)*VLOOKUP($E622,BY_COM_Demand_Drivers!$A$5:$I$100,8,FALSE)</f>
        <v>0.10246662211669968</v>
      </c>
      <c r="H622" s="16">
        <f>VLOOKUP($C622,'Growth rate'!$B$3:$T$93,7,FALSE)*VLOOKUP($E622,BY_COM_Demand_Drivers!$A$5:$I$100,9,FALSE)</f>
        <v>0.10246662211669968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0.10765448295997408</v>
      </c>
      <c r="G623" s="16">
        <f>VLOOKUP($C623,'Growth rate'!$B$3:$T$93,7,FALSE)*VLOOKUP($E623,BY_COM_Demand_Drivers!$A$5:$I$100,8,FALSE)</f>
        <v>0.10410608807056689</v>
      </c>
      <c r="H623" s="16">
        <f>VLOOKUP($C623,'Growth rate'!$B$3:$T$93,7,FALSE)*VLOOKUP($E623,BY_COM_Demand_Drivers!$A$5:$I$100,9,FALSE)</f>
        <v>0.10410608807056689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0.10937695468733367</v>
      </c>
      <c r="G624" s="16">
        <f>VLOOKUP($C624,'Growth rate'!$B$3:$T$93,7,FALSE)*VLOOKUP($E624,BY_COM_Demand_Drivers!$A$5:$I$100,8,FALSE)</f>
        <v>0.10577178547969596</v>
      </c>
      <c r="H624" s="16">
        <f>VLOOKUP($C624,'Growth rate'!$B$3:$T$93,7,FALSE)*VLOOKUP($E624,BY_COM_Demand_Drivers!$A$5:$I$100,9,FALSE)</f>
        <v>0.10577178547969596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0.111126985962331</v>
      </c>
      <c r="G625" s="16">
        <f>VLOOKUP($C625,'Growth rate'!$B$3:$T$93,7,FALSE)*VLOOKUP($E625,BY_COM_Demand_Drivers!$A$5:$I$100,8,FALSE)</f>
        <v>0.10746413404737108</v>
      </c>
      <c r="H625" s="16">
        <f>VLOOKUP($C625,'Growth rate'!$B$3:$T$93,7,FALSE)*VLOOKUP($E625,BY_COM_Demand_Drivers!$A$5:$I$100,9,FALSE)</f>
        <v>0.10746413404737108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0.11290501773772831</v>
      </c>
      <c r="G626" s="16">
        <f>VLOOKUP($C626,'Growth rate'!$B$3:$T$93,7,FALSE)*VLOOKUP($E626,BY_COM_Demand_Drivers!$A$5:$I$100,8,FALSE)</f>
        <v>0.10918356019212903</v>
      </c>
      <c r="H626" s="16">
        <f>VLOOKUP($C626,'Growth rate'!$B$3:$T$93,7,FALSE)*VLOOKUP($E626,BY_COM_Demand_Drivers!$A$5:$I$100,9,FALSE)</f>
        <v>0.10918356019212903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0.11471149802153197</v>
      </c>
      <c r="G627" s="16">
        <f>VLOOKUP($C627,'Growth rate'!$B$3:$T$93,7,FALSE)*VLOOKUP($E627,BY_COM_Demand_Drivers!$A$5:$I$100,8,FALSE)</f>
        <v>0.1109304971552031</v>
      </c>
      <c r="H627" s="16">
        <f>VLOOKUP($C627,'Growth rate'!$B$3:$T$93,7,FALSE)*VLOOKUP($E627,BY_COM_Demand_Drivers!$A$5:$I$100,9,FALSE)</f>
        <v>0.1109304971552031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0.11654688198987645</v>
      </c>
      <c r="G628" s="16">
        <f>VLOOKUP($C628,'Growth rate'!$B$3:$T$93,7,FALSE)*VLOOKUP($E628,BY_COM_Demand_Drivers!$A$5:$I$100,8,FALSE)</f>
        <v>0.11270538510968633</v>
      </c>
      <c r="H628" s="16">
        <f>VLOOKUP($C628,'Growth rate'!$B$3:$T$93,7,FALSE)*VLOOKUP($E628,BY_COM_Demand_Drivers!$A$5:$I$100,9,FALSE)</f>
        <v>0.11270538510968633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0.1184116321017145</v>
      </c>
      <c r="G629" s="16">
        <f>VLOOKUP($C629,'Growth rate'!$B$3:$T$93,7,FALSE)*VLOOKUP($E629,BY_COM_Demand_Drivers!$A$5:$I$100,8,FALSE)</f>
        <v>0.11450867127144133</v>
      </c>
      <c r="H629" s="16">
        <f>VLOOKUP($C629,'Growth rate'!$B$3:$T$93,7,FALSE)*VLOOKUP($E629,BY_COM_Demand_Drivers!$A$5:$I$100,9,FALSE)</f>
        <v>0.11450867127144133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0.12030621821534193</v>
      </c>
      <c r="G630" s="16">
        <f>VLOOKUP($C630,'Growth rate'!$B$3:$T$93,7,FALSE)*VLOOKUP($E630,BY_COM_Demand_Drivers!$A$5:$I$100,8,FALSE)</f>
        <v>0.1163408100117844</v>
      </c>
      <c r="H630" s="16">
        <f>VLOOKUP($C630,'Growth rate'!$B$3:$T$93,7,FALSE)*VLOOKUP($E630,BY_COM_Demand_Drivers!$A$5:$I$100,9,FALSE)</f>
        <v>0.1163408100117844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0.12223111770678738</v>
      </c>
      <c r="G631" s="16">
        <f>VLOOKUP($C631,'Growth rate'!$B$3:$T$93,7,FALSE)*VLOOKUP($E631,BY_COM_Demand_Drivers!$A$5:$I$100,8,FALSE)</f>
        <v>0.11820226297197292</v>
      </c>
      <c r="H631" s="16">
        <f>VLOOKUP($C631,'Growth rate'!$B$3:$T$93,7,FALSE)*VLOOKUP($E631,BY_COM_Demand_Drivers!$A$5:$I$100,9,FALSE)</f>
        <v>0.11820226297197292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0.12418681559009599</v>
      </c>
      <c r="G632" s="16">
        <f>VLOOKUP($C632,'Growth rate'!$B$3:$T$93,7,FALSE)*VLOOKUP($E632,BY_COM_Demand_Drivers!$A$5:$I$100,8,FALSE)</f>
        <v>0.12009349917952451</v>
      </c>
      <c r="H632" s="16">
        <f>VLOOKUP($C632,'Growth rate'!$B$3:$T$93,7,FALSE)*VLOOKUP($E632,BY_COM_Demand_Drivers!$A$5:$I$100,9,FALSE)</f>
        <v>0.12009349917952451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0.12617380463953753</v>
      </c>
      <c r="G633" s="16">
        <f>VLOOKUP($C633,'Growth rate'!$B$3:$T$93,7,FALSE)*VLOOKUP($E633,BY_COM_Demand_Drivers!$A$5:$I$100,8,FALSE)</f>
        <v>0.12201499516639688</v>
      </c>
      <c r="H633" s="16">
        <f>VLOOKUP($C633,'Growth rate'!$B$3:$T$93,7,FALSE)*VLOOKUP($E633,BY_COM_Demand_Drivers!$A$5:$I$100,9,FALSE)</f>
        <v>0.12201499516639688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0.12819258551377011</v>
      </c>
      <c r="G634" s="16">
        <f>VLOOKUP($C634,'Growth rate'!$B$3:$T$93,7,FALSE)*VLOOKUP($E634,BY_COM_Demand_Drivers!$A$5:$I$100,8,FALSE)</f>
        <v>0.12396723508905921</v>
      </c>
      <c r="H634" s="16">
        <f>VLOOKUP($C634,'Growth rate'!$B$3:$T$93,7,FALSE)*VLOOKUP($E634,BY_COM_Demand_Drivers!$A$5:$I$100,9,FALSE)</f>
        <v>0.12396723508905921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0.13024366688199043</v>
      </c>
      <c r="G635" s="16">
        <f>VLOOKUP($C635,'Growth rate'!$B$3:$T$93,7,FALSE)*VLOOKUP($E635,BY_COM_Demand_Drivers!$A$5:$I$100,8,FALSE)</f>
        <v>0.12595071085048418</v>
      </c>
      <c r="H635" s="16">
        <f>VLOOKUP($C635,'Growth rate'!$B$3:$T$93,7,FALSE)*VLOOKUP($E635,BY_COM_Demand_Drivers!$A$5:$I$100,9,FALSE)</f>
        <v>0.12595071085048418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0.13232756555210226</v>
      </c>
      <c r="G636" s="16">
        <f>VLOOKUP($C636,'Growth rate'!$B$3:$T$93,7,FALSE)*VLOOKUP($E636,BY_COM_Demand_Drivers!$A$5:$I$100,8,FALSE)</f>
        <v>0.12796592222409189</v>
      </c>
      <c r="H636" s="16">
        <f>VLOOKUP($C636,'Growth rate'!$B$3:$T$93,7,FALSE)*VLOOKUP($E636,BY_COM_Demand_Drivers!$A$5:$I$100,9,FALSE)</f>
        <v>0.12796592222409189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0.13444480660093594</v>
      </c>
      <c r="G637" s="16">
        <f>VLOOKUP($C637,'Growth rate'!$B$3:$T$93,7,FALSE)*VLOOKUP($E637,BY_COM_Demand_Drivers!$A$5:$I$100,8,FALSE)</f>
        <v>0.13001337697967741</v>
      </c>
      <c r="H637" s="16">
        <f>VLOOKUP($C637,'Growth rate'!$B$3:$T$93,7,FALSE)*VLOOKUP($E637,BY_COM_Demand_Drivers!$A$5:$I$100,9,FALSE)</f>
        <v>0.13001337697967741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0.13659592350655092</v>
      </c>
      <c r="G638" s="16">
        <f>VLOOKUP($C638,'Growth rate'!$B$3:$T$93,7,FALSE)*VLOOKUP($E638,BY_COM_Demand_Drivers!$A$5:$I$100,8,FALSE)</f>
        <v>0.13209359101135223</v>
      </c>
      <c r="H638" s="16">
        <f>VLOOKUP($C638,'Growth rate'!$B$3:$T$93,7,FALSE)*VLOOKUP($E638,BY_COM_Demand_Drivers!$A$5:$I$100,9,FALSE)</f>
        <v>0.13209359101135223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0.13878145828265573</v>
      </c>
      <c r="G639" s="16">
        <f>VLOOKUP($C639,'Growth rate'!$B$3:$T$93,7,FALSE)*VLOOKUP($E639,BY_COM_Demand_Drivers!$A$5:$I$100,8,FALSE)</f>
        <v>0.13420708846753387</v>
      </c>
      <c r="H639" s="16">
        <f>VLOOKUP($C639,'Growth rate'!$B$3:$T$93,7,FALSE)*VLOOKUP($E639,BY_COM_Demand_Drivers!$A$5:$I$100,9,FALSE)</f>
        <v>0.13420708846753387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0.14100196161517822</v>
      </c>
      <c r="G640" s="16">
        <f>VLOOKUP($C640,'Growth rate'!$B$3:$T$93,7,FALSE)*VLOOKUP($E640,BY_COM_Demand_Drivers!$A$5:$I$100,8,FALSE)</f>
        <v>0.13635440188301443</v>
      </c>
      <c r="H640" s="16">
        <f>VLOOKUP($C640,'Growth rate'!$B$3:$T$93,7,FALSE)*VLOOKUP($E640,BY_COM_Demand_Drivers!$A$5:$I$100,9,FALSE)</f>
        <v>0.13635440188301443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0.1432579930010211</v>
      </c>
      <c r="G641" s="16">
        <f>VLOOKUP($C641,'Growth rate'!$B$3:$T$93,7,FALSE)*VLOOKUP($E641,BY_COM_Demand_Drivers!$A$5:$I$100,8,FALSE)</f>
        <v>0.13853607231314269</v>
      </c>
      <c r="H641" s="16">
        <f>VLOOKUP($C641,'Growth rate'!$B$3:$T$93,7,FALSE)*VLOOKUP($E641,BY_COM_Demand_Drivers!$A$5:$I$100,9,FALSE)</f>
        <v>0.13853607231314269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0.1455501208890374</v>
      </c>
      <c r="G642" s="16">
        <f>VLOOKUP($C642,'Growth rate'!$B$3:$T$93,7,FALSE)*VLOOKUP($E642,BY_COM_Demand_Drivers!$A$5:$I$100,8,FALSE)</f>
        <v>0.14075264947015292</v>
      </c>
      <c r="H642" s="16">
        <f>VLOOKUP($C642,'Growth rate'!$B$3:$T$93,7,FALSE)*VLOOKUP($E642,BY_COM_Demand_Drivers!$A$5:$I$100,9,FALSE)</f>
        <v>0.14075264947015292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0.14787892282326204</v>
      </c>
      <c r="G643" s="16">
        <f>VLOOKUP($C643,'Growth rate'!$B$3:$T$93,7,FALSE)*VLOOKUP($E643,BY_COM_Demand_Drivers!$A$5:$I$100,8,FALSE)</f>
        <v>0.14300469186167541</v>
      </c>
      <c r="H643" s="16">
        <f>VLOOKUP($C643,'Growth rate'!$B$3:$T$93,7,FALSE)*VLOOKUP($E643,BY_COM_Demand_Drivers!$A$5:$I$100,9,FALSE)</f>
        <v>0.14300469186167541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0.15024498558843422</v>
      </c>
      <c r="G644" s="16">
        <f>VLOOKUP($C644,'Growth rate'!$B$3:$T$93,7,FALSE)*VLOOKUP($E644,BY_COM_Demand_Drivers!$A$5:$I$100,8,FALSE)</f>
        <v>0.1452927669314622</v>
      </c>
      <c r="H644" s="16">
        <f>VLOOKUP($C644,'Growth rate'!$B$3:$T$93,7,FALSE)*VLOOKUP($E644,BY_COM_Demand_Drivers!$A$5:$I$100,9,FALSE)</f>
        <v>0.1452927669314622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0.15264890535784917</v>
      </c>
      <c r="G645" s="16">
        <f>VLOOKUP($C645,'Growth rate'!$B$3:$T$93,7,FALSE)*VLOOKUP($E645,BY_COM_Demand_Drivers!$A$5:$I$100,8,FALSE)</f>
        <v>0.14761745120236561</v>
      </c>
      <c r="H645" s="16">
        <f>VLOOKUP($C645,'Growth rate'!$B$3:$T$93,7,FALSE)*VLOOKUP($E645,BY_COM_Demand_Drivers!$A$5:$I$100,9,FALSE)</f>
        <v>0.14761745120236561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0.15509128784357476</v>
      </c>
      <c r="G646" s="16">
        <f>VLOOKUP($C646,'Growth rate'!$B$3:$T$93,7,FALSE)*VLOOKUP($E646,BY_COM_Demand_Drivers!$A$5:$I$100,8,FALSE)</f>
        <v>0.14997933042160347</v>
      </c>
      <c r="H646" s="16">
        <f>VLOOKUP($C646,'Growth rate'!$B$3:$T$93,7,FALSE)*VLOOKUP($E646,BY_COM_Demand_Drivers!$A$5:$I$100,9,FALSE)</f>
        <v>0.14997933042160347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0.15757274844907199</v>
      </c>
      <c r="G647" s="16">
        <f>VLOOKUP($C647,'Growth rate'!$B$3:$T$93,7,FALSE)*VLOOKUP($E647,BY_COM_Demand_Drivers!$A$5:$I$100,8,FALSE)</f>
        <v>0.15237899970834914</v>
      </c>
      <c r="H647" s="16">
        <f>VLOOKUP($C647,'Growth rate'!$B$3:$T$93,7,FALSE)*VLOOKUP($E647,BY_COM_Demand_Drivers!$A$5:$I$100,9,FALSE)</f>
        <v>0.15237899970834914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0.16009391242425711</v>
      </c>
      <c r="G648" s="16">
        <f>VLOOKUP($C648,'Growth rate'!$B$3:$T$93,7,FALSE)*VLOOKUP($E648,BY_COM_Demand_Drivers!$A$5:$I$100,8,FALSE)</f>
        <v>0.15481706370368273</v>
      </c>
      <c r="H648" s="16">
        <f>VLOOKUP($C648,'Growth rate'!$B$3:$T$93,7,FALSE)*VLOOKUP($E648,BY_COM_Demand_Drivers!$A$5:$I$100,9,FALSE)</f>
        <v>0.15481706370368273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0.16265541502304526</v>
      </c>
      <c r="G649" s="16">
        <f>VLOOKUP($C649,'Growth rate'!$B$3:$T$93,7,FALSE)*VLOOKUP($E649,BY_COM_Demand_Drivers!$A$5:$I$100,8,FALSE)</f>
        <v>0.15729413672294168</v>
      </c>
      <c r="H649" s="16">
        <f>VLOOKUP($C649,'Growth rate'!$B$3:$T$93,7,FALSE)*VLOOKUP($E649,BY_COM_Demand_Drivers!$A$5:$I$100,9,FALSE)</f>
        <v>0.15729413672294168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0.16525790166341398</v>
      </c>
      <c r="G650" s="16">
        <f>VLOOKUP($C650,'Growth rate'!$B$3:$T$93,7,FALSE)*VLOOKUP($E650,BY_COM_Demand_Drivers!$A$5:$I$100,8,FALSE)</f>
        <v>0.15981084291050873</v>
      </c>
      <c r="H650" s="16">
        <f>VLOOKUP($C650,'Growth rate'!$B$3:$T$93,7,FALSE)*VLOOKUP($E650,BY_COM_Demand_Drivers!$A$5:$I$100,9,FALSE)</f>
        <v>0.15981084291050873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0.1679020280900286</v>
      </c>
      <c r="G651" s="16">
        <f>VLOOKUP($C651,'Growth rate'!$B$3:$T$93,7,FALSE)*VLOOKUP($E651,BY_COM_Demand_Drivers!$A$5:$I$100,8,FALSE)</f>
        <v>0.16236781639707687</v>
      </c>
      <c r="H651" s="16">
        <f>VLOOKUP($C651,'Growth rate'!$B$3:$T$93,7,FALSE)*VLOOKUP($E651,BY_COM_Demand_Drivers!$A$5:$I$100,9,FALSE)</f>
        <v>0.16236781639707687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0.17058846053946908</v>
      </c>
      <c r="G652" s="16">
        <f>VLOOKUP($C652,'Growth rate'!$B$3:$T$93,7,FALSE)*VLOOKUP($E652,BY_COM_Demand_Drivers!$A$5:$I$100,8,FALSE)</f>
        <v>0.16496570145943013</v>
      </c>
      <c r="H652" s="16">
        <f>VLOOKUP($C652,'Growth rate'!$B$3:$T$93,7,FALSE)*VLOOKUP($E652,BY_COM_Demand_Drivers!$A$5:$I$100,9,FALSE)</f>
        <v>0.16496570145943013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0.17331787590810058</v>
      </c>
      <c r="G653" s="16">
        <f>VLOOKUP($C653,'Growth rate'!$B$3:$T$93,7,FALSE)*VLOOKUP($E653,BY_COM_Demand_Drivers!$A$5:$I$100,8,FALSE)</f>
        <v>0.16760515268278101</v>
      </c>
      <c r="H653" s="16">
        <f>VLOOKUP($C653,'Growth rate'!$B$3:$T$93,7,FALSE)*VLOOKUP($E653,BY_COM_Demand_Drivers!$A$5:$I$100,9,FALSE)</f>
        <v>0.16760515268278101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0.17609096192263021</v>
      </c>
      <c r="G654" s="16">
        <f>VLOOKUP($C654,'Growth rate'!$B$3:$T$93,7,FALSE)*VLOOKUP($E654,BY_COM_Demand_Drivers!$A$5:$I$100,8,FALSE)</f>
        <v>0.1702868351257055</v>
      </c>
      <c r="H654" s="16">
        <f>VLOOKUP($C654,'Growth rate'!$B$3:$T$93,7,FALSE)*VLOOKUP($E654,BY_COM_Demand_Drivers!$A$5:$I$100,9,FALSE)</f>
        <v>0.1702868351257055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0.1789084173133923</v>
      </c>
      <c r="G655" s="16">
        <f>VLOOKUP($C655,'Growth rate'!$B$3:$T$93,7,FALSE)*VLOOKUP($E655,BY_COM_Demand_Drivers!$A$5:$I$100,8,FALSE)</f>
        <v>0.17301142448771681</v>
      </c>
      <c r="H655" s="16">
        <f>VLOOKUP($C655,'Growth rate'!$B$3:$T$93,7,FALSE)*VLOOKUP($E655,BY_COM_Demand_Drivers!$A$5:$I$100,9,FALSE)</f>
        <v>0.17301142448771681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0.18177095199040658</v>
      </c>
      <c r="G656" s="16">
        <f>VLOOKUP($C656,'Growth rate'!$B$3:$T$93,7,FALSE)*VLOOKUP($E656,BY_COM_Demand_Drivers!$A$5:$I$100,8,FALSE)</f>
        <v>0.1757796072795203</v>
      </c>
      <c r="H656" s="16">
        <f>VLOOKUP($C656,'Growth rate'!$B$3:$T$93,7,FALSE)*VLOOKUP($E656,BY_COM_Demand_Drivers!$A$5:$I$100,9,FALSE)</f>
        <v>0.1757796072795203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0.18467928722225307</v>
      </c>
      <c r="G657" s="16">
        <f>VLOOKUP($C657,'Growth rate'!$B$3:$T$93,7,FALSE)*VLOOKUP($E657,BY_COM_Demand_Drivers!$A$5:$I$100,8,FALSE)</f>
        <v>0.17859208099599258</v>
      </c>
      <c r="H657" s="16">
        <f>VLOOKUP($C657,'Growth rate'!$B$3:$T$93,7,FALSE)*VLOOKUP($E657,BY_COM_Demand_Drivers!$A$5:$I$100,9,FALSE)</f>
        <v>0.17859208099599258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0.18763415581780915</v>
      </c>
      <c r="G658" s="16">
        <f>VLOOKUP($C658,'Growth rate'!$B$3:$T$93,7,FALSE)*VLOOKUP($E658,BY_COM_Demand_Drivers!$A$5:$I$100,8,FALSE)</f>
        <v>0.18144955429192849</v>
      </c>
      <c r="H658" s="16">
        <f>VLOOKUP($C658,'Growth rate'!$B$3:$T$93,7,FALSE)*VLOOKUP($E658,BY_COM_Demand_Drivers!$A$5:$I$100,9,FALSE)</f>
        <v>0.18144955429192849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0.1906363023108941</v>
      </c>
      <c r="G659" s="16">
        <f>VLOOKUP($C659,'Growth rate'!$B$3:$T$93,7,FALSE)*VLOOKUP($E659,BY_COM_Demand_Drivers!$A$5:$I$100,8,FALSE)</f>
        <v>0.18435274716059938</v>
      </c>
      <c r="H659" s="16">
        <f>VLOOKUP($C659,'Growth rate'!$B$3:$T$93,7,FALSE)*VLOOKUP($E659,BY_COM_Demand_Drivers!$A$5:$I$100,9,FALSE)</f>
        <v>0.18435274716059938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5.7021526626778299E-2</v>
      </c>
      <c r="G660" s="16">
        <f>VLOOKUP($C660,'Growth rate'!$B$3:$T$93,7,FALSE)*VLOOKUP($E660,BY_COM_Demand_Drivers!$A$5:$I$100,8,FALSE)</f>
        <v>5.5142042483569097E-2</v>
      </c>
      <c r="H660" s="16">
        <f>VLOOKUP($C660,'Growth rate'!$B$3:$T$93,7,FALSE)*VLOOKUP($E660,BY_COM_Demand_Drivers!$A$5:$I$100,9,FALSE)</f>
        <v>5.5142042483569097E-2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5.7962850570383563E-2</v>
      </c>
      <c r="G661" s="16">
        <f>VLOOKUP($C661,'Growth rate'!$B$3:$T$93,7,FALSE)*VLOOKUP($E661,BY_COM_Demand_Drivers!$A$5:$I$100,8,FALSE)</f>
        <v>5.6052339488221824E-2</v>
      </c>
      <c r="H661" s="16">
        <f>VLOOKUP($C661,'Growth rate'!$B$3:$T$93,7,FALSE)*VLOOKUP($E661,BY_COM_Demand_Drivers!$A$5:$I$100,9,FALSE)</f>
        <v>5.6052339488221824E-2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5.8904174513988813E-2</v>
      </c>
      <c r="G662" s="16">
        <f>VLOOKUP($C662,'Growth rate'!$B$3:$T$93,7,FALSE)*VLOOKUP($E662,BY_COM_Demand_Drivers!$A$5:$I$100,8,FALSE)</f>
        <v>5.6962636492874544E-2</v>
      </c>
      <c r="H662" s="16">
        <f>VLOOKUP($C662,'Growth rate'!$B$3:$T$93,7,FALSE)*VLOOKUP($E662,BY_COM_Demand_Drivers!$A$5:$I$100,9,FALSE)</f>
        <v>5.6962636492874544E-2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5.9845498457594071E-2</v>
      </c>
      <c r="G663" s="16">
        <f>VLOOKUP($C663,'Growth rate'!$B$3:$T$93,7,FALSE)*VLOOKUP($E663,BY_COM_Demand_Drivers!$A$5:$I$100,8,FALSE)</f>
        <v>5.7872933497527271E-2</v>
      </c>
      <c r="H663" s="16">
        <f>VLOOKUP($C663,'Growth rate'!$B$3:$T$93,7,FALSE)*VLOOKUP($E663,BY_COM_Demand_Drivers!$A$5:$I$100,9,FALSE)</f>
        <v>5.7872933497527271E-2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6.0786822401199335E-2</v>
      </c>
      <c r="G664" s="16">
        <f>VLOOKUP($C664,'Growth rate'!$B$3:$T$93,7,FALSE)*VLOOKUP($E664,BY_COM_Demand_Drivers!$A$5:$I$100,8,FALSE)</f>
        <v>5.8783230502180005E-2</v>
      </c>
      <c r="H664" s="16">
        <f>VLOOKUP($C664,'Growth rate'!$B$3:$T$93,7,FALSE)*VLOOKUP($E664,BY_COM_Demand_Drivers!$A$5:$I$100,9,FALSE)</f>
        <v>5.8783230502180005E-2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6.1728146344804599E-2</v>
      </c>
      <c r="G665" s="16">
        <f>VLOOKUP($C665,'Growth rate'!$B$3:$T$93,7,FALSE)*VLOOKUP($E665,BY_COM_Demand_Drivers!$A$5:$I$100,8,FALSE)</f>
        <v>5.9693527506832732E-2</v>
      </c>
      <c r="H665" s="16">
        <f>VLOOKUP($C665,'Growth rate'!$B$3:$T$93,7,FALSE)*VLOOKUP($E665,BY_COM_Demand_Drivers!$A$5:$I$100,9,FALSE)</f>
        <v>5.9693527506832732E-2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6.2669470288409843E-2</v>
      </c>
      <c r="G666" s="16">
        <f>VLOOKUP($C666,'Growth rate'!$B$3:$T$93,7,FALSE)*VLOOKUP($E666,BY_COM_Demand_Drivers!$A$5:$I$100,8,FALSE)</f>
        <v>6.0603824511485452E-2</v>
      </c>
      <c r="H666" s="16">
        <f>VLOOKUP($C666,'Growth rate'!$B$3:$T$93,7,FALSE)*VLOOKUP($E666,BY_COM_Demand_Drivers!$A$5:$I$100,9,FALSE)</f>
        <v>6.0603824511485452E-2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6.3610794232015114E-2</v>
      </c>
      <c r="G667" s="16">
        <f>VLOOKUP($C667,'Growth rate'!$B$3:$T$93,7,FALSE)*VLOOKUP($E667,BY_COM_Demand_Drivers!$A$5:$I$100,8,FALSE)</f>
        <v>6.1514121516138179E-2</v>
      </c>
      <c r="H667" s="16">
        <f>VLOOKUP($C667,'Growth rate'!$B$3:$T$93,7,FALSE)*VLOOKUP($E667,BY_COM_Demand_Drivers!$A$5:$I$100,9,FALSE)</f>
        <v>6.1514121516138179E-2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6.4552118175620371E-2</v>
      </c>
      <c r="G668" s="16">
        <f>VLOOKUP($C668,'Growth rate'!$B$3:$T$93,7,FALSE)*VLOOKUP($E668,BY_COM_Demand_Drivers!$A$5:$I$100,8,FALSE)</f>
        <v>6.2424418520790913E-2</v>
      </c>
      <c r="H668" s="16">
        <f>VLOOKUP($C668,'Growth rate'!$B$3:$T$93,7,FALSE)*VLOOKUP($E668,BY_COM_Demand_Drivers!$A$5:$I$100,9,FALSE)</f>
        <v>6.2424418520790913E-2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6.5493442119225628E-2</v>
      </c>
      <c r="G669" s="16">
        <f>VLOOKUP($C669,'Growth rate'!$B$3:$T$93,7,FALSE)*VLOOKUP($E669,BY_COM_Demand_Drivers!$A$5:$I$100,8,FALSE)</f>
        <v>6.3334715525443647E-2</v>
      </c>
      <c r="H669" s="16">
        <f>VLOOKUP($C669,'Growth rate'!$B$3:$T$93,7,FALSE)*VLOOKUP($E669,BY_COM_Demand_Drivers!$A$5:$I$100,9,FALSE)</f>
        <v>6.3334715525443647E-2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6.6434766062830886E-2</v>
      </c>
      <c r="G670" s="16">
        <f>VLOOKUP($C670,'Growth rate'!$B$3:$T$93,7,FALSE)*VLOOKUP($E670,BY_COM_Demand_Drivers!$A$5:$I$100,8,FALSE)</f>
        <v>6.424501253009636E-2</v>
      </c>
      <c r="H670" s="16">
        <f>VLOOKUP($C670,'Growth rate'!$B$3:$T$93,7,FALSE)*VLOOKUP($E670,BY_COM_Demand_Drivers!$A$5:$I$100,9,FALSE)</f>
        <v>6.424501253009636E-2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6.7376090006436143E-2</v>
      </c>
      <c r="G671" s="16">
        <f>VLOOKUP($C671,'Growth rate'!$B$3:$T$93,7,FALSE)*VLOOKUP($E671,BY_COM_Demand_Drivers!$A$5:$I$100,8,FALSE)</f>
        <v>6.5155309534749087E-2</v>
      </c>
      <c r="H671" s="16">
        <f>VLOOKUP($C671,'Growth rate'!$B$3:$T$93,7,FALSE)*VLOOKUP($E671,BY_COM_Demand_Drivers!$A$5:$I$100,9,FALSE)</f>
        <v>6.5155309534749087E-2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6.83174139500414E-2</v>
      </c>
      <c r="G672" s="16">
        <f>VLOOKUP($C672,'Growth rate'!$B$3:$T$93,7,FALSE)*VLOOKUP($E672,BY_COM_Demand_Drivers!$A$5:$I$100,8,FALSE)</f>
        <v>6.6065606539401814E-2</v>
      </c>
      <c r="H672" s="16">
        <f>VLOOKUP($C672,'Growth rate'!$B$3:$T$93,7,FALSE)*VLOOKUP($E672,BY_COM_Demand_Drivers!$A$5:$I$100,9,FALSE)</f>
        <v>6.6065606539401814E-2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6.9258737893646671E-2</v>
      </c>
      <c r="G673" s="16">
        <f>VLOOKUP($C673,'Growth rate'!$B$3:$T$93,7,FALSE)*VLOOKUP($E673,BY_COM_Demand_Drivers!$A$5:$I$100,8,FALSE)</f>
        <v>6.6975903544054555E-2</v>
      </c>
      <c r="H673" s="16">
        <f>VLOOKUP($C673,'Growth rate'!$B$3:$T$93,7,FALSE)*VLOOKUP($E673,BY_COM_Demand_Drivers!$A$5:$I$100,9,FALSE)</f>
        <v>6.6975903544054555E-2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7.0200061837251915E-2</v>
      </c>
      <c r="G674" s="16">
        <f>VLOOKUP($C674,'Growth rate'!$B$3:$T$93,7,FALSE)*VLOOKUP($E674,BY_COM_Demand_Drivers!$A$5:$I$100,8,FALSE)</f>
        <v>6.7886200548707268E-2</v>
      </c>
      <c r="H674" s="16">
        <f>VLOOKUP($C674,'Growth rate'!$B$3:$T$93,7,FALSE)*VLOOKUP($E674,BY_COM_Demand_Drivers!$A$5:$I$100,9,FALSE)</f>
        <v>6.7886200548707268E-2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7.1141385780857186E-2</v>
      </c>
      <c r="G675" s="16">
        <f>VLOOKUP($C675,'Growth rate'!$B$3:$T$93,7,FALSE)*VLOOKUP($E675,BY_COM_Demand_Drivers!$A$5:$I$100,8,FALSE)</f>
        <v>6.8796497553359995E-2</v>
      </c>
      <c r="H675" s="16">
        <f>VLOOKUP($C675,'Growth rate'!$B$3:$T$93,7,FALSE)*VLOOKUP($E675,BY_COM_Demand_Drivers!$A$5:$I$100,9,FALSE)</f>
        <v>6.8796497553359995E-2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7.2082709724462443E-2</v>
      </c>
      <c r="G676" s="16">
        <f>VLOOKUP($C676,'Growth rate'!$B$3:$T$93,7,FALSE)*VLOOKUP($E676,BY_COM_Demand_Drivers!$A$5:$I$100,8,FALSE)</f>
        <v>6.9706794558012722E-2</v>
      </c>
      <c r="H676" s="16">
        <f>VLOOKUP($C676,'Growth rate'!$B$3:$T$93,7,FALSE)*VLOOKUP($E676,BY_COM_Demand_Drivers!$A$5:$I$100,9,FALSE)</f>
        <v>6.9706794558012722E-2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7.3024033668067687E-2</v>
      </c>
      <c r="G677" s="16">
        <f>VLOOKUP($C677,'Growth rate'!$B$3:$T$93,7,FALSE)*VLOOKUP($E677,BY_COM_Demand_Drivers!$A$5:$I$100,8,FALSE)</f>
        <v>7.0617091562665449E-2</v>
      </c>
      <c r="H677" s="16">
        <f>VLOOKUP($C677,'Growth rate'!$B$3:$T$93,7,FALSE)*VLOOKUP($E677,BY_COM_Demand_Drivers!$A$5:$I$100,9,FALSE)</f>
        <v>7.0617091562665449E-2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7.3965357611672958E-2</v>
      </c>
      <c r="G678" s="16">
        <f>VLOOKUP($C678,'Growth rate'!$B$3:$T$93,7,FALSE)*VLOOKUP($E678,BY_COM_Demand_Drivers!$A$5:$I$100,8,FALSE)</f>
        <v>7.1527388567318176E-2</v>
      </c>
      <c r="H678" s="16">
        <f>VLOOKUP($C678,'Growth rate'!$B$3:$T$93,7,FALSE)*VLOOKUP($E678,BY_COM_Demand_Drivers!$A$5:$I$100,9,FALSE)</f>
        <v>7.1527388567318176E-2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7.4906681555278215E-2</v>
      </c>
      <c r="G679" s="16">
        <f>VLOOKUP($C679,'Growth rate'!$B$3:$T$93,7,FALSE)*VLOOKUP($E679,BY_COM_Demand_Drivers!$A$5:$I$100,8,FALSE)</f>
        <v>7.2437685571970903E-2</v>
      </c>
      <c r="H679" s="16">
        <f>VLOOKUP($C679,'Growth rate'!$B$3:$T$93,7,FALSE)*VLOOKUP($E679,BY_COM_Demand_Drivers!$A$5:$I$100,9,FALSE)</f>
        <v>7.2437685571970903E-2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7.5848005498883486E-2</v>
      </c>
      <c r="G680" s="16">
        <f>VLOOKUP($C680,'Growth rate'!$B$3:$T$93,7,FALSE)*VLOOKUP($E680,BY_COM_Demand_Drivers!$A$5:$I$100,8,FALSE)</f>
        <v>7.334798257662363E-2</v>
      </c>
      <c r="H680" s="16">
        <f>VLOOKUP($C680,'Growth rate'!$B$3:$T$93,7,FALSE)*VLOOKUP($E680,BY_COM_Demand_Drivers!$A$5:$I$100,9,FALSE)</f>
        <v>7.334798257662363E-2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7.6789329442488743E-2</v>
      </c>
      <c r="G681" s="16">
        <f>VLOOKUP($C681,'Growth rate'!$B$3:$T$93,7,FALSE)*VLOOKUP($E681,BY_COM_Demand_Drivers!$A$5:$I$100,8,FALSE)</f>
        <v>7.4258279581276357E-2</v>
      </c>
      <c r="H681" s="16">
        <f>VLOOKUP($C681,'Growth rate'!$B$3:$T$93,7,FALSE)*VLOOKUP($E681,BY_COM_Demand_Drivers!$A$5:$I$100,9,FALSE)</f>
        <v>7.4258279581276357E-2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7.7730653386093987E-2</v>
      </c>
      <c r="G682" s="16">
        <f>VLOOKUP($C682,'Growth rate'!$B$3:$T$93,7,FALSE)*VLOOKUP($E682,BY_COM_Demand_Drivers!$A$5:$I$100,8,FALSE)</f>
        <v>7.5168576585929084E-2</v>
      </c>
      <c r="H682" s="16">
        <f>VLOOKUP($C682,'Growth rate'!$B$3:$T$93,7,FALSE)*VLOOKUP($E682,BY_COM_Demand_Drivers!$A$5:$I$100,9,FALSE)</f>
        <v>7.5168576585929084E-2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7.8671977329699258E-2</v>
      </c>
      <c r="G683" s="16">
        <f>VLOOKUP($C683,'Growth rate'!$B$3:$T$93,7,FALSE)*VLOOKUP($E683,BY_COM_Demand_Drivers!$A$5:$I$100,8,FALSE)</f>
        <v>7.6078873590581811E-2</v>
      </c>
      <c r="H683" s="16">
        <f>VLOOKUP($C683,'Growth rate'!$B$3:$T$93,7,FALSE)*VLOOKUP($E683,BY_COM_Demand_Drivers!$A$5:$I$100,9,FALSE)</f>
        <v>7.6078873590581811E-2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7.9613301273304515E-2</v>
      </c>
      <c r="G684" s="16">
        <f>VLOOKUP($C684,'Growth rate'!$B$3:$T$93,7,FALSE)*VLOOKUP($E684,BY_COM_Demand_Drivers!$A$5:$I$100,8,FALSE)</f>
        <v>7.6989170595234538E-2</v>
      </c>
      <c r="H684" s="16">
        <f>VLOOKUP($C684,'Growth rate'!$B$3:$T$93,7,FALSE)*VLOOKUP($E684,BY_COM_Demand_Drivers!$A$5:$I$100,9,FALSE)</f>
        <v>7.6989170595234538E-2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8.0554625216909759E-2</v>
      </c>
      <c r="G685" s="16">
        <f>VLOOKUP($C685,'Growth rate'!$B$3:$T$93,7,FALSE)*VLOOKUP($E685,BY_COM_Demand_Drivers!$A$5:$I$100,8,FALSE)</f>
        <v>7.7899467599887265E-2</v>
      </c>
      <c r="H685" s="16">
        <f>VLOOKUP($C685,'Growth rate'!$B$3:$T$93,7,FALSE)*VLOOKUP($E685,BY_COM_Demand_Drivers!$A$5:$I$100,9,FALSE)</f>
        <v>7.7899467599887265E-2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8.149594916051503E-2</v>
      </c>
      <c r="G686" s="16">
        <f>VLOOKUP($C686,'Growth rate'!$B$3:$T$93,7,FALSE)*VLOOKUP($E686,BY_COM_Demand_Drivers!$A$5:$I$100,8,FALSE)</f>
        <v>7.8809764604539992E-2</v>
      </c>
      <c r="H686" s="16">
        <f>VLOOKUP($C686,'Growth rate'!$B$3:$T$93,7,FALSE)*VLOOKUP($E686,BY_COM_Demand_Drivers!$A$5:$I$100,9,FALSE)</f>
        <v>7.8809764604539992E-2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8.2437273104120287E-2</v>
      </c>
      <c r="G687" s="16">
        <f>VLOOKUP($C687,'Growth rate'!$B$3:$T$93,7,FALSE)*VLOOKUP($E687,BY_COM_Demand_Drivers!$A$5:$I$100,8,FALSE)</f>
        <v>7.9720061609192719E-2</v>
      </c>
      <c r="H687" s="16">
        <f>VLOOKUP($C687,'Growth rate'!$B$3:$T$93,7,FALSE)*VLOOKUP($E687,BY_COM_Demand_Drivers!$A$5:$I$100,9,FALSE)</f>
        <v>7.9720061609192719E-2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8.3378597047725544E-2</v>
      </c>
      <c r="G688" s="16">
        <f>VLOOKUP($C688,'Growth rate'!$B$3:$T$93,7,FALSE)*VLOOKUP($E688,BY_COM_Demand_Drivers!$A$5:$I$100,8,FALSE)</f>
        <v>8.0630358613845432E-2</v>
      </c>
      <c r="H688" s="16">
        <f>VLOOKUP($C688,'Growth rate'!$B$3:$T$93,7,FALSE)*VLOOKUP($E688,BY_COM_Demand_Drivers!$A$5:$I$100,9,FALSE)</f>
        <v>8.0630358613845432E-2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8.4319920991330802E-2</v>
      </c>
      <c r="G689" s="16">
        <f>VLOOKUP($C689,'Growth rate'!$B$3:$T$93,7,FALSE)*VLOOKUP($E689,BY_COM_Demand_Drivers!$A$5:$I$100,8,FALSE)</f>
        <v>8.1540655618498173E-2</v>
      </c>
      <c r="H689" s="16">
        <f>VLOOKUP($C689,'Growth rate'!$B$3:$T$93,7,FALSE)*VLOOKUP($E689,BY_COM_Demand_Drivers!$A$5:$I$100,9,FALSE)</f>
        <v>8.1540655618498173E-2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8.5261244934936059E-2</v>
      </c>
      <c r="G690" s="16">
        <f>VLOOKUP($C690,'Growth rate'!$B$3:$T$93,7,FALSE)*VLOOKUP($E690,BY_COM_Demand_Drivers!$A$5:$I$100,8,FALSE)</f>
        <v>8.24509526231509E-2</v>
      </c>
      <c r="H690" s="16">
        <f>VLOOKUP($C690,'Growth rate'!$B$3:$T$93,7,FALSE)*VLOOKUP($E690,BY_COM_Demand_Drivers!$A$5:$I$100,9,FALSE)</f>
        <v>8.24509526231509E-2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8.620256887854133E-2</v>
      </c>
      <c r="G691" s="16">
        <f>VLOOKUP($C691,'Growth rate'!$B$3:$T$93,7,FALSE)*VLOOKUP($E691,BY_COM_Demand_Drivers!$A$5:$I$100,8,FALSE)</f>
        <v>8.3361249627803627E-2</v>
      </c>
      <c r="H691" s="16">
        <f>VLOOKUP($C691,'Growth rate'!$B$3:$T$93,7,FALSE)*VLOOKUP($E691,BY_COM_Demand_Drivers!$A$5:$I$100,9,FALSE)</f>
        <v>8.3361249627803627E-2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8.7581809980597988E-2</v>
      </c>
      <c r="G692" s="16">
        <f>VLOOKUP($C692,'Growth rate'!$B$3:$T$93,7,FALSE)*VLOOKUP($E692,BY_COM_Demand_Drivers!$A$5:$I$100,8,FALSE)</f>
        <v>8.4695029621848494E-2</v>
      </c>
      <c r="H692" s="16">
        <f>VLOOKUP($C692,'Growth rate'!$B$3:$T$93,7,FALSE)*VLOOKUP($E692,BY_COM_Demand_Drivers!$A$5:$I$100,9,FALSE)</f>
        <v>8.4695029621848494E-2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8.8983118940287556E-2</v>
      </c>
      <c r="G693" s="16">
        <f>VLOOKUP($C693,'Growth rate'!$B$3:$T$93,7,FALSE)*VLOOKUP($E693,BY_COM_Demand_Drivers!$A$5:$I$100,8,FALSE)</f>
        <v>8.605015009579807E-2</v>
      </c>
      <c r="H693" s="16">
        <f>VLOOKUP($C693,'Growth rate'!$B$3:$T$93,7,FALSE)*VLOOKUP($E693,BY_COM_Demand_Drivers!$A$5:$I$100,9,FALSE)</f>
        <v>8.605015009579807E-2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9.0406848843332152E-2</v>
      </c>
      <c r="G694" s="16">
        <f>VLOOKUP($C694,'Growth rate'!$B$3:$T$93,7,FALSE)*VLOOKUP($E694,BY_COM_Demand_Drivers!$A$5:$I$100,8,FALSE)</f>
        <v>8.7426952497330832E-2</v>
      </c>
      <c r="H694" s="16">
        <f>VLOOKUP($C694,'Growth rate'!$B$3:$T$93,7,FALSE)*VLOOKUP($E694,BY_COM_Demand_Drivers!$A$5:$I$100,9,FALSE)</f>
        <v>8.7426952497330832E-2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9.1853358424825476E-2</v>
      </c>
      <c r="G695" s="16">
        <f>VLOOKUP($C695,'Growth rate'!$B$3:$T$93,7,FALSE)*VLOOKUP($E695,BY_COM_Demand_Drivers!$A$5:$I$100,8,FALSE)</f>
        <v>8.8825783737288125E-2</v>
      </c>
      <c r="H695" s="16">
        <f>VLOOKUP($C695,'Growth rate'!$B$3:$T$93,7,FALSE)*VLOOKUP($E695,BY_COM_Demand_Drivers!$A$5:$I$100,9,FALSE)</f>
        <v>8.8825783737288125E-2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9.3323012159622673E-2</v>
      </c>
      <c r="G696" s="16">
        <f>VLOOKUP($C696,'Growth rate'!$B$3:$T$93,7,FALSE)*VLOOKUP($E696,BY_COM_Demand_Drivers!$A$5:$I$100,8,FALSE)</f>
        <v>9.0246996277084726E-2</v>
      </c>
      <c r="H696" s="16">
        <f>VLOOKUP($C696,'Growth rate'!$B$3:$T$93,7,FALSE)*VLOOKUP($E696,BY_COM_Demand_Drivers!$A$5:$I$100,9,FALSE)</f>
        <v>9.0246996277084726E-2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9.4816180354176632E-2</v>
      </c>
      <c r="G697" s="16">
        <f>VLOOKUP($C697,'Growth rate'!$B$3:$T$93,7,FALSE)*VLOOKUP($E697,BY_COM_Demand_Drivers!$A$5:$I$100,8,FALSE)</f>
        <v>9.1690948217518081E-2</v>
      </c>
      <c r="H697" s="16">
        <f>VLOOKUP($C697,'Growth rate'!$B$3:$T$93,7,FALSE)*VLOOKUP($E697,BY_COM_Demand_Drivers!$A$5:$I$100,9,FALSE)</f>
        <v>9.1690948217518081E-2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9.6333239239843466E-2</v>
      </c>
      <c r="G698" s="16">
        <f>VLOOKUP($C698,'Growth rate'!$B$3:$T$93,7,FALSE)*VLOOKUP($E698,BY_COM_Demand_Drivers!$A$5:$I$100,8,FALSE)</f>
        <v>9.3158003388998378E-2</v>
      </c>
      <c r="H698" s="16">
        <f>VLOOKUP($C698,'Growth rate'!$B$3:$T$93,7,FALSE)*VLOOKUP($E698,BY_COM_Demand_Drivers!$A$5:$I$100,9,FALSE)</f>
        <v>9.3158003388998378E-2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9.7874571067680979E-2</v>
      </c>
      <c r="G699" s="16">
        <f>VLOOKUP($C699,'Growth rate'!$B$3:$T$93,7,FALSE)*VLOOKUP($E699,BY_COM_Demand_Drivers!$A$5:$I$100,8,FALSE)</f>
        <v>9.464853144322237E-2</v>
      </c>
      <c r="H699" s="16">
        <f>VLOOKUP($C699,'Growth rate'!$B$3:$T$93,7,FALSE)*VLOOKUP($E699,BY_COM_Demand_Drivers!$A$5:$I$100,9,FALSE)</f>
        <v>9.464853144322237E-2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9.9440564204763868E-2</v>
      </c>
      <c r="G700" s="16">
        <f>VLOOKUP($C700,'Growth rate'!$B$3:$T$93,7,FALSE)*VLOOKUP($E700,BY_COM_Demand_Drivers!$A$5:$I$100,8,FALSE)</f>
        <v>9.6162907946313922E-2</v>
      </c>
      <c r="H700" s="16">
        <f>VLOOKUP($C700,'Growth rate'!$B$3:$T$93,7,FALSE)*VLOOKUP($E700,BY_COM_Demand_Drivers!$A$5:$I$100,9,FALSE)</f>
        <v>9.6162907946313922E-2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0.10103161323204009</v>
      </c>
      <c r="G701" s="16">
        <f>VLOOKUP($C701,'Growth rate'!$B$3:$T$93,7,FALSE)*VLOOKUP($E701,BY_COM_Demand_Drivers!$A$5:$I$100,8,FALSE)</f>
        <v>9.7701514473454931E-2</v>
      </c>
      <c r="H701" s="16">
        <f>VLOOKUP($C701,'Growth rate'!$B$3:$T$93,7,FALSE)*VLOOKUP($E701,BY_COM_Demand_Drivers!$A$5:$I$100,9,FALSE)</f>
        <v>9.7701514473454931E-2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0.10264811904375272</v>
      </c>
      <c r="G702" s="16">
        <f>VLOOKUP($C702,'Growth rate'!$B$3:$T$93,7,FALSE)*VLOOKUP($E702,BY_COM_Demand_Drivers!$A$5:$I$100,8,FALSE)</f>
        <v>9.926473870503022E-2</v>
      </c>
      <c r="H702" s="16">
        <f>VLOOKUP($C702,'Growth rate'!$B$3:$T$93,7,FALSE)*VLOOKUP($E702,BY_COM_Demand_Drivers!$A$5:$I$100,9,FALSE)</f>
        <v>9.926473870503022E-2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0.10429048894845278</v>
      </c>
      <c r="G703" s="16">
        <f>VLOOKUP($C703,'Growth rate'!$B$3:$T$93,7,FALSE)*VLOOKUP($E703,BY_COM_Demand_Drivers!$A$5:$I$100,8,FALSE)</f>
        <v>0.1008529745243107</v>
      </c>
      <c r="H703" s="16">
        <f>VLOOKUP($C703,'Growth rate'!$B$3:$T$93,7,FALSE)*VLOOKUP($E703,BY_COM_Demand_Drivers!$A$5:$I$100,9,FALSE)</f>
        <v>0.1008529745243107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0.10595913677162803</v>
      </c>
      <c r="G704" s="16">
        <f>VLOOKUP($C704,'Growth rate'!$B$3:$T$93,7,FALSE)*VLOOKUP($E704,BY_COM_Demand_Drivers!$A$5:$I$100,8,FALSE)</f>
        <v>0.10246662211669968</v>
      </c>
      <c r="H704" s="16">
        <f>VLOOKUP($C704,'Growth rate'!$B$3:$T$93,7,FALSE)*VLOOKUP($E704,BY_COM_Demand_Drivers!$A$5:$I$100,9,FALSE)</f>
        <v>0.10246662211669968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0.10765448295997408</v>
      </c>
      <c r="G705" s="16">
        <f>VLOOKUP($C705,'Growth rate'!$B$3:$T$93,7,FALSE)*VLOOKUP($E705,BY_COM_Demand_Drivers!$A$5:$I$100,8,FALSE)</f>
        <v>0.10410608807056689</v>
      </c>
      <c r="H705" s="16">
        <f>VLOOKUP($C705,'Growth rate'!$B$3:$T$93,7,FALSE)*VLOOKUP($E705,BY_COM_Demand_Drivers!$A$5:$I$100,9,FALSE)</f>
        <v>0.10410608807056689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0.10937695468733367</v>
      </c>
      <c r="G706" s="16">
        <f>VLOOKUP($C706,'Growth rate'!$B$3:$T$93,7,FALSE)*VLOOKUP($E706,BY_COM_Demand_Drivers!$A$5:$I$100,8,FALSE)</f>
        <v>0.10577178547969596</v>
      </c>
      <c r="H706" s="16">
        <f>VLOOKUP($C706,'Growth rate'!$B$3:$T$93,7,FALSE)*VLOOKUP($E706,BY_COM_Demand_Drivers!$A$5:$I$100,9,FALSE)</f>
        <v>0.10577178547969596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0.111126985962331</v>
      </c>
      <c r="G707" s="16">
        <f>VLOOKUP($C707,'Growth rate'!$B$3:$T$93,7,FALSE)*VLOOKUP($E707,BY_COM_Demand_Drivers!$A$5:$I$100,8,FALSE)</f>
        <v>0.10746413404737108</v>
      </c>
      <c r="H707" s="16">
        <f>VLOOKUP($C707,'Growth rate'!$B$3:$T$93,7,FALSE)*VLOOKUP($E707,BY_COM_Demand_Drivers!$A$5:$I$100,9,FALSE)</f>
        <v>0.10746413404737108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0.11290501773772831</v>
      </c>
      <c r="G708" s="16">
        <f>VLOOKUP($C708,'Growth rate'!$B$3:$T$93,7,FALSE)*VLOOKUP($E708,BY_COM_Demand_Drivers!$A$5:$I$100,8,FALSE)</f>
        <v>0.10918356019212903</v>
      </c>
      <c r="H708" s="16">
        <f>VLOOKUP($C708,'Growth rate'!$B$3:$T$93,7,FALSE)*VLOOKUP($E708,BY_COM_Demand_Drivers!$A$5:$I$100,9,FALSE)</f>
        <v>0.10918356019212903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0.11471149802153197</v>
      </c>
      <c r="G709" s="16">
        <f>VLOOKUP($C709,'Growth rate'!$B$3:$T$93,7,FALSE)*VLOOKUP($E709,BY_COM_Demand_Drivers!$A$5:$I$100,8,FALSE)</f>
        <v>0.1109304971552031</v>
      </c>
      <c r="H709" s="16">
        <f>VLOOKUP($C709,'Growth rate'!$B$3:$T$93,7,FALSE)*VLOOKUP($E709,BY_COM_Demand_Drivers!$A$5:$I$100,9,FALSE)</f>
        <v>0.1109304971552031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0.11654688198987645</v>
      </c>
      <c r="G710" s="16">
        <f>VLOOKUP($C710,'Growth rate'!$B$3:$T$93,7,FALSE)*VLOOKUP($E710,BY_COM_Demand_Drivers!$A$5:$I$100,8,FALSE)</f>
        <v>0.11270538510968633</v>
      </c>
      <c r="H710" s="16">
        <f>VLOOKUP($C710,'Growth rate'!$B$3:$T$93,7,FALSE)*VLOOKUP($E710,BY_COM_Demand_Drivers!$A$5:$I$100,9,FALSE)</f>
        <v>0.11270538510968633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0.1184116321017145</v>
      </c>
      <c r="G711" s="16">
        <f>VLOOKUP($C711,'Growth rate'!$B$3:$T$93,7,FALSE)*VLOOKUP($E711,BY_COM_Demand_Drivers!$A$5:$I$100,8,FALSE)</f>
        <v>0.11450867127144133</v>
      </c>
      <c r="H711" s="16">
        <f>VLOOKUP($C711,'Growth rate'!$B$3:$T$93,7,FALSE)*VLOOKUP($E711,BY_COM_Demand_Drivers!$A$5:$I$100,9,FALSE)</f>
        <v>0.11450867127144133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0.12030621821534193</v>
      </c>
      <c r="G712" s="16">
        <f>VLOOKUP($C712,'Growth rate'!$B$3:$T$93,7,FALSE)*VLOOKUP($E712,BY_COM_Demand_Drivers!$A$5:$I$100,8,FALSE)</f>
        <v>0.1163408100117844</v>
      </c>
      <c r="H712" s="16">
        <f>VLOOKUP($C712,'Growth rate'!$B$3:$T$93,7,FALSE)*VLOOKUP($E712,BY_COM_Demand_Drivers!$A$5:$I$100,9,FALSE)</f>
        <v>0.1163408100117844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0.12223111770678738</v>
      </c>
      <c r="G713" s="16">
        <f>VLOOKUP($C713,'Growth rate'!$B$3:$T$93,7,FALSE)*VLOOKUP($E713,BY_COM_Demand_Drivers!$A$5:$I$100,8,FALSE)</f>
        <v>0.11820226297197292</v>
      </c>
      <c r="H713" s="16">
        <f>VLOOKUP($C713,'Growth rate'!$B$3:$T$93,7,FALSE)*VLOOKUP($E713,BY_COM_Demand_Drivers!$A$5:$I$100,9,FALSE)</f>
        <v>0.11820226297197292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0.12418681559009599</v>
      </c>
      <c r="G714" s="16">
        <f>VLOOKUP($C714,'Growth rate'!$B$3:$T$93,7,FALSE)*VLOOKUP($E714,BY_COM_Demand_Drivers!$A$5:$I$100,8,FALSE)</f>
        <v>0.12009349917952451</v>
      </c>
      <c r="H714" s="16">
        <f>VLOOKUP($C714,'Growth rate'!$B$3:$T$93,7,FALSE)*VLOOKUP($E714,BY_COM_Demand_Drivers!$A$5:$I$100,9,FALSE)</f>
        <v>0.12009349917952451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0.12617380463953753</v>
      </c>
      <c r="G715" s="16">
        <f>VLOOKUP($C715,'Growth rate'!$B$3:$T$93,7,FALSE)*VLOOKUP($E715,BY_COM_Demand_Drivers!$A$5:$I$100,8,FALSE)</f>
        <v>0.12201499516639688</v>
      </c>
      <c r="H715" s="16">
        <f>VLOOKUP($C715,'Growth rate'!$B$3:$T$93,7,FALSE)*VLOOKUP($E715,BY_COM_Demand_Drivers!$A$5:$I$100,9,FALSE)</f>
        <v>0.12201499516639688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0.12819258551377011</v>
      </c>
      <c r="G716" s="16">
        <f>VLOOKUP($C716,'Growth rate'!$B$3:$T$93,7,FALSE)*VLOOKUP($E716,BY_COM_Demand_Drivers!$A$5:$I$100,8,FALSE)</f>
        <v>0.12396723508905921</v>
      </c>
      <c r="H716" s="16">
        <f>VLOOKUP($C716,'Growth rate'!$B$3:$T$93,7,FALSE)*VLOOKUP($E716,BY_COM_Demand_Drivers!$A$5:$I$100,9,FALSE)</f>
        <v>0.12396723508905921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0.13024366688199043</v>
      </c>
      <c r="G717" s="16">
        <f>VLOOKUP($C717,'Growth rate'!$B$3:$T$93,7,FALSE)*VLOOKUP($E717,BY_COM_Demand_Drivers!$A$5:$I$100,8,FALSE)</f>
        <v>0.12595071085048418</v>
      </c>
      <c r="H717" s="16">
        <f>VLOOKUP($C717,'Growth rate'!$B$3:$T$93,7,FALSE)*VLOOKUP($E717,BY_COM_Demand_Drivers!$A$5:$I$100,9,FALSE)</f>
        <v>0.12595071085048418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0.13232756555210226</v>
      </c>
      <c r="G718" s="16">
        <f>VLOOKUP($C718,'Growth rate'!$B$3:$T$93,7,FALSE)*VLOOKUP($E718,BY_COM_Demand_Drivers!$A$5:$I$100,8,FALSE)</f>
        <v>0.12796592222409189</v>
      </c>
      <c r="H718" s="16">
        <f>VLOOKUP($C718,'Growth rate'!$B$3:$T$93,7,FALSE)*VLOOKUP($E718,BY_COM_Demand_Drivers!$A$5:$I$100,9,FALSE)</f>
        <v>0.12796592222409189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0.13444480660093594</v>
      </c>
      <c r="G719" s="16">
        <f>VLOOKUP($C719,'Growth rate'!$B$3:$T$93,7,FALSE)*VLOOKUP($E719,BY_COM_Demand_Drivers!$A$5:$I$100,8,FALSE)</f>
        <v>0.13001337697967741</v>
      </c>
      <c r="H719" s="16">
        <f>VLOOKUP($C719,'Growth rate'!$B$3:$T$93,7,FALSE)*VLOOKUP($E719,BY_COM_Demand_Drivers!$A$5:$I$100,9,FALSE)</f>
        <v>0.13001337697967741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0.13659592350655092</v>
      </c>
      <c r="G720" s="16">
        <f>VLOOKUP($C720,'Growth rate'!$B$3:$T$93,7,FALSE)*VLOOKUP($E720,BY_COM_Demand_Drivers!$A$5:$I$100,8,FALSE)</f>
        <v>0.13209359101135223</v>
      </c>
      <c r="H720" s="16">
        <f>VLOOKUP($C720,'Growth rate'!$B$3:$T$93,7,FALSE)*VLOOKUP($E720,BY_COM_Demand_Drivers!$A$5:$I$100,9,FALSE)</f>
        <v>0.13209359101135223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0.13878145828265573</v>
      </c>
      <c r="G721" s="16">
        <f>VLOOKUP($C721,'Growth rate'!$B$3:$T$93,7,FALSE)*VLOOKUP($E721,BY_COM_Demand_Drivers!$A$5:$I$100,8,FALSE)</f>
        <v>0.13420708846753387</v>
      </c>
      <c r="H721" s="16">
        <f>VLOOKUP($C721,'Growth rate'!$B$3:$T$93,7,FALSE)*VLOOKUP($E721,BY_COM_Demand_Drivers!$A$5:$I$100,9,FALSE)</f>
        <v>0.13420708846753387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0.14100196161517822</v>
      </c>
      <c r="G722" s="16">
        <f>VLOOKUP($C722,'Growth rate'!$B$3:$T$93,7,FALSE)*VLOOKUP($E722,BY_COM_Demand_Drivers!$A$5:$I$100,8,FALSE)</f>
        <v>0.13635440188301443</v>
      </c>
      <c r="H722" s="16">
        <f>VLOOKUP($C722,'Growth rate'!$B$3:$T$93,7,FALSE)*VLOOKUP($E722,BY_COM_Demand_Drivers!$A$5:$I$100,9,FALSE)</f>
        <v>0.13635440188301443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0.1432579930010211</v>
      </c>
      <c r="G723" s="16">
        <f>VLOOKUP($C723,'Growth rate'!$B$3:$T$93,7,FALSE)*VLOOKUP($E723,BY_COM_Demand_Drivers!$A$5:$I$100,8,FALSE)</f>
        <v>0.13853607231314269</v>
      </c>
      <c r="H723" s="16">
        <f>VLOOKUP($C723,'Growth rate'!$B$3:$T$93,7,FALSE)*VLOOKUP($E723,BY_COM_Demand_Drivers!$A$5:$I$100,9,FALSE)</f>
        <v>0.13853607231314269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0.1455501208890374</v>
      </c>
      <c r="G724" s="16">
        <f>VLOOKUP($C724,'Growth rate'!$B$3:$T$93,7,FALSE)*VLOOKUP($E724,BY_COM_Demand_Drivers!$A$5:$I$100,8,FALSE)</f>
        <v>0.14075264947015292</v>
      </c>
      <c r="H724" s="16">
        <f>VLOOKUP($C724,'Growth rate'!$B$3:$T$93,7,FALSE)*VLOOKUP($E724,BY_COM_Demand_Drivers!$A$5:$I$100,9,FALSE)</f>
        <v>0.14075264947015292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0.14787892282326204</v>
      </c>
      <c r="G725" s="16">
        <f>VLOOKUP($C725,'Growth rate'!$B$3:$T$93,7,FALSE)*VLOOKUP($E725,BY_COM_Demand_Drivers!$A$5:$I$100,8,FALSE)</f>
        <v>0.14300469186167541</v>
      </c>
      <c r="H725" s="16">
        <f>VLOOKUP($C725,'Growth rate'!$B$3:$T$93,7,FALSE)*VLOOKUP($E725,BY_COM_Demand_Drivers!$A$5:$I$100,9,FALSE)</f>
        <v>0.14300469186167541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0.15024498558843422</v>
      </c>
      <c r="G726" s="16">
        <f>VLOOKUP($C726,'Growth rate'!$B$3:$T$93,7,FALSE)*VLOOKUP($E726,BY_COM_Demand_Drivers!$A$5:$I$100,8,FALSE)</f>
        <v>0.1452927669314622</v>
      </c>
      <c r="H726" s="16">
        <f>VLOOKUP($C726,'Growth rate'!$B$3:$T$93,7,FALSE)*VLOOKUP($E726,BY_COM_Demand_Drivers!$A$5:$I$100,9,FALSE)</f>
        <v>0.1452927669314622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0.15264890535784917</v>
      </c>
      <c r="G727" s="16">
        <f>VLOOKUP($C727,'Growth rate'!$B$3:$T$93,7,FALSE)*VLOOKUP($E727,BY_COM_Demand_Drivers!$A$5:$I$100,8,FALSE)</f>
        <v>0.14761745120236561</v>
      </c>
      <c r="H727" s="16">
        <f>VLOOKUP($C727,'Growth rate'!$B$3:$T$93,7,FALSE)*VLOOKUP($E727,BY_COM_Demand_Drivers!$A$5:$I$100,9,FALSE)</f>
        <v>0.14761745120236561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0.15509128784357476</v>
      </c>
      <c r="G728" s="16">
        <f>VLOOKUP($C728,'Growth rate'!$B$3:$T$93,7,FALSE)*VLOOKUP($E728,BY_COM_Demand_Drivers!$A$5:$I$100,8,FALSE)</f>
        <v>0.14997933042160347</v>
      </c>
      <c r="H728" s="16">
        <f>VLOOKUP($C728,'Growth rate'!$B$3:$T$93,7,FALSE)*VLOOKUP($E728,BY_COM_Demand_Drivers!$A$5:$I$100,9,FALSE)</f>
        <v>0.14997933042160347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0.15757274844907199</v>
      </c>
      <c r="G729" s="16">
        <f>VLOOKUP($C729,'Growth rate'!$B$3:$T$93,7,FALSE)*VLOOKUP($E729,BY_COM_Demand_Drivers!$A$5:$I$100,8,FALSE)</f>
        <v>0.15237899970834914</v>
      </c>
      <c r="H729" s="16">
        <f>VLOOKUP($C729,'Growth rate'!$B$3:$T$93,7,FALSE)*VLOOKUP($E729,BY_COM_Demand_Drivers!$A$5:$I$100,9,FALSE)</f>
        <v>0.15237899970834914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0.16009391242425711</v>
      </c>
      <c r="G730" s="16">
        <f>VLOOKUP($C730,'Growth rate'!$B$3:$T$93,7,FALSE)*VLOOKUP($E730,BY_COM_Demand_Drivers!$A$5:$I$100,8,FALSE)</f>
        <v>0.15481706370368273</v>
      </c>
      <c r="H730" s="16">
        <f>VLOOKUP($C730,'Growth rate'!$B$3:$T$93,7,FALSE)*VLOOKUP($E730,BY_COM_Demand_Drivers!$A$5:$I$100,9,FALSE)</f>
        <v>0.15481706370368273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0.16265541502304526</v>
      </c>
      <c r="G731" s="16">
        <f>VLOOKUP($C731,'Growth rate'!$B$3:$T$93,7,FALSE)*VLOOKUP($E731,BY_COM_Demand_Drivers!$A$5:$I$100,8,FALSE)</f>
        <v>0.15729413672294168</v>
      </c>
      <c r="H731" s="16">
        <f>VLOOKUP($C731,'Growth rate'!$B$3:$T$93,7,FALSE)*VLOOKUP($E731,BY_COM_Demand_Drivers!$A$5:$I$100,9,FALSE)</f>
        <v>0.15729413672294168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0.16525790166341398</v>
      </c>
      <c r="G732" s="16">
        <f>VLOOKUP($C732,'Growth rate'!$B$3:$T$93,7,FALSE)*VLOOKUP($E732,BY_COM_Demand_Drivers!$A$5:$I$100,8,FALSE)</f>
        <v>0.15981084291050873</v>
      </c>
      <c r="H732" s="16">
        <f>VLOOKUP($C732,'Growth rate'!$B$3:$T$93,7,FALSE)*VLOOKUP($E732,BY_COM_Demand_Drivers!$A$5:$I$100,9,FALSE)</f>
        <v>0.15981084291050873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0.1679020280900286</v>
      </c>
      <c r="G733" s="16">
        <f>VLOOKUP($C733,'Growth rate'!$B$3:$T$93,7,FALSE)*VLOOKUP($E733,BY_COM_Demand_Drivers!$A$5:$I$100,8,FALSE)</f>
        <v>0.16236781639707687</v>
      </c>
      <c r="H733" s="16">
        <f>VLOOKUP($C733,'Growth rate'!$B$3:$T$93,7,FALSE)*VLOOKUP($E733,BY_COM_Demand_Drivers!$A$5:$I$100,9,FALSE)</f>
        <v>0.16236781639707687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0.17058846053946908</v>
      </c>
      <c r="G734" s="16">
        <f>VLOOKUP($C734,'Growth rate'!$B$3:$T$93,7,FALSE)*VLOOKUP($E734,BY_COM_Demand_Drivers!$A$5:$I$100,8,FALSE)</f>
        <v>0.16496570145943013</v>
      </c>
      <c r="H734" s="16">
        <f>VLOOKUP($C734,'Growth rate'!$B$3:$T$93,7,FALSE)*VLOOKUP($E734,BY_COM_Demand_Drivers!$A$5:$I$100,9,FALSE)</f>
        <v>0.16496570145943013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0.17331787590810058</v>
      </c>
      <c r="G735" s="16">
        <f>VLOOKUP($C735,'Growth rate'!$B$3:$T$93,7,FALSE)*VLOOKUP($E735,BY_COM_Demand_Drivers!$A$5:$I$100,8,FALSE)</f>
        <v>0.16760515268278101</v>
      </c>
      <c r="H735" s="16">
        <f>VLOOKUP($C735,'Growth rate'!$B$3:$T$93,7,FALSE)*VLOOKUP($E735,BY_COM_Demand_Drivers!$A$5:$I$100,9,FALSE)</f>
        <v>0.16760515268278101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0.17609096192263021</v>
      </c>
      <c r="G736" s="16">
        <f>VLOOKUP($C736,'Growth rate'!$B$3:$T$93,7,FALSE)*VLOOKUP($E736,BY_COM_Demand_Drivers!$A$5:$I$100,8,FALSE)</f>
        <v>0.1702868351257055</v>
      </c>
      <c r="H736" s="16">
        <f>VLOOKUP($C736,'Growth rate'!$B$3:$T$93,7,FALSE)*VLOOKUP($E736,BY_COM_Demand_Drivers!$A$5:$I$100,9,FALSE)</f>
        <v>0.1702868351257055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0.1789084173133923</v>
      </c>
      <c r="G737" s="16">
        <f>VLOOKUP($C737,'Growth rate'!$B$3:$T$93,7,FALSE)*VLOOKUP($E737,BY_COM_Demand_Drivers!$A$5:$I$100,8,FALSE)</f>
        <v>0.17301142448771681</v>
      </c>
      <c r="H737" s="16">
        <f>VLOOKUP($C737,'Growth rate'!$B$3:$T$93,7,FALSE)*VLOOKUP($E737,BY_COM_Demand_Drivers!$A$5:$I$100,9,FALSE)</f>
        <v>0.17301142448771681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0.18177095199040658</v>
      </c>
      <c r="G738" s="16">
        <f>VLOOKUP($C738,'Growth rate'!$B$3:$T$93,7,FALSE)*VLOOKUP($E738,BY_COM_Demand_Drivers!$A$5:$I$100,8,FALSE)</f>
        <v>0.1757796072795203</v>
      </c>
      <c r="H738" s="16">
        <f>VLOOKUP($C738,'Growth rate'!$B$3:$T$93,7,FALSE)*VLOOKUP($E738,BY_COM_Demand_Drivers!$A$5:$I$100,9,FALSE)</f>
        <v>0.1757796072795203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0.18467928722225307</v>
      </c>
      <c r="G739" s="16">
        <f>VLOOKUP($C739,'Growth rate'!$B$3:$T$93,7,FALSE)*VLOOKUP($E739,BY_COM_Demand_Drivers!$A$5:$I$100,8,FALSE)</f>
        <v>0.17859208099599258</v>
      </c>
      <c r="H739" s="16">
        <f>VLOOKUP($C739,'Growth rate'!$B$3:$T$93,7,FALSE)*VLOOKUP($E739,BY_COM_Demand_Drivers!$A$5:$I$100,9,FALSE)</f>
        <v>0.17859208099599258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0.18763415581780915</v>
      </c>
      <c r="G740" s="16">
        <f>VLOOKUP($C740,'Growth rate'!$B$3:$T$93,7,FALSE)*VLOOKUP($E740,BY_COM_Demand_Drivers!$A$5:$I$100,8,FALSE)</f>
        <v>0.18144955429192849</v>
      </c>
      <c r="H740" s="16">
        <f>VLOOKUP($C740,'Growth rate'!$B$3:$T$93,7,FALSE)*VLOOKUP($E740,BY_COM_Demand_Drivers!$A$5:$I$100,9,FALSE)</f>
        <v>0.18144955429192849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0.1906363023108941</v>
      </c>
      <c r="G741" s="16">
        <f>VLOOKUP($C741,'Growth rate'!$B$3:$T$93,7,FALSE)*VLOOKUP($E741,BY_COM_Demand_Drivers!$A$5:$I$100,8,FALSE)</f>
        <v>0.18435274716059938</v>
      </c>
      <c r="H741" s="16">
        <f>VLOOKUP($C741,'Growth rate'!$B$3:$T$93,7,FALSE)*VLOOKUP($E741,BY_COM_Demand_Drivers!$A$5:$I$100,9,FALSE)</f>
        <v>0.18435274716059938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1</v>
      </c>
      <c r="G742" s="16">
        <f>VLOOKUP($C742,'Growth rate'!$B$3:$T$93,7,FALSE)*VLOOKUP($E742,BY_COM_Demand_Drivers!$A$5:$I$100,8,FALSE)</f>
        <v>5.5142042483569097E-2</v>
      </c>
      <c r="H742" s="16">
        <f>VLOOKUP($C742,'Growth rate'!$B$3:$T$93,7,FALSE)*VLOOKUP($E742,BY_COM_Demand_Drivers!$A$5:$I$100,9,FALSE)</f>
        <v>5.5142042483569097E-2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1.0165082206543941</v>
      </c>
      <c r="G743" s="16">
        <f>VLOOKUP($C743,'Growth rate'!$B$3:$T$93,7,FALSE)*VLOOKUP($E743,BY_COM_Demand_Drivers!$A$5:$I$100,8,FALSE)</f>
        <v>5.6052339488221824E-2</v>
      </c>
      <c r="H743" s="16">
        <f>VLOOKUP($C743,'Growth rate'!$B$3:$T$93,7,FALSE)*VLOOKUP($E743,BY_COM_Demand_Drivers!$A$5:$I$100,9,FALSE)</f>
        <v>5.6052339488221824E-2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1.0330164413087879</v>
      </c>
      <c r="G744" s="16">
        <f>VLOOKUP($C744,'Growth rate'!$B$3:$T$93,7,FALSE)*VLOOKUP($E744,BY_COM_Demand_Drivers!$A$5:$I$100,8,FALSE)</f>
        <v>5.6962636492874544E-2</v>
      </c>
      <c r="H744" s="16">
        <f>VLOOKUP($C744,'Growth rate'!$B$3:$T$93,7,FALSE)*VLOOKUP($E744,BY_COM_Demand_Drivers!$A$5:$I$100,9,FALSE)</f>
        <v>5.6962636492874544E-2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1.0495246619631819</v>
      </c>
      <c r="G745" s="16">
        <f>VLOOKUP($C745,'Growth rate'!$B$3:$T$93,7,FALSE)*VLOOKUP($E745,BY_COM_Demand_Drivers!$A$5:$I$100,8,FALSE)</f>
        <v>5.7872933497527271E-2</v>
      </c>
      <c r="H745" s="16">
        <f>VLOOKUP($C745,'Growth rate'!$B$3:$T$93,7,FALSE)*VLOOKUP($E745,BY_COM_Demand_Drivers!$A$5:$I$100,9,FALSE)</f>
        <v>5.7872933497527271E-2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1.066032882617576</v>
      </c>
      <c r="G746" s="16">
        <f>VLOOKUP($C746,'Growth rate'!$B$3:$T$93,7,FALSE)*VLOOKUP($E746,BY_COM_Demand_Drivers!$A$5:$I$100,8,FALSE)</f>
        <v>5.8783230502180005E-2</v>
      </c>
      <c r="H746" s="16">
        <f>VLOOKUP($C746,'Growth rate'!$B$3:$T$93,7,FALSE)*VLOOKUP($E746,BY_COM_Demand_Drivers!$A$5:$I$100,9,FALSE)</f>
        <v>5.8783230502180005E-2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1.0825411032719701</v>
      </c>
      <c r="G747" s="16">
        <f>VLOOKUP($C747,'Growth rate'!$B$3:$T$93,7,FALSE)*VLOOKUP($E747,BY_COM_Demand_Drivers!$A$5:$I$100,8,FALSE)</f>
        <v>5.9693527506832732E-2</v>
      </c>
      <c r="H747" s="16">
        <f>VLOOKUP($C747,'Growth rate'!$B$3:$T$93,7,FALSE)*VLOOKUP($E747,BY_COM_Demand_Drivers!$A$5:$I$100,9,FALSE)</f>
        <v>5.9693527506832732E-2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1.0990493239263639</v>
      </c>
      <c r="G748" s="16">
        <f>VLOOKUP($C748,'Growth rate'!$B$3:$T$93,7,FALSE)*VLOOKUP($E748,BY_COM_Demand_Drivers!$A$5:$I$100,8,FALSE)</f>
        <v>6.0603824511485452E-2</v>
      </c>
      <c r="H748" s="16">
        <f>VLOOKUP($C748,'Growth rate'!$B$3:$T$93,7,FALSE)*VLOOKUP($E748,BY_COM_Demand_Drivers!$A$5:$I$100,9,FALSE)</f>
        <v>6.0603824511485452E-2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1.115557544580758</v>
      </c>
      <c r="G749" s="16">
        <f>VLOOKUP($C749,'Growth rate'!$B$3:$T$93,7,FALSE)*VLOOKUP($E749,BY_COM_Demand_Drivers!$A$5:$I$100,8,FALSE)</f>
        <v>6.1514121516138179E-2</v>
      </c>
      <c r="H749" s="16">
        <f>VLOOKUP($C749,'Growth rate'!$B$3:$T$93,7,FALSE)*VLOOKUP($E749,BY_COM_Demand_Drivers!$A$5:$I$100,9,FALSE)</f>
        <v>6.1514121516138179E-2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1.132065765235152</v>
      </c>
      <c r="G750" s="16">
        <f>VLOOKUP($C750,'Growth rate'!$B$3:$T$93,7,FALSE)*VLOOKUP($E750,BY_COM_Demand_Drivers!$A$5:$I$100,8,FALSE)</f>
        <v>6.2424418520790913E-2</v>
      </c>
      <c r="H750" s="16">
        <f>VLOOKUP($C750,'Growth rate'!$B$3:$T$93,7,FALSE)*VLOOKUP($E750,BY_COM_Demand_Drivers!$A$5:$I$100,9,FALSE)</f>
        <v>6.2424418520790913E-2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1.1485739858895461</v>
      </c>
      <c r="G751" s="16">
        <f>VLOOKUP($C751,'Growth rate'!$B$3:$T$93,7,FALSE)*VLOOKUP($E751,BY_COM_Demand_Drivers!$A$5:$I$100,8,FALSE)</f>
        <v>6.3334715525443647E-2</v>
      </c>
      <c r="H751" s="16">
        <f>VLOOKUP($C751,'Growth rate'!$B$3:$T$93,7,FALSE)*VLOOKUP($E751,BY_COM_Demand_Drivers!$A$5:$I$100,9,FALSE)</f>
        <v>6.3334715525443647E-2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1.1650822065439399</v>
      </c>
      <c r="G752" s="16">
        <f>VLOOKUP($C752,'Growth rate'!$B$3:$T$93,7,FALSE)*VLOOKUP($E752,BY_COM_Demand_Drivers!$A$5:$I$100,8,FALSE)</f>
        <v>6.424501253009636E-2</v>
      </c>
      <c r="H752" s="16">
        <f>VLOOKUP($C752,'Growth rate'!$B$3:$T$93,7,FALSE)*VLOOKUP($E752,BY_COM_Demand_Drivers!$A$5:$I$100,9,FALSE)</f>
        <v>6.424501253009636E-2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1.181590427198334</v>
      </c>
      <c r="G753" s="16">
        <f>VLOOKUP($C753,'Growth rate'!$B$3:$T$93,7,FALSE)*VLOOKUP($E753,BY_COM_Demand_Drivers!$A$5:$I$100,8,FALSE)</f>
        <v>6.5155309534749087E-2</v>
      </c>
      <c r="H753" s="16">
        <f>VLOOKUP($C753,'Growth rate'!$B$3:$T$93,7,FALSE)*VLOOKUP($E753,BY_COM_Demand_Drivers!$A$5:$I$100,9,FALSE)</f>
        <v>6.5155309534749087E-2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1.198098647852728</v>
      </c>
      <c r="G754" s="16">
        <f>VLOOKUP($C754,'Growth rate'!$B$3:$T$93,7,FALSE)*VLOOKUP($E754,BY_COM_Demand_Drivers!$A$5:$I$100,8,FALSE)</f>
        <v>6.6065606539401814E-2</v>
      </c>
      <c r="H754" s="16">
        <f>VLOOKUP($C754,'Growth rate'!$B$3:$T$93,7,FALSE)*VLOOKUP($E754,BY_COM_Demand_Drivers!$A$5:$I$100,9,FALSE)</f>
        <v>6.6065606539401814E-2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1.2146068685071221</v>
      </c>
      <c r="G755" s="16">
        <f>VLOOKUP($C755,'Growth rate'!$B$3:$T$93,7,FALSE)*VLOOKUP($E755,BY_COM_Demand_Drivers!$A$5:$I$100,8,FALSE)</f>
        <v>6.6975903544054555E-2</v>
      </c>
      <c r="H755" s="16">
        <f>VLOOKUP($C755,'Growth rate'!$B$3:$T$93,7,FALSE)*VLOOKUP($E755,BY_COM_Demand_Drivers!$A$5:$I$100,9,FALSE)</f>
        <v>6.6975903544054555E-2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1.2311150891615159</v>
      </c>
      <c r="G756" s="16">
        <f>VLOOKUP($C756,'Growth rate'!$B$3:$T$93,7,FALSE)*VLOOKUP($E756,BY_COM_Demand_Drivers!$A$5:$I$100,8,FALSE)</f>
        <v>6.7886200548707268E-2</v>
      </c>
      <c r="H756" s="16">
        <f>VLOOKUP($C756,'Growth rate'!$B$3:$T$93,7,FALSE)*VLOOKUP($E756,BY_COM_Demand_Drivers!$A$5:$I$100,9,FALSE)</f>
        <v>6.7886200548707268E-2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1.24762330981591</v>
      </c>
      <c r="G757" s="16">
        <f>VLOOKUP($C757,'Growth rate'!$B$3:$T$93,7,FALSE)*VLOOKUP($E757,BY_COM_Demand_Drivers!$A$5:$I$100,8,FALSE)</f>
        <v>6.8796497553359995E-2</v>
      </c>
      <c r="H757" s="16">
        <f>VLOOKUP($C757,'Growth rate'!$B$3:$T$93,7,FALSE)*VLOOKUP($E757,BY_COM_Demand_Drivers!$A$5:$I$100,9,FALSE)</f>
        <v>6.8796497553359995E-2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1.264131530470304</v>
      </c>
      <c r="G758" s="16">
        <f>VLOOKUP($C758,'Growth rate'!$B$3:$T$93,7,FALSE)*VLOOKUP($E758,BY_COM_Demand_Drivers!$A$5:$I$100,8,FALSE)</f>
        <v>6.9706794558012722E-2</v>
      </c>
      <c r="H758" s="16">
        <f>VLOOKUP($C758,'Growth rate'!$B$3:$T$93,7,FALSE)*VLOOKUP($E758,BY_COM_Demand_Drivers!$A$5:$I$100,9,FALSE)</f>
        <v>6.9706794558012722E-2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1.2806397511246979</v>
      </c>
      <c r="G759" s="16">
        <f>VLOOKUP($C759,'Growth rate'!$B$3:$T$93,7,FALSE)*VLOOKUP($E759,BY_COM_Demand_Drivers!$A$5:$I$100,8,FALSE)</f>
        <v>7.0617091562665449E-2</v>
      </c>
      <c r="H759" s="16">
        <f>VLOOKUP($C759,'Growth rate'!$B$3:$T$93,7,FALSE)*VLOOKUP($E759,BY_COM_Demand_Drivers!$A$5:$I$100,9,FALSE)</f>
        <v>7.0617091562665449E-2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1.2971479717790919</v>
      </c>
      <c r="G760" s="16">
        <f>VLOOKUP($C760,'Growth rate'!$B$3:$T$93,7,FALSE)*VLOOKUP($E760,BY_COM_Demand_Drivers!$A$5:$I$100,8,FALSE)</f>
        <v>7.1527388567318176E-2</v>
      </c>
      <c r="H760" s="16">
        <f>VLOOKUP($C760,'Growth rate'!$B$3:$T$93,7,FALSE)*VLOOKUP($E760,BY_COM_Demand_Drivers!$A$5:$I$100,9,FALSE)</f>
        <v>7.1527388567318176E-2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1.313656192433486</v>
      </c>
      <c r="G761" s="16">
        <f>VLOOKUP($C761,'Growth rate'!$B$3:$T$93,7,FALSE)*VLOOKUP($E761,BY_COM_Demand_Drivers!$A$5:$I$100,8,FALSE)</f>
        <v>7.2437685571970903E-2</v>
      </c>
      <c r="H761" s="16">
        <f>VLOOKUP($C761,'Growth rate'!$B$3:$T$93,7,FALSE)*VLOOKUP($E761,BY_COM_Demand_Drivers!$A$5:$I$100,9,FALSE)</f>
        <v>7.2437685571970903E-2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1.33016441308788</v>
      </c>
      <c r="G762" s="16">
        <f>VLOOKUP($C762,'Growth rate'!$B$3:$T$93,7,FALSE)*VLOOKUP($E762,BY_COM_Demand_Drivers!$A$5:$I$100,8,FALSE)</f>
        <v>7.334798257662363E-2</v>
      </c>
      <c r="H762" s="16">
        <f>VLOOKUP($C762,'Growth rate'!$B$3:$T$93,7,FALSE)*VLOOKUP($E762,BY_COM_Demand_Drivers!$A$5:$I$100,9,FALSE)</f>
        <v>7.334798257662363E-2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1.3466726337422741</v>
      </c>
      <c r="G763" s="16">
        <f>VLOOKUP($C763,'Growth rate'!$B$3:$T$93,7,FALSE)*VLOOKUP($E763,BY_COM_Demand_Drivers!$A$5:$I$100,8,FALSE)</f>
        <v>7.4258279581276357E-2</v>
      </c>
      <c r="H763" s="16">
        <f>VLOOKUP($C763,'Growth rate'!$B$3:$T$93,7,FALSE)*VLOOKUP($E763,BY_COM_Demand_Drivers!$A$5:$I$100,9,FALSE)</f>
        <v>7.4258279581276357E-2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1.3631808543966679</v>
      </c>
      <c r="G764" s="16">
        <f>VLOOKUP($C764,'Growth rate'!$B$3:$T$93,7,FALSE)*VLOOKUP($E764,BY_COM_Demand_Drivers!$A$5:$I$100,8,FALSE)</f>
        <v>7.5168576585929084E-2</v>
      </c>
      <c r="H764" s="16">
        <f>VLOOKUP($C764,'Growth rate'!$B$3:$T$93,7,FALSE)*VLOOKUP($E764,BY_COM_Demand_Drivers!$A$5:$I$100,9,FALSE)</f>
        <v>7.5168576585929084E-2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1.379689075051062</v>
      </c>
      <c r="G765" s="16">
        <f>VLOOKUP($C765,'Growth rate'!$B$3:$T$93,7,FALSE)*VLOOKUP($E765,BY_COM_Demand_Drivers!$A$5:$I$100,8,FALSE)</f>
        <v>7.6078873590581811E-2</v>
      </c>
      <c r="H765" s="16">
        <f>VLOOKUP($C765,'Growth rate'!$B$3:$T$93,7,FALSE)*VLOOKUP($E765,BY_COM_Demand_Drivers!$A$5:$I$100,9,FALSE)</f>
        <v>7.6078873590581811E-2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1.396197295705456</v>
      </c>
      <c r="G766" s="16">
        <f>VLOOKUP($C766,'Growth rate'!$B$3:$T$93,7,FALSE)*VLOOKUP($E766,BY_COM_Demand_Drivers!$A$5:$I$100,8,FALSE)</f>
        <v>7.6989170595234538E-2</v>
      </c>
      <c r="H766" s="16">
        <f>VLOOKUP($C766,'Growth rate'!$B$3:$T$93,7,FALSE)*VLOOKUP($E766,BY_COM_Demand_Drivers!$A$5:$I$100,9,FALSE)</f>
        <v>7.6989170595234538E-2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1.4127055163598499</v>
      </c>
      <c r="G767" s="16">
        <f>VLOOKUP($C767,'Growth rate'!$B$3:$T$93,7,FALSE)*VLOOKUP($E767,BY_COM_Demand_Drivers!$A$5:$I$100,8,FALSE)</f>
        <v>7.7899467599887265E-2</v>
      </c>
      <c r="H767" s="16">
        <f>VLOOKUP($C767,'Growth rate'!$B$3:$T$93,7,FALSE)*VLOOKUP($E767,BY_COM_Demand_Drivers!$A$5:$I$100,9,FALSE)</f>
        <v>7.7899467599887265E-2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1.4292137370142439</v>
      </c>
      <c r="G768" s="16">
        <f>VLOOKUP($C768,'Growth rate'!$B$3:$T$93,7,FALSE)*VLOOKUP($E768,BY_COM_Demand_Drivers!$A$5:$I$100,8,FALSE)</f>
        <v>7.8809764604539992E-2</v>
      </c>
      <c r="H768" s="16">
        <f>VLOOKUP($C768,'Growth rate'!$B$3:$T$93,7,FALSE)*VLOOKUP($E768,BY_COM_Demand_Drivers!$A$5:$I$100,9,FALSE)</f>
        <v>7.8809764604539992E-2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1.445721957668638</v>
      </c>
      <c r="G769" s="16">
        <f>VLOOKUP($C769,'Growth rate'!$B$3:$T$93,7,FALSE)*VLOOKUP($E769,BY_COM_Demand_Drivers!$A$5:$I$100,8,FALSE)</f>
        <v>7.9720061609192719E-2</v>
      </c>
      <c r="H769" s="16">
        <f>VLOOKUP($C769,'Growth rate'!$B$3:$T$93,7,FALSE)*VLOOKUP($E769,BY_COM_Demand_Drivers!$A$5:$I$100,9,FALSE)</f>
        <v>7.9720061609192719E-2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1.4622301783230318</v>
      </c>
      <c r="G770" s="16">
        <f>VLOOKUP($C770,'Growth rate'!$B$3:$T$93,7,FALSE)*VLOOKUP($E770,BY_COM_Demand_Drivers!$A$5:$I$100,8,FALSE)</f>
        <v>8.0630358613845432E-2</v>
      </c>
      <c r="H770" s="16">
        <f>VLOOKUP($C770,'Growth rate'!$B$3:$T$93,7,FALSE)*VLOOKUP($E770,BY_COM_Demand_Drivers!$A$5:$I$100,9,FALSE)</f>
        <v>8.0630358613845432E-2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1.4787383989774259</v>
      </c>
      <c r="G771" s="16">
        <f>VLOOKUP($C771,'Growth rate'!$B$3:$T$93,7,FALSE)*VLOOKUP($E771,BY_COM_Demand_Drivers!$A$5:$I$100,8,FALSE)</f>
        <v>8.1540655618498173E-2</v>
      </c>
      <c r="H771" s="16">
        <f>VLOOKUP($C771,'Growth rate'!$B$3:$T$93,7,FALSE)*VLOOKUP($E771,BY_COM_Demand_Drivers!$A$5:$I$100,9,FALSE)</f>
        <v>8.1540655618498173E-2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1.4952466196318199</v>
      </c>
      <c r="G772" s="16">
        <f>VLOOKUP($C772,'Growth rate'!$B$3:$T$93,7,FALSE)*VLOOKUP($E772,BY_COM_Demand_Drivers!$A$5:$I$100,8,FALSE)</f>
        <v>8.24509526231509E-2</v>
      </c>
      <c r="H772" s="16">
        <f>VLOOKUP($C772,'Growth rate'!$B$3:$T$93,7,FALSE)*VLOOKUP($E772,BY_COM_Demand_Drivers!$A$5:$I$100,9,FALSE)</f>
        <v>8.24509526231509E-2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1.511754840286214</v>
      </c>
      <c r="G773" s="16">
        <f>VLOOKUP($C773,'Growth rate'!$B$3:$T$93,7,FALSE)*VLOOKUP($E773,BY_COM_Demand_Drivers!$A$5:$I$100,8,FALSE)</f>
        <v>8.3361249627803627E-2</v>
      </c>
      <c r="H773" s="16">
        <f>VLOOKUP($C773,'Growth rate'!$B$3:$T$93,7,FALSE)*VLOOKUP($E773,BY_COM_Demand_Drivers!$A$5:$I$100,9,FALSE)</f>
        <v>8.3361249627803627E-2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1.5359429177307935</v>
      </c>
      <c r="G774" s="16">
        <f>VLOOKUP($C774,'Growth rate'!$B$3:$T$93,7,FALSE)*VLOOKUP($E774,BY_COM_Demand_Drivers!$A$5:$I$100,8,FALSE)</f>
        <v>8.4695029621848494E-2</v>
      </c>
      <c r="H774" s="16">
        <f>VLOOKUP($C774,'Growth rate'!$B$3:$T$93,7,FALSE)*VLOOKUP($E774,BY_COM_Demand_Drivers!$A$5:$I$100,9,FALSE)</f>
        <v>8.4695029621848494E-2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1.5605180044144862</v>
      </c>
      <c r="G775" s="16">
        <f>VLOOKUP($C775,'Growth rate'!$B$3:$T$93,7,FALSE)*VLOOKUP($E775,BY_COM_Demand_Drivers!$A$5:$I$100,8,FALSE)</f>
        <v>8.605015009579807E-2</v>
      </c>
      <c r="H775" s="16">
        <f>VLOOKUP($C775,'Growth rate'!$B$3:$T$93,7,FALSE)*VLOOKUP($E775,BY_COM_Demand_Drivers!$A$5:$I$100,9,FALSE)</f>
        <v>8.605015009579807E-2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1.5854862924851179</v>
      </c>
      <c r="G776" s="16">
        <f>VLOOKUP($C776,'Growth rate'!$B$3:$T$93,7,FALSE)*VLOOKUP($E776,BY_COM_Demand_Drivers!$A$5:$I$100,8,FALSE)</f>
        <v>8.7426952497330832E-2</v>
      </c>
      <c r="H776" s="16">
        <f>VLOOKUP($C776,'Growth rate'!$B$3:$T$93,7,FALSE)*VLOOKUP($E776,BY_COM_Demand_Drivers!$A$5:$I$100,9,FALSE)</f>
        <v>8.7426952497330832E-2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1.6108540731648799</v>
      </c>
      <c r="G777" s="16">
        <f>VLOOKUP($C777,'Growth rate'!$B$3:$T$93,7,FALSE)*VLOOKUP($E777,BY_COM_Demand_Drivers!$A$5:$I$100,8,FALSE)</f>
        <v>8.8825783737288125E-2</v>
      </c>
      <c r="H777" s="16">
        <f>VLOOKUP($C777,'Growth rate'!$B$3:$T$93,7,FALSE)*VLOOKUP($E777,BY_COM_Demand_Drivers!$A$5:$I$100,9,FALSE)</f>
        <v>8.8825783737288125E-2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1.6366277383355177</v>
      </c>
      <c r="G778" s="16">
        <f>VLOOKUP($C778,'Growth rate'!$B$3:$T$93,7,FALSE)*VLOOKUP($E778,BY_COM_Demand_Drivers!$A$5:$I$100,8,FALSE)</f>
        <v>9.0246996277084726E-2</v>
      </c>
      <c r="H778" s="16">
        <f>VLOOKUP($C778,'Growth rate'!$B$3:$T$93,7,FALSE)*VLOOKUP($E778,BY_COM_Demand_Drivers!$A$5:$I$100,9,FALSE)</f>
        <v>9.0246996277084726E-2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1.662813782148886</v>
      </c>
      <c r="G779" s="16">
        <f>VLOOKUP($C779,'Growth rate'!$B$3:$T$93,7,FALSE)*VLOOKUP($E779,BY_COM_Demand_Drivers!$A$5:$I$100,8,FALSE)</f>
        <v>9.1690948217518081E-2</v>
      </c>
      <c r="H779" s="16">
        <f>VLOOKUP($C779,'Growth rate'!$B$3:$T$93,7,FALSE)*VLOOKUP($E779,BY_COM_Demand_Drivers!$A$5:$I$100,9,FALSE)</f>
        <v>9.1690948217518081E-2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1.6894188026632684</v>
      </c>
      <c r="G780" s="16">
        <f>VLOOKUP($C780,'Growth rate'!$B$3:$T$93,7,FALSE)*VLOOKUP($E780,BY_COM_Demand_Drivers!$A$5:$I$100,8,FALSE)</f>
        <v>9.3158003388998378E-2</v>
      </c>
      <c r="H780" s="16">
        <f>VLOOKUP($C780,'Growth rate'!$B$3:$T$93,7,FALSE)*VLOOKUP($E780,BY_COM_Demand_Drivers!$A$5:$I$100,9,FALSE)</f>
        <v>9.3158003388998378E-2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1.7164495035058809</v>
      </c>
      <c r="G781" s="16">
        <f>VLOOKUP($C781,'Growth rate'!$B$3:$T$93,7,FALSE)*VLOOKUP($E781,BY_COM_Demand_Drivers!$A$5:$I$100,8,FALSE)</f>
        <v>9.464853144322237E-2</v>
      </c>
      <c r="H781" s="16">
        <f>VLOOKUP($C781,'Growth rate'!$B$3:$T$93,7,FALSE)*VLOOKUP($E781,BY_COM_Demand_Drivers!$A$5:$I$100,9,FALSE)</f>
        <v>9.464853144322237E-2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1.7439126955619748</v>
      </c>
      <c r="G782" s="16">
        <f>VLOOKUP($C782,'Growth rate'!$B$3:$T$93,7,FALSE)*VLOOKUP($E782,BY_COM_Demand_Drivers!$A$5:$I$100,8,FALSE)</f>
        <v>9.6162907946313922E-2</v>
      </c>
      <c r="H782" s="16">
        <f>VLOOKUP($C782,'Growth rate'!$B$3:$T$93,7,FALSE)*VLOOKUP($E782,BY_COM_Demand_Drivers!$A$5:$I$100,9,FALSE)</f>
        <v>9.6162907946313922E-2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1.7718152986909663</v>
      </c>
      <c r="G783" s="16">
        <f>VLOOKUP($C783,'Growth rate'!$B$3:$T$93,7,FALSE)*VLOOKUP($E783,BY_COM_Demand_Drivers!$A$5:$I$100,8,FALSE)</f>
        <v>9.7701514473454931E-2</v>
      </c>
      <c r="H783" s="16">
        <f>VLOOKUP($C783,'Growth rate'!$B$3:$T$93,7,FALSE)*VLOOKUP($E783,BY_COM_Demand_Drivers!$A$5:$I$100,9,FALSE)</f>
        <v>9.7701514473454931E-2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1.8001643434700219</v>
      </c>
      <c r="G784" s="16">
        <f>VLOOKUP($C784,'Growth rate'!$B$3:$T$93,7,FALSE)*VLOOKUP($E784,BY_COM_Demand_Drivers!$A$5:$I$100,8,FALSE)</f>
        <v>9.926473870503022E-2</v>
      </c>
      <c r="H784" s="16">
        <f>VLOOKUP($C784,'Growth rate'!$B$3:$T$93,7,FALSE)*VLOOKUP($E784,BY_COM_Demand_Drivers!$A$5:$I$100,9,FALSE)</f>
        <v>9.926473870503022E-2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1.8289669729655422</v>
      </c>
      <c r="G785" s="16">
        <f>VLOOKUP($C785,'Growth rate'!$B$3:$T$93,7,FALSE)*VLOOKUP($E785,BY_COM_Demand_Drivers!$A$5:$I$100,8,FALSE)</f>
        <v>0.1008529745243107</v>
      </c>
      <c r="H785" s="16">
        <f>VLOOKUP($C785,'Growth rate'!$B$3:$T$93,7,FALSE)*VLOOKUP($E785,BY_COM_Demand_Drivers!$A$5:$I$100,9,FALSE)</f>
        <v>0.1008529745243107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1.8582304445329911</v>
      </c>
      <c r="G786" s="16">
        <f>VLOOKUP($C786,'Growth rate'!$B$3:$T$93,7,FALSE)*VLOOKUP($E786,BY_COM_Demand_Drivers!$A$5:$I$100,8,FALSE)</f>
        <v>0.10246662211669968</v>
      </c>
      <c r="H786" s="16">
        <f>VLOOKUP($C786,'Growth rate'!$B$3:$T$93,7,FALSE)*VLOOKUP($E786,BY_COM_Demand_Drivers!$A$5:$I$100,9,FALSE)</f>
        <v>0.10246662211669968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1.8879621316455191</v>
      </c>
      <c r="G787" s="16">
        <f>VLOOKUP($C787,'Growth rate'!$B$3:$T$93,7,FALSE)*VLOOKUP($E787,BY_COM_Demand_Drivers!$A$5:$I$100,8,FALSE)</f>
        <v>0.10410608807056689</v>
      </c>
      <c r="H787" s="16">
        <f>VLOOKUP($C787,'Growth rate'!$B$3:$T$93,7,FALSE)*VLOOKUP($E787,BY_COM_Demand_Drivers!$A$5:$I$100,9,FALSE)</f>
        <v>0.10410608807056689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1.9181695257518474</v>
      </c>
      <c r="G788" s="16">
        <f>VLOOKUP($C788,'Growth rate'!$B$3:$T$93,7,FALSE)*VLOOKUP($E788,BY_COM_Demand_Drivers!$A$5:$I$100,8,FALSE)</f>
        <v>0.10577178547969596</v>
      </c>
      <c r="H788" s="16">
        <f>VLOOKUP($C788,'Growth rate'!$B$3:$T$93,7,FALSE)*VLOOKUP($E788,BY_COM_Demand_Drivers!$A$5:$I$100,9,FALSE)</f>
        <v>0.10577178547969596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1.9488602381638769</v>
      </c>
      <c r="G789" s="16">
        <f>VLOOKUP($C789,'Growth rate'!$B$3:$T$93,7,FALSE)*VLOOKUP($E789,BY_COM_Demand_Drivers!$A$5:$I$100,8,FALSE)</f>
        <v>0.10746413404737108</v>
      </c>
      <c r="H789" s="16">
        <f>VLOOKUP($C789,'Growth rate'!$B$3:$T$93,7,FALSE)*VLOOKUP($E789,BY_COM_Demand_Drivers!$A$5:$I$100,9,FALSE)</f>
        <v>0.10746413404737108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1.9800420019744991</v>
      </c>
      <c r="G790" s="16">
        <f>VLOOKUP($C790,'Growth rate'!$B$3:$T$93,7,FALSE)*VLOOKUP($E790,BY_COM_Demand_Drivers!$A$5:$I$100,8,FALSE)</f>
        <v>0.10918356019212903</v>
      </c>
      <c r="H790" s="16">
        <f>VLOOKUP($C790,'Growth rate'!$B$3:$T$93,7,FALSE)*VLOOKUP($E790,BY_COM_Demand_Drivers!$A$5:$I$100,9,FALSE)</f>
        <v>0.10918356019212903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2.0117226740060912</v>
      </c>
      <c r="G791" s="16">
        <f>VLOOKUP($C791,'Growth rate'!$B$3:$T$93,7,FALSE)*VLOOKUP($E791,BY_COM_Demand_Drivers!$A$5:$I$100,8,FALSE)</f>
        <v>0.1109304971552031</v>
      </c>
      <c r="H791" s="16">
        <f>VLOOKUP($C791,'Growth rate'!$B$3:$T$93,7,FALSE)*VLOOKUP($E791,BY_COM_Demand_Drivers!$A$5:$I$100,9,FALSE)</f>
        <v>0.1109304971552031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2.0439102367901882</v>
      </c>
      <c r="G792" s="16">
        <f>VLOOKUP($C792,'Growth rate'!$B$3:$T$93,7,FALSE)*VLOOKUP($E792,BY_COM_Demand_Drivers!$A$5:$I$100,8,FALSE)</f>
        <v>0.11270538510968633</v>
      </c>
      <c r="H792" s="16">
        <f>VLOOKUP($C792,'Growth rate'!$B$3:$T$93,7,FALSE)*VLOOKUP($E792,BY_COM_Demand_Drivers!$A$5:$I$100,9,FALSE)</f>
        <v>0.11270538510968633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2.0766128005788316</v>
      </c>
      <c r="G793" s="16">
        <f>VLOOKUP($C793,'Growth rate'!$B$3:$T$93,7,FALSE)*VLOOKUP($E793,BY_COM_Demand_Drivers!$A$5:$I$100,8,FALSE)</f>
        <v>0.11450867127144133</v>
      </c>
      <c r="H793" s="16">
        <f>VLOOKUP($C793,'Growth rate'!$B$3:$T$93,7,FALSE)*VLOOKUP($E793,BY_COM_Demand_Drivers!$A$5:$I$100,9,FALSE)</f>
        <v>0.11450867127144133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2.1098386053880929</v>
      </c>
      <c r="G794" s="16">
        <f>VLOOKUP($C794,'Growth rate'!$B$3:$T$93,7,FALSE)*VLOOKUP($E794,BY_COM_Demand_Drivers!$A$5:$I$100,8,FALSE)</f>
        <v>0.1163408100117844</v>
      </c>
      <c r="H794" s="16">
        <f>VLOOKUP($C794,'Growth rate'!$B$3:$T$93,7,FALSE)*VLOOKUP($E794,BY_COM_Demand_Drivers!$A$5:$I$100,9,FALSE)</f>
        <v>0.1163408100117844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2.1435960230743021</v>
      </c>
      <c r="G795" s="16">
        <f>VLOOKUP($C795,'Growth rate'!$B$3:$T$93,7,FALSE)*VLOOKUP($E795,BY_COM_Demand_Drivers!$A$5:$I$100,8,FALSE)</f>
        <v>0.11820226297197292</v>
      </c>
      <c r="H795" s="16">
        <f>VLOOKUP($C795,'Growth rate'!$B$3:$T$93,7,FALSE)*VLOOKUP($E795,BY_COM_Demand_Drivers!$A$5:$I$100,9,FALSE)</f>
        <v>0.11820226297197292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2.1778935594434912</v>
      </c>
      <c r="G796" s="16">
        <f>VLOOKUP($C796,'Growth rate'!$B$3:$T$93,7,FALSE)*VLOOKUP($E796,BY_COM_Demand_Drivers!$A$5:$I$100,8,FALSE)</f>
        <v>0.12009349917952451</v>
      </c>
      <c r="H796" s="16">
        <f>VLOOKUP($C796,'Growth rate'!$B$3:$T$93,7,FALSE)*VLOOKUP($E796,BY_COM_Demand_Drivers!$A$5:$I$100,9,FALSE)</f>
        <v>0.12009349917952451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2.2127398563945868</v>
      </c>
      <c r="G797" s="16">
        <f>VLOOKUP($C797,'Growth rate'!$B$3:$T$93,7,FALSE)*VLOOKUP($E797,BY_COM_Demand_Drivers!$A$5:$I$100,8,FALSE)</f>
        <v>0.12201499516639688</v>
      </c>
      <c r="H797" s="16">
        <f>VLOOKUP($C797,'Growth rate'!$B$3:$T$93,7,FALSE)*VLOOKUP($E797,BY_COM_Demand_Drivers!$A$5:$I$100,9,FALSE)</f>
        <v>0.12201499516639688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2.2481436940968997</v>
      </c>
      <c r="G798" s="16">
        <f>VLOOKUP($C798,'Growth rate'!$B$3:$T$93,7,FALSE)*VLOOKUP($E798,BY_COM_Demand_Drivers!$A$5:$I$100,8,FALSE)</f>
        <v>0.12396723508905921</v>
      </c>
      <c r="H798" s="16">
        <f>VLOOKUP($C798,'Growth rate'!$B$3:$T$93,7,FALSE)*VLOOKUP($E798,BY_COM_Demand_Drivers!$A$5:$I$100,9,FALSE)</f>
        <v>0.12396723508905921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2.2841139932024506</v>
      </c>
      <c r="G799" s="16">
        <f>VLOOKUP($C799,'Growth rate'!$B$3:$T$93,7,FALSE)*VLOOKUP($E799,BY_COM_Demand_Drivers!$A$5:$I$100,8,FALSE)</f>
        <v>0.12595071085048418</v>
      </c>
      <c r="H799" s="16">
        <f>VLOOKUP($C799,'Growth rate'!$B$3:$T$93,7,FALSE)*VLOOKUP($E799,BY_COM_Demand_Drivers!$A$5:$I$100,9,FALSE)</f>
        <v>0.12595071085048418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2.3206598170936892</v>
      </c>
      <c r="G800" s="16">
        <f>VLOOKUP($C800,'Growth rate'!$B$3:$T$93,7,FALSE)*VLOOKUP($E800,BY_COM_Demand_Drivers!$A$5:$I$100,8,FALSE)</f>
        <v>0.12796592222409189</v>
      </c>
      <c r="H800" s="16">
        <f>VLOOKUP($C800,'Growth rate'!$B$3:$T$93,7,FALSE)*VLOOKUP($E800,BY_COM_Demand_Drivers!$A$5:$I$100,9,FALSE)</f>
        <v>0.12796592222409189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2.3577903741671888</v>
      </c>
      <c r="G801" s="16">
        <f>VLOOKUP($C801,'Growth rate'!$B$3:$T$93,7,FALSE)*VLOOKUP($E801,BY_COM_Demand_Drivers!$A$5:$I$100,8,FALSE)</f>
        <v>0.13001337697967741</v>
      </c>
      <c r="H801" s="16">
        <f>VLOOKUP($C801,'Growth rate'!$B$3:$T$93,7,FALSE)*VLOOKUP($E801,BY_COM_Demand_Drivers!$A$5:$I$100,9,FALSE)</f>
        <v>0.13001337697967741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2.395515020153864</v>
      </c>
      <c r="G802" s="16">
        <f>VLOOKUP($C802,'Growth rate'!$B$3:$T$93,7,FALSE)*VLOOKUP($E802,BY_COM_Demand_Drivers!$A$5:$I$100,8,FALSE)</f>
        <v>0.13209359101135223</v>
      </c>
      <c r="H802" s="16">
        <f>VLOOKUP($C802,'Growth rate'!$B$3:$T$93,7,FALSE)*VLOOKUP($E802,BY_COM_Demand_Drivers!$A$5:$I$100,9,FALSE)</f>
        <v>0.13209359101135223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2.4338432604763258</v>
      </c>
      <c r="G803" s="16">
        <f>VLOOKUP($C803,'Growth rate'!$B$3:$T$93,7,FALSE)*VLOOKUP($E803,BY_COM_Demand_Drivers!$A$5:$I$100,8,FALSE)</f>
        <v>0.13420708846753387</v>
      </c>
      <c r="H803" s="16">
        <f>VLOOKUP($C803,'Growth rate'!$B$3:$T$93,7,FALSE)*VLOOKUP($E803,BY_COM_Demand_Drivers!$A$5:$I$100,9,FALSE)</f>
        <v>0.13420708846753387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2.472784752643947</v>
      </c>
      <c r="G804" s="16">
        <f>VLOOKUP($C804,'Growth rate'!$B$3:$T$93,7,FALSE)*VLOOKUP($E804,BY_COM_Demand_Drivers!$A$5:$I$100,8,FALSE)</f>
        <v>0.13635440188301443</v>
      </c>
      <c r="H804" s="16">
        <f>VLOOKUP($C804,'Growth rate'!$B$3:$T$93,7,FALSE)*VLOOKUP($E804,BY_COM_Demand_Drivers!$A$5:$I$100,9,FALSE)</f>
        <v>0.13635440188301443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2.5123493086862507</v>
      </c>
      <c r="G805" s="16">
        <f>VLOOKUP($C805,'Growth rate'!$B$3:$T$93,7,FALSE)*VLOOKUP($E805,BY_COM_Demand_Drivers!$A$5:$I$100,8,FALSE)</f>
        <v>0.13853607231314269</v>
      </c>
      <c r="H805" s="16">
        <f>VLOOKUP($C805,'Growth rate'!$B$3:$T$93,7,FALSE)*VLOOKUP($E805,BY_COM_Demand_Drivers!$A$5:$I$100,9,FALSE)</f>
        <v>0.13853607231314269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2.5525468976252301</v>
      </c>
      <c r="G806" s="16">
        <f>VLOOKUP($C806,'Growth rate'!$B$3:$T$93,7,FALSE)*VLOOKUP($E806,BY_COM_Demand_Drivers!$A$5:$I$100,8,FALSE)</f>
        <v>0.14075264947015292</v>
      </c>
      <c r="H806" s="16">
        <f>VLOOKUP($C806,'Growth rate'!$B$3:$T$93,7,FALSE)*VLOOKUP($E806,BY_COM_Demand_Drivers!$A$5:$I$100,9,FALSE)</f>
        <v>0.14075264947015292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2.5933876479872344</v>
      </c>
      <c r="G807" s="16">
        <f>VLOOKUP($C807,'Growth rate'!$B$3:$T$93,7,FALSE)*VLOOKUP($E807,BY_COM_Demand_Drivers!$A$5:$I$100,8,FALSE)</f>
        <v>0.14300469186167541</v>
      </c>
      <c r="H807" s="16">
        <f>VLOOKUP($C807,'Growth rate'!$B$3:$T$93,7,FALSE)*VLOOKUP($E807,BY_COM_Demand_Drivers!$A$5:$I$100,9,FALSE)</f>
        <v>0.14300469186167541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2.63488185035503</v>
      </c>
      <c r="G808" s="16">
        <f>VLOOKUP($C808,'Growth rate'!$B$3:$T$93,7,FALSE)*VLOOKUP($E808,BY_COM_Demand_Drivers!$A$5:$I$100,8,FALSE)</f>
        <v>0.1452927669314622</v>
      </c>
      <c r="H808" s="16">
        <f>VLOOKUP($C808,'Growth rate'!$B$3:$T$93,7,FALSE)*VLOOKUP($E808,BY_COM_Demand_Drivers!$A$5:$I$100,9,FALSE)</f>
        <v>0.1452927669314622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2.6770399599607106</v>
      </c>
      <c r="G809" s="16">
        <f>VLOOKUP($C809,'Growth rate'!$B$3:$T$93,7,FALSE)*VLOOKUP($E809,BY_COM_Demand_Drivers!$A$5:$I$100,8,FALSE)</f>
        <v>0.14761745120236561</v>
      </c>
      <c r="H809" s="16">
        <f>VLOOKUP($C809,'Growth rate'!$B$3:$T$93,7,FALSE)*VLOOKUP($E809,BY_COM_Demand_Drivers!$A$5:$I$100,9,FALSE)</f>
        <v>0.14761745120236561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2.7198725993200821</v>
      </c>
      <c r="G810" s="16">
        <f>VLOOKUP($C810,'Growth rate'!$B$3:$T$93,7,FALSE)*VLOOKUP($E810,BY_COM_Demand_Drivers!$A$5:$I$100,8,FALSE)</f>
        <v>0.14997933042160347</v>
      </c>
      <c r="H810" s="16">
        <f>VLOOKUP($C810,'Growth rate'!$B$3:$T$93,7,FALSE)*VLOOKUP($E810,BY_COM_Demand_Drivers!$A$5:$I$100,9,FALSE)</f>
        <v>0.14997933042160347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2.7633905609092038</v>
      </c>
      <c r="G811" s="16">
        <f>VLOOKUP($C811,'Growth rate'!$B$3:$T$93,7,FALSE)*VLOOKUP($E811,BY_COM_Demand_Drivers!$A$5:$I$100,8,FALSE)</f>
        <v>0.15237899970834914</v>
      </c>
      <c r="H811" s="16">
        <f>VLOOKUP($C811,'Growth rate'!$B$3:$T$93,7,FALSE)*VLOOKUP($E811,BY_COM_Demand_Drivers!$A$5:$I$100,9,FALSE)</f>
        <v>0.15237899970834914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2.8076048098837507</v>
      </c>
      <c r="G812" s="16">
        <f>VLOOKUP($C812,'Growth rate'!$B$3:$T$93,7,FALSE)*VLOOKUP($E812,BY_COM_Demand_Drivers!$A$5:$I$100,8,FALSE)</f>
        <v>0.15481706370368273</v>
      </c>
      <c r="H812" s="16">
        <f>VLOOKUP($C812,'Growth rate'!$B$3:$T$93,7,FALSE)*VLOOKUP($E812,BY_COM_Demand_Drivers!$A$5:$I$100,9,FALSE)</f>
        <v>0.15481706370368273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2.8525264868418914</v>
      </c>
      <c r="G813" s="16">
        <f>VLOOKUP($C813,'Growth rate'!$B$3:$T$93,7,FALSE)*VLOOKUP($E813,BY_COM_Demand_Drivers!$A$5:$I$100,8,FALSE)</f>
        <v>0.15729413672294168</v>
      </c>
      <c r="H813" s="16">
        <f>VLOOKUP($C813,'Growth rate'!$B$3:$T$93,7,FALSE)*VLOOKUP($E813,BY_COM_Demand_Drivers!$A$5:$I$100,9,FALSE)</f>
        <v>0.15729413672294168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2.8981669106313612</v>
      </c>
      <c r="G814" s="16">
        <f>VLOOKUP($C814,'Growth rate'!$B$3:$T$93,7,FALSE)*VLOOKUP($E814,BY_COM_Demand_Drivers!$A$5:$I$100,8,FALSE)</f>
        <v>0.15981084291050873</v>
      </c>
      <c r="H814" s="16">
        <f>VLOOKUP($C814,'Growth rate'!$B$3:$T$93,7,FALSE)*VLOOKUP($E814,BY_COM_Demand_Drivers!$A$5:$I$100,9,FALSE)</f>
        <v>0.15981084291050873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2.9445375812014634</v>
      </c>
      <c r="G815" s="16">
        <f>VLOOKUP($C815,'Growth rate'!$B$3:$T$93,7,FALSE)*VLOOKUP($E815,BY_COM_Demand_Drivers!$A$5:$I$100,8,FALSE)</f>
        <v>0.16236781639707687</v>
      </c>
      <c r="H815" s="16">
        <f>VLOOKUP($C815,'Growth rate'!$B$3:$T$93,7,FALSE)*VLOOKUP($E815,BY_COM_Demand_Drivers!$A$5:$I$100,9,FALSE)</f>
        <v>0.16236781639707687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2.9916501825006869</v>
      </c>
      <c r="G816" s="16">
        <f>VLOOKUP($C816,'Growth rate'!$B$3:$T$93,7,FALSE)*VLOOKUP($E816,BY_COM_Demand_Drivers!$A$5:$I$100,8,FALSE)</f>
        <v>0.16496570145943013</v>
      </c>
      <c r="H816" s="16">
        <f>VLOOKUP($C816,'Growth rate'!$B$3:$T$93,7,FALSE)*VLOOKUP($E816,BY_COM_Demand_Drivers!$A$5:$I$100,9,FALSE)</f>
        <v>0.16496570145943013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3.039516585420698</v>
      </c>
      <c r="G817" s="16">
        <f>VLOOKUP($C817,'Growth rate'!$B$3:$T$93,7,FALSE)*VLOOKUP($E817,BY_COM_Demand_Drivers!$A$5:$I$100,8,FALSE)</f>
        <v>0.16760515268278101</v>
      </c>
      <c r="H817" s="16">
        <f>VLOOKUP($C817,'Growth rate'!$B$3:$T$93,7,FALSE)*VLOOKUP($E817,BY_COM_Demand_Drivers!$A$5:$I$100,9,FALSE)</f>
        <v>0.16760515268278101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3.0881488507874293</v>
      </c>
      <c r="G818" s="16">
        <f>VLOOKUP($C818,'Growth rate'!$B$3:$T$93,7,FALSE)*VLOOKUP($E818,BY_COM_Demand_Drivers!$A$5:$I$100,8,FALSE)</f>
        <v>0.1702868351257055</v>
      </c>
      <c r="H818" s="16">
        <f>VLOOKUP($C818,'Growth rate'!$B$3:$T$93,7,FALSE)*VLOOKUP($E818,BY_COM_Demand_Drivers!$A$5:$I$100,9,FALSE)</f>
        <v>0.1702868351257055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3.1375592324000285</v>
      </c>
      <c r="G819" s="16">
        <f>VLOOKUP($C819,'Growth rate'!$B$3:$T$93,7,FALSE)*VLOOKUP($E819,BY_COM_Demand_Drivers!$A$5:$I$100,8,FALSE)</f>
        <v>0.17301142448771681</v>
      </c>
      <c r="H819" s="16">
        <f>VLOOKUP($C819,'Growth rate'!$B$3:$T$93,7,FALSE)*VLOOKUP($E819,BY_COM_Demand_Drivers!$A$5:$I$100,9,FALSE)</f>
        <v>0.17301142448771681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3.187760180118429</v>
      </c>
      <c r="G820" s="16">
        <f>VLOOKUP($C820,'Growth rate'!$B$3:$T$93,7,FALSE)*VLOOKUP($E820,BY_COM_Demand_Drivers!$A$5:$I$100,8,FALSE)</f>
        <v>0.1757796072795203</v>
      </c>
      <c r="H820" s="16">
        <f>VLOOKUP($C820,'Growth rate'!$B$3:$T$93,7,FALSE)*VLOOKUP($E820,BY_COM_Demand_Drivers!$A$5:$I$100,9,FALSE)</f>
        <v>0.1757796072795203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3.2387643430003235</v>
      </c>
      <c r="G821" s="16">
        <f>VLOOKUP($C821,'Growth rate'!$B$3:$T$93,7,FALSE)*VLOOKUP($E821,BY_COM_Demand_Drivers!$A$5:$I$100,8,FALSE)</f>
        <v>0.17859208099599258</v>
      </c>
      <c r="H821" s="16">
        <f>VLOOKUP($C821,'Growth rate'!$B$3:$T$93,7,FALSE)*VLOOKUP($E821,BY_COM_Demand_Drivers!$A$5:$I$100,9,FALSE)</f>
        <v>0.17859208099599258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3.2905845724883291</v>
      </c>
      <c r="G822" s="16">
        <f>VLOOKUP($C822,'Growth rate'!$B$3:$T$93,7,FALSE)*VLOOKUP($E822,BY_COM_Demand_Drivers!$A$5:$I$100,8,FALSE)</f>
        <v>0.18144955429192849</v>
      </c>
      <c r="H822" s="16">
        <f>VLOOKUP($C822,'Growth rate'!$B$3:$T$93,7,FALSE)*VLOOKUP($E822,BY_COM_Demand_Drivers!$A$5:$I$100,9,FALSE)</f>
        <v>0.18144955429192849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3.3432339256481427</v>
      </c>
      <c r="G823" s="16">
        <f>VLOOKUP($C823,'Growth rate'!$B$3:$T$93,7,FALSE)*VLOOKUP($E823,BY_COM_Demand_Drivers!$A$5:$I$100,8,FALSE)</f>
        <v>0.18435274716059938</v>
      </c>
      <c r="H823" s="16">
        <f>VLOOKUP($C823,'Growth rate'!$B$3:$T$93,7,FALSE)*VLOOKUP($E823,BY_COM_Demand_Drivers!$A$5:$I$100,9,FALSE)</f>
        <v>0.18435274716059938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5.7021526626778299E-2</v>
      </c>
      <c r="G824" s="16">
        <f>VLOOKUP($C824,'Growth rate'!$B$3:$T$93,7,FALSE)*VLOOKUP($E824,BY_COM_Demand_Drivers!$A$5:$I$100,8,FALSE)</f>
        <v>5.5142042483569097E-2</v>
      </c>
      <c r="H824" s="16">
        <f>VLOOKUP($C824,'Growth rate'!$B$3:$T$93,7,FALSE)*VLOOKUP($E824,BY_COM_Demand_Drivers!$A$5:$I$100,9,FALSE)</f>
        <v>5.5142042483569097E-2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5.7962850570383563E-2</v>
      </c>
      <c r="G825" s="16">
        <f>VLOOKUP($C825,'Growth rate'!$B$3:$T$93,7,FALSE)*VLOOKUP($E825,BY_COM_Demand_Drivers!$A$5:$I$100,8,FALSE)</f>
        <v>5.6052339488221824E-2</v>
      </c>
      <c r="H825" s="16">
        <f>VLOOKUP($C825,'Growth rate'!$B$3:$T$93,7,FALSE)*VLOOKUP($E825,BY_COM_Demand_Drivers!$A$5:$I$100,9,FALSE)</f>
        <v>5.6052339488221824E-2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5.8904174513988813E-2</v>
      </c>
      <c r="G826" s="16">
        <f>VLOOKUP($C826,'Growth rate'!$B$3:$T$93,7,FALSE)*VLOOKUP($E826,BY_COM_Demand_Drivers!$A$5:$I$100,8,FALSE)</f>
        <v>5.6962636492874544E-2</v>
      </c>
      <c r="H826" s="16">
        <f>VLOOKUP($C826,'Growth rate'!$B$3:$T$93,7,FALSE)*VLOOKUP($E826,BY_COM_Demand_Drivers!$A$5:$I$100,9,FALSE)</f>
        <v>5.6962636492874544E-2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5.9845498457594071E-2</v>
      </c>
      <c r="G827" s="16">
        <f>VLOOKUP($C827,'Growth rate'!$B$3:$T$93,7,FALSE)*VLOOKUP($E827,BY_COM_Demand_Drivers!$A$5:$I$100,8,FALSE)</f>
        <v>5.7872933497527271E-2</v>
      </c>
      <c r="H827" s="16">
        <f>VLOOKUP($C827,'Growth rate'!$B$3:$T$93,7,FALSE)*VLOOKUP($E827,BY_COM_Demand_Drivers!$A$5:$I$100,9,FALSE)</f>
        <v>5.7872933497527271E-2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6.0786822401199335E-2</v>
      </c>
      <c r="G828" s="16">
        <f>VLOOKUP($C828,'Growth rate'!$B$3:$T$93,7,FALSE)*VLOOKUP($E828,BY_COM_Demand_Drivers!$A$5:$I$100,8,FALSE)</f>
        <v>5.8783230502180005E-2</v>
      </c>
      <c r="H828" s="16">
        <f>VLOOKUP($C828,'Growth rate'!$B$3:$T$93,7,FALSE)*VLOOKUP($E828,BY_COM_Demand_Drivers!$A$5:$I$100,9,FALSE)</f>
        <v>5.8783230502180005E-2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6.1728146344804599E-2</v>
      </c>
      <c r="G829" s="16">
        <f>VLOOKUP($C829,'Growth rate'!$B$3:$T$93,7,FALSE)*VLOOKUP($E829,BY_COM_Demand_Drivers!$A$5:$I$100,8,FALSE)</f>
        <v>5.9693527506832732E-2</v>
      </c>
      <c r="H829" s="16">
        <f>VLOOKUP($C829,'Growth rate'!$B$3:$T$93,7,FALSE)*VLOOKUP($E829,BY_COM_Demand_Drivers!$A$5:$I$100,9,FALSE)</f>
        <v>5.9693527506832732E-2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6.2669470288409843E-2</v>
      </c>
      <c r="G830" s="16">
        <f>VLOOKUP($C830,'Growth rate'!$B$3:$T$93,7,FALSE)*VLOOKUP($E830,BY_COM_Demand_Drivers!$A$5:$I$100,8,FALSE)</f>
        <v>6.0603824511485452E-2</v>
      </c>
      <c r="H830" s="16">
        <f>VLOOKUP($C830,'Growth rate'!$B$3:$T$93,7,FALSE)*VLOOKUP($E830,BY_COM_Demand_Drivers!$A$5:$I$100,9,FALSE)</f>
        <v>6.0603824511485452E-2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6.3610794232015114E-2</v>
      </c>
      <c r="G831" s="16">
        <f>VLOOKUP($C831,'Growth rate'!$B$3:$T$93,7,FALSE)*VLOOKUP($E831,BY_COM_Demand_Drivers!$A$5:$I$100,8,FALSE)</f>
        <v>6.1514121516138179E-2</v>
      </c>
      <c r="H831" s="16">
        <f>VLOOKUP($C831,'Growth rate'!$B$3:$T$93,7,FALSE)*VLOOKUP($E831,BY_COM_Demand_Drivers!$A$5:$I$100,9,FALSE)</f>
        <v>6.1514121516138179E-2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6.4552118175620371E-2</v>
      </c>
      <c r="G832" s="16">
        <f>VLOOKUP($C832,'Growth rate'!$B$3:$T$93,7,FALSE)*VLOOKUP($E832,BY_COM_Demand_Drivers!$A$5:$I$100,8,FALSE)</f>
        <v>6.2424418520790913E-2</v>
      </c>
      <c r="H832" s="16">
        <f>VLOOKUP($C832,'Growth rate'!$B$3:$T$93,7,FALSE)*VLOOKUP($E832,BY_COM_Demand_Drivers!$A$5:$I$100,9,FALSE)</f>
        <v>6.2424418520790913E-2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6.5493442119225628E-2</v>
      </c>
      <c r="G833" s="16">
        <f>VLOOKUP($C833,'Growth rate'!$B$3:$T$93,7,FALSE)*VLOOKUP($E833,BY_COM_Demand_Drivers!$A$5:$I$100,8,FALSE)</f>
        <v>6.3334715525443647E-2</v>
      </c>
      <c r="H833" s="16">
        <f>VLOOKUP($C833,'Growth rate'!$B$3:$T$93,7,FALSE)*VLOOKUP($E833,BY_COM_Demand_Drivers!$A$5:$I$100,9,FALSE)</f>
        <v>6.3334715525443647E-2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6.6434766062830886E-2</v>
      </c>
      <c r="G834" s="16">
        <f>VLOOKUP($C834,'Growth rate'!$B$3:$T$93,7,FALSE)*VLOOKUP($E834,BY_COM_Demand_Drivers!$A$5:$I$100,8,FALSE)</f>
        <v>6.424501253009636E-2</v>
      </c>
      <c r="H834" s="16">
        <f>VLOOKUP($C834,'Growth rate'!$B$3:$T$93,7,FALSE)*VLOOKUP($E834,BY_COM_Demand_Drivers!$A$5:$I$100,9,FALSE)</f>
        <v>6.424501253009636E-2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6.7376090006436143E-2</v>
      </c>
      <c r="G835" s="16">
        <f>VLOOKUP($C835,'Growth rate'!$B$3:$T$93,7,FALSE)*VLOOKUP($E835,BY_COM_Demand_Drivers!$A$5:$I$100,8,FALSE)</f>
        <v>6.5155309534749087E-2</v>
      </c>
      <c r="H835" s="16">
        <f>VLOOKUP($C835,'Growth rate'!$B$3:$T$93,7,FALSE)*VLOOKUP($E835,BY_COM_Demand_Drivers!$A$5:$I$100,9,FALSE)</f>
        <v>6.5155309534749087E-2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6.83174139500414E-2</v>
      </c>
      <c r="G836" s="16">
        <f>VLOOKUP($C836,'Growth rate'!$B$3:$T$93,7,FALSE)*VLOOKUP($E836,BY_COM_Demand_Drivers!$A$5:$I$100,8,FALSE)</f>
        <v>6.6065606539401814E-2</v>
      </c>
      <c r="H836" s="16">
        <f>VLOOKUP($C836,'Growth rate'!$B$3:$T$93,7,FALSE)*VLOOKUP($E836,BY_COM_Demand_Drivers!$A$5:$I$100,9,FALSE)</f>
        <v>6.6065606539401814E-2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6.9258737893646671E-2</v>
      </c>
      <c r="G837" s="16">
        <f>VLOOKUP($C837,'Growth rate'!$B$3:$T$93,7,FALSE)*VLOOKUP($E837,BY_COM_Demand_Drivers!$A$5:$I$100,8,FALSE)</f>
        <v>6.6975903544054555E-2</v>
      </c>
      <c r="H837" s="16">
        <f>VLOOKUP($C837,'Growth rate'!$B$3:$T$93,7,FALSE)*VLOOKUP($E837,BY_COM_Demand_Drivers!$A$5:$I$100,9,FALSE)</f>
        <v>6.6975903544054555E-2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7.0200061837251915E-2</v>
      </c>
      <c r="G838" s="16">
        <f>VLOOKUP($C838,'Growth rate'!$B$3:$T$93,7,FALSE)*VLOOKUP($E838,BY_COM_Demand_Drivers!$A$5:$I$100,8,FALSE)</f>
        <v>6.7886200548707268E-2</v>
      </c>
      <c r="H838" s="16">
        <f>VLOOKUP($C838,'Growth rate'!$B$3:$T$93,7,FALSE)*VLOOKUP($E838,BY_COM_Demand_Drivers!$A$5:$I$100,9,FALSE)</f>
        <v>6.7886200548707268E-2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7.1141385780857186E-2</v>
      </c>
      <c r="G839" s="16">
        <f>VLOOKUP($C839,'Growth rate'!$B$3:$T$93,7,FALSE)*VLOOKUP($E839,BY_COM_Demand_Drivers!$A$5:$I$100,8,FALSE)</f>
        <v>6.8796497553359995E-2</v>
      </c>
      <c r="H839" s="16">
        <f>VLOOKUP($C839,'Growth rate'!$B$3:$T$93,7,FALSE)*VLOOKUP($E839,BY_COM_Demand_Drivers!$A$5:$I$100,9,FALSE)</f>
        <v>6.8796497553359995E-2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7.2082709724462443E-2</v>
      </c>
      <c r="G840" s="16">
        <f>VLOOKUP($C840,'Growth rate'!$B$3:$T$93,7,FALSE)*VLOOKUP($E840,BY_COM_Demand_Drivers!$A$5:$I$100,8,FALSE)</f>
        <v>6.9706794558012722E-2</v>
      </c>
      <c r="H840" s="16">
        <f>VLOOKUP($C840,'Growth rate'!$B$3:$T$93,7,FALSE)*VLOOKUP($E840,BY_COM_Demand_Drivers!$A$5:$I$100,9,FALSE)</f>
        <v>6.9706794558012722E-2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7.3024033668067687E-2</v>
      </c>
      <c r="G841" s="16">
        <f>VLOOKUP($C841,'Growth rate'!$B$3:$T$93,7,FALSE)*VLOOKUP($E841,BY_COM_Demand_Drivers!$A$5:$I$100,8,FALSE)</f>
        <v>7.0617091562665449E-2</v>
      </c>
      <c r="H841" s="16">
        <f>VLOOKUP($C841,'Growth rate'!$B$3:$T$93,7,FALSE)*VLOOKUP($E841,BY_COM_Demand_Drivers!$A$5:$I$100,9,FALSE)</f>
        <v>7.0617091562665449E-2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7.3965357611672958E-2</v>
      </c>
      <c r="G842" s="16">
        <f>VLOOKUP($C842,'Growth rate'!$B$3:$T$93,7,FALSE)*VLOOKUP($E842,BY_COM_Demand_Drivers!$A$5:$I$100,8,FALSE)</f>
        <v>7.1527388567318176E-2</v>
      </c>
      <c r="H842" s="16">
        <f>VLOOKUP($C842,'Growth rate'!$B$3:$T$93,7,FALSE)*VLOOKUP($E842,BY_COM_Demand_Drivers!$A$5:$I$100,9,FALSE)</f>
        <v>7.1527388567318176E-2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7.4906681555278215E-2</v>
      </c>
      <c r="G843" s="16">
        <f>VLOOKUP($C843,'Growth rate'!$B$3:$T$93,7,FALSE)*VLOOKUP($E843,BY_COM_Demand_Drivers!$A$5:$I$100,8,FALSE)</f>
        <v>7.2437685571970903E-2</v>
      </c>
      <c r="H843" s="16">
        <f>VLOOKUP($C843,'Growth rate'!$B$3:$T$93,7,FALSE)*VLOOKUP($E843,BY_COM_Demand_Drivers!$A$5:$I$100,9,FALSE)</f>
        <v>7.2437685571970903E-2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7.5848005498883486E-2</v>
      </c>
      <c r="G844" s="16">
        <f>VLOOKUP($C844,'Growth rate'!$B$3:$T$93,7,FALSE)*VLOOKUP($E844,BY_COM_Demand_Drivers!$A$5:$I$100,8,FALSE)</f>
        <v>7.334798257662363E-2</v>
      </c>
      <c r="H844" s="16">
        <f>VLOOKUP($C844,'Growth rate'!$B$3:$T$93,7,FALSE)*VLOOKUP($E844,BY_COM_Demand_Drivers!$A$5:$I$100,9,FALSE)</f>
        <v>7.334798257662363E-2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7.6789329442488743E-2</v>
      </c>
      <c r="G845" s="16">
        <f>VLOOKUP($C845,'Growth rate'!$B$3:$T$93,7,FALSE)*VLOOKUP($E845,BY_COM_Demand_Drivers!$A$5:$I$100,8,FALSE)</f>
        <v>7.4258279581276357E-2</v>
      </c>
      <c r="H845" s="16">
        <f>VLOOKUP($C845,'Growth rate'!$B$3:$T$93,7,FALSE)*VLOOKUP($E845,BY_COM_Demand_Drivers!$A$5:$I$100,9,FALSE)</f>
        <v>7.4258279581276357E-2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7.7730653386093987E-2</v>
      </c>
      <c r="G846" s="16">
        <f>VLOOKUP($C846,'Growth rate'!$B$3:$T$93,7,FALSE)*VLOOKUP($E846,BY_COM_Demand_Drivers!$A$5:$I$100,8,FALSE)</f>
        <v>7.5168576585929084E-2</v>
      </c>
      <c r="H846" s="16">
        <f>VLOOKUP($C846,'Growth rate'!$B$3:$T$93,7,FALSE)*VLOOKUP($E846,BY_COM_Demand_Drivers!$A$5:$I$100,9,FALSE)</f>
        <v>7.5168576585929084E-2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7.8671977329699258E-2</v>
      </c>
      <c r="G847" s="16">
        <f>VLOOKUP($C847,'Growth rate'!$B$3:$T$93,7,FALSE)*VLOOKUP($E847,BY_COM_Demand_Drivers!$A$5:$I$100,8,FALSE)</f>
        <v>7.6078873590581811E-2</v>
      </c>
      <c r="H847" s="16">
        <f>VLOOKUP($C847,'Growth rate'!$B$3:$T$93,7,FALSE)*VLOOKUP($E847,BY_COM_Demand_Drivers!$A$5:$I$100,9,FALSE)</f>
        <v>7.6078873590581811E-2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7.9613301273304515E-2</v>
      </c>
      <c r="G848" s="16">
        <f>VLOOKUP($C848,'Growth rate'!$B$3:$T$93,7,FALSE)*VLOOKUP($E848,BY_COM_Demand_Drivers!$A$5:$I$100,8,FALSE)</f>
        <v>7.6989170595234538E-2</v>
      </c>
      <c r="H848" s="16">
        <f>VLOOKUP($C848,'Growth rate'!$B$3:$T$93,7,FALSE)*VLOOKUP($E848,BY_COM_Demand_Drivers!$A$5:$I$100,9,FALSE)</f>
        <v>7.6989170595234538E-2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8.0554625216909759E-2</v>
      </c>
      <c r="G849" s="16">
        <f>VLOOKUP($C849,'Growth rate'!$B$3:$T$93,7,FALSE)*VLOOKUP($E849,BY_COM_Demand_Drivers!$A$5:$I$100,8,FALSE)</f>
        <v>7.7899467599887265E-2</v>
      </c>
      <c r="H849" s="16">
        <f>VLOOKUP($C849,'Growth rate'!$B$3:$T$93,7,FALSE)*VLOOKUP($E849,BY_COM_Demand_Drivers!$A$5:$I$100,9,FALSE)</f>
        <v>7.7899467599887265E-2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8.149594916051503E-2</v>
      </c>
      <c r="G850" s="16">
        <f>VLOOKUP($C850,'Growth rate'!$B$3:$T$93,7,FALSE)*VLOOKUP($E850,BY_COM_Demand_Drivers!$A$5:$I$100,8,FALSE)</f>
        <v>7.8809764604539992E-2</v>
      </c>
      <c r="H850" s="16">
        <f>VLOOKUP($C850,'Growth rate'!$B$3:$T$93,7,FALSE)*VLOOKUP($E850,BY_COM_Demand_Drivers!$A$5:$I$100,9,FALSE)</f>
        <v>7.8809764604539992E-2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8.2437273104120287E-2</v>
      </c>
      <c r="G851" s="16">
        <f>VLOOKUP($C851,'Growth rate'!$B$3:$T$93,7,FALSE)*VLOOKUP($E851,BY_COM_Demand_Drivers!$A$5:$I$100,8,FALSE)</f>
        <v>7.9720061609192719E-2</v>
      </c>
      <c r="H851" s="16">
        <f>VLOOKUP($C851,'Growth rate'!$B$3:$T$93,7,FALSE)*VLOOKUP($E851,BY_COM_Demand_Drivers!$A$5:$I$100,9,FALSE)</f>
        <v>7.9720061609192719E-2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8.3378597047725544E-2</v>
      </c>
      <c r="G852" s="16">
        <f>VLOOKUP($C852,'Growth rate'!$B$3:$T$93,7,FALSE)*VLOOKUP($E852,BY_COM_Demand_Drivers!$A$5:$I$100,8,FALSE)</f>
        <v>8.0630358613845432E-2</v>
      </c>
      <c r="H852" s="16">
        <f>VLOOKUP($C852,'Growth rate'!$B$3:$T$93,7,FALSE)*VLOOKUP($E852,BY_COM_Demand_Drivers!$A$5:$I$100,9,FALSE)</f>
        <v>8.0630358613845432E-2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8.4319920991330802E-2</v>
      </c>
      <c r="G853" s="16">
        <f>VLOOKUP($C853,'Growth rate'!$B$3:$T$93,7,FALSE)*VLOOKUP($E853,BY_COM_Demand_Drivers!$A$5:$I$100,8,FALSE)</f>
        <v>8.1540655618498173E-2</v>
      </c>
      <c r="H853" s="16">
        <f>VLOOKUP($C853,'Growth rate'!$B$3:$T$93,7,FALSE)*VLOOKUP($E853,BY_COM_Demand_Drivers!$A$5:$I$100,9,FALSE)</f>
        <v>8.1540655618498173E-2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8.5261244934936059E-2</v>
      </c>
      <c r="G854" s="16">
        <f>VLOOKUP($C854,'Growth rate'!$B$3:$T$93,7,FALSE)*VLOOKUP($E854,BY_COM_Demand_Drivers!$A$5:$I$100,8,FALSE)</f>
        <v>8.24509526231509E-2</v>
      </c>
      <c r="H854" s="16">
        <f>VLOOKUP($C854,'Growth rate'!$B$3:$T$93,7,FALSE)*VLOOKUP($E854,BY_COM_Demand_Drivers!$A$5:$I$100,9,FALSE)</f>
        <v>8.24509526231509E-2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8.620256887854133E-2</v>
      </c>
      <c r="G855" s="16">
        <f>VLOOKUP($C855,'Growth rate'!$B$3:$T$93,7,FALSE)*VLOOKUP($E855,BY_COM_Demand_Drivers!$A$5:$I$100,8,FALSE)</f>
        <v>8.3361249627803627E-2</v>
      </c>
      <c r="H855" s="16">
        <f>VLOOKUP($C855,'Growth rate'!$B$3:$T$93,7,FALSE)*VLOOKUP($E855,BY_COM_Demand_Drivers!$A$5:$I$100,9,FALSE)</f>
        <v>8.3361249627803627E-2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8.7581809980597988E-2</v>
      </c>
      <c r="G856" s="16">
        <f>VLOOKUP($C856,'Growth rate'!$B$3:$T$93,7,FALSE)*VLOOKUP($E856,BY_COM_Demand_Drivers!$A$5:$I$100,8,FALSE)</f>
        <v>8.4695029621848494E-2</v>
      </c>
      <c r="H856" s="16">
        <f>VLOOKUP($C856,'Growth rate'!$B$3:$T$93,7,FALSE)*VLOOKUP($E856,BY_COM_Demand_Drivers!$A$5:$I$100,9,FALSE)</f>
        <v>8.4695029621848494E-2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8.8983118940287556E-2</v>
      </c>
      <c r="G857" s="16">
        <f>VLOOKUP($C857,'Growth rate'!$B$3:$T$93,7,FALSE)*VLOOKUP($E857,BY_COM_Demand_Drivers!$A$5:$I$100,8,FALSE)</f>
        <v>8.605015009579807E-2</v>
      </c>
      <c r="H857" s="16">
        <f>VLOOKUP($C857,'Growth rate'!$B$3:$T$93,7,FALSE)*VLOOKUP($E857,BY_COM_Demand_Drivers!$A$5:$I$100,9,FALSE)</f>
        <v>8.605015009579807E-2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9.0406848843332152E-2</v>
      </c>
      <c r="G858" s="16">
        <f>VLOOKUP($C858,'Growth rate'!$B$3:$T$93,7,FALSE)*VLOOKUP($E858,BY_COM_Demand_Drivers!$A$5:$I$100,8,FALSE)</f>
        <v>8.7426952497330832E-2</v>
      </c>
      <c r="H858" s="16">
        <f>VLOOKUP($C858,'Growth rate'!$B$3:$T$93,7,FALSE)*VLOOKUP($E858,BY_COM_Demand_Drivers!$A$5:$I$100,9,FALSE)</f>
        <v>8.7426952497330832E-2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9.1853358424825476E-2</v>
      </c>
      <c r="G859" s="16">
        <f>VLOOKUP($C859,'Growth rate'!$B$3:$T$93,7,FALSE)*VLOOKUP($E859,BY_COM_Demand_Drivers!$A$5:$I$100,8,FALSE)</f>
        <v>8.8825783737288125E-2</v>
      </c>
      <c r="H859" s="16">
        <f>VLOOKUP($C859,'Growth rate'!$B$3:$T$93,7,FALSE)*VLOOKUP($E859,BY_COM_Demand_Drivers!$A$5:$I$100,9,FALSE)</f>
        <v>8.8825783737288125E-2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9.3323012159622673E-2</v>
      </c>
      <c r="G860" s="16">
        <f>VLOOKUP($C860,'Growth rate'!$B$3:$T$93,7,FALSE)*VLOOKUP($E860,BY_COM_Demand_Drivers!$A$5:$I$100,8,FALSE)</f>
        <v>9.0246996277084726E-2</v>
      </c>
      <c r="H860" s="16">
        <f>VLOOKUP($C860,'Growth rate'!$B$3:$T$93,7,FALSE)*VLOOKUP($E860,BY_COM_Demand_Drivers!$A$5:$I$100,9,FALSE)</f>
        <v>9.0246996277084726E-2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9.4816180354176632E-2</v>
      </c>
      <c r="G861" s="16">
        <f>VLOOKUP($C861,'Growth rate'!$B$3:$T$93,7,FALSE)*VLOOKUP($E861,BY_COM_Demand_Drivers!$A$5:$I$100,8,FALSE)</f>
        <v>9.1690948217518081E-2</v>
      </c>
      <c r="H861" s="16">
        <f>VLOOKUP($C861,'Growth rate'!$B$3:$T$93,7,FALSE)*VLOOKUP($E861,BY_COM_Demand_Drivers!$A$5:$I$100,9,FALSE)</f>
        <v>9.1690948217518081E-2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9.6333239239843466E-2</v>
      </c>
      <c r="G862" s="16">
        <f>VLOOKUP($C862,'Growth rate'!$B$3:$T$93,7,FALSE)*VLOOKUP($E862,BY_COM_Demand_Drivers!$A$5:$I$100,8,FALSE)</f>
        <v>9.3158003388998378E-2</v>
      </c>
      <c r="H862" s="16">
        <f>VLOOKUP($C862,'Growth rate'!$B$3:$T$93,7,FALSE)*VLOOKUP($E862,BY_COM_Demand_Drivers!$A$5:$I$100,9,FALSE)</f>
        <v>9.3158003388998378E-2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9.7874571067680979E-2</v>
      </c>
      <c r="G863" s="16">
        <f>VLOOKUP($C863,'Growth rate'!$B$3:$T$93,7,FALSE)*VLOOKUP($E863,BY_COM_Demand_Drivers!$A$5:$I$100,8,FALSE)</f>
        <v>9.464853144322237E-2</v>
      </c>
      <c r="H863" s="16">
        <f>VLOOKUP($C863,'Growth rate'!$B$3:$T$93,7,FALSE)*VLOOKUP($E863,BY_COM_Demand_Drivers!$A$5:$I$100,9,FALSE)</f>
        <v>9.464853144322237E-2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9.9440564204763868E-2</v>
      </c>
      <c r="G864" s="16">
        <f>VLOOKUP($C864,'Growth rate'!$B$3:$T$93,7,FALSE)*VLOOKUP($E864,BY_COM_Demand_Drivers!$A$5:$I$100,8,FALSE)</f>
        <v>9.6162907946313922E-2</v>
      </c>
      <c r="H864" s="16">
        <f>VLOOKUP($C864,'Growth rate'!$B$3:$T$93,7,FALSE)*VLOOKUP($E864,BY_COM_Demand_Drivers!$A$5:$I$100,9,FALSE)</f>
        <v>9.6162907946313922E-2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0.10103161323204009</v>
      </c>
      <c r="G865" s="16">
        <f>VLOOKUP($C865,'Growth rate'!$B$3:$T$93,7,FALSE)*VLOOKUP($E865,BY_COM_Demand_Drivers!$A$5:$I$100,8,FALSE)</f>
        <v>9.7701514473454931E-2</v>
      </c>
      <c r="H865" s="16">
        <f>VLOOKUP($C865,'Growth rate'!$B$3:$T$93,7,FALSE)*VLOOKUP($E865,BY_COM_Demand_Drivers!$A$5:$I$100,9,FALSE)</f>
        <v>9.7701514473454931E-2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0.10264811904375272</v>
      </c>
      <c r="G866" s="16">
        <f>VLOOKUP($C866,'Growth rate'!$B$3:$T$93,7,FALSE)*VLOOKUP($E866,BY_COM_Demand_Drivers!$A$5:$I$100,8,FALSE)</f>
        <v>9.926473870503022E-2</v>
      </c>
      <c r="H866" s="16">
        <f>VLOOKUP($C866,'Growth rate'!$B$3:$T$93,7,FALSE)*VLOOKUP($E866,BY_COM_Demand_Drivers!$A$5:$I$100,9,FALSE)</f>
        <v>9.926473870503022E-2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0.10429048894845278</v>
      </c>
      <c r="G867" s="16">
        <f>VLOOKUP($C867,'Growth rate'!$B$3:$T$93,7,FALSE)*VLOOKUP($E867,BY_COM_Demand_Drivers!$A$5:$I$100,8,FALSE)</f>
        <v>0.1008529745243107</v>
      </c>
      <c r="H867" s="16">
        <f>VLOOKUP($C867,'Growth rate'!$B$3:$T$93,7,FALSE)*VLOOKUP($E867,BY_COM_Demand_Drivers!$A$5:$I$100,9,FALSE)</f>
        <v>0.1008529745243107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0.10595913677162803</v>
      </c>
      <c r="G868" s="16">
        <f>VLOOKUP($C868,'Growth rate'!$B$3:$T$93,7,FALSE)*VLOOKUP($E868,BY_COM_Demand_Drivers!$A$5:$I$100,8,FALSE)</f>
        <v>0.10246662211669968</v>
      </c>
      <c r="H868" s="16">
        <f>VLOOKUP($C868,'Growth rate'!$B$3:$T$93,7,FALSE)*VLOOKUP($E868,BY_COM_Demand_Drivers!$A$5:$I$100,9,FALSE)</f>
        <v>0.10246662211669968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0.10765448295997408</v>
      </c>
      <c r="G869" s="16">
        <f>VLOOKUP($C869,'Growth rate'!$B$3:$T$93,7,FALSE)*VLOOKUP($E869,BY_COM_Demand_Drivers!$A$5:$I$100,8,FALSE)</f>
        <v>0.10410608807056689</v>
      </c>
      <c r="H869" s="16">
        <f>VLOOKUP($C869,'Growth rate'!$B$3:$T$93,7,FALSE)*VLOOKUP($E869,BY_COM_Demand_Drivers!$A$5:$I$100,9,FALSE)</f>
        <v>0.10410608807056689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0.10937695468733367</v>
      </c>
      <c r="G870" s="16">
        <f>VLOOKUP($C870,'Growth rate'!$B$3:$T$93,7,FALSE)*VLOOKUP($E870,BY_COM_Demand_Drivers!$A$5:$I$100,8,FALSE)</f>
        <v>0.10577178547969596</v>
      </c>
      <c r="H870" s="16">
        <f>VLOOKUP($C870,'Growth rate'!$B$3:$T$93,7,FALSE)*VLOOKUP($E870,BY_COM_Demand_Drivers!$A$5:$I$100,9,FALSE)</f>
        <v>0.10577178547969596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0.111126985962331</v>
      </c>
      <c r="G871" s="16">
        <f>VLOOKUP($C871,'Growth rate'!$B$3:$T$93,7,FALSE)*VLOOKUP($E871,BY_COM_Demand_Drivers!$A$5:$I$100,8,FALSE)</f>
        <v>0.10746413404737108</v>
      </c>
      <c r="H871" s="16">
        <f>VLOOKUP($C871,'Growth rate'!$B$3:$T$93,7,FALSE)*VLOOKUP($E871,BY_COM_Demand_Drivers!$A$5:$I$100,9,FALSE)</f>
        <v>0.10746413404737108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0.11290501773772831</v>
      </c>
      <c r="G872" s="16">
        <f>VLOOKUP($C872,'Growth rate'!$B$3:$T$93,7,FALSE)*VLOOKUP($E872,BY_COM_Demand_Drivers!$A$5:$I$100,8,FALSE)</f>
        <v>0.10918356019212903</v>
      </c>
      <c r="H872" s="16">
        <f>VLOOKUP($C872,'Growth rate'!$B$3:$T$93,7,FALSE)*VLOOKUP($E872,BY_COM_Demand_Drivers!$A$5:$I$100,9,FALSE)</f>
        <v>0.10918356019212903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0.11471149802153197</v>
      </c>
      <c r="G873" s="16">
        <f>VLOOKUP($C873,'Growth rate'!$B$3:$T$93,7,FALSE)*VLOOKUP($E873,BY_COM_Demand_Drivers!$A$5:$I$100,8,FALSE)</f>
        <v>0.1109304971552031</v>
      </c>
      <c r="H873" s="16">
        <f>VLOOKUP($C873,'Growth rate'!$B$3:$T$93,7,FALSE)*VLOOKUP($E873,BY_COM_Demand_Drivers!$A$5:$I$100,9,FALSE)</f>
        <v>0.1109304971552031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0.11654688198987645</v>
      </c>
      <c r="G874" s="16">
        <f>VLOOKUP($C874,'Growth rate'!$B$3:$T$93,7,FALSE)*VLOOKUP($E874,BY_COM_Demand_Drivers!$A$5:$I$100,8,FALSE)</f>
        <v>0.11270538510968633</v>
      </c>
      <c r="H874" s="16">
        <f>VLOOKUP($C874,'Growth rate'!$B$3:$T$93,7,FALSE)*VLOOKUP($E874,BY_COM_Demand_Drivers!$A$5:$I$100,9,FALSE)</f>
        <v>0.11270538510968633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0.1184116321017145</v>
      </c>
      <c r="G875" s="16">
        <f>VLOOKUP($C875,'Growth rate'!$B$3:$T$93,7,FALSE)*VLOOKUP($E875,BY_COM_Demand_Drivers!$A$5:$I$100,8,FALSE)</f>
        <v>0.11450867127144133</v>
      </c>
      <c r="H875" s="16">
        <f>VLOOKUP($C875,'Growth rate'!$B$3:$T$93,7,FALSE)*VLOOKUP($E875,BY_COM_Demand_Drivers!$A$5:$I$100,9,FALSE)</f>
        <v>0.11450867127144133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0.12030621821534193</v>
      </c>
      <c r="G876" s="16">
        <f>VLOOKUP($C876,'Growth rate'!$B$3:$T$93,7,FALSE)*VLOOKUP($E876,BY_COM_Demand_Drivers!$A$5:$I$100,8,FALSE)</f>
        <v>0.1163408100117844</v>
      </c>
      <c r="H876" s="16">
        <f>VLOOKUP($C876,'Growth rate'!$B$3:$T$93,7,FALSE)*VLOOKUP($E876,BY_COM_Demand_Drivers!$A$5:$I$100,9,FALSE)</f>
        <v>0.1163408100117844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0.12223111770678738</v>
      </c>
      <c r="G877" s="16">
        <f>VLOOKUP($C877,'Growth rate'!$B$3:$T$93,7,FALSE)*VLOOKUP($E877,BY_COM_Demand_Drivers!$A$5:$I$100,8,FALSE)</f>
        <v>0.11820226297197292</v>
      </c>
      <c r="H877" s="16">
        <f>VLOOKUP($C877,'Growth rate'!$B$3:$T$93,7,FALSE)*VLOOKUP($E877,BY_COM_Demand_Drivers!$A$5:$I$100,9,FALSE)</f>
        <v>0.11820226297197292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0.12418681559009599</v>
      </c>
      <c r="G878" s="16">
        <f>VLOOKUP($C878,'Growth rate'!$B$3:$T$93,7,FALSE)*VLOOKUP($E878,BY_COM_Demand_Drivers!$A$5:$I$100,8,FALSE)</f>
        <v>0.12009349917952451</v>
      </c>
      <c r="H878" s="16">
        <f>VLOOKUP($C878,'Growth rate'!$B$3:$T$93,7,FALSE)*VLOOKUP($E878,BY_COM_Demand_Drivers!$A$5:$I$100,9,FALSE)</f>
        <v>0.12009349917952451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0.12617380463953753</v>
      </c>
      <c r="G879" s="16">
        <f>VLOOKUP($C879,'Growth rate'!$B$3:$T$93,7,FALSE)*VLOOKUP($E879,BY_COM_Demand_Drivers!$A$5:$I$100,8,FALSE)</f>
        <v>0.12201499516639688</v>
      </c>
      <c r="H879" s="16">
        <f>VLOOKUP($C879,'Growth rate'!$B$3:$T$93,7,FALSE)*VLOOKUP($E879,BY_COM_Demand_Drivers!$A$5:$I$100,9,FALSE)</f>
        <v>0.12201499516639688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0.12819258551377011</v>
      </c>
      <c r="G880" s="16">
        <f>VLOOKUP($C880,'Growth rate'!$B$3:$T$93,7,FALSE)*VLOOKUP($E880,BY_COM_Demand_Drivers!$A$5:$I$100,8,FALSE)</f>
        <v>0.12396723508905921</v>
      </c>
      <c r="H880" s="16">
        <f>VLOOKUP($C880,'Growth rate'!$B$3:$T$93,7,FALSE)*VLOOKUP($E880,BY_COM_Demand_Drivers!$A$5:$I$100,9,FALSE)</f>
        <v>0.12396723508905921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0.13024366688199043</v>
      </c>
      <c r="G881" s="16">
        <f>VLOOKUP($C881,'Growth rate'!$B$3:$T$93,7,FALSE)*VLOOKUP($E881,BY_COM_Demand_Drivers!$A$5:$I$100,8,FALSE)</f>
        <v>0.12595071085048418</v>
      </c>
      <c r="H881" s="16">
        <f>VLOOKUP($C881,'Growth rate'!$B$3:$T$93,7,FALSE)*VLOOKUP($E881,BY_COM_Demand_Drivers!$A$5:$I$100,9,FALSE)</f>
        <v>0.12595071085048418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0.13232756555210226</v>
      </c>
      <c r="G882" s="16">
        <f>VLOOKUP($C882,'Growth rate'!$B$3:$T$93,7,FALSE)*VLOOKUP($E882,BY_COM_Demand_Drivers!$A$5:$I$100,8,FALSE)</f>
        <v>0.12796592222409189</v>
      </c>
      <c r="H882" s="16">
        <f>VLOOKUP($C882,'Growth rate'!$B$3:$T$93,7,FALSE)*VLOOKUP($E882,BY_COM_Demand_Drivers!$A$5:$I$100,9,FALSE)</f>
        <v>0.12796592222409189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0.13444480660093594</v>
      </c>
      <c r="G883" s="16">
        <f>VLOOKUP($C883,'Growth rate'!$B$3:$T$93,7,FALSE)*VLOOKUP($E883,BY_COM_Demand_Drivers!$A$5:$I$100,8,FALSE)</f>
        <v>0.13001337697967741</v>
      </c>
      <c r="H883" s="16">
        <f>VLOOKUP($C883,'Growth rate'!$B$3:$T$93,7,FALSE)*VLOOKUP($E883,BY_COM_Demand_Drivers!$A$5:$I$100,9,FALSE)</f>
        <v>0.13001337697967741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0.13659592350655092</v>
      </c>
      <c r="G884" s="16">
        <f>VLOOKUP($C884,'Growth rate'!$B$3:$T$93,7,FALSE)*VLOOKUP($E884,BY_COM_Demand_Drivers!$A$5:$I$100,8,FALSE)</f>
        <v>0.13209359101135223</v>
      </c>
      <c r="H884" s="16">
        <f>VLOOKUP($C884,'Growth rate'!$B$3:$T$93,7,FALSE)*VLOOKUP($E884,BY_COM_Demand_Drivers!$A$5:$I$100,9,FALSE)</f>
        <v>0.13209359101135223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0.13878145828265573</v>
      </c>
      <c r="G885" s="16">
        <f>VLOOKUP($C885,'Growth rate'!$B$3:$T$93,7,FALSE)*VLOOKUP($E885,BY_COM_Demand_Drivers!$A$5:$I$100,8,FALSE)</f>
        <v>0.13420708846753387</v>
      </c>
      <c r="H885" s="16">
        <f>VLOOKUP($C885,'Growth rate'!$B$3:$T$93,7,FALSE)*VLOOKUP($E885,BY_COM_Demand_Drivers!$A$5:$I$100,9,FALSE)</f>
        <v>0.13420708846753387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0.14100196161517822</v>
      </c>
      <c r="G886" s="16">
        <f>VLOOKUP($C886,'Growth rate'!$B$3:$T$93,7,FALSE)*VLOOKUP($E886,BY_COM_Demand_Drivers!$A$5:$I$100,8,FALSE)</f>
        <v>0.13635440188301443</v>
      </c>
      <c r="H886" s="16">
        <f>VLOOKUP($C886,'Growth rate'!$B$3:$T$93,7,FALSE)*VLOOKUP($E886,BY_COM_Demand_Drivers!$A$5:$I$100,9,FALSE)</f>
        <v>0.13635440188301443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0.1432579930010211</v>
      </c>
      <c r="G887" s="16">
        <f>VLOOKUP($C887,'Growth rate'!$B$3:$T$93,7,FALSE)*VLOOKUP($E887,BY_COM_Demand_Drivers!$A$5:$I$100,8,FALSE)</f>
        <v>0.13853607231314269</v>
      </c>
      <c r="H887" s="16">
        <f>VLOOKUP($C887,'Growth rate'!$B$3:$T$93,7,FALSE)*VLOOKUP($E887,BY_COM_Demand_Drivers!$A$5:$I$100,9,FALSE)</f>
        <v>0.13853607231314269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0.1455501208890374</v>
      </c>
      <c r="G888" s="16">
        <f>VLOOKUP($C888,'Growth rate'!$B$3:$T$93,7,FALSE)*VLOOKUP($E888,BY_COM_Demand_Drivers!$A$5:$I$100,8,FALSE)</f>
        <v>0.14075264947015292</v>
      </c>
      <c r="H888" s="16">
        <f>VLOOKUP($C888,'Growth rate'!$B$3:$T$93,7,FALSE)*VLOOKUP($E888,BY_COM_Demand_Drivers!$A$5:$I$100,9,FALSE)</f>
        <v>0.14075264947015292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0.14787892282326204</v>
      </c>
      <c r="G889" s="16">
        <f>VLOOKUP($C889,'Growth rate'!$B$3:$T$93,7,FALSE)*VLOOKUP($E889,BY_COM_Demand_Drivers!$A$5:$I$100,8,FALSE)</f>
        <v>0.14300469186167541</v>
      </c>
      <c r="H889" s="16">
        <f>VLOOKUP($C889,'Growth rate'!$B$3:$T$93,7,FALSE)*VLOOKUP($E889,BY_COM_Demand_Drivers!$A$5:$I$100,9,FALSE)</f>
        <v>0.14300469186167541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0.15024498558843422</v>
      </c>
      <c r="G890" s="16">
        <f>VLOOKUP($C890,'Growth rate'!$B$3:$T$93,7,FALSE)*VLOOKUP($E890,BY_COM_Demand_Drivers!$A$5:$I$100,8,FALSE)</f>
        <v>0.1452927669314622</v>
      </c>
      <c r="H890" s="16">
        <f>VLOOKUP($C890,'Growth rate'!$B$3:$T$93,7,FALSE)*VLOOKUP($E890,BY_COM_Demand_Drivers!$A$5:$I$100,9,FALSE)</f>
        <v>0.1452927669314622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0.15264890535784917</v>
      </c>
      <c r="G891" s="16">
        <f>VLOOKUP($C891,'Growth rate'!$B$3:$T$93,7,FALSE)*VLOOKUP($E891,BY_COM_Demand_Drivers!$A$5:$I$100,8,FALSE)</f>
        <v>0.14761745120236561</v>
      </c>
      <c r="H891" s="16">
        <f>VLOOKUP($C891,'Growth rate'!$B$3:$T$93,7,FALSE)*VLOOKUP($E891,BY_COM_Demand_Drivers!$A$5:$I$100,9,FALSE)</f>
        <v>0.14761745120236561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0.15509128784357476</v>
      </c>
      <c r="G892" s="16">
        <f>VLOOKUP($C892,'Growth rate'!$B$3:$T$93,7,FALSE)*VLOOKUP($E892,BY_COM_Demand_Drivers!$A$5:$I$100,8,FALSE)</f>
        <v>0.14997933042160347</v>
      </c>
      <c r="H892" s="16">
        <f>VLOOKUP($C892,'Growth rate'!$B$3:$T$93,7,FALSE)*VLOOKUP($E892,BY_COM_Demand_Drivers!$A$5:$I$100,9,FALSE)</f>
        <v>0.14997933042160347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0.15757274844907199</v>
      </c>
      <c r="G893" s="16">
        <f>VLOOKUP($C893,'Growth rate'!$B$3:$T$93,7,FALSE)*VLOOKUP($E893,BY_COM_Demand_Drivers!$A$5:$I$100,8,FALSE)</f>
        <v>0.15237899970834914</v>
      </c>
      <c r="H893" s="16">
        <f>VLOOKUP($C893,'Growth rate'!$B$3:$T$93,7,FALSE)*VLOOKUP($E893,BY_COM_Demand_Drivers!$A$5:$I$100,9,FALSE)</f>
        <v>0.15237899970834914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0.16009391242425711</v>
      </c>
      <c r="G894" s="16">
        <f>VLOOKUP($C894,'Growth rate'!$B$3:$T$93,7,FALSE)*VLOOKUP($E894,BY_COM_Demand_Drivers!$A$5:$I$100,8,FALSE)</f>
        <v>0.15481706370368273</v>
      </c>
      <c r="H894" s="16">
        <f>VLOOKUP($C894,'Growth rate'!$B$3:$T$93,7,FALSE)*VLOOKUP($E894,BY_COM_Demand_Drivers!$A$5:$I$100,9,FALSE)</f>
        <v>0.15481706370368273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0.16265541502304526</v>
      </c>
      <c r="G895" s="16">
        <f>VLOOKUP($C895,'Growth rate'!$B$3:$T$93,7,FALSE)*VLOOKUP($E895,BY_COM_Demand_Drivers!$A$5:$I$100,8,FALSE)</f>
        <v>0.15729413672294168</v>
      </c>
      <c r="H895" s="16">
        <f>VLOOKUP($C895,'Growth rate'!$B$3:$T$93,7,FALSE)*VLOOKUP($E895,BY_COM_Demand_Drivers!$A$5:$I$100,9,FALSE)</f>
        <v>0.15729413672294168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0.16525790166341398</v>
      </c>
      <c r="G896" s="16">
        <f>VLOOKUP($C896,'Growth rate'!$B$3:$T$93,7,FALSE)*VLOOKUP($E896,BY_COM_Demand_Drivers!$A$5:$I$100,8,FALSE)</f>
        <v>0.15981084291050873</v>
      </c>
      <c r="H896" s="16">
        <f>VLOOKUP($C896,'Growth rate'!$B$3:$T$93,7,FALSE)*VLOOKUP($E896,BY_COM_Demand_Drivers!$A$5:$I$100,9,FALSE)</f>
        <v>0.15981084291050873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0.1679020280900286</v>
      </c>
      <c r="G897" s="16">
        <f>VLOOKUP($C897,'Growth rate'!$B$3:$T$93,7,FALSE)*VLOOKUP($E897,BY_COM_Demand_Drivers!$A$5:$I$100,8,FALSE)</f>
        <v>0.16236781639707687</v>
      </c>
      <c r="H897" s="16">
        <f>VLOOKUP($C897,'Growth rate'!$B$3:$T$93,7,FALSE)*VLOOKUP($E897,BY_COM_Demand_Drivers!$A$5:$I$100,9,FALSE)</f>
        <v>0.16236781639707687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0.17058846053946908</v>
      </c>
      <c r="G898" s="16">
        <f>VLOOKUP($C898,'Growth rate'!$B$3:$T$93,7,FALSE)*VLOOKUP($E898,BY_COM_Demand_Drivers!$A$5:$I$100,8,FALSE)</f>
        <v>0.16496570145943013</v>
      </c>
      <c r="H898" s="16">
        <f>VLOOKUP($C898,'Growth rate'!$B$3:$T$93,7,FALSE)*VLOOKUP($E898,BY_COM_Demand_Drivers!$A$5:$I$100,9,FALSE)</f>
        <v>0.16496570145943013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0.17331787590810058</v>
      </c>
      <c r="G899" s="16">
        <f>VLOOKUP($C899,'Growth rate'!$B$3:$T$93,7,FALSE)*VLOOKUP($E899,BY_COM_Demand_Drivers!$A$5:$I$100,8,FALSE)</f>
        <v>0.16760515268278101</v>
      </c>
      <c r="H899" s="16">
        <f>VLOOKUP($C899,'Growth rate'!$B$3:$T$93,7,FALSE)*VLOOKUP($E899,BY_COM_Demand_Drivers!$A$5:$I$100,9,FALSE)</f>
        <v>0.16760515268278101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0.17609096192263021</v>
      </c>
      <c r="G900" s="16">
        <f>VLOOKUP($C900,'Growth rate'!$B$3:$T$93,7,FALSE)*VLOOKUP($E900,BY_COM_Demand_Drivers!$A$5:$I$100,8,FALSE)</f>
        <v>0.1702868351257055</v>
      </c>
      <c r="H900" s="16">
        <f>VLOOKUP($C900,'Growth rate'!$B$3:$T$93,7,FALSE)*VLOOKUP($E900,BY_COM_Demand_Drivers!$A$5:$I$100,9,FALSE)</f>
        <v>0.1702868351257055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0.1789084173133923</v>
      </c>
      <c r="G901" s="16">
        <f>VLOOKUP($C901,'Growth rate'!$B$3:$T$93,7,FALSE)*VLOOKUP($E901,BY_COM_Demand_Drivers!$A$5:$I$100,8,FALSE)</f>
        <v>0.17301142448771681</v>
      </c>
      <c r="H901" s="16">
        <f>VLOOKUP($C901,'Growth rate'!$B$3:$T$93,7,FALSE)*VLOOKUP($E901,BY_COM_Demand_Drivers!$A$5:$I$100,9,FALSE)</f>
        <v>0.17301142448771681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0.18177095199040658</v>
      </c>
      <c r="G902" s="16">
        <f>VLOOKUP($C902,'Growth rate'!$B$3:$T$93,7,FALSE)*VLOOKUP($E902,BY_COM_Demand_Drivers!$A$5:$I$100,8,FALSE)</f>
        <v>0.1757796072795203</v>
      </c>
      <c r="H902" s="16">
        <f>VLOOKUP($C902,'Growth rate'!$B$3:$T$93,7,FALSE)*VLOOKUP($E902,BY_COM_Demand_Drivers!$A$5:$I$100,9,FALSE)</f>
        <v>0.1757796072795203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0.18467928722225307</v>
      </c>
      <c r="G903" s="16">
        <f>VLOOKUP($C903,'Growth rate'!$B$3:$T$93,7,FALSE)*VLOOKUP($E903,BY_COM_Demand_Drivers!$A$5:$I$100,8,FALSE)</f>
        <v>0.17859208099599258</v>
      </c>
      <c r="H903" s="16">
        <f>VLOOKUP($C903,'Growth rate'!$B$3:$T$93,7,FALSE)*VLOOKUP($E903,BY_COM_Demand_Drivers!$A$5:$I$100,9,FALSE)</f>
        <v>0.17859208099599258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0.18763415581780915</v>
      </c>
      <c r="G904" s="16">
        <f>VLOOKUP($C904,'Growth rate'!$B$3:$T$93,7,FALSE)*VLOOKUP($E904,BY_COM_Demand_Drivers!$A$5:$I$100,8,FALSE)</f>
        <v>0.18144955429192849</v>
      </c>
      <c r="H904" s="16">
        <f>VLOOKUP($C904,'Growth rate'!$B$3:$T$93,7,FALSE)*VLOOKUP($E904,BY_COM_Demand_Drivers!$A$5:$I$100,9,FALSE)</f>
        <v>0.18144955429192849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0.1906363023108941</v>
      </c>
      <c r="G905" s="16">
        <f>VLOOKUP($C905,'Growth rate'!$B$3:$T$93,7,FALSE)*VLOOKUP($E905,BY_COM_Demand_Drivers!$A$5:$I$100,8,FALSE)</f>
        <v>0.18435274716059938</v>
      </c>
      <c r="H905" s="16">
        <f>VLOOKUP($C905,'Growth rate'!$B$3:$T$93,7,FALSE)*VLOOKUP($E905,BY_COM_Demand_Drivers!$A$5:$I$100,9,FALSE)</f>
        <v>0.18435274716059938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1518-90BF-4A5D-94FB-4B83E248AE9D}">
  <sheetPr>
    <tabColor rgb="FF92D050"/>
  </sheetPr>
  <dimension ref="B2:H577"/>
  <sheetViews>
    <sheetView topLeftCell="A3" workbookViewId="0">
      <selection activeCell="G24" sqref="G2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4.0800542360219803</v>
      </c>
      <c r="G4" s="16">
        <f>VLOOKUP($C4,'Growth rate'!$B$3:$S$93,4,FALSE)*VLOOKUP($E4,BY_AGR_Demand_Drivers!$A$5:$I$11,8,FALSE)</f>
        <v>3.9455717397845702</v>
      </c>
      <c r="H4" s="16">
        <f>VLOOKUP($C4,'Growth rate'!$B$3:$S$93,4,FALSE)*VLOOKUP($E4,BY_AGR_Demand_Drivers!$A$5:$I$11,9,FALSE)</f>
        <v>3.9455717397845702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4.0866445709707113</v>
      </c>
      <c r="G5" s="16">
        <f>VLOOKUP($C5,'Growth rate'!$B$3:$S$93,4,FALSE)*VLOOKUP($E5,BY_AGR_Demand_Drivers!$A$5:$I$11,8,FALSE)</f>
        <v>3.9519448509799693</v>
      </c>
      <c r="H5" s="16">
        <f>VLOOKUP($C5,'Growth rate'!$B$3:$S$93,4,FALSE)*VLOOKUP($E5,BY_AGR_Demand_Drivers!$A$5:$I$11,9,FALSE)</f>
        <v>3.9519448509799693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4.0932349059194415</v>
      </c>
      <c r="G6" s="16">
        <f>VLOOKUP($C6,'Growth rate'!$B$3:$S$93,4,FALSE)*VLOOKUP($E6,BY_AGR_Demand_Drivers!$A$5:$I$11,8,FALSE)</f>
        <v>3.9583179621753684</v>
      </c>
      <c r="H6" s="16">
        <f>VLOOKUP($C6,'Growth rate'!$B$3:$S$93,4,FALSE)*VLOOKUP($E6,BY_AGR_Demand_Drivers!$A$5:$I$11,9,FALSE)</f>
        <v>3.9583179621753684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4.0998252408681735</v>
      </c>
      <c r="G7" s="16">
        <f>VLOOKUP($C7,'Growth rate'!$B$3:$S$93,4,FALSE)*VLOOKUP($E7,BY_AGR_Demand_Drivers!$A$5:$I$11,8,FALSE)</f>
        <v>3.9646910733707683</v>
      </c>
      <c r="H7" s="16">
        <f>VLOOKUP($C7,'Growth rate'!$B$3:$S$93,4,FALSE)*VLOOKUP($E7,BY_AGR_Demand_Drivers!$A$5:$I$11,9,FALSE)</f>
        <v>3.9646910733707683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4.1064155758169045</v>
      </c>
      <c r="G8" s="16">
        <f>VLOOKUP($C8,'Growth rate'!$B$3:$S$93,4,FALSE)*VLOOKUP($E8,BY_AGR_Demand_Drivers!$A$5:$I$11,8,FALSE)</f>
        <v>3.9710641845661674</v>
      </c>
      <c r="H8" s="16">
        <f>VLOOKUP($C8,'Growth rate'!$B$3:$S$93,4,FALSE)*VLOOKUP($E8,BY_AGR_Demand_Drivers!$A$5:$I$11,9,FALSE)</f>
        <v>3.9710641845661674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4.1130059107656356</v>
      </c>
      <c r="G9" s="16">
        <f>VLOOKUP($C9,'Growth rate'!$B$3:$S$93,4,FALSE)*VLOOKUP($E9,BY_AGR_Demand_Drivers!$A$5:$I$11,8,FALSE)</f>
        <v>3.9774372957615665</v>
      </c>
      <c r="H9" s="16">
        <f>VLOOKUP($C9,'Growth rate'!$B$3:$S$93,4,FALSE)*VLOOKUP($E9,BY_AGR_Demand_Drivers!$A$5:$I$11,9,FALSE)</f>
        <v>3.9774372957615665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4.1195962457143658</v>
      </c>
      <c r="G10" s="16">
        <f>VLOOKUP($C10,'Growth rate'!$B$3:$S$93,4,FALSE)*VLOOKUP($E10,BY_AGR_Demand_Drivers!$A$5:$I$11,8,FALSE)</f>
        <v>3.9838104069569651</v>
      </c>
      <c r="H10" s="16">
        <f>VLOOKUP($C10,'Growth rate'!$B$3:$S$93,4,FALSE)*VLOOKUP($E10,BY_AGR_Demand_Drivers!$A$5:$I$11,9,FALSE)</f>
        <v>3.9838104069569651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4.1261865806630968</v>
      </c>
      <c r="G11" s="16">
        <f>VLOOKUP($C11,'Growth rate'!$B$3:$S$93,4,FALSE)*VLOOKUP($E11,BY_AGR_Demand_Drivers!$A$5:$I$11,8,FALSE)</f>
        <v>3.9901835181523642</v>
      </c>
      <c r="H11" s="16">
        <f>VLOOKUP($C11,'Growth rate'!$B$3:$S$93,4,FALSE)*VLOOKUP($E11,BY_AGR_Demand_Drivers!$A$5:$I$11,9,FALSE)</f>
        <v>3.9901835181523642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4.1327769156118288</v>
      </c>
      <c r="G12" s="16">
        <f>VLOOKUP($C12,'Growth rate'!$B$3:$S$93,4,FALSE)*VLOOKUP($E12,BY_AGR_Demand_Drivers!$A$5:$I$11,8,FALSE)</f>
        <v>3.9965566293477641</v>
      </c>
      <c r="H12" s="16">
        <f>VLOOKUP($C12,'Growth rate'!$B$3:$S$93,4,FALSE)*VLOOKUP($E12,BY_AGR_Demand_Drivers!$A$5:$I$11,9,FALSE)</f>
        <v>3.9965566293477641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4.1393672505605599</v>
      </c>
      <c r="G13" s="16">
        <f>VLOOKUP($C13,'Growth rate'!$B$3:$S$93,4,FALSE)*VLOOKUP($E13,BY_AGR_Demand_Drivers!$A$5:$I$11,8,FALSE)</f>
        <v>4.0029297405431636</v>
      </c>
      <c r="H13" s="16">
        <f>VLOOKUP($C13,'Growth rate'!$B$3:$S$93,4,FALSE)*VLOOKUP($E13,BY_AGR_Demand_Drivers!$A$5:$I$11,9,FALSE)</f>
        <v>4.0029297405431636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4.1459575855092901</v>
      </c>
      <c r="G14" s="16">
        <f>VLOOKUP($C14,'Growth rate'!$B$3:$S$93,4,FALSE)*VLOOKUP($E14,BY_AGR_Demand_Drivers!$A$5:$I$11,8,FALSE)</f>
        <v>4.0093028517385623</v>
      </c>
      <c r="H14" s="16">
        <f>VLOOKUP($C14,'Growth rate'!$B$3:$S$93,4,FALSE)*VLOOKUP($E14,BY_AGR_Demand_Drivers!$A$5:$I$11,9,FALSE)</f>
        <v>4.0093028517385623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4.1525479204580211</v>
      </c>
      <c r="G15" s="16">
        <f>VLOOKUP($C15,'Growth rate'!$B$3:$S$93,4,FALSE)*VLOOKUP($E15,BY_AGR_Demand_Drivers!$A$5:$I$11,8,FALSE)</f>
        <v>4.0156759629339609</v>
      </c>
      <c r="H15" s="16">
        <f>VLOOKUP($C15,'Growth rate'!$B$3:$S$93,4,FALSE)*VLOOKUP($E15,BY_AGR_Demand_Drivers!$A$5:$I$11,9,FALSE)</f>
        <v>4.0156759629339609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4.1591382554067522</v>
      </c>
      <c r="G16" s="16">
        <f>VLOOKUP($C16,'Growth rate'!$B$3:$S$93,4,FALSE)*VLOOKUP($E16,BY_AGR_Demand_Drivers!$A$5:$I$11,8,FALSE)</f>
        <v>4.0220490741293604</v>
      </c>
      <c r="H16" s="16">
        <f>VLOOKUP($C16,'Growth rate'!$B$3:$S$93,4,FALSE)*VLOOKUP($E16,BY_AGR_Demand_Drivers!$A$5:$I$11,9,FALSE)</f>
        <v>4.0220490741293604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4.1657285903554833</v>
      </c>
      <c r="G17" s="16">
        <f>VLOOKUP($C17,'Growth rate'!$B$3:$S$93,4,FALSE)*VLOOKUP($E17,BY_AGR_Demand_Drivers!$A$5:$I$11,8,FALSE)</f>
        <v>4.0284221853247599</v>
      </c>
      <c r="H17" s="16">
        <f>VLOOKUP($C17,'Growth rate'!$B$3:$S$93,4,FALSE)*VLOOKUP($E17,BY_AGR_Demand_Drivers!$A$5:$I$11,9,FALSE)</f>
        <v>4.0284221853247599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4.1723189253042143</v>
      </c>
      <c r="G18" s="16">
        <f>VLOOKUP($C18,'Growth rate'!$B$3:$S$93,4,FALSE)*VLOOKUP($E18,BY_AGR_Demand_Drivers!$A$5:$I$11,8,FALSE)</f>
        <v>4.0347952965201594</v>
      </c>
      <c r="H18" s="16">
        <f>VLOOKUP($C18,'Growth rate'!$B$3:$S$93,4,FALSE)*VLOOKUP($E18,BY_AGR_Demand_Drivers!$A$5:$I$11,9,FALSE)</f>
        <v>4.0347952965201594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4.1789092602529454</v>
      </c>
      <c r="G19" s="16">
        <f>VLOOKUP($C19,'Growth rate'!$B$3:$S$93,4,FALSE)*VLOOKUP($E19,BY_AGR_Demand_Drivers!$A$5:$I$11,8,FALSE)</f>
        <v>4.0411684077155581</v>
      </c>
      <c r="H19" s="16">
        <f>VLOOKUP($C19,'Growth rate'!$B$3:$S$93,4,FALSE)*VLOOKUP($E19,BY_AGR_Demand_Drivers!$A$5:$I$11,9,FALSE)</f>
        <v>4.0411684077155581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4.1854995952016765</v>
      </c>
      <c r="G20" s="16">
        <f>VLOOKUP($C20,'Growth rate'!$B$3:$S$93,4,FALSE)*VLOOKUP($E20,BY_AGR_Demand_Drivers!$A$5:$I$11,8,FALSE)</f>
        <v>4.0475415189109576</v>
      </c>
      <c r="H20" s="16">
        <f>VLOOKUP($C20,'Growth rate'!$B$3:$S$93,4,FALSE)*VLOOKUP($E20,BY_AGR_Demand_Drivers!$A$5:$I$11,9,FALSE)</f>
        <v>4.0475415189109576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4.1920899301504067</v>
      </c>
      <c r="G21" s="16">
        <f>VLOOKUP($C21,'Growth rate'!$B$3:$S$93,4,FALSE)*VLOOKUP($E21,BY_AGR_Demand_Drivers!$A$5:$I$11,8,FALSE)</f>
        <v>4.0539146301063562</v>
      </c>
      <c r="H21" s="16">
        <f>VLOOKUP($C21,'Growth rate'!$B$3:$S$93,4,FALSE)*VLOOKUP($E21,BY_AGR_Demand_Drivers!$A$5:$I$11,9,FALSE)</f>
        <v>4.0539146301063562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4.1986802650991377</v>
      </c>
      <c r="G22" s="16">
        <f>VLOOKUP($C22,'Growth rate'!$B$3:$S$93,4,FALSE)*VLOOKUP($E22,BY_AGR_Demand_Drivers!$A$5:$I$11,8,FALSE)</f>
        <v>4.0602877413017557</v>
      </c>
      <c r="H22" s="16">
        <f>VLOOKUP($C22,'Growth rate'!$B$3:$S$93,4,FALSE)*VLOOKUP($E22,BY_AGR_Demand_Drivers!$A$5:$I$11,9,FALSE)</f>
        <v>4.0602877413017557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4.2052706000478697</v>
      </c>
      <c r="G23" s="16">
        <f>VLOOKUP($C23,'Growth rate'!$B$3:$S$93,4,FALSE)*VLOOKUP($E23,BY_AGR_Demand_Drivers!$A$5:$I$11,8,FALSE)</f>
        <v>4.0666608524971553</v>
      </c>
      <c r="H23" s="16">
        <f>VLOOKUP($C23,'Growth rate'!$B$3:$S$93,4,FALSE)*VLOOKUP($E23,BY_AGR_Demand_Drivers!$A$5:$I$11,9,FALSE)</f>
        <v>4.0666608524971553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4.2118609349966007</v>
      </c>
      <c r="G24" s="16">
        <f>VLOOKUP($C24,'Growth rate'!$B$3:$S$93,4,FALSE)*VLOOKUP($E24,BY_AGR_Demand_Drivers!$A$5:$I$11,8,FALSE)</f>
        <v>4.0730339636925548</v>
      </c>
      <c r="H24" s="16">
        <f>VLOOKUP($C24,'Growth rate'!$B$3:$S$93,4,FALSE)*VLOOKUP($E24,BY_AGR_Demand_Drivers!$A$5:$I$11,9,FALSE)</f>
        <v>4.0730339636925548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4.2184512699453309</v>
      </c>
      <c r="G25" s="16">
        <f>VLOOKUP($C25,'Growth rate'!$B$3:$S$93,4,FALSE)*VLOOKUP($E25,BY_AGR_Demand_Drivers!$A$5:$I$11,8,FALSE)</f>
        <v>4.0794070748879534</v>
      </c>
      <c r="H25" s="16">
        <f>VLOOKUP($C25,'Growth rate'!$B$3:$S$93,4,FALSE)*VLOOKUP($E25,BY_AGR_Demand_Drivers!$A$5:$I$11,9,FALSE)</f>
        <v>4.0794070748879534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4.225041604894062</v>
      </c>
      <c r="G26" s="16">
        <f>VLOOKUP($C26,'Growth rate'!$B$3:$S$93,4,FALSE)*VLOOKUP($E26,BY_AGR_Demand_Drivers!$A$5:$I$11,8,FALSE)</f>
        <v>4.085780186083352</v>
      </c>
      <c r="H26" s="16">
        <f>VLOOKUP($C26,'Growth rate'!$B$3:$S$93,4,FALSE)*VLOOKUP($E26,BY_AGR_Demand_Drivers!$A$5:$I$11,9,FALSE)</f>
        <v>4.085780186083352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4.2316319398427931</v>
      </c>
      <c r="G27" s="16">
        <f>VLOOKUP($C27,'Growth rate'!$B$3:$S$93,4,FALSE)*VLOOKUP($E27,BY_AGR_Demand_Drivers!$A$5:$I$11,8,FALSE)</f>
        <v>4.0921532972787515</v>
      </c>
      <c r="H27" s="16">
        <f>VLOOKUP($C27,'Growth rate'!$B$3:$S$93,4,FALSE)*VLOOKUP($E27,BY_AGR_Demand_Drivers!$A$5:$I$11,9,FALSE)</f>
        <v>4.0921532972787515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4.2382222747915241</v>
      </c>
      <c r="G28" s="16">
        <f>VLOOKUP($C28,'Growth rate'!$B$3:$S$93,4,FALSE)*VLOOKUP($E28,BY_AGR_Demand_Drivers!$A$5:$I$11,8,FALSE)</f>
        <v>4.0985264084741511</v>
      </c>
      <c r="H28" s="16">
        <f>VLOOKUP($C28,'Growth rate'!$B$3:$S$93,4,FALSE)*VLOOKUP($E28,BY_AGR_Demand_Drivers!$A$5:$I$11,9,FALSE)</f>
        <v>4.0985264084741511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4.2448126097402552</v>
      </c>
      <c r="G29" s="16">
        <f>VLOOKUP($C29,'Growth rate'!$B$3:$S$93,4,FALSE)*VLOOKUP($E29,BY_AGR_Demand_Drivers!$A$5:$I$11,8,FALSE)</f>
        <v>4.1048995196695506</v>
      </c>
      <c r="H29" s="16">
        <f>VLOOKUP($C29,'Growth rate'!$B$3:$S$93,4,FALSE)*VLOOKUP($E29,BY_AGR_Demand_Drivers!$A$5:$I$11,9,FALSE)</f>
        <v>4.1048995196695506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4.2514029446889863</v>
      </c>
      <c r="G30" s="16">
        <f>VLOOKUP($C30,'Growth rate'!$B$3:$S$93,4,FALSE)*VLOOKUP($E30,BY_AGR_Demand_Drivers!$A$5:$I$11,8,FALSE)</f>
        <v>4.1112726308649492</v>
      </c>
      <c r="H30" s="16">
        <f>VLOOKUP($C30,'Growth rate'!$B$3:$S$93,4,FALSE)*VLOOKUP($E30,BY_AGR_Demand_Drivers!$A$5:$I$11,9,FALSE)</f>
        <v>4.1112726308649492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4.2579932796377173</v>
      </c>
      <c r="G31" s="16">
        <f>VLOOKUP($C31,'Growth rate'!$B$3:$S$93,4,FALSE)*VLOOKUP($E31,BY_AGR_Demand_Drivers!$A$5:$I$11,8,FALSE)</f>
        <v>4.1176457420603487</v>
      </c>
      <c r="H31" s="16">
        <f>VLOOKUP($C31,'Growth rate'!$B$3:$S$93,4,FALSE)*VLOOKUP($E31,BY_AGR_Demand_Drivers!$A$5:$I$11,9,FALSE)</f>
        <v>4.1176457420603487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4.2645836145864475</v>
      </c>
      <c r="G32" s="16">
        <f>VLOOKUP($C32,'Growth rate'!$B$3:$S$93,4,FALSE)*VLOOKUP($E32,BY_AGR_Demand_Drivers!$A$5:$I$11,8,FALSE)</f>
        <v>4.1240188532557474</v>
      </c>
      <c r="H32" s="16">
        <f>VLOOKUP($C32,'Growth rate'!$B$3:$S$93,4,FALSE)*VLOOKUP($E32,BY_AGR_Demand_Drivers!$A$5:$I$11,9,FALSE)</f>
        <v>4.1240188532557474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4.2711739495351795</v>
      </c>
      <c r="G33" s="16">
        <f>VLOOKUP($C33,'Growth rate'!$B$3:$S$93,4,FALSE)*VLOOKUP($E33,BY_AGR_Demand_Drivers!$A$5:$I$11,8,FALSE)</f>
        <v>4.1303919644511478</v>
      </c>
      <c r="H33" s="16">
        <f>VLOOKUP($C33,'Growth rate'!$B$3:$S$93,4,FALSE)*VLOOKUP($E33,BY_AGR_Demand_Drivers!$A$5:$I$11,9,FALSE)</f>
        <v>4.1303919644511478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4.2777642844839106</v>
      </c>
      <c r="G34" s="16">
        <f>VLOOKUP($C34,'Growth rate'!$B$3:$S$93,4,FALSE)*VLOOKUP($E34,BY_AGR_Demand_Drivers!$A$5:$I$11,8,FALSE)</f>
        <v>4.1367650756465464</v>
      </c>
      <c r="H34" s="16">
        <f>VLOOKUP($C34,'Growth rate'!$B$3:$S$93,4,FALSE)*VLOOKUP($E34,BY_AGR_Demand_Drivers!$A$5:$I$11,9,FALSE)</f>
        <v>4.1367650756465464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4.2843546194326407</v>
      </c>
      <c r="G35" s="16">
        <f>VLOOKUP($C35,'Growth rate'!$B$3:$S$93,4,FALSE)*VLOOKUP($E35,BY_AGR_Demand_Drivers!$A$5:$I$11,8,FALSE)</f>
        <v>4.143138186841945</v>
      </c>
      <c r="H35" s="16">
        <f>VLOOKUP($C35,'Growth rate'!$B$3:$S$93,4,FALSE)*VLOOKUP($E35,BY_AGR_Demand_Drivers!$A$5:$I$11,9,FALSE)</f>
        <v>4.143138186841945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4.3529042933435633</v>
      </c>
      <c r="G36" s="16">
        <f>VLOOKUP($C36,'Growth rate'!$B$3:$S$93,4,FALSE)*VLOOKUP($E36,BY_AGR_Demand_Drivers!$A$5:$I$11,8,FALSE)</f>
        <v>4.2094283978314166</v>
      </c>
      <c r="H36" s="16">
        <f>VLOOKUP($C36,'Growth rate'!$B$3:$S$93,4,FALSE)*VLOOKUP($E36,BY_AGR_Demand_Drivers!$A$5:$I$11,9,FALSE)</f>
        <v>4.2094283978314166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4.4225507620370603</v>
      </c>
      <c r="G37" s="16">
        <f>VLOOKUP($C37,'Growth rate'!$B$3:$S$93,4,FALSE)*VLOOKUP($E37,BY_AGR_Demand_Drivers!$A$5:$I$11,8,FALSE)</f>
        <v>4.276779252196719</v>
      </c>
      <c r="H37" s="16">
        <f>VLOOKUP($C37,'Growth rate'!$B$3:$S$93,4,FALSE)*VLOOKUP($E37,BY_AGR_Demand_Drivers!$A$5:$I$11,9,FALSE)</f>
        <v>4.276779252196719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4.4933115742296543</v>
      </c>
      <c r="G38" s="16">
        <f>VLOOKUP($C38,'Growth rate'!$B$3:$S$93,4,FALSE)*VLOOKUP($E38,BY_AGR_Demand_Drivers!$A$5:$I$11,8,FALSE)</f>
        <v>4.3452077202318673</v>
      </c>
      <c r="H38" s="16">
        <f>VLOOKUP($C38,'Growth rate'!$B$3:$S$93,4,FALSE)*VLOOKUP($E38,BY_AGR_Demand_Drivers!$A$5:$I$11,9,FALSE)</f>
        <v>4.3452077202318673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4.5652045594173281</v>
      </c>
      <c r="G39" s="16">
        <f>VLOOKUP($C39,'Growth rate'!$B$3:$S$93,4,FALSE)*VLOOKUP($E39,BY_AGR_Demand_Drivers!$A$5:$I$11,8,FALSE)</f>
        <v>4.4147310437555767</v>
      </c>
      <c r="H39" s="16">
        <f>VLOOKUP($C39,'Growth rate'!$B$3:$S$93,4,FALSE)*VLOOKUP($E39,BY_AGR_Demand_Drivers!$A$5:$I$11,9,FALSE)</f>
        <v>4.4147310437555767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4.6382478323680054</v>
      </c>
      <c r="G40" s="16">
        <f>VLOOKUP($C40,'Growth rate'!$B$3:$S$93,4,FALSE)*VLOOKUP($E40,BY_AGR_Demand_Drivers!$A$5:$I$11,8,FALSE)</f>
        <v>4.4853667404556656</v>
      </c>
      <c r="H40" s="16">
        <f>VLOOKUP($C40,'Growth rate'!$B$3:$S$93,4,FALSE)*VLOOKUP($E40,BY_AGR_Demand_Drivers!$A$5:$I$11,9,FALSE)</f>
        <v>4.4853667404556656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4.7124597976858933</v>
      </c>
      <c r="G41" s="16">
        <f>VLOOKUP($C41,'Growth rate'!$B$3:$S$93,4,FALSE)*VLOOKUP($E41,BY_AGR_Demand_Drivers!$A$5:$I$11,8,FALSE)</f>
        <v>4.5571326083029566</v>
      </c>
      <c r="H41" s="16">
        <f>VLOOKUP($C41,'Growth rate'!$B$3:$S$93,4,FALSE)*VLOOKUP($E41,BY_AGR_Demand_Drivers!$A$5:$I$11,9,FALSE)</f>
        <v>4.5571326083029566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4.787859154448868</v>
      </c>
      <c r="G42" s="16">
        <f>VLOOKUP($C42,'Growth rate'!$B$3:$S$93,4,FALSE)*VLOOKUP($E42,BY_AGR_Demand_Drivers!$A$5:$I$11,8,FALSE)</f>
        <v>4.6300467300358044</v>
      </c>
      <c r="H42" s="16">
        <f>VLOOKUP($C42,'Growth rate'!$B$3:$S$93,4,FALSE)*VLOOKUP($E42,BY_AGR_Demand_Drivers!$A$5:$I$11,9,FALSE)</f>
        <v>4.6300467300358044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4.8644649009200505</v>
      </c>
      <c r="G43" s="16">
        <f>VLOOKUP($C43,'Growth rate'!$B$3:$S$93,4,FALSE)*VLOOKUP($E43,BY_AGR_Demand_Drivers!$A$5:$I$11,8,FALSE)</f>
        <v>4.7041274777163782</v>
      </c>
      <c r="H43" s="16">
        <f>VLOOKUP($C43,'Growth rate'!$B$3:$S$93,4,FALSE)*VLOOKUP($E43,BY_AGR_Demand_Drivers!$A$5:$I$11,9,FALSE)</f>
        <v>4.7041274777163782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4.9422963393347707</v>
      </c>
      <c r="G44" s="16">
        <f>VLOOKUP($C44,'Growth rate'!$B$3:$S$93,4,FALSE)*VLOOKUP($E44,BY_AGR_Demand_Drivers!$A$5:$I$11,8,FALSE)</f>
        <v>4.7793935173598392</v>
      </c>
      <c r="H44" s="16">
        <f>VLOOKUP($C44,'Growth rate'!$B$3:$S$93,4,FALSE)*VLOOKUP($E44,BY_AGR_Demand_Drivers!$A$5:$I$11,9,FALSE)</f>
        <v>4.7793935173598392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5.0213730807641266</v>
      </c>
      <c r="G45" s="16">
        <f>VLOOKUP($C45,'Growth rate'!$B$3:$S$93,4,FALSE)*VLOOKUP($E45,BY_AGR_Demand_Drivers!$A$5:$I$11,8,FALSE)</f>
        <v>4.8558638136375967</v>
      </c>
      <c r="H45" s="16">
        <f>VLOOKUP($C45,'Growth rate'!$B$3:$S$93,4,FALSE)*VLOOKUP($E45,BY_AGR_Demand_Drivers!$A$5:$I$11,9,FALSE)</f>
        <v>4.8558638136375967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5.1017150500563542</v>
      </c>
      <c r="G46" s="16">
        <f>VLOOKUP($C46,'Growth rate'!$B$3:$S$93,4,FALSE)*VLOOKUP($E46,BY_AGR_Demand_Drivers!$A$5:$I$11,8,FALSE)</f>
        <v>4.9335576346557986</v>
      </c>
      <c r="H46" s="16">
        <f>VLOOKUP($C46,'Growth rate'!$B$3:$S$93,4,FALSE)*VLOOKUP($E46,BY_AGR_Demand_Drivers!$A$5:$I$11,9,FALSE)</f>
        <v>4.9335576346557986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5.183342490857255</v>
      </c>
      <c r="G47" s="16">
        <f>VLOOKUP($C47,'Growth rate'!$B$3:$S$93,4,FALSE)*VLOOKUP($E47,BY_AGR_Demand_Drivers!$A$5:$I$11,8,FALSE)</f>
        <v>5.0124945568102914</v>
      </c>
      <c r="H47" s="16">
        <f>VLOOKUP($C47,'Growth rate'!$B$3:$S$93,4,FALSE)*VLOOKUP($E47,BY_AGR_Demand_Drivers!$A$5:$I$11,9,FALSE)</f>
        <v>5.0124945568102914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5.2662759707109705</v>
      </c>
      <c r="G48" s="16">
        <f>VLOOKUP($C48,'Growth rate'!$B$3:$S$93,4,FALSE)*VLOOKUP($E48,BY_AGR_Demand_Drivers!$A$5:$I$11,8,FALSE)</f>
        <v>5.0926944697192553</v>
      </c>
      <c r="H48" s="16">
        <f>VLOOKUP($C48,'Growth rate'!$B$3:$S$93,4,FALSE)*VLOOKUP($E48,BY_AGR_Demand_Drivers!$A$5:$I$11,9,FALSE)</f>
        <v>5.0926944697192553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5.3505363862423474</v>
      </c>
      <c r="G49" s="16">
        <f>VLOOKUP($C49,'Growth rate'!$B$3:$S$93,4,FALSE)*VLOOKUP($E49,BY_AGR_Demand_Drivers!$A$5:$I$11,8,FALSE)</f>
        <v>5.1741775812347646</v>
      </c>
      <c r="H49" s="16">
        <f>VLOOKUP($C49,'Growth rate'!$B$3:$S$93,4,FALSE)*VLOOKUP($E49,BY_AGR_Demand_Drivers!$A$5:$I$11,9,FALSE)</f>
        <v>5.1741775812347646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5.4361449684222247</v>
      </c>
      <c r="G50" s="16">
        <f>VLOOKUP($C50,'Growth rate'!$B$3:$S$93,4,FALSE)*VLOOKUP($E50,BY_AGR_Demand_Drivers!$A$5:$I$11,8,FALSE)</f>
        <v>5.2569644225345202</v>
      </c>
      <c r="H50" s="16">
        <f>VLOOKUP($C50,'Growth rate'!$B$3:$S$93,4,FALSE)*VLOOKUP($E50,BY_AGR_Demand_Drivers!$A$5:$I$11,9,FALSE)</f>
        <v>5.2569644225345202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5.5231232879169809</v>
      </c>
      <c r="G51" s="16">
        <f>VLOOKUP($C51,'Growth rate'!$B$3:$S$93,4,FALSE)*VLOOKUP($E51,BY_AGR_Demand_Drivers!$A$5:$I$11,8,FALSE)</f>
        <v>5.3410758532950737</v>
      </c>
      <c r="H51" s="16">
        <f>VLOOKUP($C51,'Growth rate'!$B$3:$S$93,4,FALSE)*VLOOKUP($E51,BY_AGR_Demand_Drivers!$A$5:$I$11,9,FALSE)</f>
        <v>5.3410758532950737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5.6114932605236518</v>
      </c>
      <c r="G52" s="16">
        <f>VLOOKUP($C52,'Growth rate'!$B$3:$S$93,4,FALSE)*VLOOKUP($E52,BY_AGR_Demand_Drivers!$A$5:$I$11,8,FALSE)</f>
        <v>5.426533066947794</v>
      </c>
      <c r="H52" s="16">
        <f>VLOOKUP($C52,'Growth rate'!$B$3:$S$93,4,FALSE)*VLOOKUP($E52,BY_AGR_Demand_Drivers!$A$5:$I$11,9,FALSE)</f>
        <v>5.426533066947794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5.7012771526920307</v>
      </c>
      <c r="G53" s="16">
        <f>VLOOKUP($C53,'Growth rate'!$B$3:$S$93,4,FALSE)*VLOOKUP($E53,BY_AGR_Demand_Drivers!$A$5:$I$11,8,FALSE)</f>
        <v>5.5133575960189587</v>
      </c>
      <c r="H53" s="16">
        <f>VLOOKUP($C53,'Growth rate'!$B$3:$S$93,4,FALSE)*VLOOKUP($E53,BY_AGR_Demand_Drivers!$A$5:$I$11,9,FALSE)</f>
        <v>5.5133575960189587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5.7924975871351032</v>
      </c>
      <c r="G54" s="16">
        <f>VLOOKUP($C54,'Growth rate'!$B$3:$S$93,4,FALSE)*VLOOKUP($E54,BY_AGR_Demand_Drivers!$A$5:$I$11,8,FALSE)</f>
        <v>5.6015713175552619</v>
      </c>
      <c r="H54" s="16">
        <f>VLOOKUP($C54,'Growth rate'!$B$3:$S$93,4,FALSE)*VLOOKUP($E54,BY_AGR_Demand_Drivers!$A$5:$I$11,9,FALSE)</f>
        <v>5.6015713175552619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5.8851775485292643</v>
      </c>
      <c r="G55" s="16">
        <f>VLOOKUP($C55,'Growth rate'!$B$3:$S$93,4,FALSE)*VLOOKUP($E55,BY_AGR_Demand_Drivers!$A$5:$I$11,8,FALSE)</f>
        <v>5.6911964586361465</v>
      </c>
      <c r="H55" s="16">
        <f>VLOOKUP($C55,'Growth rate'!$B$3:$S$93,4,FALSE)*VLOOKUP($E55,BY_AGR_Demand_Drivers!$A$5:$I$11,9,FALSE)</f>
        <v>5.6911964586361465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5.9793403893057322</v>
      </c>
      <c r="G56" s="16">
        <f>VLOOKUP($C56,'Growth rate'!$B$3:$S$93,4,FALSE)*VLOOKUP($E56,BY_AGR_Demand_Drivers!$A$5:$I$11,8,FALSE)</f>
        <v>5.7822556019743248</v>
      </c>
      <c r="H56" s="16">
        <f>VLOOKUP($C56,'Growth rate'!$B$3:$S$93,4,FALSE)*VLOOKUP($E56,BY_AGR_Demand_Drivers!$A$5:$I$11,9,FALSE)</f>
        <v>5.7822556019743248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6.0750098355346243</v>
      </c>
      <c r="G57" s="16">
        <f>VLOOKUP($C57,'Growth rate'!$B$3:$S$93,4,FALSE)*VLOOKUP($E57,BY_AGR_Demand_Drivers!$A$5:$I$11,8,FALSE)</f>
        <v>5.8747716916059138</v>
      </c>
      <c r="H57" s="16">
        <f>VLOOKUP($C57,'Growth rate'!$B$3:$S$93,4,FALSE)*VLOOKUP($E57,BY_AGR_Demand_Drivers!$A$5:$I$11,9,FALSE)</f>
        <v>5.8747716916059138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6.1722099929031788</v>
      </c>
      <c r="G58" s="16">
        <f>VLOOKUP($C58,'Growth rate'!$B$3:$S$93,4,FALSE)*VLOOKUP($E58,BY_AGR_Demand_Drivers!$A$5:$I$11,8,FALSE)</f>
        <v>5.9687680386716089</v>
      </c>
      <c r="H58" s="16">
        <f>VLOOKUP($C58,'Growth rate'!$B$3:$S$93,4,FALSE)*VLOOKUP($E58,BY_AGR_Demand_Drivers!$A$5:$I$11,9,FALSE)</f>
        <v>5.9687680386716089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6.270965352789629</v>
      </c>
      <c r="G59" s="16">
        <f>VLOOKUP($C59,'Growth rate'!$B$3:$S$93,4,FALSE)*VLOOKUP($E59,BY_AGR_Demand_Drivers!$A$5:$I$11,8,FALSE)</f>
        <v>6.0642683272903533</v>
      </c>
      <c r="H59" s="16">
        <f>VLOOKUP($C59,'Growth rate'!$B$3:$S$93,4,FALSE)*VLOOKUP($E59,BY_AGR_Demand_Drivers!$A$5:$I$11,9,FALSE)</f>
        <v>6.0642683272903533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6.3713007984342624</v>
      </c>
      <c r="G60" s="16">
        <f>VLOOKUP($C60,'Growth rate'!$B$3:$S$93,4,FALSE)*VLOOKUP($E60,BY_AGR_Demand_Drivers!$A$5:$I$11,8,FALSE)</f>
        <v>6.1612966205269988</v>
      </c>
      <c r="H60" s="16">
        <f>VLOOKUP($C60,'Growth rate'!$B$3:$S$93,4,FALSE)*VLOOKUP($E60,BY_AGR_Demand_Drivers!$A$5:$I$11,9,FALSE)</f>
        <v>6.1612966205269988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6.473241611209211</v>
      </c>
      <c r="G61" s="16">
        <f>VLOOKUP($C61,'Growth rate'!$B$3:$S$93,4,FALSE)*VLOOKUP($E61,BY_AGR_Demand_Drivers!$A$5:$I$11,8,FALSE)</f>
        <v>6.2598773664554317</v>
      </c>
      <c r="H61" s="16">
        <f>VLOOKUP($C61,'Growth rate'!$B$3:$S$93,4,FALSE)*VLOOKUP($E61,BY_AGR_Demand_Drivers!$A$5:$I$11,9,FALSE)</f>
        <v>6.2598773664554317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6.5768134769885567</v>
      </c>
      <c r="G62" s="16">
        <f>VLOOKUP($C62,'Growth rate'!$B$3:$S$93,4,FALSE)*VLOOKUP($E62,BY_AGR_Demand_Drivers!$A$5:$I$11,8,FALSE)</f>
        <v>6.3600354043187171</v>
      </c>
      <c r="H62" s="16">
        <f>VLOOKUP($C62,'Growth rate'!$B$3:$S$93,4,FALSE)*VLOOKUP($E62,BY_AGR_Demand_Drivers!$A$5:$I$11,9,FALSE)</f>
        <v>6.3600354043187171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6.6820424926203756</v>
      </c>
      <c r="G63" s="16">
        <f>VLOOKUP($C63,'Growth rate'!$B$3:$S$93,4,FALSE)*VLOOKUP($E63,BY_AGR_Demand_Drivers!$A$5:$I$11,8,FALSE)</f>
        <v>6.4617959707878176</v>
      </c>
      <c r="H63" s="16">
        <f>VLOOKUP($C63,'Growth rate'!$B$3:$S$93,4,FALSE)*VLOOKUP($E63,BY_AGR_Demand_Drivers!$A$5:$I$11,9,FALSE)</f>
        <v>6.4617959707878176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6.7889551725023018</v>
      </c>
      <c r="G64" s="16">
        <f>VLOOKUP($C64,'Growth rate'!$B$3:$S$93,4,FALSE)*VLOOKUP($E64,BY_AGR_Demand_Drivers!$A$5:$I$11,8,FALSE)</f>
        <v>6.5651847063204238</v>
      </c>
      <c r="H64" s="16">
        <f>VLOOKUP($C64,'Growth rate'!$B$3:$S$93,4,FALSE)*VLOOKUP($E64,BY_AGR_Demand_Drivers!$A$5:$I$11,9,FALSE)</f>
        <v>6.5651847063204238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6.8975784552623383</v>
      </c>
      <c r="G65" s="16">
        <f>VLOOKUP($C65,'Growth rate'!$B$3:$S$93,4,FALSE)*VLOOKUP($E65,BY_AGR_Demand_Drivers!$A$5:$I$11,8,FALSE)</f>
        <v>6.6702276616215501</v>
      </c>
      <c r="H65" s="16">
        <f>VLOOKUP($C65,'Growth rate'!$B$3:$S$93,4,FALSE)*VLOOKUP($E65,BY_AGR_Demand_Drivers!$A$5:$I$11,9,FALSE)</f>
        <v>6.6702276616215501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7.0079397105465357</v>
      </c>
      <c r="G66" s="16">
        <f>VLOOKUP($C66,'Growth rate'!$B$3:$S$93,4,FALSE)*VLOOKUP($E66,BY_AGR_Demand_Drivers!$A$5:$I$11,8,FALSE)</f>
        <v>6.7769513042074951</v>
      </c>
      <c r="H66" s="16">
        <f>VLOOKUP($C66,'Growth rate'!$B$3:$S$93,4,FALSE)*VLOOKUP($E66,BY_AGR_Demand_Drivers!$A$5:$I$11,9,FALSE)</f>
        <v>6.7769513042074951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7.1200667459152811</v>
      </c>
      <c r="G67" s="16">
        <f>VLOOKUP($C67,'Growth rate'!$B$3:$S$93,4,FALSE)*VLOOKUP($E67,BY_AGR_Demand_Drivers!$A$5:$I$11,8,FALSE)</f>
        <v>6.8853825250748155</v>
      </c>
      <c r="H67" s="16">
        <f>VLOOKUP($C67,'Growth rate'!$B$3:$S$93,4,FALSE)*VLOOKUP($E67,BY_AGR_Demand_Drivers!$A$5:$I$11,9,FALSE)</f>
        <v>6.8853825250748155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7.2339878138499252</v>
      </c>
      <c r="G68" s="16">
        <f>VLOOKUP($C68,'Growth rate'!$B$3:$S$93,4,FALSE)*VLOOKUP($E68,BY_AGR_Demand_Drivers!$A$5:$I$11,8,FALSE)</f>
        <v>6.9955486454760125</v>
      </c>
      <c r="H68" s="16">
        <f>VLOOKUP($C68,'Growth rate'!$B$3:$S$93,4,FALSE)*VLOOKUP($E68,BY_AGR_Demand_Drivers!$A$5:$I$11,9,FALSE)</f>
        <v>6.9955486454760125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7.3497316188715249</v>
      </c>
      <c r="G69" s="16">
        <f>VLOOKUP($C69,'Growth rate'!$B$3:$S$93,4,FALSE)*VLOOKUP($E69,BY_AGR_Demand_Drivers!$A$5:$I$11,8,FALSE)</f>
        <v>7.1074774238036298</v>
      </c>
      <c r="H69" s="16">
        <f>VLOOKUP($C69,'Growth rate'!$B$3:$S$93,4,FALSE)*VLOOKUP($E69,BY_AGR_Demand_Drivers!$A$5:$I$11,9,FALSE)</f>
        <v>7.1074774238036298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7.4673273247734704</v>
      </c>
      <c r="G70" s="16">
        <f>VLOOKUP($C70,'Growth rate'!$B$3:$S$93,4,FALSE)*VLOOKUP($E70,BY_AGR_Demand_Drivers!$A$5:$I$11,8,FALSE)</f>
        <v>7.2211970625844879</v>
      </c>
      <c r="H70" s="16">
        <f>VLOOKUP($C70,'Growth rate'!$B$3:$S$93,4,FALSE)*VLOOKUP($E70,BY_AGR_Demand_Drivers!$A$5:$I$11,9,FALSE)</f>
        <v>7.2211970625844879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7.5868045619698457</v>
      </c>
      <c r="G71" s="16">
        <f>VLOOKUP($C71,'Growth rate'!$B$3:$S$93,4,FALSE)*VLOOKUP($E71,BY_AGR_Demand_Drivers!$A$5:$I$11,8,FALSE)</f>
        <v>7.33673621558584</v>
      </c>
      <c r="H71" s="16">
        <f>VLOOKUP($C71,'Growth rate'!$B$3:$S$93,4,FALSE)*VLOOKUP($E71,BY_AGR_Demand_Drivers!$A$5:$I$11,9,FALSE)</f>
        <v>7.33673621558584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7.7081934349613643</v>
      </c>
      <c r="G72" s="16">
        <f>VLOOKUP($C72,'Growth rate'!$B$3:$S$93,4,FALSE)*VLOOKUP($E72,BY_AGR_Demand_Drivers!$A$5:$I$11,8,FALSE)</f>
        <v>7.4541239950352143</v>
      </c>
      <c r="H72" s="16">
        <f>VLOOKUP($C72,'Growth rate'!$B$3:$S$93,4,FALSE)*VLOOKUP($E72,BY_AGR_Demand_Drivers!$A$5:$I$11,9,FALSE)</f>
        <v>7.4541239950352143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7.8315245299207454</v>
      </c>
      <c r="G73" s="16">
        <f>VLOOKUP($C73,'Growth rate'!$B$3:$S$93,4,FALSE)*VLOOKUP($E73,BY_AGR_Demand_Drivers!$A$5:$I$11,8,FALSE)</f>
        <v>7.5733899789557775</v>
      </c>
      <c r="H73" s="16">
        <f>VLOOKUP($C73,'Growth rate'!$B$3:$S$93,4,FALSE)*VLOOKUP($E73,BY_AGR_Demand_Drivers!$A$5:$I$11,9,FALSE)</f>
        <v>7.5733899789557775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7.9568289223994784</v>
      </c>
      <c r="G74" s="16">
        <f>VLOOKUP($C74,'Growth rate'!$B$3:$S$93,4,FALSE)*VLOOKUP($E74,BY_AGR_Demand_Drivers!$A$5:$I$11,8,FALSE)</f>
        <v>7.694564218619071</v>
      </c>
      <c r="H74" s="16">
        <f>VLOOKUP($C74,'Growth rate'!$B$3:$S$93,4,FALSE)*VLOOKUP($E74,BY_AGR_Demand_Drivers!$A$5:$I$11,9,FALSE)</f>
        <v>7.694564218619071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8.0841381851578689</v>
      </c>
      <c r="G75" s="16">
        <f>VLOOKUP($C75,'Growth rate'!$B$3:$S$93,4,FALSE)*VLOOKUP($E75,BY_AGR_Demand_Drivers!$A$5:$I$11,8,FALSE)</f>
        <v>7.8176772461169746</v>
      </c>
      <c r="H75" s="16">
        <f>VLOOKUP($C75,'Growth rate'!$B$3:$S$93,4,FALSE)*VLOOKUP($E75,BY_AGR_Demand_Drivers!$A$5:$I$11,9,FALSE)</f>
        <v>7.8176772461169746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8.2134843961203963</v>
      </c>
      <c r="G76" s="16">
        <f>VLOOKUP($C76,'Growth rate'!$B$3:$S$93,4,FALSE)*VLOOKUP($E76,BY_AGR_Demand_Drivers!$A$5:$I$11,8,FALSE)</f>
        <v>7.9427600820548463</v>
      </c>
      <c r="H76" s="16">
        <f>VLOOKUP($C76,'Growth rate'!$B$3:$S$93,4,FALSE)*VLOOKUP($E76,BY_AGR_Demand_Drivers!$A$5:$I$11,9,FALSE)</f>
        <v>7.9427600820548463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8.3449001464583237</v>
      </c>
      <c r="G77" s="16">
        <f>VLOOKUP($C77,'Growth rate'!$B$3:$S$93,4,FALSE)*VLOOKUP($E77,BY_AGR_Demand_Drivers!$A$5:$I$11,8,FALSE)</f>
        <v>8.0698442433677275</v>
      </c>
      <c r="H77" s="16">
        <f>VLOOKUP($C77,'Growth rate'!$B$3:$S$93,4,FALSE)*VLOOKUP($E77,BY_AGR_Demand_Drivers!$A$5:$I$11,9,FALSE)</f>
        <v>8.0698442433677275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8.4784185488016561</v>
      </c>
      <c r="G78" s="16">
        <f>VLOOKUP($C78,'Growth rate'!$B$3:$S$93,4,FALSE)*VLOOKUP($E78,BY_AGR_Demand_Drivers!$A$5:$I$11,8,FALSE)</f>
        <v>8.19896175126161</v>
      </c>
      <c r="H78" s="16">
        <f>VLOOKUP($C78,'Growth rate'!$B$3:$S$93,4,FALSE)*VLOOKUP($E78,BY_AGR_Demand_Drivers!$A$5:$I$11,9,FALSE)</f>
        <v>8.19896175126161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8.6140732455824836</v>
      </c>
      <c r="G79" s="16">
        <f>VLOOKUP($C79,'Growth rate'!$B$3:$S$93,4,FALSE)*VLOOKUP($E79,BY_AGR_Demand_Drivers!$A$5:$I$11,8,FALSE)</f>
        <v>8.3301451392817967</v>
      </c>
      <c r="H79" s="16">
        <f>VLOOKUP($C79,'Growth rate'!$B$3:$S$93,4,FALSE)*VLOOKUP($E79,BY_AGR_Demand_Drivers!$A$5:$I$11,9,FALSE)</f>
        <v>8.3301451392817967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8.7518984175118035</v>
      </c>
      <c r="G80" s="16">
        <f>VLOOKUP($C80,'Growth rate'!$B$3:$S$93,4,FALSE)*VLOOKUP($E80,BY_AGR_Demand_Drivers!$A$5:$I$11,8,FALSE)</f>
        <v>8.4634274615103049</v>
      </c>
      <c r="H80" s="16">
        <f>VLOOKUP($C80,'Growth rate'!$B$3:$S$93,4,FALSE)*VLOOKUP($E80,BY_AGR_Demand_Drivers!$A$5:$I$11,9,FALSE)</f>
        <v>8.4634274615103049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8.8919287921919921</v>
      </c>
      <c r="G81" s="16">
        <f>VLOOKUP($C81,'Growth rate'!$B$3:$S$93,4,FALSE)*VLOOKUP($E81,BY_AGR_Demand_Drivers!$A$5:$I$11,8,FALSE)</f>
        <v>8.5988423008944697</v>
      </c>
      <c r="H81" s="16">
        <f>VLOOKUP($C81,'Growth rate'!$B$3:$S$93,4,FALSE)*VLOOKUP($E81,BY_AGR_Demand_Drivers!$A$5:$I$11,9,FALSE)</f>
        <v>8.5988423008944697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9.0341996528670645</v>
      </c>
      <c r="G82" s="16">
        <f>VLOOKUP($C82,'Growth rate'!$B$3:$S$93,4,FALSE)*VLOOKUP($E82,BY_AGR_Demand_Drivers!$A$5:$I$11,8,FALSE)</f>
        <v>8.7364237777087812</v>
      </c>
      <c r="H82" s="16">
        <f>VLOOKUP($C82,'Growth rate'!$B$3:$S$93,4,FALSE)*VLOOKUP($E82,BY_AGR_Demand_Drivers!$A$5:$I$11,9,FALSE)</f>
        <v>8.7364237777087812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9.1787468473129366</v>
      </c>
      <c r="G83" s="16">
        <f>VLOOKUP($C83,'Growth rate'!$B$3:$S$93,4,FALSE)*VLOOKUP($E83,BY_AGR_Demand_Drivers!$A$5:$I$11,8,FALSE)</f>
        <v>8.8762065581521217</v>
      </c>
      <c r="H83" s="16">
        <f>VLOOKUP($C83,'Growth rate'!$B$3:$S$93,4,FALSE)*VLOOKUP($E83,BY_AGR_Demand_Drivers!$A$5:$I$11,9,FALSE)</f>
        <v>8.8762065581521217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9.3256067968699448</v>
      </c>
      <c r="G84" s="16">
        <f>VLOOKUP($C84,'Growth rate'!$B$3:$S$93,4,FALSE)*VLOOKUP($E84,BY_AGR_Demand_Drivers!$A$5:$I$11,8,FALSE)</f>
        <v>9.0182258630825558</v>
      </c>
      <c r="H84" s="16">
        <f>VLOOKUP($C84,'Growth rate'!$B$3:$S$93,4,FALSE)*VLOOKUP($E84,BY_AGR_Demand_Drivers!$A$5:$I$11,9,FALSE)</f>
        <v>9.0182258630825558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9.4748165056198648</v>
      </c>
      <c r="G85" s="16">
        <f>VLOOKUP($C85,'Growth rate'!$B$3:$S$93,4,FALSE)*VLOOKUP($E85,BY_AGR_Demand_Drivers!$A$5:$I$11,8,FALSE)</f>
        <v>9.1625174768918782</v>
      </c>
      <c r="H85" s="16">
        <f>VLOOKUP($C85,'Growth rate'!$B$3:$S$93,4,FALSE)*VLOOKUP($E85,BY_AGR_Demand_Drivers!$A$5:$I$11,9,FALSE)</f>
        <v>9.1625174768918782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0.12831727720884401</v>
      </c>
      <c r="G86" s="16">
        <f>VLOOKUP($C86,'Growth rate'!$B$3:$S$93,4,FALSE)*VLOOKUP($E86,BY_AGR_Demand_Drivers!$A$5:$I$11,8,FALSE)</f>
        <v>0.124087816826412</v>
      </c>
      <c r="H86" s="16">
        <f>VLOOKUP($C86,'Growth rate'!$B$3:$S$93,4,FALSE)*VLOOKUP($E86,BY_AGR_Demand_Drivers!$A$5:$I$11,9,FALSE)</f>
        <v>0.124087816826412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0.12852454255082141</v>
      </c>
      <c r="G87" s="16">
        <f>VLOOKUP($C87,'Growth rate'!$B$3:$S$93,4,FALSE)*VLOOKUP($E87,BY_AGR_Demand_Drivers!$A$5:$I$11,8,FALSE)</f>
        <v>0.12428825050416138</v>
      </c>
      <c r="H87" s="16">
        <f>VLOOKUP($C87,'Growth rate'!$B$3:$S$93,4,FALSE)*VLOOKUP($E87,BY_AGR_Demand_Drivers!$A$5:$I$11,9,FALSE)</f>
        <v>0.12428825050416138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0.12873180789279881</v>
      </c>
      <c r="G88" s="16">
        <f>VLOOKUP($C88,'Growth rate'!$B$3:$S$93,4,FALSE)*VLOOKUP($E88,BY_AGR_Demand_Drivers!$A$5:$I$11,8,FALSE)</f>
        <v>0.12448868418191075</v>
      </c>
      <c r="H88" s="16">
        <f>VLOOKUP($C88,'Growth rate'!$B$3:$S$93,4,FALSE)*VLOOKUP($E88,BY_AGR_Demand_Drivers!$A$5:$I$11,9,FALSE)</f>
        <v>0.12448868418191075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0.12893907323477621</v>
      </c>
      <c r="G89" s="16">
        <f>VLOOKUP($C89,'Growth rate'!$B$3:$S$93,4,FALSE)*VLOOKUP($E89,BY_AGR_Demand_Drivers!$A$5:$I$11,8,FALSE)</f>
        <v>0.12468911785966015</v>
      </c>
      <c r="H89" s="16">
        <f>VLOOKUP($C89,'Growth rate'!$B$3:$S$93,4,FALSE)*VLOOKUP($E89,BY_AGR_Demand_Drivers!$A$5:$I$11,9,FALSE)</f>
        <v>0.12468911785966015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0.12914633857675362</v>
      </c>
      <c r="G90" s="16">
        <f>VLOOKUP($C90,'Growth rate'!$B$3:$S$93,4,FALSE)*VLOOKUP($E90,BY_AGR_Demand_Drivers!$A$5:$I$11,8,FALSE)</f>
        <v>0.12488955153740953</v>
      </c>
      <c r="H90" s="16">
        <f>VLOOKUP($C90,'Growth rate'!$B$3:$S$93,4,FALSE)*VLOOKUP($E90,BY_AGR_Demand_Drivers!$A$5:$I$11,9,FALSE)</f>
        <v>0.12488955153740953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0.12935360391873102</v>
      </c>
      <c r="G91" s="16">
        <f>VLOOKUP($C91,'Growth rate'!$B$3:$S$93,4,FALSE)*VLOOKUP($E91,BY_AGR_Demand_Drivers!$A$5:$I$11,8,FALSE)</f>
        <v>0.12508998521515891</v>
      </c>
      <c r="H91" s="16">
        <f>VLOOKUP($C91,'Growth rate'!$B$3:$S$93,4,FALSE)*VLOOKUP($E91,BY_AGR_Demand_Drivers!$A$5:$I$11,9,FALSE)</f>
        <v>0.12508998521515891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0.12956086926070842</v>
      </c>
      <c r="G92" s="16">
        <f>VLOOKUP($C92,'Growth rate'!$B$3:$S$93,4,FALSE)*VLOOKUP($E92,BY_AGR_Demand_Drivers!$A$5:$I$11,8,FALSE)</f>
        <v>0.12529041889290829</v>
      </c>
      <c r="H92" s="16">
        <f>VLOOKUP($C92,'Growth rate'!$B$3:$S$93,4,FALSE)*VLOOKUP($E92,BY_AGR_Demand_Drivers!$A$5:$I$11,9,FALSE)</f>
        <v>0.12529041889290829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0.12976813460268583</v>
      </c>
      <c r="G93" s="16">
        <f>VLOOKUP($C93,'Growth rate'!$B$3:$S$93,4,FALSE)*VLOOKUP($E93,BY_AGR_Demand_Drivers!$A$5:$I$11,8,FALSE)</f>
        <v>0.12549085257065767</v>
      </c>
      <c r="H93" s="16">
        <f>VLOOKUP($C93,'Growth rate'!$B$3:$S$93,4,FALSE)*VLOOKUP($E93,BY_AGR_Demand_Drivers!$A$5:$I$11,9,FALSE)</f>
        <v>0.12549085257065767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0.12997539994466326</v>
      </c>
      <c r="G94" s="16">
        <f>VLOOKUP($C94,'Growth rate'!$B$3:$S$93,4,FALSE)*VLOOKUP($E94,BY_AGR_Demand_Drivers!$A$5:$I$11,8,FALSE)</f>
        <v>0.12569128624840706</v>
      </c>
      <c r="H94" s="16">
        <f>VLOOKUP($C94,'Growth rate'!$B$3:$S$93,4,FALSE)*VLOOKUP($E94,BY_AGR_Demand_Drivers!$A$5:$I$11,9,FALSE)</f>
        <v>0.12569128624840706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0.13018266528664063</v>
      </c>
      <c r="G95" s="16">
        <f>VLOOKUP($C95,'Growth rate'!$B$3:$S$93,4,FALSE)*VLOOKUP($E95,BY_AGR_Demand_Drivers!$A$5:$I$11,8,FALSE)</f>
        <v>0.12589171992615644</v>
      </c>
      <c r="H95" s="16">
        <f>VLOOKUP($C95,'Growth rate'!$B$3:$S$93,4,FALSE)*VLOOKUP($E95,BY_AGR_Demand_Drivers!$A$5:$I$11,9,FALSE)</f>
        <v>0.12589171992615644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0.13038993062861803</v>
      </c>
      <c r="G96" s="16">
        <f>VLOOKUP($C96,'Growth rate'!$B$3:$S$93,4,FALSE)*VLOOKUP($E96,BY_AGR_Demand_Drivers!$A$5:$I$11,8,FALSE)</f>
        <v>0.12609215360390583</v>
      </c>
      <c r="H96" s="16">
        <f>VLOOKUP($C96,'Growth rate'!$B$3:$S$93,4,FALSE)*VLOOKUP($E96,BY_AGR_Demand_Drivers!$A$5:$I$11,9,FALSE)</f>
        <v>0.12609215360390583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0.13059719597059544</v>
      </c>
      <c r="G97" s="16">
        <f>VLOOKUP($C97,'Growth rate'!$B$3:$S$93,4,FALSE)*VLOOKUP($E97,BY_AGR_Demand_Drivers!$A$5:$I$11,8,FALSE)</f>
        <v>0.12629258728165521</v>
      </c>
      <c r="H97" s="16">
        <f>VLOOKUP($C97,'Growth rate'!$B$3:$S$93,4,FALSE)*VLOOKUP($E97,BY_AGR_Demand_Drivers!$A$5:$I$11,9,FALSE)</f>
        <v>0.12629258728165521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0.13080446131257284</v>
      </c>
      <c r="G98" s="16">
        <f>VLOOKUP($C98,'Growth rate'!$B$3:$S$93,4,FALSE)*VLOOKUP($E98,BY_AGR_Demand_Drivers!$A$5:$I$11,8,FALSE)</f>
        <v>0.12649302095940457</v>
      </c>
      <c r="H98" s="16">
        <f>VLOOKUP($C98,'Growth rate'!$B$3:$S$93,4,FALSE)*VLOOKUP($E98,BY_AGR_Demand_Drivers!$A$5:$I$11,9,FALSE)</f>
        <v>0.12649302095940457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0.13101172665455027</v>
      </c>
      <c r="G99" s="16">
        <f>VLOOKUP($C99,'Growth rate'!$B$3:$S$93,4,FALSE)*VLOOKUP($E99,BY_AGR_Demand_Drivers!$A$5:$I$11,8,FALSE)</f>
        <v>0.12669345463715398</v>
      </c>
      <c r="H99" s="16">
        <f>VLOOKUP($C99,'Growth rate'!$B$3:$S$93,4,FALSE)*VLOOKUP($E99,BY_AGR_Demand_Drivers!$A$5:$I$11,9,FALSE)</f>
        <v>0.12669345463715398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0.13121899199652765</v>
      </c>
      <c r="G100" s="16">
        <f>VLOOKUP($C100,'Growth rate'!$B$3:$S$93,4,FALSE)*VLOOKUP($E100,BY_AGR_Demand_Drivers!$A$5:$I$11,8,FALSE)</f>
        <v>0.12689388831490336</v>
      </c>
      <c r="H100" s="16">
        <f>VLOOKUP($C100,'Growth rate'!$B$3:$S$93,4,FALSE)*VLOOKUP($E100,BY_AGR_Demand_Drivers!$A$5:$I$11,9,FALSE)</f>
        <v>0.12689388831490336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0.13142625733850505</v>
      </c>
      <c r="G101" s="16">
        <f>VLOOKUP($C101,'Growth rate'!$B$3:$S$93,4,FALSE)*VLOOKUP($E101,BY_AGR_Demand_Drivers!$A$5:$I$11,8,FALSE)</f>
        <v>0.12709432199265275</v>
      </c>
      <c r="H101" s="16">
        <f>VLOOKUP($C101,'Growth rate'!$B$3:$S$93,4,FALSE)*VLOOKUP($E101,BY_AGR_Demand_Drivers!$A$5:$I$11,9,FALSE)</f>
        <v>0.12709432199265275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0.13163352268048245</v>
      </c>
      <c r="G102" s="16">
        <f>VLOOKUP($C102,'Growth rate'!$B$3:$S$93,4,FALSE)*VLOOKUP($E102,BY_AGR_Demand_Drivers!$A$5:$I$11,8,FALSE)</f>
        <v>0.1272947556704021</v>
      </c>
      <c r="H102" s="16">
        <f>VLOOKUP($C102,'Growth rate'!$B$3:$S$93,4,FALSE)*VLOOKUP($E102,BY_AGR_Demand_Drivers!$A$5:$I$11,9,FALSE)</f>
        <v>0.1272947556704021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0.13184078802245985</v>
      </c>
      <c r="G103" s="16">
        <f>VLOOKUP($C103,'Growth rate'!$B$3:$S$93,4,FALSE)*VLOOKUP($E103,BY_AGR_Demand_Drivers!$A$5:$I$11,8,FALSE)</f>
        <v>0.12749518934815149</v>
      </c>
      <c r="H103" s="16">
        <f>VLOOKUP($C103,'Growth rate'!$B$3:$S$93,4,FALSE)*VLOOKUP($E103,BY_AGR_Demand_Drivers!$A$5:$I$11,9,FALSE)</f>
        <v>0.12749518934815149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0.13204805336443726</v>
      </c>
      <c r="G104" s="16">
        <f>VLOOKUP($C104,'Growth rate'!$B$3:$S$93,4,FALSE)*VLOOKUP($E104,BY_AGR_Demand_Drivers!$A$5:$I$11,8,FALSE)</f>
        <v>0.12769562302590087</v>
      </c>
      <c r="H104" s="16">
        <f>VLOOKUP($C104,'Growth rate'!$B$3:$S$93,4,FALSE)*VLOOKUP($E104,BY_AGR_Demand_Drivers!$A$5:$I$11,9,FALSE)</f>
        <v>0.12769562302590087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0.13225531870641469</v>
      </c>
      <c r="G105" s="16">
        <f>VLOOKUP($C105,'Growth rate'!$B$3:$S$93,4,FALSE)*VLOOKUP($E105,BY_AGR_Demand_Drivers!$A$5:$I$11,8,FALSE)</f>
        <v>0.12789605670365028</v>
      </c>
      <c r="H105" s="16">
        <f>VLOOKUP($C105,'Growth rate'!$B$3:$S$93,4,FALSE)*VLOOKUP($E105,BY_AGR_Demand_Drivers!$A$5:$I$11,9,FALSE)</f>
        <v>0.12789605670365028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0.13246258404839206</v>
      </c>
      <c r="G106" s="16">
        <f>VLOOKUP($C106,'Growth rate'!$B$3:$S$93,4,FALSE)*VLOOKUP($E106,BY_AGR_Demand_Drivers!$A$5:$I$11,8,FALSE)</f>
        <v>0.12809649038139964</v>
      </c>
      <c r="H106" s="16">
        <f>VLOOKUP($C106,'Growth rate'!$B$3:$S$93,4,FALSE)*VLOOKUP($E106,BY_AGR_Demand_Drivers!$A$5:$I$11,9,FALSE)</f>
        <v>0.12809649038139964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0.13266984939036947</v>
      </c>
      <c r="G107" s="16">
        <f>VLOOKUP($C107,'Growth rate'!$B$3:$S$93,4,FALSE)*VLOOKUP($E107,BY_AGR_Demand_Drivers!$A$5:$I$11,8,FALSE)</f>
        <v>0.12829692405914903</v>
      </c>
      <c r="H107" s="16">
        <f>VLOOKUP($C107,'Growth rate'!$B$3:$S$93,4,FALSE)*VLOOKUP($E107,BY_AGR_Demand_Drivers!$A$5:$I$11,9,FALSE)</f>
        <v>0.12829692405914903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0.13287711473234687</v>
      </c>
      <c r="G108" s="16">
        <f>VLOOKUP($C108,'Growth rate'!$B$3:$S$93,4,FALSE)*VLOOKUP($E108,BY_AGR_Demand_Drivers!$A$5:$I$11,8,FALSE)</f>
        <v>0.12849735773689841</v>
      </c>
      <c r="H108" s="16">
        <f>VLOOKUP($C108,'Growth rate'!$B$3:$S$93,4,FALSE)*VLOOKUP($E108,BY_AGR_Demand_Drivers!$A$5:$I$11,9,FALSE)</f>
        <v>0.12849735773689841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0.13308438007432427</v>
      </c>
      <c r="G109" s="16">
        <f>VLOOKUP($C109,'Growth rate'!$B$3:$S$93,4,FALSE)*VLOOKUP($E109,BY_AGR_Demand_Drivers!$A$5:$I$11,8,FALSE)</f>
        <v>0.12869779141464779</v>
      </c>
      <c r="H109" s="16">
        <f>VLOOKUP($C109,'Growth rate'!$B$3:$S$93,4,FALSE)*VLOOKUP($E109,BY_AGR_Demand_Drivers!$A$5:$I$11,9,FALSE)</f>
        <v>0.12869779141464779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0.1332916454163017</v>
      </c>
      <c r="G110" s="16">
        <f>VLOOKUP($C110,'Growth rate'!$B$3:$S$93,4,FALSE)*VLOOKUP($E110,BY_AGR_Demand_Drivers!$A$5:$I$11,8,FALSE)</f>
        <v>0.12889822509239718</v>
      </c>
      <c r="H110" s="16">
        <f>VLOOKUP($C110,'Growth rate'!$B$3:$S$93,4,FALSE)*VLOOKUP($E110,BY_AGR_Demand_Drivers!$A$5:$I$11,9,FALSE)</f>
        <v>0.12889822509239718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0.13349891075827908</v>
      </c>
      <c r="G111" s="16">
        <f>VLOOKUP($C111,'Growth rate'!$B$3:$S$93,4,FALSE)*VLOOKUP($E111,BY_AGR_Demand_Drivers!$A$5:$I$11,8,FALSE)</f>
        <v>0.12909865877014656</v>
      </c>
      <c r="H111" s="16">
        <f>VLOOKUP($C111,'Growth rate'!$B$3:$S$93,4,FALSE)*VLOOKUP($E111,BY_AGR_Demand_Drivers!$A$5:$I$11,9,FALSE)</f>
        <v>0.12909865877014656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0.13370617610025648</v>
      </c>
      <c r="G112" s="16">
        <f>VLOOKUP($C112,'Growth rate'!$B$3:$S$93,4,FALSE)*VLOOKUP($E112,BY_AGR_Demand_Drivers!$A$5:$I$11,8,FALSE)</f>
        <v>0.12929909244789595</v>
      </c>
      <c r="H112" s="16">
        <f>VLOOKUP($C112,'Growth rate'!$B$3:$S$93,4,FALSE)*VLOOKUP($E112,BY_AGR_Demand_Drivers!$A$5:$I$11,9,FALSE)</f>
        <v>0.12929909244789595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0.13391344144223388</v>
      </c>
      <c r="G113" s="16">
        <f>VLOOKUP($C113,'Growth rate'!$B$3:$S$93,4,FALSE)*VLOOKUP($E113,BY_AGR_Demand_Drivers!$A$5:$I$11,8,FALSE)</f>
        <v>0.12949952612564533</v>
      </c>
      <c r="H113" s="16">
        <f>VLOOKUP($C113,'Growth rate'!$B$3:$S$93,4,FALSE)*VLOOKUP($E113,BY_AGR_Demand_Drivers!$A$5:$I$11,9,FALSE)</f>
        <v>0.12949952612564533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0.13412070678421129</v>
      </c>
      <c r="G114" s="16">
        <f>VLOOKUP($C114,'Growth rate'!$B$3:$S$93,4,FALSE)*VLOOKUP($E114,BY_AGR_Demand_Drivers!$A$5:$I$11,8,FALSE)</f>
        <v>0.12969995980339469</v>
      </c>
      <c r="H114" s="16">
        <f>VLOOKUP($C114,'Growth rate'!$B$3:$S$93,4,FALSE)*VLOOKUP($E114,BY_AGR_Demand_Drivers!$A$5:$I$11,9,FALSE)</f>
        <v>0.12969995980339469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0.13432797212618872</v>
      </c>
      <c r="G115" s="16">
        <f>VLOOKUP($C115,'Growth rate'!$B$3:$S$93,4,FALSE)*VLOOKUP($E115,BY_AGR_Demand_Drivers!$A$5:$I$11,8,FALSE)</f>
        <v>0.1299003934811441</v>
      </c>
      <c r="H115" s="16">
        <f>VLOOKUP($C115,'Growth rate'!$B$3:$S$93,4,FALSE)*VLOOKUP($E115,BY_AGR_Demand_Drivers!$A$5:$I$11,9,FALSE)</f>
        <v>0.1299003934811441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0.13453523746816612</v>
      </c>
      <c r="G116" s="16">
        <f>VLOOKUP($C116,'Growth rate'!$B$3:$S$93,4,FALSE)*VLOOKUP($E116,BY_AGR_Demand_Drivers!$A$5:$I$11,8,FALSE)</f>
        <v>0.13010082715889348</v>
      </c>
      <c r="H116" s="16">
        <f>VLOOKUP($C116,'Growth rate'!$B$3:$S$93,4,FALSE)*VLOOKUP($E116,BY_AGR_Demand_Drivers!$A$5:$I$11,9,FALSE)</f>
        <v>0.13010082715889348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0.13474250281014349</v>
      </c>
      <c r="G117" s="16">
        <f>VLOOKUP($C117,'Growth rate'!$B$3:$S$93,4,FALSE)*VLOOKUP($E117,BY_AGR_Demand_Drivers!$A$5:$I$11,8,FALSE)</f>
        <v>0.13030126083664287</v>
      </c>
      <c r="H117" s="16">
        <f>VLOOKUP($C117,'Growth rate'!$B$3:$S$93,4,FALSE)*VLOOKUP($E117,BY_AGR_Demand_Drivers!$A$5:$I$11,9,FALSE)</f>
        <v>0.13030126083664287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0.1368983828551058</v>
      </c>
      <c r="G118" s="16">
        <f>VLOOKUP($C118,'Growth rate'!$B$3:$S$93,4,FALSE)*VLOOKUP($E118,BY_AGR_Demand_Drivers!$A$5:$I$11,8,FALSE)</f>
        <v>0.13238608101002916</v>
      </c>
      <c r="H118" s="16">
        <f>VLOOKUP($C118,'Growth rate'!$B$3:$S$93,4,FALSE)*VLOOKUP($E118,BY_AGR_Demand_Drivers!$A$5:$I$11,9,FALSE)</f>
        <v>0.13238608101002916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0.13908875698078749</v>
      </c>
      <c r="G119" s="16">
        <f>VLOOKUP($C119,'Growth rate'!$B$3:$S$93,4,FALSE)*VLOOKUP($E119,BY_AGR_Demand_Drivers!$A$5:$I$11,8,FALSE)</f>
        <v>0.13450425830618962</v>
      </c>
      <c r="H119" s="16">
        <f>VLOOKUP($C119,'Growth rate'!$B$3:$S$93,4,FALSE)*VLOOKUP($E119,BY_AGR_Demand_Drivers!$A$5:$I$11,9,FALSE)</f>
        <v>0.13450425830618962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0.14131417709248012</v>
      </c>
      <c r="G120" s="16">
        <f>VLOOKUP($C120,'Growth rate'!$B$3:$S$93,4,FALSE)*VLOOKUP($E120,BY_AGR_Demand_Drivers!$A$5:$I$11,8,FALSE)</f>
        <v>0.13665632643908868</v>
      </c>
      <c r="H120" s="16">
        <f>VLOOKUP($C120,'Growth rate'!$B$3:$S$93,4,FALSE)*VLOOKUP($E120,BY_AGR_Demand_Drivers!$A$5:$I$11,9,FALSE)</f>
        <v>0.13665632643908868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0.14357520392595977</v>
      </c>
      <c r="G121" s="16">
        <f>VLOOKUP($C121,'Growth rate'!$B$3:$S$93,4,FALSE)*VLOOKUP($E121,BY_AGR_Demand_Drivers!$A$5:$I$11,8,FALSE)</f>
        <v>0.13884282766211406</v>
      </c>
      <c r="H121" s="16">
        <f>VLOOKUP($C121,'Growth rate'!$B$3:$S$93,4,FALSE)*VLOOKUP($E121,BY_AGR_Demand_Drivers!$A$5:$I$11,9,FALSE)</f>
        <v>0.13884282766211406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0.14587240718877514</v>
      </c>
      <c r="G122" s="16">
        <f>VLOOKUP($C122,'Growth rate'!$B$3:$S$93,4,FALSE)*VLOOKUP($E122,BY_AGR_Demand_Drivers!$A$5:$I$11,8,FALSE)</f>
        <v>0.14106431290470789</v>
      </c>
      <c r="H122" s="16">
        <f>VLOOKUP($C122,'Growth rate'!$B$3:$S$93,4,FALSE)*VLOOKUP($E122,BY_AGR_Demand_Drivers!$A$5:$I$11,9,FALSE)</f>
        <v>0.14106431290470789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0.14820636570379553</v>
      </c>
      <c r="G123" s="16">
        <f>VLOOKUP($C123,'Growth rate'!$B$3:$S$93,4,FALSE)*VLOOKUP($E123,BY_AGR_Demand_Drivers!$A$5:$I$11,8,FALSE)</f>
        <v>0.14332134191118323</v>
      </c>
      <c r="H123" s="16">
        <f>VLOOKUP($C123,'Growth rate'!$B$3:$S$93,4,FALSE)*VLOOKUP($E123,BY_AGR_Demand_Drivers!$A$5:$I$11,9,FALSE)</f>
        <v>0.14332134191118323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0.15057766755505628</v>
      </c>
      <c r="G124" s="16">
        <f>VLOOKUP($C124,'Growth rate'!$B$3:$S$93,4,FALSE)*VLOOKUP($E124,BY_AGR_Demand_Drivers!$A$5:$I$11,8,FALSE)</f>
        <v>0.14561448338176217</v>
      </c>
      <c r="H124" s="16">
        <f>VLOOKUP($C124,'Growth rate'!$B$3:$S$93,4,FALSE)*VLOOKUP($E124,BY_AGR_Demand_Drivers!$A$5:$I$11,9,FALSE)</f>
        <v>0.14561448338176217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0.15298691023593719</v>
      </c>
      <c r="G125" s="16">
        <f>VLOOKUP($C125,'Growth rate'!$B$3:$S$93,4,FALSE)*VLOOKUP($E125,BY_AGR_Demand_Drivers!$A$5:$I$11,8,FALSE)</f>
        <v>0.14794431511587039</v>
      </c>
      <c r="H125" s="16">
        <f>VLOOKUP($C125,'Growth rate'!$B$3:$S$93,4,FALSE)*VLOOKUP($E125,BY_AGR_Demand_Drivers!$A$5:$I$11,9,FALSE)</f>
        <v>0.14794431511587039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0.15543470079971217</v>
      </c>
      <c r="G126" s="16">
        <f>VLOOKUP($C126,'Growth rate'!$B$3:$S$93,4,FALSE)*VLOOKUP($E126,BY_AGR_Demand_Drivers!$A$5:$I$11,8,FALSE)</f>
        <v>0.1503114241577243</v>
      </c>
      <c r="H126" s="16">
        <f>VLOOKUP($C126,'Growth rate'!$B$3:$S$93,4,FALSE)*VLOOKUP($E126,BY_AGR_Demand_Drivers!$A$5:$I$11,9,FALSE)</f>
        <v>0.1503114241577243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0.15792165601250757</v>
      </c>
      <c r="G127" s="16">
        <f>VLOOKUP($C127,'Growth rate'!$B$3:$S$93,4,FALSE)*VLOOKUP($E127,BY_AGR_Demand_Drivers!$A$5:$I$11,8,FALSE)</f>
        <v>0.15271640694424787</v>
      </c>
      <c r="H127" s="16">
        <f>VLOOKUP($C127,'Growth rate'!$B$3:$S$93,4,FALSE)*VLOOKUP($E127,BY_AGR_Demand_Drivers!$A$5:$I$11,9,FALSE)</f>
        <v>0.15271640694424787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0.1604484025087077</v>
      </c>
      <c r="G128" s="16">
        <f>VLOOKUP($C128,'Growth rate'!$B$3:$S$93,4,FALSE)*VLOOKUP($E128,BY_AGR_Demand_Drivers!$A$5:$I$11,8,FALSE)</f>
        <v>0.15515986945535587</v>
      </c>
      <c r="H128" s="16">
        <f>VLOOKUP($C128,'Growth rate'!$B$3:$S$93,4,FALSE)*VLOOKUP($E128,BY_AGR_Demand_Drivers!$A$5:$I$11,9,FALSE)</f>
        <v>0.15515986945535587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0.16301557694884702</v>
      </c>
      <c r="G129" s="16">
        <f>VLOOKUP($C129,'Growth rate'!$B$3:$S$93,4,FALSE)*VLOOKUP($E129,BY_AGR_Demand_Drivers!$A$5:$I$11,8,FALSE)</f>
        <v>0.15764242736664152</v>
      </c>
      <c r="H129" s="16">
        <f>VLOOKUP($C129,'Growth rate'!$B$3:$S$93,4,FALSE)*VLOOKUP($E129,BY_AGR_Demand_Drivers!$A$5:$I$11,9,FALSE)</f>
        <v>0.15764242736664152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0.16562382618002855</v>
      </c>
      <c r="G130" s="16">
        <f>VLOOKUP($C130,'Growth rate'!$B$3:$S$93,4,FALSE)*VLOOKUP($E130,BY_AGR_Demand_Drivers!$A$5:$I$11,8,FALSE)</f>
        <v>0.16016470620450779</v>
      </c>
      <c r="H130" s="16">
        <f>VLOOKUP($C130,'Growth rate'!$B$3:$S$93,4,FALSE)*VLOOKUP($E130,BY_AGR_Demand_Drivers!$A$5:$I$11,9,FALSE)</f>
        <v>0.16016470620450779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0.16827380739890904</v>
      </c>
      <c r="G131" s="16">
        <f>VLOOKUP($C131,'Growth rate'!$B$3:$S$93,4,FALSE)*VLOOKUP($E131,BY_AGR_Demand_Drivers!$A$5:$I$11,8,FALSE)</f>
        <v>0.16272734150377996</v>
      </c>
      <c r="H131" s="16">
        <f>VLOOKUP($C131,'Growth rate'!$B$3:$S$93,4,FALSE)*VLOOKUP($E131,BY_AGR_Demand_Drivers!$A$5:$I$11,9,FALSE)</f>
        <v>0.16272734150377996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0.1709661883172916</v>
      </c>
      <c r="G132" s="16">
        <f>VLOOKUP($C132,'Growth rate'!$B$3:$S$93,4,FALSE)*VLOOKUP($E132,BY_AGR_Demand_Drivers!$A$5:$I$11,8,FALSE)</f>
        <v>0.16533097896784044</v>
      </c>
      <c r="H132" s="16">
        <f>VLOOKUP($C132,'Growth rate'!$B$3:$S$93,4,FALSE)*VLOOKUP($E132,BY_AGR_Demand_Drivers!$A$5:$I$11,9,FALSE)</f>
        <v>0.16533097896784044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0.17370164733036828</v>
      </c>
      <c r="G133" s="16">
        <f>VLOOKUP($C133,'Growth rate'!$B$3:$S$93,4,FALSE)*VLOOKUP($E133,BY_AGR_Demand_Drivers!$A$5:$I$11,8,FALSE)</f>
        <v>0.16797627463132589</v>
      </c>
      <c r="H133" s="16">
        <f>VLOOKUP($C133,'Growth rate'!$B$3:$S$93,4,FALSE)*VLOOKUP($E133,BY_AGR_Demand_Drivers!$A$5:$I$11,9,FALSE)</f>
        <v>0.16797627463132589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0.17648087368765417</v>
      </c>
      <c r="G134" s="16">
        <f>VLOOKUP($C134,'Growth rate'!$B$3:$S$93,4,FALSE)*VLOOKUP($E134,BY_AGR_Demand_Drivers!$A$5:$I$11,8,FALSE)</f>
        <v>0.17066389502542709</v>
      </c>
      <c r="H134" s="16">
        <f>VLOOKUP($C134,'Growth rate'!$B$3:$S$93,4,FALSE)*VLOOKUP($E134,BY_AGR_Demand_Drivers!$A$5:$I$11,9,FALSE)</f>
        <v>0.17066389502542709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0.17930456766665662</v>
      </c>
      <c r="G135" s="16">
        <f>VLOOKUP($C135,'Growth rate'!$B$3:$S$93,4,FALSE)*VLOOKUP($E135,BY_AGR_Demand_Drivers!$A$5:$I$11,8,FALSE)</f>
        <v>0.17339451734583392</v>
      </c>
      <c r="H135" s="16">
        <f>VLOOKUP($C135,'Growth rate'!$B$3:$S$93,4,FALSE)*VLOOKUP($E135,BY_AGR_Demand_Drivers!$A$5:$I$11,9,FALSE)</f>
        <v>0.17339451734583392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0.18217344074932312</v>
      </c>
      <c r="G136" s="16">
        <f>VLOOKUP($C136,'Growth rate'!$B$3:$S$93,4,FALSE)*VLOOKUP($E136,BY_AGR_Demand_Drivers!$A$5:$I$11,8,FALSE)</f>
        <v>0.17616882962336727</v>
      </c>
      <c r="H136" s="16">
        <f>VLOOKUP($C136,'Growth rate'!$B$3:$S$93,4,FALSE)*VLOOKUP($E136,BY_AGR_Demand_Drivers!$A$5:$I$11,9,FALSE)</f>
        <v>0.17616882962336727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0.18508821580131229</v>
      </c>
      <c r="G137" s="16">
        <f>VLOOKUP($C137,'Growth rate'!$B$3:$S$93,4,FALSE)*VLOOKUP($E137,BY_AGR_Demand_Drivers!$A$5:$I$11,8,FALSE)</f>
        <v>0.17898753089734115</v>
      </c>
      <c r="H137" s="16">
        <f>VLOOKUP($C137,'Growth rate'!$B$3:$S$93,4,FALSE)*VLOOKUP($E137,BY_AGR_Demand_Drivers!$A$5:$I$11,9,FALSE)</f>
        <v>0.17898753089734115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0.18804962725413327</v>
      </c>
      <c r="G138" s="16">
        <f>VLOOKUP($C138,'Growth rate'!$B$3:$S$93,4,FALSE)*VLOOKUP($E138,BY_AGR_Demand_Drivers!$A$5:$I$11,8,FALSE)</f>
        <v>0.1818513313916986</v>
      </c>
      <c r="H138" s="16">
        <f>VLOOKUP($C138,'Growth rate'!$B$3:$S$93,4,FALSE)*VLOOKUP($E138,BY_AGR_Demand_Drivers!$A$5:$I$11,9,FALSE)</f>
        <v>0.1818513313916986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0.19105842129019943</v>
      </c>
      <c r="G139" s="16">
        <f>VLOOKUP($C139,'Growth rate'!$B$3:$S$93,4,FALSE)*VLOOKUP($E139,BY_AGR_Demand_Drivers!$A$5:$I$11,8,FALSE)</f>
        <v>0.18476095269396578</v>
      </c>
      <c r="H139" s="16">
        <f>VLOOKUP($C139,'Growth rate'!$B$3:$S$93,4,FALSE)*VLOOKUP($E139,BY_AGR_Demand_Drivers!$A$5:$I$11,9,FALSE)</f>
        <v>0.18476095269396578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0.19411535603084262</v>
      </c>
      <c r="G140" s="16">
        <f>VLOOKUP($C140,'Growth rate'!$B$3:$S$93,4,FALSE)*VLOOKUP($E140,BY_AGR_Demand_Drivers!$A$5:$I$11,8,FALSE)</f>
        <v>0.18771712793706924</v>
      </c>
      <c r="H140" s="16">
        <f>VLOOKUP($C140,'Growth rate'!$B$3:$S$93,4,FALSE)*VLOOKUP($E140,BY_AGR_Demand_Drivers!$A$5:$I$11,9,FALSE)</f>
        <v>0.18771712793706924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0.19722120172733607</v>
      </c>
      <c r="G141" s="16">
        <f>VLOOKUP($C141,'Growth rate'!$B$3:$S$93,4,FALSE)*VLOOKUP($E141,BY_AGR_Demand_Drivers!$A$5:$I$11,8,FALSE)</f>
        <v>0.19072060198406232</v>
      </c>
      <c r="H141" s="16">
        <f>VLOOKUP($C141,'Growth rate'!$B$3:$S$93,4,FALSE)*VLOOKUP($E141,BY_AGR_Demand_Drivers!$A$5:$I$11,9,FALSE)</f>
        <v>0.19072060198406232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0.20037674095497343</v>
      </c>
      <c r="G142" s="16">
        <f>VLOOKUP($C142,'Growth rate'!$B$3:$S$93,4,FALSE)*VLOOKUP($E142,BY_AGR_Demand_Drivers!$A$5:$I$11,8,FALSE)</f>
        <v>0.19377213161580731</v>
      </c>
      <c r="H142" s="16">
        <f>VLOOKUP($C142,'Growth rate'!$B$3:$S$93,4,FALSE)*VLOOKUP($E142,BY_AGR_Demand_Drivers!$A$5:$I$11,9,FALSE)</f>
        <v>0.19377213161580731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0.20358276881025303</v>
      </c>
      <c r="G143" s="16">
        <f>VLOOKUP($C143,'Growth rate'!$B$3:$S$93,4,FALSE)*VLOOKUP($E143,BY_AGR_Demand_Drivers!$A$5:$I$11,8,FALSE)</f>
        <v>0.19687248572166025</v>
      </c>
      <c r="H143" s="16">
        <f>VLOOKUP($C143,'Growth rate'!$B$3:$S$93,4,FALSE)*VLOOKUP($E143,BY_AGR_Demand_Drivers!$A$5:$I$11,9,FALSE)</f>
        <v>0.19687248572166025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0.20684009311121704</v>
      </c>
      <c r="G144" s="16">
        <f>VLOOKUP($C144,'Growth rate'!$B$3:$S$93,4,FALSE)*VLOOKUP($E144,BY_AGR_Demand_Drivers!$A$5:$I$11,8,FALSE)</f>
        <v>0.20002244549320675</v>
      </c>
      <c r="H144" s="16">
        <f>VLOOKUP($C144,'Growth rate'!$B$3:$S$93,4,FALSE)*VLOOKUP($E144,BY_AGR_Demand_Drivers!$A$5:$I$11,9,FALSE)</f>
        <v>0.20002244549320675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0.21014953460099656</v>
      </c>
      <c r="G145" s="16">
        <f>VLOOKUP($C145,'Growth rate'!$B$3:$S$93,4,FALSE)*VLOOKUP($E145,BY_AGR_Demand_Drivers!$A$5:$I$11,8,FALSE)</f>
        <v>0.2032228046210981</v>
      </c>
      <c r="H145" s="16">
        <f>VLOOKUP($C145,'Growth rate'!$B$3:$S$93,4,FALSE)*VLOOKUP($E145,BY_AGR_Demand_Drivers!$A$5:$I$11,9,FALSE)</f>
        <v>0.2032228046210981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0.21351192715461251</v>
      </c>
      <c r="G146" s="16">
        <f>VLOOKUP($C146,'Growth rate'!$B$3:$S$93,4,FALSE)*VLOOKUP($E146,BY_AGR_Demand_Drivers!$A$5:$I$11,8,FALSE)</f>
        <v>0.2064743694950357</v>
      </c>
      <c r="H146" s="16">
        <f>VLOOKUP($C146,'Growth rate'!$B$3:$S$93,4,FALSE)*VLOOKUP($E146,BY_AGR_Demand_Drivers!$A$5:$I$11,9,FALSE)</f>
        <v>0.2064743694950357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0.21692811798908632</v>
      </c>
      <c r="G147" s="16">
        <f>VLOOKUP($C147,'Growth rate'!$B$3:$S$93,4,FALSE)*VLOOKUP($E147,BY_AGR_Demand_Drivers!$A$5:$I$11,8,FALSE)</f>
        <v>0.20977795940695626</v>
      </c>
      <c r="H147" s="16">
        <f>VLOOKUP($C147,'Growth rate'!$B$3:$S$93,4,FALSE)*VLOOKUP($E147,BY_AGR_Demand_Drivers!$A$5:$I$11,9,FALSE)</f>
        <v>0.20977795940695626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0.22039896787691168</v>
      </c>
      <c r="G148" s="16">
        <f>VLOOKUP($C148,'Growth rate'!$B$3:$S$93,4,FALSE)*VLOOKUP($E148,BY_AGR_Demand_Drivers!$A$5:$I$11,8,FALSE)</f>
        <v>0.21313440675746756</v>
      </c>
      <c r="H148" s="16">
        <f>VLOOKUP($C148,'Growth rate'!$B$3:$S$93,4,FALSE)*VLOOKUP($E148,BY_AGR_Demand_Drivers!$A$5:$I$11,9,FALSE)</f>
        <v>0.21313440675746756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0.22392535136294231</v>
      </c>
      <c r="G149" s="16">
        <f>VLOOKUP($C149,'Growth rate'!$B$3:$S$93,4,FALSE)*VLOOKUP($E149,BY_AGR_Demand_Drivers!$A$5:$I$11,8,FALSE)</f>
        <v>0.21654455726558705</v>
      </c>
      <c r="H149" s="16">
        <f>VLOOKUP($C149,'Growth rate'!$B$3:$S$93,4,FALSE)*VLOOKUP($E149,BY_AGR_Demand_Drivers!$A$5:$I$11,9,FALSE)</f>
        <v>0.21654455726558705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0.22750815698474935</v>
      </c>
      <c r="G150" s="16">
        <f>VLOOKUP($C150,'Growth rate'!$B$3:$S$93,4,FALSE)*VLOOKUP($E150,BY_AGR_Demand_Drivers!$A$5:$I$11,8,FALSE)</f>
        <v>0.22000927018183644</v>
      </c>
      <c r="H150" s="16">
        <f>VLOOKUP($C150,'Growth rate'!$B$3:$S$93,4,FALSE)*VLOOKUP($E150,BY_AGR_Demand_Drivers!$A$5:$I$11,9,FALSE)</f>
        <v>0.22000927018183644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0.23114828749650537</v>
      </c>
      <c r="G151" s="16">
        <f>VLOOKUP($C151,'Growth rate'!$B$3:$S$93,4,FALSE)*VLOOKUP($E151,BY_AGR_Demand_Drivers!$A$5:$I$11,8,FALSE)</f>
        <v>0.22352941850474586</v>
      </c>
      <c r="H151" s="16">
        <f>VLOOKUP($C151,'Growth rate'!$B$3:$S$93,4,FALSE)*VLOOKUP($E151,BY_AGR_Demand_Drivers!$A$5:$I$11,9,FALSE)</f>
        <v>0.22352941850474586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0.23484666009644947</v>
      </c>
      <c r="G152" s="16">
        <f>VLOOKUP($C152,'Growth rate'!$B$3:$S$93,4,FALSE)*VLOOKUP($E152,BY_AGR_Demand_Drivers!$A$5:$I$11,8,FALSE)</f>
        <v>0.22710588920082181</v>
      </c>
      <c r="H152" s="16">
        <f>VLOOKUP($C152,'Growth rate'!$B$3:$S$93,4,FALSE)*VLOOKUP($E152,BY_AGR_Demand_Drivers!$A$5:$I$11,9,FALSE)</f>
        <v>0.22710588920082181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0.23860420665799267</v>
      </c>
      <c r="G153" s="16">
        <f>VLOOKUP($C153,'Growth rate'!$B$3:$S$93,4,FALSE)*VLOOKUP($E153,BY_AGR_Demand_Drivers!$A$5:$I$11,8,FALSE)</f>
        <v>0.23073958342803497</v>
      </c>
      <c r="H153" s="16">
        <f>VLOOKUP($C153,'Growth rate'!$B$3:$S$93,4,FALSE)*VLOOKUP($E153,BY_AGR_Demand_Drivers!$A$5:$I$11,9,FALSE)</f>
        <v>0.23073958342803497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0.24242187396452058</v>
      </c>
      <c r="G154" s="16">
        <f>VLOOKUP($C154,'Growth rate'!$B$3:$S$93,4,FALSE)*VLOOKUP($E154,BY_AGR_Demand_Drivers!$A$5:$I$11,8,FALSE)</f>
        <v>0.23443141676288354</v>
      </c>
      <c r="H154" s="16">
        <f>VLOOKUP($C154,'Growth rate'!$B$3:$S$93,4,FALSE)*VLOOKUP($E154,BY_AGR_Demand_Drivers!$A$5:$I$11,9,FALSE)</f>
        <v>0.23443141676288354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0.24630062394795291</v>
      </c>
      <c r="G155" s="16">
        <f>VLOOKUP($C155,'Growth rate'!$B$3:$S$93,4,FALSE)*VLOOKUP($E155,BY_AGR_Demand_Drivers!$A$5:$I$11,8,FALSE)</f>
        <v>0.23818231943108967</v>
      </c>
      <c r="H155" s="16">
        <f>VLOOKUP($C155,'Growth rate'!$B$3:$S$93,4,FALSE)*VLOOKUP($E155,BY_AGR_Demand_Drivers!$A$5:$I$11,9,FALSE)</f>
        <v>0.23818231943108967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0.25024143393112019</v>
      </c>
      <c r="G156" s="16">
        <f>VLOOKUP($C156,'Growth rate'!$B$3:$S$93,4,FALSE)*VLOOKUP($E156,BY_AGR_Demand_Drivers!$A$5:$I$11,8,FALSE)</f>
        <v>0.24199323654198715</v>
      </c>
      <c r="H156" s="16">
        <f>VLOOKUP($C156,'Growth rate'!$B$3:$S$93,4,FALSE)*VLOOKUP($E156,BY_AGR_Demand_Drivers!$A$5:$I$11,9,FALSE)</f>
        <v>0.24199323654198715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0.25424529687401809</v>
      </c>
      <c r="G157" s="16">
        <f>VLOOKUP($C157,'Growth rate'!$B$3:$S$93,4,FALSE)*VLOOKUP($E157,BY_AGR_Demand_Drivers!$A$5:$I$11,8,FALSE)</f>
        <v>0.24586512832665888</v>
      </c>
      <c r="H157" s="16">
        <f>VLOOKUP($C157,'Growth rate'!$B$3:$S$93,4,FALSE)*VLOOKUP($E157,BY_AGR_Demand_Drivers!$A$5:$I$11,9,FALSE)</f>
        <v>0.24586512832665888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0.25831322162400239</v>
      </c>
      <c r="G158" s="16">
        <f>VLOOKUP($C158,'Growth rate'!$B$3:$S$93,4,FALSE)*VLOOKUP($E158,BY_AGR_Demand_Drivers!$A$5:$I$11,8,FALSE)</f>
        <v>0.24979897037988544</v>
      </c>
      <c r="H158" s="16">
        <f>VLOOKUP($C158,'Growth rate'!$B$3:$S$93,4,FALSE)*VLOOKUP($E158,BY_AGR_Demand_Drivers!$A$5:$I$11,9,FALSE)</f>
        <v>0.24979897037988544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0.2624462331699865</v>
      </c>
      <c r="G159" s="16">
        <f>VLOOKUP($C159,'Growth rate'!$B$3:$S$93,4,FALSE)*VLOOKUP($E159,BY_AGR_Demand_Drivers!$A$5:$I$11,8,FALSE)</f>
        <v>0.25379575390596371</v>
      </c>
      <c r="H159" s="16">
        <f>VLOOKUP($C159,'Growth rate'!$B$3:$S$93,4,FALSE)*VLOOKUP($E159,BY_AGR_Demand_Drivers!$A$5:$I$11,9,FALSE)</f>
        <v>0.25379575390596371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0.26664537290070628</v>
      </c>
      <c r="G160" s="16">
        <f>VLOOKUP($C160,'Growth rate'!$B$3:$S$93,4,FALSE)*VLOOKUP($E160,BY_AGR_Demand_Drivers!$A$5:$I$11,8,FALSE)</f>
        <v>0.25785648596845911</v>
      </c>
      <c r="H160" s="16">
        <f>VLOOKUP($C160,'Growth rate'!$B$3:$S$93,4,FALSE)*VLOOKUP($E160,BY_AGR_Demand_Drivers!$A$5:$I$11,9,FALSE)</f>
        <v>0.25785648596845911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0.27091169886711758</v>
      </c>
      <c r="G161" s="16">
        <f>VLOOKUP($C161,'Growth rate'!$B$3:$S$93,4,FALSE)*VLOOKUP($E161,BY_AGR_Demand_Drivers!$A$5:$I$11,8,FALSE)</f>
        <v>0.26198218974395449</v>
      </c>
      <c r="H161" s="16">
        <f>VLOOKUP($C161,'Growth rate'!$B$3:$S$93,4,FALSE)*VLOOKUP($E161,BY_AGR_Demand_Drivers!$A$5:$I$11,9,FALSE)</f>
        <v>0.26198218974395449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0.27524628604899143</v>
      </c>
      <c r="G162" s="16">
        <f>VLOOKUP($C162,'Growth rate'!$B$3:$S$93,4,FALSE)*VLOOKUP($E162,BY_AGR_Demand_Drivers!$A$5:$I$11,8,FALSE)</f>
        <v>0.2661739047798577</v>
      </c>
      <c r="H162" s="16">
        <f>VLOOKUP($C162,'Growth rate'!$B$3:$S$93,4,FALSE)*VLOOKUP($E162,BY_AGR_Demand_Drivers!$A$5:$I$11,9,FALSE)</f>
        <v>0.2661739047798577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0.27965022662577532</v>
      </c>
      <c r="G163" s="16">
        <f>VLOOKUP($C163,'Growth rate'!$B$3:$S$93,4,FALSE)*VLOOKUP($E163,BY_AGR_Demand_Drivers!$A$5:$I$11,8,FALSE)</f>
        <v>0.27043268725633546</v>
      </c>
      <c r="H163" s="16">
        <f>VLOOKUP($C163,'Growth rate'!$B$3:$S$93,4,FALSE)*VLOOKUP($E163,BY_AGR_Demand_Drivers!$A$5:$I$11,9,FALSE)</f>
        <v>0.27043268725633546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0.28412463025178775</v>
      </c>
      <c r="G164" s="16">
        <f>VLOOKUP($C164,'Growth rate'!$B$3:$S$93,4,FALSE)*VLOOKUP($E164,BY_AGR_Demand_Drivers!$A$5:$I$11,8,FALSE)</f>
        <v>0.27475961025243684</v>
      </c>
      <c r="H164" s="16">
        <f>VLOOKUP($C164,'Growth rate'!$B$3:$S$93,4,FALSE)*VLOOKUP($E164,BY_AGR_Demand_Drivers!$A$5:$I$11,9,FALSE)</f>
        <v>0.27475961025243684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0.28867062433581631</v>
      </c>
      <c r="G165" s="16">
        <f>VLOOKUP($C165,'Growth rate'!$B$3:$S$93,4,FALSE)*VLOOKUP($E165,BY_AGR_Demand_Drivers!$A$5:$I$11,8,FALSE)</f>
        <v>0.27915576401647579</v>
      </c>
      <c r="H165" s="16">
        <f>VLOOKUP($C165,'Growth rate'!$B$3:$S$93,4,FALSE)*VLOOKUP($E165,BY_AGR_Demand_Drivers!$A$5:$I$11,9,FALSE)</f>
        <v>0.27915576401647579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0.29328935432518943</v>
      </c>
      <c r="G166" s="16">
        <f>VLOOKUP($C166,'Growth rate'!$B$3:$S$93,4,FALSE)*VLOOKUP($E166,BY_AGR_Demand_Drivers!$A$5:$I$11,8,FALSE)</f>
        <v>0.28362225624073945</v>
      </c>
      <c r="H166" s="16">
        <f>VLOOKUP($C166,'Growth rate'!$B$3:$S$93,4,FALSE)*VLOOKUP($E166,BY_AGR_Demand_Drivers!$A$5:$I$11,9,FALSE)</f>
        <v>0.28362225624073945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0.29798198399439246</v>
      </c>
      <c r="G167" s="16">
        <f>VLOOKUP($C167,'Growth rate'!$B$3:$S$93,4,FALSE)*VLOOKUP($E167,BY_AGR_Demand_Drivers!$A$5:$I$11,8,FALSE)</f>
        <v>0.2881602123405913</v>
      </c>
      <c r="H167" s="16">
        <f>VLOOKUP($C167,'Growth rate'!$B$3:$S$93,4,FALSE)*VLOOKUP($E167,BY_AGR_Demand_Drivers!$A$5:$I$11,9,FALSE)</f>
        <v>0.2881602123405913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0.205509064150763</v>
      </c>
      <c r="G168" s="16">
        <f>VLOOKUP($C168,'Growth rate'!$B$3:$S$93,4,FALSE)*VLOOKUP($E168,BY_AGR_Demand_Drivers!$A$5:$I$11,8,FALSE)</f>
        <v>0.19873528852239</v>
      </c>
      <c r="H168" s="16">
        <f>VLOOKUP($C168,'Growth rate'!$B$3:$S$93,4,FALSE)*VLOOKUP($E168,BY_AGR_Demand_Drivers!$A$5:$I$11,9,FALSE)</f>
        <v>0.19873528852239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0.20584101404392771</v>
      </c>
      <c r="G169" s="16">
        <f>VLOOKUP($C169,'Growth rate'!$B$3:$S$93,4,FALSE)*VLOOKUP($E169,BY_AGR_Demand_Drivers!$A$5:$I$11,8,FALSE)</f>
        <v>0.19905629702907401</v>
      </c>
      <c r="H169" s="16">
        <f>VLOOKUP($C169,'Growth rate'!$B$3:$S$93,4,FALSE)*VLOOKUP($E169,BY_AGR_Demand_Drivers!$A$5:$I$11,9,FALSE)</f>
        <v>0.19905629702907401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0.20617296393709245</v>
      </c>
      <c r="G170" s="16">
        <f>VLOOKUP($C170,'Growth rate'!$B$3:$S$93,4,FALSE)*VLOOKUP($E170,BY_AGR_Demand_Drivers!$A$5:$I$11,8,FALSE)</f>
        <v>0.19937730553575803</v>
      </c>
      <c r="H170" s="16">
        <f>VLOOKUP($C170,'Growth rate'!$B$3:$S$93,4,FALSE)*VLOOKUP($E170,BY_AGR_Demand_Drivers!$A$5:$I$11,9,FALSE)</f>
        <v>0.19937730553575803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0.20650491383025718</v>
      </c>
      <c r="G171" s="16">
        <f>VLOOKUP($C171,'Growth rate'!$B$3:$S$93,4,FALSE)*VLOOKUP($E171,BY_AGR_Demand_Drivers!$A$5:$I$11,8,FALSE)</f>
        <v>0.19969831404244209</v>
      </c>
      <c r="H171" s="16">
        <f>VLOOKUP($C171,'Growth rate'!$B$3:$S$93,4,FALSE)*VLOOKUP($E171,BY_AGR_Demand_Drivers!$A$5:$I$11,9,FALSE)</f>
        <v>0.19969831404244209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0.20683686372342192</v>
      </c>
      <c r="G172" s="16">
        <f>VLOOKUP($C172,'Growth rate'!$B$3:$S$93,4,FALSE)*VLOOKUP($E172,BY_AGR_Demand_Drivers!$A$5:$I$11,8,FALSE)</f>
        <v>0.20001932254912611</v>
      </c>
      <c r="H172" s="16">
        <f>VLOOKUP($C172,'Growth rate'!$B$3:$S$93,4,FALSE)*VLOOKUP($E172,BY_AGR_Demand_Drivers!$A$5:$I$11,9,FALSE)</f>
        <v>0.20001932254912611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0.20716881361658662</v>
      </c>
      <c r="G173" s="16">
        <f>VLOOKUP($C173,'Growth rate'!$B$3:$S$93,4,FALSE)*VLOOKUP($E173,BY_AGR_Demand_Drivers!$A$5:$I$11,8,FALSE)</f>
        <v>0.20034033105581012</v>
      </c>
      <c r="H173" s="16">
        <f>VLOOKUP($C173,'Growth rate'!$B$3:$S$93,4,FALSE)*VLOOKUP($E173,BY_AGR_Demand_Drivers!$A$5:$I$11,9,FALSE)</f>
        <v>0.20034033105581012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0.20750076350975133</v>
      </c>
      <c r="G174" s="16">
        <f>VLOOKUP($C174,'Growth rate'!$B$3:$S$93,4,FALSE)*VLOOKUP($E174,BY_AGR_Demand_Drivers!$A$5:$I$11,8,FALSE)</f>
        <v>0.20066133956249416</v>
      </c>
      <c r="H174" s="16">
        <f>VLOOKUP($C174,'Growth rate'!$B$3:$S$93,4,FALSE)*VLOOKUP($E174,BY_AGR_Demand_Drivers!$A$5:$I$11,9,FALSE)</f>
        <v>0.20066133956249416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0.20783271340291606</v>
      </c>
      <c r="G175" s="16">
        <f>VLOOKUP($C175,'Growth rate'!$B$3:$S$93,4,FALSE)*VLOOKUP($E175,BY_AGR_Demand_Drivers!$A$5:$I$11,8,FALSE)</f>
        <v>0.20098234806917817</v>
      </c>
      <c r="H175" s="16">
        <f>VLOOKUP($C175,'Growth rate'!$B$3:$S$93,4,FALSE)*VLOOKUP($E175,BY_AGR_Demand_Drivers!$A$5:$I$11,9,FALSE)</f>
        <v>0.20098234806917817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0.20816466329608083</v>
      </c>
      <c r="G176" s="16">
        <f>VLOOKUP($C176,'Growth rate'!$B$3:$S$93,4,FALSE)*VLOOKUP($E176,BY_AGR_Demand_Drivers!$A$5:$I$11,8,FALSE)</f>
        <v>0.20130335657586221</v>
      </c>
      <c r="H176" s="16">
        <f>VLOOKUP($C176,'Growth rate'!$B$3:$S$93,4,FALSE)*VLOOKUP($E176,BY_AGR_Demand_Drivers!$A$5:$I$11,9,FALSE)</f>
        <v>0.20130335657586221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0.20849661318924553</v>
      </c>
      <c r="G177" s="16">
        <f>VLOOKUP($C177,'Growth rate'!$B$3:$S$93,4,FALSE)*VLOOKUP($E177,BY_AGR_Demand_Drivers!$A$5:$I$11,8,FALSE)</f>
        <v>0.20162436508254625</v>
      </c>
      <c r="H177" s="16">
        <f>VLOOKUP($C177,'Growth rate'!$B$3:$S$93,4,FALSE)*VLOOKUP($E177,BY_AGR_Demand_Drivers!$A$5:$I$11,9,FALSE)</f>
        <v>0.20162436508254625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0.20882856308241024</v>
      </c>
      <c r="G178" s="16">
        <f>VLOOKUP($C178,'Growth rate'!$B$3:$S$93,4,FALSE)*VLOOKUP($E178,BY_AGR_Demand_Drivers!$A$5:$I$11,8,FALSE)</f>
        <v>0.20194537358923026</v>
      </c>
      <c r="H178" s="16">
        <f>VLOOKUP($C178,'Growth rate'!$B$3:$S$93,4,FALSE)*VLOOKUP($E178,BY_AGR_Demand_Drivers!$A$5:$I$11,9,FALSE)</f>
        <v>0.20194537358923026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0.20916051297557495</v>
      </c>
      <c r="G179" s="16">
        <f>VLOOKUP($C179,'Growth rate'!$B$3:$S$93,4,FALSE)*VLOOKUP($E179,BY_AGR_Demand_Drivers!$A$5:$I$11,8,FALSE)</f>
        <v>0.20226638209591427</v>
      </c>
      <c r="H179" s="16">
        <f>VLOOKUP($C179,'Growth rate'!$B$3:$S$93,4,FALSE)*VLOOKUP($E179,BY_AGR_Demand_Drivers!$A$5:$I$11,9,FALSE)</f>
        <v>0.20226638209591427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0.20949246286873968</v>
      </c>
      <c r="G180" s="16">
        <f>VLOOKUP($C180,'Growth rate'!$B$3:$S$93,4,FALSE)*VLOOKUP($E180,BY_AGR_Demand_Drivers!$A$5:$I$11,8,FALSE)</f>
        <v>0.20258739060259828</v>
      </c>
      <c r="H180" s="16">
        <f>VLOOKUP($C180,'Growth rate'!$B$3:$S$93,4,FALSE)*VLOOKUP($E180,BY_AGR_Demand_Drivers!$A$5:$I$11,9,FALSE)</f>
        <v>0.20258739060259828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0.20982441276190444</v>
      </c>
      <c r="G181" s="16">
        <f>VLOOKUP($C181,'Growth rate'!$B$3:$S$93,4,FALSE)*VLOOKUP($E181,BY_AGR_Demand_Drivers!$A$5:$I$11,8,FALSE)</f>
        <v>0.20290839910928235</v>
      </c>
      <c r="H181" s="16">
        <f>VLOOKUP($C181,'Growth rate'!$B$3:$S$93,4,FALSE)*VLOOKUP($E181,BY_AGR_Demand_Drivers!$A$5:$I$11,9,FALSE)</f>
        <v>0.20290839910928235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0.21015636265506915</v>
      </c>
      <c r="G182" s="16">
        <f>VLOOKUP($C182,'Growth rate'!$B$3:$S$93,4,FALSE)*VLOOKUP($E182,BY_AGR_Demand_Drivers!$A$5:$I$11,8,FALSE)</f>
        <v>0.20322940761596636</v>
      </c>
      <c r="H182" s="16">
        <f>VLOOKUP($C182,'Growth rate'!$B$3:$S$93,4,FALSE)*VLOOKUP($E182,BY_AGR_Demand_Drivers!$A$5:$I$11,9,FALSE)</f>
        <v>0.20322940761596636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0.21048831254823386</v>
      </c>
      <c r="G183" s="16">
        <f>VLOOKUP($C183,'Growth rate'!$B$3:$S$93,4,FALSE)*VLOOKUP($E183,BY_AGR_Demand_Drivers!$A$5:$I$11,8,FALSE)</f>
        <v>0.20355041612265037</v>
      </c>
      <c r="H183" s="16">
        <f>VLOOKUP($C183,'Growth rate'!$B$3:$S$93,4,FALSE)*VLOOKUP($E183,BY_AGR_Demand_Drivers!$A$5:$I$11,9,FALSE)</f>
        <v>0.20355041612265037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0.21082026244139856</v>
      </c>
      <c r="G184" s="16">
        <f>VLOOKUP($C184,'Growth rate'!$B$3:$S$93,4,FALSE)*VLOOKUP($E184,BY_AGR_Demand_Drivers!$A$5:$I$11,8,FALSE)</f>
        <v>0.20387142462933439</v>
      </c>
      <c r="H184" s="16">
        <f>VLOOKUP($C184,'Growth rate'!$B$3:$S$93,4,FALSE)*VLOOKUP($E184,BY_AGR_Demand_Drivers!$A$5:$I$11,9,FALSE)</f>
        <v>0.20387142462933439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0.2111522123345633</v>
      </c>
      <c r="G185" s="16">
        <f>VLOOKUP($C185,'Growth rate'!$B$3:$S$93,4,FALSE)*VLOOKUP($E185,BY_AGR_Demand_Drivers!$A$5:$I$11,8,FALSE)</f>
        <v>0.2041924331360184</v>
      </c>
      <c r="H185" s="16">
        <f>VLOOKUP($C185,'Growth rate'!$B$3:$S$93,4,FALSE)*VLOOKUP($E185,BY_AGR_Demand_Drivers!$A$5:$I$11,9,FALSE)</f>
        <v>0.2041924331360184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0.21148416222772801</v>
      </c>
      <c r="G186" s="16">
        <f>VLOOKUP($C186,'Growth rate'!$B$3:$S$93,4,FALSE)*VLOOKUP($E186,BY_AGR_Demand_Drivers!$A$5:$I$11,8,FALSE)</f>
        <v>0.20451344164270244</v>
      </c>
      <c r="H186" s="16">
        <f>VLOOKUP($C186,'Growth rate'!$B$3:$S$93,4,FALSE)*VLOOKUP($E186,BY_AGR_Demand_Drivers!$A$5:$I$11,9,FALSE)</f>
        <v>0.20451344164270244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0.21181611212089277</v>
      </c>
      <c r="G187" s="16">
        <f>VLOOKUP($C187,'Growth rate'!$B$3:$S$93,4,FALSE)*VLOOKUP($E187,BY_AGR_Demand_Drivers!$A$5:$I$11,8,FALSE)</f>
        <v>0.20483445014938648</v>
      </c>
      <c r="H187" s="16">
        <f>VLOOKUP($C187,'Growth rate'!$B$3:$S$93,4,FALSE)*VLOOKUP($E187,BY_AGR_Demand_Drivers!$A$5:$I$11,9,FALSE)</f>
        <v>0.20483445014938648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0.21214806201405748</v>
      </c>
      <c r="G188" s="16">
        <f>VLOOKUP($C188,'Growth rate'!$B$3:$S$93,4,FALSE)*VLOOKUP($E188,BY_AGR_Demand_Drivers!$A$5:$I$11,8,FALSE)</f>
        <v>0.20515545865607049</v>
      </c>
      <c r="H188" s="16">
        <f>VLOOKUP($C188,'Growth rate'!$B$3:$S$93,4,FALSE)*VLOOKUP($E188,BY_AGR_Demand_Drivers!$A$5:$I$11,9,FALSE)</f>
        <v>0.20515545865607049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0.21248001190722218</v>
      </c>
      <c r="G189" s="16">
        <f>VLOOKUP($C189,'Growth rate'!$B$3:$S$93,4,FALSE)*VLOOKUP($E189,BY_AGR_Demand_Drivers!$A$5:$I$11,8,FALSE)</f>
        <v>0.20547646716275453</v>
      </c>
      <c r="H189" s="16">
        <f>VLOOKUP($C189,'Growth rate'!$B$3:$S$93,4,FALSE)*VLOOKUP($E189,BY_AGR_Demand_Drivers!$A$5:$I$11,9,FALSE)</f>
        <v>0.20547646716275453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0.21281196180038692</v>
      </c>
      <c r="G190" s="16">
        <f>VLOOKUP($C190,'Growth rate'!$B$3:$S$93,4,FALSE)*VLOOKUP($E190,BY_AGR_Demand_Drivers!$A$5:$I$11,8,FALSE)</f>
        <v>0.20579747566943854</v>
      </c>
      <c r="H190" s="16">
        <f>VLOOKUP($C190,'Growth rate'!$B$3:$S$93,4,FALSE)*VLOOKUP($E190,BY_AGR_Demand_Drivers!$A$5:$I$11,9,FALSE)</f>
        <v>0.20579747566943854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0.21314391169355162</v>
      </c>
      <c r="G191" s="16">
        <f>VLOOKUP($C191,'Growth rate'!$B$3:$S$93,4,FALSE)*VLOOKUP($E191,BY_AGR_Demand_Drivers!$A$5:$I$11,8,FALSE)</f>
        <v>0.20611848417612255</v>
      </c>
      <c r="H191" s="16">
        <f>VLOOKUP($C191,'Growth rate'!$B$3:$S$93,4,FALSE)*VLOOKUP($E191,BY_AGR_Demand_Drivers!$A$5:$I$11,9,FALSE)</f>
        <v>0.20611848417612255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0.21347586158671639</v>
      </c>
      <c r="G192" s="16">
        <f>VLOOKUP($C192,'Growth rate'!$B$3:$S$93,4,FALSE)*VLOOKUP($E192,BY_AGR_Demand_Drivers!$A$5:$I$11,8,FALSE)</f>
        <v>0.20643949268280662</v>
      </c>
      <c r="H192" s="16">
        <f>VLOOKUP($C192,'Growth rate'!$B$3:$S$93,4,FALSE)*VLOOKUP($E192,BY_AGR_Demand_Drivers!$A$5:$I$11,9,FALSE)</f>
        <v>0.20643949268280662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0.21380781147988109</v>
      </c>
      <c r="G193" s="16">
        <f>VLOOKUP($C193,'Growth rate'!$B$3:$S$93,4,FALSE)*VLOOKUP($E193,BY_AGR_Demand_Drivers!$A$5:$I$11,8,FALSE)</f>
        <v>0.20676050118949063</v>
      </c>
      <c r="H193" s="16">
        <f>VLOOKUP($C193,'Growth rate'!$B$3:$S$93,4,FALSE)*VLOOKUP($E193,BY_AGR_Demand_Drivers!$A$5:$I$11,9,FALSE)</f>
        <v>0.20676050118949063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0.21413976137304583</v>
      </c>
      <c r="G194" s="16">
        <f>VLOOKUP($C194,'Growth rate'!$B$3:$S$93,4,FALSE)*VLOOKUP($E194,BY_AGR_Demand_Drivers!$A$5:$I$11,8,FALSE)</f>
        <v>0.20708150969617464</v>
      </c>
      <c r="H194" s="16">
        <f>VLOOKUP($C194,'Growth rate'!$B$3:$S$93,4,FALSE)*VLOOKUP($E194,BY_AGR_Demand_Drivers!$A$5:$I$11,9,FALSE)</f>
        <v>0.20708150969617464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0.21447171126621054</v>
      </c>
      <c r="G195" s="16">
        <f>VLOOKUP($C195,'Growth rate'!$B$3:$S$93,4,FALSE)*VLOOKUP($E195,BY_AGR_Demand_Drivers!$A$5:$I$11,8,FALSE)</f>
        <v>0.20740251820285865</v>
      </c>
      <c r="H195" s="16">
        <f>VLOOKUP($C195,'Growth rate'!$B$3:$S$93,4,FALSE)*VLOOKUP($E195,BY_AGR_Demand_Drivers!$A$5:$I$11,9,FALSE)</f>
        <v>0.20740251820285865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0.21480366115937524</v>
      </c>
      <c r="G196" s="16">
        <f>VLOOKUP($C196,'Growth rate'!$B$3:$S$93,4,FALSE)*VLOOKUP($E196,BY_AGR_Demand_Drivers!$A$5:$I$11,8,FALSE)</f>
        <v>0.20772352670954267</v>
      </c>
      <c r="H196" s="16">
        <f>VLOOKUP($C196,'Growth rate'!$B$3:$S$93,4,FALSE)*VLOOKUP($E196,BY_AGR_Demand_Drivers!$A$5:$I$11,9,FALSE)</f>
        <v>0.20772352670954267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0.21513561105254</v>
      </c>
      <c r="G197" s="16">
        <f>VLOOKUP($C197,'Growth rate'!$B$3:$S$93,4,FALSE)*VLOOKUP($E197,BY_AGR_Demand_Drivers!$A$5:$I$11,8,FALSE)</f>
        <v>0.20804453521622673</v>
      </c>
      <c r="H197" s="16">
        <f>VLOOKUP($C197,'Growth rate'!$B$3:$S$93,4,FALSE)*VLOOKUP($E197,BY_AGR_Demand_Drivers!$A$5:$I$11,9,FALSE)</f>
        <v>0.20804453521622673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0.21546756094570471</v>
      </c>
      <c r="G198" s="16">
        <f>VLOOKUP($C198,'Growth rate'!$B$3:$S$93,4,FALSE)*VLOOKUP($E198,BY_AGR_Demand_Drivers!$A$5:$I$11,8,FALSE)</f>
        <v>0.20836554372291075</v>
      </c>
      <c r="H198" s="16">
        <f>VLOOKUP($C198,'Growth rate'!$B$3:$S$93,4,FALSE)*VLOOKUP($E198,BY_AGR_Demand_Drivers!$A$5:$I$11,9,FALSE)</f>
        <v>0.20836554372291075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0.21579951083886945</v>
      </c>
      <c r="G199" s="16">
        <f>VLOOKUP($C199,'Growth rate'!$B$3:$S$93,4,FALSE)*VLOOKUP($E199,BY_AGR_Demand_Drivers!$A$5:$I$11,8,FALSE)</f>
        <v>0.20868655222959476</v>
      </c>
      <c r="H199" s="16">
        <f>VLOOKUP($C199,'Growth rate'!$B$3:$S$93,4,FALSE)*VLOOKUP($E199,BY_AGR_Demand_Drivers!$A$5:$I$11,9,FALSE)</f>
        <v>0.20868655222959476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0.21925230301229134</v>
      </c>
      <c r="G200" s="16">
        <f>VLOOKUP($C200,'Growth rate'!$B$3:$S$93,4,FALSE)*VLOOKUP($E200,BY_AGR_Demand_Drivers!$A$5:$I$11,8,FALSE)</f>
        <v>0.21202553706526828</v>
      </c>
      <c r="H200" s="16">
        <f>VLOOKUP($C200,'Growth rate'!$B$3:$S$93,4,FALSE)*VLOOKUP($E200,BY_AGR_Demand_Drivers!$A$5:$I$11,9,FALSE)</f>
        <v>0.21202553706526828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0.22276033986048799</v>
      </c>
      <c r="G201" s="16">
        <f>VLOOKUP($C201,'Growth rate'!$B$3:$S$93,4,FALSE)*VLOOKUP($E201,BY_AGR_Demand_Drivers!$A$5:$I$11,8,FALSE)</f>
        <v>0.21541794565831257</v>
      </c>
      <c r="H201" s="16">
        <f>VLOOKUP($C201,'Growth rate'!$B$3:$S$93,4,FALSE)*VLOOKUP($E201,BY_AGR_Demand_Drivers!$A$5:$I$11,9,FALSE)</f>
        <v>0.21541794565831257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0.22632450529825585</v>
      </c>
      <c r="G202" s="16">
        <f>VLOOKUP($C202,'Growth rate'!$B$3:$S$93,4,FALSE)*VLOOKUP($E202,BY_AGR_Demand_Drivers!$A$5:$I$11,8,FALSE)</f>
        <v>0.2188646327888456</v>
      </c>
      <c r="H202" s="16">
        <f>VLOOKUP($C202,'Growth rate'!$B$3:$S$93,4,FALSE)*VLOOKUP($E202,BY_AGR_Demand_Drivers!$A$5:$I$11,9,FALSE)</f>
        <v>0.2188646327888456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0.22994569738302789</v>
      </c>
      <c r="G203" s="16">
        <f>VLOOKUP($C203,'Growth rate'!$B$3:$S$93,4,FALSE)*VLOOKUP($E203,BY_AGR_Demand_Drivers!$A$5:$I$11,8,FALSE)</f>
        <v>0.22236646691346709</v>
      </c>
      <c r="H203" s="16">
        <f>VLOOKUP($C203,'Growth rate'!$B$3:$S$93,4,FALSE)*VLOOKUP($E203,BY_AGR_Demand_Drivers!$A$5:$I$11,9,FALSE)</f>
        <v>0.22236646691346709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0.23362482854115638</v>
      </c>
      <c r="G204" s="16">
        <f>VLOOKUP($C204,'Growth rate'!$B$3:$S$93,4,FALSE)*VLOOKUP($E204,BY_AGR_Demand_Drivers!$A$5:$I$11,8,FALSE)</f>
        <v>0.22592433038408261</v>
      </c>
      <c r="H204" s="16">
        <f>VLOOKUP($C204,'Growth rate'!$B$3:$S$93,4,FALSE)*VLOOKUP($E204,BY_AGR_Demand_Drivers!$A$5:$I$11,9,FALSE)</f>
        <v>0.22592433038408261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0.23736282579781487</v>
      </c>
      <c r="G205" s="16">
        <f>VLOOKUP($C205,'Growth rate'!$B$3:$S$93,4,FALSE)*VLOOKUP($E205,BY_AGR_Demand_Drivers!$A$5:$I$11,8,FALSE)</f>
        <v>0.22953911967022791</v>
      </c>
      <c r="H205" s="16">
        <f>VLOOKUP($C205,'Growth rate'!$B$3:$S$93,4,FALSE)*VLOOKUP($E205,BY_AGR_Demand_Drivers!$A$5:$I$11,9,FALSE)</f>
        <v>0.22953911967022791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0.24116063101057991</v>
      </c>
      <c r="G206" s="16">
        <f>VLOOKUP($C206,'Growth rate'!$B$3:$S$93,4,FALSE)*VLOOKUP($E206,BY_AGR_Demand_Drivers!$A$5:$I$11,8,FALSE)</f>
        <v>0.23321174558495159</v>
      </c>
      <c r="H206" s="16">
        <f>VLOOKUP($C206,'Growth rate'!$B$3:$S$93,4,FALSE)*VLOOKUP($E206,BY_AGR_Demand_Drivers!$A$5:$I$11,9,FALSE)</f>
        <v>0.23321174558495159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0.24501920110674924</v>
      </c>
      <c r="G207" s="16">
        <f>VLOOKUP($C207,'Growth rate'!$B$3:$S$93,4,FALSE)*VLOOKUP($E207,BY_AGR_Demand_Drivers!$A$5:$I$11,8,FALSE)</f>
        <v>0.23694313351431084</v>
      </c>
      <c r="H207" s="16">
        <f>VLOOKUP($C207,'Growth rate'!$B$3:$S$93,4,FALSE)*VLOOKUP($E207,BY_AGR_Demand_Drivers!$A$5:$I$11,9,FALSE)</f>
        <v>0.23694313351431084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0.24893950832445719</v>
      </c>
      <c r="G208" s="16">
        <f>VLOOKUP($C208,'Growth rate'!$B$3:$S$93,4,FALSE)*VLOOKUP($E208,BY_AGR_Demand_Drivers!$A$5:$I$11,8,FALSE)</f>
        <v>0.24073422365053979</v>
      </c>
      <c r="H208" s="16">
        <f>VLOOKUP($C208,'Growth rate'!$B$3:$S$93,4,FALSE)*VLOOKUP($E208,BY_AGR_Demand_Drivers!$A$5:$I$11,9,FALSE)</f>
        <v>0.24073422365053979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0.2529225404576485</v>
      </c>
      <c r="G209" s="16">
        <f>VLOOKUP($C209,'Growth rate'!$B$3:$S$93,4,FALSE)*VLOOKUP($E209,BY_AGR_Demand_Drivers!$A$5:$I$11,8,FALSE)</f>
        <v>0.2445859712289484</v>
      </c>
      <c r="H209" s="16">
        <f>VLOOKUP($C209,'Growth rate'!$B$3:$S$93,4,FALSE)*VLOOKUP($E209,BY_AGR_Demand_Drivers!$A$5:$I$11,9,FALSE)</f>
        <v>0.2445859712289484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0.2569693011049709</v>
      </c>
      <c r="G210" s="16">
        <f>VLOOKUP($C210,'Growth rate'!$B$3:$S$93,4,FALSE)*VLOOKUP($E210,BY_AGR_Demand_Drivers!$A$5:$I$11,8,FALSE)</f>
        <v>0.24849934676861163</v>
      </c>
      <c r="H210" s="16">
        <f>VLOOKUP($C210,'Growth rate'!$B$3:$S$93,4,FALSE)*VLOOKUP($E210,BY_AGR_Demand_Drivers!$A$5:$I$11,9,FALSE)</f>
        <v>0.24849934676861163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0.26108080992265043</v>
      </c>
      <c r="G211" s="16">
        <f>VLOOKUP($C211,'Growth rate'!$B$3:$S$93,4,FALSE)*VLOOKUP($E211,BY_AGR_Demand_Drivers!$A$5:$I$11,8,FALSE)</f>
        <v>0.25247533631690938</v>
      </c>
      <c r="H211" s="16">
        <f>VLOOKUP($C211,'Growth rate'!$B$3:$S$93,4,FALSE)*VLOOKUP($E211,BY_AGR_Demand_Drivers!$A$5:$I$11,9,FALSE)</f>
        <v>0.25247533631690938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0.26525810288141283</v>
      </c>
      <c r="G212" s="16">
        <f>VLOOKUP($C212,'Growth rate'!$B$3:$S$93,4,FALSE)*VLOOKUP($E212,BY_AGR_Demand_Drivers!$A$5:$I$11,8,FALSE)</f>
        <v>0.25651494169797989</v>
      </c>
      <c r="H212" s="16">
        <f>VLOOKUP($C212,'Growth rate'!$B$3:$S$93,4,FALSE)*VLOOKUP($E212,BY_AGR_Demand_Drivers!$A$5:$I$11,9,FALSE)</f>
        <v>0.25651494169797989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0.26950223252751548</v>
      </c>
      <c r="G213" s="16">
        <f>VLOOKUP($C213,'Growth rate'!$B$3:$S$93,4,FALSE)*VLOOKUP($E213,BY_AGR_Demand_Drivers!$A$5:$I$11,8,FALSE)</f>
        <v>0.26061918076514762</v>
      </c>
      <c r="H213" s="16">
        <f>VLOOKUP($C213,'Growth rate'!$B$3:$S$93,4,FALSE)*VLOOKUP($E213,BY_AGR_Demand_Drivers!$A$5:$I$11,9,FALSE)</f>
        <v>0.26061918076514762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0.27381426824795568</v>
      </c>
      <c r="G214" s="16">
        <f>VLOOKUP($C214,'Growth rate'!$B$3:$S$93,4,FALSE)*VLOOKUP($E214,BY_AGR_Demand_Drivers!$A$5:$I$11,8,FALSE)</f>
        <v>0.26478908765739001</v>
      </c>
      <c r="H214" s="16">
        <f>VLOOKUP($C214,'Growth rate'!$B$3:$S$93,4,FALSE)*VLOOKUP($E214,BY_AGR_Demand_Drivers!$A$5:$I$11,9,FALSE)</f>
        <v>0.26478908765739001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0.27819529653992303</v>
      </c>
      <c r="G215" s="16">
        <f>VLOOKUP($C215,'Growth rate'!$B$3:$S$93,4,FALSE)*VLOOKUP($E215,BY_AGR_Demand_Drivers!$A$5:$I$11,8,FALSE)</f>
        <v>0.26902571305990824</v>
      </c>
      <c r="H215" s="16">
        <f>VLOOKUP($C215,'Growth rate'!$B$3:$S$93,4,FALSE)*VLOOKUP($E215,BY_AGR_Demand_Drivers!$A$5:$I$11,9,FALSE)</f>
        <v>0.26902571305990824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0.2826464212845618</v>
      </c>
      <c r="G216" s="16">
        <f>VLOOKUP($C216,'Growth rate'!$B$3:$S$93,4,FALSE)*VLOOKUP($E216,BY_AGR_Demand_Drivers!$A$5:$I$11,8,FALSE)</f>
        <v>0.27333012446886679</v>
      </c>
      <c r="H216" s="16">
        <f>VLOOKUP($C216,'Growth rate'!$B$3:$S$93,4,FALSE)*VLOOKUP($E216,BY_AGR_Demand_Drivers!$A$5:$I$11,9,FALSE)</f>
        <v>0.27333012446886679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0.28716876402511476</v>
      </c>
      <c r="G217" s="16">
        <f>VLOOKUP($C217,'Growth rate'!$B$3:$S$93,4,FALSE)*VLOOKUP($E217,BY_AGR_Demand_Drivers!$A$5:$I$11,8,FALSE)</f>
        <v>0.27770340646036867</v>
      </c>
      <c r="H217" s="16">
        <f>VLOOKUP($C217,'Growth rate'!$B$3:$S$93,4,FALSE)*VLOOKUP($E217,BY_AGR_Demand_Drivers!$A$5:$I$11,9,FALSE)</f>
        <v>0.27770340646036867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0.2917634642495166</v>
      </c>
      <c r="G218" s="16">
        <f>VLOOKUP($C218,'Growth rate'!$B$3:$S$93,4,FALSE)*VLOOKUP($E218,BY_AGR_Demand_Drivers!$A$5:$I$11,8,FALSE)</f>
        <v>0.28214666096373453</v>
      </c>
      <c r="H218" s="16">
        <f>VLOOKUP($C218,'Growth rate'!$B$3:$S$93,4,FALSE)*VLOOKUP($E218,BY_AGR_Demand_Drivers!$A$5:$I$11,9,FALSE)</f>
        <v>0.28214666096373453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0.29643167967750889</v>
      </c>
      <c r="G219" s="16">
        <f>VLOOKUP($C219,'Growth rate'!$B$3:$S$93,4,FALSE)*VLOOKUP($E219,BY_AGR_Demand_Drivers!$A$5:$I$11,8,FALSE)</f>
        <v>0.2866610075391543</v>
      </c>
      <c r="H219" s="16">
        <f>VLOOKUP($C219,'Growth rate'!$B$3:$S$93,4,FALSE)*VLOOKUP($E219,BY_AGR_Demand_Drivers!$A$5:$I$11,9,FALSE)</f>
        <v>0.2866610075391543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0.30117458655234897</v>
      </c>
      <c r="G220" s="16">
        <f>VLOOKUP($C220,'Growth rate'!$B$3:$S$93,4,FALSE)*VLOOKUP($E220,BY_AGR_Demand_Drivers!$A$5:$I$11,8,FALSE)</f>
        <v>0.29124758365978076</v>
      </c>
      <c r="H220" s="16">
        <f>VLOOKUP($C220,'Growth rate'!$B$3:$S$93,4,FALSE)*VLOOKUP($E220,BY_AGR_Demand_Drivers!$A$5:$I$11,9,FALSE)</f>
        <v>0.29124758365978076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0.30599337993718662</v>
      </c>
      <c r="G221" s="16">
        <f>VLOOKUP($C221,'Growth rate'!$B$3:$S$93,4,FALSE)*VLOOKUP($E221,BY_AGR_Demand_Drivers!$A$5:$I$11,8,FALSE)</f>
        <v>0.29590754499833727</v>
      </c>
      <c r="H221" s="16">
        <f>VLOOKUP($C221,'Growth rate'!$B$3:$S$93,4,FALSE)*VLOOKUP($E221,BY_AGR_Demand_Drivers!$A$5:$I$11,9,FALSE)</f>
        <v>0.29590754499833727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0.31088927401618155</v>
      </c>
      <c r="G222" s="16">
        <f>VLOOKUP($C222,'Growth rate'!$B$3:$S$93,4,FALSE)*VLOOKUP($E222,BY_AGR_Demand_Drivers!$A$5:$I$11,8,FALSE)</f>
        <v>0.30064206571831065</v>
      </c>
      <c r="H222" s="16">
        <f>VLOOKUP($C222,'Growth rate'!$B$3:$S$93,4,FALSE)*VLOOKUP($E222,BY_AGR_Demand_Drivers!$A$5:$I$11,9,FALSE)</f>
        <v>0.30064206571831065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0.31586350240044042</v>
      </c>
      <c r="G223" s="16">
        <f>VLOOKUP($C223,'Growth rate'!$B$3:$S$93,4,FALSE)*VLOOKUP($E223,BY_AGR_Demand_Drivers!$A$5:$I$11,8,FALSE)</f>
        <v>0.3054523387698036</v>
      </c>
      <c r="H223" s="16">
        <f>VLOOKUP($C223,'Growth rate'!$B$3:$S$93,4,FALSE)*VLOOKUP($E223,BY_AGR_Demand_Drivers!$A$5:$I$11,9,FALSE)</f>
        <v>0.3054523387698036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0.32091731843884747</v>
      </c>
      <c r="G224" s="16">
        <f>VLOOKUP($C224,'Growth rate'!$B$3:$S$93,4,FALSE)*VLOOKUP($E224,BY_AGR_Demand_Drivers!$A$5:$I$11,8,FALSE)</f>
        <v>0.31033957619012043</v>
      </c>
      <c r="H224" s="16">
        <f>VLOOKUP($C224,'Growth rate'!$B$3:$S$93,4,FALSE)*VLOOKUP($E224,BY_AGR_Demand_Drivers!$A$5:$I$11,9,FALSE)</f>
        <v>0.31033957619012043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0.32605199553386904</v>
      </c>
      <c r="G225" s="16">
        <f>VLOOKUP($C225,'Growth rate'!$B$3:$S$93,4,FALSE)*VLOOKUP($E225,BY_AGR_Demand_Drivers!$A$5:$I$11,8,FALSE)</f>
        <v>0.3153050094091624</v>
      </c>
      <c r="H225" s="16">
        <f>VLOOKUP($C225,'Growth rate'!$B$3:$S$93,4,FALSE)*VLOOKUP($E225,BY_AGR_Demand_Drivers!$A$5:$I$11,9,FALSE)</f>
        <v>0.3153050094091624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0.33126882746241088</v>
      </c>
      <c r="G226" s="16">
        <f>VLOOKUP($C226,'Growth rate'!$B$3:$S$93,4,FALSE)*VLOOKUP($E226,BY_AGR_Demand_Drivers!$A$5:$I$11,8,FALSE)</f>
        <v>0.32034988955970889</v>
      </c>
      <c r="H226" s="16">
        <f>VLOOKUP($C226,'Growth rate'!$B$3:$S$93,4,FALSE)*VLOOKUP($E226,BY_AGR_Demand_Drivers!$A$5:$I$11,9,FALSE)</f>
        <v>0.32034988955970889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0.33656912870180955</v>
      </c>
      <c r="G227" s="16">
        <f>VLOOKUP($C227,'Growth rate'!$B$3:$S$93,4,FALSE)*VLOOKUP($E227,BY_AGR_Demand_Drivers!$A$5:$I$11,8,FALSE)</f>
        <v>0.32547548779266433</v>
      </c>
      <c r="H227" s="16">
        <f>VLOOKUP($C227,'Growth rate'!$B$3:$S$93,4,FALSE)*VLOOKUP($E227,BY_AGR_Demand_Drivers!$A$5:$I$11,9,FALSE)</f>
        <v>0.32547548779266433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0.34195423476103853</v>
      </c>
      <c r="G228" s="16">
        <f>VLOOKUP($C228,'Growth rate'!$B$3:$S$93,4,FALSE)*VLOOKUP($E228,BY_AGR_Demand_Drivers!$A$5:$I$11,8,FALSE)</f>
        <v>0.33068309559734699</v>
      </c>
      <c r="H228" s="16">
        <f>VLOOKUP($C228,'Growth rate'!$B$3:$S$93,4,FALSE)*VLOOKUP($E228,BY_AGR_Demand_Drivers!$A$5:$I$11,9,FALSE)</f>
        <v>0.33068309559734699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0.3474255025172151</v>
      </c>
      <c r="G229" s="16">
        <f>VLOOKUP($C229,'Growth rate'!$B$3:$S$93,4,FALSE)*VLOOKUP($E229,BY_AGR_Demand_Drivers!$A$5:$I$11,8,FALSE)</f>
        <v>0.3359740251269045</v>
      </c>
      <c r="H229" s="16">
        <f>VLOOKUP($C229,'Growth rate'!$B$3:$S$93,4,FALSE)*VLOOKUP($E229,BY_AGR_Demand_Drivers!$A$5:$I$11,9,FALSE)</f>
        <v>0.3359740251269045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0.35298431055749058</v>
      </c>
      <c r="G230" s="16">
        <f>VLOOKUP($C230,'Growth rate'!$B$3:$S$93,4,FALSE)*VLOOKUP($E230,BY_AGR_Demand_Drivers!$A$5:$I$11,8,FALSE)</f>
        <v>0.34134960952893501</v>
      </c>
      <c r="H230" s="16">
        <f>VLOOKUP($C230,'Growth rate'!$B$3:$S$93,4,FALSE)*VLOOKUP($E230,BY_AGR_Demand_Drivers!$A$5:$I$11,9,FALSE)</f>
        <v>0.34134960952893501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0.35863205952641047</v>
      </c>
      <c r="G231" s="16">
        <f>VLOOKUP($C231,'Growth rate'!$B$3:$S$93,4,FALSE)*VLOOKUP($E231,BY_AGR_Demand_Drivers!$A$5:$I$11,8,FALSE)</f>
        <v>0.34681120328139797</v>
      </c>
      <c r="H231" s="16">
        <f>VLOOKUP($C231,'Growth rate'!$B$3:$S$93,4,FALSE)*VLOOKUP($E231,BY_AGR_Demand_Drivers!$A$5:$I$11,9,FALSE)</f>
        <v>0.34681120328139797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0.36437017247883302</v>
      </c>
      <c r="G232" s="16">
        <f>VLOOKUP($C232,'Growth rate'!$B$3:$S$93,4,FALSE)*VLOOKUP($E232,BY_AGR_Demand_Drivers!$A$5:$I$11,8,FALSE)</f>
        <v>0.35236018253390033</v>
      </c>
      <c r="H232" s="16">
        <f>VLOOKUP($C232,'Growth rate'!$B$3:$S$93,4,FALSE)*VLOOKUP($E232,BY_AGR_Demand_Drivers!$A$5:$I$11,9,FALSE)</f>
        <v>0.35236018253390033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0.3702000952384944</v>
      </c>
      <c r="G233" s="16">
        <f>VLOOKUP($C233,'Growth rate'!$B$3:$S$93,4,FALSE)*VLOOKUP($E233,BY_AGR_Demand_Drivers!$A$5:$I$11,8,FALSE)</f>
        <v>0.3579979454544428</v>
      </c>
      <c r="H233" s="16">
        <f>VLOOKUP($C233,'Growth rate'!$B$3:$S$93,4,FALSE)*VLOOKUP($E233,BY_AGR_Demand_Drivers!$A$5:$I$11,9,FALSE)</f>
        <v>0.3579979454544428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0.37612329676231032</v>
      </c>
      <c r="G234" s="16">
        <f>VLOOKUP($C234,'Growth rate'!$B$3:$S$93,4,FALSE)*VLOOKUP($E234,BY_AGR_Demand_Drivers!$A$5:$I$11,8,FALSE)</f>
        <v>0.36372591258171388</v>
      </c>
      <c r="H234" s="16">
        <f>VLOOKUP($C234,'Growth rate'!$B$3:$S$93,4,FALSE)*VLOOKUP($E234,BY_AGR_Demand_Drivers!$A$5:$I$11,9,FALSE)</f>
        <v>0.36372591258171388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0.38214126951050731</v>
      </c>
      <c r="G235" s="16">
        <f>VLOOKUP($C235,'Growth rate'!$B$3:$S$93,4,FALSE)*VLOOKUP($E235,BY_AGR_Demand_Drivers!$A$5:$I$11,8,FALSE)</f>
        <v>0.36954552718302131</v>
      </c>
      <c r="H235" s="16">
        <f>VLOOKUP($C235,'Growth rate'!$B$3:$S$93,4,FALSE)*VLOOKUP($E235,BY_AGR_Demand_Drivers!$A$5:$I$11,9,FALSE)</f>
        <v>0.36954552718302131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0.38825552982267547</v>
      </c>
      <c r="G236" s="16">
        <f>VLOOKUP($C236,'Growth rate'!$B$3:$S$93,4,FALSE)*VLOOKUP($E236,BY_AGR_Demand_Drivers!$A$5:$I$11,8,FALSE)</f>
        <v>0.37545825561794971</v>
      </c>
      <c r="H236" s="16">
        <f>VLOOKUP($C236,'Growth rate'!$B$3:$S$93,4,FALSE)*VLOOKUP($E236,BY_AGR_Demand_Drivers!$A$5:$I$11,9,FALSE)</f>
        <v>0.37545825561794971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0.39446761829983823</v>
      </c>
      <c r="G237" s="16">
        <f>VLOOKUP($C237,'Growth rate'!$B$3:$S$93,4,FALSE)*VLOOKUP($E237,BY_AGR_Demand_Drivers!$A$5:$I$11,8,FALSE)</f>
        <v>0.3814655877078369</v>
      </c>
      <c r="H237" s="16">
        <f>VLOOKUP($C237,'Growth rate'!$B$3:$S$93,4,FALSE)*VLOOKUP($E237,BY_AGR_Demand_Drivers!$A$5:$I$11,9,FALSE)</f>
        <v>0.3814655877078369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0.40077910019263568</v>
      </c>
      <c r="G238" s="16">
        <f>VLOOKUP($C238,'Growth rate'!$B$3:$S$93,4,FALSE)*VLOOKUP($E238,BY_AGR_Demand_Drivers!$A$5:$I$11,8,FALSE)</f>
        <v>0.38756903711116231</v>
      </c>
      <c r="H238" s="16">
        <f>VLOOKUP($C238,'Growth rate'!$B$3:$S$93,4,FALSE)*VLOOKUP($E238,BY_AGR_Demand_Drivers!$A$5:$I$11,9,FALSE)</f>
        <v>0.38756903711116231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0.4071915657957178</v>
      </c>
      <c r="G239" s="16">
        <f>VLOOKUP($C239,'Growth rate'!$B$3:$S$93,4,FALSE)*VLOOKUP($E239,BY_AGR_Demand_Drivers!$A$5:$I$11,8,FALSE)</f>
        <v>0.39377014170494085</v>
      </c>
      <c r="H239" s="16">
        <f>VLOOKUP($C239,'Growth rate'!$B$3:$S$93,4,FALSE)*VLOOKUP($E239,BY_AGR_Demand_Drivers!$A$5:$I$11,9,FALSE)</f>
        <v>0.39377014170494085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0.41370663084844933</v>
      </c>
      <c r="G240" s="16">
        <f>VLOOKUP($C240,'Growth rate'!$B$3:$S$93,4,FALSE)*VLOOKUP($E240,BY_AGR_Demand_Drivers!$A$5:$I$11,8,FALSE)</f>
        <v>0.40007046397221996</v>
      </c>
      <c r="H240" s="16">
        <f>VLOOKUP($C240,'Growth rate'!$B$3:$S$93,4,FALSE)*VLOOKUP($E240,BY_AGR_Demand_Drivers!$A$5:$I$11,9,FALSE)</f>
        <v>0.40007046397221996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0.42032593694202464</v>
      </c>
      <c r="G241" s="16">
        <f>VLOOKUP($C241,'Growth rate'!$B$3:$S$93,4,FALSE)*VLOOKUP($E241,BY_AGR_Demand_Drivers!$A$5:$I$11,8,FALSE)</f>
        <v>0.4064715913957756</v>
      </c>
      <c r="H241" s="16">
        <f>VLOOKUP($C241,'Growth rate'!$B$3:$S$93,4,FALSE)*VLOOKUP($E241,BY_AGR_Demand_Drivers!$A$5:$I$11,9,FALSE)</f>
        <v>0.4064715913957756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0.42705115193309701</v>
      </c>
      <c r="G242" s="16">
        <f>VLOOKUP($C242,'Growth rate'!$B$3:$S$93,4,FALSE)*VLOOKUP($E242,BY_AGR_Demand_Drivers!$A$5:$I$11,8,FALSE)</f>
        <v>0.41297513685810794</v>
      </c>
      <c r="H242" s="16">
        <f>VLOOKUP($C242,'Growth rate'!$B$3:$S$93,4,FALSE)*VLOOKUP($E242,BY_AGR_Demand_Drivers!$A$5:$I$11,9,FALSE)</f>
        <v>0.41297513685810794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0.43388397036402659</v>
      </c>
      <c r="G243" s="16">
        <f>VLOOKUP($C243,'Growth rate'!$B$3:$S$93,4,FALSE)*VLOOKUP($E243,BY_AGR_Demand_Drivers!$A$5:$I$11,8,FALSE)</f>
        <v>0.41958273904783772</v>
      </c>
      <c r="H243" s="16">
        <f>VLOOKUP($C243,'Growth rate'!$B$3:$S$93,4,FALSE)*VLOOKUP($E243,BY_AGR_Demand_Drivers!$A$5:$I$11,9,FALSE)</f>
        <v>0.41958273904783772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0.44082611388985099</v>
      </c>
      <c r="G244" s="16">
        <f>VLOOKUP($C244,'Growth rate'!$B$3:$S$93,4,FALSE)*VLOOKUP($E244,BY_AGR_Demand_Drivers!$A$5:$I$11,8,FALSE)</f>
        <v>0.42629606287260313</v>
      </c>
      <c r="H244" s="16">
        <f>VLOOKUP($C244,'Growth rate'!$B$3:$S$93,4,FALSE)*VLOOKUP($E244,BY_AGR_Demand_Drivers!$A$5:$I$11,9,FALSE)</f>
        <v>0.42629606287260313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0.4478793317120886</v>
      </c>
      <c r="G245" s="16">
        <f>VLOOKUP($C245,'Growth rate'!$B$3:$S$93,4,FALSE)*VLOOKUP($E245,BY_AGR_Demand_Drivers!$A$5:$I$11,8,FALSE)</f>
        <v>0.43311679987856477</v>
      </c>
      <c r="H245" s="16">
        <f>VLOOKUP($C245,'Growth rate'!$B$3:$S$93,4,FALSE)*VLOOKUP($E245,BY_AGR_Demand_Drivers!$A$5:$I$11,9,FALSE)</f>
        <v>0.43311679987856477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0.45504540101948204</v>
      </c>
      <c r="G246" s="16">
        <f>VLOOKUP($C246,'Growth rate'!$B$3:$S$93,4,FALSE)*VLOOKUP($E246,BY_AGR_Demand_Drivers!$A$5:$I$11,8,FALSE)</f>
        <v>0.44004666867662179</v>
      </c>
      <c r="H246" s="16">
        <f>VLOOKUP($C246,'Growth rate'!$B$3:$S$93,4,FALSE)*VLOOKUP($E246,BY_AGR_Demand_Drivers!$A$5:$I$11,9,FALSE)</f>
        <v>0.44004666867662179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0.46232612743579371</v>
      </c>
      <c r="G247" s="16">
        <f>VLOOKUP($C247,'Growth rate'!$B$3:$S$93,4,FALSE)*VLOOKUP($E247,BY_AGR_Demand_Drivers!$A$5:$I$11,8,FALSE)</f>
        <v>0.44708741537544772</v>
      </c>
      <c r="H247" s="16">
        <f>VLOOKUP($C247,'Growth rate'!$B$3:$S$93,4,FALSE)*VLOOKUP($E247,BY_AGR_Demand_Drivers!$A$5:$I$11,9,FALSE)</f>
        <v>0.44708741537544772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0.46972334547476652</v>
      </c>
      <c r="G248" s="16">
        <f>VLOOKUP($C248,'Growth rate'!$B$3:$S$93,4,FALSE)*VLOOKUP($E248,BY_AGR_Demand_Drivers!$A$5:$I$11,8,FALSE)</f>
        <v>0.45424081402145494</v>
      </c>
      <c r="H248" s="16">
        <f>VLOOKUP($C248,'Growth rate'!$B$3:$S$93,4,FALSE)*VLOOKUP($E248,BY_AGR_Demand_Drivers!$A$5:$I$11,9,FALSE)</f>
        <v>0.45424081402145494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0.47723891900236282</v>
      </c>
      <c r="G249" s="16">
        <f>VLOOKUP($C249,'Growth rate'!$B$3:$S$93,4,FALSE)*VLOOKUP($E249,BY_AGR_Demand_Drivers!$A$5:$I$11,8,FALSE)</f>
        <v>0.46150866704579829</v>
      </c>
      <c r="H249" s="16">
        <f>VLOOKUP($C249,'Growth rate'!$B$3:$S$93,4,FALSE)*VLOOKUP($E249,BY_AGR_Demand_Drivers!$A$5:$I$11,9,FALSE)</f>
        <v>0.46150866704579829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0.88280842156501005</v>
      </c>
      <c r="G250" s="16">
        <f>VLOOKUP($C250,'Growth rate'!$B$3:$S$93,4,FALSE)*VLOOKUP($E250,BY_AGR_Demand_Drivers!$A$5:$I$11,8,FALSE)</f>
        <v>0.85371021027573601</v>
      </c>
      <c r="H250" s="16">
        <f>VLOOKUP($C250,'Growth rate'!$B$3:$S$93,4,FALSE)*VLOOKUP($E250,BY_AGR_Demand_Drivers!$A$5:$I$11,9,FALSE)</f>
        <v>0.85371021027573601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0.88423438378441088</v>
      </c>
      <c r="G251" s="16">
        <f>VLOOKUP($C251,'Growth rate'!$B$3:$S$93,4,FALSE)*VLOOKUP($E251,BY_AGR_Demand_Drivers!$A$5:$I$11,8,FALSE)</f>
        <v>0.85508917141433938</v>
      </c>
      <c r="H251" s="16">
        <f>VLOOKUP($C251,'Growth rate'!$B$3:$S$93,4,FALSE)*VLOOKUP($E251,BY_AGR_Demand_Drivers!$A$5:$I$11,9,FALSE)</f>
        <v>0.85508917141433938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0.88566034600381172</v>
      </c>
      <c r="G252" s="16">
        <f>VLOOKUP($C252,'Growth rate'!$B$3:$S$93,4,FALSE)*VLOOKUP($E252,BY_AGR_Demand_Drivers!$A$5:$I$11,8,FALSE)</f>
        <v>0.85646813255294285</v>
      </c>
      <c r="H252" s="16">
        <f>VLOOKUP($C252,'Growth rate'!$B$3:$S$93,4,FALSE)*VLOOKUP($E252,BY_AGR_Demand_Drivers!$A$5:$I$11,9,FALSE)</f>
        <v>0.85646813255294285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0.88708630822321277</v>
      </c>
      <c r="G253" s="16">
        <f>VLOOKUP($C253,'Growth rate'!$B$3:$S$93,4,FALSE)*VLOOKUP($E253,BY_AGR_Demand_Drivers!$A$5:$I$11,8,FALSE)</f>
        <v>0.85784709369154644</v>
      </c>
      <c r="H253" s="16">
        <f>VLOOKUP($C253,'Growth rate'!$B$3:$S$93,4,FALSE)*VLOOKUP($E253,BY_AGR_Demand_Drivers!$A$5:$I$11,9,FALSE)</f>
        <v>0.85784709369154644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0.88851227044261372</v>
      </c>
      <c r="G254" s="16">
        <f>VLOOKUP($C254,'Growth rate'!$B$3:$S$93,4,FALSE)*VLOOKUP($E254,BY_AGR_Demand_Drivers!$A$5:$I$11,8,FALSE)</f>
        <v>0.8592260548301498</v>
      </c>
      <c r="H254" s="16">
        <f>VLOOKUP($C254,'Growth rate'!$B$3:$S$93,4,FALSE)*VLOOKUP($E254,BY_AGR_Demand_Drivers!$A$5:$I$11,9,FALSE)</f>
        <v>0.8592260548301498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0.88993823266201455</v>
      </c>
      <c r="G255" s="16">
        <f>VLOOKUP($C255,'Growth rate'!$B$3:$S$93,4,FALSE)*VLOOKUP($E255,BY_AGR_Demand_Drivers!$A$5:$I$11,8,FALSE)</f>
        <v>0.86060501596875327</v>
      </c>
      <c r="H255" s="16">
        <f>VLOOKUP($C255,'Growth rate'!$B$3:$S$93,4,FALSE)*VLOOKUP($E255,BY_AGR_Demand_Drivers!$A$5:$I$11,9,FALSE)</f>
        <v>0.86060501596875327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0.89136419488141538</v>
      </c>
      <c r="G256" s="16">
        <f>VLOOKUP($C256,'Growth rate'!$B$3:$S$93,4,FALSE)*VLOOKUP($E256,BY_AGR_Demand_Drivers!$A$5:$I$11,8,FALSE)</f>
        <v>0.86198397710735664</v>
      </c>
      <c r="H256" s="16">
        <f>VLOOKUP($C256,'Growth rate'!$B$3:$S$93,4,FALSE)*VLOOKUP($E256,BY_AGR_Demand_Drivers!$A$5:$I$11,9,FALSE)</f>
        <v>0.86198397710735664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0.89279015710081622</v>
      </c>
      <c r="G257" s="16">
        <f>VLOOKUP($C257,'Growth rate'!$B$3:$S$93,4,FALSE)*VLOOKUP($E257,BY_AGR_Demand_Drivers!$A$5:$I$11,8,FALSE)</f>
        <v>0.86336293824596</v>
      </c>
      <c r="H257" s="16">
        <f>VLOOKUP($C257,'Growth rate'!$B$3:$S$93,4,FALSE)*VLOOKUP($E257,BY_AGR_Demand_Drivers!$A$5:$I$11,9,FALSE)</f>
        <v>0.86336293824596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0.89421611932021727</v>
      </c>
      <c r="G258" s="16">
        <f>VLOOKUP($C258,'Growth rate'!$B$3:$S$93,4,FALSE)*VLOOKUP($E258,BY_AGR_Demand_Drivers!$A$5:$I$11,8,FALSE)</f>
        <v>0.86474189938456369</v>
      </c>
      <c r="H258" s="16">
        <f>VLOOKUP($C258,'Growth rate'!$B$3:$S$93,4,FALSE)*VLOOKUP($E258,BY_AGR_Demand_Drivers!$A$5:$I$11,9,FALSE)</f>
        <v>0.86474189938456369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0.89564208153961822</v>
      </c>
      <c r="G259" s="16">
        <f>VLOOKUP($C259,'Growth rate'!$B$3:$S$93,4,FALSE)*VLOOKUP($E259,BY_AGR_Demand_Drivers!$A$5:$I$11,8,FALSE)</f>
        <v>0.86612086052316706</v>
      </c>
      <c r="H259" s="16">
        <f>VLOOKUP($C259,'Growth rate'!$B$3:$S$93,4,FALSE)*VLOOKUP($E259,BY_AGR_Demand_Drivers!$A$5:$I$11,9,FALSE)</f>
        <v>0.86612086052316706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0.89706804375901905</v>
      </c>
      <c r="G260" s="16">
        <f>VLOOKUP($C260,'Growth rate'!$B$3:$S$93,4,FALSE)*VLOOKUP($E260,BY_AGR_Demand_Drivers!$A$5:$I$11,8,FALSE)</f>
        <v>0.86749982166177042</v>
      </c>
      <c r="H260" s="16">
        <f>VLOOKUP($C260,'Growth rate'!$B$3:$S$93,4,FALSE)*VLOOKUP($E260,BY_AGR_Demand_Drivers!$A$5:$I$11,9,FALSE)</f>
        <v>0.86749982166177042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0.89849400597841989</v>
      </c>
      <c r="G261" s="16">
        <f>VLOOKUP($C261,'Growth rate'!$B$3:$S$93,4,FALSE)*VLOOKUP($E261,BY_AGR_Demand_Drivers!$A$5:$I$11,8,FALSE)</f>
        <v>0.86887878280037389</v>
      </c>
      <c r="H261" s="16">
        <f>VLOOKUP($C261,'Growth rate'!$B$3:$S$93,4,FALSE)*VLOOKUP($E261,BY_AGR_Demand_Drivers!$A$5:$I$11,9,FALSE)</f>
        <v>0.86887878280037389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0.89991996819782072</v>
      </c>
      <c r="G262" s="16">
        <f>VLOOKUP($C262,'Growth rate'!$B$3:$S$93,4,FALSE)*VLOOKUP($E262,BY_AGR_Demand_Drivers!$A$5:$I$11,8,FALSE)</f>
        <v>0.87025774393897726</v>
      </c>
      <c r="H262" s="16">
        <f>VLOOKUP($C262,'Growth rate'!$B$3:$S$93,4,FALSE)*VLOOKUP($E262,BY_AGR_Demand_Drivers!$A$5:$I$11,9,FALSE)</f>
        <v>0.87025774393897726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0.90134593041722177</v>
      </c>
      <c r="G263" s="16">
        <f>VLOOKUP($C263,'Growth rate'!$B$3:$S$93,4,FALSE)*VLOOKUP($E263,BY_AGR_Demand_Drivers!$A$5:$I$11,8,FALSE)</f>
        <v>0.87163670507758084</v>
      </c>
      <c r="H263" s="16">
        <f>VLOOKUP($C263,'Growth rate'!$B$3:$S$93,4,FALSE)*VLOOKUP($E263,BY_AGR_Demand_Drivers!$A$5:$I$11,9,FALSE)</f>
        <v>0.87163670507758084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0.90277189263662261</v>
      </c>
      <c r="G264" s="16">
        <f>VLOOKUP($C264,'Growth rate'!$B$3:$S$93,4,FALSE)*VLOOKUP($E264,BY_AGR_Demand_Drivers!$A$5:$I$11,8,FALSE)</f>
        <v>0.87301566621618432</v>
      </c>
      <c r="H264" s="16">
        <f>VLOOKUP($C264,'Growth rate'!$B$3:$S$93,4,FALSE)*VLOOKUP($E264,BY_AGR_Demand_Drivers!$A$5:$I$11,9,FALSE)</f>
        <v>0.87301566621618432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0.90419785485602355</v>
      </c>
      <c r="G265" s="16">
        <f>VLOOKUP($C265,'Growth rate'!$B$3:$S$93,4,FALSE)*VLOOKUP($E265,BY_AGR_Demand_Drivers!$A$5:$I$11,8,FALSE)</f>
        <v>0.87439462735478768</v>
      </c>
      <c r="H265" s="16">
        <f>VLOOKUP($C265,'Growth rate'!$B$3:$S$93,4,FALSE)*VLOOKUP($E265,BY_AGR_Demand_Drivers!$A$5:$I$11,9,FALSE)</f>
        <v>0.87439462735478768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0.90562381707542439</v>
      </c>
      <c r="G266" s="16">
        <f>VLOOKUP($C266,'Growth rate'!$B$3:$S$93,4,FALSE)*VLOOKUP($E266,BY_AGR_Demand_Drivers!$A$5:$I$11,8,FALSE)</f>
        <v>0.87577358849339104</v>
      </c>
      <c r="H266" s="16">
        <f>VLOOKUP($C266,'Growth rate'!$B$3:$S$93,4,FALSE)*VLOOKUP($E266,BY_AGR_Demand_Drivers!$A$5:$I$11,9,FALSE)</f>
        <v>0.87577358849339104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0.90704977929482522</v>
      </c>
      <c r="G267" s="16">
        <f>VLOOKUP($C267,'Growth rate'!$B$3:$S$93,4,FALSE)*VLOOKUP($E267,BY_AGR_Demand_Drivers!$A$5:$I$11,8,FALSE)</f>
        <v>0.87715254963199452</v>
      </c>
      <c r="H267" s="16">
        <f>VLOOKUP($C267,'Growth rate'!$B$3:$S$93,4,FALSE)*VLOOKUP($E267,BY_AGR_Demand_Drivers!$A$5:$I$11,9,FALSE)</f>
        <v>0.87715254963199452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0.90847574151422605</v>
      </c>
      <c r="G268" s="16">
        <f>VLOOKUP($C268,'Growth rate'!$B$3:$S$93,4,FALSE)*VLOOKUP($E268,BY_AGR_Demand_Drivers!$A$5:$I$11,8,FALSE)</f>
        <v>0.87853151077059788</v>
      </c>
      <c r="H268" s="16">
        <f>VLOOKUP($C268,'Growth rate'!$B$3:$S$93,4,FALSE)*VLOOKUP($E268,BY_AGR_Demand_Drivers!$A$5:$I$11,9,FALSE)</f>
        <v>0.87853151077059788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0.90990170373362711</v>
      </c>
      <c r="G269" s="16">
        <f>VLOOKUP($C269,'Growth rate'!$B$3:$S$93,4,FALSE)*VLOOKUP($E269,BY_AGR_Demand_Drivers!$A$5:$I$11,8,FALSE)</f>
        <v>0.87991047190920146</v>
      </c>
      <c r="H269" s="16">
        <f>VLOOKUP($C269,'Growth rate'!$B$3:$S$93,4,FALSE)*VLOOKUP($E269,BY_AGR_Demand_Drivers!$A$5:$I$11,9,FALSE)</f>
        <v>0.87991047190920146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0.91132766595302805</v>
      </c>
      <c r="G270" s="16">
        <f>VLOOKUP($C270,'Growth rate'!$B$3:$S$93,4,FALSE)*VLOOKUP($E270,BY_AGR_Demand_Drivers!$A$5:$I$11,8,FALSE)</f>
        <v>0.88128943304780494</v>
      </c>
      <c r="H270" s="16">
        <f>VLOOKUP($C270,'Growth rate'!$B$3:$S$93,4,FALSE)*VLOOKUP($E270,BY_AGR_Demand_Drivers!$A$5:$I$11,9,FALSE)</f>
        <v>0.88128943304780494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0.91275362817242889</v>
      </c>
      <c r="G271" s="16">
        <f>VLOOKUP($C271,'Growth rate'!$B$3:$S$93,4,FALSE)*VLOOKUP($E271,BY_AGR_Demand_Drivers!$A$5:$I$11,8,FALSE)</f>
        <v>0.8826683941864083</v>
      </c>
      <c r="H271" s="16">
        <f>VLOOKUP($C271,'Growth rate'!$B$3:$S$93,4,FALSE)*VLOOKUP($E271,BY_AGR_Demand_Drivers!$A$5:$I$11,9,FALSE)</f>
        <v>0.8826683941864083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0.91417959039182972</v>
      </c>
      <c r="G272" s="16">
        <f>VLOOKUP($C272,'Growth rate'!$B$3:$S$93,4,FALSE)*VLOOKUP($E272,BY_AGR_Demand_Drivers!$A$5:$I$11,8,FALSE)</f>
        <v>0.88404735532501166</v>
      </c>
      <c r="H272" s="16">
        <f>VLOOKUP($C272,'Growth rate'!$B$3:$S$93,4,FALSE)*VLOOKUP($E272,BY_AGR_Demand_Drivers!$A$5:$I$11,9,FALSE)</f>
        <v>0.88404735532501166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0.91560555261123056</v>
      </c>
      <c r="G273" s="16">
        <f>VLOOKUP($C273,'Growth rate'!$B$3:$S$93,4,FALSE)*VLOOKUP($E273,BY_AGR_Demand_Drivers!$A$5:$I$11,8,FALSE)</f>
        <v>0.88542631646361514</v>
      </c>
      <c r="H273" s="16">
        <f>VLOOKUP($C273,'Growth rate'!$B$3:$S$93,4,FALSE)*VLOOKUP($E273,BY_AGR_Demand_Drivers!$A$5:$I$11,9,FALSE)</f>
        <v>0.88542631646361514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0.91703151483063161</v>
      </c>
      <c r="G274" s="16">
        <f>VLOOKUP($C274,'Growth rate'!$B$3:$S$93,4,FALSE)*VLOOKUP($E274,BY_AGR_Demand_Drivers!$A$5:$I$11,8,FALSE)</f>
        <v>0.88680527760221872</v>
      </c>
      <c r="H274" s="16">
        <f>VLOOKUP($C274,'Growth rate'!$B$3:$S$93,4,FALSE)*VLOOKUP($E274,BY_AGR_Demand_Drivers!$A$5:$I$11,9,FALSE)</f>
        <v>0.88680527760221872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0.91845747705003244</v>
      </c>
      <c r="G275" s="16">
        <f>VLOOKUP($C275,'Growth rate'!$B$3:$S$93,4,FALSE)*VLOOKUP($E275,BY_AGR_Demand_Drivers!$A$5:$I$11,8,FALSE)</f>
        <v>0.88818423874082209</v>
      </c>
      <c r="H275" s="16">
        <f>VLOOKUP($C275,'Growth rate'!$B$3:$S$93,4,FALSE)*VLOOKUP($E275,BY_AGR_Demand_Drivers!$A$5:$I$11,9,FALSE)</f>
        <v>0.88818423874082209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0.91988343926943339</v>
      </c>
      <c r="G276" s="16">
        <f>VLOOKUP($C276,'Growth rate'!$B$3:$S$93,4,FALSE)*VLOOKUP($E276,BY_AGR_Demand_Drivers!$A$5:$I$11,8,FALSE)</f>
        <v>0.88956319987942556</v>
      </c>
      <c r="H276" s="16">
        <f>VLOOKUP($C276,'Growth rate'!$B$3:$S$93,4,FALSE)*VLOOKUP($E276,BY_AGR_Demand_Drivers!$A$5:$I$11,9,FALSE)</f>
        <v>0.88956319987942556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0.92130940148883422</v>
      </c>
      <c r="G277" s="16">
        <f>VLOOKUP($C277,'Growth rate'!$B$3:$S$93,4,FALSE)*VLOOKUP($E277,BY_AGR_Demand_Drivers!$A$5:$I$11,8,FALSE)</f>
        <v>0.89094216101802892</v>
      </c>
      <c r="H277" s="16">
        <f>VLOOKUP($C277,'Growth rate'!$B$3:$S$93,4,FALSE)*VLOOKUP($E277,BY_AGR_Demand_Drivers!$A$5:$I$11,9,FALSE)</f>
        <v>0.89094216101802892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0.92273536370823506</v>
      </c>
      <c r="G278" s="16">
        <f>VLOOKUP($C278,'Growth rate'!$B$3:$S$93,4,FALSE)*VLOOKUP($E278,BY_AGR_Demand_Drivers!$A$5:$I$11,8,FALSE)</f>
        <v>0.8923211221566324</v>
      </c>
      <c r="H278" s="16">
        <f>VLOOKUP($C278,'Growth rate'!$B$3:$S$93,4,FALSE)*VLOOKUP($E278,BY_AGR_Demand_Drivers!$A$5:$I$11,9,FALSE)</f>
        <v>0.8923211221566324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0.92416132592763611</v>
      </c>
      <c r="G279" s="16">
        <f>VLOOKUP($C279,'Growth rate'!$B$3:$S$93,4,FALSE)*VLOOKUP($E279,BY_AGR_Demand_Drivers!$A$5:$I$11,8,FALSE)</f>
        <v>0.89370008329523598</v>
      </c>
      <c r="H279" s="16">
        <f>VLOOKUP($C279,'Growth rate'!$B$3:$S$93,4,FALSE)*VLOOKUP($E279,BY_AGR_Demand_Drivers!$A$5:$I$11,9,FALSE)</f>
        <v>0.89370008329523598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0.92558728814703695</v>
      </c>
      <c r="G280" s="16">
        <f>VLOOKUP($C280,'Growth rate'!$B$3:$S$93,4,FALSE)*VLOOKUP($E280,BY_AGR_Demand_Drivers!$A$5:$I$11,8,FALSE)</f>
        <v>0.89507904443383934</v>
      </c>
      <c r="H280" s="16">
        <f>VLOOKUP($C280,'Growth rate'!$B$3:$S$93,4,FALSE)*VLOOKUP($E280,BY_AGR_Demand_Drivers!$A$5:$I$11,9,FALSE)</f>
        <v>0.89507904443383934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0.92701325036643789</v>
      </c>
      <c r="G281" s="16">
        <f>VLOOKUP($C281,'Growth rate'!$B$3:$S$93,4,FALSE)*VLOOKUP($E281,BY_AGR_Demand_Drivers!$A$5:$I$11,8,FALSE)</f>
        <v>0.89645800557244271</v>
      </c>
      <c r="H281" s="16">
        <f>VLOOKUP($C281,'Growth rate'!$B$3:$S$93,4,FALSE)*VLOOKUP($E281,BY_AGR_Demand_Drivers!$A$5:$I$11,9,FALSE)</f>
        <v>0.89645800557244271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0.94184546237230082</v>
      </c>
      <c r="G282" s="16">
        <f>VLOOKUP($C282,'Growth rate'!$B$3:$S$93,4,FALSE)*VLOOKUP($E282,BY_AGR_Demand_Drivers!$A$5:$I$11,8,FALSE)</f>
        <v>0.91080133366160188</v>
      </c>
      <c r="H282" s="16">
        <f>VLOOKUP($C282,'Growth rate'!$B$3:$S$93,4,FALSE)*VLOOKUP($E282,BY_AGR_Demand_Drivers!$A$5:$I$11,9,FALSE)</f>
        <v>0.91080133366160188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0.95691498977025768</v>
      </c>
      <c r="G283" s="16">
        <f>VLOOKUP($C283,'Growth rate'!$B$3:$S$93,4,FALSE)*VLOOKUP($E283,BY_AGR_Demand_Drivers!$A$5:$I$11,8,FALSE)</f>
        <v>0.92537415500018749</v>
      </c>
      <c r="H283" s="16">
        <f>VLOOKUP($C283,'Growth rate'!$B$3:$S$93,4,FALSE)*VLOOKUP($E283,BY_AGR_Demand_Drivers!$A$5:$I$11,9,FALSE)</f>
        <v>0.92537415500018749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0.97222562960658199</v>
      </c>
      <c r="G284" s="16">
        <f>VLOOKUP($C284,'Growth rate'!$B$3:$S$93,4,FALSE)*VLOOKUP($E284,BY_AGR_Demand_Drivers!$A$5:$I$11,8,FALSE)</f>
        <v>0.94018014148019058</v>
      </c>
      <c r="H284" s="16">
        <f>VLOOKUP($C284,'Growth rate'!$B$3:$S$93,4,FALSE)*VLOOKUP($E284,BY_AGR_Demand_Drivers!$A$5:$I$11,9,FALSE)</f>
        <v>0.94018014148019058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0.98778123968028708</v>
      </c>
      <c r="G285" s="16">
        <f>VLOOKUP($C285,'Growth rate'!$B$3:$S$93,4,FALSE)*VLOOKUP($E285,BY_AGR_Demand_Drivers!$A$5:$I$11,8,FALSE)</f>
        <v>0.95522302374387347</v>
      </c>
      <c r="H285" s="16">
        <f>VLOOKUP($C285,'Growth rate'!$B$3:$S$93,4,FALSE)*VLOOKUP($E285,BY_AGR_Demand_Drivers!$A$5:$I$11,9,FALSE)</f>
        <v>0.95522302374387347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1.0035857395151717</v>
      </c>
      <c r="G286" s="16">
        <f>VLOOKUP($C286,'Growth rate'!$B$3:$S$93,4,FALSE)*VLOOKUP($E286,BY_AGR_Demand_Drivers!$A$5:$I$11,8,FALSE)</f>
        <v>0.97050659212377555</v>
      </c>
      <c r="H286" s="16">
        <f>VLOOKUP($C286,'Growth rate'!$B$3:$S$93,4,FALSE)*VLOOKUP($E286,BY_AGR_Demand_Drivers!$A$5:$I$11,9,FALSE)</f>
        <v>0.97050659212377555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1.0196431113474145</v>
      </c>
      <c r="G287" s="16">
        <f>VLOOKUP($C287,'Growth rate'!$B$3:$S$93,4,FALSE)*VLOOKUP($E287,BY_AGR_Demand_Drivers!$A$5:$I$11,8,FALSE)</f>
        <v>0.98603469759775597</v>
      </c>
      <c r="H287" s="16">
        <f>VLOOKUP($C287,'Growth rate'!$B$3:$S$93,4,FALSE)*VLOOKUP($E287,BY_AGR_Demand_Drivers!$A$5:$I$11,9,FALSE)</f>
        <v>0.98603469759775597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1.0359574011289732</v>
      </c>
      <c r="G288" s="16">
        <f>VLOOKUP($C288,'Growth rate'!$B$3:$S$93,4,FALSE)*VLOOKUP($E288,BY_AGR_Demand_Drivers!$A$5:$I$11,8,FALSE)</f>
        <v>1.0018112527593201</v>
      </c>
      <c r="H288" s="16">
        <f>VLOOKUP($C288,'Growth rate'!$B$3:$S$93,4,FALSE)*VLOOKUP($E288,BY_AGR_Demand_Drivers!$A$5:$I$11,9,FALSE)</f>
        <v>1.0018112527593201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1.0525327195470369</v>
      </c>
      <c r="G289" s="16">
        <f>VLOOKUP($C289,'Growth rate'!$B$3:$S$93,4,FALSE)*VLOOKUP($E289,BY_AGR_Demand_Drivers!$A$5:$I$11,8,FALSE)</f>
        <v>1.0178402328034695</v>
      </c>
      <c r="H289" s="16">
        <f>VLOOKUP($C289,'Growth rate'!$B$3:$S$93,4,FALSE)*VLOOKUP($E289,BY_AGR_Demand_Drivers!$A$5:$I$11,9,FALSE)</f>
        <v>1.0178402328034695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1.0693732430597893</v>
      </c>
      <c r="G290" s="16">
        <f>VLOOKUP($C290,'Growth rate'!$B$3:$S$93,4,FALSE)*VLOOKUP($E290,BY_AGR_Demand_Drivers!$A$5:$I$11,8,FALSE)</f>
        <v>1.0341256765283249</v>
      </c>
      <c r="H290" s="16">
        <f>VLOOKUP($C290,'Growth rate'!$B$3:$S$93,4,FALSE)*VLOOKUP($E290,BY_AGR_Demand_Drivers!$A$5:$I$11,9,FALSE)</f>
        <v>1.0341256765283249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1.086483214948746</v>
      </c>
      <c r="G291" s="16">
        <f>VLOOKUP($C291,'Growth rate'!$B$3:$S$93,4,FALSE)*VLOOKUP($E291,BY_AGR_Demand_Drivers!$A$5:$I$11,8,FALSE)</f>
        <v>1.0506716873527779</v>
      </c>
      <c r="H291" s="16">
        <f>VLOOKUP($C291,'Growth rate'!$B$3:$S$93,4,FALSE)*VLOOKUP($E291,BY_AGR_Demand_Drivers!$A$5:$I$11,9,FALSE)</f>
        <v>1.0506716873527779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1.103866946387926</v>
      </c>
      <c r="G292" s="16">
        <f>VLOOKUP($C292,'Growth rate'!$B$3:$S$93,4,FALSE)*VLOOKUP($E292,BY_AGR_Demand_Drivers!$A$5:$I$11,8,FALSE)</f>
        <v>1.0674824343504226</v>
      </c>
      <c r="H292" s="16">
        <f>VLOOKUP($C292,'Growth rate'!$B$3:$S$93,4,FALSE)*VLOOKUP($E292,BY_AGR_Demand_Drivers!$A$5:$I$11,9,FALSE)</f>
        <v>1.0674824343504226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1.1215288175301328</v>
      </c>
      <c r="G293" s="16">
        <f>VLOOKUP($C293,'Growth rate'!$B$3:$S$93,4,FALSE)*VLOOKUP($E293,BY_AGR_Demand_Drivers!$A$5:$I$11,8,FALSE)</f>
        <v>1.0845621533000291</v>
      </c>
      <c r="H293" s="16">
        <f>VLOOKUP($C293,'Growth rate'!$B$3:$S$93,4,FALSE)*VLOOKUP($E293,BY_AGR_Demand_Drivers!$A$5:$I$11,9,FALSE)</f>
        <v>1.0845621533000291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1.1394732786106148</v>
      </c>
      <c r="G294" s="16">
        <f>VLOOKUP($C294,'Growth rate'!$B$3:$S$93,4,FALSE)*VLOOKUP($E294,BY_AGR_Demand_Drivers!$A$5:$I$11,8,FALSE)</f>
        <v>1.1019151477528295</v>
      </c>
      <c r="H294" s="16">
        <f>VLOOKUP($C294,'Growth rate'!$B$3:$S$93,4,FALSE)*VLOOKUP($E294,BY_AGR_Demand_Drivers!$A$5:$I$11,9,FALSE)</f>
        <v>1.1019151477528295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1.1577048510683849</v>
      </c>
      <c r="G295" s="16">
        <f>VLOOKUP($C295,'Growth rate'!$B$3:$S$93,4,FALSE)*VLOOKUP($E295,BY_AGR_Demand_Drivers!$A$5:$I$11,8,FALSE)</f>
        <v>1.1195457901168751</v>
      </c>
      <c r="H295" s="16">
        <f>VLOOKUP($C295,'Growth rate'!$B$3:$S$93,4,FALSE)*VLOOKUP($E295,BY_AGR_Demand_Drivers!$A$5:$I$11,9,FALSE)</f>
        <v>1.1195457901168751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1.176228128685479</v>
      </c>
      <c r="G296" s="16">
        <f>VLOOKUP($C296,'Growth rate'!$B$3:$S$93,4,FALSE)*VLOOKUP($E296,BY_AGR_Demand_Drivers!$A$5:$I$11,8,FALSE)</f>
        <v>1.137458522758745</v>
      </c>
      <c r="H296" s="16">
        <f>VLOOKUP($C296,'Growth rate'!$B$3:$S$93,4,FALSE)*VLOOKUP($E296,BY_AGR_Demand_Drivers!$A$5:$I$11,9,FALSE)</f>
        <v>1.137458522758745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1.1950477787444467</v>
      </c>
      <c r="G297" s="16">
        <f>VLOOKUP($C297,'Growth rate'!$B$3:$S$93,4,FALSE)*VLOOKUP($E297,BY_AGR_Demand_Drivers!$A$5:$I$11,8,FALSE)</f>
        <v>1.155657859122885</v>
      </c>
      <c r="H297" s="16">
        <f>VLOOKUP($C297,'Growth rate'!$B$3:$S$93,4,FALSE)*VLOOKUP($E297,BY_AGR_Demand_Drivers!$A$5:$I$11,9,FALSE)</f>
        <v>1.155657859122885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1.2141685432043579</v>
      </c>
      <c r="G298" s="16">
        <f>VLOOKUP($C298,'Growth rate'!$B$3:$S$93,4,FALSE)*VLOOKUP($E298,BY_AGR_Demand_Drivers!$A$5:$I$11,8,FALSE)</f>
        <v>1.1741483848688512</v>
      </c>
      <c r="H298" s="16">
        <f>VLOOKUP($C298,'Growth rate'!$B$3:$S$93,4,FALSE)*VLOOKUP($E298,BY_AGR_Demand_Drivers!$A$5:$I$11,9,FALSE)</f>
        <v>1.1741483848688512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1.2335952398956276</v>
      </c>
      <c r="G299" s="16">
        <f>VLOOKUP($C299,'Growth rate'!$B$3:$S$93,4,FALSE)*VLOOKUP($E299,BY_AGR_Demand_Drivers!$A$5:$I$11,8,FALSE)</f>
        <v>1.1929347590267527</v>
      </c>
      <c r="H299" s="16">
        <f>VLOOKUP($C299,'Growth rate'!$B$3:$S$93,4,FALSE)*VLOOKUP($E299,BY_AGR_Demand_Drivers!$A$5:$I$11,9,FALSE)</f>
        <v>1.1929347590267527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1.2533327637339575</v>
      </c>
      <c r="G300" s="16">
        <f>VLOOKUP($C300,'Growth rate'!$B$3:$S$93,4,FALSE)*VLOOKUP($E300,BY_AGR_Demand_Drivers!$A$5:$I$11,8,FALSE)</f>
        <v>1.2120217151711807</v>
      </c>
      <c r="H300" s="16">
        <f>VLOOKUP($C300,'Growth rate'!$B$3:$S$93,4,FALSE)*VLOOKUP($E300,BY_AGR_Demand_Drivers!$A$5:$I$11,9,FALSE)</f>
        <v>1.2120217151711807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1.2733860879537009</v>
      </c>
      <c r="G301" s="16">
        <f>VLOOKUP($C301,'Growth rate'!$B$3:$S$93,4,FALSE)*VLOOKUP($E301,BY_AGR_Demand_Drivers!$A$5:$I$11,8,FALSE)</f>
        <v>1.2314140626139196</v>
      </c>
      <c r="H301" s="16">
        <f>VLOOKUP($C301,'Growth rate'!$B$3:$S$93,4,FALSE)*VLOOKUP($E301,BY_AGR_Demand_Drivers!$A$5:$I$11,9,FALSE)</f>
        <v>1.2314140626139196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1.2937602653609601</v>
      </c>
      <c r="G302" s="16">
        <f>VLOOKUP($C302,'Growth rate'!$B$3:$S$93,4,FALSE)*VLOOKUP($E302,BY_AGR_Demand_Drivers!$A$5:$I$11,8,FALSE)</f>
        <v>1.2511166876157422</v>
      </c>
      <c r="H302" s="16">
        <f>VLOOKUP($C302,'Growth rate'!$B$3:$S$93,4,FALSE)*VLOOKUP($E302,BY_AGR_Demand_Drivers!$A$5:$I$11,9,FALSE)</f>
        <v>1.2511166876157422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1.3144604296067355</v>
      </c>
      <c r="G303" s="16">
        <f>VLOOKUP($C303,'Growth rate'!$B$3:$S$93,4,FALSE)*VLOOKUP($E303,BY_AGR_Demand_Drivers!$A$5:$I$11,8,FALSE)</f>
        <v>1.2711345546175943</v>
      </c>
      <c r="H303" s="16">
        <f>VLOOKUP($C303,'Growth rate'!$B$3:$S$93,4,FALSE)*VLOOKUP($E303,BY_AGR_Demand_Drivers!$A$5:$I$11,9,FALSE)</f>
        <v>1.2711345546175943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1.3354917964804434</v>
      </c>
      <c r="G304" s="16">
        <f>VLOOKUP($C304,'Growth rate'!$B$3:$S$93,4,FALSE)*VLOOKUP($E304,BY_AGR_Demand_Drivers!$A$5:$I$11,8,FALSE)</f>
        <v>1.2914727074914758</v>
      </c>
      <c r="H304" s="16">
        <f>VLOOKUP($C304,'Growth rate'!$B$3:$S$93,4,FALSE)*VLOOKUP($E304,BY_AGR_Demand_Drivers!$A$5:$I$11,9,FALSE)</f>
        <v>1.2914727074914758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1.3568596652241303</v>
      </c>
      <c r="G305" s="16">
        <f>VLOOKUP($C305,'Growth rate'!$B$3:$S$93,4,FALSE)*VLOOKUP($E305,BY_AGR_Demand_Drivers!$A$5:$I$11,8,FALSE)</f>
        <v>1.3121362708113393</v>
      </c>
      <c r="H305" s="16">
        <f>VLOOKUP($C305,'Growth rate'!$B$3:$S$93,4,FALSE)*VLOOKUP($E305,BY_AGR_Demand_Drivers!$A$5:$I$11,9,FALSE)</f>
        <v>1.3121362708113393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1.3785694198677163</v>
      </c>
      <c r="G306" s="16">
        <f>VLOOKUP($C306,'Growth rate'!$B$3:$S$93,4,FALSE)*VLOOKUP($E306,BY_AGR_Demand_Drivers!$A$5:$I$11,8,FALSE)</f>
        <v>1.3331304511443207</v>
      </c>
      <c r="H306" s="16">
        <f>VLOOKUP($C306,'Growth rate'!$B$3:$S$93,4,FALSE)*VLOOKUP($E306,BY_AGR_Demand_Drivers!$A$5:$I$11,9,FALSE)</f>
        <v>1.3331304511443207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1.4006265305855998</v>
      </c>
      <c r="G307" s="16">
        <f>VLOOKUP($C307,'Growth rate'!$B$3:$S$93,4,FALSE)*VLOOKUP($E307,BY_AGR_Demand_Drivers!$A$5:$I$11,8,FALSE)</f>
        <v>1.3544605383626298</v>
      </c>
      <c r="H307" s="16">
        <f>VLOOKUP($C307,'Growth rate'!$B$3:$S$93,4,FALSE)*VLOOKUP($E307,BY_AGR_Demand_Drivers!$A$5:$I$11,9,FALSE)</f>
        <v>1.3544605383626298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1.4230365550749691</v>
      </c>
      <c r="G308" s="16">
        <f>VLOOKUP($C308,'Growth rate'!$B$3:$S$93,4,FALSE)*VLOOKUP($E308,BY_AGR_Demand_Drivers!$A$5:$I$11,8,FALSE)</f>
        <v>1.3761319069764317</v>
      </c>
      <c r="H308" s="16">
        <f>VLOOKUP($C308,'Growth rate'!$B$3:$S$93,4,FALSE)*VLOOKUP($E308,BY_AGR_Demand_Drivers!$A$5:$I$11,9,FALSE)</f>
        <v>1.3761319069764317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1.4458051399561689</v>
      </c>
      <c r="G309" s="16">
        <f>VLOOKUP($C309,'Growth rate'!$B$3:$S$93,4,FALSE)*VLOOKUP($E309,BY_AGR_Demand_Drivers!$A$5:$I$11,8,FALSE)</f>
        <v>1.3981500174880548</v>
      </c>
      <c r="H309" s="16">
        <f>VLOOKUP($C309,'Growth rate'!$B$3:$S$93,4,FALSE)*VLOOKUP($E309,BY_AGR_Demand_Drivers!$A$5:$I$11,9,FALSE)</f>
        <v>1.3981500174880548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1.4689380221954678</v>
      </c>
      <c r="G310" s="16">
        <f>VLOOKUP($C310,'Growth rate'!$B$3:$S$93,4,FALSE)*VLOOKUP($E310,BY_AGR_Demand_Drivers!$A$5:$I$11,8,FALSE)</f>
        <v>1.4205204177678639</v>
      </c>
      <c r="H310" s="16">
        <f>VLOOKUP($C310,'Growth rate'!$B$3:$S$93,4,FALSE)*VLOOKUP($E310,BY_AGR_Demand_Drivers!$A$5:$I$11,9,FALSE)</f>
        <v>1.4205204177678639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1.4924410305505951</v>
      </c>
      <c r="G311" s="16">
        <f>VLOOKUP($C311,'Growth rate'!$B$3:$S$93,4,FALSE)*VLOOKUP($E311,BY_AGR_Demand_Drivers!$A$5:$I$11,8,FALSE)</f>
        <v>1.4432487444521496</v>
      </c>
      <c r="H311" s="16">
        <f>VLOOKUP($C311,'Growth rate'!$B$3:$S$93,4,FALSE)*VLOOKUP($E311,BY_AGR_Demand_Drivers!$A$5:$I$11,9,FALSE)</f>
        <v>1.4432487444521496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1.5163200870394047</v>
      </c>
      <c r="G312" s="16">
        <f>VLOOKUP($C312,'Growth rate'!$B$3:$S$93,4,FALSE)*VLOOKUP($E312,BY_AGR_Demand_Drivers!$A$5:$I$11,8,FALSE)</f>
        <v>1.4663407243633841</v>
      </c>
      <c r="H312" s="16">
        <f>VLOOKUP($C312,'Growth rate'!$B$3:$S$93,4,FALSE)*VLOOKUP($E312,BY_AGR_Demand_Drivers!$A$5:$I$11,9,FALSE)</f>
        <v>1.4663407243633841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1.5405812084320354</v>
      </c>
      <c r="G313" s="16">
        <f>VLOOKUP($C313,'Growth rate'!$B$3:$S$93,4,FALSE)*VLOOKUP($E313,BY_AGR_Demand_Drivers!$A$5:$I$11,8,FALSE)</f>
        <v>1.4898021759531983</v>
      </c>
      <c r="H313" s="16">
        <f>VLOOKUP($C313,'Growth rate'!$B$3:$S$93,4,FALSE)*VLOOKUP($E313,BY_AGR_Demand_Drivers!$A$5:$I$11,9,FALSE)</f>
        <v>1.4898021759531983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1.5652305077669477</v>
      </c>
      <c r="G314" s="16">
        <f>VLOOKUP($C314,'Growth rate'!$B$3:$S$93,4,FALSE)*VLOOKUP($E314,BY_AGR_Demand_Drivers!$A$5:$I$11,8,FALSE)</f>
        <v>1.5136390107684494</v>
      </c>
      <c r="H314" s="16">
        <f>VLOOKUP($C314,'Growth rate'!$B$3:$S$93,4,FALSE)*VLOOKUP($E314,BY_AGR_Demand_Drivers!$A$5:$I$11,9,FALSE)</f>
        <v>1.5136390107684494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1.5902741958912192</v>
      </c>
      <c r="G315" s="16">
        <f>VLOOKUP($C315,'Growth rate'!$B$3:$S$93,4,FALSE)*VLOOKUP($E315,BY_AGR_Demand_Drivers!$A$5:$I$11,8,FALSE)</f>
        <v>1.5378572349407449</v>
      </c>
      <c r="H315" s="16">
        <f>VLOOKUP($C315,'Growth rate'!$B$3:$S$93,4,FALSE)*VLOOKUP($E315,BY_AGR_Demand_Drivers!$A$5:$I$11,9,FALSE)</f>
        <v>1.5378572349407449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1.6157185830254788</v>
      </c>
      <c r="G316" s="16">
        <f>VLOOKUP($C316,'Growth rate'!$B$3:$S$93,4,FALSE)*VLOOKUP($E316,BY_AGR_Demand_Drivers!$A$5:$I$11,8,FALSE)</f>
        <v>1.5624629506997967</v>
      </c>
      <c r="H316" s="16">
        <f>VLOOKUP($C316,'Growth rate'!$B$3:$S$93,4,FALSE)*VLOOKUP($E316,BY_AGR_Demand_Drivers!$A$5:$I$11,9,FALSE)</f>
        <v>1.5624629506997967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1.6415700803538864</v>
      </c>
      <c r="G317" s="16">
        <f>VLOOKUP($C317,'Growth rate'!$B$3:$S$93,4,FALSE)*VLOOKUP($E317,BY_AGR_Demand_Drivers!$A$5:$I$11,8,FALSE)</f>
        <v>1.5874623579109937</v>
      </c>
      <c r="H317" s="16">
        <f>VLOOKUP($C317,'Growth rate'!$B$3:$S$93,4,FALSE)*VLOOKUP($E317,BY_AGR_Demand_Drivers!$A$5:$I$11,9,FALSE)</f>
        <v>1.5874623579109937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1.6678352016395488</v>
      </c>
      <c r="G318" s="16">
        <f>VLOOKUP($C318,'Growth rate'!$B$3:$S$93,4,FALSE)*VLOOKUP($E318,BY_AGR_Demand_Drivers!$A$5:$I$11,8,FALSE)</f>
        <v>1.6128617556375697</v>
      </c>
      <c r="H318" s="16">
        <f>VLOOKUP($C318,'Growth rate'!$B$3:$S$93,4,FALSE)*VLOOKUP($E318,BY_AGR_Demand_Drivers!$A$5:$I$11,9,FALSE)</f>
        <v>1.6128617556375697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1.6945205648657815</v>
      </c>
      <c r="G319" s="16">
        <f>VLOOKUP($C319,'Growth rate'!$B$3:$S$93,4,FALSE)*VLOOKUP($E319,BY_AGR_Demand_Drivers!$A$5:$I$11,8,FALSE)</f>
        <v>1.6386675437277707</v>
      </c>
      <c r="H319" s="16">
        <f>VLOOKUP($C319,'Growth rate'!$B$3:$S$93,4,FALSE)*VLOOKUP($E319,BY_AGR_Demand_Drivers!$A$5:$I$11,9,FALSE)</f>
        <v>1.6386675437277707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1.7216328939036343</v>
      </c>
      <c r="G320" s="16">
        <f>VLOOKUP($C320,'Growth rate'!$B$3:$S$93,4,FALSE)*VLOOKUP($E320,BY_AGR_Demand_Drivers!$A$5:$I$11,8,FALSE)</f>
        <v>1.6648862244274152</v>
      </c>
      <c r="H320" s="16">
        <f>VLOOKUP($C320,'Growth rate'!$B$3:$S$93,4,FALSE)*VLOOKUP($E320,BY_AGR_Demand_Drivers!$A$5:$I$11,9,FALSE)</f>
        <v>1.6648862244274152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1.7491790202060922</v>
      </c>
      <c r="G321" s="16">
        <f>VLOOKUP($C321,'Growth rate'!$B$3:$S$93,4,FALSE)*VLOOKUP($E321,BY_AGR_Demand_Drivers!$A$5:$I$11,8,FALSE)</f>
        <v>1.6915244040182538</v>
      </c>
      <c r="H321" s="16">
        <f>VLOOKUP($C321,'Growth rate'!$B$3:$S$93,4,FALSE)*VLOOKUP($E321,BY_AGR_Demand_Drivers!$A$5:$I$11,9,FALSE)</f>
        <v>1.6915244040182538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1.7771658845293898</v>
      </c>
      <c r="G322" s="16">
        <f>VLOOKUP($C322,'Growth rate'!$B$3:$S$93,4,FALSE)*VLOOKUP($E322,BY_AGR_Demand_Drivers!$A$5:$I$11,8,FALSE)</f>
        <v>1.7185887944825458</v>
      </c>
      <c r="H322" s="16">
        <f>VLOOKUP($C322,'Growth rate'!$B$3:$S$93,4,FALSE)*VLOOKUP($E322,BY_AGR_Demand_Drivers!$A$5:$I$11,9,FALSE)</f>
        <v>1.7185887944825458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1.8056005386818605</v>
      </c>
      <c r="G323" s="16">
        <f>VLOOKUP($C323,'Growth rate'!$B$3:$S$93,4,FALSE)*VLOOKUP($E323,BY_AGR_Demand_Drivers!$A$5:$I$11,8,FALSE)</f>
        <v>1.7460862151942671</v>
      </c>
      <c r="H323" s="16">
        <f>VLOOKUP($C323,'Growth rate'!$B$3:$S$93,4,FALSE)*VLOOKUP($E323,BY_AGR_Demand_Drivers!$A$5:$I$11,9,FALSE)</f>
        <v>1.7460862151942671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1.8344901473007702</v>
      </c>
      <c r="G324" s="16">
        <f>VLOOKUP($C324,'Growth rate'!$B$3:$S$93,4,FALSE)*VLOOKUP($E324,BY_AGR_Demand_Drivers!$A$5:$I$11,8,FALSE)</f>
        <v>1.7740235946373752</v>
      </c>
      <c r="H324" s="16">
        <f>VLOOKUP($C324,'Growth rate'!$B$3:$S$93,4,FALSE)*VLOOKUP($E324,BY_AGR_Demand_Drivers!$A$5:$I$11,9,FALSE)</f>
        <v>1.7740235946373752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1.8638419896575826</v>
      </c>
      <c r="G325" s="16">
        <f>VLOOKUP($C325,'Growth rate'!$B$3:$S$93,4,FALSE)*VLOOKUP($E325,BY_AGR_Demand_Drivers!$A$5:$I$11,8,FALSE)</f>
        <v>1.8024079721515733</v>
      </c>
      <c r="H325" s="16">
        <f>VLOOKUP($C325,'Growth rate'!$B$3:$S$93,4,FALSE)*VLOOKUP($E325,BY_AGR_Demand_Drivers!$A$5:$I$11,9,FALSE)</f>
        <v>1.8024079721515733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1.893663461492104</v>
      </c>
      <c r="G326" s="16">
        <f>VLOOKUP($C326,'Growth rate'!$B$3:$S$93,4,FALSE)*VLOOKUP($E326,BY_AGR_Demand_Drivers!$A$5:$I$11,8,FALSE)</f>
        <v>1.8312464997059985</v>
      </c>
      <c r="H326" s="16">
        <f>VLOOKUP($C326,'Growth rate'!$B$3:$S$93,4,FALSE)*VLOOKUP($E326,BY_AGR_Demand_Drivers!$A$5:$I$11,9,FALSE)</f>
        <v>1.8312464997059985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1.9239620768759775</v>
      </c>
      <c r="G327" s="16">
        <f>VLOOKUP($C327,'Growth rate'!$B$3:$S$93,4,FALSE)*VLOOKUP($E327,BY_AGR_Demand_Drivers!$A$5:$I$11,8,FALSE)</f>
        <v>1.8605464437012944</v>
      </c>
      <c r="H327" s="16">
        <f>VLOOKUP($C327,'Growth rate'!$B$3:$S$93,4,FALSE)*VLOOKUP($E327,BY_AGR_Demand_Drivers!$A$5:$I$11,9,FALSE)</f>
        <v>1.8605464437012944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1.9547454701059932</v>
      </c>
      <c r="G328" s="16">
        <f>VLOOKUP($C328,'Growth rate'!$B$3:$S$93,4,FALSE)*VLOOKUP($E328,BY_AGR_Demand_Drivers!$A$5:$I$11,8,FALSE)</f>
        <v>1.8903151868005152</v>
      </c>
      <c r="H328" s="16">
        <f>VLOOKUP($C328,'Growth rate'!$B$3:$S$93,4,FALSE)*VLOOKUP($E328,BY_AGR_Demand_Drivers!$A$5:$I$11,9,FALSE)</f>
        <v>1.8903151868005152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1.986021397627689</v>
      </c>
      <c r="G329" s="16">
        <f>VLOOKUP($C329,'Growth rate'!$B$3:$S$93,4,FALSE)*VLOOKUP($E329,BY_AGR_Demand_Drivers!$A$5:$I$11,8,FALSE)</f>
        <v>1.9205602297893234</v>
      </c>
      <c r="H329" s="16">
        <f>VLOOKUP($C329,'Growth rate'!$B$3:$S$93,4,FALSE)*VLOOKUP($E329,BY_AGR_Demand_Drivers!$A$5:$I$11,9,FALSE)</f>
        <v>1.9205602297893234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2.0177977399897324</v>
      </c>
      <c r="G330" s="16">
        <f>VLOOKUP($C330,'Growth rate'!$B$3:$S$93,4,FALSE)*VLOOKUP($E330,BY_AGR_Demand_Drivers!$A$5:$I$11,8,FALSE)</f>
        <v>1.9512891934659529</v>
      </c>
      <c r="H330" s="16">
        <f>VLOOKUP($C330,'Growth rate'!$B$3:$S$93,4,FALSE)*VLOOKUP($E330,BY_AGR_Demand_Drivers!$A$5:$I$11,9,FALSE)</f>
        <v>1.9512891934659529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2.0500825038295685</v>
      </c>
      <c r="G331" s="16">
        <f>VLOOKUP($C331,'Growth rate'!$B$3:$S$93,4,FALSE)*VLOOKUP($E331,BY_AGR_Demand_Drivers!$A$5:$I$11,8,FALSE)</f>
        <v>1.9825098205614082</v>
      </c>
      <c r="H331" s="16">
        <f>VLOOKUP($C331,'Growth rate'!$B$3:$S$93,4,FALSE)*VLOOKUP($E331,BY_AGR_Demand_Drivers!$A$5:$I$11,9,FALSE)</f>
        <v>1.9825098205614082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2.3698795943852802</v>
      </c>
      <c r="G332" s="16">
        <f>VLOOKUP($C332,'Growth rate'!$B$3:$S$93,4,FALSE)*VLOOKUP($E332,BY_AGR_Demand_Drivers!$A$5:$I$11,8,FALSE)</f>
        <v>2.2917660926525798</v>
      </c>
      <c r="H332" s="16">
        <f>VLOOKUP($C332,'Growth rate'!$B$3:$S$93,4,FALSE)*VLOOKUP($E332,BY_AGR_Demand_Drivers!$A$5:$I$11,9,FALSE)</f>
        <v>2.2917660926525798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2.3737075582827378</v>
      </c>
      <c r="G333" s="16">
        <f>VLOOKUP($C333,'Growth rate'!$B$3:$S$93,4,FALSE)*VLOOKUP($E333,BY_AGR_Demand_Drivers!$A$5:$I$11,8,FALSE)</f>
        <v>2.295467883192857</v>
      </c>
      <c r="H333" s="16">
        <f>VLOOKUP($C333,'Growth rate'!$B$3:$S$93,4,FALSE)*VLOOKUP($E333,BY_AGR_Demand_Drivers!$A$5:$I$11,9,FALSE)</f>
        <v>2.295467883192857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2.3775355221801955</v>
      </c>
      <c r="G334" s="16">
        <f>VLOOKUP($C334,'Growth rate'!$B$3:$S$93,4,FALSE)*VLOOKUP($E334,BY_AGR_Demand_Drivers!$A$5:$I$11,8,FALSE)</f>
        <v>2.2991696737331346</v>
      </c>
      <c r="H334" s="16">
        <f>VLOOKUP($C334,'Growth rate'!$B$3:$S$93,4,FALSE)*VLOOKUP($E334,BY_AGR_Demand_Drivers!$A$5:$I$11,9,FALSE)</f>
        <v>2.2991696737331346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2.3813634860776536</v>
      </c>
      <c r="G335" s="16">
        <f>VLOOKUP($C335,'Growth rate'!$B$3:$S$93,4,FALSE)*VLOOKUP($E335,BY_AGR_Demand_Drivers!$A$5:$I$11,8,FALSE)</f>
        <v>2.3028714642734123</v>
      </c>
      <c r="H335" s="16">
        <f>VLOOKUP($C335,'Growth rate'!$B$3:$S$93,4,FALSE)*VLOOKUP($E335,BY_AGR_Demand_Drivers!$A$5:$I$11,9,FALSE)</f>
        <v>2.3028714642734123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2.3851914499751112</v>
      </c>
      <c r="G336" s="16">
        <f>VLOOKUP($C336,'Growth rate'!$B$3:$S$93,4,FALSE)*VLOOKUP($E336,BY_AGR_Demand_Drivers!$A$5:$I$11,8,FALSE)</f>
        <v>2.3065732548136895</v>
      </c>
      <c r="H336" s="16">
        <f>VLOOKUP($C336,'Growth rate'!$B$3:$S$93,4,FALSE)*VLOOKUP($E336,BY_AGR_Demand_Drivers!$A$5:$I$11,9,FALSE)</f>
        <v>2.3065732548136895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2.3890194138725689</v>
      </c>
      <c r="G337" s="16">
        <f>VLOOKUP($C337,'Growth rate'!$B$3:$S$93,4,FALSE)*VLOOKUP($E337,BY_AGR_Demand_Drivers!$A$5:$I$11,8,FALSE)</f>
        <v>2.3102750453539671</v>
      </c>
      <c r="H337" s="16">
        <f>VLOOKUP($C337,'Growth rate'!$B$3:$S$93,4,FALSE)*VLOOKUP($E337,BY_AGR_Demand_Drivers!$A$5:$I$11,9,FALSE)</f>
        <v>2.3102750453539671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2.3928473777700265</v>
      </c>
      <c r="G338" s="16">
        <f>VLOOKUP($C338,'Growth rate'!$B$3:$S$93,4,FALSE)*VLOOKUP($E338,BY_AGR_Demand_Drivers!$A$5:$I$11,8,FALSE)</f>
        <v>2.3139768358942443</v>
      </c>
      <c r="H338" s="16">
        <f>VLOOKUP($C338,'Growth rate'!$B$3:$S$93,4,FALSE)*VLOOKUP($E338,BY_AGR_Demand_Drivers!$A$5:$I$11,9,FALSE)</f>
        <v>2.3139768358942443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2.3966753416674842</v>
      </c>
      <c r="G339" s="16">
        <f>VLOOKUP($C339,'Growth rate'!$B$3:$S$93,4,FALSE)*VLOOKUP($E339,BY_AGR_Demand_Drivers!$A$5:$I$11,8,FALSE)</f>
        <v>2.3176786264345215</v>
      </c>
      <c r="H339" s="16">
        <f>VLOOKUP($C339,'Growth rate'!$B$3:$S$93,4,FALSE)*VLOOKUP($E339,BY_AGR_Demand_Drivers!$A$5:$I$11,9,FALSE)</f>
        <v>2.3176786264345215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2.4005033055649423</v>
      </c>
      <c r="G340" s="16">
        <f>VLOOKUP($C340,'Growth rate'!$B$3:$S$93,4,FALSE)*VLOOKUP($E340,BY_AGR_Demand_Drivers!$A$5:$I$11,8,FALSE)</f>
        <v>2.3213804169747996</v>
      </c>
      <c r="H340" s="16">
        <f>VLOOKUP($C340,'Growth rate'!$B$3:$S$93,4,FALSE)*VLOOKUP($E340,BY_AGR_Demand_Drivers!$A$5:$I$11,9,FALSE)</f>
        <v>2.3213804169747996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2.4043312694624004</v>
      </c>
      <c r="G341" s="16">
        <f>VLOOKUP($C341,'Growth rate'!$B$3:$S$93,4,FALSE)*VLOOKUP($E341,BY_AGR_Demand_Drivers!$A$5:$I$11,8,FALSE)</f>
        <v>2.3250822075150768</v>
      </c>
      <c r="H341" s="16">
        <f>VLOOKUP($C341,'Growth rate'!$B$3:$S$93,4,FALSE)*VLOOKUP($E341,BY_AGR_Demand_Drivers!$A$5:$I$11,9,FALSE)</f>
        <v>2.3250822075150768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2.408159233359858</v>
      </c>
      <c r="G342" s="16">
        <f>VLOOKUP($C342,'Growth rate'!$B$3:$S$93,4,FALSE)*VLOOKUP($E342,BY_AGR_Demand_Drivers!$A$5:$I$11,8,FALSE)</f>
        <v>2.328783998055354</v>
      </c>
      <c r="H342" s="16">
        <f>VLOOKUP($C342,'Growth rate'!$B$3:$S$93,4,FALSE)*VLOOKUP($E342,BY_AGR_Demand_Drivers!$A$5:$I$11,9,FALSE)</f>
        <v>2.328783998055354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2.4119871972573157</v>
      </c>
      <c r="G343" s="16">
        <f>VLOOKUP($C343,'Growth rate'!$B$3:$S$93,4,FALSE)*VLOOKUP($E343,BY_AGR_Demand_Drivers!$A$5:$I$11,8,FALSE)</f>
        <v>2.3324857885956312</v>
      </c>
      <c r="H343" s="16">
        <f>VLOOKUP($C343,'Growth rate'!$B$3:$S$93,4,FALSE)*VLOOKUP($E343,BY_AGR_Demand_Drivers!$A$5:$I$11,9,FALSE)</f>
        <v>2.3324857885956312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2.4158151611547733</v>
      </c>
      <c r="G344" s="16">
        <f>VLOOKUP($C344,'Growth rate'!$B$3:$S$93,4,FALSE)*VLOOKUP($E344,BY_AGR_Demand_Drivers!$A$5:$I$11,8,FALSE)</f>
        <v>2.3361875791359088</v>
      </c>
      <c r="H344" s="16">
        <f>VLOOKUP($C344,'Growth rate'!$B$3:$S$93,4,FALSE)*VLOOKUP($E344,BY_AGR_Demand_Drivers!$A$5:$I$11,9,FALSE)</f>
        <v>2.3361875791359088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2.4196431250522314</v>
      </c>
      <c r="G345" s="16">
        <f>VLOOKUP($C345,'Growth rate'!$B$3:$S$93,4,FALSE)*VLOOKUP($E345,BY_AGR_Demand_Drivers!$A$5:$I$11,8,FALSE)</f>
        <v>2.3398893696761864</v>
      </c>
      <c r="H345" s="16">
        <f>VLOOKUP($C345,'Growth rate'!$B$3:$S$93,4,FALSE)*VLOOKUP($E345,BY_AGR_Demand_Drivers!$A$5:$I$11,9,FALSE)</f>
        <v>2.3398893696761864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2.4234710889496891</v>
      </c>
      <c r="G346" s="16">
        <f>VLOOKUP($C346,'Growth rate'!$B$3:$S$93,4,FALSE)*VLOOKUP($E346,BY_AGR_Demand_Drivers!$A$5:$I$11,8,FALSE)</f>
        <v>2.3435911602164636</v>
      </c>
      <c r="H346" s="16">
        <f>VLOOKUP($C346,'Growth rate'!$B$3:$S$93,4,FALSE)*VLOOKUP($E346,BY_AGR_Demand_Drivers!$A$5:$I$11,9,FALSE)</f>
        <v>2.3435911602164636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2.4272990528471468</v>
      </c>
      <c r="G347" s="16">
        <f>VLOOKUP($C347,'Growth rate'!$B$3:$S$93,4,FALSE)*VLOOKUP($E347,BY_AGR_Demand_Drivers!$A$5:$I$11,8,FALSE)</f>
        <v>2.3472929507567413</v>
      </c>
      <c r="H347" s="16">
        <f>VLOOKUP($C347,'Growth rate'!$B$3:$S$93,4,FALSE)*VLOOKUP($E347,BY_AGR_Demand_Drivers!$A$5:$I$11,9,FALSE)</f>
        <v>2.3472929507567413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2.4311270167446044</v>
      </c>
      <c r="G348" s="16">
        <f>VLOOKUP($C348,'Growth rate'!$B$3:$S$93,4,FALSE)*VLOOKUP($E348,BY_AGR_Demand_Drivers!$A$5:$I$11,8,FALSE)</f>
        <v>2.3509947412970185</v>
      </c>
      <c r="H348" s="16">
        <f>VLOOKUP($C348,'Growth rate'!$B$3:$S$93,4,FALSE)*VLOOKUP($E348,BY_AGR_Demand_Drivers!$A$5:$I$11,9,FALSE)</f>
        <v>2.3509947412970185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2.4349549806420621</v>
      </c>
      <c r="G349" s="16">
        <f>VLOOKUP($C349,'Growth rate'!$B$3:$S$93,4,FALSE)*VLOOKUP($E349,BY_AGR_Demand_Drivers!$A$5:$I$11,8,FALSE)</f>
        <v>2.3546965318372957</v>
      </c>
      <c r="H349" s="16">
        <f>VLOOKUP($C349,'Growth rate'!$B$3:$S$93,4,FALSE)*VLOOKUP($E349,BY_AGR_Demand_Drivers!$A$5:$I$11,9,FALSE)</f>
        <v>2.3546965318372957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2.4387829445395197</v>
      </c>
      <c r="G350" s="16">
        <f>VLOOKUP($C350,'Growth rate'!$B$3:$S$93,4,FALSE)*VLOOKUP($E350,BY_AGR_Demand_Drivers!$A$5:$I$11,8,FALSE)</f>
        <v>2.3583983223775733</v>
      </c>
      <c r="H350" s="16">
        <f>VLOOKUP($C350,'Growth rate'!$B$3:$S$93,4,FALSE)*VLOOKUP($E350,BY_AGR_Demand_Drivers!$A$5:$I$11,9,FALSE)</f>
        <v>2.3583983223775733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2.4426109084369778</v>
      </c>
      <c r="G351" s="16">
        <f>VLOOKUP($C351,'Growth rate'!$B$3:$S$93,4,FALSE)*VLOOKUP($E351,BY_AGR_Demand_Drivers!$A$5:$I$11,8,FALSE)</f>
        <v>2.3621001129178509</v>
      </c>
      <c r="H351" s="16">
        <f>VLOOKUP($C351,'Growth rate'!$B$3:$S$93,4,FALSE)*VLOOKUP($E351,BY_AGR_Demand_Drivers!$A$5:$I$11,9,FALSE)</f>
        <v>2.3621001129178509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2.4464388723344355</v>
      </c>
      <c r="G352" s="16">
        <f>VLOOKUP($C352,'Growth rate'!$B$3:$S$93,4,FALSE)*VLOOKUP($E352,BY_AGR_Demand_Drivers!$A$5:$I$11,8,FALSE)</f>
        <v>2.3658019034581281</v>
      </c>
      <c r="H352" s="16">
        <f>VLOOKUP($C352,'Growth rate'!$B$3:$S$93,4,FALSE)*VLOOKUP($E352,BY_AGR_Demand_Drivers!$A$5:$I$11,9,FALSE)</f>
        <v>2.3658019034581281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2.4502668362318931</v>
      </c>
      <c r="G353" s="16">
        <f>VLOOKUP($C353,'Growth rate'!$B$3:$S$93,4,FALSE)*VLOOKUP($E353,BY_AGR_Demand_Drivers!$A$5:$I$11,8,FALSE)</f>
        <v>2.3695036939984058</v>
      </c>
      <c r="H353" s="16">
        <f>VLOOKUP($C353,'Growth rate'!$B$3:$S$93,4,FALSE)*VLOOKUP($E353,BY_AGR_Demand_Drivers!$A$5:$I$11,9,FALSE)</f>
        <v>2.3695036939984058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2.4540948001293508</v>
      </c>
      <c r="G354" s="16">
        <f>VLOOKUP($C354,'Growth rate'!$B$3:$S$93,4,FALSE)*VLOOKUP($E354,BY_AGR_Demand_Drivers!$A$5:$I$11,8,FALSE)</f>
        <v>2.373205484538683</v>
      </c>
      <c r="H354" s="16">
        <f>VLOOKUP($C354,'Growth rate'!$B$3:$S$93,4,FALSE)*VLOOKUP($E354,BY_AGR_Demand_Drivers!$A$5:$I$11,9,FALSE)</f>
        <v>2.373205484538683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2.4579227640268084</v>
      </c>
      <c r="G355" s="16">
        <f>VLOOKUP($C355,'Growth rate'!$B$3:$S$93,4,FALSE)*VLOOKUP($E355,BY_AGR_Demand_Drivers!$A$5:$I$11,8,FALSE)</f>
        <v>2.3769072750789602</v>
      </c>
      <c r="H355" s="16">
        <f>VLOOKUP($C355,'Growth rate'!$B$3:$S$93,4,FALSE)*VLOOKUP($E355,BY_AGR_Demand_Drivers!$A$5:$I$11,9,FALSE)</f>
        <v>2.3769072750789602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2.4617507279242665</v>
      </c>
      <c r="G356" s="16">
        <f>VLOOKUP($C356,'Growth rate'!$B$3:$S$93,4,FALSE)*VLOOKUP($E356,BY_AGR_Demand_Drivers!$A$5:$I$11,8,FALSE)</f>
        <v>2.3806090656192382</v>
      </c>
      <c r="H356" s="16">
        <f>VLOOKUP($C356,'Growth rate'!$B$3:$S$93,4,FALSE)*VLOOKUP($E356,BY_AGR_Demand_Drivers!$A$5:$I$11,9,FALSE)</f>
        <v>2.3806090656192382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2.4655786918217242</v>
      </c>
      <c r="G357" s="16">
        <f>VLOOKUP($C357,'Growth rate'!$B$3:$S$93,4,FALSE)*VLOOKUP($E357,BY_AGR_Demand_Drivers!$A$5:$I$11,8,FALSE)</f>
        <v>2.3843108561595154</v>
      </c>
      <c r="H357" s="16">
        <f>VLOOKUP($C357,'Growth rate'!$B$3:$S$93,4,FALSE)*VLOOKUP($E357,BY_AGR_Demand_Drivers!$A$5:$I$11,9,FALSE)</f>
        <v>2.3843108561595154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2.4694066557191818</v>
      </c>
      <c r="G358" s="16">
        <f>VLOOKUP($C358,'Growth rate'!$B$3:$S$93,4,FALSE)*VLOOKUP($E358,BY_AGR_Demand_Drivers!$A$5:$I$11,8,FALSE)</f>
        <v>2.3880126466997926</v>
      </c>
      <c r="H358" s="16">
        <f>VLOOKUP($C358,'Growth rate'!$B$3:$S$93,4,FALSE)*VLOOKUP($E358,BY_AGR_Demand_Drivers!$A$5:$I$11,9,FALSE)</f>
        <v>2.3880126466997926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2.4732346196166395</v>
      </c>
      <c r="G359" s="16">
        <f>VLOOKUP($C359,'Growth rate'!$B$3:$S$93,4,FALSE)*VLOOKUP($E359,BY_AGR_Demand_Drivers!$A$5:$I$11,8,FALSE)</f>
        <v>2.3917144372400698</v>
      </c>
      <c r="H359" s="16">
        <f>VLOOKUP($C359,'Growth rate'!$B$3:$S$93,4,FALSE)*VLOOKUP($E359,BY_AGR_Demand_Drivers!$A$5:$I$11,9,FALSE)</f>
        <v>2.3917144372400698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2.4770625835140971</v>
      </c>
      <c r="G360" s="16">
        <f>VLOOKUP($C360,'Growth rate'!$B$3:$S$93,4,FALSE)*VLOOKUP($E360,BY_AGR_Demand_Drivers!$A$5:$I$11,8,FALSE)</f>
        <v>2.3954162277803475</v>
      </c>
      <c r="H360" s="16">
        <f>VLOOKUP($C360,'Growth rate'!$B$3:$S$93,4,FALSE)*VLOOKUP($E360,BY_AGR_Demand_Drivers!$A$5:$I$11,9,FALSE)</f>
        <v>2.3954162277803475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2.4808905474115557</v>
      </c>
      <c r="G361" s="16">
        <f>VLOOKUP($C361,'Growth rate'!$B$3:$S$93,4,FALSE)*VLOOKUP($E361,BY_AGR_Demand_Drivers!$A$5:$I$11,8,FALSE)</f>
        <v>2.3991180183206251</v>
      </c>
      <c r="H361" s="16">
        <f>VLOOKUP($C361,'Growth rate'!$B$3:$S$93,4,FALSE)*VLOOKUP($E361,BY_AGR_Demand_Drivers!$A$5:$I$11,9,FALSE)</f>
        <v>2.3991180183206251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2.4847185113090133</v>
      </c>
      <c r="G362" s="16">
        <f>VLOOKUP($C362,'Growth rate'!$B$3:$S$93,4,FALSE)*VLOOKUP($E362,BY_AGR_Demand_Drivers!$A$5:$I$11,8,FALSE)</f>
        <v>2.4028198088609023</v>
      </c>
      <c r="H362" s="16">
        <f>VLOOKUP($C362,'Growth rate'!$B$3:$S$93,4,FALSE)*VLOOKUP($E362,BY_AGR_Demand_Drivers!$A$5:$I$11,9,FALSE)</f>
        <v>2.4028198088609023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2.488546475206471</v>
      </c>
      <c r="G363" s="16">
        <f>VLOOKUP($C363,'Growth rate'!$B$3:$S$93,4,FALSE)*VLOOKUP($E363,BY_AGR_Demand_Drivers!$A$5:$I$11,8,FALSE)</f>
        <v>2.4065215994011799</v>
      </c>
      <c r="H363" s="16">
        <f>VLOOKUP($C363,'Growth rate'!$B$3:$S$93,4,FALSE)*VLOOKUP($E363,BY_AGR_Demand_Drivers!$A$5:$I$11,9,FALSE)</f>
        <v>2.4065215994011799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2.5283632188097744</v>
      </c>
      <c r="G364" s="16">
        <f>VLOOKUP($C364,'Growth rate'!$B$3:$S$93,4,FALSE)*VLOOKUP($E364,BY_AGR_Demand_Drivers!$A$5:$I$11,8,FALSE)</f>
        <v>2.4450259449915985</v>
      </c>
      <c r="H364" s="16">
        <f>VLOOKUP($C364,'Growth rate'!$B$3:$S$93,4,FALSE)*VLOOKUP($E364,BY_AGR_Demand_Drivers!$A$5:$I$11,9,FALSE)</f>
        <v>2.4450259449915985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2.5688170303107305</v>
      </c>
      <c r="G365" s="16">
        <f>VLOOKUP($C365,'Growth rate'!$B$3:$S$93,4,FALSE)*VLOOKUP($E365,BY_AGR_Demand_Drivers!$A$5:$I$11,8,FALSE)</f>
        <v>2.4841463601114642</v>
      </c>
      <c r="H365" s="16">
        <f>VLOOKUP($C365,'Growth rate'!$B$3:$S$93,4,FALSE)*VLOOKUP($E365,BY_AGR_Demand_Drivers!$A$5:$I$11,9,FALSE)</f>
        <v>2.4841463601114642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2.609918102795703</v>
      </c>
      <c r="G366" s="16">
        <f>VLOOKUP($C366,'Growth rate'!$B$3:$S$93,4,FALSE)*VLOOKUP($E366,BY_AGR_Demand_Drivers!$A$5:$I$11,8,FALSE)</f>
        <v>2.523892701873248</v>
      </c>
      <c r="H366" s="16">
        <f>VLOOKUP($C366,'Growth rate'!$B$3:$S$93,4,FALSE)*VLOOKUP($E366,BY_AGR_Demand_Drivers!$A$5:$I$11,9,FALSE)</f>
        <v>2.523892701873248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2.6516767924404334</v>
      </c>
      <c r="G367" s="16">
        <f>VLOOKUP($C367,'Growth rate'!$B$3:$S$93,4,FALSE)*VLOOKUP($E367,BY_AGR_Demand_Drivers!$A$5:$I$11,8,FALSE)</f>
        <v>2.5642749851032196</v>
      </c>
      <c r="H367" s="16">
        <f>VLOOKUP($C367,'Growth rate'!$B$3:$S$93,4,FALSE)*VLOOKUP($E367,BY_AGR_Demand_Drivers!$A$5:$I$11,9,FALSE)</f>
        <v>2.5642749851032196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2.6941036211194809</v>
      </c>
      <c r="G368" s="16">
        <f>VLOOKUP($C368,'Growth rate'!$B$3:$S$93,4,FALSE)*VLOOKUP($E368,BY_AGR_Demand_Drivers!$A$5:$I$11,8,FALSE)</f>
        <v>2.6053033848648712</v>
      </c>
      <c r="H368" s="16">
        <f>VLOOKUP($C368,'Growth rate'!$B$3:$S$93,4,FALSE)*VLOOKUP($E368,BY_AGR_Demand_Drivers!$A$5:$I$11,9,FALSE)</f>
        <v>2.6053033848648712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2.7372092790573923</v>
      </c>
      <c r="G369" s="16">
        <f>VLOOKUP($C369,'Growth rate'!$B$3:$S$93,4,FALSE)*VLOOKUP($E369,BY_AGR_Demand_Drivers!$A$5:$I$11,8,FALSE)</f>
        <v>2.6469882390227091</v>
      </c>
      <c r="H369" s="16">
        <f>VLOOKUP($C369,'Growth rate'!$B$3:$S$93,4,FALSE)*VLOOKUP($E369,BY_AGR_Demand_Drivers!$A$5:$I$11,9,FALSE)</f>
        <v>2.6469882390227091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2.7810046275223108</v>
      </c>
      <c r="G370" s="16">
        <f>VLOOKUP($C370,'Growth rate'!$B$3:$S$93,4,FALSE)*VLOOKUP($E370,BY_AGR_Demand_Drivers!$A$5:$I$11,8,FALSE)</f>
        <v>2.6893400508470728</v>
      </c>
      <c r="H370" s="16">
        <f>VLOOKUP($C370,'Growth rate'!$B$3:$S$93,4,FALSE)*VLOOKUP($E370,BY_AGR_Demand_Drivers!$A$5:$I$11,9,FALSE)</f>
        <v>2.6893400508470728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2.8255007015626683</v>
      </c>
      <c r="G371" s="16">
        <f>VLOOKUP($C371,'Growth rate'!$B$3:$S$93,4,FALSE)*VLOOKUP($E371,BY_AGR_Demand_Drivers!$A$5:$I$11,8,FALSE)</f>
        <v>2.7323694916606263</v>
      </c>
      <c r="H371" s="16">
        <f>VLOOKUP($C371,'Growth rate'!$B$3:$S$93,4,FALSE)*VLOOKUP($E371,BY_AGR_Demand_Drivers!$A$5:$I$11,9,FALSE)</f>
        <v>2.7323694916606263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2.8707087127876707</v>
      </c>
      <c r="G372" s="16">
        <f>VLOOKUP($C372,'Growth rate'!$B$3:$S$93,4,FALSE)*VLOOKUP($E372,BY_AGR_Demand_Drivers!$A$5:$I$11,8,FALSE)</f>
        <v>2.7760874035271961</v>
      </c>
      <c r="H372" s="16">
        <f>VLOOKUP($C372,'Growth rate'!$B$3:$S$93,4,FALSE)*VLOOKUP($E372,BY_AGR_Demand_Drivers!$A$5:$I$11,9,FALSE)</f>
        <v>2.7760874035271961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2.9166400521922733</v>
      </c>
      <c r="G373" s="16">
        <f>VLOOKUP($C373,'Growth rate'!$B$3:$S$93,4,FALSE)*VLOOKUP($E373,BY_AGR_Demand_Drivers!$A$5:$I$11,8,FALSE)</f>
        <v>2.8205048019836312</v>
      </c>
      <c r="H373" s="16">
        <f>VLOOKUP($C373,'Growth rate'!$B$3:$S$93,4,FALSE)*VLOOKUP($E373,BY_AGR_Demand_Drivers!$A$5:$I$11,9,FALSE)</f>
        <v>2.8205048019836312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2.9633062930273502</v>
      </c>
      <c r="G374" s="16">
        <f>VLOOKUP($C374,'Growth rate'!$B$3:$S$93,4,FALSE)*VLOOKUP($E374,BY_AGR_Demand_Drivers!$A$5:$I$11,8,FALSE)</f>
        <v>2.8656328788153695</v>
      </c>
      <c r="H374" s="16">
        <f>VLOOKUP($C374,'Growth rate'!$B$3:$S$93,4,FALSE)*VLOOKUP($E374,BY_AGR_Demand_Drivers!$A$5:$I$11,9,FALSE)</f>
        <v>2.8656328788153695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3.0107191937157873</v>
      </c>
      <c r="G375" s="16">
        <f>VLOOKUP($C375,'Growth rate'!$B$3:$S$93,4,FALSE)*VLOOKUP($E375,BY_AGR_Demand_Drivers!$A$5:$I$11,8,FALSE)</f>
        <v>2.9114830048764149</v>
      </c>
      <c r="H375" s="16">
        <f>VLOOKUP($C375,'Growth rate'!$B$3:$S$93,4,FALSE)*VLOOKUP($E375,BY_AGR_Demand_Drivers!$A$5:$I$11,9,FALSE)</f>
        <v>2.9114830048764149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3.0588907008152395</v>
      </c>
      <c r="G376" s="16">
        <f>VLOOKUP($C376,'Growth rate'!$B$3:$S$93,4,FALSE)*VLOOKUP($E376,BY_AGR_Demand_Drivers!$A$5:$I$11,8,FALSE)</f>
        <v>2.9580667329544377</v>
      </c>
      <c r="H376" s="16">
        <f>VLOOKUP($C376,'Growth rate'!$B$3:$S$93,4,FALSE)*VLOOKUP($E376,BY_AGR_Demand_Drivers!$A$5:$I$11,9,FALSE)</f>
        <v>2.9580667329544377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3.1078329520282844</v>
      </c>
      <c r="G377" s="16">
        <f>VLOOKUP($C377,'Growth rate'!$B$3:$S$93,4,FALSE)*VLOOKUP($E377,BY_AGR_Demand_Drivers!$A$5:$I$11,8,FALSE)</f>
        <v>3.0053958006817094</v>
      </c>
      <c r="H377" s="16">
        <f>VLOOKUP($C377,'Growth rate'!$B$3:$S$93,4,FALSE)*VLOOKUP($E377,BY_AGR_Demand_Drivers!$A$5:$I$11,9,FALSE)</f>
        <v>3.0053958006817094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3.1575582792607366</v>
      </c>
      <c r="G378" s="16">
        <f>VLOOKUP($C378,'Growth rate'!$B$3:$S$93,4,FALSE)*VLOOKUP($E378,BY_AGR_Demand_Drivers!$A$5:$I$11,8,FALSE)</f>
        <v>3.0534821334926163</v>
      </c>
      <c r="H378" s="16">
        <f>VLOOKUP($C378,'Growth rate'!$B$3:$S$93,4,FALSE)*VLOOKUP($E378,BY_AGR_Demand_Drivers!$A$5:$I$11,9,FALSE)</f>
        <v>3.0534821334926163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3.2080792117289088</v>
      </c>
      <c r="G379" s="16">
        <f>VLOOKUP($C379,'Growth rate'!$B$3:$S$93,4,FALSE)*VLOOKUP($E379,BY_AGR_Demand_Drivers!$A$5:$I$11,8,FALSE)</f>
        <v>3.1023378476284984</v>
      </c>
      <c r="H379" s="16">
        <f>VLOOKUP($C379,'Growth rate'!$B$3:$S$93,4,FALSE)*VLOOKUP($E379,BY_AGR_Demand_Drivers!$A$5:$I$11,9,FALSE)</f>
        <v>3.1023378476284984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3.2594084791165709</v>
      </c>
      <c r="G380" s="16">
        <f>VLOOKUP($C380,'Growth rate'!$B$3:$S$93,4,FALSE)*VLOOKUP($E380,BY_AGR_Demand_Drivers!$A$5:$I$11,8,FALSE)</f>
        <v>3.1519752531905545</v>
      </c>
      <c r="H380" s="16">
        <f>VLOOKUP($C380,'Growth rate'!$B$3:$S$93,4,FALSE)*VLOOKUP($E380,BY_AGR_Demand_Drivers!$A$5:$I$11,9,FALSE)</f>
        <v>3.1519752531905545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3.3115590147824361</v>
      </c>
      <c r="G381" s="16">
        <f>VLOOKUP($C381,'Growth rate'!$B$3:$S$93,4,FALSE)*VLOOKUP($E381,BY_AGR_Demand_Drivers!$A$5:$I$11,8,FALSE)</f>
        <v>3.2024068572416033</v>
      </c>
      <c r="H381" s="16">
        <f>VLOOKUP($C381,'Growth rate'!$B$3:$S$93,4,FALSE)*VLOOKUP($E381,BY_AGR_Demand_Drivers!$A$5:$I$11,9,FALSE)</f>
        <v>3.2024068572416033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3.3645439590189552</v>
      </c>
      <c r="G382" s="16">
        <f>VLOOKUP($C382,'Growth rate'!$B$3:$S$93,4,FALSE)*VLOOKUP($E382,BY_AGR_Demand_Drivers!$A$5:$I$11,8,FALSE)</f>
        <v>3.253645366957469</v>
      </c>
      <c r="H382" s="16">
        <f>VLOOKUP($C382,'Growth rate'!$B$3:$S$93,4,FALSE)*VLOOKUP($E382,BY_AGR_Demand_Drivers!$A$5:$I$11,9,FALSE)</f>
        <v>3.253645366957469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3.4183766623632583</v>
      </c>
      <c r="G383" s="16">
        <f>VLOOKUP($C383,'Growth rate'!$B$3:$S$93,4,FALSE)*VLOOKUP($E383,BY_AGR_Demand_Drivers!$A$5:$I$11,8,FALSE)</f>
        <v>3.3057036928287884</v>
      </c>
      <c r="H383" s="16">
        <f>VLOOKUP($C383,'Growth rate'!$B$3:$S$93,4,FALSE)*VLOOKUP($E383,BY_AGR_Demand_Drivers!$A$5:$I$11,9,FALSE)</f>
        <v>3.3057036928287884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3.4730706889610703</v>
      </c>
      <c r="G384" s="16">
        <f>VLOOKUP($C384,'Growth rate'!$B$3:$S$93,4,FALSE)*VLOOKUP($E384,BY_AGR_Demand_Drivers!$A$5:$I$11,8,FALSE)</f>
        <v>3.358594951914049</v>
      </c>
      <c r="H384" s="16">
        <f>VLOOKUP($C384,'Growth rate'!$B$3:$S$93,4,FALSE)*VLOOKUP($E384,BY_AGR_Demand_Drivers!$A$5:$I$11,9,FALSE)</f>
        <v>3.358594951914049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3.528639819984448</v>
      </c>
      <c r="G385" s="16">
        <f>VLOOKUP($C385,'Growth rate'!$B$3:$S$93,4,FALSE)*VLOOKUP($E385,BY_AGR_Demand_Drivers!$A$5:$I$11,8,FALSE)</f>
        <v>3.4123324711446736</v>
      </c>
      <c r="H385" s="16">
        <f>VLOOKUP($C385,'Growth rate'!$B$3:$S$93,4,FALSE)*VLOOKUP($E385,BY_AGR_Demand_Drivers!$A$5:$I$11,9,FALSE)</f>
        <v>3.4123324711446736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3.585098057104199</v>
      </c>
      <c r="G386" s="16">
        <f>VLOOKUP($C386,'Growth rate'!$B$3:$S$93,4,FALSE)*VLOOKUP($E386,BY_AGR_Demand_Drivers!$A$5:$I$11,8,FALSE)</f>
        <v>3.4669297906829883</v>
      </c>
      <c r="H386" s="16">
        <f>VLOOKUP($C386,'Growth rate'!$B$3:$S$93,4,FALSE)*VLOOKUP($E386,BY_AGR_Demand_Drivers!$A$5:$I$11,9,FALSE)</f>
        <v>3.4669297906829883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3.6424596260178657</v>
      </c>
      <c r="G387" s="16">
        <f>VLOOKUP($C387,'Growth rate'!$B$3:$S$93,4,FALSE)*VLOOKUP($E387,BY_AGR_Demand_Drivers!$A$5:$I$11,8,FALSE)</f>
        <v>3.5224006673339159</v>
      </c>
      <c r="H387" s="16">
        <f>VLOOKUP($C387,'Growth rate'!$B$3:$S$93,4,FALSE)*VLOOKUP($E387,BY_AGR_Demand_Drivers!$A$5:$I$11,9,FALSE)</f>
        <v>3.5224006673339159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3.7007389800341515</v>
      </c>
      <c r="G388" s="16">
        <f>VLOOKUP($C388,'Growth rate'!$B$3:$S$93,4,FALSE)*VLOOKUP($E388,BY_AGR_Demand_Drivers!$A$5:$I$11,8,FALSE)</f>
        <v>3.5787590780112586</v>
      </c>
      <c r="H388" s="16">
        <f>VLOOKUP($C388,'Growth rate'!$B$3:$S$93,4,FALSE)*VLOOKUP($E388,BY_AGR_Demand_Drivers!$A$5:$I$11,9,FALSE)</f>
        <v>3.5787590780112586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3.7599508037146978</v>
      </c>
      <c r="G389" s="16">
        <f>VLOOKUP($C389,'Growth rate'!$B$3:$S$93,4,FALSE)*VLOOKUP($E389,BY_AGR_Demand_Drivers!$A$5:$I$11,8,FALSE)</f>
        <v>3.636019223259439</v>
      </c>
      <c r="H389" s="16">
        <f>VLOOKUP($C389,'Growth rate'!$B$3:$S$93,4,FALSE)*VLOOKUP($E389,BY_AGR_Demand_Drivers!$A$5:$I$11,9,FALSE)</f>
        <v>3.636019223259439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3.8201100165741324</v>
      </c>
      <c r="G390" s="16">
        <f>VLOOKUP($C390,'Growth rate'!$B$3:$S$93,4,FALSE)*VLOOKUP($E390,BY_AGR_Demand_Drivers!$A$5:$I$11,8,FALSE)</f>
        <v>3.694195530831589</v>
      </c>
      <c r="H390" s="16">
        <f>VLOOKUP($C390,'Growth rate'!$B$3:$S$93,4,FALSE)*VLOOKUP($E390,BY_AGR_Demand_Drivers!$A$5:$I$11,9,FALSE)</f>
        <v>3.694195530831589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3.8812317768393192</v>
      </c>
      <c r="G391" s="16">
        <f>VLOOKUP($C391,'Growth rate'!$B$3:$S$93,4,FALSE)*VLOOKUP($E391,BY_AGR_Demand_Drivers!$A$5:$I$11,8,FALSE)</f>
        <v>3.7533026593248953</v>
      </c>
      <c r="H391" s="16">
        <f>VLOOKUP($C391,'Growth rate'!$B$3:$S$93,4,FALSE)*VLOOKUP($E391,BY_AGR_Demand_Drivers!$A$5:$I$11,9,FALSE)</f>
        <v>3.7533026593248953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3.9433314852687489</v>
      </c>
      <c r="G392" s="16">
        <f>VLOOKUP($C392,'Growth rate'!$B$3:$S$93,4,FALSE)*VLOOKUP($E392,BY_AGR_Demand_Drivers!$A$5:$I$11,8,FALSE)</f>
        <v>3.8133555018740939</v>
      </c>
      <c r="H392" s="16">
        <f>VLOOKUP($C392,'Growth rate'!$B$3:$S$93,4,FALSE)*VLOOKUP($E392,BY_AGR_Demand_Drivers!$A$5:$I$11,9,FALSE)</f>
        <v>3.8133555018740939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4.0064247890330487</v>
      </c>
      <c r="G393" s="16">
        <f>VLOOKUP($C393,'Growth rate'!$B$3:$S$93,4,FALSE)*VLOOKUP($E393,BY_AGR_Demand_Drivers!$A$5:$I$11,8,FALSE)</f>
        <v>3.8743691899040793</v>
      </c>
      <c r="H393" s="16">
        <f>VLOOKUP($C393,'Growth rate'!$B$3:$S$93,4,FALSE)*VLOOKUP($E393,BY_AGR_Demand_Drivers!$A$5:$I$11,9,FALSE)</f>
        <v>3.8743691899040793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4.0705275856575778</v>
      </c>
      <c r="G394" s="16">
        <f>VLOOKUP($C394,'Growth rate'!$B$3:$S$93,4,FALSE)*VLOOKUP($E394,BY_AGR_Demand_Drivers!$A$5:$I$11,8,FALSE)</f>
        <v>3.9363590969425446</v>
      </c>
      <c r="H394" s="16">
        <f>VLOOKUP($C394,'Growth rate'!$B$3:$S$93,4,FALSE)*VLOOKUP($E394,BY_AGR_Demand_Drivers!$A$5:$I$11,9,FALSE)</f>
        <v>3.9363590969425446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4.1356560270280989</v>
      </c>
      <c r="G395" s="16">
        <f>VLOOKUP($C395,'Growth rate'!$B$3:$S$93,4,FALSE)*VLOOKUP($E395,BY_AGR_Demand_Drivers!$A$5:$I$11,8,FALSE)</f>
        <v>3.9993408424936256</v>
      </c>
      <c r="H395" s="16">
        <f>VLOOKUP($C395,'Growth rate'!$B$3:$S$93,4,FALSE)*VLOOKUP($E395,BY_AGR_Demand_Drivers!$A$5:$I$11,9,FALSE)</f>
        <v>3.9993408424936256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4.2018265234605483</v>
      </c>
      <c r="G396" s="16">
        <f>VLOOKUP($C396,'Growth rate'!$B$3:$S$93,4,FALSE)*VLOOKUP($E396,BY_AGR_Demand_Drivers!$A$5:$I$11,8,FALSE)</f>
        <v>4.0633302959735236</v>
      </c>
      <c r="H396" s="16">
        <f>VLOOKUP($C396,'Growth rate'!$B$3:$S$93,4,FALSE)*VLOOKUP($E396,BY_AGR_Demand_Drivers!$A$5:$I$11,9,FALSE)</f>
        <v>4.0633302959735236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4.2690557478359175</v>
      </c>
      <c r="G397" s="16">
        <f>VLOOKUP($C397,'Growth rate'!$B$3:$S$93,4,FALSE)*VLOOKUP($E397,BY_AGR_Demand_Drivers!$A$5:$I$11,8,FALSE)</f>
        <v>4.1283435807091005</v>
      </c>
      <c r="H397" s="16">
        <f>VLOOKUP($C397,'Growth rate'!$B$3:$S$93,4,FALSE)*VLOOKUP($E397,BY_AGR_Demand_Drivers!$A$5:$I$11,9,FALSE)</f>
        <v>4.1283435807091005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4.3373606398012923</v>
      </c>
      <c r="G398" s="16">
        <f>VLOOKUP($C398,'Growth rate'!$B$3:$S$93,4,FALSE)*VLOOKUP($E398,BY_AGR_Demand_Drivers!$A$5:$I$11,8,FALSE)</f>
        <v>4.1943970780004465</v>
      </c>
      <c r="H398" s="16">
        <f>VLOOKUP($C398,'Growth rate'!$B$3:$S$93,4,FALSE)*VLOOKUP($E398,BY_AGR_Demand_Drivers!$A$5:$I$11,9,FALSE)</f>
        <v>4.1943970780004465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4.4067584100381136</v>
      </c>
      <c r="G399" s="16">
        <f>VLOOKUP($C399,'Growth rate'!$B$3:$S$93,4,FALSE)*VLOOKUP($E399,BY_AGR_Demand_Drivers!$A$5:$I$11,8,FALSE)</f>
        <v>4.2615074312484538</v>
      </c>
      <c r="H399" s="16">
        <f>VLOOKUP($C399,'Growth rate'!$B$3:$S$93,4,FALSE)*VLOOKUP($E399,BY_AGR_Demand_Drivers!$A$5:$I$11,9,FALSE)</f>
        <v>4.2615074312484538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4.4772665445987236</v>
      </c>
      <c r="G400" s="16">
        <f>VLOOKUP($C400,'Growth rate'!$B$3:$S$93,4,FALSE)*VLOOKUP($E400,BY_AGR_Demand_Drivers!$A$5:$I$11,8,FALSE)</f>
        <v>4.3296915501484294</v>
      </c>
      <c r="H400" s="16">
        <f>VLOOKUP($C400,'Growth rate'!$B$3:$S$93,4,FALSE)*VLOOKUP($E400,BY_AGR_Demand_Drivers!$A$5:$I$11,9,FALSE)</f>
        <v>4.3296915501484294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4.5489028093123034</v>
      </c>
      <c r="G401" s="16">
        <f>VLOOKUP($C401,'Growth rate'!$B$3:$S$93,4,FALSE)*VLOOKUP($E401,BY_AGR_Demand_Drivers!$A$5:$I$11,8,FALSE)</f>
        <v>4.3989666149508038</v>
      </c>
      <c r="H401" s="16">
        <f>VLOOKUP($C401,'Growth rate'!$B$3:$S$93,4,FALSE)*VLOOKUP($E401,BY_AGR_Demand_Drivers!$A$5:$I$11,9,FALSE)</f>
        <v>4.3989666149508038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4.6216852542613003</v>
      </c>
      <c r="G402" s="16">
        <f>VLOOKUP($C402,'Growth rate'!$B$3:$S$93,4,FALSE)*VLOOKUP($E402,BY_AGR_Demand_Drivers!$A$5:$I$11,8,FALSE)</f>
        <v>4.4693500807900177</v>
      </c>
      <c r="H402" s="16">
        <f>VLOOKUP($C402,'Growth rate'!$B$3:$S$93,4,FALSE)*VLOOKUP($E402,BY_AGR_Demand_Drivers!$A$5:$I$11,9,FALSE)</f>
        <v>4.4693500807900177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4.6956322183294805</v>
      </c>
      <c r="G403" s="16">
        <f>VLOOKUP($C403,'Growth rate'!$B$3:$S$93,4,FALSE)*VLOOKUP($E403,BY_AGR_Demand_Drivers!$A$5:$I$11,8,FALSE)</f>
        <v>4.5408596820826572</v>
      </c>
      <c r="H403" s="16">
        <f>VLOOKUP($C403,'Growth rate'!$B$3:$S$93,4,FALSE)*VLOOKUP($E403,BY_AGR_Demand_Drivers!$A$5:$I$11,9,FALSE)</f>
        <v>4.5408596820826572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4.7707623338227529</v>
      </c>
      <c r="G404" s="16">
        <f>VLOOKUP($C404,'Growth rate'!$B$3:$S$93,4,FALSE)*VLOOKUP($E404,BY_AGR_Demand_Drivers!$A$5:$I$11,8,FALSE)</f>
        <v>4.61351343699598</v>
      </c>
      <c r="H404" s="16">
        <f>VLOOKUP($C404,'Growth rate'!$B$3:$S$93,4,FALSE)*VLOOKUP($E404,BY_AGR_Demand_Drivers!$A$5:$I$11,9,FALSE)</f>
        <v>4.61351343699598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4.8470945311639184</v>
      </c>
      <c r="G405" s="16">
        <f>VLOOKUP($C405,'Growth rate'!$B$3:$S$93,4,FALSE)*VLOOKUP($E405,BY_AGR_Demand_Drivers!$A$5:$I$11,8,FALSE)</f>
        <v>4.6873296519879171</v>
      </c>
      <c r="H405" s="16">
        <f>VLOOKUP($C405,'Growth rate'!$B$3:$S$93,4,FALSE)*VLOOKUP($E405,BY_AGR_Demand_Drivers!$A$5:$I$11,9,FALSE)</f>
        <v>4.6873296519879171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4.9246480436625406</v>
      </c>
      <c r="G406" s="16">
        <f>VLOOKUP($C406,'Growth rate'!$B$3:$S$93,4,FALSE)*VLOOKUP($E406,BY_AGR_Demand_Drivers!$A$5:$I$11,8,FALSE)</f>
        <v>4.762326926419723</v>
      </c>
      <c r="H406" s="16">
        <f>VLOOKUP($C406,'Growth rate'!$B$3:$S$93,4,FALSE)*VLOOKUP($E406,BY_AGR_Demand_Drivers!$A$5:$I$11,9,FALSE)</f>
        <v>4.762326926419723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5.0034424123611414</v>
      </c>
      <c r="G407" s="16">
        <f>VLOOKUP($C407,'Growth rate'!$B$3:$S$93,4,FALSE)*VLOOKUP($E407,BY_AGR_Demand_Drivers!$A$5:$I$11,8,FALSE)</f>
        <v>4.8385241572424391</v>
      </c>
      <c r="H407" s="16">
        <f>VLOOKUP($C407,'Growth rate'!$B$3:$S$93,4,FALSE)*VLOOKUP($E407,BY_AGR_Demand_Drivers!$A$5:$I$11,9,FALSE)</f>
        <v>4.8385241572424391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5.0834974909589192</v>
      </c>
      <c r="G408" s="16">
        <f>VLOOKUP($C408,'Growth rate'!$B$3:$S$93,4,FALSE)*VLOOKUP($E408,BY_AGR_Demand_Drivers!$A$5:$I$11,8,FALSE)</f>
        <v>4.9159405437583183</v>
      </c>
      <c r="H408" s="16">
        <f>VLOOKUP($C408,'Growth rate'!$B$3:$S$93,4,FALSE)*VLOOKUP($E408,BY_AGR_Demand_Drivers!$A$5:$I$11,9,FALSE)</f>
        <v>4.9159405437583183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5.1648334508142622</v>
      </c>
      <c r="G409" s="16">
        <f>VLOOKUP($C409,'Growth rate'!$B$3:$S$93,4,FALSE)*VLOOKUP($E409,BY_AGR_Demand_Drivers!$A$5:$I$11,8,FALSE)</f>
        <v>4.9945955924584506</v>
      </c>
      <c r="H409" s="16">
        <f>VLOOKUP($C409,'Growth rate'!$B$3:$S$93,4,FALSE)*VLOOKUP($E409,BY_AGR_Demand_Drivers!$A$5:$I$11,9,FALSE)</f>
        <v>4.9945955924584506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5.2474707860272911</v>
      </c>
      <c r="G410" s="16">
        <f>VLOOKUP($C410,'Growth rate'!$B$3:$S$93,4,FALSE)*VLOOKUP($E410,BY_AGR_Demand_Drivers!$A$5:$I$11,8,FALSE)</f>
        <v>5.0745091219377869</v>
      </c>
      <c r="H410" s="16">
        <f>VLOOKUP($C410,'Growth rate'!$B$3:$S$93,4,FALSE)*VLOOKUP($E410,BY_AGR_Demand_Drivers!$A$5:$I$11,9,FALSE)</f>
        <v>5.0745091219377869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5.3314303186037266</v>
      </c>
      <c r="G411" s="16">
        <f>VLOOKUP($C411,'Growth rate'!$B$3:$S$93,4,FALSE)*VLOOKUP($E411,BY_AGR_Demand_Drivers!$A$5:$I$11,8,FALSE)</f>
        <v>5.1557012678887908</v>
      </c>
      <c r="H411" s="16">
        <f>VLOOKUP($C411,'Growth rate'!$B$3:$S$93,4,FALSE)*VLOOKUP($E411,BY_AGR_Demand_Drivers!$A$5:$I$11,9,FALSE)</f>
        <v>5.1557012678887908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5.4167332037013871</v>
      </c>
      <c r="G412" s="16">
        <f>VLOOKUP($C412,'Growth rate'!$B$3:$S$93,4,FALSE)*VLOOKUP($E412,BY_AGR_Demand_Drivers!$A$5:$I$11,8,FALSE)</f>
        <v>5.2381924881750122</v>
      </c>
      <c r="H412" s="16">
        <f>VLOOKUP($C412,'Growth rate'!$B$3:$S$93,4,FALSE)*VLOOKUP($E412,BY_AGR_Demand_Drivers!$A$5:$I$11,9,FALSE)</f>
        <v>5.2381924881750122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5.5034009349606103</v>
      </c>
      <c r="G413" s="16">
        <f>VLOOKUP($C413,'Growth rate'!$B$3:$S$93,4,FALSE)*VLOOKUP($E413,BY_AGR_Demand_Drivers!$A$5:$I$11,8,FALSE)</f>
        <v>5.3220035679858126</v>
      </c>
      <c r="H413" s="16">
        <f>VLOOKUP($C413,'Growth rate'!$B$3:$S$93,4,FALSE)*VLOOKUP($E413,BY_AGR_Demand_Drivers!$A$5:$I$11,9,FALSE)</f>
        <v>5.3220035679858126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9.64299432748615</v>
      </c>
      <c r="G414" s="16">
        <f>VLOOKUP($C414,'Growth rate'!$B$3:$S$93,4,FALSE)*VLOOKUP($E414,BY_AGR_Demand_Drivers!$A$5:$I$11,8,FALSE)</f>
        <v>9.3251519966381498</v>
      </c>
      <c r="H414" s="16">
        <f>VLOOKUP($C414,'Growth rate'!$B$3:$S$93,4,FALSE)*VLOOKUP($E414,BY_AGR_Demand_Drivers!$A$5:$I$11,9,FALSE)</f>
        <v>9.3251519966381498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9.6585702386997241</v>
      </c>
      <c r="G415" s="16">
        <f>VLOOKUP($C415,'Growth rate'!$B$3:$S$93,4,FALSE)*VLOOKUP($E415,BY_AGR_Demand_Drivers!$A$5:$I$11,8,FALSE)</f>
        <v>9.3402145108966828</v>
      </c>
      <c r="H415" s="16">
        <f>VLOOKUP($C415,'Growth rate'!$B$3:$S$93,4,FALSE)*VLOOKUP($E415,BY_AGR_Demand_Drivers!$A$5:$I$11,9,FALSE)</f>
        <v>9.3402145108966828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9.6741461499132981</v>
      </c>
      <c r="G416" s="16">
        <f>VLOOKUP($C416,'Growth rate'!$B$3:$S$93,4,FALSE)*VLOOKUP($E416,BY_AGR_Demand_Drivers!$A$5:$I$11,8,FALSE)</f>
        <v>9.3552770251552175</v>
      </c>
      <c r="H416" s="16">
        <f>VLOOKUP($C416,'Growth rate'!$B$3:$S$93,4,FALSE)*VLOOKUP($E416,BY_AGR_Demand_Drivers!$A$5:$I$11,9,FALSE)</f>
        <v>9.3552770251552175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9.689722061126874</v>
      </c>
      <c r="G417" s="16">
        <f>VLOOKUP($C417,'Growth rate'!$B$3:$S$93,4,FALSE)*VLOOKUP($E417,BY_AGR_Demand_Drivers!$A$5:$I$11,8,FALSE)</f>
        <v>9.3703395394137523</v>
      </c>
      <c r="H417" s="16">
        <f>VLOOKUP($C417,'Growth rate'!$B$3:$S$93,4,FALSE)*VLOOKUP($E417,BY_AGR_Demand_Drivers!$A$5:$I$11,9,FALSE)</f>
        <v>9.3703395394137523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9.705297972340448</v>
      </c>
      <c r="G418" s="16">
        <f>VLOOKUP($C418,'Growth rate'!$B$3:$S$93,4,FALSE)*VLOOKUP($E418,BY_AGR_Demand_Drivers!$A$5:$I$11,8,FALSE)</f>
        <v>9.3854020536722853</v>
      </c>
      <c r="H418" s="16">
        <f>VLOOKUP($C418,'Growth rate'!$B$3:$S$93,4,FALSE)*VLOOKUP($E418,BY_AGR_Demand_Drivers!$A$5:$I$11,9,FALSE)</f>
        <v>9.3854020536722853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9.720873883554022</v>
      </c>
      <c r="G419" s="16">
        <f>VLOOKUP($C419,'Growth rate'!$B$3:$S$93,4,FALSE)*VLOOKUP($E419,BY_AGR_Demand_Drivers!$A$5:$I$11,8,FALSE)</f>
        <v>9.4004645679308201</v>
      </c>
      <c r="H419" s="16">
        <f>VLOOKUP($C419,'Growth rate'!$B$3:$S$93,4,FALSE)*VLOOKUP($E419,BY_AGR_Demand_Drivers!$A$5:$I$11,9,FALSE)</f>
        <v>9.4004645679308201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9.7364497947675961</v>
      </c>
      <c r="G420" s="16">
        <f>VLOOKUP($C420,'Growth rate'!$B$3:$S$93,4,FALSE)*VLOOKUP($E420,BY_AGR_Demand_Drivers!$A$5:$I$11,8,FALSE)</f>
        <v>9.4155270821893531</v>
      </c>
      <c r="H420" s="16">
        <f>VLOOKUP($C420,'Growth rate'!$B$3:$S$93,4,FALSE)*VLOOKUP($E420,BY_AGR_Demand_Drivers!$A$5:$I$11,9,FALSE)</f>
        <v>9.4155270821893531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9.7520257059811701</v>
      </c>
      <c r="G421" s="16">
        <f>VLOOKUP($C421,'Growth rate'!$B$3:$S$93,4,FALSE)*VLOOKUP($E421,BY_AGR_Demand_Drivers!$A$5:$I$11,8,FALSE)</f>
        <v>9.4305895964478861</v>
      </c>
      <c r="H421" s="16">
        <f>VLOOKUP($C421,'Growth rate'!$B$3:$S$93,4,FALSE)*VLOOKUP($E421,BY_AGR_Demand_Drivers!$A$5:$I$11,9,FALSE)</f>
        <v>9.4305895964478861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9.767601617194746</v>
      </c>
      <c r="G422" s="16">
        <f>VLOOKUP($C422,'Growth rate'!$B$3:$S$93,4,FALSE)*VLOOKUP($E422,BY_AGR_Demand_Drivers!$A$5:$I$11,8,FALSE)</f>
        <v>9.4456521107064226</v>
      </c>
      <c r="H422" s="16">
        <f>VLOOKUP($C422,'Growth rate'!$B$3:$S$93,4,FALSE)*VLOOKUP($E422,BY_AGR_Demand_Drivers!$A$5:$I$11,9,FALSE)</f>
        <v>9.4456521107064226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9.78317752840832</v>
      </c>
      <c r="G423" s="16">
        <f>VLOOKUP($C423,'Growth rate'!$B$3:$S$93,4,FALSE)*VLOOKUP($E423,BY_AGR_Demand_Drivers!$A$5:$I$11,8,FALSE)</f>
        <v>9.4607146249649556</v>
      </c>
      <c r="H423" s="16">
        <f>VLOOKUP($C423,'Growth rate'!$B$3:$S$93,4,FALSE)*VLOOKUP($E423,BY_AGR_Demand_Drivers!$A$5:$I$11,9,FALSE)</f>
        <v>9.4607146249649556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9.798753439621894</v>
      </c>
      <c r="G424" s="16">
        <f>VLOOKUP($C424,'Growth rate'!$B$3:$S$93,4,FALSE)*VLOOKUP($E424,BY_AGR_Demand_Drivers!$A$5:$I$11,8,FALSE)</f>
        <v>9.4757771392234904</v>
      </c>
      <c r="H424" s="16">
        <f>VLOOKUP($C424,'Growth rate'!$B$3:$S$93,4,FALSE)*VLOOKUP($E424,BY_AGR_Demand_Drivers!$A$5:$I$11,9,FALSE)</f>
        <v>9.4757771392234904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9.8143293508354681</v>
      </c>
      <c r="G425" s="16">
        <f>VLOOKUP($C425,'Growth rate'!$B$3:$S$93,4,FALSE)*VLOOKUP($E425,BY_AGR_Demand_Drivers!$A$5:$I$11,8,FALSE)</f>
        <v>9.4908396534820234</v>
      </c>
      <c r="H425" s="16">
        <f>VLOOKUP($C425,'Growth rate'!$B$3:$S$93,4,FALSE)*VLOOKUP($E425,BY_AGR_Demand_Drivers!$A$5:$I$11,9,FALSE)</f>
        <v>9.4908396534820234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9.8299052620490421</v>
      </c>
      <c r="G426" s="16">
        <f>VLOOKUP($C426,'Growth rate'!$B$3:$S$93,4,FALSE)*VLOOKUP($E426,BY_AGR_Demand_Drivers!$A$5:$I$11,8,FALSE)</f>
        <v>9.5059021677405564</v>
      </c>
      <c r="H426" s="16">
        <f>VLOOKUP($C426,'Growth rate'!$B$3:$S$93,4,FALSE)*VLOOKUP($E426,BY_AGR_Demand_Drivers!$A$5:$I$11,9,FALSE)</f>
        <v>9.5059021677405564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9.8454811732626197</v>
      </c>
      <c r="G427" s="16">
        <f>VLOOKUP($C427,'Growth rate'!$B$3:$S$93,4,FALSE)*VLOOKUP($E427,BY_AGR_Demand_Drivers!$A$5:$I$11,8,FALSE)</f>
        <v>9.520964681999093</v>
      </c>
      <c r="H427" s="16">
        <f>VLOOKUP($C427,'Growth rate'!$B$3:$S$93,4,FALSE)*VLOOKUP($E427,BY_AGR_Demand_Drivers!$A$5:$I$11,9,FALSE)</f>
        <v>9.520964681999093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9.8610570844761938</v>
      </c>
      <c r="G428" s="16">
        <f>VLOOKUP($C428,'Growth rate'!$B$3:$S$93,4,FALSE)*VLOOKUP($E428,BY_AGR_Demand_Drivers!$A$5:$I$11,8,FALSE)</f>
        <v>9.536027196257626</v>
      </c>
      <c r="H428" s="16">
        <f>VLOOKUP($C428,'Growth rate'!$B$3:$S$93,4,FALSE)*VLOOKUP($E428,BY_AGR_Demand_Drivers!$A$5:$I$11,9,FALSE)</f>
        <v>9.536027196257626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9.8766329956897678</v>
      </c>
      <c r="G429" s="16">
        <f>VLOOKUP($C429,'Growth rate'!$B$3:$S$93,4,FALSE)*VLOOKUP($E429,BY_AGR_Demand_Drivers!$A$5:$I$11,8,FALSE)</f>
        <v>9.551089710516159</v>
      </c>
      <c r="H429" s="16">
        <f>VLOOKUP($C429,'Growth rate'!$B$3:$S$93,4,FALSE)*VLOOKUP($E429,BY_AGR_Demand_Drivers!$A$5:$I$11,9,FALSE)</f>
        <v>9.551089710516159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9.8922089069033419</v>
      </c>
      <c r="G430" s="16">
        <f>VLOOKUP($C430,'Growth rate'!$B$3:$S$93,4,FALSE)*VLOOKUP($E430,BY_AGR_Demand_Drivers!$A$5:$I$11,8,FALSE)</f>
        <v>9.5661522247746937</v>
      </c>
      <c r="H430" s="16">
        <f>VLOOKUP($C430,'Growth rate'!$B$3:$S$93,4,FALSE)*VLOOKUP($E430,BY_AGR_Demand_Drivers!$A$5:$I$11,9,FALSE)</f>
        <v>9.5661522247746937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9.9077848181169159</v>
      </c>
      <c r="G431" s="16">
        <f>VLOOKUP($C431,'Growth rate'!$B$3:$S$93,4,FALSE)*VLOOKUP($E431,BY_AGR_Demand_Drivers!$A$5:$I$11,8,FALSE)</f>
        <v>9.5812147390332267</v>
      </c>
      <c r="H431" s="16">
        <f>VLOOKUP($C431,'Growth rate'!$B$3:$S$93,4,FALSE)*VLOOKUP($E431,BY_AGR_Demand_Drivers!$A$5:$I$11,9,FALSE)</f>
        <v>9.5812147390332267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9.92336072933049</v>
      </c>
      <c r="G432" s="16">
        <f>VLOOKUP($C432,'Growth rate'!$B$3:$S$93,4,FALSE)*VLOOKUP($E432,BY_AGR_Demand_Drivers!$A$5:$I$11,8,FALSE)</f>
        <v>9.5962772532917597</v>
      </c>
      <c r="H432" s="16">
        <f>VLOOKUP($C432,'Growth rate'!$B$3:$S$93,4,FALSE)*VLOOKUP($E432,BY_AGR_Demand_Drivers!$A$5:$I$11,9,FALSE)</f>
        <v>9.5962772532917597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9.9389366405440658</v>
      </c>
      <c r="G433" s="16">
        <f>VLOOKUP($C433,'Growth rate'!$B$3:$S$93,4,FALSE)*VLOOKUP($E433,BY_AGR_Demand_Drivers!$A$5:$I$11,8,FALSE)</f>
        <v>9.6113397675502963</v>
      </c>
      <c r="H433" s="16">
        <f>VLOOKUP($C433,'Growth rate'!$B$3:$S$93,4,FALSE)*VLOOKUP($E433,BY_AGR_Demand_Drivers!$A$5:$I$11,9,FALSE)</f>
        <v>9.6113397675502963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9.9545125517576398</v>
      </c>
      <c r="G434" s="16">
        <f>VLOOKUP($C434,'Growth rate'!$B$3:$S$93,4,FALSE)*VLOOKUP($E434,BY_AGR_Demand_Drivers!$A$5:$I$11,8,FALSE)</f>
        <v>9.6264022818088293</v>
      </c>
      <c r="H434" s="16">
        <f>VLOOKUP($C434,'Growth rate'!$B$3:$S$93,4,FALSE)*VLOOKUP($E434,BY_AGR_Demand_Drivers!$A$5:$I$11,9,FALSE)</f>
        <v>9.6264022818088293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9.9700884629712139</v>
      </c>
      <c r="G435" s="16">
        <f>VLOOKUP($C435,'Growth rate'!$B$3:$S$93,4,FALSE)*VLOOKUP($E435,BY_AGR_Demand_Drivers!$A$5:$I$11,8,FALSE)</f>
        <v>9.6414647960673641</v>
      </c>
      <c r="H435" s="16">
        <f>VLOOKUP($C435,'Growth rate'!$B$3:$S$93,4,FALSE)*VLOOKUP($E435,BY_AGR_Demand_Drivers!$A$5:$I$11,9,FALSE)</f>
        <v>9.6414647960673641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9.9856643741847879</v>
      </c>
      <c r="G436" s="16">
        <f>VLOOKUP($C436,'Growth rate'!$B$3:$S$93,4,FALSE)*VLOOKUP($E436,BY_AGR_Demand_Drivers!$A$5:$I$11,8,FALSE)</f>
        <v>9.6565273103258971</v>
      </c>
      <c r="H436" s="16">
        <f>VLOOKUP($C436,'Growth rate'!$B$3:$S$93,4,FALSE)*VLOOKUP($E436,BY_AGR_Demand_Drivers!$A$5:$I$11,9,FALSE)</f>
        <v>9.6565273103258971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10.001240285398362</v>
      </c>
      <c r="G437" s="16">
        <f>VLOOKUP($C437,'Growth rate'!$B$3:$S$93,4,FALSE)*VLOOKUP($E437,BY_AGR_Demand_Drivers!$A$5:$I$11,8,FALSE)</f>
        <v>9.6715898245844301</v>
      </c>
      <c r="H437" s="16">
        <f>VLOOKUP($C437,'Growth rate'!$B$3:$S$93,4,FALSE)*VLOOKUP($E437,BY_AGR_Demand_Drivers!$A$5:$I$11,9,FALSE)</f>
        <v>9.6715898245844301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10.016816196611938</v>
      </c>
      <c r="G438" s="16">
        <f>VLOOKUP($C438,'Growth rate'!$B$3:$S$93,4,FALSE)*VLOOKUP($E438,BY_AGR_Demand_Drivers!$A$5:$I$11,8,FALSE)</f>
        <v>9.6866523388429666</v>
      </c>
      <c r="H438" s="16">
        <f>VLOOKUP($C438,'Growth rate'!$B$3:$S$93,4,FALSE)*VLOOKUP($E438,BY_AGR_Demand_Drivers!$A$5:$I$11,9,FALSE)</f>
        <v>9.6866523388429666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10.032392107825512</v>
      </c>
      <c r="G439" s="16">
        <f>VLOOKUP($C439,'Growth rate'!$B$3:$S$93,4,FALSE)*VLOOKUP($E439,BY_AGR_Demand_Drivers!$A$5:$I$11,8,FALSE)</f>
        <v>9.7017148531014996</v>
      </c>
      <c r="H439" s="16">
        <f>VLOOKUP($C439,'Growth rate'!$B$3:$S$93,4,FALSE)*VLOOKUP($E439,BY_AGR_Demand_Drivers!$A$5:$I$11,9,FALSE)</f>
        <v>9.7017148531014996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10.047968019039086</v>
      </c>
      <c r="G440" s="16">
        <f>VLOOKUP($C440,'Growth rate'!$B$3:$S$93,4,FALSE)*VLOOKUP($E440,BY_AGR_Demand_Drivers!$A$5:$I$11,8,FALSE)</f>
        <v>9.7167773673600326</v>
      </c>
      <c r="H440" s="16">
        <f>VLOOKUP($C440,'Growth rate'!$B$3:$S$93,4,FALSE)*VLOOKUP($E440,BY_AGR_Demand_Drivers!$A$5:$I$11,9,FALSE)</f>
        <v>9.7167773673600326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10.06354393025266</v>
      </c>
      <c r="G441" s="16">
        <f>VLOOKUP($C441,'Growth rate'!$B$3:$S$93,4,FALSE)*VLOOKUP($E441,BY_AGR_Demand_Drivers!$A$5:$I$11,8,FALSE)</f>
        <v>9.7318398816185674</v>
      </c>
      <c r="H441" s="16">
        <f>VLOOKUP($C441,'Growth rate'!$B$3:$S$93,4,FALSE)*VLOOKUP($E441,BY_AGR_Demand_Drivers!$A$5:$I$11,9,FALSE)</f>
        <v>9.7318398816185674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10.079119841466234</v>
      </c>
      <c r="G442" s="16">
        <f>VLOOKUP($C442,'Growth rate'!$B$3:$S$93,4,FALSE)*VLOOKUP($E442,BY_AGR_Demand_Drivers!$A$5:$I$11,8,FALSE)</f>
        <v>9.7469023958771004</v>
      </c>
      <c r="H442" s="16">
        <f>VLOOKUP($C442,'Growth rate'!$B$3:$S$93,4,FALSE)*VLOOKUP($E442,BY_AGR_Demand_Drivers!$A$5:$I$11,9,FALSE)</f>
        <v>9.7469023958771004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10.09469575267981</v>
      </c>
      <c r="G443" s="16">
        <f>VLOOKUP($C443,'Growth rate'!$B$3:$S$93,4,FALSE)*VLOOKUP($E443,BY_AGR_Demand_Drivers!$A$5:$I$11,8,FALSE)</f>
        <v>9.7619649101356352</v>
      </c>
      <c r="H443" s="16">
        <f>VLOOKUP($C443,'Growth rate'!$B$3:$S$93,4,FALSE)*VLOOKUP($E443,BY_AGR_Demand_Drivers!$A$5:$I$11,9,FALSE)</f>
        <v>9.7619649101356352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10.110271663893384</v>
      </c>
      <c r="G444" s="16">
        <f>VLOOKUP($C444,'Growth rate'!$B$3:$S$93,4,FALSE)*VLOOKUP($E444,BY_AGR_Demand_Drivers!$A$5:$I$11,8,FALSE)</f>
        <v>9.7770274243941699</v>
      </c>
      <c r="H444" s="16">
        <f>VLOOKUP($C444,'Growth rate'!$B$3:$S$93,4,FALSE)*VLOOKUP($E444,BY_AGR_Demand_Drivers!$A$5:$I$11,9,FALSE)</f>
        <v>9.7770274243941699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10.125847575106958</v>
      </c>
      <c r="G445" s="16">
        <f>VLOOKUP($C445,'Growth rate'!$B$3:$S$93,4,FALSE)*VLOOKUP($E445,BY_AGR_Demand_Drivers!$A$5:$I$11,8,FALSE)</f>
        <v>9.7920899386527029</v>
      </c>
      <c r="H445" s="16">
        <f>VLOOKUP($C445,'Growth rate'!$B$3:$S$93,4,FALSE)*VLOOKUP($E445,BY_AGR_Demand_Drivers!$A$5:$I$11,9,FALSE)</f>
        <v>9.7920899386527029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10.28786113630867</v>
      </c>
      <c r="G446" s="16">
        <f>VLOOKUP($C446,'Growth rate'!$B$3:$S$93,4,FALSE)*VLOOKUP($E446,BY_AGR_Demand_Drivers!$A$5:$I$11,8,FALSE)</f>
        <v>9.9487633776711473</v>
      </c>
      <c r="H446" s="16">
        <f>VLOOKUP($C446,'Growth rate'!$B$3:$S$93,4,FALSE)*VLOOKUP($E446,BY_AGR_Demand_Drivers!$A$5:$I$11,9,FALSE)</f>
        <v>9.9487633776711473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10.452466914489609</v>
      </c>
      <c r="G447" s="16">
        <f>VLOOKUP($C447,'Growth rate'!$B$3:$S$93,4,FALSE)*VLOOKUP($E447,BY_AGR_Demand_Drivers!$A$5:$I$11,8,FALSE)</f>
        <v>10.107943591713884</v>
      </c>
      <c r="H447" s="16">
        <f>VLOOKUP($C447,'Growth rate'!$B$3:$S$93,4,FALSE)*VLOOKUP($E447,BY_AGR_Demand_Drivers!$A$5:$I$11,9,FALSE)</f>
        <v>10.107943591713884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10.619706385121443</v>
      </c>
      <c r="G448" s="16">
        <f>VLOOKUP($C448,'Growth rate'!$B$3:$S$93,4,FALSE)*VLOOKUP($E448,BY_AGR_Demand_Drivers!$A$5:$I$11,8,FALSE)</f>
        <v>10.269670689181309</v>
      </c>
      <c r="H448" s="16">
        <f>VLOOKUP($C448,'Growth rate'!$B$3:$S$93,4,FALSE)*VLOOKUP($E448,BY_AGR_Demand_Drivers!$A$5:$I$11,9,FALSE)</f>
        <v>10.269670689181309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10.789621687283384</v>
      </c>
      <c r="G449" s="16">
        <f>VLOOKUP($C449,'Growth rate'!$B$3:$S$93,4,FALSE)*VLOOKUP($E449,BY_AGR_Demand_Drivers!$A$5:$I$11,8,FALSE)</f>
        <v>10.433985420208208</v>
      </c>
      <c r="H449" s="16">
        <f>VLOOKUP($C449,'Growth rate'!$B$3:$S$93,4,FALSE)*VLOOKUP($E449,BY_AGR_Demand_Drivers!$A$5:$I$11,9,FALSE)</f>
        <v>10.433985420208208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10.96225563427992</v>
      </c>
      <c r="G450" s="16">
        <f>VLOOKUP($C450,'Growth rate'!$B$3:$S$93,4,FALSE)*VLOOKUP($E450,BY_AGR_Demand_Drivers!$A$5:$I$11,8,FALSE)</f>
        <v>10.600929186931539</v>
      </c>
      <c r="H450" s="16">
        <f>VLOOKUP($C450,'Growth rate'!$B$3:$S$93,4,FALSE)*VLOOKUP($E450,BY_AGR_Demand_Drivers!$A$5:$I$11,9,FALSE)</f>
        <v>10.600929186931539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11.137651724428398</v>
      </c>
      <c r="G451" s="16">
        <f>VLOOKUP($C451,'Growth rate'!$B$3:$S$93,4,FALSE)*VLOOKUP($E451,BY_AGR_Demand_Drivers!$A$5:$I$11,8,FALSE)</f>
        <v>10.770544053922444</v>
      </c>
      <c r="H451" s="16">
        <f>VLOOKUP($C451,'Growth rate'!$B$3:$S$93,4,FALSE)*VLOOKUP($E451,BY_AGR_Demand_Drivers!$A$5:$I$11,9,FALSE)</f>
        <v>10.770544053922444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11.315854152019254</v>
      </c>
      <c r="G452" s="16">
        <f>VLOOKUP($C452,'Growth rate'!$B$3:$S$93,4,FALSE)*VLOOKUP($E452,BY_AGR_Demand_Drivers!$A$5:$I$11,8,FALSE)</f>
        <v>10.942872758785205</v>
      </c>
      <c r="H452" s="16">
        <f>VLOOKUP($C452,'Growth rate'!$B$3:$S$93,4,FALSE)*VLOOKUP($E452,BY_AGR_Demand_Drivers!$A$5:$I$11,9,FALSE)</f>
        <v>10.942872758785205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11.496907818451563</v>
      </c>
      <c r="G453" s="16">
        <f>VLOOKUP($C453,'Growth rate'!$B$3:$S$93,4,FALSE)*VLOOKUP($E453,BY_AGR_Demand_Drivers!$A$5:$I$11,8,FALSE)</f>
        <v>11.117958722925769</v>
      </c>
      <c r="H453" s="16">
        <f>VLOOKUP($C453,'Growth rate'!$B$3:$S$93,4,FALSE)*VLOOKUP($E453,BY_AGR_Demand_Drivers!$A$5:$I$11,9,FALSE)</f>
        <v>11.117958722925769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11.680858343546786</v>
      </c>
      <c r="G454" s="16">
        <f>VLOOKUP($C454,'Growth rate'!$B$3:$S$93,4,FALSE)*VLOOKUP($E454,BY_AGR_Demand_Drivers!$A$5:$I$11,8,FALSE)</f>
        <v>11.295846062492581</v>
      </c>
      <c r="H454" s="16">
        <f>VLOOKUP($C454,'Growth rate'!$B$3:$S$93,4,FALSE)*VLOOKUP($E454,BY_AGR_Demand_Drivers!$A$5:$I$11,9,FALSE)</f>
        <v>11.295846062492581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11.867752077043535</v>
      </c>
      <c r="G455" s="16">
        <f>VLOOKUP($C455,'Growth rate'!$B$3:$S$93,4,FALSE)*VLOOKUP($E455,BY_AGR_Demand_Drivers!$A$5:$I$11,8,FALSE)</f>
        <v>11.47657959949246</v>
      </c>
      <c r="H455" s="16">
        <f>VLOOKUP($C455,'Growth rate'!$B$3:$S$93,4,FALSE)*VLOOKUP($E455,BY_AGR_Demand_Drivers!$A$5:$I$11,9,FALSE)</f>
        <v>11.47657959949246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12.057636110276233</v>
      </c>
      <c r="G456" s="16">
        <f>VLOOKUP($C456,'Growth rate'!$B$3:$S$93,4,FALSE)*VLOOKUP($E456,BY_AGR_Demand_Drivers!$A$5:$I$11,8,FALSE)</f>
        <v>11.660204873084343</v>
      </c>
      <c r="H456" s="16">
        <f>VLOOKUP($C456,'Growth rate'!$B$3:$S$93,4,FALSE)*VLOOKUP($E456,BY_AGR_Demand_Drivers!$A$5:$I$11,9,FALSE)</f>
        <v>11.660204873084343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12.250558288040652</v>
      </c>
      <c r="G457" s="16">
        <f>VLOOKUP($C457,'Growth rate'!$B$3:$S$93,4,FALSE)*VLOOKUP($E457,BY_AGR_Demand_Drivers!$A$5:$I$11,8,FALSE)</f>
        <v>11.84676815105369</v>
      </c>
      <c r="H457" s="16">
        <f>VLOOKUP($C457,'Growth rate'!$B$3:$S$93,4,FALSE)*VLOOKUP($E457,BY_AGR_Demand_Drivers!$A$5:$I$11,9,FALSE)</f>
        <v>11.84676815105369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12.446567220649301</v>
      </c>
      <c r="G458" s="16">
        <f>VLOOKUP($C458,'Growth rate'!$B$3:$S$93,4,FALSE)*VLOOKUP($E458,BY_AGR_Demand_Drivers!$A$5:$I$11,8,FALSE)</f>
        <v>12.036316441470548</v>
      </c>
      <c r="H458" s="16">
        <f>VLOOKUP($C458,'Growth rate'!$B$3:$S$93,4,FALSE)*VLOOKUP($E458,BY_AGR_Demand_Drivers!$A$5:$I$11,9,FALSE)</f>
        <v>12.036316441470548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12.645712296179694</v>
      </c>
      <c r="G459" s="16">
        <f>VLOOKUP($C459,'Growth rate'!$B$3:$S$93,4,FALSE)*VLOOKUP($E459,BY_AGR_Demand_Drivers!$A$5:$I$11,8,FALSE)</f>
        <v>12.22889750453408</v>
      </c>
      <c r="H459" s="16">
        <f>VLOOKUP($C459,'Growth rate'!$B$3:$S$93,4,FALSE)*VLOOKUP($E459,BY_AGR_Demand_Drivers!$A$5:$I$11,9,FALSE)</f>
        <v>12.22889750453408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12.848043692918568</v>
      </c>
      <c r="G460" s="16">
        <f>VLOOKUP($C460,'Growth rate'!$B$3:$S$93,4,FALSE)*VLOOKUP($E460,BY_AGR_Demand_Drivers!$A$5:$I$11,8,FALSE)</f>
        <v>12.424559864606625</v>
      </c>
      <c r="H460" s="16">
        <f>VLOOKUP($C460,'Growth rate'!$B$3:$S$93,4,FALSE)*VLOOKUP($E460,BY_AGR_Demand_Drivers!$A$5:$I$11,9,FALSE)</f>
        <v>12.424559864606625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13.053612392005265</v>
      </c>
      <c r="G461" s="16">
        <f>VLOOKUP($C461,'Growth rate'!$B$3:$S$93,4,FALSE)*VLOOKUP($E461,BY_AGR_Demand_Drivers!$A$5:$I$11,8,FALSE)</f>
        <v>12.623352822440332</v>
      </c>
      <c r="H461" s="16">
        <f>VLOOKUP($C461,'Growth rate'!$B$3:$S$93,4,FALSE)*VLOOKUP($E461,BY_AGR_Demand_Drivers!$A$5:$I$11,9,FALSE)</f>
        <v>12.623352822440332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13.26247019027735</v>
      </c>
      <c r="G462" s="16">
        <f>VLOOKUP($C462,'Growth rate'!$B$3:$S$93,4,FALSE)*VLOOKUP($E462,BY_AGR_Demand_Drivers!$A$5:$I$11,8,FALSE)</f>
        <v>12.825326467599377</v>
      </c>
      <c r="H462" s="16">
        <f>VLOOKUP($C462,'Growth rate'!$B$3:$S$93,4,FALSE)*VLOOKUP($E462,BY_AGR_Demand_Drivers!$A$5:$I$11,9,FALSE)</f>
        <v>12.825326467599377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13.474669713321788</v>
      </c>
      <c r="G463" s="16">
        <f>VLOOKUP($C463,'Growth rate'!$B$3:$S$93,4,FALSE)*VLOOKUP($E463,BY_AGR_Demand_Drivers!$A$5:$I$11,8,FALSE)</f>
        <v>13.030531691080967</v>
      </c>
      <c r="H463" s="16">
        <f>VLOOKUP($C463,'Growth rate'!$B$3:$S$93,4,FALSE)*VLOOKUP($E463,BY_AGR_Demand_Drivers!$A$5:$I$11,9,FALSE)</f>
        <v>13.030531691080967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13.690264428734935</v>
      </c>
      <c r="G464" s="16">
        <f>VLOOKUP($C464,'Growth rate'!$B$3:$S$93,4,FALSE)*VLOOKUP($E464,BY_AGR_Demand_Drivers!$A$5:$I$11,8,FALSE)</f>
        <v>13.239020198138261</v>
      </c>
      <c r="H464" s="16">
        <f>VLOOKUP($C464,'Growth rate'!$B$3:$S$93,4,FALSE)*VLOOKUP($E464,BY_AGR_Demand_Drivers!$A$5:$I$11,9,FALSE)</f>
        <v>13.239020198138261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13.909308659594695</v>
      </c>
      <c r="G465" s="16">
        <f>VLOOKUP($C465,'Growth rate'!$B$3:$S$93,4,FALSE)*VLOOKUP($E465,BY_AGR_Demand_Drivers!$A$5:$I$11,8,FALSE)</f>
        <v>13.450844521308474</v>
      </c>
      <c r="H465" s="16">
        <f>VLOOKUP($C465,'Growth rate'!$B$3:$S$93,4,FALSE)*VLOOKUP($E465,BY_AGR_Demand_Drivers!$A$5:$I$11,9,FALSE)</f>
        <v>13.450844521308474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14.131857598148208</v>
      </c>
      <c r="G466" s="16">
        <f>VLOOKUP($C466,'Growth rate'!$B$3:$S$93,4,FALSE)*VLOOKUP($E466,BY_AGR_Demand_Drivers!$A$5:$I$11,8,FALSE)</f>
        <v>13.666058033649408</v>
      </c>
      <c r="H466" s="16">
        <f>VLOOKUP($C466,'Growth rate'!$B$3:$S$93,4,FALSE)*VLOOKUP($E466,BY_AGR_Demand_Drivers!$A$5:$I$11,9,FALSE)</f>
        <v>13.666058033649408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14.357967319718581</v>
      </c>
      <c r="G467" s="16">
        <f>VLOOKUP($C467,'Growth rate'!$B$3:$S$93,4,FALSE)*VLOOKUP($E467,BY_AGR_Demand_Drivers!$A$5:$I$11,8,FALSE)</f>
        <v>13.8847149621878</v>
      </c>
      <c r="H467" s="16">
        <f>VLOOKUP($C467,'Growth rate'!$B$3:$S$93,4,FALSE)*VLOOKUP($E467,BY_AGR_Demand_Drivers!$A$5:$I$11,9,FALSE)</f>
        <v>13.8847149621878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14.587694796834079</v>
      </c>
      <c r="G468" s="16">
        <f>VLOOKUP($C468,'Growth rate'!$B$3:$S$93,4,FALSE)*VLOOKUP($E468,BY_AGR_Demand_Drivers!$A$5:$I$11,8,FALSE)</f>
        <v>14.106870401582805</v>
      </c>
      <c r="H468" s="16">
        <f>VLOOKUP($C468,'Growth rate'!$B$3:$S$93,4,FALSE)*VLOOKUP($E468,BY_AGR_Demand_Drivers!$A$5:$I$11,9,FALSE)</f>
        <v>14.106870401582805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14.821097913583422</v>
      </c>
      <c r="G469" s="16">
        <f>VLOOKUP($C469,'Growth rate'!$B$3:$S$93,4,FALSE)*VLOOKUP($E469,BY_AGR_Demand_Drivers!$A$5:$I$11,8,FALSE)</f>
        <v>14.332580328008127</v>
      </c>
      <c r="H469" s="16">
        <f>VLOOKUP($C469,'Growth rate'!$B$3:$S$93,4,FALSE)*VLOOKUP($E469,BY_AGR_Demand_Drivers!$A$5:$I$11,9,FALSE)</f>
        <v>14.332580328008127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15.058235480200755</v>
      </c>
      <c r="G470" s="16">
        <f>VLOOKUP($C470,'Growth rate'!$B$3:$S$93,4,FALSE)*VLOOKUP($E470,BY_AGR_Demand_Drivers!$A$5:$I$11,8,FALSE)</f>
        <v>14.561901613256257</v>
      </c>
      <c r="H470" s="16">
        <f>VLOOKUP($C470,'Growth rate'!$B$3:$S$93,4,FALSE)*VLOOKUP($E470,BY_AGR_Demand_Drivers!$A$5:$I$11,9,FALSE)</f>
        <v>14.561901613256257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15.299167247883968</v>
      </c>
      <c r="G471" s="16">
        <f>VLOOKUP($C471,'Growth rate'!$B$3:$S$93,4,FALSE)*VLOOKUP($E471,BY_AGR_Demand_Drivers!$A$5:$I$11,8,FALSE)</f>
        <v>14.794892039068358</v>
      </c>
      <c r="H471" s="16">
        <f>VLOOKUP($C471,'Growth rate'!$B$3:$S$93,4,FALSE)*VLOOKUP($E471,BY_AGR_Demand_Drivers!$A$5:$I$11,9,FALSE)</f>
        <v>14.794892039068358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15.543953923850109</v>
      </c>
      <c r="G472" s="16">
        <f>VLOOKUP($C472,'Growth rate'!$B$3:$S$93,4,FALSE)*VLOOKUP($E472,BY_AGR_Demand_Drivers!$A$5:$I$11,8,FALSE)</f>
        <v>15.031610311693449</v>
      </c>
      <c r="H472" s="16">
        <f>VLOOKUP($C472,'Growth rate'!$B$3:$S$93,4,FALSE)*VLOOKUP($E472,BY_AGR_Demand_Drivers!$A$5:$I$11,9,FALSE)</f>
        <v>15.031610311693449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15.792657186631715</v>
      </c>
      <c r="G473" s="16">
        <f>VLOOKUP($C473,'Growth rate'!$B$3:$S$93,4,FALSE)*VLOOKUP($E473,BY_AGR_Demand_Drivers!$A$5:$I$11,8,FALSE)</f>
        <v>15.272116076680547</v>
      </c>
      <c r="H473" s="16">
        <f>VLOOKUP($C473,'Growth rate'!$B$3:$S$93,4,FALSE)*VLOOKUP($E473,BY_AGR_Demand_Drivers!$A$5:$I$11,9,FALSE)</f>
        <v>15.272116076680547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16.045339701617824</v>
      </c>
      <c r="G474" s="16">
        <f>VLOOKUP($C474,'Growth rate'!$B$3:$S$93,4,FALSE)*VLOOKUP($E474,BY_AGR_Demand_Drivers!$A$5:$I$11,8,FALSE)</f>
        <v>15.516469933907437</v>
      </c>
      <c r="H474" s="16">
        <f>VLOOKUP($C474,'Growth rate'!$B$3:$S$93,4,FALSE)*VLOOKUP($E474,BY_AGR_Demand_Drivers!$A$5:$I$11,9,FALSE)</f>
        <v>15.516469933907437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16.302065136843709</v>
      </c>
      <c r="G475" s="16">
        <f>VLOOKUP($C475,'Growth rate'!$B$3:$S$93,4,FALSE)*VLOOKUP($E475,BY_AGR_Demand_Drivers!$A$5:$I$11,8,FALSE)</f>
        <v>15.764733452849956</v>
      </c>
      <c r="H475" s="16">
        <f>VLOOKUP($C475,'Growth rate'!$B$3:$S$93,4,FALSE)*VLOOKUP($E475,BY_AGR_Demand_Drivers!$A$5:$I$11,9,FALSE)</f>
        <v>15.764733452849956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16.562898179033208</v>
      </c>
      <c r="G476" s="16">
        <f>VLOOKUP($C476,'Growth rate'!$B$3:$S$93,4,FALSE)*VLOOKUP($E476,BY_AGR_Demand_Drivers!$A$5:$I$11,8,FALSE)</f>
        <v>16.016969188095555</v>
      </c>
      <c r="H476" s="16">
        <f>VLOOKUP($C476,'Growth rate'!$B$3:$S$93,4,FALSE)*VLOOKUP($E476,BY_AGR_Demand_Drivers!$A$5:$I$11,9,FALSE)</f>
        <v>16.016969188095555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16.827904549897742</v>
      </c>
      <c r="G477" s="16">
        <f>VLOOKUP($C477,'Growth rate'!$B$3:$S$93,4,FALSE)*VLOOKUP($E477,BY_AGR_Demand_Drivers!$A$5:$I$11,8,FALSE)</f>
        <v>16.273240695105088</v>
      </c>
      <c r="H477" s="16">
        <f>VLOOKUP($C477,'Growth rate'!$B$3:$S$93,4,FALSE)*VLOOKUP($E477,BY_AGR_Demand_Drivers!$A$5:$I$11,9,FALSE)</f>
        <v>16.273240695105088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17.097151022696103</v>
      </c>
      <c r="G478" s="16">
        <f>VLOOKUP($C478,'Growth rate'!$B$3:$S$93,4,FALSE)*VLOOKUP($E478,BY_AGR_Demand_Drivers!$A$5:$I$11,8,FALSE)</f>
        <v>16.533612546226767</v>
      </c>
      <c r="H478" s="16">
        <f>VLOOKUP($C478,'Growth rate'!$B$3:$S$93,4,FALSE)*VLOOKUP($E478,BY_AGR_Demand_Drivers!$A$5:$I$11,9,FALSE)</f>
        <v>16.533612546226767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17.370705439059243</v>
      </c>
      <c r="G479" s="16">
        <f>VLOOKUP($C479,'Growth rate'!$B$3:$S$93,4,FALSE)*VLOOKUP($E479,BY_AGR_Demand_Drivers!$A$5:$I$11,8,FALSE)</f>
        <v>16.798150346966398</v>
      </c>
      <c r="H479" s="16">
        <f>VLOOKUP($C479,'Growth rate'!$B$3:$S$93,4,FALSE)*VLOOKUP($E479,BY_AGR_Demand_Drivers!$A$5:$I$11,9,FALSE)</f>
        <v>16.798150346966398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17.648636726084192</v>
      </c>
      <c r="G480" s="16">
        <f>VLOOKUP($C480,'Growth rate'!$B$3:$S$93,4,FALSE)*VLOOKUP($E480,BY_AGR_Demand_Drivers!$A$5:$I$11,8,FALSE)</f>
        <v>17.066920752517859</v>
      </c>
      <c r="H480" s="16">
        <f>VLOOKUP($C480,'Growth rate'!$B$3:$S$93,4,FALSE)*VLOOKUP($E480,BY_AGR_Demand_Drivers!$A$5:$I$11,9,FALSE)</f>
        <v>17.066920752517859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17.931014913701539</v>
      </c>
      <c r="G481" s="16">
        <f>VLOOKUP($C481,'Growth rate'!$B$3:$S$93,4,FALSE)*VLOOKUP($E481,BY_AGR_Demand_Drivers!$A$5:$I$11,8,FALSE)</f>
        <v>17.339991484558148</v>
      </c>
      <c r="H481" s="16">
        <f>VLOOKUP($C481,'Growth rate'!$B$3:$S$93,4,FALSE)*VLOOKUP($E481,BY_AGR_Demand_Drivers!$A$5:$I$11,9,FALSE)</f>
        <v>17.339991484558148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18.217911152320767</v>
      </c>
      <c r="G482" s="16">
        <f>VLOOKUP($C482,'Growth rate'!$B$3:$S$93,4,FALSE)*VLOOKUP($E482,BY_AGR_Demand_Drivers!$A$5:$I$11,8,FALSE)</f>
        <v>17.617431348311079</v>
      </c>
      <c r="H482" s="16">
        <f>VLOOKUP($C482,'Growth rate'!$B$3:$S$93,4,FALSE)*VLOOKUP($E482,BY_AGR_Demand_Drivers!$A$5:$I$11,9,FALSE)</f>
        <v>17.617431348311079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18.509397730757897</v>
      </c>
      <c r="G483" s="16">
        <f>VLOOKUP($C483,'Growth rate'!$B$3:$S$93,4,FALSE)*VLOOKUP($E483,BY_AGR_Demand_Drivers!$A$5:$I$11,8,FALSE)</f>
        <v>17.899310249884056</v>
      </c>
      <c r="H483" s="16">
        <f>VLOOKUP($C483,'Growth rate'!$B$3:$S$93,4,FALSE)*VLOOKUP($E483,BY_AGR_Demand_Drivers!$A$5:$I$11,9,FALSE)</f>
        <v>17.899310249884056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18.805548094450028</v>
      </c>
      <c r="G484" s="16">
        <f>VLOOKUP($C484,'Growth rate'!$B$3:$S$93,4,FALSE)*VLOOKUP($E484,BY_AGR_Demand_Drivers!$A$5:$I$11,8,FALSE)</f>
        <v>18.185699213882202</v>
      </c>
      <c r="H484" s="16">
        <f>VLOOKUP($C484,'Growth rate'!$B$3:$S$93,4,FALSE)*VLOOKUP($E484,BY_AGR_Demand_Drivers!$A$5:$I$11,9,FALSE)</f>
        <v>18.185699213882202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19.106436863961225</v>
      </c>
      <c r="G485" s="16">
        <f>VLOOKUP($C485,'Growth rate'!$B$3:$S$93,4,FALSE)*VLOOKUP($E485,BY_AGR_Demand_Drivers!$A$5:$I$11,8,FALSE)</f>
        <v>18.476670401304315</v>
      </c>
      <c r="H485" s="16">
        <f>VLOOKUP($C485,'Growth rate'!$B$3:$S$93,4,FALSE)*VLOOKUP($E485,BY_AGR_Demand_Drivers!$A$5:$I$11,9,FALSE)</f>
        <v>18.476670401304315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19.412139853784605</v>
      </c>
      <c r="G486" s="16">
        <f>VLOOKUP($C486,'Growth rate'!$B$3:$S$93,4,FALSE)*VLOOKUP($E486,BY_AGR_Demand_Drivers!$A$5:$I$11,8,FALSE)</f>
        <v>18.772297127725185</v>
      </c>
      <c r="H486" s="16">
        <f>VLOOKUP($C486,'Growth rate'!$B$3:$S$93,4,FALSE)*VLOOKUP($E486,BY_AGR_Demand_Drivers!$A$5:$I$11,9,FALSE)</f>
        <v>18.772297127725185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19.722734091445165</v>
      </c>
      <c r="G487" s="16">
        <f>VLOOKUP($C487,'Growth rate'!$B$3:$S$93,4,FALSE)*VLOOKUP($E487,BY_AGR_Demand_Drivers!$A$5:$I$11,8,FALSE)</f>
        <v>19.072653881768794</v>
      </c>
      <c r="H487" s="16">
        <f>VLOOKUP($C487,'Growth rate'!$B$3:$S$93,4,FALSE)*VLOOKUP($E487,BY_AGR_Demand_Drivers!$A$5:$I$11,9,FALSE)</f>
        <v>19.072653881768794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20.038297836908285</v>
      </c>
      <c r="G488" s="16">
        <f>VLOOKUP($C488,'Growth rate'!$B$3:$S$93,4,FALSE)*VLOOKUP($E488,BY_AGR_Demand_Drivers!$A$5:$I$11,8,FALSE)</f>
        <v>19.377816343877093</v>
      </c>
      <c r="H488" s="16">
        <f>VLOOKUP($C488,'Growth rate'!$B$3:$S$93,4,FALSE)*VLOOKUP($E488,BY_AGR_Demand_Drivers!$A$5:$I$11,9,FALSE)</f>
        <v>19.377816343877093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20.35891060229882</v>
      </c>
      <c r="G489" s="16">
        <f>VLOOKUP($C489,'Growth rate'!$B$3:$S$93,4,FALSE)*VLOOKUP($E489,BY_AGR_Demand_Drivers!$A$5:$I$11,8,FALSE)</f>
        <v>19.687861405379127</v>
      </c>
      <c r="H489" s="16">
        <f>VLOOKUP($C489,'Growth rate'!$B$3:$S$93,4,FALSE)*VLOOKUP($E489,BY_AGR_Demand_Drivers!$A$5:$I$11,9,FALSE)</f>
        <v>19.687861405379127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20.684653171935601</v>
      </c>
      <c r="G490" s="16">
        <f>VLOOKUP($C490,'Growth rate'!$B$3:$S$93,4,FALSE)*VLOOKUP($E490,BY_AGR_Demand_Drivers!$A$5:$I$11,8,FALSE)</f>
        <v>20.002867187865192</v>
      </c>
      <c r="H490" s="16">
        <f>VLOOKUP($C490,'Growth rate'!$B$3:$S$93,4,FALSE)*VLOOKUP($E490,BY_AGR_Demand_Drivers!$A$5:$I$11,9,FALSE)</f>
        <v>20.002867187865192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21.01560762268657</v>
      </c>
      <c r="G491" s="16">
        <f>VLOOKUP($C491,'Growth rate'!$B$3:$S$93,4,FALSE)*VLOOKUP($E491,BY_AGR_Demand_Drivers!$A$5:$I$11,8,FALSE)</f>
        <v>20.322913062871034</v>
      </c>
      <c r="H491" s="16">
        <f>VLOOKUP($C491,'Growth rate'!$B$3:$S$93,4,FALSE)*VLOOKUP($E491,BY_AGR_Demand_Drivers!$A$5:$I$11,9,FALSE)</f>
        <v>20.322913062871034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21.351857344649556</v>
      </c>
      <c r="G492" s="16">
        <f>VLOOKUP($C492,'Growth rate'!$B$3:$S$93,4,FALSE)*VLOOKUP($E492,BY_AGR_Demand_Drivers!$A$5:$I$11,8,FALSE)</f>
        <v>20.648079671876975</v>
      </c>
      <c r="H492" s="16">
        <f>VLOOKUP($C492,'Growth rate'!$B$3:$S$93,4,FALSE)*VLOOKUP($E492,BY_AGR_Demand_Drivers!$A$5:$I$11,9,FALSE)</f>
        <v>20.648079671876975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21.693487062163946</v>
      </c>
      <c r="G493" s="16">
        <f>VLOOKUP($C493,'Growth rate'!$B$3:$S$93,4,FALSE)*VLOOKUP($E493,BY_AGR_Demand_Drivers!$A$5:$I$11,8,FALSE)</f>
        <v>20.978448946627005</v>
      </c>
      <c r="H493" s="16">
        <f>VLOOKUP($C493,'Growth rate'!$B$3:$S$93,4,FALSE)*VLOOKUP($E493,BY_AGR_Demand_Drivers!$A$5:$I$11,9,FALSE)</f>
        <v>20.978448946627005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22.040582855158572</v>
      </c>
      <c r="G494" s="16">
        <f>VLOOKUP($C494,'Growth rate'!$B$3:$S$93,4,FALSE)*VLOOKUP($E494,BY_AGR_Demand_Drivers!$A$5:$I$11,8,FALSE)</f>
        <v>21.314104129773039</v>
      </c>
      <c r="H494" s="16">
        <f>VLOOKUP($C494,'Growth rate'!$B$3:$S$93,4,FALSE)*VLOOKUP($E494,BY_AGR_Demand_Drivers!$A$5:$I$11,9,FALSE)</f>
        <v>21.314104129773039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22.393232180841114</v>
      </c>
      <c r="G495" s="16">
        <f>VLOOKUP($C495,'Growth rate'!$B$3:$S$93,4,FALSE)*VLOOKUP($E495,BY_AGR_Demand_Drivers!$A$5:$I$11,8,FALSE)</f>
        <v>21.655129795849408</v>
      </c>
      <c r="H495" s="16">
        <f>VLOOKUP($C495,'Growth rate'!$B$3:$S$93,4,FALSE)*VLOOKUP($E495,BY_AGR_Demand_Drivers!$A$5:$I$11,9,FALSE)</f>
        <v>21.655129795849408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5.7021526626778299E-2</v>
      </c>
      <c r="G496" s="16">
        <f>VLOOKUP($C496,'Growth rate'!$B$3:$S$93,4,FALSE)*VLOOKUP($E496,BY_AGR_Demand_Drivers!$A$5:$I$11,8,FALSE)</f>
        <v>5.5142042483569097E-2</v>
      </c>
      <c r="H496" s="16">
        <f>VLOOKUP($C496,'Growth rate'!$B$3:$S$93,4,FALSE)*VLOOKUP($E496,BY_AGR_Demand_Drivers!$A$5:$I$11,9,FALSE)</f>
        <v>5.5142042483569097E-2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5.7113631029813108E-2</v>
      </c>
      <c r="G497" s="16">
        <f>VLOOKUP($C497,'Growth rate'!$B$3:$S$93,4,FALSE)*VLOOKUP($E497,BY_AGR_Demand_Drivers!$A$5:$I$11,8,FALSE)</f>
        <v>5.5231111037245526E-2</v>
      </c>
      <c r="H497" s="16">
        <f>VLOOKUP($C497,'Growth rate'!$B$3:$S$93,4,FALSE)*VLOOKUP($E497,BY_AGR_Demand_Drivers!$A$5:$I$11,9,FALSE)</f>
        <v>5.5231111037245526E-2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5.7205735432847911E-2</v>
      </c>
      <c r="G498" s="16">
        <f>VLOOKUP($C498,'Growth rate'!$B$3:$S$93,4,FALSE)*VLOOKUP($E498,BY_AGR_Demand_Drivers!$A$5:$I$11,8,FALSE)</f>
        <v>5.5320179590921954E-2</v>
      </c>
      <c r="H498" s="16">
        <f>VLOOKUP($C498,'Growth rate'!$B$3:$S$93,4,FALSE)*VLOOKUP($E498,BY_AGR_Demand_Drivers!$A$5:$I$11,9,FALSE)</f>
        <v>5.5320179590921954E-2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5.7297839835882734E-2</v>
      </c>
      <c r="G499" s="16">
        <f>VLOOKUP($C499,'Growth rate'!$B$3:$S$93,4,FALSE)*VLOOKUP($E499,BY_AGR_Demand_Drivers!$A$5:$I$11,8,FALSE)</f>
        <v>5.5409248144598397E-2</v>
      </c>
      <c r="H499" s="16">
        <f>VLOOKUP($C499,'Growth rate'!$B$3:$S$93,4,FALSE)*VLOOKUP($E499,BY_AGR_Demand_Drivers!$A$5:$I$11,9,FALSE)</f>
        <v>5.5409248144598397E-2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5.7389944238917544E-2</v>
      </c>
      <c r="G500" s="16">
        <f>VLOOKUP($C500,'Growth rate'!$B$3:$S$93,4,FALSE)*VLOOKUP($E500,BY_AGR_Demand_Drivers!$A$5:$I$11,8,FALSE)</f>
        <v>5.5498316698274826E-2</v>
      </c>
      <c r="H500" s="16">
        <f>VLOOKUP($C500,'Growth rate'!$B$3:$S$93,4,FALSE)*VLOOKUP($E500,BY_AGR_Demand_Drivers!$A$5:$I$11,9,FALSE)</f>
        <v>5.5498316698274826E-2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5.7482048641952346E-2</v>
      </c>
      <c r="G501" s="16">
        <f>VLOOKUP($C501,'Growth rate'!$B$3:$S$93,4,FALSE)*VLOOKUP($E501,BY_AGR_Demand_Drivers!$A$5:$I$11,8,FALSE)</f>
        <v>5.5587385251951255E-2</v>
      </c>
      <c r="H501" s="16">
        <f>VLOOKUP($C501,'Growth rate'!$B$3:$S$93,4,FALSE)*VLOOKUP($E501,BY_AGR_Demand_Drivers!$A$5:$I$11,9,FALSE)</f>
        <v>5.5587385251951255E-2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5.7574153044987156E-2</v>
      </c>
      <c r="G502" s="16">
        <f>VLOOKUP($C502,'Growth rate'!$B$3:$S$93,4,FALSE)*VLOOKUP($E502,BY_AGR_Demand_Drivers!$A$5:$I$11,8,FALSE)</f>
        <v>5.5676453805627683E-2</v>
      </c>
      <c r="H502" s="16">
        <f>VLOOKUP($C502,'Growth rate'!$B$3:$S$93,4,FALSE)*VLOOKUP($E502,BY_AGR_Demand_Drivers!$A$5:$I$11,9,FALSE)</f>
        <v>5.5676453805627683E-2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5.7666257448021965E-2</v>
      </c>
      <c r="G503" s="16">
        <f>VLOOKUP($C503,'Growth rate'!$B$3:$S$93,4,FALSE)*VLOOKUP($E503,BY_AGR_Demand_Drivers!$A$5:$I$11,8,FALSE)</f>
        <v>5.5765522359304112E-2</v>
      </c>
      <c r="H503" s="16">
        <f>VLOOKUP($C503,'Growth rate'!$B$3:$S$93,4,FALSE)*VLOOKUP($E503,BY_AGR_Demand_Drivers!$A$5:$I$11,9,FALSE)</f>
        <v>5.5765522359304112E-2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5.7758361851056782E-2</v>
      </c>
      <c r="G504" s="16">
        <f>VLOOKUP($C504,'Growth rate'!$B$3:$S$93,4,FALSE)*VLOOKUP($E504,BY_AGR_Demand_Drivers!$A$5:$I$11,8,FALSE)</f>
        <v>5.5854590912980555E-2</v>
      </c>
      <c r="H504" s="16">
        <f>VLOOKUP($C504,'Growth rate'!$B$3:$S$93,4,FALSE)*VLOOKUP($E504,BY_AGR_Demand_Drivers!$A$5:$I$11,9,FALSE)</f>
        <v>5.5854590912980555E-2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5.7850466254091591E-2</v>
      </c>
      <c r="G505" s="16">
        <f>VLOOKUP($C505,'Growth rate'!$B$3:$S$93,4,FALSE)*VLOOKUP($E505,BY_AGR_Demand_Drivers!$A$5:$I$11,8,FALSE)</f>
        <v>5.5943659466656984E-2</v>
      </c>
      <c r="H505" s="16">
        <f>VLOOKUP($C505,'Growth rate'!$B$3:$S$93,4,FALSE)*VLOOKUP($E505,BY_AGR_Demand_Drivers!$A$5:$I$11,9,FALSE)</f>
        <v>5.5943659466656984E-2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5.7942570657126401E-2</v>
      </c>
      <c r="G506" s="16">
        <f>VLOOKUP($C506,'Growth rate'!$B$3:$S$93,4,FALSE)*VLOOKUP($E506,BY_AGR_Demand_Drivers!$A$5:$I$11,8,FALSE)</f>
        <v>5.6032728020333412E-2</v>
      </c>
      <c r="H506" s="16">
        <f>VLOOKUP($C506,'Growth rate'!$B$3:$S$93,4,FALSE)*VLOOKUP($E506,BY_AGR_Demand_Drivers!$A$5:$I$11,9,FALSE)</f>
        <v>5.6032728020333412E-2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5.803467506016121E-2</v>
      </c>
      <c r="G507" s="16">
        <f>VLOOKUP($C507,'Growth rate'!$B$3:$S$93,4,FALSE)*VLOOKUP($E507,BY_AGR_Demand_Drivers!$A$5:$I$11,8,FALSE)</f>
        <v>5.6121796574009841E-2</v>
      </c>
      <c r="H507" s="16">
        <f>VLOOKUP($C507,'Growth rate'!$B$3:$S$93,4,FALSE)*VLOOKUP($E507,BY_AGR_Demand_Drivers!$A$5:$I$11,9,FALSE)</f>
        <v>5.6121796574009841E-2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5.8126779463196013E-2</v>
      </c>
      <c r="G508" s="16">
        <f>VLOOKUP($C508,'Growth rate'!$B$3:$S$93,4,FALSE)*VLOOKUP($E508,BY_AGR_Demand_Drivers!$A$5:$I$11,8,FALSE)</f>
        <v>5.621086512768627E-2</v>
      </c>
      <c r="H508" s="16">
        <f>VLOOKUP($C508,'Growth rate'!$B$3:$S$93,4,FALSE)*VLOOKUP($E508,BY_AGR_Demand_Drivers!$A$5:$I$11,9,FALSE)</f>
        <v>5.621086512768627E-2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5.8218883866230836E-2</v>
      </c>
      <c r="G509" s="16">
        <f>VLOOKUP($C509,'Growth rate'!$B$3:$S$93,4,FALSE)*VLOOKUP($E509,BY_AGR_Demand_Drivers!$A$5:$I$11,8,FALSE)</f>
        <v>5.6299933681362713E-2</v>
      </c>
      <c r="H509" s="16">
        <f>VLOOKUP($C509,'Growth rate'!$B$3:$S$93,4,FALSE)*VLOOKUP($E509,BY_AGR_Demand_Drivers!$A$5:$I$11,9,FALSE)</f>
        <v>5.6299933681362713E-2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5.8310988269265646E-2</v>
      </c>
      <c r="G510" s="16">
        <f>VLOOKUP($C510,'Growth rate'!$B$3:$S$93,4,FALSE)*VLOOKUP($E510,BY_AGR_Demand_Drivers!$A$5:$I$11,8,FALSE)</f>
        <v>5.6389002235039141E-2</v>
      </c>
      <c r="H510" s="16">
        <f>VLOOKUP($C510,'Growth rate'!$B$3:$S$93,4,FALSE)*VLOOKUP($E510,BY_AGR_Demand_Drivers!$A$5:$I$11,9,FALSE)</f>
        <v>5.6389002235039141E-2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5.8403092672300448E-2</v>
      </c>
      <c r="G511" s="16">
        <f>VLOOKUP($C511,'Growth rate'!$B$3:$S$93,4,FALSE)*VLOOKUP($E511,BY_AGR_Demand_Drivers!$A$5:$I$11,8,FALSE)</f>
        <v>5.647807078871557E-2</v>
      </c>
      <c r="H511" s="16">
        <f>VLOOKUP($C511,'Growth rate'!$B$3:$S$93,4,FALSE)*VLOOKUP($E511,BY_AGR_Demand_Drivers!$A$5:$I$11,9,FALSE)</f>
        <v>5.647807078871557E-2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5.8495197075335258E-2</v>
      </c>
      <c r="G512" s="16">
        <f>VLOOKUP($C512,'Growth rate'!$B$3:$S$93,4,FALSE)*VLOOKUP($E512,BY_AGR_Demand_Drivers!$A$5:$I$11,8,FALSE)</f>
        <v>5.6567139342391999E-2</v>
      </c>
      <c r="H512" s="16">
        <f>VLOOKUP($C512,'Growth rate'!$B$3:$S$93,4,FALSE)*VLOOKUP($E512,BY_AGR_Demand_Drivers!$A$5:$I$11,9,FALSE)</f>
        <v>5.6567139342391999E-2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5.8587301478370067E-2</v>
      </c>
      <c r="G513" s="16">
        <f>VLOOKUP($C513,'Growth rate'!$B$3:$S$93,4,FALSE)*VLOOKUP($E513,BY_AGR_Demand_Drivers!$A$5:$I$11,8,FALSE)</f>
        <v>5.6656207896068428E-2</v>
      </c>
      <c r="H513" s="16">
        <f>VLOOKUP($C513,'Growth rate'!$B$3:$S$93,4,FALSE)*VLOOKUP($E513,BY_AGR_Demand_Drivers!$A$5:$I$11,9,FALSE)</f>
        <v>5.6656207896068428E-2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5.867940588140487E-2</v>
      </c>
      <c r="G514" s="16">
        <f>VLOOKUP($C514,'Growth rate'!$B$3:$S$93,4,FALSE)*VLOOKUP($E514,BY_AGR_Demand_Drivers!$A$5:$I$11,8,FALSE)</f>
        <v>5.6745276449744857E-2</v>
      </c>
      <c r="H514" s="16">
        <f>VLOOKUP($C514,'Growth rate'!$B$3:$S$93,4,FALSE)*VLOOKUP($E514,BY_AGR_Demand_Drivers!$A$5:$I$11,9,FALSE)</f>
        <v>5.6745276449744857E-2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5.8771510284439693E-2</v>
      </c>
      <c r="G515" s="16">
        <f>VLOOKUP($C515,'Growth rate'!$B$3:$S$93,4,FALSE)*VLOOKUP($E515,BY_AGR_Demand_Drivers!$A$5:$I$11,8,FALSE)</f>
        <v>5.6834345003421299E-2</v>
      </c>
      <c r="H515" s="16">
        <f>VLOOKUP($C515,'Growth rate'!$B$3:$S$93,4,FALSE)*VLOOKUP($E515,BY_AGR_Demand_Drivers!$A$5:$I$11,9,FALSE)</f>
        <v>5.6834345003421299E-2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5.8863614687474503E-2</v>
      </c>
      <c r="G516" s="16">
        <f>VLOOKUP($C516,'Growth rate'!$B$3:$S$93,4,FALSE)*VLOOKUP($E516,BY_AGR_Demand_Drivers!$A$5:$I$11,8,FALSE)</f>
        <v>5.6923413557097728E-2</v>
      </c>
      <c r="H516" s="16">
        <f>VLOOKUP($C516,'Growth rate'!$B$3:$S$93,4,FALSE)*VLOOKUP($E516,BY_AGR_Demand_Drivers!$A$5:$I$11,9,FALSE)</f>
        <v>5.6923413557097728E-2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5.8955719090509305E-2</v>
      </c>
      <c r="G517" s="16">
        <f>VLOOKUP($C517,'Growth rate'!$B$3:$S$93,4,FALSE)*VLOOKUP($E517,BY_AGR_Demand_Drivers!$A$5:$I$11,8,FALSE)</f>
        <v>5.7012482110774157E-2</v>
      </c>
      <c r="H517" s="16">
        <f>VLOOKUP($C517,'Growth rate'!$B$3:$S$93,4,FALSE)*VLOOKUP($E517,BY_AGR_Demand_Drivers!$A$5:$I$11,9,FALSE)</f>
        <v>5.7012482110774157E-2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5.9047823493544115E-2</v>
      </c>
      <c r="G518" s="16">
        <f>VLOOKUP($C518,'Growth rate'!$B$3:$S$93,4,FALSE)*VLOOKUP($E518,BY_AGR_Demand_Drivers!$A$5:$I$11,8,FALSE)</f>
        <v>5.7101550664450586E-2</v>
      </c>
      <c r="H518" s="16">
        <f>VLOOKUP($C518,'Growth rate'!$B$3:$S$93,4,FALSE)*VLOOKUP($E518,BY_AGR_Demand_Drivers!$A$5:$I$11,9,FALSE)</f>
        <v>5.7101550664450586E-2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5.9139927896578924E-2</v>
      </c>
      <c r="G519" s="16">
        <f>VLOOKUP($C519,'Growth rate'!$B$3:$S$93,4,FALSE)*VLOOKUP($E519,BY_AGR_Demand_Drivers!$A$5:$I$11,8,FALSE)</f>
        <v>5.7190619218127015E-2</v>
      </c>
      <c r="H519" s="16">
        <f>VLOOKUP($C519,'Growth rate'!$B$3:$S$93,4,FALSE)*VLOOKUP($E519,BY_AGR_Demand_Drivers!$A$5:$I$11,9,FALSE)</f>
        <v>5.7190619218127015E-2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5.9232032299613741E-2</v>
      </c>
      <c r="G520" s="16">
        <f>VLOOKUP($C520,'Growth rate'!$B$3:$S$93,4,FALSE)*VLOOKUP($E520,BY_AGR_Demand_Drivers!$A$5:$I$11,8,FALSE)</f>
        <v>5.727968777180345E-2</v>
      </c>
      <c r="H520" s="16">
        <f>VLOOKUP($C520,'Growth rate'!$B$3:$S$93,4,FALSE)*VLOOKUP($E520,BY_AGR_Demand_Drivers!$A$5:$I$11,9,FALSE)</f>
        <v>5.727968777180345E-2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5.932413670264855E-2</v>
      </c>
      <c r="G521" s="16">
        <f>VLOOKUP($C521,'Growth rate'!$B$3:$S$93,4,FALSE)*VLOOKUP($E521,BY_AGR_Demand_Drivers!$A$5:$I$11,8,FALSE)</f>
        <v>5.7368756325479879E-2</v>
      </c>
      <c r="H521" s="16">
        <f>VLOOKUP($C521,'Growth rate'!$B$3:$S$93,4,FALSE)*VLOOKUP($E521,BY_AGR_Demand_Drivers!$A$5:$I$11,9,FALSE)</f>
        <v>5.7368756325479879E-2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5.9416241105683359E-2</v>
      </c>
      <c r="G522" s="16">
        <f>VLOOKUP($C522,'Growth rate'!$B$3:$S$93,4,FALSE)*VLOOKUP($E522,BY_AGR_Demand_Drivers!$A$5:$I$11,8,FALSE)</f>
        <v>5.7457824879156308E-2</v>
      </c>
      <c r="H522" s="16">
        <f>VLOOKUP($C522,'Growth rate'!$B$3:$S$93,4,FALSE)*VLOOKUP($E522,BY_AGR_Demand_Drivers!$A$5:$I$11,9,FALSE)</f>
        <v>5.7457824879156308E-2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5.9508345508718162E-2</v>
      </c>
      <c r="G523" s="16">
        <f>VLOOKUP($C523,'Growth rate'!$B$3:$S$93,4,FALSE)*VLOOKUP($E523,BY_AGR_Demand_Drivers!$A$5:$I$11,8,FALSE)</f>
        <v>5.7546893432832744E-2</v>
      </c>
      <c r="H523" s="16">
        <f>VLOOKUP($C523,'Growth rate'!$B$3:$S$93,4,FALSE)*VLOOKUP($E523,BY_AGR_Demand_Drivers!$A$5:$I$11,9,FALSE)</f>
        <v>5.7546893432832744E-2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5.9600449911752972E-2</v>
      </c>
      <c r="G524" s="16">
        <f>VLOOKUP($C524,'Growth rate'!$B$3:$S$93,4,FALSE)*VLOOKUP($E524,BY_AGR_Demand_Drivers!$A$5:$I$11,8,FALSE)</f>
        <v>5.7635961986509172E-2</v>
      </c>
      <c r="H524" s="16">
        <f>VLOOKUP($C524,'Growth rate'!$B$3:$S$93,4,FALSE)*VLOOKUP($E524,BY_AGR_Demand_Drivers!$A$5:$I$11,9,FALSE)</f>
        <v>5.7635961986509172E-2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5.9692554314787795E-2</v>
      </c>
      <c r="G525" s="16">
        <f>VLOOKUP($C525,'Growth rate'!$B$3:$S$93,4,FALSE)*VLOOKUP($E525,BY_AGR_Demand_Drivers!$A$5:$I$11,8,FALSE)</f>
        <v>5.7725030540185608E-2</v>
      </c>
      <c r="H525" s="16">
        <f>VLOOKUP($C525,'Growth rate'!$B$3:$S$93,4,FALSE)*VLOOKUP($E525,BY_AGR_Demand_Drivers!$A$5:$I$11,9,FALSE)</f>
        <v>5.7725030540185608E-2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5.9784658717822597E-2</v>
      </c>
      <c r="G526" s="16">
        <f>VLOOKUP($C526,'Growth rate'!$B$3:$S$93,4,FALSE)*VLOOKUP($E526,BY_AGR_Demand_Drivers!$A$5:$I$11,8,FALSE)</f>
        <v>5.7814099093862037E-2</v>
      </c>
      <c r="H526" s="16">
        <f>VLOOKUP($C526,'Growth rate'!$B$3:$S$93,4,FALSE)*VLOOKUP($E526,BY_AGR_Demand_Drivers!$A$5:$I$11,9,FALSE)</f>
        <v>5.7814099093862037E-2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5.9876763120857407E-2</v>
      </c>
      <c r="G527" s="16">
        <f>VLOOKUP($C527,'Growth rate'!$B$3:$S$93,4,FALSE)*VLOOKUP($E527,BY_AGR_Demand_Drivers!$A$5:$I$11,8,FALSE)</f>
        <v>5.7903167647538466E-2</v>
      </c>
      <c r="H527" s="16">
        <f>VLOOKUP($C527,'Growth rate'!$B$3:$S$93,4,FALSE)*VLOOKUP($E527,BY_AGR_Demand_Drivers!$A$5:$I$11,9,FALSE)</f>
        <v>5.7903167647538466E-2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6.083479133079113E-2</v>
      </c>
      <c r="G528" s="16">
        <f>VLOOKUP($C528,'Growth rate'!$B$3:$S$93,4,FALSE)*VLOOKUP($E528,BY_AGR_Demand_Drivers!$A$5:$I$11,8,FALSE)</f>
        <v>5.8829618329899087E-2</v>
      </c>
      <c r="H528" s="16">
        <f>VLOOKUP($C528,'Growth rate'!$B$3:$S$93,4,FALSE)*VLOOKUP($E528,BY_AGR_Demand_Drivers!$A$5:$I$11,9,FALSE)</f>
        <v>5.8829618329899087E-2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6.1808147992083784E-2</v>
      </c>
      <c r="G529" s="16">
        <f>VLOOKUP($C529,'Growth rate'!$B$3:$S$93,4,FALSE)*VLOOKUP($E529,BY_AGR_Demand_Drivers!$A$5:$I$11,8,FALSE)</f>
        <v>5.9770892223177469E-2</v>
      </c>
      <c r="H529" s="16">
        <f>VLOOKUP($C529,'Growth rate'!$B$3:$S$93,4,FALSE)*VLOOKUP($E529,BY_AGR_Demand_Drivers!$A$5:$I$11,9,FALSE)</f>
        <v>5.9770892223177469E-2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6.279707835995714E-2</v>
      </c>
      <c r="G530" s="16">
        <f>VLOOKUP($C530,'Growth rate'!$B$3:$S$93,4,FALSE)*VLOOKUP($E530,BY_AGR_Demand_Drivers!$A$5:$I$11,8,FALSE)</f>
        <v>6.0727226498748316E-2</v>
      </c>
      <c r="H530" s="16">
        <f>VLOOKUP($C530,'Growth rate'!$B$3:$S$93,4,FALSE)*VLOOKUP($E530,BY_AGR_Demand_Drivers!$A$5:$I$11,9,FALSE)</f>
        <v>6.0727226498748316E-2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6.3801831613716442E-2</v>
      </c>
      <c r="G531" s="16">
        <f>VLOOKUP($C531,'Growth rate'!$B$3:$S$93,4,FALSE)*VLOOKUP($E531,BY_AGR_Demand_Drivers!$A$5:$I$11,8,FALSE)</f>
        <v>6.1698862122728279E-2</v>
      </c>
      <c r="H531" s="16">
        <f>VLOOKUP($C531,'Growth rate'!$B$3:$S$93,4,FALSE)*VLOOKUP($E531,BY_AGR_Demand_Drivers!$A$5:$I$11,9,FALSE)</f>
        <v>6.1698862122728279E-2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6.482266091953591E-2</v>
      </c>
      <c r="G532" s="16">
        <f>VLOOKUP($C532,'Growth rate'!$B$3:$S$93,4,FALSE)*VLOOKUP($E532,BY_AGR_Demand_Drivers!$A$5:$I$11,8,FALSE)</f>
        <v>6.2686043916691941E-2</v>
      </c>
      <c r="H532" s="16">
        <f>VLOOKUP($C532,'Growth rate'!$B$3:$S$93,4,FALSE)*VLOOKUP($E532,BY_AGR_Demand_Drivers!$A$5:$I$11,9,FALSE)</f>
        <v>6.2686043916691941E-2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6.5859823494248487E-2</v>
      </c>
      <c r="G533" s="16">
        <f>VLOOKUP($C533,'Growth rate'!$B$3:$S$93,4,FALSE)*VLOOKUP($E533,BY_AGR_Demand_Drivers!$A$5:$I$11,8,FALSE)</f>
        <v>6.3689020619359007E-2</v>
      </c>
      <c r="H533" s="16">
        <f>VLOOKUP($C533,'Growth rate'!$B$3:$S$93,4,FALSE)*VLOOKUP($E533,BY_AGR_Demand_Drivers!$A$5:$I$11,9,FALSE)</f>
        <v>6.3689020619359007E-2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6.6913580670156458E-2</v>
      </c>
      <c r="G534" s="16">
        <f>VLOOKUP($C534,'Growth rate'!$B$3:$S$93,4,FALSE)*VLOOKUP($E534,BY_AGR_Demand_Drivers!$A$5:$I$11,8,FALSE)</f>
        <v>6.4708044949268753E-2</v>
      </c>
      <c r="H534" s="16">
        <f>VLOOKUP($C534,'Growth rate'!$B$3:$S$93,4,FALSE)*VLOOKUP($E534,BY_AGR_Demand_Drivers!$A$5:$I$11,9,FALSE)</f>
        <v>6.4708044949268753E-2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6.798419796087897E-2</v>
      </c>
      <c r="G535" s="16">
        <f>VLOOKUP($C535,'Growth rate'!$B$3:$S$93,4,FALSE)*VLOOKUP($E535,BY_AGR_Demand_Drivers!$A$5:$I$11,8,FALSE)</f>
        <v>6.5743373668457061E-2</v>
      </c>
      <c r="H535" s="16">
        <f>VLOOKUP($C535,'Growth rate'!$B$3:$S$93,4,FALSE)*VLOOKUP($E535,BY_AGR_Demand_Drivers!$A$5:$I$11,9,FALSE)</f>
        <v>6.5743373668457061E-2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6.9071945128253029E-2</v>
      </c>
      <c r="G536" s="16">
        <f>VLOOKUP($C536,'Growth rate'!$B$3:$S$93,4,FALSE)*VLOOKUP($E536,BY_AGR_Demand_Drivers!$A$5:$I$11,8,FALSE)</f>
        <v>6.6795267647152379E-2</v>
      </c>
      <c r="H536" s="16">
        <f>VLOOKUP($C536,'Growth rate'!$B$3:$S$93,4,FALSE)*VLOOKUP($E536,BY_AGR_Demand_Drivers!$A$5:$I$11,9,FALSE)</f>
        <v>6.6795267647152379E-2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7.0177096250305077E-2</v>
      </c>
      <c r="G537" s="16">
        <f>VLOOKUP($C537,'Growth rate'!$B$3:$S$93,4,FALSE)*VLOOKUP($E537,BY_AGR_Demand_Drivers!$A$5:$I$11,8,FALSE)</f>
        <v>6.7863991929506803E-2</v>
      </c>
      <c r="H537" s="16">
        <f>VLOOKUP($C537,'Growth rate'!$B$3:$S$93,4,FALSE)*VLOOKUP($E537,BY_AGR_Demand_Drivers!$A$5:$I$11,9,FALSE)</f>
        <v>6.7863991929506803E-2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7.1299929790309968E-2</v>
      </c>
      <c r="G538" s="16">
        <f>VLOOKUP($C538,'Growth rate'!$B$3:$S$93,4,FALSE)*VLOOKUP($E538,BY_AGR_Demand_Drivers!$A$5:$I$11,8,FALSE)</f>
        <v>6.8949815800378927E-2</v>
      </c>
      <c r="H538" s="16">
        <f>VLOOKUP($C538,'Growth rate'!$B$3:$S$93,4,FALSE)*VLOOKUP($E538,BY_AGR_Demand_Drivers!$A$5:$I$11,9,FALSE)</f>
        <v>6.8949815800378927E-2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7.2440728666954918E-2</v>
      </c>
      <c r="G539" s="16">
        <f>VLOOKUP($C539,'Growth rate'!$B$3:$S$93,4,FALSE)*VLOOKUP($E539,BY_AGR_Demand_Drivers!$A$5:$I$11,8,FALSE)</f>
        <v>7.0053012853184979E-2</v>
      </c>
      <c r="H539" s="16">
        <f>VLOOKUP($C539,'Growth rate'!$B$3:$S$93,4,FALSE)*VLOOKUP($E539,BY_AGR_Demand_Drivers!$A$5:$I$11,9,FALSE)</f>
        <v>7.0053012853184979E-2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7.3599780325626196E-2</v>
      </c>
      <c r="G540" s="16">
        <f>VLOOKUP($C540,'Growth rate'!$B$3:$S$93,4,FALSE)*VLOOKUP($E540,BY_AGR_Demand_Drivers!$A$5:$I$11,8,FALSE)</f>
        <v>7.1173861058835941E-2</v>
      </c>
      <c r="H540" s="16">
        <f>VLOOKUP($C540,'Growth rate'!$B$3:$S$93,4,FALSE)*VLOOKUP($E540,BY_AGR_Demand_Drivers!$A$5:$I$11,9,FALSE)</f>
        <v>7.1173861058835941E-2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7.4777376810836224E-2</v>
      </c>
      <c r="G541" s="16">
        <f>VLOOKUP($C541,'Growth rate'!$B$3:$S$93,4,FALSE)*VLOOKUP($E541,BY_AGR_Demand_Drivers!$A$5:$I$11,8,FALSE)</f>
        <v>7.2312642835777333E-2</v>
      </c>
      <c r="H541" s="16">
        <f>VLOOKUP($C541,'Growth rate'!$B$3:$S$93,4,FALSE)*VLOOKUP($E541,BY_AGR_Demand_Drivers!$A$5:$I$11,9,FALSE)</f>
        <v>7.2312642835777333E-2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7.5973814839809597E-2</v>
      </c>
      <c r="G542" s="16">
        <f>VLOOKUP($C542,'Growth rate'!$B$3:$S$93,4,FALSE)*VLOOKUP($E542,BY_AGR_Demand_Drivers!$A$5:$I$11,8,FALSE)</f>
        <v>7.3469645121149757E-2</v>
      </c>
      <c r="H542" s="16">
        <f>VLOOKUP($C542,'Growth rate'!$B$3:$S$93,4,FALSE)*VLOOKUP($E542,BY_AGR_Demand_Drivers!$A$5:$I$11,9,FALSE)</f>
        <v>7.3469645121149757E-2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7.7189395877246561E-2</v>
      </c>
      <c r="G543" s="16">
        <f>VLOOKUP($C543,'Growth rate'!$B$3:$S$93,4,FALSE)*VLOOKUP($E543,BY_AGR_Demand_Drivers!$A$5:$I$11,8,FALSE)</f>
        <v>7.4645159443088166E-2</v>
      </c>
      <c r="H543" s="16">
        <f>VLOOKUP($C543,'Growth rate'!$B$3:$S$93,4,FALSE)*VLOOKUP($E543,BY_AGR_Demand_Drivers!$A$5:$I$11,9,FALSE)</f>
        <v>7.4645159443088166E-2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7.8424426211282511E-2</v>
      </c>
      <c r="G544" s="16">
        <f>VLOOKUP($C544,'Growth rate'!$B$3:$S$93,4,FALSE)*VLOOKUP($E544,BY_AGR_Demand_Drivers!$A$5:$I$11,8,FALSE)</f>
        <v>7.5839481994177574E-2</v>
      </c>
      <c r="H544" s="16">
        <f>VLOOKUP($C544,'Growth rate'!$B$3:$S$93,4,FALSE)*VLOOKUP($E544,BY_AGR_Demand_Drivers!$A$5:$I$11,9,FALSE)</f>
        <v>7.5839481994177574E-2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7.9679217030663024E-2</v>
      </c>
      <c r="G545" s="16">
        <f>VLOOKUP($C545,'Growth rate'!$B$3:$S$93,4,FALSE)*VLOOKUP($E545,BY_AGR_Demand_Drivers!$A$5:$I$11,8,FALSE)</f>
        <v>7.7052913706084414E-2</v>
      </c>
      <c r="H545" s="16">
        <f>VLOOKUP($C545,'Growth rate'!$B$3:$S$93,4,FALSE)*VLOOKUP($E545,BY_AGR_Demand_Drivers!$A$5:$I$11,9,FALSE)</f>
        <v>7.7052913706084414E-2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8.0954084503153625E-2</v>
      </c>
      <c r="G546" s="16">
        <f>VLOOKUP($C546,'Growth rate'!$B$3:$S$93,4,FALSE)*VLOOKUP($E546,BY_AGR_Demand_Drivers!$A$5:$I$11,8,FALSE)</f>
        <v>7.8285760325381759E-2</v>
      </c>
      <c r="H546" s="16">
        <f>VLOOKUP($C546,'Growth rate'!$B$3:$S$93,4,FALSE)*VLOOKUP($E546,BY_AGR_Demand_Drivers!$A$5:$I$11,9,FALSE)</f>
        <v>7.8285760325381759E-2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8.2249349855204087E-2</v>
      </c>
      <c r="G547" s="16">
        <f>VLOOKUP($C547,'Growth rate'!$B$3:$S$93,4,FALSE)*VLOOKUP($E547,BY_AGR_Demand_Drivers!$A$5:$I$11,8,FALSE)</f>
        <v>7.9538332490587865E-2</v>
      </c>
      <c r="H547" s="16">
        <f>VLOOKUP($C547,'Growth rate'!$B$3:$S$93,4,FALSE)*VLOOKUP($E547,BY_AGR_Demand_Drivers!$A$5:$I$11,9,FALSE)</f>
        <v>7.9538332490587865E-2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8.3565339452887355E-2</v>
      </c>
      <c r="G548" s="16">
        <f>VLOOKUP($C548,'Growth rate'!$B$3:$S$93,4,FALSE)*VLOOKUP($E548,BY_AGR_Demand_Drivers!$A$5:$I$11,8,FALSE)</f>
        <v>8.0810945810437268E-2</v>
      </c>
      <c r="H548" s="16">
        <f>VLOOKUP($C548,'Growth rate'!$B$3:$S$93,4,FALSE)*VLOOKUP($E548,BY_AGR_Demand_Drivers!$A$5:$I$11,9,FALSE)</f>
        <v>8.0810945810437268E-2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8.4902384884133555E-2</v>
      </c>
      <c r="G549" s="16">
        <f>VLOOKUP($C549,'Growth rate'!$B$3:$S$93,4,FALSE)*VLOOKUP($E549,BY_AGR_Demand_Drivers!$A$5:$I$11,8,FALSE)</f>
        <v>8.2103920943404268E-2</v>
      </c>
      <c r="H549" s="16">
        <f>VLOOKUP($C549,'Growth rate'!$B$3:$S$93,4,FALSE)*VLOOKUP($E549,BY_AGR_Demand_Drivers!$A$5:$I$11,9,FALSE)</f>
        <v>8.2103920943404268E-2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8.6260823042279694E-2</v>
      </c>
      <c r="G550" s="16">
        <f>VLOOKUP($C550,'Growth rate'!$B$3:$S$93,4,FALSE)*VLOOKUP($E550,BY_AGR_Demand_Drivers!$A$5:$I$11,8,FALSE)</f>
        <v>8.3417583678498733E-2</v>
      </c>
      <c r="H550" s="16">
        <f>VLOOKUP($C550,'Growth rate'!$B$3:$S$93,4,FALSE)*VLOOKUP($E550,BY_AGR_Demand_Drivers!$A$5:$I$11,9,FALSE)</f>
        <v>8.3417583678498733E-2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8.7640996210956154E-2</v>
      </c>
      <c r="G551" s="16">
        <f>VLOOKUP($C551,'Growth rate'!$B$3:$S$93,4,FALSE)*VLOOKUP($E551,BY_AGR_Demand_Drivers!$A$5:$I$11,8,FALSE)</f>
        <v>8.4752265017354708E-2</v>
      </c>
      <c r="H551" s="16">
        <f>VLOOKUP($C551,'Growth rate'!$B$3:$S$93,4,FALSE)*VLOOKUP($E551,BY_AGR_Demand_Drivers!$A$5:$I$11,9,FALSE)</f>
        <v>8.4752265017354708E-2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8.9043252150331445E-2</v>
      </c>
      <c r="G552" s="16">
        <f>VLOOKUP($C552,'Growth rate'!$B$3:$S$93,4,FALSE)*VLOOKUP($E552,BY_AGR_Demand_Drivers!$A$5:$I$11,8,FALSE)</f>
        <v>8.6108301257632386E-2</v>
      </c>
      <c r="H552" s="16">
        <f>VLOOKUP($C552,'Growth rate'!$B$3:$S$93,4,FALSE)*VLOOKUP($E552,BY_AGR_Demand_Drivers!$A$5:$I$11,9,FALSE)</f>
        <v>8.6108301257632386E-2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9.0467944184736762E-2</v>
      </c>
      <c r="G553" s="16">
        <f>VLOOKUP($C553,'Growth rate'!$B$3:$S$93,4,FALSE)*VLOOKUP($E553,BY_AGR_Demand_Drivers!$A$5:$I$11,8,FALSE)</f>
        <v>8.7486034077754501E-2</v>
      </c>
      <c r="H553" s="16">
        <f>VLOOKUP($C553,'Growth rate'!$B$3:$S$93,4,FALSE)*VLOOKUP($E553,BY_AGR_Demand_Drivers!$A$5:$I$11,9,FALSE)</f>
        <v>8.7486034077754501E-2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9.1915431291692523E-2</v>
      </c>
      <c r="G554" s="16">
        <f>VLOOKUP($C554,'Growth rate'!$B$3:$S$93,4,FALSE)*VLOOKUP($E554,BY_AGR_Demand_Drivers!$A$5:$I$11,8,FALSE)</f>
        <v>8.8885810622998565E-2</v>
      </c>
      <c r="H554" s="16">
        <f>VLOOKUP($C554,'Growth rate'!$B$3:$S$93,4,FALSE)*VLOOKUP($E554,BY_AGR_Demand_Drivers!$A$5:$I$11,9,FALSE)</f>
        <v>8.8885810622998565E-2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9.3386078192359626E-2</v>
      </c>
      <c r="G555" s="16">
        <f>VLOOKUP($C555,'Growth rate'!$B$3:$S$93,4,FALSE)*VLOOKUP($E555,BY_AGR_Demand_Drivers!$A$5:$I$11,8,FALSE)</f>
        <v>9.0307983592966559E-2</v>
      </c>
      <c r="H555" s="16">
        <f>VLOOKUP($C555,'Growth rate'!$B$3:$S$93,4,FALSE)*VLOOKUP($E555,BY_AGR_Demand_Drivers!$A$5:$I$11,9,FALSE)</f>
        <v>9.0307983592966559E-2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9.4880255443437395E-2</v>
      </c>
      <c r="G556" s="16">
        <f>VLOOKUP($C556,'Growth rate'!$B$3:$S$93,4,FALSE)*VLOOKUP($E556,BY_AGR_Demand_Drivers!$A$5:$I$11,8,FALSE)</f>
        <v>9.1752911330454032E-2</v>
      </c>
      <c r="H556" s="16">
        <f>VLOOKUP($C556,'Growth rate'!$B$3:$S$93,4,FALSE)*VLOOKUP($E556,BY_AGR_Demand_Drivers!$A$5:$I$11,9,FALSE)</f>
        <v>9.1752911330454032E-2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9.6398339530532381E-2</v>
      </c>
      <c r="G557" s="16">
        <f>VLOOKUP($C557,'Growth rate'!$B$3:$S$93,4,FALSE)*VLOOKUP($E557,BY_AGR_Demand_Drivers!$A$5:$I$11,8,FALSE)</f>
        <v>9.3220957911741287E-2</v>
      </c>
      <c r="H557" s="16">
        <f>VLOOKUP($C557,'Growth rate'!$B$3:$S$93,4,FALSE)*VLOOKUP($E557,BY_AGR_Demand_Drivers!$A$5:$I$11,9,FALSE)</f>
        <v>9.3220957911741287E-2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9.7940712963020898E-2</v>
      </c>
      <c r="G558" s="16">
        <f>VLOOKUP($C558,'Growth rate'!$B$3:$S$93,4,FALSE)*VLOOKUP($E558,BY_AGR_Demand_Drivers!$A$5:$I$11,8,FALSE)</f>
        <v>9.4712493238329157E-2</v>
      </c>
      <c r="H558" s="16">
        <f>VLOOKUP($C558,'Growth rate'!$B$3:$S$93,4,FALSE)*VLOOKUP($E558,BY_AGR_Demand_Drivers!$A$5:$I$11,9,FALSE)</f>
        <v>9.4712493238329157E-2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9.9507764370429255E-2</v>
      </c>
      <c r="G559" s="16">
        <f>VLOOKUP($C559,'Growth rate'!$B$3:$S$93,4,FALSE)*VLOOKUP($E559,BY_AGR_Demand_Drivers!$A$5:$I$11,8,FALSE)</f>
        <v>9.6227893130142433E-2</v>
      </c>
      <c r="H559" s="16">
        <f>VLOOKUP($C559,'Growth rate'!$B$3:$S$93,4,FALSE)*VLOOKUP($E559,BY_AGR_Demand_Drivers!$A$5:$I$11,9,FALSE)</f>
        <v>9.6227893130142433E-2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0.10109988860035611</v>
      </c>
      <c r="G560" s="16">
        <f>VLOOKUP($C560,'Growth rate'!$B$3:$S$93,4,FALSE)*VLOOKUP($E560,BY_AGR_Demand_Drivers!$A$5:$I$11,8,FALSE)</f>
        <v>9.7767539420224703E-2</v>
      </c>
      <c r="H560" s="16">
        <f>VLOOKUP($C560,'Growth rate'!$B$3:$S$93,4,FALSE)*VLOOKUP($E560,BY_AGR_Demand_Drivers!$A$5:$I$11,9,FALSE)</f>
        <v>9.7767539420224703E-2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0.10271748681796182</v>
      </c>
      <c r="G561" s="16">
        <f>VLOOKUP($C561,'Growth rate'!$B$3:$S$93,4,FALSE)*VLOOKUP($E561,BY_AGR_Demand_Drivers!$A$5:$I$11,8,FALSE)</f>
        <v>9.9331820050948302E-2</v>
      </c>
      <c r="H561" s="16">
        <f>VLOOKUP($C561,'Growth rate'!$B$3:$S$93,4,FALSE)*VLOOKUP($E561,BY_AGR_Demand_Drivers!$A$5:$I$11,9,FALSE)</f>
        <v>9.9331820050948302E-2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0.10436096660704922</v>
      </c>
      <c r="G562" s="16">
        <f>VLOOKUP($C562,'Growth rate'!$B$3:$S$93,4,FALSE)*VLOOKUP($E562,BY_AGR_Demand_Drivers!$A$5:$I$11,8,FALSE)</f>
        <v>0.10092112917176349</v>
      </c>
      <c r="H562" s="16">
        <f>VLOOKUP($C562,'Growth rate'!$B$3:$S$93,4,FALSE)*VLOOKUP($E562,BY_AGR_Demand_Drivers!$A$5:$I$11,9,FALSE)</f>
        <v>0.10092112917176349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0.106030742072762</v>
      </c>
      <c r="G563" s="16">
        <f>VLOOKUP($C563,'Growth rate'!$B$3:$S$93,4,FALSE)*VLOOKUP($E563,BY_AGR_Demand_Drivers!$A$5:$I$11,8,FALSE)</f>
        <v>0.1025358672385117</v>
      </c>
      <c r="H563" s="16">
        <f>VLOOKUP($C563,'Growth rate'!$B$3:$S$93,4,FALSE)*VLOOKUP($E563,BY_AGR_Demand_Drivers!$A$5:$I$11,9,FALSE)</f>
        <v>0.1025358672385117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0.10772723394592622</v>
      </c>
      <c r="G564" s="16">
        <f>VLOOKUP($C564,'Growth rate'!$B$3:$S$93,4,FALSE)*VLOOKUP($E564,BY_AGR_Demand_Drivers!$A$5:$I$11,8,FALSE)</f>
        <v>0.1041764411143279</v>
      </c>
      <c r="H564" s="16">
        <f>VLOOKUP($C564,'Growth rate'!$B$3:$S$93,4,FALSE)*VLOOKUP($E564,BY_AGR_Demand_Drivers!$A$5:$I$11,9,FALSE)</f>
        <v>0.1041764411143279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0.10945086968906102</v>
      </c>
      <c r="G565" s="16">
        <f>VLOOKUP($C565,'Growth rate'!$B$3:$S$93,4,FALSE)*VLOOKUP($E565,BY_AGR_Demand_Drivers!$A$5:$I$11,8,FALSE)</f>
        <v>0.10584326417215714</v>
      </c>
      <c r="H565" s="16">
        <f>VLOOKUP($C565,'Growth rate'!$B$3:$S$93,4,FALSE)*VLOOKUP($E565,BY_AGR_Demand_Drivers!$A$5:$I$11,9,FALSE)</f>
        <v>0.10584326417215714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0.11120208360408602</v>
      </c>
      <c r="G566" s="16">
        <f>VLOOKUP($C566,'Growth rate'!$B$3:$S$93,4,FALSE)*VLOOKUP($E566,BY_AGR_Demand_Drivers!$A$5:$I$11,8,FALSE)</f>
        <v>0.10753675639891168</v>
      </c>
      <c r="H566" s="16">
        <f>VLOOKUP($C566,'Growth rate'!$B$3:$S$93,4,FALSE)*VLOOKUP($E566,BY_AGR_Demand_Drivers!$A$5:$I$11,9,FALSE)</f>
        <v>0.10753675639891168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0.11298131694175138</v>
      </c>
      <c r="G567" s="16">
        <f>VLOOKUP($C567,'Growth rate'!$B$3:$S$93,4,FALSE)*VLOOKUP($E567,BY_AGR_Demand_Drivers!$A$5:$I$11,8,FALSE)</f>
        <v>0.10925734450129425</v>
      </c>
      <c r="H567" s="16">
        <f>VLOOKUP($C567,'Growth rate'!$B$3:$S$93,4,FALSE)*VLOOKUP($E567,BY_AGR_Demand_Drivers!$A$5:$I$11,9,FALSE)</f>
        <v>0.10925734450129425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0.1147890180128194</v>
      </c>
      <c r="G568" s="16">
        <f>VLOOKUP($C568,'Growth rate'!$B$3:$S$93,4,FALSE)*VLOOKUP($E568,BY_AGR_Demand_Drivers!$A$5:$I$11,8,FALSE)</f>
        <v>0.11100546201331496</v>
      </c>
      <c r="H568" s="16">
        <f>VLOOKUP($C568,'Growth rate'!$B$3:$S$93,4,FALSE)*VLOOKUP($E568,BY_AGR_Demand_Drivers!$A$5:$I$11,9,FALSE)</f>
        <v>0.11100546201331496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0.11662564230102455</v>
      </c>
      <c r="G569" s="16">
        <f>VLOOKUP($C569,'Growth rate'!$B$3:$S$93,4,FALSE)*VLOOKUP($E569,BY_AGR_Demand_Drivers!$A$5:$I$11,8,FALSE)</f>
        <v>0.11278154940552804</v>
      </c>
      <c r="H569" s="16">
        <f>VLOOKUP($C569,'Growth rate'!$B$3:$S$93,4,FALSE)*VLOOKUP($E569,BY_AGR_Demand_Drivers!$A$5:$I$11,9,FALSE)</f>
        <v>0.11278154940552804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0.11849165257784093</v>
      </c>
      <c r="G570" s="16">
        <f>VLOOKUP($C570,'Growth rate'!$B$3:$S$93,4,FALSE)*VLOOKUP($E570,BY_AGR_Demand_Drivers!$A$5:$I$11,8,FALSE)</f>
        <v>0.11458605419601647</v>
      </c>
      <c r="H570" s="16">
        <f>VLOOKUP($C570,'Growth rate'!$B$3:$S$93,4,FALSE)*VLOOKUP($E570,BY_AGR_Demand_Drivers!$A$5:$I$11,9,FALSE)</f>
        <v>0.11458605419601647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0.1203875190190864</v>
      </c>
      <c r="G571" s="16">
        <f>VLOOKUP($C571,'Growth rate'!$B$3:$S$93,4,FALSE)*VLOOKUP($E571,BY_AGR_Demand_Drivers!$A$5:$I$11,8,FALSE)</f>
        <v>0.11641943106315275</v>
      </c>
      <c r="H571" s="16">
        <f>VLOOKUP($C571,'Growth rate'!$B$3:$S$93,4,FALSE)*VLOOKUP($E571,BY_AGR_Demand_Drivers!$A$5:$I$11,9,FALSE)</f>
        <v>0.11641943106315275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0.12231371932339177</v>
      </c>
      <c r="G572" s="16">
        <f>VLOOKUP($C572,'Growth rate'!$B$3:$S$93,4,FALSE)*VLOOKUP($E572,BY_AGR_Demand_Drivers!$A$5:$I$11,8,FALSE)</f>
        <v>0.11828214196016318</v>
      </c>
      <c r="H572" s="16">
        <f>VLOOKUP($C572,'Growth rate'!$B$3:$S$93,4,FALSE)*VLOOKUP($E572,BY_AGR_Demand_Drivers!$A$5:$I$11,9,FALSE)</f>
        <v>0.11828214196016318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0.12427073883256605</v>
      </c>
      <c r="G573" s="16">
        <f>VLOOKUP($C573,'Growth rate'!$B$3:$S$93,4,FALSE)*VLOOKUP($E573,BY_AGR_Demand_Drivers!$A$5:$I$11,8,FALSE)</f>
        <v>0.12017465623152579</v>
      </c>
      <c r="H573" s="16">
        <f>VLOOKUP($C573,'Growth rate'!$B$3:$S$93,4,FALSE)*VLOOKUP($E573,BY_AGR_Demand_Drivers!$A$5:$I$11,9,FALSE)</f>
        <v>0.12017465623152579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0.12625907065388711</v>
      </c>
      <c r="G574" s="16">
        <f>VLOOKUP($C574,'Growth rate'!$B$3:$S$93,4,FALSE)*VLOOKUP($E574,BY_AGR_Demand_Drivers!$A$5:$I$11,8,FALSE)</f>
        <v>0.12209745073123021</v>
      </c>
      <c r="H574" s="16">
        <f>VLOOKUP($C574,'Growth rate'!$B$3:$S$93,4,FALSE)*VLOOKUP($E574,BY_AGR_Demand_Drivers!$A$5:$I$11,9,FALSE)</f>
        <v>0.12209745073123021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0.12827921578434928</v>
      </c>
      <c r="G575" s="16">
        <f>VLOOKUP($C575,'Growth rate'!$B$3:$S$93,4,FALSE)*VLOOKUP($E575,BY_AGR_Demand_Drivers!$A$5:$I$11,8,FALSE)</f>
        <v>0.12405100994292989</v>
      </c>
      <c r="H575" s="16">
        <f>VLOOKUP($C575,'Growth rate'!$B$3:$S$93,4,FALSE)*VLOOKUP($E575,BY_AGR_Demand_Drivers!$A$5:$I$11,9,FALSE)</f>
        <v>0.12405100994292989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0.13033168323689889</v>
      </c>
      <c r="G576" s="16">
        <f>VLOOKUP($C576,'Growth rate'!$B$3:$S$93,4,FALSE)*VLOOKUP($E576,BY_AGR_Demand_Drivers!$A$5:$I$11,8,FALSE)</f>
        <v>0.12603582610201677</v>
      </c>
      <c r="H576" s="16">
        <f>VLOOKUP($C576,'Growth rate'!$B$3:$S$93,4,FALSE)*VLOOKUP($E576,BY_AGR_Demand_Drivers!$A$5:$I$11,9,FALSE)</f>
        <v>0.12603582610201677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0.1324169901686893</v>
      </c>
      <c r="G577" s="16">
        <f>VLOOKUP($C577,'Growth rate'!$B$3:$S$93,4,FALSE)*VLOOKUP($E577,BY_AGR_Demand_Drivers!$A$5:$I$11,8,FALSE)</f>
        <v>0.12805239931964907</v>
      </c>
      <c r="H577" s="16">
        <f>VLOOKUP($C577,'Growth rate'!$B$3:$S$93,4,FALSE)*VLOOKUP($E577,BY_AGR_Demand_Drivers!$A$5:$I$11,9,FALSE)</f>
        <v>0.12805239931964907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7613-0853-4A25-9D52-A4B104358576}">
  <sheetPr>
    <tabColor rgb="FF92D050"/>
  </sheetPr>
  <dimension ref="A2:I577"/>
  <sheetViews>
    <sheetView tabSelected="1" workbookViewId="0">
      <selection activeCell="K25" sqref="K2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1.4219457504950497</v>
      </c>
      <c r="H4" s="16">
        <f>VLOOKUP($D4,'Growth rate'!$B$3:$S$93,8,FALSE)*VLOOKUP($F4,BY_IND_Demand_Drivers!$B$5:$J$100,8,FALSE)</f>
        <v>7.9011730693069326E-2</v>
      </c>
      <c r="I4" s="16">
        <f>VLOOKUP($D4,'Growth rate'!$B$3:$S$93,8,FALSE)*VLOOKUP($F4,BY_IND_Demand_Drivers!$B$5:$J$100,9,FALSE)</f>
        <v>7.9011730693069326E-2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1.488146047025072</v>
      </c>
      <c r="H5" s="16">
        <f>VLOOKUP($D5,'Growth rate'!$B$3:$S$93,8,FALSE)*VLOOKUP($F5,BY_IND_Demand_Drivers!$B$5:$J$100,8,FALSE)</f>
        <v>8.2690211394186391E-2</v>
      </c>
      <c r="I5" s="16">
        <f>VLOOKUP($D5,'Growth rate'!$B$3:$S$93,8,FALSE)*VLOOKUP($F5,BY_IND_Demand_Drivers!$B$5:$J$100,9,FALSE)</f>
        <v>8.2690211394186391E-2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1.5543463435550944</v>
      </c>
      <c r="H6" s="16">
        <f>VLOOKUP($D6,'Growth rate'!$B$3:$S$93,8,FALSE)*VLOOKUP($F6,BY_IND_Demand_Drivers!$B$5:$J$100,8,FALSE)</f>
        <v>8.6368692095303456E-2</v>
      </c>
      <c r="I6" s="16">
        <f>VLOOKUP($D6,'Growth rate'!$B$3:$S$93,8,FALSE)*VLOOKUP($F6,BY_IND_Demand_Drivers!$B$5:$J$100,9,FALSE)</f>
        <v>8.6368692095303456E-2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1.620546640085117</v>
      </c>
      <c r="H7" s="16">
        <f>VLOOKUP($D7,'Growth rate'!$B$3:$S$93,8,FALSE)*VLOOKUP($F7,BY_IND_Demand_Drivers!$B$5:$J$100,8,FALSE)</f>
        <v>9.0047172796420522E-2</v>
      </c>
      <c r="I7" s="16">
        <f>VLOOKUP($D7,'Growth rate'!$B$3:$S$93,8,FALSE)*VLOOKUP($F7,BY_IND_Demand_Drivers!$B$5:$J$100,9,FALSE)</f>
        <v>9.0047172796420522E-2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1.6867469366151393</v>
      </c>
      <c r="H8" s="16">
        <f>VLOOKUP($D8,'Growth rate'!$B$3:$S$93,8,FALSE)*VLOOKUP($F8,BY_IND_Demand_Drivers!$B$5:$J$100,8,FALSE)</f>
        <v>9.3725653497537587E-2</v>
      </c>
      <c r="I8" s="16">
        <f>VLOOKUP($D8,'Growth rate'!$B$3:$S$93,8,FALSE)*VLOOKUP($F8,BY_IND_Demand_Drivers!$B$5:$J$100,9,FALSE)</f>
        <v>9.3725653497537587E-2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1.7529472331451617</v>
      </c>
      <c r="H9" s="16">
        <f>VLOOKUP($D9,'Growth rate'!$B$3:$S$93,8,FALSE)*VLOOKUP($F9,BY_IND_Demand_Drivers!$B$5:$J$100,8,FALSE)</f>
        <v>9.7404134198654652E-2</v>
      </c>
      <c r="I9" s="16">
        <f>VLOOKUP($D9,'Growth rate'!$B$3:$S$93,8,FALSE)*VLOOKUP($F9,BY_IND_Demand_Drivers!$B$5:$J$100,9,FALSE)</f>
        <v>9.7404134198654652E-2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1.819147529675184</v>
      </c>
      <c r="H10" s="16">
        <f>VLOOKUP($D10,'Growth rate'!$B$3:$S$93,8,FALSE)*VLOOKUP($F10,BY_IND_Demand_Drivers!$B$5:$J$100,8,FALSE)</f>
        <v>0.10108261489977172</v>
      </c>
      <c r="I10" s="16">
        <f>VLOOKUP($D10,'Growth rate'!$B$3:$S$93,8,FALSE)*VLOOKUP($F10,BY_IND_Demand_Drivers!$B$5:$J$100,9,FALSE)</f>
        <v>0.10108261489977172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1.8853478262052064</v>
      </c>
      <c r="H11" s="16">
        <f>VLOOKUP($D11,'Growth rate'!$B$3:$S$93,8,FALSE)*VLOOKUP($F11,BY_IND_Demand_Drivers!$B$5:$J$100,8,FALSE)</f>
        <v>0.10476109560088878</v>
      </c>
      <c r="I11" s="16">
        <f>VLOOKUP($D11,'Growth rate'!$B$3:$S$93,8,FALSE)*VLOOKUP($F11,BY_IND_Demand_Drivers!$B$5:$J$100,9,FALSE)</f>
        <v>0.10476109560088878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1.9515481227352287</v>
      </c>
      <c r="H12" s="16">
        <f>VLOOKUP($D12,'Growth rate'!$B$3:$S$93,8,FALSE)*VLOOKUP($F12,BY_IND_Demand_Drivers!$B$5:$J$100,8,FALSE)</f>
        <v>0.10843957630200585</v>
      </c>
      <c r="I12" s="16">
        <f>VLOOKUP($D12,'Growth rate'!$B$3:$S$93,8,FALSE)*VLOOKUP($F12,BY_IND_Demand_Drivers!$B$5:$J$100,9,FALSE)</f>
        <v>0.10843957630200585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2.0177484192652511</v>
      </c>
      <c r="H13" s="16">
        <f>VLOOKUP($D13,'Growth rate'!$B$3:$S$93,8,FALSE)*VLOOKUP($F13,BY_IND_Demand_Drivers!$B$5:$J$100,8,FALSE)</f>
        <v>0.11211805700312291</v>
      </c>
      <c r="I13" s="16">
        <f>VLOOKUP($D13,'Growth rate'!$B$3:$S$93,8,FALSE)*VLOOKUP($F13,BY_IND_Demand_Drivers!$B$5:$J$100,9,FALSE)</f>
        <v>0.11211805700312291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2.0839487157952736</v>
      </c>
      <c r="H14" s="16">
        <f>VLOOKUP($D14,'Growth rate'!$B$3:$S$93,8,FALSE)*VLOOKUP($F14,BY_IND_Demand_Drivers!$B$5:$J$100,8,FALSE)</f>
        <v>0.11579653770423998</v>
      </c>
      <c r="I14" s="16">
        <f>VLOOKUP($D14,'Growth rate'!$B$3:$S$93,8,FALSE)*VLOOKUP($F14,BY_IND_Demand_Drivers!$B$5:$J$100,9,FALSE)</f>
        <v>0.11579653770423998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2.1501490123252958</v>
      </c>
      <c r="H15" s="16">
        <f>VLOOKUP($D15,'Growth rate'!$B$3:$S$93,8,FALSE)*VLOOKUP($F15,BY_IND_Demand_Drivers!$B$5:$J$100,8,FALSE)</f>
        <v>0.11947501840535704</v>
      </c>
      <c r="I15" s="16">
        <f>VLOOKUP($D15,'Growth rate'!$B$3:$S$93,8,FALSE)*VLOOKUP($F15,BY_IND_Demand_Drivers!$B$5:$J$100,9,FALSE)</f>
        <v>0.11947501840535704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2.2163493088553188</v>
      </c>
      <c r="H16" s="16">
        <f>VLOOKUP($D16,'Growth rate'!$B$3:$S$93,8,FALSE)*VLOOKUP($F16,BY_IND_Demand_Drivers!$B$5:$J$100,8,FALSE)</f>
        <v>0.12315349910647412</v>
      </c>
      <c r="I16" s="16">
        <f>VLOOKUP($D16,'Growth rate'!$B$3:$S$93,8,FALSE)*VLOOKUP($F16,BY_IND_Demand_Drivers!$B$5:$J$100,9,FALSE)</f>
        <v>0.12315349910647412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2.2825496053853409</v>
      </c>
      <c r="H17" s="16">
        <f>VLOOKUP($D17,'Growth rate'!$B$3:$S$93,8,FALSE)*VLOOKUP($F17,BY_IND_Demand_Drivers!$B$5:$J$100,8,FALSE)</f>
        <v>0.12683197980759117</v>
      </c>
      <c r="I17" s="16">
        <f>VLOOKUP($D17,'Growth rate'!$B$3:$S$93,8,FALSE)*VLOOKUP($F17,BY_IND_Demand_Drivers!$B$5:$J$100,9,FALSE)</f>
        <v>0.12683197980759117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2.3487499019153635</v>
      </c>
      <c r="H18" s="16">
        <f>VLOOKUP($D18,'Growth rate'!$B$3:$S$93,8,FALSE)*VLOOKUP($F18,BY_IND_Demand_Drivers!$B$5:$J$100,8,FALSE)</f>
        <v>0.13051046050870824</v>
      </c>
      <c r="I18" s="16">
        <f>VLOOKUP($D18,'Growth rate'!$B$3:$S$93,8,FALSE)*VLOOKUP($F18,BY_IND_Demand_Drivers!$B$5:$J$100,9,FALSE)</f>
        <v>0.13051046050870824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2.4149501984453861</v>
      </c>
      <c r="H19" s="16">
        <f>VLOOKUP($D19,'Growth rate'!$B$3:$S$93,8,FALSE)*VLOOKUP($F19,BY_IND_Demand_Drivers!$B$5:$J$100,8,FALSE)</f>
        <v>0.1341889412098253</v>
      </c>
      <c r="I19" s="16">
        <f>VLOOKUP($D19,'Growth rate'!$B$3:$S$93,8,FALSE)*VLOOKUP($F19,BY_IND_Demand_Drivers!$B$5:$J$100,9,FALSE)</f>
        <v>0.1341889412098253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2.4811504949754082</v>
      </c>
      <c r="H20" s="16">
        <f>VLOOKUP($D20,'Growth rate'!$B$3:$S$93,8,FALSE)*VLOOKUP($F20,BY_IND_Demand_Drivers!$B$5:$J$100,8,FALSE)</f>
        <v>0.13786742191094237</v>
      </c>
      <c r="I20" s="16">
        <f>VLOOKUP($D20,'Growth rate'!$B$3:$S$93,8,FALSE)*VLOOKUP($F20,BY_IND_Demand_Drivers!$B$5:$J$100,9,FALSE)</f>
        <v>0.13786742191094237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2.5473507915054308</v>
      </c>
      <c r="H21" s="16">
        <f>VLOOKUP($D21,'Growth rate'!$B$3:$S$93,8,FALSE)*VLOOKUP($F21,BY_IND_Demand_Drivers!$B$5:$J$100,8,FALSE)</f>
        <v>0.14154590261205943</v>
      </c>
      <c r="I21" s="16">
        <f>VLOOKUP($D21,'Growth rate'!$B$3:$S$93,8,FALSE)*VLOOKUP($F21,BY_IND_Demand_Drivers!$B$5:$J$100,9,FALSE)</f>
        <v>0.14154590261205943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2.6135510880354529</v>
      </c>
      <c r="H22" s="16">
        <f>VLOOKUP($D22,'Growth rate'!$B$3:$S$93,8,FALSE)*VLOOKUP($F22,BY_IND_Demand_Drivers!$B$5:$J$100,8,FALSE)</f>
        <v>0.1452243833131765</v>
      </c>
      <c r="I22" s="16">
        <f>VLOOKUP($D22,'Growth rate'!$B$3:$S$93,8,FALSE)*VLOOKUP($F22,BY_IND_Demand_Drivers!$B$5:$J$100,9,FALSE)</f>
        <v>0.1452243833131765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2.6797513845654755</v>
      </c>
      <c r="H23" s="16">
        <f>VLOOKUP($D23,'Growth rate'!$B$3:$S$93,8,FALSE)*VLOOKUP($F23,BY_IND_Demand_Drivers!$B$5:$J$100,8,FALSE)</f>
        <v>0.14890286401429356</v>
      </c>
      <c r="I23" s="16">
        <f>VLOOKUP($D23,'Growth rate'!$B$3:$S$93,8,FALSE)*VLOOKUP($F23,BY_IND_Demand_Drivers!$B$5:$J$100,9,FALSE)</f>
        <v>0.14890286401429356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2.745951681095498</v>
      </c>
      <c r="H24" s="16">
        <f>VLOOKUP($D24,'Growth rate'!$B$3:$S$93,8,FALSE)*VLOOKUP($F24,BY_IND_Demand_Drivers!$B$5:$J$100,8,FALSE)</f>
        <v>0.15258134471541063</v>
      </c>
      <c r="I24" s="16">
        <f>VLOOKUP($D24,'Growth rate'!$B$3:$S$93,8,FALSE)*VLOOKUP($F24,BY_IND_Demand_Drivers!$B$5:$J$100,9,FALSE)</f>
        <v>0.15258134471541063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2.8121519776255206</v>
      </c>
      <c r="H25" s="16">
        <f>VLOOKUP($D25,'Growth rate'!$B$3:$S$93,8,FALSE)*VLOOKUP($F25,BY_IND_Demand_Drivers!$B$5:$J$100,8,FALSE)</f>
        <v>0.15625982541652772</v>
      </c>
      <c r="I25" s="16">
        <f>VLOOKUP($D25,'Growth rate'!$B$3:$S$93,8,FALSE)*VLOOKUP($F25,BY_IND_Demand_Drivers!$B$5:$J$100,9,FALSE)</f>
        <v>0.15625982541652772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2.8783522741555423</v>
      </c>
      <c r="H26" s="16">
        <f>VLOOKUP($D26,'Growth rate'!$B$3:$S$93,8,FALSE)*VLOOKUP($F26,BY_IND_Demand_Drivers!$B$5:$J$100,8,FALSE)</f>
        <v>0.15993830611764476</v>
      </c>
      <c r="I26" s="16">
        <f>VLOOKUP($D26,'Growth rate'!$B$3:$S$93,8,FALSE)*VLOOKUP($F26,BY_IND_Demand_Drivers!$B$5:$J$100,9,FALSE)</f>
        <v>0.15993830611764476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2.9445525706855653</v>
      </c>
      <c r="H27" s="16">
        <f>VLOOKUP($D27,'Growth rate'!$B$3:$S$93,8,FALSE)*VLOOKUP($F27,BY_IND_Demand_Drivers!$B$5:$J$100,8,FALSE)</f>
        <v>0.16361678681876185</v>
      </c>
      <c r="I27" s="16">
        <f>VLOOKUP($D27,'Growth rate'!$B$3:$S$93,8,FALSE)*VLOOKUP($F27,BY_IND_Demand_Drivers!$B$5:$J$100,9,FALSE)</f>
        <v>0.16361678681876185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3.0107528672155879</v>
      </c>
      <c r="H28" s="16">
        <f>VLOOKUP($D28,'Growth rate'!$B$3:$S$93,8,FALSE)*VLOOKUP($F28,BY_IND_Demand_Drivers!$B$5:$J$100,8,FALSE)</f>
        <v>0.16729526751987892</v>
      </c>
      <c r="I28" s="16">
        <f>VLOOKUP($D28,'Growth rate'!$B$3:$S$93,8,FALSE)*VLOOKUP($F28,BY_IND_Demand_Drivers!$B$5:$J$100,9,FALSE)</f>
        <v>0.16729526751987892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3.07695316374561</v>
      </c>
      <c r="H29" s="16">
        <f>VLOOKUP($D29,'Growth rate'!$B$3:$S$93,8,FALSE)*VLOOKUP($F29,BY_IND_Demand_Drivers!$B$5:$J$100,8,FALSE)</f>
        <v>0.17097374822099598</v>
      </c>
      <c r="I29" s="16">
        <f>VLOOKUP($D29,'Growth rate'!$B$3:$S$93,8,FALSE)*VLOOKUP($F29,BY_IND_Demand_Drivers!$B$5:$J$100,9,FALSE)</f>
        <v>0.17097374822099598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3.1431534602756326</v>
      </c>
      <c r="H30" s="16">
        <f>VLOOKUP($D30,'Growth rate'!$B$3:$S$93,8,FALSE)*VLOOKUP($F30,BY_IND_Demand_Drivers!$B$5:$J$100,8,FALSE)</f>
        <v>0.17465222892211305</v>
      </c>
      <c r="I30" s="16">
        <f>VLOOKUP($D30,'Growth rate'!$B$3:$S$93,8,FALSE)*VLOOKUP($F30,BY_IND_Demand_Drivers!$B$5:$J$100,9,FALSE)</f>
        <v>0.17465222892211305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3.2093537568056547</v>
      </c>
      <c r="H31" s="16">
        <f>VLOOKUP($D31,'Growth rate'!$B$3:$S$93,8,FALSE)*VLOOKUP($F31,BY_IND_Demand_Drivers!$B$5:$J$100,8,FALSE)</f>
        <v>0.17833070962323011</v>
      </c>
      <c r="I31" s="16">
        <f>VLOOKUP($D31,'Growth rate'!$B$3:$S$93,8,FALSE)*VLOOKUP($F31,BY_IND_Demand_Drivers!$B$5:$J$100,9,FALSE)</f>
        <v>0.17833070962323011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3.2755540533356773</v>
      </c>
      <c r="H32" s="16">
        <f>VLOOKUP($D32,'Growth rate'!$B$3:$S$93,8,FALSE)*VLOOKUP($F32,BY_IND_Demand_Drivers!$B$5:$J$100,8,FALSE)</f>
        <v>0.18200919032434718</v>
      </c>
      <c r="I32" s="16">
        <f>VLOOKUP($D32,'Growth rate'!$B$3:$S$93,8,FALSE)*VLOOKUP($F32,BY_IND_Demand_Drivers!$B$5:$J$100,9,FALSE)</f>
        <v>0.18200919032434718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3.3417543498656999</v>
      </c>
      <c r="H33" s="16">
        <f>VLOOKUP($D33,'Growth rate'!$B$3:$S$93,8,FALSE)*VLOOKUP($F33,BY_IND_Demand_Drivers!$B$5:$J$100,8,FALSE)</f>
        <v>0.18568767102546424</v>
      </c>
      <c r="I33" s="16">
        <f>VLOOKUP($D33,'Growth rate'!$B$3:$S$93,8,FALSE)*VLOOKUP($F33,BY_IND_Demand_Drivers!$B$5:$J$100,9,FALSE)</f>
        <v>0.18568767102546424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3.407954646395722</v>
      </c>
      <c r="H34" s="16">
        <f>VLOOKUP($D34,'Growth rate'!$B$3:$S$93,8,FALSE)*VLOOKUP($F34,BY_IND_Demand_Drivers!$B$5:$J$100,8,FALSE)</f>
        <v>0.18936615172658131</v>
      </c>
      <c r="I34" s="16">
        <f>VLOOKUP($D34,'Growth rate'!$B$3:$S$93,8,FALSE)*VLOOKUP($F34,BY_IND_Demand_Drivers!$B$5:$J$100,9,FALSE)</f>
        <v>0.18936615172658131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3.4741549429257446</v>
      </c>
      <c r="H35" s="16">
        <f>VLOOKUP($D35,'Growth rate'!$B$3:$S$93,8,FALSE)*VLOOKUP($F35,BY_IND_Demand_Drivers!$B$5:$J$100,8,FALSE)</f>
        <v>0.19304463242769837</v>
      </c>
      <c r="I35" s="16">
        <f>VLOOKUP($D35,'Growth rate'!$B$3:$S$93,8,FALSE)*VLOOKUP($F35,BY_IND_Demand_Drivers!$B$5:$J$100,9,FALSE)</f>
        <v>0.19304463242769837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3.5297414220125565</v>
      </c>
      <c r="H36" s="16">
        <f>VLOOKUP($D36,'Growth rate'!$B$3:$S$93,8,FALSE)*VLOOKUP($F36,BY_IND_Demand_Drivers!$B$5:$J$100,8,FALSE)</f>
        <v>0.19613334654654155</v>
      </c>
      <c r="I36" s="16">
        <f>VLOOKUP($D36,'Growth rate'!$B$3:$S$93,8,FALSE)*VLOOKUP($F36,BY_IND_Demand_Drivers!$B$5:$J$100,9,FALSE)</f>
        <v>0.19613334654654155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3.5862172847647575</v>
      </c>
      <c r="H37" s="16">
        <f>VLOOKUP($D37,'Growth rate'!$B$3:$S$93,8,FALSE)*VLOOKUP($F37,BY_IND_Demand_Drivers!$B$5:$J$100,8,FALSE)</f>
        <v>0.19927148009128623</v>
      </c>
      <c r="I37" s="16">
        <f>VLOOKUP($D37,'Growth rate'!$B$3:$S$93,8,FALSE)*VLOOKUP($F37,BY_IND_Demand_Drivers!$B$5:$J$100,9,FALSE)</f>
        <v>0.19927148009128623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3.6435967613209934</v>
      </c>
      <c r="H38" s="16">
        <f>VLOOKUP($D38,'Growth rate'!$B$3:$S$93,8,FALSE)*VLOOKUP($F38,BY_IND_Demand_Drivers!$B$5:$J$100,8,FALSE)</f>
        <v>0.20245982377274679</v>
      </c>
      <c r="I38" s="16">
        <f>VLOOKUP($D38,'Growth rate'!$B$3:$S$93,8,FALSE)*VLOOKUP($F38,BY_IND_Demand_Drivers!$B$5:$J$100,9,FALSE)</f>
        <v>0.20245982377274679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3.7018943095021295</v>
      </c>
      <c r="H39" s="16">
        <f>VLOOKUP($D39,'Growth rate'!$B$3:$S$93,8,FALSE)*VLOOKUP($F39,BY_IND_Demand_Drivers!$B$5:$J$100,8,FALSE)</f>
        <v>0.20569918095311077</v>
      </c>
      <c r="I39" s="16">
        <f>VLOOKUP($D39,'Growth rate'!$B$3:$S$93,8,FALSE)*VLOOKUP($F39,BY_IND_Demand_Drivers!$B$5:$J$100,9,FALSE)</f>
        <v>0.20569918095311077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3.7611246184541627</v>
      </c>
      <c r="H40" s="16">
        <f>VLOOKUP($D40,'Growth rate'!$B$3:$S$93,8,FALSE)*VLOOKUP($F40,BY_IND_Demand_Drivers!$B$5:$J$100,8,FALSE)</f>
        <v>0.20899036784836048</v>
      </c>
      <c r="I40" s="16">
        <f>VLOOKUP($D40,'Growth rate'!$B$3:$S$93,8,FALSE)*VLOOKUP($F40,BY_IND_Demand_Drivers!$B$5:$J$100,9,FALSE)</f>
        <v>0.20899036784836048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3.8213026123494296</v>
      </c>
      <c r="H41" s="16">
        <f>VLOOKUP($D41,'Growth rate'!$B$3:$S$93,8,FALSE)*VLOOKUP($F41,BY_IND_Demand_Drivers!$B$5:$J$100,8,FALSE)</f>
        <v>0.21233421373393424</v>
      </c>
      <c r="I41" s="16">
        <f>VLOOKUP($D41,'Growth rate'!$B$3:$S$93,8,FALSE)*VLOOKUP($F41,BY_IND_Demand_Drivers!$B$5:$J$100,9,FALSE)</f>
        <v>0.21233421373393424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3.8824434541470207</v>
      </c>
      <c r="H42" s="16">
        <f>VLOOKUP($D42,'Growth rate'!$B$3:$S$93,8,FALSE)*VLOOKUP($F42,BY_IND_Demand_Drivers!$B$5:$J$100,8,FALSE)</f>
        <v>0.21573156115367723</v>
      </c>
      <c r="I42" s="16">
        <f>VLOOKUP($D42,'Growth rate'!$B$3:$S$93,8,FALSE)*VLOOKUP($F42,BY_IND_Demand_Drivers!$B$5:$J$100,9,FALSE)</f>
        <v>0.21573156115367723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3.9445625494133738</v>
      </c>
      <c r="H43" s="16">
        <f>VLOOKUP($D43,'Growth rate'!$B$3:$S$93,8,FALSE)*VLOOKUP($F43,BY_IND_Demand_Drivers!$B$5:$J$100,8,FALSE)</f>
        <v>0.2191832661321361</v>
      </c>
      <c r="I43" s="16">
        <f>VLOOKUP($D43,'Growth rate'!$B$3:$S$93,8,FALSE)*VLOOKUP($F43,BY_IND_Demand_Drivers!$B$5:$J$100,9,FALSE)</f>
        <v>0.2191832661321361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4.0076755502039871</v>
      </c>
      <c r="H44" s="16">
        <f>VLOOKUP($D44,'Growth rate'!$B$3:$S$93,8,FALSE)*VLOOKUP($F44,BY_IND_Demand_Drivers!$B$5:$J$100,8,FALSE)</f>
        <v>0.22269019839025023</v>
      </c>
      <c r="I44" s="16">
        <f>VLOOKUP($D44,'Growth rate'!$B$3:$S$93,8,FALSE)*VLOOKUP($F44,BY_IND_Demand_Drivers!$B$5:$J$100,9,FALSE)</f>
        <v>0.22269019839025023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4.0717983590072517</v>
      </c>
      <c r="H45" s="16">
        <f>VLOOKUP($D45,'Growth rate'!$B$3:$S$93,8,FALSE)*VLOOKUP($F45,BY_IND_Demand_Drivers!$B$5:$J$100,8,FALSE)</f>
        <v>0.22625324156449425</v>
      </c>
      <c r="I45" s="16">
        <f>VLOOKUP($D45,'Growth rate'!$B$3:$S$93,8,FALSE)*VLOOKUP($F45,BY_IND_Demand_Drivers!$B$5:$J$100,9,FALSE)</f>
        <v>0.22625324156449425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4.1369471327513674</v>
      </c>
      <c r="H46" s="16">
        <f>VLOOKUP($D46,'Growth rate'!$B$3:$S$93,8,FALSE)*VLOOKUP($F46,BY_IND_Demand_Drivers!$B$5:$J$100,8,FALSE)</f>
        <v>0.22987329342952614</v>
      </c>
      <c r="I46" s="16">
        <f>VLOOKUP($D46,'Growth rate'!$B$3:$S$93,8,FALSE)*VLOOKUP($F46,BY_IND_Demand_Drivers!$B$5:$J$100,9,FALSE)</f>
        <v>0.22987329342952614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4.2031382868753893</v>
      </c>
      <c r="H47" s="16">
        <f>VLOOKUP($D47,'Growth rate'!$B$3:$S$93,8,FALSE)*VLOOKUP($F47,BY_IND_Demand_Drivers!$B$5:$J$100,8,FALSE)</f>
        <v>0.23355126612439858</v>
      </c>
      <c r="I47" s="16">
        <f>VLOOKUP($D47,'Growth rate'!$B$3:$S$93,8,FALSE)*VLOOKUP($F47,BY_IND_Demand_Drivers!$B$5:$J$100,9,FALSE)</f>
        <v>0.23355126612439858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4.2703884994653958</v>
      </c>
      <c r="H48" s="16">
        <f>VLOOKUP($D48,'Growth rate'!$B$3:$S$93,8,FALSE)*VLOOKUP($F48,BY_IND_Demand_Drivers!$B$5:$J$100,8,FALSE)</f>
        <v>0.23728808638238896</v>
      </c>
      <c r="I48" s="16">
        <f>VLOOKUP($D48,'Growth rate'!$B$3:$S$93,8,FALSE)*VLOOKUP($F48,BY_IND_Demand_Drivers!$B$5:$J$100,9,FALSE)</f>
        <v>0.23728808638238896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4.3387147154568426</v>
      </c>
      <c r="H49" s="16">
        <f>VLOOKUP($D49,'Growth rate'!$B$3:$S$93,8,FALSE)*VLOOKUP($F49,BY_IND_Demand_Drivers!$B$5:$J$100,8,FALSE)</f>
        <v>0.24108469576450722</v>
      </c>
      <c r="I49" s="16">
        <f>VLOOKUP($D49,'Growth rate'!$B$3:$S$93,8,FALSE)*VLOOKUP($F49,BY_IND_Demand_Drivers!$B$5:$J$100,9,FALSE)</f>
        <v>0.24108469576450722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4.4081341509041518</v>
      </c>
      <c r="H50" s="16">
        <f>VLOOKUP($D50,'Growth rate'!$B$3:$S$93,8,FALSE)*VLOOKUP($F50,BY_IND_Demand_Drivers!$B$5:$J$100,8,FALSE)</f>
        <v>0.24494205089673932</v>
      </c>
      <c r="I50" s="16">
        <f>VLOOKUP($D50,'Growth rate'!$B$3:$S$93,8,FALSE)*VLOOKUP($F50,BY_IND_Demand_Drivers!$B$5:$J$100,9,FALSE)</f>
        <v>0.24494205089673932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4.4786642973186179</v>
      </c>
      <c r="H51" s="16">
        <f>VLOOKUP($D51,'Growth rate'!$B$3:$S$93,8,FALSE)*VLOOKUP($F51,BY_IND_Demand_Drivers!$B$5:$J$100,8,FALSE)</f>
        <v>0.24886112371108712</v>
      </c>
      <c r="I51" s="16">
        <f>VLOOKUP($D51,'Growth rate'!$B$3:$S$93,8,FALSE)*VLOOKUP($F51,BY_IND_Demand_Drivers!$B$5:$J$100,9,FALSE)</f>
        <v>0.24886112371108712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4.550322926075717</v>
      </c>
      <c r="H52" s="16">
        <f>VLOOKUP($D52,'Growth rate'!$B$3:$S$93,8,FALSE)*VLOOKUP($F52,BY_IND_Demand_Drivers!$B$5:$J$100,8,FALSE)</f>
        <v>0.25284290169046458</v>
      </c>
      <c r="I52" s="16">
        <f>VLOOKUP($D52,'Growth rate'!$B$3:$S$93,8,FALSE)*VLOOKUP($F52,BY_IND_Demand_Drivers!$B$5:$J$100,9,FALSE)</f>
        <v>0.25284290169046458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4.6231280928929275</v>
      </c>
      <c r="H53" s="16">
        <f>VLOOKUP($D53,'Growth rate'!$B$3:$S$93,8,FALSE)*VLOOKUP($F53,BY_IND_Demand_Drivers!$B$5:$J$100,8,FALSE)</f>
        <v>0.25688838811751197</v>
      </c>
      <c r="I53" s="16">
        <f>VLOOKUP($D53,'Growth rate'!$B$3:$S$93,8,FALSE)*VLOOKUP($F53,BY_IND_Demand_Drivers!$B$5:$J$100,9,FALSE)</f>
        <v>0.25688838811751197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4.6970981423792146</v>
      </c>
      <c r="H54" s="16">
        <f>VLOOKUP($D54,'Growth rate'!$B$3:$S$93,8,FALSE)*VLOOKUP($F54,BY_IND_Demand_Drivers!$B$5:$J$100,8,FALSE)</f>
        <v>0.26099860232739219</v>
      </c>
      <c r="I54" s="16">
        <f>VLOOKUP($D54,'Growth rate'!$B$3:$S$93,8,FALSE)*VLOOKUP($F54,BY_IND_Demand_Drivers!$B$5:$J$100,9,FALSE)</f>
        <v>0.26099860232739219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4.7722517126572823</v>
      </c>
      <c r="H55" s="16">
        <f>VLOOKUP($D55,'Growth rate'!$B$3:$S$93,8,FALSE)*VLOOKUP($F55,BY_IND_Demand_Drivers!$B$5:$J$100,8,FALSE)</f>
        <v>0.26517457996463051</v>
      </c>
      <c r="I55" s="16">
        <f>VLOOKUP($D55,'Growth rate'!$B$3:$S$93,8,FALSE)*VLOOKUP($F55,BY_IND_Demand_Drivers!$B$5:$J$100,9,FALSE)</f>
        <v>0.26517457996463051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4.8486077400597996</v>
      </c>
      <c r="H56" s="16">
        <f>VLOOKUP($D56,'Growth rate'!$B$3:$S$93,8,FALSE)*VLOOKUP($F56,BY_IND_Demand_Drivers!$B$5:$J$100,8,FALSE)</f>
        <v>0.26941737324406462</v>
      </c>
      <c r="I56" s="16">
        <f>VLOOKUP($D56,'Growth rate'!$B$3:$S$93,8,FALSE)*VLOOKUP($F56,BY_IND_Demand_Drivers!$B$5:$J$100,9,FALSE)</f>
        <v>0.26941737324406462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4.9261854639007554</v>
      </c>
      <c r="H57" s="16">
        <f>VLOOKUP($D57,'Growth rate'!$B$3:$S$93,8,FALSE)*VLOOKUP($F57,BY_IND_Demand_Drivers!$B$5:$J$100,8,FALSE)</f>
        <v>0.27372805121596955</v>
      </c>
      <c r="I57" s="16">
        <f>VLOOKUP($D57,'Growth rate'!$B$3:$S$93,8,FALSE)*VLOOKUP($F57,BY_IND_Demand_Drivers!$B$5:$J$100,9,FALSE)</f>
        <v>0.27372805121596955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5.0050044313231679</v>
      </c>
      <c r="H58" s="16">
        <f>VLOOKUP($D58,'Growth rate'!$B$3:$S$93,8,FALSE)*VLOOKUP($F58,BY_IND_Demand_Drivers!$B$5:$J$100,8,FALSE)</f>
        <v>0.27810770003542512</v>
      </c>
      <c r="I58" s="16">
        <f>VLOOKUP($D58,'Growth rate'!$B$3:$S$93,8,FALSE)*VLOOKUP($F58,BY_IND_Demand_Drivers!$B$5:$J$100,9,FALSE)</f>
        <v>0.27810770003542512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5.0850845022243378</v>
      </c>
      <c r="H59" s="16">
        <f>VLOOKUP($D59,'Growth rate'!$B$3:$S$93,8,FALSE)*VLOOKUP($F59,BY_IND_Demand_Drivers!$B$5:$J$100,8,FALSE)</f>
        <v>0.28255742323599187</v>
      </c>
      <c r="I59" s="16">
        <f>VLOOKUP($D59,'Growth rate'!$B$3:$S$93,8,FALSE)*VLOOKUP($F59,BY_IND_Demand_Drivers!$B$5:$J$100,9,FALSE)</f>
        <v>0.28255742323599187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5.1664458542599263</v>
      </c>
      <c r="H60" s="16">
        <f>VLOOKUP($D60,'Growth rate'!$B$3:$S$93,8,FALSE)*VLOOKUP($F60,BY_IND_Demand_Drivers!$B$5:$J$100,8,FALSE)</f>
        <v>0.28707834200776772</v>
      </c>
      <c r="I60" s="16">
        <f>VLOOKUP($D60,'Growth rate'!$B$3:$S$93,8,FALSE)*VLOOKUP($F60,BY_IND_Demand_Drivers!$B$5:$J$100,9,FALSE)</f>
        <v>0.28707834200776772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5.2491089879280857</v>
      </c>
      <c r="H61" s="16">
        <f>VLOOKUP($D61,'Growth rate'!$B$3:$S$93,8,FALSE)*VLOOKUP($F61,BY_IND_Demand_Drivers!$B$5:$J$100,8,FALSE)</f>
        <v>0.29167159547989202</v>
      </c>
      <c r="I61" s="16">
        <f>VLOOKUP($D61,'Growth rate'!$B$3:$S$93,8,FALSE)*VLOOKUP($F61,BY_IND_Demand_Drivers!$B$5:$J$100,9,FALSE)</f>
        <v>0.29167159547989202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5.333094731734934</v>
      </c>
      <c r="H62" s="16">
        <f>VLOOKUP($D62,'Growth rate'!$B$3:$S$93,8,FALSE)*VLOOKUP($F62,BY_IND_Demand_Drivers!$B$5:$J$100,8,FALSE)</f>
        <v>0.29633834100757023</v>
      </c>
      <c r="I62" s="16">
        <f>VLOOKUP($D62,'Growth rate'!$B$3:$S$93,8,FALSE)*VLOOKUP($F62,BY_IND_Demand_Drivers!$B$5:$J$100,9,FALSE)</f>
        <v>0.29633834100757023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5.4184242474426938</v>
      </c>
      <c r="H63" s="16">
        <f>VLOOKUP($D63,'Growth rate'!$B$3:$S$93,8,FALSE)*VLOOKUP($F63,BY_IND_Demand_Drivers!$B$5:$J$100,8,FALSE)</f>
        <v>0.30107975446369145</v>
      </c>
      <c r="I63" s="16">
        <f>VLOOKUP($D63,'Growth rate'!$B$3:$S$93,8,FALSE)*VLOOKUP($F63,BY_IND_Demand_Drivers!$B$5:$J$100,9,FALSE)</f>
        <v>0.30107975446369145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5.505119035401778</v>
      </c>
      <c r="H64" s="16">
        <f>VLOOKUP($D64,'Growth rate'!$B$3:$S$93,8,FALSE)*VLOOKUP($F64,BY_IND_Demand_Drivers!$B$5:$J$100,8,FALSE)</f>
        <v>0.30589703053511053</v>
      </c>
      <c r="I64" s="16">
        <f>VLOOKUP($D64,'Growth rate'!$B$3:$S$93,8,FALSE)*VLOOKUP($F64,BY_IND_Demand_Drivers!$B$5:$J$100,9,FALSE)</f>
        <v>0.30589703053511053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5.5932009399682059</v>
      </c>
      <c r="H65" s="16">
        <f>VLOOKUP($D65,'Growth rate'!$B$3:$S$93,8,FALSE)*VLOOKUP($F65,BY_IND_Demand_Drivers!$B$5:$J$100,8,FALSE)</f>
        <v>0.31079138302367226</v>
      </c>
      <c r="I65" s="16">
        <f>VLOOKUP($D65,'Growth rate'!$B$3:$S$93,8,FALSE)*VLOOKUP($F65,BY_IND_Demand_Drivers!$B$5:$J$100,9,FALSE)</f>
        <v>0.31079138302367226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5.6826921550076976</v>
      </c>
      <c r="H66" s="16">
        <f>VLOOKUP($D66,'Growth rate'!$B$3:$S$93,8,FALSE)*VLOOKUP($F66,BY_IND_Demand_Drivers!$B$5:$J$100,8,FALSE)</f>
        <v>0.31576404515205103</v>
      </c>
      <c r="I66" s="16">
        <f>VLOOKUP($D66,'Growth rate'!$B$3:$S$93,8,FALSE)*VLOOKUP($F66,BY_IND_Demand_Drivers!$B$5:$J$100,9,FALSE)</f>
        <v>0.31576404515205103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5.773615229487822</v>
      </c>
      <c r="H67" s="16">
        <f>VLOOKUP($D67,'Growth rate'!$B$3:$S$93,8,FALSE)*VLOOKUP($F67,BY_IND_Demand_Drivers!$B$5:$J$100,8,FALSE)</f>
        <v>0.32081626987448392</v>
      </c>
      <c r="I67" s="16">
        <f>VLOOKUP($D67,'Growth rate'!$B$3:$S$93,8,FALSE)*VLOOKUP($F67,BY_IND_Demand_Drivers!$B$5:$J$100,9,FALSE)</f>
        <v>0.32081626987448392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5.8659930731596264</v>
      </c>
      <c r="H68" s="16">
        <f>VLOOKUP($D68,'Growth rate'!$B$3:$S$93,8,FALSE)*VLOOKUP($F68,BY_IND_Demand_Drivers!$B$5:$J$100,8,FALSE)</f>
        <v>0.32594933019247563</v>
      </c>
      <c r="I68" s="16">
        <f>VLOOKUP($D68,'Growth rate'!$B$3:$S$93,8,FALSE)*VLOOKUP($F68,BY_IND_Demand_Drivers!$B$5:$J$100,9,FALSE)</f>
        <v>0.32594933019247563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5.9598489623301809</v>
      </c>
      <c r="H69" s="16">
        <f>VLOOKUP($D69,'Growth rate'!$B$3:$S$93,8,FALSE)*VLOOKUP($F69,BY_IND_Demand_Drivers!$B$5:$J$100,8,FALSE)</f>
        <v>0.33116451947555525</v>
      </c>
      <c r="I69" s="16">
        <f>VLOOKUP($D69,'Growth rate'!$B$3:$S$93,8,FALSE)*VLOOKUP($F69,BY_IND_Demand_Drivers!$B$5:$J$100,9,FALSE)</f>
        <v>0.33116451947555525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6.0552065457274633</v>
      </c>
      <c r="H70" s="16">
        <f>VLOOKUP($D70,'Growth rate'!$B$3:$S$93,8,FALSE)*VLOOKUP($F70,BY_IND_Demand_Drivers!$B$5:$J$100,8,FALSE)</f>
        <v>0.33646315178716413</v>
      </c>
      <c r="I70" s="16">
        <f>VLOOKUP($D70,'Growth rate'!$B$3:$S$93,8,FALSE)*VLOOKUP($F70,BY_IND_Demand_Drivers!$B$5:$J$100,9,FALSE)</f>
        <v>0.33646315178716413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6.1520898504591042</v>
      </c>
      <c r="H71" s="16">
        <f>VLOOKUP($D71,'Growth rate'!$B$3:$S$93,8,FALSE)*VLOOKUP($F71,BY_IND_Demand_Drivers!$B$5:$J$100,8,FALSE)</f>
        <v>0.34184656221575882</v>
      </c>
      <c r="I71" s="16">
        <f>VLOOKUP($D71,'Growth rate'!$B$3:$S$93,8,FALSE)*VLOOKUP($F71,BY_IND_Demand_Drivers!$B$5:$J$100,9,FALSE)</f>
        <v>0.34184656221575882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6.2505232880664492</v>
      </c>
      <c r="H72" s="16">
        <f>VLOOKUP($D72,'Growth rate'!$B$3:$S$93,8,FALSE)*VLOOKUP($F72,BY_IND_Demand_Drivers!$B$5:$J$100,8,FALSE)</f>
        <v>0.34731610721121092</v>
      </c>
      <c r="I72" s="16">
        <f>VLOOKUP($D72,'Growth rate'!$B$3:$S$93,8,FALSE)*VLOOKUP($F72,BY_IND_Demand_Drivers!$B$5:$J$100,9,FALSE)</f>
        <v>0.34731610721121092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6.3505316606755127</v>
      </c>
      <c r="H73" s="16">
        <f>VLOOKUP($D73,'Growth rate'!$B$3:$S$93,8,FALSE)*VLOOKUP($F73,BY_IND_Demand_Drivers!$B$5:$J$100,8,FALSE)</f>
        <v>0.35287316492659032</v>
      </c>
      <c r="I73" s="16">
        <f>VLOOKUP($D73,'Growth rate'!$B$3:$S$93,8,FALSE)*VLOOKUP($F73,BY_IND_Demand_Drivers!$B$5:$J$100,9,FALSE)</f>
        <v>0.35287316492659032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6.4521401672463208</v>
      </c>
      <c r="H74" s="16">
        <f>VLOOKUP($D74,'Growth rate'!$B$3:$S$93,8,FALSE)*VLOOKUP($F74,BY_IND_Demand_Drivers!$B$5:$J$100,8,FALSE)</f>
        <v>0.35851913556541576</v>
      </c>
      <c r="I74" s="16">
        <f>VLOOKUP($D74,'Growth rate'!$B$3:$S$93,8,FALSE)*VLOOKUP($F74,BY_IND_Demand_Drivers!$B$5:$J$100,9,FALSE)</f>
        <v>0.35851913556541576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6.5553744099222628</v>
      </c>
      <c r="H75" s="16">
        <f>VLOOKUP($D75,'Growth rate'!$B$3:$S$93,8,FALSE)*VLOOKUP($F75,BY_IND_Demand_Drivers!$B$5:$J$100,8,FALSE)</f>
        <v>0.36425544173446245</v>
      </c>
      <c r="I75" s="16">
        <f>VLOOKUP($D75,'Growth rate'!$B$3:$S$93,8,FALSE)*VLOOKUP($F75,BY_IND_Demand_Drivers!$B$5:$J$100,9,FALSE)</f>
        <v>0.36425544173446245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6.6602604004810191</v>
      </c>
      <c r="H76" s="16">
        <f>VLOOKUP($D76,'Growth rate'!$B$3:$S$93,8,FALSE)*VLOOKUP($F76,BY_IND_Demand_Drivers!$B$5:$J$100,8,FALSE)</f>
        <v>0.3700835288022139</v>
      </c>
      <c r="I76" s="16">
        <f>VLOOKUP($D76,'Growth rate'!$B$3:$S$93,8,FALSE)*VLOOKUP($F76,BY_IND_Demand_Drivers!$B$5:$J$100,9,FALSE)</f>
        <v>0.3700835288022139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6.7668245668887153</v>
      </c>
      <c r="H77" s="16">
        <f>VLOOKUP($D77,'Growth rate'!$B$3:$S$93,8,FALSE)*VLOOKUP($F77,BY_IND_Demand_Drivers!$B$5:$J$100,8,FALSE)</f>
        <v>0.37600486526304927</v>
      </c>
      <c r="I77" s="16">
        <f>VLOOKUP($D77,'Growth rate'!$B$3:$S$93,8,FALSE)*VLOOKUP($F77,BY_IND_Demand_Drivers!$B$5:$J$100,9,FALSE)</f>
        <v>0.37600486526304927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6.8750937599589355</v>
      </c>
      <c r="H78" s="16">
        <f>VLOOKUP($D78,'Growth rate'!$B$3:$S$93,8,FALSE)*VLOOKUP($F78,BY_IND_Demand_Drivers!$B$5:$J$100,8,FALSE)</f>
        <v>0.38202094310725815</v>
      </c>
      <c r="I78" s="16">
        <f>VLOOKUP($D78,'Growth rate'!$B$3:$S$93,8,FALSE)*VLOOKUP($F78,BY_IND_Demand_Drivers!$B$5:$J$100,9,FALSE)</f>
        <v>0.38202094310725815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6.9850952601182792</v>
      </c>
      <c r="H79" s="16">
        <f>VLOOKUP($D79,'Growth rate'!$B$3:$S$93,8,FALSE)*VLOOKUP($F79,BY_IND_Demand_Drivers!$B$5:$J$100,8,FALSE)</f>
        <v>0.3881332781969743</v>
      </c>
      <c r="I79" s="16">
        <f>VLOOKUP($D79,'Growth rate'!$B$3:$S$93,8,FALSE)*VLOOKUP($F79,BY_IND_Demand_Drivers!$B$5:$J$100,9,FALSE)</f>
        <v>0.3881332781969743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7.0968567842801713</v>
      </c>
      <c r="H80" s="16">
        <f>VLOOKUP($D80,'Growth rate'!$B$3:$S$93,8,FALSE)*VLOOKUP($F80,BY_IND_Demand_Drivers!$B$5:$J$100,8,FALSE)</f>
        <v>0.39434341064812584</v>
      </c>
      <c r="I80" s="16">
        <f>VLOOKUP($D80,'Growth rate'!$B$3:$S$93,8,FALSE)*VLOOKUP($F80,BY_IND_Demand_Drivers!$B$5:$J$100,9,FALSE)</f>
        <v>0.39434341064812584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7.2104064928286551</v>
      </c>
      <c r="H81" s="16">
        <f>VLOOKUP($D81,'Growth rate'!$B$3:$S$93,8,FALSE)*VLOOKUP($F81,BY_IND_Demand_Drivers!$B$5:$J$100,8,FALSE)</f>
        <v>0.40065290521849595</v>
      </c>
      <c r="I81" s="16">
        <f>VLOOKUP($D81,'Growth rate'!$B$3:$S$93,8,FALSE)*VLOOKUP($F81,BY_IND_Demand_Drivers!$B$5:$J$100,9,FALSE)</f>
        <v>0.40065290521849595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7.3257729967139129</v>
      </c>
      <c r="H82" s="16">
        <f>VLOOKUP($D82,'Growth rate'!$B$3:$S$93,8,FALSE)*VLOOKUP($F82,BY_IND_Demand_Drivers!$B$5:$J$100,8,FALSE)</f>
        <v>0.40706335170199182</v>
      </c>
      <c r="I82" s="16">
        <f>VLOOKUP($D82,'Growth rate'!$B$3:$S$93,8,FALSE)*VLOOKUP($F82,BY_IND_Demand_Drivers!$B$5:$J$100,9,FALSE)</f>
        <v>0.40706335170199182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7.4429853646613342</v>
      </c>
      <c r="H83" s="16">
        <f>VLOOKUP($D83,'Growth rate'!$B$3:$S$93,8,FALSE)*VLOOKUP($F83,BY_IND_Demand_Drivers!$B$5:$J$100,8,FALSE)</f>
        <v>0.41357636532922365</v>
      </c>
      <c r="I83" s="16">
        <f>VLOOKUP($D83,'Growth rate'!$B$3:$S$93,8,FALSE)*VLOOKUP($F83,BY_IND_Demand_Drivers!$B$5:$J$100,9,FALSE)</f>
        <v>0.41357636532922365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7.5620731304959188</v>
      </c>
      <c r="H84" s="16">
        <f>VLOOKUP($D84,'Growth rate'!$B$3:$S$93,8,FALSE)*VLOOKUP($F84,BY_IND_Demand_Drivers!$B$5:$J$100,8,FALSE)</f>
        <v>0.42019358717449135</v>
      </c>
      <c r="I84" s="16">
        <f>VLOOKUP($D84,'Growth rate'!$B$3:$S$93,8,FALSE)*VLOOKUP($F84,BY_IND_Demand_Drivers!$B$5:$J$100,9,FALSE)</f>
        <v>0.42019358717449135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7.6830663005838531</v>
      </c>
      <c r="H85" s="16">
        <f>VLOOKUP($D85,'Growth rate'!$B$3:$S$93,8,FALSE)*VLOOKUP($F85,BY_IND_Demand_Drivers!$B$5:$J$100,8,FALSE)</f>
        <v>0.42691668456928322</v>
      </c>
      <c r="I85" s="16">
        <f>VLOOKUP($D85,'Growth rate'!$B$3:$S$93,8,FALSE)*VLOOKUP($F85,BY_IND_Demand_Drivers!$B$5:$J$100,9,FALSE)</f>
        <v>0.42691668456928322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9.5903786138613875E-2</v>
      </c>
      <c r="H86" s="16">
        <f>VLOOKUP($D86,'Growth rate'!$B$3:$S$93,8,FALSE)*VLOOKUP($F86,BY_IND_Demand_Drivers!$B$5:$J$100,8,FALSE)</f>
        <v>5.3392633663366341E-3</v>
      </c>
      <c r="I86" s="16">
        <f>VLOOKUP($D86,'Growth rate'!$B$3:$S$93,8,FALSE)*VLOOKUP($F86,BY_IND_Demand_Drivers!$B$5:$J$100,9,FALSE)</f>
        <v>5.3392633663366341E-3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0.10036869563218473</v>
      </c>
      <c r="H87" s="16">
        <f>VLOOKUP($D87,'Growth rate'!$B$3:$S$93,8,FALSE)*VLOOKUP($F87,BY_IND_Demand_Drivers!$B$5:$J$100,8,FALSE)</f>
        <v>5.5878388256889429E-3</v>
      </c>
      <c r="I87" s="16">
        <f>VLOOKUP($D87,'Growth rate'!$B$3:$S$93,8,FALSE)*VLOOKUP($F87,BY_IND_Demand_Drivers!$B$5:$J$100,9,FALSE)</f>
        <v>5.5878388256889429E-3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0.1048336051257556</v>
      </c>
      <c r="H88" s="16">
        <f>VLOOKUP($D88,'Growth rate'!$B$3:$S$93,8,FALSE)*VLOOKUP($F88,BY_IND_Demand_Drivers!$B$5:$J$100,8,FALSE)</f>
        <v>5.8364142850412517E-3</v>
      </c>
      <c r="I88" s="16">
        <f>VLOOKUP($D88,'Growth rate'!$B$3:$S$93,8,FALSE)*VLOOKUP($F88,BY_IND_Demand_Drivers!$B$5:$J$100,9,FALSE)</f>
        <v>5.8364142850412517E-3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0.10929851461932645</v>
      </c>
      <c r="H89" s="16">
        <f>VLOOKUP($D89,'Growth rate'!$B$3:$S$93,8,FALSE)*VLOOKUP($F89,BY_IND_Demand_Drivers!$B$5:$J$100,8,FALSE)</f>
        <v>6.0849897443935614E-3</v>
      </c>
      <c r="I89" s="16">
        <f>VLOOKUP($D89,'Growth rate'!$B$3:$S$93,8,FALSE)*VLOOKUP($F89,BY_IND_Demand_Drivers!$B$5:$J$100,9,FALSE)</f>
        <v>6.0849897443935614E-3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0.11376342411289732</v>
      </c>
      <c r="H90" s="16">
        <f>VLOOKUP($D90,'Growth rate'!$B$3:$S$93,8,FALSE)*VLOOKUP($F90,BY_IND_Demand_Drivers!$B$5:$J$100,8,FALSE)</f>
        <v>6.3335652037458702E-3</v>
      </c>
      <c r="I90" s="16">
        <f>VLOOKUP($D90,'Growth rate'!$B$3:$S$93,8,FALSE)*VLOOKUP($F90,BY_IND_Demand_Drivers!$B$5:$J$100,9,FALSE)</f>
        <v>6.3335652037458702E-3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0.11822833360646817</v>
      </c>
      <c r="H91" s="16">
        <f>VLOOKUP($D91,'Growth rate'!$B$3:$S$93,8,FALSE)*VLOOKUP($F91,BY_IND_Demand_Drivers!$B$5:$J$100,8,FALSE)</f>
        <v>6.582140663098179E-3</v>
      </c>
      <c r="I91" s="16">
        <f>VLOOKUP($D91,'Growth rate'!$B$3:$S$93,8,FALSE)*VLOOKUP($F91,BY_IND_Demand_Drivers!$B$5:$J$100,9,FALSE)</f>
        <v>6.582140663098179E-3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0.12269324310003904</v>
      </c>
      <c r="H92" s="16">
        <f>VLOOKUP($D92,'Growth rate'!$B$3:$S$93,8,FALSE)*VLOOKUP($F92,BY_IND_Demand_Drivers!$B$5:$J$100,8,FALSE)</f>
        <v>6.8307161224504878E-3</v>
      </c>
      <c r="I92" s="16">
        <f>VLOOKUP($D92,'Growth rate'!$B$3:$S$93,8,FALSE)*VLOOKUP($F92,BY_IND_Demand_Drivers!$B$5:$J$100,9,FALSE)</f>
        <v>6.8307161224504878E-3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0.12715815259360991</v>
      </c>
      <c r="H93" s="16">
        <f>VLOOKUP($D93,'Growth rate'!$B$3:$S$93,8,FALSE)*VLOOKUP($F93,BY_IND_Demand_Drivers!$B$5:$J$100,8,FALSE)</f>
        <v>7.0792915818027975E-3</v>
      </c>
      <c r="I93" s="16">
        <f>VLOOKUP($D93,'Growth rate'!$B$3:$S$93,8,FALSE)*VLOOKUP($F93,BY_IND_Demand_Drivers!$B$5:$J$100,9,FALSE)</f>
        <v>7.0792915818027975E-3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0.13162306208718075</v>
      </c>
      <c r="H94" s="16">
        <f>VLOOKUP($D94,'Growth rate'!$B$3:$S$93,8,FALSE)*VLOOKUP($F94,BY_IND_Demand_Drivers!$B$5:$J$100,8,FALSE)</f>
        <v>7.3278670411551063E-3</v>
      </c>
      <c r="I94" s="16">
        <f>VLOOKUP($D94,'Growth rate'!$B$3:$S$93,8,FALSE)*VLOOKUP($F94,BY_IND_Demand_Drivers!$B$5:$J$100,9,FALSE)</f>
        <v>7.3278670411551063E-3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0.13608797158075162</v>
      </c>
      <c r="H95" s="16">
        <f>VLOOKUP($D95,'Growth rate'!$B$3:$S$93,8,FALSE)*VLOOKUP($F95,BY_IND_Demand_Drivers!$B$5:$J$100,8,FALSE)</f>
        <v>7.5764425005074151E-3</v>
      </c>
      <c r="I95" s="16">
        <f>VLOOKUP($D95,'Growth rate'!$B$3:$S$93,8,FALSE)*VLOOKUP($F95,BY_IND_Demand_Drivers!$B$5:$J$100,9,FALSE)</f>
        <v>7.5764425005074151E-3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0.14055288107432248</v>
      </c>
      <c r="H96" s="16">
        <f>VLOOKUP($D96,'Growth rate'!$B$3:$S$93,8,FALSE)*VLOOKUP($F96,BY_IND_Demand_Drivers!$B$5:$J$100,8,FALSE)</f>
        <v>7.8250179598597248E-3</v>
      </c>
      <c r="I96" s="16">
        <f>VLOOKUP($D96,'Growth rate'!$B$3:$S$93,8,FALSE)*VLOOKUP($F96,BY_IND_Demand_Drivers!$B$5:$J$100,9,FALSE)</f>
        <v>7.8250179598597248E-3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0.14501779056789335</v>
      </c>
      <c r="H97" s="16">
        <f>VLOOKUP($D97,'Growth rate'!$B$3:$S$93,8,FALSE)*VLOOKUP($F97,BY_IND_Demand_Drivers!$B$5:$J$100,8,FALSE)</f>
        <v>8.0735934192120336E-3</v>
      </c>
      <c r="I97" s="16">
        <f>VLOOKUP($D97,'Growth rate'!$B$3:$S$93,8,FALSE)*VLOOKUP($F97,BY_IND_Demand_Drivers!$B$5:$J$100,9,FALSE)</f>
        <v>8.0735934192120336E-3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0.14948270006146422</v>
      </c>
      <c r="H98" s="16">
        <f>VLOOKUP($D98,'Growth rate'!$B$3:$S$93,8,FALSE)*VLOOKUP($F98,BY_IND_Demand_Drivers!$B$5:$J$100,8,FALSE)</f>
        <v>8.3221688785643441E-3</v>
      </c>
      <c r="I98" s="16">
        <f>VLOOKUP($D98,'Growth rate'!$B$3:$S$93,8,FALSE)*VLOOKUP($F98,BY_IND_Demand_Drivers!$B$5:$J$100,9,FALSE)</f>
        <v>8.3221688785643441E-3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0.15394760955503509</v>
      </c>
      <c r="H99" s="16">
        <f>VLOOKUP($D99,'Growth rate'!$B$3:$S$93,8,FALSE)*VLOOKUP($F99,BY_IND_Demand_Drivers!$B$5:$J$100,8,FALSE)</f>
        <v>8.5707443379166529E-3</v>
      </c>
      <c r="I99" s="16">
        <f>VLOOKUP($D99,'Growth rate'!$B$3:$S$93,8,FALSE)*VLOOKUP($F99,BY_IND_Demand_Drivers!$B$5:$J$100,9,FALSE)</f>
        <v>8.5707443379166529E-3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0.15841251904860595</v>
      </c>
      <c r="H100" s="16">
        <f>VLOOKUP($D100,'Growth rate'!$B$3:$S$93,8,FALSE)*VLOOKUP($F100,BY_IND_Demand_Drivers!$B$5:$J$100,8,FALSE)</f>
        <v>8.8193197972689617E-3</v>
      </c>
      <c r="I100" s="16">
        <f>VLOOKUP($D100,'Growth rate'!$B$3:$S$93,8,FALSE)*VLOOKUP($F100,BY_IND_Demand_Drivers!$B$5:$J$100,9,FALSE)</f>
        <v>8.8193197972689617E-3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0.16287742854217679</v>
      </c>
      <c r="H101" s="16">
        <f>VLOOKUP($D101,'Growth rate'!$B$3:$S$93,8,FALSE)*VLOOKUP($F101,BY_IND_Demand_Drivers!$B$5:$J$100,8,FALSE)</f>
        <v>9.0678952566212705E-3</v>
      </c>
      <c r="I101" s="16">
        <f>VLOOKUP($D101,'Growth rate'!$B$3:$S$93,8,FALSE)*VLOOKUP($F101,BY_IND_Demand_Drivers!$B$5:$J$100,9,FALSE)</f>
        <v>9.0678952566212705E-3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0.16734233803574766</v>
      </c>
      <c r="H102" s="16">
        <f>VLOOKUP($D102,'Growth rate'!$B$3:$S$93,8,FALSE)*VLOOKUP($F102,BY_IND_Demand_Drivers!$B$5:$J$100,8,FALSE)</f>
        <v>9.3164707159735793E-3</v>
      </c>
      <c r="I102" s="16">
        <f>VLOOKUP($D102,'Growth rate'!$B$3:$S$93,8,FALSE)*VLOOKUP($F102,BY_IND_Demand_Drivers!$B$5:$J$100,9,FALSE)</f>
        <v>9.3164707159735793E-3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0.17180724752931853</v>
      </c>
      <c r="H103" s="16">
        <f>VLOOKUP($D103,'Growth rate'!$B$3:$S$93,8,FALSE)*VLOOKUP($F103,BY_IND_Demand_Drivers!$B$5:$J$100,8,FALSE)</f>
        <v>9.5650461753258881E-3</v>
      </c>
      <c r="I103" s="16">
        <f>VLOOKUP($D103,'Growth rate'!$B$3:$S$93,8,FALSE)*VLOOKUP($F103,BY_IND_Demand_Drivers!$B$5:$J$100,9,FALSE)</f>
        <v>9.5650461753258881E-3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0.1762721570228894</v>
      </c>
      <c r="H104" s="16">
        <f>VLOOKUP($D104,'Growth rate'!$B$3:$S$93,8,FALSE)*VLOOKUP($F104,BY_IND_Demand_Drivers!$B$5:$J$100,8,FALSE)</f>
        <v>9.813621634678197E-3</v>
      </c>
      <c r="I104" s="16">
        <f>VLOOKUP($D104,'Growth rate'!$B$3:$S$93,8,FALSE)*VLOOKUP($F104,BY_IND_Demand_Drivers!$B$5:$J$100,9,FALSE)</f>
        <v>9.813621634678197E-3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0.18073706651646024</v>
      </c>
      <c r="H105" s="16">
        <f>VLOOKUP($D105,'Growth rate'!$B$3:$S$93,8,FALSE)*VLOOKUP($F105,BY_IND_Demand_Drivers!$B$5:$J$100,8,FALSE)</f>
        <v>1.0062197094030506E-2</v>
      </c>
      <c r="I105" s="16">
        <f>VLOOKUP($D105,'Growth rate'!$B$3:$S$93,8,FALSE)*VLOOKUP($F105,BY_IND_Demand_Drivers!$B$5:$J$100,9,FALSE)</f>
        <v>1.0062197094030506E-2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0.18520197601003111</v>
      </c>
      <c r="H106" s="16">
        <f>VLOOKUP($D106,'Growth rate'!$B$3:$S$93,8,FALSE)*VLOOKUP($F106,BY_IND_Demand_Drivers!$B$5:$J$100,8,FALSE)</f>
        <v>1.0310772553382816E-2</v>
      </c>
      <c r="I106" s="16">
        <f>VLOOKUP($D106,'Growth rate'!$B$3:$S$93,8,FALSE)*VLOOKUP($F106,BY_IND_Demand_Drivers!$B$5:$J$100,9,FALSE)</f>
        <v>1.0310772553382816E-2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0.189666885503602</v>
      </c>
      <c r="H107" s="16">
        <f>VLOOKUP($D107,'Growth rate'!$B$3:$S$93,8,FALSE)*VLOOKUP($F107,BY_IND_Demand_Drivers!$B$5:$J$100,8,FALSE)</f>
        <v>1.0559348012735125E-2</v>
      </c>
      <c r="I107" s="16">
        <f>VLOOKUP($D107,'Growth rate'!$B$3:$S$93,8,FALSE)*VLOOKUP($F107,BY_IND_Demand_Drivers!$B$5:$J$100,9,FALSE)</f>
        <v>1.0559348012735125E-2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0.19413179499717281</v>
      </c>
      <c r="H108" s="16">
        <f>VLOOKUP($D108,'Growth rate'!$B$3:$S$93,8,FALSE)*VLOOKUP($F108,BY_IND_Demand_Drivers!$B$5:$J$100,8,FALSE)</f>
        <v>1.0807923472087432E-2</v>
      </c>
      <c r="I108" s="16">
        <f>VLOOKUP($D108,'Growth rate'!$B$3:$S$93,8,FALSE)*VLOOKUP($F108,BY_IND_Demand_Drivers!$B$5:$J$100,9,FALSE)</f>
        <v>1.0807923472087432E-2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0.19859670449074371</v>
      </c>
      <c r="H109" s="16">
        <f>VLOOKUP($D109,'Growth rate'!$B$3:$S$93,8,FALSE)*VLOOKUP($F109,BY_IND_Demand_Drivers!$B$5:$J$100,8,FALSE)</f>
        <v>1.1056498931439744E-2</v>
      </c>
      <c r="I109" s="16">
        <f>VLOOKUP($D109,'Growth rate'!$B$3:$S$93,8,FALSE)*VLOOKUP($F109,BY_IND_Demand_Drivers!$B$5:$J$100,9,FALSE)</f>
        <v>1.1056498931439744E-2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0.20306161398431458</v>
      </c>
      <c r="H110" s="16">
        <f>VLOOKUP($D110,'Growth rate'!$B$3:$S$93,8,FALSE)*VLOOKUP($F110,BY_IND_Demand_Drivers!$B$5:$J$100,8,FALSE)</f>
        <v>1.1305074390792053E-2</v>
      </c>
      <c r="I110" s="16">
        <f>VLOOKUP($D110,'Growth rate'!$B$3:$S$93,8,FALSE)*VLOOKUP($F110,BY_IND_Demand_Drivers!$B$5:$J$100,9,FALSE)</f>
        <v>1.1305074390792053E-2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0.20752652347788544</v>
      </c>
      <c r="H111" s="16">
        <f>VLOOKUP($D111,'Growth rate'!$B$3:$S$93,8,FALSE)*VLOOKUP($F111,BY_IND_Demand_Drivers!$B$5:$J$100,8,FALSE)</f>
        <v>1.1553649850144362E-2</v>
      </c>
      <c r="I111" s="16">
        <f>VLOOKUP($D111,'Growth rate'!$B$3:$S$93,8,FALSE)*VLOOKUP($F111,BY_IND_Demand_Drivers!$B$5:$J$100,9,FALSE)</f>
        <v>1.1553649850144362E-2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0.21199143297145628</v>
      </c>
      <c r="H112" s="16">
        <f>VLOOKUP($D112,'Growth rate'!$B$3:$S$93,8,FALSE)*VLOOKUP($F112,BY_IND_Demand_Drivers!$B$5:$J$100,8,FALSE)</f>
        <v>1.1802225309496671E-2</v>
      </c>
      <c r="I112" s="16">
        <f>VLOOKUP($D112,'Growth rate'!$B$3:$S$93,8,FALSE)*VLOOKUP($F112,BY_IND_Demand_Drivers!$B$5:$J$100,9,FALSE)</f>
        <v>1.1802225309496671E-2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0.21645634246502715</v>
      </c>
      <c r="H113" s="16">
        <f>VLOOKUP($D113,'Growth rate'!$B$3:$S$93,8,FALSE)*VLOOKUP($F113,BY_IND_Demand_Drivers!$B$5:$J$100,8,FALSE)</f>
        <v>1.205080076884898E-2</v>
      </c>
      <c r="I113" s="16">
        <f>VLOOKUP($D113,'Growth rate'!$B$3:$S$93,8,FALSE)*VLOOKUP($F113,BY_IND_Demand_Drivers!$B$5:$J$100,9,FALSE)</f>
        <v>1.205080076884898E-2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0.22092125195859802</v>
      </c>
      <c r="H114" s="16">
        <f>VLOOKUP($D114,'Growth rate'!$B$3:$S$93,8,FALSE)*VLOOKUP($F114,BY_IND_Demand_Drivers!$B$5:$J$100,8,FALSE)</f>
        <v>1.2299376228201288E-2</v>
      </c>
      <c r="I114" s="16">
        <f>VLOOKUP($D114,'Growth rate'!$B$3:$S$93,8,FALSE)*VLOOKUP($F114,BY_IND_Demand_Drivers!$B$5:$J$100,9,FALSE)</f>
        <v>1.2299376228201288E-2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0.22538616145216889</v>
      </c>
      <c r="H115" s="16">
        <f>VLOOKUP($D115,'Growth rate'!$B$3:$S$93,8,FALSE)*VLOOKUP($F115,BY_IND_Demand_Drivers!$B$5:$J$100,8,FALSE)</f>
        <v>1.2547951687553597E-2</v>
      </c>
      <c r="I115" s="16">
        <f>VLOOKUP($D115,'Growth rate'!$B$3:$S$93,8,FALSE)*VLOOKUP($F115,BY_IND_Demand_Drivers!$B$5:$J$100,9,FALSE)</f>
        <v>1.2547951687553597E-2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0.22985107094573973</v>
      </c>
      <c r="H116" s="16">
        <f>VLOOKUP($D116,'Growth rate'!$B$3:$S$93,8,FALSE)*VLOOKUP($F116,BY_IND_Demand_Drivers!$B$5:$J$100,8,FALSE)</f>
        <v>1.2796527146905906E-2</v>
      </c>
      <c r="I116" s="16">
        <f>VLOOKUP($D116,'Growth rate'!$B$3:$S$93,8,FALSE)*VLOOKUP($F116,BY_IND_Demand_Drivers!$B$5:$J$100,9,FALSE)</f>
        <v>1.2796527146905906E-2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0.23431598043931059</v>
      </c>
      <c r="H117" s="16">
        <f>VLOOKUP($D117,'Growth rate'!$B$3:$S$93,8,FALSE)*VLOOKUP($F117,BY_IND_Demand_Drivers!$B$5:$J$100,8,FALSE)</f>
        <v>1.3045102606258217E-2</v>
      </c>
      <c r="I117" s="16">
        <f>VLOOKUP($D117,'Growth rate'!$B$3:$S$93,8,FALSE)*VLOOKUP($F117,BY_IND_Demand_Drivers!$B$5:$J$100,9,FALSE)</f>
        <v>1.3045102606258217E-2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0.23806503612633959</v>
      </c>
      <c r="H118" s="16">
        <f>VLOOKUP($D118,'Growth rate'!$B$3:$S$93,8,FALSE)*VLOOKUP($F118,BY_IND_Demand_Drivers!$B$5:$J$100,8,FALSE)</f>
        <v>1.3253824247958347E-2</v>
      </c>
      <c r="I118" s="16">
        <f>VLOOKUP($D118,'Growth rate'!$B$3:$S$93,8,FALSE)*VLOOKUP($F118,BY_IND_Demand_Drivers!$B$5:$J$100,9,FALSE)</f>
        <v>1.3253824247958347E-2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0.24187407670436104</v>
      </c>
      <c r="H119" s="16">
        <f>VLOOKUP($D119,'Growth rate'!$B$3:$S$93,8,FALSE)*VLOOKUP($F119,BY_IND_Demand_Drivers!$B$5:$J$100,8,FALSE)</f>
        <v>1.3465885435925681E-2</v>
      </c>
      <c r="I119" s="16">
        <f>VLOOKUP($D119,'Growth rate'!$B$3:$S$93,8,FALSE)*VLOOKUP($F119,BY_IND_Demand_Drivers!$B$5:$J$100,9,FALSE)</f>
        <v>1.3465885435925681E-2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0.24574406193163079</v>
      </c>
      <c r="H120" s="16">
        <f>VLOOKUP($D120,'Growth rate'!$B$3:$S$93,8,FALSE)*VLOOKUP($F120,BY_IND_Demand_Drivers!$B$5:$J$100,8,FALSE)</f>
        <v>1.3681339602900492E-2</v>
      </c>
      <c r="I120" s="16">
        <f>VLOOKUP($D120,'Growth rate'!$B$3:$S$93,8,FALSE)*VLOOKUP($F120,BY_IND_Demand_Drivers!$B$5:$J$100,9,FALSE)</f>
        <v>1.3681339602900492E-2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0.24967596692253691</v>
      </c>
      <c r="H121" s="16">
        <f>VLOOKUP($D121,'Growth rate'!$B$3:$S$93,8,FALSE)*VLOOKUP($F121,BY_IND_Demand_Drivers!$B$5:$J$100,8,FALSE)</f>
        <v>1.3900241036546902E-2</v>
      </c>
      <c r="I121" s="16">
        <f>VLOOKUP($D121,'Growth rate'!$B$3:$S$93,8,FALSE)*VLOOKUP($F121,BY_IND_Demand_Drivers!$B$5:$J$100,9,FALSE)</f>
        <v>1.3900241036546902E-2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0.25367078239329743</v>
      </c>
      <c r="H122" s="16">
        <f>VLOOKUP($D122,'Growth rate'!$B$3:$S$93,8,FALSE)*VLOOKUP($F122,BY_IND_Demand_Drivers!$B$5:$J$100,8,FALSE)</f>
        <v>1.4122644893131649E-2</v>
      </c>
      <c r="I122" s="16">
        <f>VLOOKUP($D122,'Growth rate'!$B$3:$S$93,8,FALSE)*VLOOKUP($F122,BY_IND_Demand_Drivers!$B$5:$J$100,9,FALSE)</f>
        <v>1.4122644893131649E-2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0.25772951491159019</v>
      </c>
      <c r="H123" s="16">
        <f>VLOOKUP($D123,'Growth rate'!$B$3:$S$93,8,FALSE)*VLOOKUP($F123,BY_IND_Demand_Drivers!$B$5:$J$100,8,FALSE)</f>
        <v>1.4348607211421754E-2</v>
      </c>
      <c r="I123" s="16">
        <f>VLOOKUP($D123,'Growth rate'!$B$3:$S$93,8,FALSE)*VLOOKUP($F123,BY_IND_Demand_Drivers!$B$5:$J$100,9,FALSE)</f>
        <v>1.4348607211421754E-2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0.26185318715017569</v>
      </c>
      <c r="H124" s="16">
        <f>VLOOKUP($D124,'Growth rate'!$B$3:$S$93,8,FALSE)*VLOOKUP($F124,BY_IND_Demand_Drivers!$B$5:$J$100,8,FALSE)</f>
        <v>1.4578184926804504E-2</v>
      </c>
      <c r="I124" s="16">
        <f>VLOOKUP($D124,'Growth rate'!$B$3:$S$93,8,FALSE)*VLOOKUP($F124,BY_IND_Demand_Drivers!$B$5:$J$100,9,FALSE)</f>
        <v>1.4578184926804504E-2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0.26604283814457852</v>
      </c>
      <c r="H125" s="16">
        <f>VLOOKUP($D125,'Growth rate'!$B$3:$S$93,8,FALSE)*VLOOKUP($F125,BY_IND_Demand_Drivers!$B$5:$J$100,8,FALSE)</f>
        <v>1.4811435885633379E-2</v>
      </c>
      <c r="I125" s="16">
        <f>VLOOKUP($D125,'Growth rate'!$B$3:$S$93,8,FALSE)*VLOOKUP($F125,BY_IND_Demand_Drivers!$B$5:$J$100,9,FALSE)</f>
        <v>1.4811435885633379E-2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0.27029952355489173</v>
      </c>
      <c r="H126" s="16">
        <f>VLOOKUP($D126,'Growth rate'!$B$3:$S$93,8,FALSE)*VLOOKUP($F126,BY_IND_Demand_Drivers!$B$5:$J$100,8,FALSE)</f>
        <v>1.5048418859803511E-2</v>
      </c>
      <c r="I126" s="16">
        <f>VLOOKUP($D126,'Growth rate'!$B$3:$S$93,8,FALSE)*VLOOKUP($F126,BY_IND_Demand_Drivers!$B$5:$J$100,9,FALSE)</f>
        <v>1.5048418859803511E-2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0.27462431593177</v>
      </c>
      <c r="H127" s="16">
        <f>VLOOKUP($D127,'Growth rate'!$B$3:$S$93,8,FALSE)*VLOOKUP($F127,BY_IND_Demand_Drivers!$B$5:$J$100,8,FALSE)</f>
        <v>1.5289193561560369E-2</v>
      </c>
      <c r="I127" s="16">
        <f>VLOOKUP($D127,'Growth rate'!$B$3:$S$93,8,FALSE)*VLOOKUP($F127,BY_IND_Demand_Drivers!$B$5:$J$100,9,FALSE)</f>
        <v>1.5289193561560369E-2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0.27901830498667834</v>
      </c>
      <c r="H128" s="16">
        <f>VLOOKUP($D128,'Growth rate'!$B$3:$S$93,8,FALSE)*VLOOKUP($F128,BY_IND_Demand_Drivers!$B$5:$J$100,8,FALSE)</f>
        <v>1.5533820658545333E-2</v>
      </c>
      <c r="I128" s="16">
        <f>VLOOKUP($D128,'Growth rate'!$B$3:$S$93,8,FALSE)*VLOOKUP($F128,BY_IND_Demand_Drivers!$B$5:$J$100,9,FALSE)</f>
        <v>1.5533820658545333E-2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0.28348259786646518</v>
      </c>
      <c r="H129" s="16">
        <f>VLOOKUP($D129,'Growth rate'!$B$3:$S$93,8,FALSE)*VLOOKUP($F129,BY_IND_Demand_Drivers!$B$5:$J$100,8,FALSE)</f>
        <v>1.5782361789082058E-2</v>
      </c>
      <c r="I129" s="16">
        <f>VLOOKUP($D129,'Growth rate'!$B$3:$S$93,8,FALSE)*VLOOKUP($F129,BY_IND_Demand_Drivers!$B$5:$J$100,9,FALSE)</f>
        <v>1.5782361789082058E-2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0.28801831943232864</v>
      </c>
      <c r="H130" s="16">
        <f>VLOOKUP($D130,'Growth rate'!$B$3:$S$93,8,FALSE)*VLOOKUP($F130,BY_IND_Demand_Drivers!$B$5:$J$100,8,FALSE)</f>
        <v>1.6034879577707373E-2</v>
      </c>
      <c r="I130" s="16">
        <f>VLOOKUP($D130,'Growth rate'!$B$3:$S$93,8,FALSE)*VLOOKUP($F130,BY_IND_Demand_Drivers!$B$5:$J$100,9,FALSE)</f>
        <v>1.6034879577707373E-2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0.29262661254324596</v>
      </c>
      <c r="H131" s="16">
        <f>VLOOKUP($D131,'Growth rate'!$B$3:$S$93,8,FALSE)*VLOOKUP($F131,BY_IND_Demand_Drivers!$B$5:$J$100,8,FALSE)</f>
        <v>1.6291437650950692E-2</v>
      </c>
      <c r="I131" s="16">
        <f>VLOOKUP($D131,'Growth rate'!$B$3:$S$93,8,FALSE)*VLOOKUP($F131,BY_IND_Demand_Drivers!$B$5:$J$100,9,FALSE)</f>
        <v>1.6291437650950692E-2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0.29730863834393784</v>
      </c>
      <c r="H132" s="16">
        <f>VLOOKUP($D132,'Growth rate'!$B$3:$S$93,8,FALSE)*VLOOKUP($F132,BY_IND_Demand_Drivers!$B$5:$J$100,8,FALSE)</f>
        <v>1.6552100653365903E-2</v>
      </c>
      <c r="I132" s="16">
        <f>VLOOKUP($D132,'Growth rate'!$B$3:$S$93,8,FALSE)*VLOOKUP($F132,BY_IND_Demand_Drivers!$B$5:$J$100,9,FALSE)</f>
        <v>1.6552100653365903E-2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0.30206557655744082</v>
      </c>
      <c r="H133" s="16">
        <f>VLOOKUP($D133,'Growth rate'!$B$3:$S$93,8,FALSE)*VLOOKUP($F133,BY_IND_Demand_Drivers!$B$5:$J$100,8,FALSE)</f>
        <v>1.6816934263819756E-2</v>
      </c>
      <c r="I133" s="16">
        <f>VLOOKUP($D133,'Growth rate'!$B$3:$S$93,8,FALSE)*VLOOKUP($F133,BY_IND_Demand_Drivers!$B$5:$J$100,9,FALSE)</f>
        <v>1.6816934263819756E-2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0.30689862578235994</v>
      </c>
      <c r="H134" s="16">
        <f>VLOOKUP($D134,'Growth rate'!$B$3:$S$93,8,FALSE)*VLOOKUP($F134,BY_IND_Demand_Drivers!$B$5:$J$100,8,FALSE)</f>
        <v>1.7086005212040876E-2</v>
      </c>
      <c r="I134" s="16">
        <f>VLOOKUP($D134,'Growth rate'!$B$3:$S$93,8,FALSE)*VLOOKUP($F134,BY_IND_Demand_Drivers!$B$5:$J$100,9,FALSE)</f>
        <v>1.7086005212040876E-2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0.31180900379487769</v>
      </c>
      <c r="H135" s="16">
        <f>VLOOKUP($D135,'Growth rate'!$B$3:$S$93,8,FALSE)*VLOOKUP($F135,BY_IND_Demand_Drivers!$B$5:$J$100,8,FALSE)</f>
        <v>1.7359381295433528E-2</v>
      </c>
      <c r="I135" s="16">
        <f>VLOOKUP($D135,'Growth rate'!$B$3:$S$93,8,FALSE)*VLOOKUP($F135,BY_IND_Demand_Drivers!$B$5:$J$100,9,FALSE)</f>
        <v>1.7359381295433528E-2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0.31679794785559573</v>
      </c>
      <c r="H136" s="16">
        <f>VLOOKUP($D136,'Growth rate'!$B$3:$S$93,8,FALSE)*VLOOKUP($F136,BY_IND_Demand_Drivers!$B$5:$J$100,8,FALSE)</f>
        <v>1.7637131396160466E-2</v>
      </c>
      <c r="I136" s="16">
        <f>VLOOKUP($D136,'Growth rate'!$B$3:$S$93,8,FALSE)*VLOOKUP($F136,BY_IND_Demand_Drivers!$B$5:$J$100,9,FALSE)</f>
        <v>1.7637131396160466E-2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0.32186671502128533</v>
      </c>
      <c r="H137" s="16">
        <f>VLOOKUP($D137,'Growth rate'!$B$3:$S$93,8,FALSE)*VLOOKUP($F137,BY_IND_Demand_Drivers!$B$5:$J$100,8,FALSE)</f>
        <v>1.7919325498499037E-2</v>
      </c>
      <c r="I137" s="16">
        <f>VLOOKUP($D137,'Growth rate'!$B$3:$S$93,8,FALSE)*VLOOKUP($F137,BY_IND_Demand_Drivers!$B$5:$J$100,9,FALSE)</f>
        <v>1.7919325498499037E-2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0.3270165824616259</v>
      </c>
      <c r="H138" s="16">
        <f>VLOOKUP($D138,'Growth rate'!$B$3:$S$93,8,FALSE)*VLOOKUP($F138,BY_IND_Demand_Drivers!$B$5:$J$100,8,FALSE)</f>
        <v>1.820603470647502E-2</v>
      </c>
      <c r="I138" s="16">
        <f>VLOOKUP($D138,'Growth rate'!$B$3:$S$93,8,FALSE)*VLOOKUP($F138,BY_IND_Demand_Drivers!$B$5:$J$100,9,FALSE)</f>
        <v>1.820603470647502E-2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0.33224884778101182</v>
      </c>
      <c r="H139" s="16">
        <f>VLOOKUP($D139,'Growth rate'!$B$3:$S$93,8,FALSE)*VLOOKUP($F139,BY_IND_Demand_Drivers!$B$5:$J$100,8,FALSE)</f>
        <v>1.8497331261778615E-2</v>
      </c>
      <c r="I139" s="16">
        <f>VLOOKUP($D139,'Growth rate'!$B$3:$S$93,8,FALSE)*VLOOKUP($F139,BY_IND_Demand_Drivers!$B$5:$J$100,9,FALSE)</f>
        <v>1.8497331261778615E-2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0.33756482934550808</v>
      </c>
      <c r="H140" s="16">
        <f>VLOOKUP($D140,'Growth rate'!$B$3:$S$93,8,FALSE)*VLOOKUP($F140,BY_IND_Demand_Drivers!$B$5:$J$100,8,FALSE)</f>
        <v>1.8793288561967075E-2</v>
      </c>
      <c r="I140" s="16">
        <f>VLOOKUP($D140,'Growth rate'!$B$3:$S$93,8,FALSE)*VLOOKUP($F140,BY_IND_Demand_Drivers!$B$5:$J$100,9,FALSE)</f>
        <v>1.8793288561967075E-2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0.34296586661503614</v>
      </c>
      <c r="H141" s="16">
        <f>VLOOKUP($D141,'Growth rate'!$B$3:$S$93,8,FALSE)*VLOOKUP($F141,BY_IND_Demand_Drivers!$B$5:$J$100,8,FALSE)</f>
        <v>1.9093981178958549E-2</v>
      </c>
      <c r="I141" s="16">
        <f>VLOOKUP($D141,'Growth rate'!$B$3:$S$93,8,FALSE)*VLOOKUP($F141,BY_IND_Demand_Drivers!$B$5:$J$100,9,FALSE)</f>
        <v>1.9093981178958549E-2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0.34845332048087668</v>
      </c>
      <c r="H142" s="16">
        <f>VLOOKUP($D142,'Growth rate'!$B$3:$S$93,8,FALSE)*VLOOKUP($F142,BY_IND_Demand_Drivers!$B$5:$J$100,8,FALSE)</f>
        <v>1.9399484877821879E-2</v>
      </c>
      <c r="I142" s="16">
        <f>VLOOKUP($D142,'Growth rate'!$B$3:$S$93,8,FALSE)*VLOOKUP($F142,BY_IND_Demand_Drivers!$B$5:$J$100,9,FALSE)</f>
        <v>1.9399484877821879E-2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0.35402857360857076</v>
      </c>
      <c r="H143" s="16">
        <f>VLOOKUP($D143,'Growth rate'!$B$3:$S$93,8,FALSE)*VLOOKUP($F143,BY_IND_Demand_Drivers!$B$5:$J$100,8,FALSE)</f>
        <v>1.9709876635867034E-2</v>
      </c>
      <c r="I143" s="16">
        <f>VLOOKUP($D143,'Growth rate'!$B$3:$S$93,8,FALSE)*VLOOKUP($F143,BY_IND_Demand_Drivers!$B$5:$J$100,9,FALSE)</f>
        <v>1.9709876635867034E-2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0.35969303078630782</v>
      </c>
      <c r="H144" s="16">
        <f>VLOOKUP($D144,'Growth rate'!$B$3:$S$93,8,FALSE)*VLOOKUP($F144,BY_IND_Demand_Drivers!$B$5:$J$100,8,FALSE)</f>
        <v>2.0025234662040901E-2</v>
      </c>
      <c r="I144" s="16">
        <f>VLOOKUP($D144,'Growth rate'!$B$3:$S$93,8,FALSE)*VLOOKUP($F144,BY_IND_Demand_Drivers!$B$5:$J$100,9,FALSE)</f>
        <v>2.0025234662040901E-2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0.36544811927888882</v>
      </c>
      <c r="H145" s="16">
        <f>VLOOKUP($D145,'Growth rate'!$B$3:$S$93,8,FALSE)*VLOOKUP($F145,BY_IND_Demand_Drivers!$B$5:$J$100,8,FALSE)</f>
        <v>2.034563841663356E-2</v>
      </c>
      <c r="I145" s="16">
        <f>VLOOKUP($D145,'Growth rate'!$B$3:$S$93,8,FALSE)*VLOOKUP($F145,BY_IND_Demand_Drivers!$B$5:$J$100,9,FALSE)</f>
        <v>2.034563841663356E-2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0.37129528918735111</v>
      </c>
      <c r="H146" s="16">
        <f>VLOOKUP($D146,'Growth rate'!$B$3:$S$93,8,FALSE)*VLOOKUP($F146,BY_IND_Demand_Drivers!$B$5:$J$100,8,FALSE)</f>
        <v>2.06711686312997E-2</v>
      </c>
      <c r="I146" s="16">
        <f>VLOOKUP($D146,'Growth rate'!$B$3:$S$93,8,FALSE)*VLOOKUP($F146,BY_IND_Demand_Drivers!$B$5:$J$100,9,FALSE)</f>
        <v>2.06711686312997E-2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0.37723601381434868</v>
      </c>
      <c r="H147" s="16">
        <f>VLOOKUP($D147,'Growth rate'!$B$3:$S$93,8,FALSE)*VLOOKUP($F147,BY_IND_Demand_Drivers!$B$5:$J$100,8,FALSE)</f>
        <v>2.1001907329400497E-2</v>
      </c>
      <c r="I147" s="16">
        <f>VLOOKUP($D147,'Growth rate'!$B$3:$S$93,8,FALSE)*VLOOKUP($F147,BY_IND_Demand_Drivers!$B$5:$J$100,9,FALSE)</f>
        <v>2.1001907329400497E-2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0.38327179003537826</v>
      </c>
      <c r="H148" s="16">
        <f>VLOOKUP($D148,'Growth rate'!$B$3:$S$93,8,FALSE)*VLOOKUP($F148,BY_IND_Demand_Drivers!$B$5:$J$100,8,FALSE)</f>
        <v>2.1337937846670905E-2</v>
      </c>
      <c r="I148" s="16">
        <f>VLOOKUP($D148,'Growth rate'!$B$3:$S$93,8,FALSE)*VLOOKUP($F148,BY_IND_Demand_Drivers!$B$5:$J$100,9,FALSE)</f>
        <v>2.1337937846670905E-2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0.38940413867594437</v>
      </c>
      <c r="H149" s="16">
        <f>VLOOKUP($D149,'Growth rate'!$B$3:$S$93,8,FALSE)*VLOOKUP($F149,BY_IND_Demand_Drivers!$B$5:$J$100,8,FALSE)</f>
        <v>2.167934485221764E-2</v>
      </c>
      <c r="I149" s="16">
        <f>VLOOKUP($D149,'Growth rate'!$B$3:$S$93,8,FALSE)*VLOOKUP($F149,BY_IND_Demand_Drivers!$B$5:$J$100,9,FALSE)</f>
        <v>2.167934485221764E-2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0.39563460489475943</v>
      </c>
      <c r="H150" s="16">
        <f>VLOOKUP($D150,'Growth rate'!$B$3:$S$93,8,FALSE)*VLOOKUP($F150,BY_IND_Demand_Drivers!$B$5:$J$100,8,FALSE)</f>
        <v>2.2026214369853123E-2</v>
      </c>
      <c r="I150" s="16">
        <f>VLOOKUP($D150,'Growth rate'!$B$3:$S$93,8,FALSE)*VLOOKUP($F150,BY_IND_Demand_Drivers!$B$5:$J$100,9,FALSE)</f>
        <v>2.2026214369853123E-2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0.40196475857307562</v>
      </c>
      <c r="H151" s="16">
        <f>VLOOKUP($D151,'Growth rate'!$B$3:$S$93,8,FALSE)*VLOOKUP($F151,BY_IND_Demand_Drivers!$B$5:$J$100,8,FALSE)</f>
        <v>2.2378633799770772E-2</v>
      </c>
      <c r="I151" s="16">
        <f>VLOOKUP($D151,'Growth rate'!$B$3:$S$93,8,FALSE)*VLOOKUP($F151,BY_IND_Demand_Drivers!$B$5:$J$100,9,FALSE)</f>
        <v>2.2378633799770772E-2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0.40839619471024485</v>
      </c>
      <c r="H152" s="16">
        <f>VLOOKUP($D152,'Growth rate'!$B$3:$S$93,8,FALSE)*VLOOKUP($F152,BY_IND_Demand_Drivers!$B$5:$J$100,8,FALSE)</f>
        <v>2.2736691940567103E-2</v>
      </c>
      <c r="I152" s="16">
        <f>VLOOKUP($D152,'Growth rate'!$B$3:$S$93,8,FALSE)*VLOOKUP($F152,BY_IND_Demand_Drivers!$B$5:$J$100,9,FALSE)</f>
        <v>2.2736691940567103E-2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0.41493053382560879</v>
      </c>
      <c r="H153" s="16">
        <f>VLOOKUP($D153,'Growth rate'!$B$3:$S$93,8,FALSE)*VLOOKUP($F153,BY_IND_Demand_Drivers!$B$5:$J$100,8,FALSE)</f>
        <v>2.310047901161618E-2</v>
      </c>
      <c r="I153" s="16">
        <f>VLOOKUP($D153,'Growth rate'!$B$3:$S$93,8,FALSE)*VLOOKUP($F153,BY_IND_Demand_Drivers!$B$5:$J$100,9,FALSE)</f>
        <v>2.310047901161618E-2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0.42156942236681849</v>
      </c>
      <c r="H154" s="16">
        <f>VLOOKUP($D154,'Growth rate'!$B$3:$S$93,8,FALSE)*VLOOKUP($F154,BY_IND_Demand_Drivers!$B$5:$J$100,8,FALSE)</f>
        <v>2.3470086675802037E-2</v>
      </c>
      <c r="I154" s="16">
        <f>VLOOKUP($D154,'Growth rate'!$B$3:$S$93,8,FALSE)*VLOOKUP($F154,BY_IND_Demand_Drivers!$B$5:$J$100,9,FALSE)</f>
        <v>2.3470086675802037E-2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0.42831453312468765</v>
      </c>
      <c r="H155" s="16">
        <f>VLOOKUP($D155,'Growth rate'!$B$3:$S$93,8,FALSE)*VLOOKUP($F155,BY_IND_Demand_Drivers!$B$5:$J$100,8,FALSE)</f>
        <v>2.3845608062614872E-2</v>
      </c>
      <c r="I155" s="16">
        <f>VLOOKUP($D155,'Growth rate'!$B$3:$S$93,8,FALSE)*VLOOKUP($F155,BY_IND_Demand_Drivers!$B$5:$J$100,9,FALSE)</f>
        <v>2.3845608062614872E-2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0.43516756565468268</v>
      </c>
      <c r="H156" s="16">
        <f>VLOOKUP($D156,'Growth rate'!$B$3:$S$93,8,FALSE)*VLOOKUP($F156,BY_IND_Demand_Drivers!$B$5:$J$100,8,FALSE)</f>
        <v>2.4227137791616712E-2</v>
      </c>
      <c r="I156" s="16">
        <f>VLOOKUP($D156,'Growth rate'!$B$3:$S$93,8,FALSE)*VLOOKUP($F156,BY_IND_Demand_Drivers!$B$5:$J$100,9,FALSE)</f>
        <v>2.4227137791616712E-2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0.4421302467051576</v>
      </c>
      <c r="H157" s="16">
        <f>VLOOKUP($D157,'Growth rate'!$B$3:$S$93,8,FALSE)*VLOOKUP($F157,BY_IND_Demand_Drivers!$B$5:$J$100,8,FALSE)</f>
        <v>2.4614771996282581E-2</v>
      </c>
      <c r="I157" s="16">
        <f>VLOOKUP($D157,'Growth rate'!$B$3:$S$93,8,FALSE)*VLOOKUP($F157,BY_IND_Demand_Drivers!$B$5:$J$100,9,FALSE)</f>
        <v>2.4614771996282581E-2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0.44920433065244014</v>
      </c>
      <c r="H158" s="16">
        <f>VLOOKUP($D158,'Growth rate'!$B$3:$S$93,8,FALSE)*VLOOKUP($F158,BY_IND_Demand_Drivers!$B$5:$J$100,8,FALSE)</f>
        <v>2.5008608348223105E-2</v>
      </c>
      <c r="I158" s="16">
        <f>VLOOKUP($D158,'Growth rate'!$B$3:$S$93,8,FALSE)*VLOOKUP($F158,BY_IND_Demand_Drivers!$B$5:$J$100,9,FALSE)</f>
        <v>2.5008608348223105E-2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0.4563915999428792</v>
      </c>
      <c r="H159" s="16">
        <f>VLOOKUP($D159,'Growth rate'!$B$3:$S$93,8,FALSE)*VLOOKUP($F159,BY_IND_Demand_Drivers!$B$5:$J$100,8,FALSE)</f>
        <v>2.5408746081794671E-2</v>
      </c>
      <c r="I159" s="16">
        <f>VLOOKUP($D159,'Growth rate'!$B$3:$S$93,8,FALSE)*VLOOKUP($F159,BY_IND_Demand_Drivers!$B$5:$J$100,9,FALSE)</f>
        <v>2.5408746081794671E-2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0.46369386554196534</v>
      </c>
      <c r="H160" s="16">
        <f>VLOOKUP($D160,'Growth rate'!$B$3:$S$93,8,FALSE)*VLOOKUP($F160,BY_IND_Demand_Drivers!$B$5:$J$100,8,FALSE)</f>
        <v>2.5815286019103392E-2</v>
      </c>
      <c r="I160" s="16">
        <f>VLOOKUP($D160,'Growth rate'!$B$3:$S$93,8,FALSE)*VLOOKUP($F160,BY_IND_Demand_Drivers!$B$5:$J$100,9,FALSE)</f>
        <v>2.5815286019103392E-2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0.47111296739063679</v>
      </c>
      <c r="H161" s="16">
        <f>VLOOKUP($D161,'Growth rate'!$B$3:$S$93,8,FALSE)*VLOOKUP($F161,BY_IND_Demand_Drivers!$B$5:$J$100,8,FALSE)</f>
        <v>2.6228330595409046E-2</v>
      </c>
      <c r="I161" s="16">
        <f>VLOOKUP($D161,'Growth rate'!$B$3:$S$93,8,FALSE)*VLOOKUP($F161,BY_IND_Demand_Drivers!$B$5:$J$100,9,FALSE)</f>
        <v>2.6228330595409046E-2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0.47865077486888696</v>
      </c>
      <c r="H162" s="16">
        <f>VLOOKUP($D162,'Growth rate'!$B$3:$S$93,8,FALSE)*VLOOKUP($F162,BY_IND_Demand_Drivers!$B$5:$J$100,8,FALSE)</f>
        <v>2.664798388493559E-2</v>
      </c>
      <c r="I162" s="16">
        <f>VLOOKUP($D162,'Growth rate'!$B$3:$S$93,8,FALSE)*VLOOKUP($F162,BY_IND_Demand_Drivers!$B$5:$J$100,9,FALSE)</f>
        <v>2.664798388493559E-2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0.48630918726678923</v>
      </c>
      <c r="H163" s="16">
        <f>VLOOKUP($D163,'Growth rate'!$B$3:$S$93,8,FALSE)*VLOOKUP($F163,BY_IND_Demand_Drivers!$B$5:$J$100,8,FALSE)</f>
        <v>2.7074351627094564E-2</v>
      </c>
      <c r="I163" s="16">
        <f>VLOOKUP($D163,'Growth rate'!$B$3:$S$93,8,FALSE)*VLOOKUP($F163,BY_IND_Demand_Drivers!$B$5:$J$100,9,FALSE)</f>
        <v>2.7074351627094564E-2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0.49409013426305781</v>
      </c>
      <c r="H164" s="16">
        <f>VLOOKUP($D164,'Growth rate'!$B$3:$S$93,8,FALSE)*VLOOKUP($F164,BY_IND_Demand_Drivers!$B$5:$J$100,8,FALSE)</f>
        <v>2.7507541253128074E-2</v>
      </c>
      <c r="I164" s="16">
        <f>VLOOKUP($D164,'Growth rate'!$B$3:$S$93,8,FALSE)*VLOOKUP($F164,BY_IND_Demand_Drivers!$B$5:$J$100,9,FALSE)</f>
        <v>2.7507541253128074E-2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0.50199557641126669</v>
      </c>
      <c r="H165" s="16">
        <f>VLOOKUP($D165,'Growth rate'!$B$3:$S$93,8,FALSE)*VLOOKUP($F165,BY_IND_Demand_Drivers!$B$5:$J$100,8,FALSE)</f>
        <v>2.7947661913178119E-2</v>
      </c>
      <c r="I165" s="16">
        <f>VLOOKUP($D165,'Growth rate'!$B$3:$S$93,8,FALSE)*VLOOKUP($F165,BY_IND_Demand_Drivers!$B$5:$J$100,9,FALSE)</f>
        <v>2.7947661913178119E-2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0.51002750563384713</v>
      </c>
      <c r="H166" s="16">
        <f>VLOOKUP($D166,'Growth rate'!$B$3:$S$93,8,FALSE)*VLOOKUP($F166,BY_IND_Demand_Drivers!$B$5:$J$100,8,FALSE)</f>
        <v>2.8394824503788978E-2</v>
      </c>
      <c r="I166" s="16">
        <f>VLOOKUP($D166,'Growth rate'!$B$3:$S$93,8,FALSE)*VLOOKUP($F166,BY_IND_Demand_Drivers!$B$5:$J$100,9,FALSE)</f>
        <v>2.8394824503788978E-2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0.51818794572398863</v>
      </c>
      <c r="H167" s="16">
        <f>VLOOKUP($D167,'Growth rate'!$B$3:$S$93,8,FALSE)*VLOOKUP($F167,BY_IND_Demand_Drivers!$B$5:$J$100,8,FALSE)</f>
        <v>2.8849141695849602E-2</v>
      </c>
      <c r="I167" s="16">
        <f>VLOOKUP($D167,'Growth rate'!$B$3:$S$93,8,FALSE)*VLOOKUP($F167,BY_IND_Demand_Drivers!$B$5:$J$100,9,FALSE)</f>
        <v>2.8849141695849602E-2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3.1176926732673263E-2</v>
      </c>
      <c r="H168" s="16">
        <f>VLOOKUP($D168,'Growth rate'!$B$3:$S$93,8,FALSE)*VLOOKUP($F168,BY_IND_Demand_Drivers!$B$5:$J$100,8,FALSE)</f>
        <v>1.7329188118811881E-3</v>
      </c>
      <c r="I168" s="16">
        <f>VLOOKUP($D168,'Growth rate'!$B$3:$S$93,8,FALSE)*VLOOKUP($F168,BY_IND_Demand_Drivers!$B$5:$J$100,9,FALSE)</f>
        <v>1.7329188118811881E-3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3.2628403903218764E-2</v>
      </c>
      <c r="H169" s="16">
        <f>VLOOKUP($D169,'Growth rate'!$B$3:$S$93,8,FALSE)*VLOOKUP($F169,BY_IND_Demand_Drivers!$B$5:$J$100,8,FALSE)</f>
        <v>1.8135968118464113E-3</v>
      </c>
      <c r="I169" s="16">
        <f>VLOOKUP($D169,'Growth rate'!$B$3:$S$93,8,FALSE)*VLOOKUP($F169,BY_IND_Demand_Drivers!$B$5:$J$100,9,FALSE)</f>
        <v>1.8135968118464113E-3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3.4079881073764265E-2</v>
      </c>
      <c r="H170" s="16">
        <f>VLOOKUP($D170,'Growth rate'!$B$3:$S$93,8,FALSE)*VLOOKUP($F170,BY_IND_Demand_Drivers!$B$5:$J$100,8,FALSE)</f>
        <v>1.8942748118116342E-3</v>
      </c>
      <c r="I170" s="16">
        <f>VLOOKUP($D170,'Growth rate'!$B$3:$S$93,8,FALSE)*VLOOKUP($F170,BY_IND_Demand_Drivers!$B$5:$J$100,9,FALSE)</f>
        <v>1.8942748118116342E-3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3.5531358244309766E-2</v>
      </c>
      <c r="H171" s="16">
        <f>VLOOKUP($D171,'Growth rate'!$B$3:$S$93,8,FALSE)*VLOOKUP($F171,BY_IND_Demand_Drivers!$B$5:$J$100,8,FALSE)</f>
        <v>1.9749528117768574E-3</v>
      </c>
      <c r="I171" s="16">
        <f>VLOOKUP($D171,'Growth rate'!$B$3:$S$93,8,FALSE)*VLOOKUP($F171,BY_IND_Demand_Drivers!$B$5:$J$100,9,FALSE)</f>
        <v>1.9749528117768574E-3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3.698283541485526E-2</v>
      </c>
      <c r="H172" s="16">
        <f>VLOOKUP($D172,'Growth rate'!$B$3:$S$93,8,FALSE)*VLOOKUP($F172,BY_IND_Demand_Drivers!$B$5:$J$100,8,FALSE)</f>
        <v>2.0556308117420804E-3</v>
      </c>
      <c r="I172" s="16">
        <f>VLOOKUP($D172,'Growth rate'!$B$3:$S$93,8,FALSE)*VLOOKUP($F172,BY_IND_Demand_Drivers!$B$5:$J$100,9,FALSE)</f>
        <v>2.0556308117420804E-3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3.8434312585400761E-2</v>
      </c>
      <c r="H173" s="16">
        <f>VLOOKUP($D173,'Growth rate'!$B$3:$S$93,8,FALSE)*VLOOKUP($F173,BY_IND_Demand_Drivers!$B$5:$J$100,8,FALSE)</f>
        <v>2.1363088117073038E-3</v>
      </c>
      <c r="I173" s="16">
        <f>VLOOKUP($D173,'Growth rate'!$B$3:$S$93,8,FALSE)*VLOOKUP($F173,BY_IND_Demand_Drivers!$B$5:$J$100,9,FALSE)</f>
        <v>2.1363088117073038E-3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3.9885789755946262E-2</v>
      </c>
      <c r="H174" s="16">
        <f>VLOOKUP($D174,'Growth rate'!$B$3:$S$93,8,FALSE)*VLOOKUP($F174,BY_IND_Demand_Drivers!$B$5:$J$100,8,FALSE)</f>
        <v>2.2169868116725267E-3</v>
      </c>
      <c r="I174" s="16">
        <f>VLOOKUP($D174,'Growth rate'!$B$3:$S$93,8,FALSE)*VLOOKUP($F174,BY_IND_Demand_Drivers!$B$5:$J$100,9,FALSE)</f>
        <v>2.2169868116725267E-3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4.1337266926491763E-2</v>
      </c>
      <c r="H175" s="16">
        <f>VLOOKUP($D175,'Growth rate'!$B$3:$S$93,8,FALSE)*VLOOKUP($F175,BY_IND_Demand_Drivers!$B$5:$J$100,8,FALSE)</f>
        <v>2.2976648116377497E-3</v>
      </c>
      <c r="I175" s="16">
        <f>VLOOKUP($D175,'Growth rate'!$B$3:$S$93,8,FALSE)*VLOOKUP($F175,BY_IND_Demand_Drivers!$B$5:$J$100,9,FALSE)</f>
        <v>2.2976648116377497E-3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4.2788744097037264E-2</v>
      </c>
      <c r="H176" s="16">
        <f>VLOOKUP($D176,'Growth rate'!$B$3:$S$93,8,FALSE)*VLOOKUP($F176,BY_IND_Demand_Drivers!$B$5:$J$100,8,FALSE)</f>
        <v>2.3783428116029726E-3</v>
      </c>
      <c r="I176" s="16">
        <f>VLOOKUP($D176,'Growth rate'!$B$3:$S$93,8,FALSE)*VLOOKUP($F176,BY_IND_Demand_Drivers!$B$5:$J$100,9,FALSE)</f>
        <v>2.3783428116029726E-3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4.4240221267582765E-2</v>
      </c>
      <c r="H177" s="16">
        <f>VLOOKUP($D177,'Growth rate'!$B$3:$S$93,8,FALSE)*VLOOKUP($F177,BY_IND_Demand_Drivers!$B$5:$J$100,8,FALSE)</f>
        <v>2.459020811568196E-3</v>
      </c>
      <c r="I177" s="16">
        <f>VLOOKUP($D177,'Growth rate'!$B$3:$S$93,8,FALSE)*VLOOKUP($F177,BY_IND_Demand_Drivers!$B$5:$J$100,9,FALSE)</f>
        <v>2.459020811568196E-3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4.5691698438128266E-2</v>
      </c>
      <c r="H178" s="16">
        <f>VLOOKUP($D178,'Growth rate'!$B$3:$S$93,8,FALSE)*VLOOKUP($F178,BY_IND_Demand_Drivers!$B$5:$J$100,8,FALSE)</f>
        <v>2.539698811533419E-3</v>
      </c>
      <c r="I178" s="16">
        <f>VLOOKUP($D178,'Growth rate'!$B$3:$S$93,8,FALSE)*VLOOKUP($F178,BY_IND_Demand_Drivers!$B$5:$J$100,9,FALSE)</f>
        <v>2.539698811533419E-3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4.714317560867376E-2</v>
      </c>
      <c r="H179" s="16">
        <f>VLOOKUP($D179,'Growth rate'!$B$3:$S$93,8,FALSE)*VLOOKUP($F179,BY_IND_Demand_Drivers!$B$5:$J$100,8,FALSE)</f>
        <v>2.6203768114986419E-3</v>
      </c>
      <c r="I179" s="16">
        <f>VLOOKUP($D179,'Growth rate'!$B$3:$S$93,8,FALSE)*VLOOKUP($F179,BY_IND_Demand_Drivers!$B$5:$J$100,9,FALSE)</f>
        <v>2.6203768114986419E-3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4.8594652779219268E-2</v>
      </c>
      <c r="H180" s="16">
        <f>VLOOKUP($D180,'Growth rate'!$B$3:$S$93,8,FALSE)*VLOOKUP($F180,BY_IND_Demand_Drivers!$B$5:$J$100,8,FALSE)</f>
        <v>2.7010548114638658E-3</v>
      </c>
      <c r="I180" s="16">
        <f>VLOOKUP($D180,'Growth rate'!$B$3:$S$93,8,FALSE)*VLOOKUP($F180,BY_IND_Demand_Drivers!$B$5:$J$100,9,FALSE)</f>
        <v>2.7010548114638658E-3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5.0046129949764769E-2</v>
      </c>
      <c r="H181" s="16">
        <f>VLOOKUP($D181,'Growth rate'!$B$3:$S$93,8,FALSE)*VLOOKUP($F181,BY_IND_Demand_Drivers!$B$5:$J$100,8,FALSE)</f>
        <v>2.7817328114290887E-3</v>
      </c>
      <c r="I181" s="16">
        <f>VLOOKUP($D181,'Growth rate'!$B$3:$S$93,8,FALSE)*VLOOKUP($F181,BY_IND_Demand_Drivers!$B$5:$J$100,9,FALSE)</f>
        <v>2.7817328114290887E-3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5.1497607120310269E-2</v>
      </c>
      <c r="H182" s="16">
        <f>VLOOKUP($D182,'Growth rate'!$B$3:$S$93,8,FALSE)*VLOOKUP($F182,BY_IND_Demand_Drivers!$B$5:$J$100,8,FALSE)</f>
        <v>2.8624108113943117E-3</v>
      </c>
      <c r="I182" s="16">
        <f>VLOOKUP($D182,'Growth rate'!$B$3:$S$93,8,FALSE)*VLOOKUP($F182,BY_IND_Demand_Drivers!$B$5:$J$100,9,FALSE)</f>
        <v>2.8624108113943117E-3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5.294908429085577E-2</v>
      </c>
      <c r="H183" s="16">
        <f>VLOOKUP($D183,'Growth rate'!$B$3:$S$93,8,FALSE)*VLOOKUP($F183,BY_IND_Demand_Drivers!$B$5:$J$100,8,FALSE)</f>
        <v>2.9430888113595351E-3</v>
      </c>
      <c r="I183" s="16">
        <f>VLOOKUP($D183,'Growth rate'!$B$3:$S$93,8,FALSE)*VLOOKUP($F183,BY_IND_Demand_Drivers!$B$5:$J$100,9,FALSE)</f>
        <v>2.9430888113595351E-3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5.4400561461401271E-2</v>
      </c>
      <c r="H184" s="16">
        <f>VLOOKUP($D184,'Growth rate'!$B$3:$S$93,8,FALSE)*VLOOKUP($F184,BY_IND_Demand_Drivers!$B$5:$J$100,8,FALSE)</f>
        <v>3.023766811324758E-3</v>
      </c>
      <c r="I184" s="16">
        <f>VLOOKUP($D184,'Growth rate'!$B$3:$S$93,8,FALSE)*VLOOKUP($F184,BY_IND_Demand_Drivers!$B$5:$J$100,9,FALSE)</f>
        <v>3.023766811324758E-3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5.5852038631946772E-2</v>
      </c>
      <c r="H185" s="16">
        <f>VLOOKUP($D185,'Growth rate'!$B$3:$S$93,8,FALSE)*VLOOKUP($F185,BY_IND_Demand_Drivers!$B$5:$J$100,8,FALSE)</f>
        <v>3.104444811289981E-3</v>
      </c>
      <c r="I185" s="16">
        <f>VLOOKUP($D185,'Growth rate'!$B$3:$S$93,8,FALSE)*VLOOKUP($F185,BY_IND_Demand_Drivers!$B$5:$J$100,9,FALSE)</f>
        <v>3.104444811289981E-3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5.7303515802492266E-2</v>
      </c>
      <c r="H186" s="16">
        <f>VLOOKUP($D186,'Growth rate'!$B$3:$S$93,8,FALSE)*VLOOKUP($F186,BY_IND_Demand_Drivers!$B$5:$J$100,8,FALSE)</f>
        <v>3.1851228112552039E-3</v>
      </c>
      <c r="I186" s="16">
        <f>VLOOKUP($D186,'Growth rate'!$B$3:$S$93,8,FALSE)*VLOOKUP($F186,BY_IND_Demand_Drivers!$B$5:$J$100,9,FALSE)</f>
        <v>3.1851228112552039E-3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5.8754992973037767E-2</v>
      </c>
      <c r="H187" s="16">
        <f>VLOOKUP($D187,'Growth rate'!$B$3:$S$93,8,FALSE)*VLOOKUP($F187,BY_IND_Demand_Drivers!$B$5:$J$100,8,FALSE)</f>
        <v>3.2658008112204273E-3</v>
      </c>
      <c r="I187" s="16">
        <f>VLOOKUP($D187,'Growth rate'!$B$3:$S$93,8,FALSE)*VLOOKUP($F187,BY_IND_Demand_Drivers!$B$5:$J$100,9,FALSE)</f>
        <v>3.2658008112204273E-3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6.0206470143583268E-2</v>
      </c>
      <c r="H188" s="16">
        <f>VLOOKUP($D188,'Growth rate'!$B$3:$S$93,8,FALSE)*VLOOKUP($F188,BY_IND_Demand_Drivers!$B$5:$J$100,8,FALSE)</f>
        <v>3.3464788111856503E-3</v>
      </c>
      <c r="I188" s="16">
        <f>VLOOKUP($D188,'Growth rate'!$B$3:$S$93,8,FALSE)*VLOOKUP($F188,BY_IND_Demand_Drivers!$B$5:$J$100,9,FALSE)</f>
        <v>3.3464788111856503E-3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6.1657947314128776E-2</v>
      </c>
      <c r="H189" s="16">
        <f>VLOOKUP($D189,'Growth rate'!$B$3:$S$93,8,FALSE)*VLOOKUP($F189,BY_IND_Demand_Drivers!$B$5:$J$100,8,FALSE)</f>
        <v>3.4271568111508737E-3</v>
      </c>
      <c r="I189" s="16">
        <f>VLOOKUP($D189,'Growth rate'!$B$3:$S$93,8,FALSE)*VLOOKUP($F189,BY_IND_Demand_Drivers!$B$5:$J$100,9,FALSE)</f>
        <v>3.4271568111508737E-3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6.3109424484674256E-2</v>
      </c>
      <c r="H190" s="16">
        <f>VLOOKUP($D190,'Growth rate'!$B$3:$S$93,8,FALSE)*VLOOKUP($F190,BY_IND_Demand_Drivers!$B$5:$J$100,8,FALSE)</f>
        <v>3.5078348111160962E-3</v>
      </c>
      <c r="I190" s="16">
        <f>VLOOKUP($D190,'Growth rate'!$B$3:$S$93,8,FALSE)*VLOOKUP($F190,BY_IND_Demand_Drivers!$B$5:$J$100,9,FALSE)</f>
        <v>3.5078348111160962E-3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6.4560901655219771E-2</v>
      </c>
      <c r="H191" s="16">
        <f>VLOOKUP($D191,'Growth rate'!$B$3:$S$93,8,FALSE)*VLOOKUP($F191,BY_IND_Demand_Drivers!$B$5:$J$100,8,FALSE)</f>
        <v>3.58851281108132E-3</v>
      </c>
      <c r="I191" s="16">
        <f>VLOOKUP($D191,'Growth rate'!$B$3:$S$93,8,FALSE)*VLOOKUP($F191,BY_IND_Demand_Drivers!$B$5:$J$100,9,FALSE)</f>
        <v>3.58851281108132E-3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6.6012378825765272E-2</v>
      </c>
      <c r="H192" s="16">
        <f>VLOOKUP($D192,'Growth rate'!$B$3:$S$93,8,FALSE)*VLOOKUP($F192,BY_IND_Demand_Drivers!$B$5:$J$100,8,FALSE)</f>
        <v>3.669190811046543E-3</v>
      </c>
      <c r="I192" s="16">
        <f>VLOOKUP($D192,'Growth rate'!$B$3:$S$93,8,FALSE)*VLOOKUP($F192,BY_IND_Demand_Drivers!$B$5:$J$100,9,FALSE)</f>
        <v>3.669190811046543E-3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6.7463855996310773E-2</v>
      </c>
      <c r="H193" s="16">
        <f>VLOOKUP($D193,'Growth rate'!$B$3:$S$93,8,FALSE)*VLOOKUP($F193,BY_IND_Demand_Drivers!$B$5:$J$100,8,FALSE)</f>
        <v>3.7498688110117664E-3</v>
      </c>
      <c r="I193" s="16">
        <f>VLOOKUP($D193,'Growth rate'!$B$3:$S$93,8,FALSE)*VLOOKUP($F193,BY_IND_Demand_Drivers!$B$5:$J$100,9,FALSE)</f>
        <v>3.7498688110117664E-3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6.8915333166856274E-2</v>
      </c>
      <c r="H194" s="16">
        <f>VLOOKUP($D194,'Growth rate'!$B$3:$S$93,8,FALSE)*VLOOKUP($F194,BY_IND_Demand_Drivers!$B$5:$J$100,8,FALSE)</f>
        <v>3.8305468109769893E-3</v>
      </c>
      <c r="I194" s="16">
        <f>VLOOKUP($D194,'Growth rate'!$B$3:$S$93,8,FALSE)*VLOOKUP($F194,BY_IND_Demand_Drivers!$B$5:$J$100,9,FALSE)</f>
        <v>3.8305468109769893E-3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7.0366810337401775E-2</v>
      </c>
      <c r="H195" s="16">
        <f>VLOOKUP($D195,'Growth rate'!$B$3:$S$93,8,FALSE)*VLOOKUP($F195,BY_IND_Demand_Drivers!$B$5:$J$100,8,FALSE)</f>
        <v>3.9112248109422123E-3</v>
      </c>
      <c r="I195" s="16">
        <f>VLOOKUP($D195,'Growth rate'!$B$3:$S$93,8,FALSE)*VLOOKUP($F195,BY_IND_Demand_Drivers!$B$5:$J$100,9,FALSE)</f>
        <v>3.9112248109422123E-3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7.1818287507947276E-2</v>
      </c>
      <c r="H196" s="16">
        <f>VLOOKUP($D196,'Growth rate'!$B$3:$S$93,8,FALSE)*VLOOKUP($F196,BY_IND_Demand_Drivers!$B$5:$J$100,8,FALSE)</f>
        <v>3.9919028109074352E-3</v>
      </c>
      <c r="I196" s="16">
        <f>VLOOKUP($D196,'Growth rate'!$B$3:$S$93,8,FALSE)*VLOOKUP($F196,BY_IND_Demand_Drivers!$B$5:$J$100,9,FALSE)</f>
        <v>3.9919028109074352E-3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7.3269764678492777E-2</v>
      </c>
      <c r="H197" s="16">
        <f>VLOOKUP($D197,'Growth rate'!$B$3:$S$93,8,FALSE)*VLOOKUP($F197,BY_IND_Demand_Drivers!$B$5:$J$100,8,FALSE)</f>
        <v>4.0725808108726582E-3</v>
      </c>
      <c r="I197" s="16">
        <f>VLOOKUP($D197,'Growth rate'!$B$3:$S$93,8,FALSE)*VLOOKUP($F197,BY_IND_Demand_Drivers!$B$5:$J$100,9,FALSE)</f>
        <v>4.0725808108726582E-3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7.4721241849038278E-2</v>
      </c>
      <c r="H198" s="16">
        <f>VLOOKUP($D198,'Growth rate'!$B$3:$S$93,8,FALSE)*VLOOKUP($F198,BY_IND_Demand_Drivers!$B$5:$J$100,8,FALSE)</f>
        <v>4.153258810837882E-3</v>
      </c>
      <c r="I198" s="16">
        <f>VLOOKUP($D198,'Growth rate'!$B$3:$S$93,8,FALSE)*VLOOKUP($F198,BY_IND_Demand_Drivers!$B$5:$J$100,9,FALSE)</f>
        <v>4.153258810837882E-3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7.6172719019583779E-2</v>
      </c>
      <c r="H199" s="16">
        <f>VLOOKUP($D199,'Growth rate'!$B$3:$S$93,8,FALSE)*VLOOKUP($F199,BY_IND_Demand_Drivers!$B$5:$J$100,8,FALSE)</f>
        <v>4.233936810803105E-3</v>
      </c>
      <c r="I199" s="16">
        <f>VLOOKUP($D199,'Growth rate'!$B$3:$S$93,8,FALSE)*VLOOKUP($F199,BY_IND_Demand_Drivers!$B$5:$J$100,9,FALSE)</f>
        <v>4.233936810803105E-3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7.7391482523897118E-2</v>
      </c>
      <c r="H200" s="16">
        <f>VLOOKUP($D200,'Growth rate'!$B$3:$S$93,8,FALSE)*VLOOKUP($F200,BY_IND_Demand_Drivers!$B$5:$J$100,8,FALSE)</f>
        <v>4.3016797997759548E-3</v>
      </c>
      <c r="I200" s="16">
        <f>VLOOKUP($D200,'Growth rate'!$B$3:$S$93,8,FALSE)*VLOOKUP($F200,BY_IND_Demand_Drivers!$B$5:$J$100,9,FALSE)</f>
        <v>4.3016797997759548E-3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7.8629746244279472E-2</v>
      </c>
      <c r="H201" s="16">
        <f>VLOOKUP($D201,'Growth rate'!$B$3:$S$93,8,FALSE)*VLOOKUP($F201,BY_IND_Demand_Drivers!$B$5:$J$100,8,FALSE)</f>
        <v>4.3705066765723699E-3</v>
      </c>
      <c r="I201" s="16">
        <f>VLOOKUP($D201,'Growth rate'!$B$3:$S$93,8,FALSE)*VLOOKUP($F201,BY_IND_Demand_Drivers!$B$5:$J$100,9,FALSE)</f>
        <v>4.3705066765723699E-3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7.988782218418794E-2</v>
      </c>
      <c r="H202" s="16">
        <f>VLOOKUP($D202,'Growth rate'!$B$3:$S$93,8,FALSE)*VLOOKUP($F202,BY_IND_Demand_Drivers!$B$5:$J$100,8,FALSE)</f>
        <v>4.4404347833975275E-3</v>
      </c>
      <c r="I202" s="16">
        <f>VLOOKUP($D202,'Growth rate'!$B$3:$S$93,8,FALSE)*VLOOKUP($F202,BY_IND_Demand_Drivers!$B$5:$J$100,9,FALSE)</f>
        <v>4.4404347833975275E-3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8.1166027339134958E-2</v>
      </c>
      <c r="H203" s="16">
        <f>VLOOKUP($D203,'Growth rate'!$B$3:$S$93,8,FALSE)*VLOOKUP($F203,BY_IND_Demand_Drivers!$B$5:$J$100,8,FALSE)</f>
        <v>4.5114817399318887E-3</v>
      </c>
      <c r="I203" s="16">
        <f>VLOOKUP($D203,'Growth rate'!$B$3:$S$93,8,FALSE)*VLOOKUP($F203,BY_IND_Demand_Drivers!$B$5:$J$100,9,FALSE)</f>
        <v>4.5114817399318887E-3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8.2464683776561104E-2</v>
      </c>
      <c r="H204" s="16">
        <f>VLOOKUP($D204,'Growth rate'!$B$3:$S$93,8,FALSE)*VLOOKUP($F204,BY_IND_Demand_Drivers!$B$5:$J$100,8,FALSE)</f>
        <v>4.5836654477707977E-3</v>
      </c>
      <c r="I204" s="16">
        <f>VLOOKUP($D204,'Growth rate'!$B$3:$S$93,8,FALSE)*VLOOKUP($F204,BY_IND_Demand_Drivers!$B$5:$J$100,9,FALSE)</f>
        <v>4.5836654477707977E-3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8.3784118716986072E-2</v>
      </c>
      <c r="H205" s="16">
        <f>VLOOKUP($D205,'Growth rate'!$B$3:$S$93,8,FALSE)*VLOOKUP($F205,BY_IND_Demand_Drivers!$B$5:$J$100,8,FALSE)</f>
        <v>4.6570040949351302E-3</v>
      </c>
      <c r="I205" s="16">
        <f>VLOOKUP($D205,'Growth rate'!$B$3:$S$93,8,FALSE)*VLOOKUP($F205,BY_IND_Demand_Drivers!$B$5:$J$100,9,FALSE)</f>
        <v>4.6570040949351302E-3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8.512466461645786E-2</v>
      </c>
      <c r="H206" s="16">
        <f>VLOOKUP($D206,'Growth rate'!$B$3:$S$93,8,FALSE)*VLOOKUP($F206,BY_IND_Demand_Drivers!$B$5:$J$100,8,FALSE)</f>
        <v>4.7315161604540934E-3</v>
      </c>
      <c r="I206" s="16">
        <f>VLOOKUP($D206,'Growth rate'!$B$3:$S$93,8,FALSE)*VLOOKUP($F206,BY_IND_Demand_Drivers!$B$5:$J$100,9,FALSE)</f>
        <v>4.7315161604540934E-3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8.6486659250321202E-2</v>
      </c>
      <c r="H207" s="16">
        <f>VLOOKUP($D207,'Growth rate'!$B$3:$S$93,8,FALSE)*VLOOKUP($F207,BY_IND_Demand_Drivers!$B$5:$J$100,8,FALSE)</f>
        <v>4.8072204190213593E-3</v>
      </c>
      <c r="I207" s="16">
        <f>VLOOKUP($D207,'Growth rate'!$B$3:$S$93,8,FALSE)*VLOOKUP($F207,BY_IND_Demand_Drivers!$B$5:$J$100,9,FALSE)</f>
        <v>4.8072204190213593E-3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8.7870445798326327E-2</v>
      </c>
      <c r="H208" s="16">
        <f>VLOOKUP($D208,'Growth rate'!$B$3:$S$93,8,FALSE)*VLOOKUP($F208,BY_IND_Demand_Drivers!$B$5:$J$100,8,FALSE)</f>
        <v>4.8841359457257004E-3</v>
      </c>
      <c r="I208" s="16">
        <f>VLOOKUP($D208,'Growth rate'!$B$3:$S$93,8,FALSE)*VLOOKUP($F208,BY_IND_Demand_Drivers!$B$5:$J$100,9,FALSE)</f>
        <v>4.8841359457257004E-3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8.9276372931099551E-2</v>
      </c>
      <c r="H209" s="16">
        <f>VLOOKUP($D209,'Growth rate'!$B$3:$S$93,8,FALSE)*VLOOKUP($F209,BY_IND_Demand_Drivers!$B$5:$J$100,8,FALSE)</f>
        <v>4.9622821208573122E-3</v>
      </c>
      <c r="I209" s="16">
        <f>VLOOKUP($D209,'Growth rate'!$B$3:$S$93,8,FALSE)*VLOOKUP($F209,BY_IND_Demand_Drivers!$B$5:$J$100,9,FALSE)</f>
        <v>4.9622821208573122E-3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9.070479489799714E-2</v>
      </c>
      <c r="H210" s="16">
        <f>VLOOKUP($D210,'Growth rate'!$B$3:$S$93,8,FALSE)*VLOOKUP($F210,BY_IND_Demand_Drivers!$B$5:$J$100,8,FALSE)</f>
        <v>5.0416786347910287E-3</v>
      </c>
      <c r="I210" s="16">
        <f>VLOOKUP($D210,'Growth rate'!$B$3:$S$93,8,FALSE)*VLOOKUP($F210,BY_IND_Demand_Drivers!$B$5:$J$100,9,FALSE)</f>
        <v>5.0416786347910287E-3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9.2156071616365104E-2</v>
      </c>
      <c r="H211" s="16">
        <f>VLOOKUP($D211,'Growth rate'!$B$3:$S$93,8,FALSE)*VLOOKUP($F211,BY_IND_Demand_Drivers!$B$5:$J$100,8,FALSE)</f>
        <v>5.1223454929476856E-3</v>
      </c>
      <c r="I211" s="16">
        <f>VLOOKUP($D211,'Growth rate'!$B$3:$S$93,8,FALSE)*VLOOKUP($F211,BY_IND_Demand_Drivers!$B$5:$J$100,9,FALSE)</f>
        <v>5.1223454929476856E-3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9.3630568762226946E-2</v>
      </c>
      <c r="H212" s="16">
        <f>VLOOKUP($D212,'Growth rate'!$B$3:$S$93,8,FALSE)*VLOOKUP($F212,BY_IND_Demand_Drivers!$B$5:$J$100,8,FALSE)</f>
        <v>5.204303020834849E-3</v>
      </c>
      <c r="I212" s="16">
        <f>VLOOKUP($D212,'Growth rate'!$B$3:$S$93,8,FALSE)*VLOOKUP($F212,BY_IND_Demand_Drivers!$B$5:$J$100,9,FALSE)</f>
        <v>5.204303020834849E-3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9.5128657862422597E-2</v>
      </c>
      <c r="H213" s="16">
        <f>VLOOKUP($D213,'Growth rate'!$B$3:$S$93,8,FALSE)*VLOOKUP($F213,BY_IND_Demand_Drivers!$B$5:$J$100,8,FALSE)</f>
        <v>5.2875718691682066E-3</v>
      </c>
      <c r="I213" s="16">
        <f>VLOOKUP($D213,'Growth rate'!$B$3:$S$93,8,FALSE)*VLOOKUP($F213,BY_IND_Demand_Drivers!$B$5:$J$100,9,FALSE)</f>
        <v>5.2875718691682066E-3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9.6650716388221342E-2</v>
      </c>
      <c r="H214" s="16">
        <f>VLOOKUP($D214,'Growth rate'!$B$3:$S$93,8,FALSE)*VLOOKUP($F214,BY_IND_Demand_Drivers!$B$5:$J$100,8,FALSE)</f>
        <v>5.372173019074898E-3</v>
      </c>
      <c r="I214" s="16">
        <f>VLOOKUP($D214,'Growth rate'!$B$3:$S$93,8,FALSE)*VLOOKUP($F214,BY_IND_Demand_Drivers!$B$5:$J$100,9,FALSE)</f>
        <v>5.372173019074898E-3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9.8197127850432886E-2</v>
      </c>
      <c r="H215" s="16">
        <f>VLOOKUP($D215,'Growth rate'!$B$3:$S$93,8,FALSE)*VLOOKUP($F215,BY_IND_Demand_Drivers!$B$5:$J$100,8,FALSE)</f>
        <v>5.4581277873800953E-3</v>
      </c>
      <c r="I215" s="16">
        <f>VLOOKUP($D215,'Growth rate'!$B$3:$S$93,8,FALSE)*VLOOKUP($F215,BY_IND_Demand_Drivers!$B$5:$J$100,9,FALSE)</f>
        <v>5.4581277873800953E-3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9.9768281896039826E-2</v>
      </c>
      <c r="H216" s="16">
        <f>VLOOKUP($D216,'Growth rate'!$B$3:$S$93,8,FALSE)*VLOOKUP($F216,BY_IND_Demand_Drivers!$B$5:$J$100,8,FALSE)</f>
        <v>5.5454578319781784E-3</v>
      </c>
      <c r="I216" s="16">
        <f>VLOOKUP($D216,'Growth rate'!$B$3:$S$93,8,FALSE)*VLOOKUP($F216,BY_IND_Demand_Drivers!$B$5:$J$100,9,FALSE)</f>
        <v>5.5454578319781784E-3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0.10136457440637646</v>
      </c>
      <c r="H217" s="16">
        <f>VLOOKUP($D217,'Growth rate'!$B$3:$S$93,8,FALSE)*VLOOKUP($F217,BY_IND_Demand_Drivers!$B$5:$J$100,8,FALSE)</f>
        <v>5.6341851572898286E-3</v>
      </c>
      <c r="I217" s="16">
        <f>VLOOKUP($D217,'Growth rate'!$B$3:$S$93,8,FALSE)*VLOOKUP($F217,BY_IND_Demand_Drivers!$B$5:$J$100,9,FALSE)</f>
        <v>5.6341851572898286E-3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0.10298640759687848</v>
      </c>
      <c r="H218" s="16">
        <f>VLOOKUP($D218,'Growth rate'!$B$3:$S$93,8,FALSE)*VLOOKUP($F218,BY_IND_Demand_Drivers!$B$5:$J$100,8,FALSE)</f>
        <v>5.7243321198064663E-3</v>
      </c>
      <c r="I218" s="16">
        <f>VLOOKUP($D218,'Growth rate'!$B$3:$S$93,8,FALSE)*VLOOKUP($F218,BY_IND_Demand_Drivers!$B$5:$J$100,9,FALSE)</f>
        <v>5.7243321198064663E-3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0.10463419011842856</v>
      </c>
      <c r="H219" s="16">
        <f>VLOOKUP($D219,'Growth rate'!$B$3:$S$93,8,FALSE)*VLOOKUP($F219,BY_IND_Demand_Drivers!$B$5:$J$100,8,FALSE)</f>
        <v>5.8159214337233705E-3</v>
      </c>
      <c r="I219" s="16">
        <f>VLOOKUP($D219,'Growth rate'!$B$3:$S$93,8,FALSE)*VLOOKUP($F219,BY_IND_Demand_Drivers!$B$5:$J$100,9,FALSE)</f>
        <v>5.8159214337233705E-3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0.10630833716032341</v>
      </c>
      <c r="H220" s="16">
        <f>VLOOKUP($D220,'Growth rate'!$B$3:$S$93,8,FALSE)*VLOOKUP($F220,BY_IND_Demand_Drivers!$B$5:$J$100,8,FALSE)</f>
        <v>5.9089761766629445E-3</v>
      </c>
      <c r="I220" s="16">
        <f>VLOOKUP($D220,'Growth rate'!$B$3:$S$93,8,FALSE)*VLOOKUP($F220,BY_IND_Demand_Drivers!$B$5:$J$100,9,FALSE)</f>
        <v>5.9089761766629445E-3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0.10800927055488857</v>
      </c>
      <c r="H221" s="16">
        <f>VLOOKUP($D221,'Growth rate'!$B$3:$S$93,8,FALSE)*VLOOKUP($F221,BY_IND_Demand_Drivers!$B$5:$J$100,8,FALSE)</f>
        <v>6.0035197954895507E-3</v>
      </c>
      <c r="I221" s="16">
        <f>VLOOKUP($D221,'Growth rate'!$B$3:$S$93,8,FALSE)*VLOOKUP($F221,BY_IND_Demand_Drivers!$B$5:$J$100,9,FALSE)</f>
        <v>6.0035197954895507E-3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0.10973741888376679</v>
      </c>
      <c r="H222" s="16">
        <f>VLOOKUP($D222,'Growth rate'!$B$3:$S$93,8,FALSE)*VLOOKUP($F222,BY_IND_Demand_Drivers!$B$5:$J$100,8,FALSE)</f>
        <v>6.0995761122173836E-3</v>
      </c>
      <c r="I222" s="16">
        <f>VLOOKUP($D222,'Growth rate'!$B$3:$S$93,8,FALSE)*VLOOKUP($F222,BY_IND_Demand_Drivers!$B$5:$J$100,9,FALSE)</f>
        <v>6.0995761122173836E-3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0.11149321758590705</v>
      </c>
      <c r="H223" s="16">
        <f>VLOOKUP($D223,'Growth rate'!$B$3:$S$93,8,FALSE)*VLOOKUP($F223,BY_IND_Demand_Drivers!$B$5:$J$100,8,FALSE)</f>
        <v>6.1971693300128614E-3</v>
      </c>
      <c r="I223" s="16">
        <f>VLOOKUP($D223,'Growth rate'!$B$3:$S$93,8,FALSE)*VLOOKUP($F223,BY_IND_Demand_Drivers!$B$5:$J$100,9,FALSE)</f>
        <v>6.1971693300128614E-3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0.11327710906728154</v>
      </c>
      <c r="H224" s="16">
        <f>VLOOKUP($D224,'Growth rate'!$B$3:$S$93,8,FALSE)*VLOOKUP($F224,BY_IND_Demand_Drivers!$B$5:$J$100,8,FALSE)</f>
        <v>6.296324039293066E-3</v>
      </c>
      <c r="I224" s="16">
        <f>VLOOKUP($D224,'Growth rate'!$B$3:$S$93,8,FALSE)*VLOOKUP($F224,BY_IND_Demand_Drivers!$B$5:$J$100,9,FALSE)</f>
        <v>6.296324039293066E-3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0.11508954281235807</v>
      </c>
      <c r="H225" s="16">
        <f>VLOOKUP($D225,'Growth rate'!$B$3:$S$93,8,FALSE)*VLOOKUP($F225,BY_IND_Demand_Drivers!$B$5:$J$100,8,FALSE)</f>
        <v>6.3970652239217565E-3</v>
      </c>
      <c r="I225" s="16">
        <f>VLOOKUP($D225,'Growth rate'!$B$3:$S$93,8,FALSE)*VLOOKUP($F225,BY_IND_Demand_Drivers!$B$5:$J$100,9,FALSE)</f>
        <v>6.3970652239217565E-3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0.11693097549735576</v>
      </c>
      <c r="H226" s="16">
        <f>VLOOKUP($D226,'Growth rate'!$B$3:$S$93,8,FALSE)*VLOOKUP($F226,BY_IND_Demand_Drivers!$B$5:$J$100,8,FALSE)</f>
        <v>6.4994182675045028E-3</v>
      </c>
      <c r="I226" s="16">
        <f>VLOOKUP($D226,'Growth rate'!$B$3:$S$93,8,FALSE)*VLOOKUP($F226,BY_IND_Demand_Drivers!$B$5:$J$100,9,FALSE)</f>
        <v>6.4994182675045028E-3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0.11880187110531348</v>
      </c>
      <c r="H227" s="16">
        <f>VLOOKUP($D227,'Growth rate'!$B$3:$S$93,8,FALSE)*VLOOKUP($F227,BY_IND_Demand_Drivers!$B$5:$J$100,8,FALSE)</f>
        <v>6.6034089597845763E-3</v>
      </c>
      <c r="I227" s="16">
        <f>VLOOKUP($D227,'Growth rate'!$B$3:$S$93,8,FALSE)*VLOOKUP($F227,BY_IND_Demand_Drivers!$B$5:$J$100,9,FALSE)</f>
        <v>6.6034089597845763E-3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0.12070270104299852</v>
      </c>
      <c r="H228" s="16">
        <f>VLOOKUP($D228,'Growth rate'!$B$3:$S$93,8,FALSE)*VLOOKUP($F228,BY_IND_Demand_Drivers!$B$5:$J$100,8,FALSE)</f>
        <v>6.7090635031411307E-3</v>
      </c>
      <c r="I228" s="16">
        <f>VLOOKUP($D228,'Growth rate'!$B$3:$S$93,8,FALSE)*VLOOKUP($F228,BY_IND_Demand_Drivers!$B$5:$J$100,9,FALSE)</f>
        <v>6.7090635031411307E-3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0.12263394425968649</v>
      </c>
      <c r="H229" s="16">
        <f>VLOOKUP($D229,'Growth rate'!$B$3:$S$93,8,FALSE)*VLOOKUP($F229,BY_IND_Demand_Drivers!$B$5:$J$100,8,FALSE)</f>
        <v>6.8164085191913882E-3</v>
      </c>
      <c r="I229" s="16">
        <f>VLOOKUP($D229,'Growth rate'!$B$3:$S$93,8,FALSE)*VLOOKUP($F229,BY_IND_Demand_Drivers!$B$5:$J$100,9,FALSE)</f>
        <v>6.8164085191913882E-3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0.12459608736784147</v>
      </c>
      <c r="H230" s="16">
        <f>VLOOKUP($D230,'Growth rate'!$B$3:$S$93,8,FALSE)*VLOOKUP($F230,BY_IND_Demand_Drivers!$B$5:$J$100,8,FALSE)</f>
        <v>6.9254710554984503E-3</v>
      </c>
      <c r="I230" s="16">
        <f>VLOOKUP($D230,'Growth rate'!$B$3:$S$93,8,FALSE)*VLOOKUP($F230,BY_IND_Demand_Drivers!$B$5:$J$100,9,FALSE)</f>
        <v>6.9254710554984503E-3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0.12658962476572697</v>
      </c>
      <c r="H231" s="16">
        <f>VLOOKUP($D231,'Growth rate'!$B$3:$S$93,8,FALSE)*VLOOKUP($F231,BY_IND_Demand_Drivers!$B$5:$J$100,8,FALSE)</f>
        <v>7.0362785923864263E-3</v>
      </c>
      <c r="I231" s="16">
        <f>VLOOKUP($D231,'Growth rate'!$B$3:$S$93,8,FALSE)*VLOOKUP($F231,BY_IND_Demand_Drivers!$B$5:$J$100,9,FALSE)</f>
        <v>7.0362785923864263E-3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0.12861505876197857</v>
      </c>
      <c r="H232" s="16">
        <f>VLOOKUP($D232,'Growth rate'!$B$3:$S$93,8,FALSE)*VLOOKUP($F232,BY_IND_Demand_Drivers!$B$5:$J$100,8,FALSE)</f>
        <v>7.1488590498646086E-3</v>
      </c>
      <c r="I232" s="16">
        <f>VLOOKUP($D232,'Growth rate'!$B$3:$S$93,8,FALSE)*VLOOKUP($F232,BY_IND_Demand_Drivers!$B$5:$J$100,9,FALSE)</f>
        <v>7.1488590498646086E-3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0.13067289970217025</v>
      </c>
      <c r="H233" s="16">
        <f>VLOOKUP($D233,'Growth rate'!$B$3:$S$93,8,FALSE)*VLOOKUP($F233,BY_IND_Demand_Drivers!$B$5:$J$100,8,FALSE)</f>
        <v>7.2632407946624433E-3</v>
      </c>
      <c r="I233" s="16">
        <f>VLOOKUP($D233,'Growth rate'!$B$3:$S$93,8,FALSE)*VLOOKUP($F233,BY_IND_Demand_Drivers!$B$5:$J$100,9,FALSE)</f>
        <v>7.2632407946624433E-3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0.13276366609740498</v>
      </c>
      <c r="H234" s="16">
        <f>VLOOKUP($D234,'Growth rate'!$B$3:$S$93,8,FALSE)*VLOOKUP($F234,BY_IND_Demand_Drivers!$B$5:$J$100,8,FALSE)</f>
        <v>7.3794526473770425E-3</v>
      </c>
      <c r="I234" s="16">
        <f>VLOOKUP($D234,'Growth rate'!$B$3:$S$93,8,FALSE)*VLOOKUP($F234,BY_IND_Demand_Drivers!$B$5:$J$100,9,FALSE)</f>
        <v>7.3794526473770425E-3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0.13488788475496347</v>
      </c>
      <c r="H235" s="16">
        <f>VLOOKUP($D235,'Growth rate'!$B$3:$S$93,8,FALSE)*VLOOKUP($F235,BY_IND_Demand_Drivers!$B$5:$J$100,8,FALSE)</f>
        <v>7.4975238897350754E-3</v>
      </c>
      <c r="I235" s="16">
        <f>VLOOKUP($D235,'Growth rate'!$B$3:$S$93,8,FALSE)*VLOOKUP($F235,BY_IND_Demand_Drivers!$B$5:$J$100,9,FALSE)</f>
        <v>7.4975238897350754E-3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0.13704609091104286</v>
      </c>
      <c r="H236" s="16">
        <f>VLOOKUP($D236,'Growth rate'!$B$3:$S$93,8,FALSE)*VLOOKUP($F236,BY_IND_Demand_Drivers!$B$5:$J$100,8,FALSE)</f>
        <v>7.6174842719708364E-3</v>
      </c>
      <c r="I236" s="16">
        <f>VLOOKUP($D236,'Growth rate'!$B$3:$S$93,8,FALSE)*VLOOKUP($F236,BY_IND_Demand_Drivers!$B$5:$J$100,9,FALSE)</f>
        <v>7.6174842719708364E-3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0.13923882836561957</v>
      </c>
      <c r="H237" s="16">
        <f>VLOOKUP($D237,'Growth rate'!$B$3:$S$93,8,FALSE)*VLOOKUP($F237,BY_IND_Demand_Drivers!$B$5:$J$100,8,FALSE)</f>
        <v>7.73936402032237E-3</v>
      </c>
      <c r="I237" s="16">
        <f>VLOOKUP($D237,'Growth rate'!$B$3:$S$93,8,FALSE)*VLOOKUP($F237,BY_IND_Demand_Drivers!$B$5:$J$100,9,FALSE)</f>
        <v>7.73936402032237E-3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0.14146664961946948</v>
      </c>
      <c r="H238" s="16">
        <f>VLOOKUP($D238,'Growth rate'!$B$3:$S$93,8,FALSE)*VLOOKUP($F238,BY_IND_Demand_Drivers!$B$5:$J$100,8,FALSE)</f>
        <v>7.8631938446475282E-3</v>
      </c>
      <c r="I238" s="16">
        <f>VLOOKUP($D238,'Growth rate'!$B$3:$S$93,8,FALSE)*VLOOKUP($F238,BY_IND_Demand_Drivers!$B$5:$J$100,9,FALSE)</f>
        <v>7.8631938446475282E-3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0.14373011601338101</v>
      </c>
      <c r="H239" s="16">
        <f>VLOOKUP($D239,'Growth rate'!$B$3:$S$93,8,FALSE)*VLOOKUP($F239,BY_IND_Demand_Drivers!$B$5:$J$100,8,FALSE)</f>
        <v>7.9890049461618894E-3</v>
      </c>
      <c r="I239" s="16">
        <f>VLOOKUP($D239,'Growth rate'!$B$3:$S$93,8,FALSE)*VLOOKUP($F239,BY_IND_Demand_Drivers!$B$5:$J$100,9,FALSE)</f>
        <v>7.9890049461618894E-3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0.14602979786959511</v>
      </c>
      <c r="H240" s="16">
        <f>VLOOKUP($D240,'Growth rate'!$B$3:$S$93,8,FALSE)*VLOOKUP($F240,BY_IND_Demand_Drivers!$B$5:$J$100,8,FALSE)</f>
        <v>8.1168290253004795E-3</v>
      </c>
      <c r="I240" s="16">
        <f>VLOOKUP($D240,'Growth rate'!$B$3:$S$93,8,FALSE)*VLOOKUP($F240,BY_IND_Demand_Drivers!$B$5:$J$100,9,FALSE)</f>
        <v>8.1168290253004795E-3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0.14836627463550861</v>
      </c>
      <c r="H241" s="16">
        <f>VLOOKUP($D241,'Growth rate'!$B$3:$S$93,8,FALSE)*VLOOKUP($F241,BY_IND_Demand_Drivers!$B$5:$J$100,8,FALSE)</f>
        <v>8.2466982897052878E-3</v>
      </c>
      <c r="I241" s="16">
        <f>VLOOKUP($D241,'Growth rate'!$B$3:$S$93,8,FALSE)*VLOOKUP($F241,BY_IND_Demand_Drivers!$B$5:$J$100,9,FALSE)</f>
        <v>8.2466982897052878E-3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0.15074013502967679</v>
      </c>
      <c r="H242" s="16">
        <f>VLOOKUP($D242,'Growth rate'!$B$3:$S$93,8,FALSE)*VLOOKUP($F242,BY_IND_Demand_Drivers!$B$5:$J$100,8,FALSE)</f>
        <v>8.3786454623405726E-3</v>
      </c>
      <c r="I242" s="16">
        <f>VLOOKUP($D242,'Growth rate'!$B$3:$S$93,8,FALSE)*VLOOKUP($F242,BY_IND_Demand_Drivers!$B$5:$J$100,9,FALSE)</f>
        <v>8.3786454623405726E-3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0.15315197719015161</v>
      </c>
      <c r="H243" s="16">
        <f>VLOOKUP($D243,'Growth rate'!$B$3:$S$93,8,FALSE)*VLOOKUP($F243,BY_IND_Demand_Drivers!$B$5:$J$100,8,FALSE)</f>
        <v>8.5127037897380232E-3</v>
      </c>
      <c r="I243" s="16">
        <f>VLOOKUP($D243,'Growth rate'!$B$3:$S$93,8,FALSE)*VLOOKUP($F243,BY_IND_Demand_Drivers!$B$5:$J$100,9,FALSE)</f>
        <v>8.5127037897380232E-3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0.15560240882519405</v>
      </c>
      <c r="H244" s="16">
        <f>VLOOKUP($D244,'Growth rate'!$B$3:$S$93,8,FALSE)*VLOOKUP($F244,BY_IND_Demand_Drivers!$B$5:$J$100,8,FALSE)</f>
        <v>8.6489070503738309E-3</v>
      </c>
      <c r="I244" s="16">
        <f>VLOOKUP($D244,'Growth rate'!$B$3:$S$93,8,FALSE)*VLOOKUP($F244,BY_IND_Demand_Drivers!$B$5:$J$100,9,FALSE)</f>
        <v>8.6489070503738309E-3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0.15809204736639718</v>
      </c>
      <c r="H245" s="16">
        <f>VLOOKUP($D245,'Growth rate'!$B$3:$S$93,8,FALSE)*VLOOKUP($F245,BY_IND_Demand_Drivers!$B$5:$J$100,8,FALSE)</f>
        <v>8.7872895631798138E-3</v>
      </c>
      <c r="I245" s="16">
        <f>VLOOKUP($D245,'Growth rate'!$B$3:$S$93,8,FALSE)*VLOOKUP($F245,BY_IND_Demand_Drivers!$B$5:$J$100,9,FALSE)</f>
        <v>8.7872895631798138E-3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0.16062152012425951</v>
      </c>
      <c r="H246" s="16">
        <f>VLOOKUP($D246,'Growth rate'!$B$3:$S$93,8,FALSE)*VLOOKUP($F246,BY_IND_Demand_Drivers!$B$5:$J$100,8,FALSE)</f>
        <v>8.9278861961906899E-3</v>
      </c>
      <c r="I246" s="16">
        <f>VLOOKUP($D246,'Growth rate'!$B$3:$S$93,8,FALSE)*VLOOKUP($F246,BY_IND_Demand_Drivers!$B$5:$J$100,9,FALSE)</f>
        <v>8.9278861961906899E-3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0.16319146444624763</v>
      </c>
      <c r="H247" s="16">
        <f>VLOOKUP($D247,'Growth rate'!$B$3:$S$93,8,FALSE)*VLOOKUP($F247,BY_IND_Demand_Drivers!$B$5:$J$100,8,FALSE)</f>
        <v>9.0707323753297393E-3</v>
      </c>
      <c r="I247" s="16">
        <f>VLOOKUP($D247,'Growth rate'!$B$3:$S$93,8,FALSE)*VLOOKUP($F247,BY_IND_Demand_Drivers!$B$5:$J$100,9,FALSE)</f>
        <v>9.0707323753297393E-3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0.16580252787738767</v>
      </c>
      <c r="H248" s="16">
        <f>VLOOKUP($D248,'Growth rate'!$B$3:$S$93,8,FALSE)*VLOOKUP($F248,BY_IND_Demand_Drivers!$B$5:$J$100,8,FALSE)</f>
        <v>9.2158640933350192E-3</v>
      </c>
      <c r="I248" s="16">
        <f>VLOOKUP($D248,'Growth rate'!$B$3:$S$93,8,FALSE)*VLOOKUP($F248,BY_IND_Demand_Drivers!$B$5:$J$100,9,FALSE)</f>
        <v>9.2158640933350192E-3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0.16845536832342586</v>
      </c>
      <c r="H249" s="16">
        <f>VLOOKUP($D249,'Growth rate'!$B$3:$S$93,8,FALSE)*VLOOKUP($F249,BY_IND_Demand_Drivers!$B$5:$J$100,8,FALSE)</f>
        <v>9.3633179188283792E-3</v>
      </c>
      <c r="I249" s="16">
        <f>VLOOKUP($D249,'Growth rate'!$B$3:$S$93,8,FALSE)*VLOOKUP($F249,BY_IND_Demand_Drivers!$B$5:$J$100,9,FALSE)</f>
        <v>9.3633179188283792E-3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0.22960393663366338</v>
      </c>
      <c r="H250" s="16">
        <f>VLOOKUP($D250,'Growth rate'!$B$3:$S$93,8,FALSE)*VLOOKUP($F250,BY_IND_Demand_Drivers!$B$5:$J$100,8,FALSE)</f>
        <v>1.2770518811881187E-2</v>
      </c>
      <c r="I250" s="16">
        <f>VLOOKUP($D250,'Growth rate'!$B$3:$S$93,8,FALSE)*VLOOKUP($F250,BY_IND_Demand_Drivers!$B$5:$J$100,9,FALSE)</f>
        <v>1.2770518811881187E-2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0.24029340821464118</v>
      </c>
      <c r="H251" s="16">
        <f>VLOOKUP($D251,'Growth rate'!$B$3:$S$93,8,FALSE)*VLOOKUP($F251,BY_IND_Demand_Drivers!$B$5:$J$100,8,FALSE)</f>
        <v>1.3365064793606884E-2</v>
      </c>
      <c r="I251" s="16">
        <f>VLOOKUP($D251,'Growth rate'!$B$3:$S$93,8,FALSE)*VLOOKUP($F251,BY_IND_Demand_Drivers!$B$5:$J$100,9,FALSE)</f>
        <v>1.3365064793606884E-2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0.25098287979561901</v>
      </c>
      <c r="H252" s="16">
        <f>VLOOKUP($D252,'Growth rate'!$B$3:$S$93,8,FALSE)*VLOOKUP($F252,BY_IND_Demand_Drivers!$B$5:$J$100,8,FALSE)</f>
        <v>1.3959610775332584E-2</v>
      </c>
      <c r="I252" s="16">
        <f>VLOOKUP($D252,'Growth rate'!$B$3:$S$93,8,FALSE)*VLOOKUP($F252,BY_IND_Demand_Drivers!$B$5:$J$100,9,FALSE)</f>
        <v>1.3959610775332584E-2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0.26167235137659678</v>
      </c>
      <c r="H253" s="16">
        <f>VLOOKUP($D253,'Growth rate'!$B$3:$S$93,8,FALSE)*VLOOKUP($F253,BY_IND_Demand_Drivers!$B$5:$J$100,8,FALSE)</f>
        <v>1.4554156757058281E-2</v>
      </c>
      <c r="I253" s="16">
        <f>VLOOKUP($D253,'Growth rate'!$B$3:$S$93,8,FALSE)*VLOOKUP($F253,BY_IND_Demand_Drivers!$B$5:$J$100,9,FALSE)</f>
        <v>1.4554156757058281E-2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0.27236182295757461</v>
      </c>
      <c r="H254" s="16">
        <f>VLOOKUP($D254,'Growth rate'!$B$3:$S$93,8,FALSE)*VLOOKUP($F254,BY_IND_Demand_Drivers!$B$5:$J$100,8,FALSE)</f>
        <v>1.514870273878398E-2</v>
      </c>
      <c r="I254" s="16">
        <f>VLOOKUP($D254,'Growth rate'!$B$3:$S$93,8,FALSE)*VLOOKUP($F254,BY_IND_Demand_Drivers!$B$5:$J$100,9,FALSE)</f>
        <v>1.514870273878398E-2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0.28305129453855238</v>
      </c>
      <c r="H255" s="16">
        <f>VLOOKUP($D255,'Growth rate'!$B$3:$S$93,8,FALSE)*VLOOKUP($F255,BY_IND_Demand_Drivers!$B$5:$J$100,8,FALSE)</f>
        <v>1.5743248720509678E-2</v>
      </c>
      <c r="I255" s="16">
        <f>VLOOKUP($D255,'Growth rate'!$B$3:$S$93,8,FALSE)*VLOOKUP($F255,BY_IND_Demand_Drivers!$B$5:$J$100,9,FALSE)</f>
        <v>1.5743248720509678E-2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0.29374076611953021</v>
      </c>
      <c r="H256" s="16">
        <f>VLOOKUP($D256,'Growth rate'!$B$3:$S$93,8,FALSE)*VLOOKUP($F256,BY_IND_Demand_Drivers!$B$5:$J$100,8,FALSE)</f>
        <v>1.6337794702235377E-2</v>
      </c>
      <c r="I256" s="16">
        <f>VLOOKUP($D256,'Growth rate'!$B$3:$S$93,8,FALSE)*VLOOKUP($F256,BY_IND_Demand_Drivers!$B$5:$J$100,9,FALSE)</f>
        <v>1.6337794702235377E-2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0.30443023770050798</v>
      </c>
      <c r="H257" s="16">
        <f>VLOOKUP($D257,'Growth rate'!$B$3:$S$93,8,FALSE)*VLOOKUP($F257,BY_IND_Demand_Drivers!$B$5:$J$100,8,FALSE)</f>
        <v>1.6932340683961072E-2</v>
      </c>
      <c r="I257" s="16">
        <f>VLOOKUP($D257,'Growth rate'!$B$3:$S$93,8,FALSE)*VLOOKUP($F257,BY_IND_Demand_Drivers!$B$5:$J$100,9,FALSE)</f>
        <v>1.6932340683961072E-2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0.3151197092814858</v>
      </c>
      <c r="H258" s="16">
        <f>VLOOKUP($D258,'Growth rate'!$B$3:$S$93,8,FALSE)*VLOOKUP($F258,BY_IND_Demand_Drivers!$B$5:$J$100,8,FALSE)</f>
        <v>1.7526886665686772E-2</v>
      </c>
      <c r="I258" s="16">
        <f>VLOOKUP($D258,'Growth rate'!$B$3:$S$93,8,FALSE)*VLOOKUP($F258,BY_IND_Demand_Drivers!$B$5:$J$100,9,FALSE)</f>
        <v>1.7526886665686772E-2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0.32580918086246363</v>
      </c>
      <c r="H259" s="16">
        <f>VLOOKUP($D259,'Growth rate'!$B$3:$S$93,8,FALSE)*VLOOKUP($F259,BY_IND_Demand_Drivers!$B$5:$J$100,8,FALSE)</f>
        <v>1.8121432647412471E-2</v>
      </c>
      <c r="I259" s="16">
        <f>VLOOKUP($D259,'Growth rate'!$B$3:$S$93,8,FALSE)*VLOOKUP($F259,BY_IND_Demand_Drivers!$B$5:$J$100,9,FALSE)</f>
        <v>1.8121432647412471E-2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0.3364986524434414</v>
      </c>
      <c r="H260" s="16">
        <f>VLOOKUP($D260,'Growth rate'!$B$3:$S$93,8,FALSE)*VLOOKUP($F260,BY_IND_Demand_Drivers!$B$5:$J$100,8,FALSE)</f>
        <v>1.8715978629138166E-2</v>
      </c>
      <c r="I260" s="16">
        <f>VLOOKUP($D260,'Growth rate'!$B$3:$S$93,8,FALSE)*VLOOKUP($F260,BY_IND_Demand_Drivers!$B$5:$J$100,9,FALSE)</f>
        <v>1.8715978629138166E-2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0.34718812402441923</v>
      </c>
      <c r="H261" s="16">
        <f>VLOOKUP($D261,'Growth rate'!$B$3:$S$93,8,FALSE)*VLOOKUP($F261,BY_IND_Demand_Drivers!$B$5:$J$100,8,FALSE)</f>
        <v>1.9310524610863865E-2</v>
      </c>
      <c r="I261" s="16">
        <f>VLOOKUP($D261,'Growth rate'!$B$3:$S$93,8,FALSE)*VLOOKUP($F261,BY_IND_Demand_Drivers!$B$5:$J$100,9,FALSE)</f>
        <v>1.9310524610863865E-2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0.35787759560539706</v>
      </c>
      <c r="H262" s="16">
        <f>VLOOKUP($D262,'Growth rate'!$B$3:$S$93,8,FALSE)*VLOOKUP($F262,BY_IND_Demand_Drivers!$B$5:$J$100,8,FALSE)</f>
        <v>1.9905070592589568E-2</v>
      </c>
      <c r="I262" s="16">
        <f>VLOOKUP($D262,'Growth rate'!$B$3:$S$93,8,FALSE)*VLOOKUP($F262,BY_IND_Demand_Drivers!$B$5:$J$100,9,FALSE)</f>
        <v>1.9905070592589568E-2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0.36856706718637489</v>
      </c>
      <c r="H263" s="16">
        <f>VLOOKUP($D263,'Growth rate'!$B$3:$S$93,8,FALSE)*VLOOKUP($F263,BY_IND_Demand_Drivers!$B$5:$J$100,8,FALSE)</f>
        <v>2.0499616574315264E-2</v>
      </c>
      <c r="I263" s="16">
        <f>VLOOKUP($D263,'Growth rate'!$B$3:$S$93,8,FALSE)*VLOOKUP($F263,BY_IND_Demand_Drivers!$B$5:$J$100,9,FALSE)</f>
        <v>2.0499616574315264E-2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0.37925653876735266</v>
      </c>
      <c r="H264" s="16">
        <f>VLOOKUP($D264,'Growth rate'!$B$3:$S$93,8,FALSE)*VLOOKUP($F264,BY_IND_Demand_Drivers!$B$5:$J$100,8,FALSE)</f>
        <v>2.1094162556040963E-2</v>
      </c>
      <c r="I264" s="16">
        <f>VLOOKUP($D264,'Growth rate'!$B$3:$S$93,8,FALSE)*VLOOKUP($F264,BY_IND_Demand_Drivers!$B$5:$J$100,9,FALSE)</f>
        <v>2.1094162556040963E-2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0.38994601034833049</v>
      </c>
      <c r="H265" s="16">
        <f>VLOOKUP($D265,'Growth rate'!$B$3:$S$93,8,FALSE)*VLOOKUP($F265,BY_IND_Demand_Drivers!$B$5:$J$100,8,FALSE)</f>
        <v>2.1688708537766662E-2</v>
      </c>
      <c r="I265" s="16">
        <f>VLOOKUP($D265,'Growth rate'!$B$3:$S$93,8,FALSE)*VLOOKUP($F265,BY_IND_Demand_Drivers!$B$5:$J$100,9,FALSE)</f>
        <v>2.1688708537766662E-2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0.40063548192930826</v>
      </c>
      <c r="H266" s="16">
        <f>VLOOKUP($D266,'Growth rate'!$B$3:$S$93,8,FALSE)*VLOOKUP($F266,BY_IND_Demand_Drivers!$B$5:$J$100,8,FALSE)</f>
        <v>2.2283254519492358E-2</v>
      </c>
      <c r="I266" s="16">
        <f>VLOOKUP($D266,'Growth rate'!$B$3:$S$93,8,FALSE)*VLOOKUP($F266,BY_IND_Demand_Drivers!$B$5:$J$100,9,FALSE)</f>
        <v>2.2283254519492358E-2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0.41132495351028608</v>
      </c>
      <c r="H267" s="16">
        <f>VLOOKUP($D267,'Growth rate'!$B$3:$S$93,8,FALSE)*VLOOKUP($F267,BY_IND_Demand_Drivers!$B$5:$J$100,8,FALSE)</f>
        <v>2.2877800501218057E-2</v>
      </c>
      <c r="I267" s="16">
        <f>VLOOKUP($D267,'Growth rate'!$B$3:$S$93,8,FALSE)*VLOOKUP($F267,BY_IND_Demand_Drivers!$B$5:$J$100,9,FALSE)</f>
        <v>2.2877800501218057E-2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0.42201442509126386</v>
      </c>
      <c r="H268" s="16">
        <f>VLOOKUP($D268,'Growth rate'!$B$3:$S$93,8,FALSE)*VLOOKUP($F268,BY_IND_Demand_Drivers!$B$5:$J$100,8,FALSE)</f>
        <v>2.3472346482943756E-2</v>
      </c>
      <c r="I268" s="16">
        <f>VLOOKUP($D268,'Growth rate'!$B$3:$S$93,8,FALSE)*VLOOKUP($F268,BY_IND_Demand_Drivers!$B$5:$J$100,9,FALSE)</f>
        <v>2.3472346482943756E-2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0.43270389667224168</v>
      </c>
      <c r="H269" s="16">
        <f>VLOOKUP($D269,'Growth rate'!$B$3:$S$93,8,FALSE)*VLOOKUP($F269,BY_IND_Demand_Drivers!$B$5:$J$100,8,FALSE)</f>
        <v>2.4066892464669452E-2</v>
      </c>
      <c r="I269" s="16">
        <f>VLOOKUP($D269,'Growth rate'!$B$3:$S$93,8,FALSE)*VLOOKUP($F269,BY_IND_Demand_Drivers!$B$5:$J$100,9,FALSE)</f>
        <v>2.4066892464669452E-2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0.44339336825321951</v>
      </c>
      <c r="H270" s="16">
        <f>VLOOKUP($D270,'Growth rate'!$B$3:$S$93,8,FALSE)*VLOOKUP($F270,BY_IND_Demand_Drivers!$B$5:$J$100,8,FALSE)</f>
        <v>2.4661438446395151E-2</v>
      </c>
      <c r="I270" s="16">
        <f>VLOOKUP($D270,'Growth rate'!$B$3:$S$93,8,FALSE)*VLOOKUP($F270,BY_IND_Demand_Drivers!$B$5:$J$100,9,FALSE)</f>
        <v>2.4661438446395151E-2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0.45408283983419734</v>
      </c>
      <c r="H271" s="16">
        <f>VLOOKUP($D271,'Growth rate'!$B$3:$S$93,8,FALSE)*VLOOKUP($F271,BY_IND_Demand_Drivers!$B$5:$J$100,8,FALSE)</f>
        <v>2.5255984428120853E-2</v>
      </c>
      <c r="I271" s="16">
        <f>VLOOKUP($D271,'Growth rate'!$B$3:$S$93,8,FALSE)*VLOOKUP($F271,BY_IND_Demand_Drivers!$B$5:$J$100,9,FALSE)</f>
        <v>2.5255984428120853E-2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0.46477231141517505</v>
      </c>
      <c r="H272" s="16">
        <f>VLOOKUP($D272,'Growth rate'!$B$3:$S$93,8,FALSE)*VLOOKUP($F272,BY_IND_Demand_Drivers!$B$5:$J$100,8,FALSE)</f>
        <v>2.5850530409846546E-2</v>
      </c>
      <c r="I272" s="16">
        <f>VLOOKUP($D272,'Growth rate'!$B$3:$S$93,8,FALSE)*VLOOKUP($F272,BY_IND_Demand_Drivers!$B$5:$J$100,9,FALSE)</f>
        <v>2.5850530409846546E-2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0.47546178299615294</v>
      </c>
      <c r="H273" s="16">
        <f>VLOOKUP($D273,'Growth rate'!$B$3:$S$93,8,FALSE)*VLOOKUP($F273,BY_IND_Demand_Drivers!$B$5:$J$100,8,FALSE)</f>
        <v>2.6445076391572248E-2</v>
      </c>
      <c r="I273" s="16">
        <f>VLOOKUP($D273,'Growth rate'!$B$3:$S$93,8,FALSE)*VLOOKUP($F273,BY_IND_Demand_Drivers!$B$5:$J$100,9,FALSE)</f>
        <v>2.6445076391572248E-2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0.48615125457713076</v>
      </c>
      <c r="H274" s="16">
        <f>VLOOKUP($D274,'Growth rate'!$B$3:$S$93,8,FALSE)*VLOOKUP($F274,BY_IND_Demand_Drivers!$B$5:$J$100,8,FALSE)</f>
        <v>2.7039622373297947E-2</v>
      </c>
      <c r="I274" s="16">
        <f>VLOOKUP($D274,'Growth rate'!$B$3:$S$93,8,FALSE)*VLOOKUP($F274,BY_IND_Demand_Drivers!$B$5:$J$100,9,FALSE)</f>
        <v>2.7039622373297947E-2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0.49684072615810854</v>
      </c>
      <c r="H275" s="16">
        <f>VLOOKUP($D275,'Growth rate'!$B$3:$S$93,8,FALSE)*VLOOKUP($F275,BY_IND_Demand_Drivers!$B$5:$J$100,8,FALSE)</f>
        <v>2.7634168355023643E-2</v>
      </c>
      <c r="I275" s="16">
        <f>VLOOKUP($D275,'Growth rate'!$B$3:$S$93,8,FALSE)*VLOOKUP($F275,BY_IND_Demand_Drivers!$B$5:$J$100,9,FALSE)</f>
        <v>2.7634168355023643E-2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0.50753019773908636</v>
      </c>
      <c r="H276" s="16">
        <f>VLOOKUP($D276,'Growth rate'!$B$3:$S$93,8,FALSE)*VLOOKUP($F276,BY_IND_Demand_Drivers!$B$5:$J$100,8,FALSE)</f>
        <v>2.8228714336749342E-2</v>
      </c>
      <c r="I276" s="16">
        <f>VLOOKUP($D276,'Growth rate'!$B$3:$S$93,8,FALSE)*VLOOKUP($F276,BY_IND_Demand_Drivers!$B$5:$J$100,9,FALSE)</f>
        <v>2.8228714336749342E-2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0.51821966932006414</v>
      </c>
      <c r="H277" s="16">
        <f>VLOOKUP($D277,'Growth rate'!$B$3:$S$93,8,FALSE)*VLOOKUP($F277,BY_IND_Demand_Drivers!$B$5:$J$100,8,FALSE)</f>
        <v>2.8823260318475041E-2</v>
      </c>
      <c r="I277" s="16">
        <f>VLOOKUP($D277,'Growth rate'!$B$3:$S$93,8,FALSE)*VLOOKUP($F277,BY_IND_Demand_Drivers!$B$5:$J$100,9,FALSE)</f>
        <v>2.8823260318475041E-2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0.52890914090104191</v>
      </c>
      <c r="H278" s="16">
        <f>VLOOKUP($D278,'Growth rate'!$B$3:$S$93,8,FALSE)*VLOOKUP($F278,BY_IND_Demand_Drivers!$B$5:$J$100,8,FALSE)</f>
        <v>2.9417806300200737E-2</v>
      </c>
      <c r="I278" s="16">
        <f>VLOOKUP($D278,'Growth rate'!$B$3:$S$93,8,FALSE)*VLOOKUP($F278,BY_IND_Demand_Drivers!$B$5:$J$100,9,FALSE)</f>
        <v>2.9417806300200737E-2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0.53959861248201979</v>
      </c>
      <c r="H279" s="16">
        <f>VLOOKUP($D279,'Growth rate'!$B$3:$S$93,8,FALSE)*VLOOKUP($F279,BY_IND_Demand_Drivers!$B$5:$J$100,8,FALSE)</f>
        <v>3.0012352281926436E-2</v>
      </c>
      <c r="I279" s="16">
        <f>VLOOKUP($D279,'Growth rate'!$B$3:$S$93,8,FALSE)*VLOOKUP($F279,BY_IND_Demand_Drivers!$B$5:$J$100,9,FALSE)</f>
        <v>3.0012352281926436E-2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0.55028808406299756</v>
      </c>
      <c r="H280" s="16">
        <f>VLOOKUP($D280,'Growth rate'!$B$3:$S$93,8,FALSE)*VLOOKUP($F280,BY_IND_Demand_Drivers!$B$5:$J$100,8,FALSE)</f>
        <v>3.0606898263652135E-2</v>
      </c>
      <c r="I280" s="16">
        <f>VLOOKUP($D280,'Growth rate'!$B$3:$S$93,8,FALSE)*VLOOKUP($F280,BY_IND_Demand_Drivers!$B$5:$J$100,9,FALSE)</f>
        <v>3.0606898263652135E-2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0.56097755564397533</v>
      </c>
      <c r="H281" s="16">
        <f>VLOOKUP($D281,'Growth rate'!$B$3:$S$93,8,FALSE)*VLOOKUP($F281,BY_IND_Demand_Drivers!$B$5:$J$100,8,FALSE)</f>
        <v>3.1201444245377831E-2</v>
      </c>
      <c r="I281" s="16">
        <f>VLOOKUP($D281,'Growth rate'!$B$3:$S$93,8,FALSE)*VLOOKUP($F281,BY_IND_Demand_Drivers!$B$5:$J$100,9,FALSE)</f>
        <v>3.1201444245377831E-2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0.56995319653427901</v>
      </c>
      <c r="H282" s="16">
        <f>VLOOKUP($D282,'Growth rate'!$B$3:$S$93,8,FALSE)*VLOOKUP($F282,BY_IND_Demand_Drivers!$B$5:$J$100,8,FALSE)</f>
        <v>3.1700667353303881E-2</v>
      </c>
      <c r="I282" s="16">
        <f>VLOOKUP($D282,'Growth rate'!$B$3:$S$93,8,FALSE)*VLOOKUP($F282,BY_IND_Demand_Drivers!$B$5:$J$100,9,FALSE)</f>
        <v>3.1700667353303881E-2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0.57907244767882748</v>
      </c>
      <c r="H283" s="16">
        <f>VLOOKUP($D283,'Growth rate'!$B$3:$S$93,8,FALSE)*VLOOKUP($F283,BY_IND_Demand_Drivers!$B$5:$J$100,8,FALSE)</f>
        <v>3.2207878030956746E-2</v>
      </c>
      <c r="I283" s="16">
        <f>VLOOKUP($D283,'Growth rate'!$B$3:$S$93,8,FALSE)*VLOOKUP($F283,BY_IND_Demand_Drivers!$B$5:$J$100,9,FALSE)</f>
        <v>3.2207878030956746E-2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0.58833760684168868</v>
      </c>
      <c r="H284" s="16">
        <f>VLOOKUP($D284,'Growth rate'!$B$3:$S$93,8,FALSE)*VLOOKUP($F284,BY_IND_Demand_Drivers!$B$5:$J$100,8,FALSE)</f>
        <v>3.2723204079452048E-2</v>
      </c>
      <c r="I284" s="16">
        <f>VLOOKUP($D284,'Growth rate'!$B$3:$S$93,8,FALSE)*VLOOKUP($F284,BY_IND_Demand_Drivers!$B$5:$J$100,9,FALSE)</f>
        <v>3.2723204079452048E-2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0.59775100855115582</v>
      </c>
      <c r="H285" s="16">
        <f>VLOOKUP($D285,'Growth rate'!$B$3:$S$93,8,FALSE)*VLOOKUP($F285,BY_IND_Demand_Drivers!$B$5:$J$100,8,FALSE)</f>
        <v>3.3246775344723284E-2</v>
      </c>
      <c r="I285" s="16">
        <f>VLOOKUP($D285,'Growth rate'!$B$3:$S$93,8,FALSE)*VLOOKUP($F285,BY_IND_Demand_Drivers!$B$5:$J$100,9,FALSE)</f>
        <v>3.3246775344723284E-2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0.60731502468797416</v>
      </c>
      <c r="H286" s="16">
        <f>VLOOKUP($D286,'Growth rate'!$B$3:$S$93,8,FALSE)*VLOOKUP($F286,BY_IND_Demand_Drivers!$B$5:$J$100,8,FALSE)</f>
        <v>3.3778723750238847E-2</v>
      </c>
      <c r="I286" s="16">
        <f>VLOOKUP($D286,'Growth rate'!$B$3:$S$93,8,FALSE)*VLOOKUP($F286,BY_IND_Demand_Drivers!$B$5:$J$100,9,FALSE)</f>
        <v>3.3778723750238847E-2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0.6170320650829817</v>
      </c>
      <c r="H287" s="16">
        <f>VLOOKUP($D287,'Growth rate'!$B$3:$S$93,8,FALSE)*VLOOKUP($F287,BY_IND_Demand_Drivers!$B$5:$J$100,8,FALSE)</f>
        <v>3.431918333024267E-2</v>
      </c>
      <c r="I287" s="16">
        <f>VLOOKUP($D287,'Growth rate'!$B$3:$S$93,8,FALSE)*VLOOKUP($F287,BY_IND_Demand_Drivers!$B$5:$J$100,9,FALSE)</f>
        <v>3.431918333024267E-2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0.62690457812430944</v>
      </c>
      <c r="H288" s="16">
        <f>VLOOKUP($D288,'Growth rate'!$B$3:$S$93,8,FALSE)*VLOOKUP($F288,BY_IND_Demand_Drivers!$B$5:$J$100,8,FALSE)</f>
        <v>3.4868290263526558E-2</v>
      </c>
      <c r="I288" s="16">
        <f>VLOOKUP($D288,'Growth rate'!$B$3:$S$93,8,FALSE)*VLOOKUP($F288,BY_IND_Demand_Drivers!$B$5:$J$100,9,FALSE)</f>
        <v>3.4868290263526558E-2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0.63693505137429851</v>
      </c>
      <c r="H289" s="16">
        <f>VLOOKUP($D289,'Growth rate'!$B$3:$S$93,8,FALSE)*VLOOKUP($F289,BY_IND_Demand_Drivers!$B$5:$J$100,8,FALSE)</f>
        <v>3.5426182907742985E-2</v>
      </c>
      <c r="I289" s="16">
        <f>VLOOKUP($D289,'Growth rate'!$B$3:$S$93,8,FALSE)*VLOOKUP($F289,BY_IND_Demand_Drivers!$B$5:$J$100,9,FALSE)</f>
        <v>3.5426182907742985E-2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0.64712601219628718</v>
      </c>
      <c r="H290" s="16">
        <f>VLOOKUP($D290,'Growth rate'!$B$3:$S$93,8,FALSE)*VLOOKUP($F290,BY_IND_Demand_Drivers!$B$5:$J$100,8,FALSE)</f>
        <v>3.5993001834266868E-2</v>
      </c>
      <c r="I290" s="16">
        <f>VLOOKUP($D290,'Growth rate'!$B$3:$S$93,8,FALSE)*VLOOKUP($F290,BY_IND_Demand_Drivers!$B$5:$J$100,9,FALSE)</f>
        <v>3.5993001834266868E-2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0.65748002839142783</v>
      </c>
      <c r="H291" s="16">
        <f>VLOOKUP($D291,'Growth rate'!$B$3:$S$93,8,FALSE)*VLOOKUP($F291,BY_IND_Demand_Drivers!$B$5:$J$100,8,FALSE)</f>
        <v>3.6568889863615145E-2</v>
      </c>
      <c r="I291" s="16">
        <f>VLOOKUP($D291,'Growth rate'!$B$3:$S$93,8,FALSE)*VLOOKUP($F291,BY_IND_Demand_Drivers!$B$5:$J$100,9,FALSE)</f>
        <v>3.6568889863615145E-2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0.66799970884569071</v>
      </c>
      <c r="H292" s="16">
        <f>VLOOKUP($D292,'Growth rate'!$B$3:$S$93,8,FALSE)*VLOOKUP($F292,BY_IND_Demand_Drivers!$B$5:$J$100,8,FALSE)</f>
        <v>3.7153992101432984E-2</v>
      </c>
      <c r="I292" s="16">
        <f>VLOOKUP($D292,'Growth rate'!$B$3:$S$93,8,FALSE)*VLOOKUP($F292,BY_IND_Demand_Drivers!$B$5:$J$100,9,FALSE)</f>
        <v>3.7153992101432984E-2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0.6786877041872218</v>
      </c>
      <c r="H293" s="16">
        <f>VLOOKUP($D293,'Growth rate'!$B$3:$S$93,8,FALSE)*VLOOKUP($F293,BY_IND_Demand_Drivers!$B$5:$J$100,8,FALSE)</f>
        <v>3.7748455975055911E-2</v>
      </c>
      <c r="I293" s="16">
        <f>VLOOKUP($D293,'Growth rate'!$B$3:$S$93,8,FALSE)*VLOOKUP($F293,BY_IND_Demand_Drivers!$B$5:$J$100,9,FALSE)</f>
        <v>3.7748455975055911E-2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0.68954670745421731</v>
      </c>
      <c r="H294" s="16">
        <f>VLOOKUP($D294,'Growth rate'!$B$3:$S$93,8,FALSE)*VLOOKUP($F294,BY_IND_Demand_Drivers!$B$5:$J$100,8,FALSE)</f>
        <v>3.8352431270656809E-2</v>
      </c>
      <c r="I294" s="16">
        <f>VLOOKUP($D294,'Growth rate'!$B$3:$S$93,8,FALSE)*VLOOKUP($F294,BY_IND_Demand_Drivers!$B$5:$J$100,9,FALSE)</f>
        <v>3.8352431270656809E-2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0.70057945477348493</v>
      </c>
      <c r="H295" s="16">
        <f>VLOOKUP($D295,'Growth rate'!$B$3:$S$93,8,FALSE)*VLOOKUP($F295,BY_IND_Demand_Drivers!$B$5:$J$100,8,FALSE)</f>
        <v>3.896607017098732E-2</v>
      </c>
      <c r="I295" s="16">
        <f>VLOOKUP($D295,'Growth rate'!$B$3:$S$93,8,FALSE)*VLOOKUP($F295,BY_IND_Demand_Drivers!$B$5:$J$100,9,FALSE)</f>
        <v>3.896607017098732E-2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0.71178872604986054</v>
      </c>
      <c r="H296" s="16">
        <f>VLOOKUP($D296,'Growth rate'!$B$3:$S$93,8,FALSE)*VLOOKUP($F296,BY_IND_Demand_Drivers!$B$5:$J$100,8,FALSE)</f>
        <v>3.9589527293723115E-2</v>
      </c>
      <c r="I296" s="16">
        <f>VLOOKUP($D296,'Growth rate'!$B$3:$S$93,8,FALSE)*VLOOKUP($F296,BY_IND_Demand_Drivers!$B$5:$J$100,9,FALSE)</f>
        <v>3.9589527293723115E-2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0.72317734566665837</v>
      </c>
      <c r="H297" s="16">
        <f>VLOOKUP($D297,'Growth rate'!$B$3:$S$93,8,FALSE)*VLOOKUP($F297,BY_IND_Demand_Drivers!$B$5:$J$100,8,FALSE)</f>
        <v>4.0222959730422683E-2</v>
      </c>
      <c r="I297" s="16">
        <f>VLOOKUP($D297,'Growth rate'!$B$3:$S$93,8,FALSE)*VLOOKUP($F297,BY_IND_Demand_Drivers!$B$5:$J$100,9,FALSE)</f>
        <v>4.0222959730422683E-2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0.73474818319732504</v>
      </c>
      <c r="H298" s="16">
        <f>VLOOKUP($D298,'Growth rate'!$B$3:$S$93,8,FALSE)*VLOOKUP($F298,BY_IND_Demand_Drivers!$B$5:$J$100,8,FALSE)</f>
        <v>4.086652708610946E-2</v>
      </c>
      <c r="I298" s="16">
        <f>VLOOKUP($D298,'Growth rate'!$B$3:$S$93,8,FALSE)*VLOOKUP($F298,BY_IND_Demand_Drivers!$B$5:$J$100,9,FALSE)</f>
        <v>4.086652708610946E-2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0.74650415412848214</v>
      </c>
      <c r="H299" s="16">
        <f>VLOOKUP($D299,'Growth rate'!$B$3:$S$93,8,FALSE)*VLOOKUP($F299,BY_IND_Demand_Drivers!$B$5:$J$100,8,FALSE)</f>
        <v>4.15203915194872E-2</v>
      </c>
      <c r="I299" s="16">
        <f>VLOOKUP($D299,'Growth rate'!$B$3:$S$93,8,FALSE)*VLOOKUP($F299,BY_IND_Demand_Drivers!$B$5:$J$100,9,FALSE)</f>
        <v>4.15203915194872E-2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0.75844822059453787</v>
      </c>
      <c r="H300" s="16">
        <f>VLOOKUP($D300,'Growth rate'!$B$3:$S$93,8,FALSE)*VLOOKUP($F300,BY_IND_Demand_Drivers!$B$5:$J$100,8,FALSE)</f>
        <v>4.2184717783799001E-2</v>
      </c>
      <c r="I300" s="16">
        <f>VLOOKUP($D300,'Growth rate'!$B$3:$S$93,8,FALSE)*VLOOKUP($F300,BY_IND_Demand_Drivers!$B$5:$J$100,9,FALSE)</f>
        <v>4.2184717783799001E-2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0.77058339212405058</v>
      </c>
      <c r="H301" s="16">
        <f>VLOOKUP($D301,'Growth rate'!$B$3:$S$93,8,FALSE)*VLOOKUP($F301,BY_IND_Demand_Drivers!$B$5:$J$100,8,FALSE)</f>
        <v>4.2859673268339789E-2</v>
      </c>
      <c r="I301" s="16">
        <f>VLOOKUP($D301,'Growth rate'!$B$3:$S$93,8,FALSE)*VLOOKUP($F301,BY_IND_Demand_Drivers!$B$5:$J$100,9,FALSE)</f>
        <v>4.2859673268339789E-2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0.78291272639803544</v>
      </c>
      <c r="H302" s="16">
        <f>VLOOKUP($D302,'Growth rate'!$B$3:$S$93,8,FALSE)*VLOOKUP($F302,BY_IND_Demand_Drivers!$B$5:$J$100,8,FALSE)</f>
        <v>4.354542804063323E-2</v>
      </c>
      <c r="I302" s="16">
        <f>VLOOKUP($D302,'Growth rate'!$B$3:$S$93,8,FALSE)*VLOOKUP($F302,BY_IND_Demand_Drivers!$B$5:$J$100,9,FALSE)</f>
        <v>4.354542804063323E-2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0.79543933002040379</v>
      </c>
      <c r="H303" s="16">
        <f>VLOOKUP($D303,'Growth rate'!$B$3:$S$93,8,FALSE)*VLOOKUP($F303,BY_IND_Demand_Drivers!$B$5:$J$100,8,FALSE)</f>
        <v>4.4242154889283347E-2</v>
      </c>
      <c r="I303" s="16">
        <f>VLOOKUP($D303,'Growth rate'!$B$3:$S$93,8,FALSE)*VLOOKUP($F303,BY_IND_Demand_Drivers!$B$5:$J$100,9,FALSE)</f>
        <v>4.4242154889283347E-2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0.80816635930073033</v>
      </c>
      <c r="H304" s="16">
        <f>VLOOKUP($D304,'Growth rate'!$B$3:$S$93,8,FALSE)*VLOOKUP($F304,BY_IND_Demand_Drivers!$B$5:$J$100,8,FALSE)</f>
        <v>4.4950029367511891E-2</v>
      </c>
      <c r="I304" s="16">
        <f>VLOOKUP($D304,'Growth rate'!$B$3:$S$93,8,FALSE)*VLOOKUP($F304,BY_IND_Demand_Drivers!$B$5:$J$100,9,FALSE)</f>
        <v>4.4950029367511891E-2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0.82109702104954196</v>
      </c>
      <c r="H305" s="16">
        <f>VLOOKUP($D305,'Growth rate'!$B$3:$S$93,8,FALSE)*VLOOKUP($F305,BY_IND_Demand_Drivers!$B$5:$J$100,8,FALSE)</f>
        <v>4.5669229837392071E-2</v>
      </c>
      <c r="I305" s="16">
        <f>VLOOKUP($D305,'Growth rate'!$B$3:$S$93,8,FALSE)*VLOOKUP($F305,BY_IND_Demand_Drivers!$B$5:$J$100,9,FALSE)</f>
        <v>4.5669229837392071E-2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0.83423457338633444</v>
      </c>
      <c r="H306" s="16">
        <f>VLOOKUP($D306,'Growth rate'!$B$3:$S$93,8,FALSE)*VLOOKUP($F306,BY_IND_Demand_Drivers!$B$5:$J$100,8,FALSE)</f>
        <v>4.6399937514790338E-2</v>
      </c>
      <c r="I306" s="16">
        <f>VLOOKUP($D306,'Growth rate'!$B$3:$S$93,8,FALSE)*VLOOKUP($F306,BY_IND_Demand_Drivers!$B$5:$J$100,9,FALSE)</f>
        <v>4.6399937514790338E-2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0.84758232656051602</v>
      </c>
      <c r="H307" s="16">
        <f>VLOOKUP($D307,'Growth rate'!$B$3:$S$93,8,FALSE)*VLOOKUP($F307,BY_IND_Demand_Drivers!$B$5:$J$100,8,FALSE)</f>
        <v>4.7142336515026993E-2</v>
      </c>
      <c r="I307" s="16">
        <f>VLOOKUP($D307,'Growth rate'!$B$3:$S$93,8,FALSE)*VLOOKUP($F307,BY_IND_Demand_Drivers!$B$5:$J$100,9,FALSE)</f>
        <v>4.7142336515026993E-2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0.86114364378548403</v>
      </c>
      <c r="H308" s="16">
        <f>VLOOKUP($D308,'Growth rate'!$B$3:$S$93,8,FALSE)*VLOOKUP($F308,BY_IND_Demand_Drivers!$B$5:$J$100,8,FALSE)</f>
        <v>4.7896613899267415E-2</v>
      </c>
      <c r="I308" s="16">
        <f>VLOOKUP($D308,'Growth rate'!$B$3:$S$93,8,FALSE)*VLOOKUP($F308,BY_IND_Demand_Drivers!$B$5:$J$100,9,FALSE)</f>
        <v>4.7896613899267415E-2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0.87492194208605201</v>
      </c>
      <c r="H309" s="16">
        <f>VLOOKUP($D309,'Growth rate'!$B$3:$S$93,8,FALSE)*VLOOKUP($F309,BY_IND_Demand_Drivers!$B$5:$J$100,8,FALSE)</f>
        <v>4.8662959721655699E-2</v>
      </c>
      <c r="I309" s="16">
        <f>VLOOKUP($D309,'Growth rate'!$B$3:$S$93,8,FALSE)*VLOOKUP($F309,BY_IND_Demand_Drivers!$B$5:$J$100,9,FALSE)</f>
        <v>4.8662959721655699E-2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0.8889206931594289</v>
      </c>
      <c r="H310" s="16">
        <f>VLOOKUP($D310,'Growth rate'!$B$3:$S$93,8,FALSE)*VLOOKUP($F310,BY_IND_Demand_Drivers!$B$5:$J$100,8,FALSE)</f>
        <v>4.9441567077202202E-2</v>
      </c>
      <c r="I310" s="16">
        <f>VLOOKUP($D310,'Growth rate'!$B$3:$S$93,8,FALSE)*VLOOKUP($F310,BY_IND_Demand_Drivers!$B$5:$J$100,9,FALSE)</f>
        <v>4.9441567077202202E-2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0.90314342424997973</v>
      </c>
      <c r="H311" s="16">
        <f>VLOOKUP($D311,'Growth rate'!$B$3:$S$93,8,FALSE)*VLOOKUP($F311,BY_IND_Demand_Drivers!$B$5:$J$100,8,FALSE)</f>
        <v>5.0232632150437433E-2</v>
      </c>
      <c r="I311" s="16">
        <f>VLOOKUP($D311,'Growth rate'!$B$3:$S$93,8,FALSE)*VLOOKUP($F311,BY_IND_Demand_Drivers!$B$5:$J$100,9,FALSE)</f>
        <v>5.0232632150437433E-2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0.91759371903797948</v>
      </c>
      <c r="H312" s="16">
        <f>VLOOKUP($D312,'Growth rate'!$B$3:$S$93,8,FALSE)*VLOOKUP($F312,BY_IND_Demand_Drivers!$B$5:$J$100,8,FALSE)</f>
        <v>5.103635426484443E-2</v>
      </c>
      <c r="I312" s="16">
        <f>VLOOKUP($D312,'Growth rate'!$B$3:$S$93,8,FALSE)*VLOOKUP($F312,BY_IND_Demand_Drivers!$B$5:$J$100,9,FALSE)</f>
        <v>5.103635426484443E-2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0.93227521854258721</v>
      </c>
      <c r="H313" s="16">
        <f>VLOOKUP($D313,'Growth rate'!$B$3:$S$93,8,FALSE)*VLOOKUP($F313,BY_IND_Demand_Drivers!$B$5:$J$100,8,FALSE)</f>
        <v>5.1852935933081948E-2</v>
      </c>
      <c r="I313" s="16">
        <f>VLOOKUP($D313,'Growth rate'!$B$3:$S$93,8,FALSE)*VLOOKUP($F313,BY_IND_Demand_Drivers!$B$5:$J$100,9,FALSE)</f>
        <v>5.1852935933081948E-2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0.94719162203926854</v>
      </c>
      <c r="H314" s="16">
        <f>VLOOKUP($D314,'Growth rate'!$B$3:$S$93,8,FALSE)*VLOOKUP($F314,BY_IND_Demand_Drivers!$B$5:$J$100,8,FALSE)</f>
        <v>5.2682582908011255E-2</v>
      </c>
      <c r="I314" s="16">
        <f>VLOOKUP($D314,'Growth rate'!$B$3:$S$93,8,FALSE)*VLOOKUP($F314,BY_IND_Demand_Drivers!$B$5:$J$100,9,FALSE)</f>
        <v>5.2682582908011255E-2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0.96234668799189693</v>
      </c>
      <c r="H315" s="16">
        <f>VLOOKUP($D315,'Growth rate'!$B$3:$S$93,8,FALSE)*VLOOKUP($F315,BY_IND_Demand_Drivers!$B$5:$J$100,8,FALSE)</f>
        <v>5.3525504234539438E-2</v>
      </c>
      <c r="I315" s="16">
        <f>VLOOKUP($D315,'Growth rate'!$B$3:$S$93,8,FALSE)*VLOOKUP($F315,BY_IND_Demand_Drivers!$B$5:$J$100,9,FALSE)</f>
        <v>5.3525504234539438E-2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0.97774423499976726</v>
      </c>
      <c r="H316" s="16">
        <f>VLOOKUP($D316,'Growth rate'!$B$3:$S$93,8,FALSE)*VLOOKUP($F316,BY_IND_Demand_Drivers!$B$5:$J$100,8,FALSE)</f>
        <v>5.4381912302292071E-2</v>
      </c>
      <c r="I316" s="16">
        <f>VLOOKUP($D316,'Growth rate'!$B$3:$S$93,8,FALSE)*VLOOKUP($F316,BY_IND_Demand_Drivers!$B$5:$J$100,9,FALSE)</f>
        <v>5.4381912302292071E-2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0.99338814275976361</v>
      </c>
      <c r="H317" s="16">
        <f>VLOOKUP($D317,'Growth rate'!$B$3:$S$93,8,FALSE)*VLOOKUP($F317,BY_IND_Demand_Drivers!$B$5:$J$100,8,FALSE)</f>
        <v>5.5252022899128755E-2</v>
      </c>
      <c r="I317" s="16">
        <f>VLOOKUP($D317,'Growth rate'!$B$3:$S$93,8,FALSE)*VLOOKUP($F317,BY_IND_Demand_Drivers!$B$5:$J$100,9,FALSE)</f>
        <v>5.5252022899128755E-2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1.0092823530439197</v>
      </c>
      <c r="H318" s="16">
        <f>VLOOKUP($D318,'Growth rate'!$B$3:$S$93,8,FALSE)*VLOOKUP($F318,BY_IND_Demand_Drivers!$B$5:$J$100,8,FALSE)</f>
        <v>5.6136055265514809E-2</v>
      </c>
      <c r="I318" s="16">
        <f>VLOOKUP($D318,'Growth rate'!$B$3:$S$93,8,FALSE)*VLOOKUP($F318,BY_IND_Demand_Drivers!$B$5:$J$100,9,FALSE)</f>
        <v>5.6136055265514809E-2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1.0254308706926225</v>
      </c>
      <c r="H319" s="16">
        <f>VLOOKUP($D319,'Growth rate'!$B$3:$S$93,8,FALSE)*VLOOKUP($F319,BY_IND_Demand_Drivers!$B$5:$J$100,8,FALSE)</f>
        <v>5.7034232149763046E-2</v>
      </c>
      <c r="I319" s="16">
        <f>VLOOKUP($D319,'Growth rate'!$B$3:$S$93,8,FALSE)*VLOOKUP($F319,BY_IND_Demand_Drivers!$B$5:$J$100,9,FALSE)</f>
        <v>5.7034232149763046E-2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1.0418377646237047</v>
      </c>
      <c r="H320" s="16">
        <f>VLOOKUP($D320,'Growth rate'!$B$3:$S$93,8,FALSE)*VLOOKUP($F320,BY_IND_Demand_Drivers!$B$5:$J$100,8,FALSE)</f>
        <v>5.7946779864159262E-2</v>
      </c>
      <c r="I320" s="16">
        <f>VLOOKUP($D320,'Growth rate'!$B$3:$S$93,8,FALSE)*VLOOKUP($F320,BY_IND_Demand_Drivers!$B$5:$J$100,9,FALSE)</f>
        <v>5.7946779864159262E-2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1.0585071688576839</v>
      </c>
      <c r="H321" s="16">
        <f>VLOOKUP($D321,'Growth rate'!$B$3:$S$93,8,FALSE)*VLOOKUP($F321,BY_IND_Demand_Drivers!$B$5:$J$100,8,FALSE)</f>
        <v>5.8873928341985814E-2</v>
      </c>
      <c r="I321" s="16">
        <f>VLOOKUP($D321,'Growth rate'!$B$3:$S$93,8,FALSE)*VLOOKUP($F321,BY_IND_Demand_Drivers!$B$5:$J$100,9,FALSE)</f>
        <v>5.8873928341985814E-2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1.075443283559407</v>
      </c>
      <c r="H322" s="16">
        <f>VLOOKUP($D322,'Growth rate'!$B$3:$S$93,8,FALSE)*VLOOKUP($F322,BY_IND_Demand_Drivers!$B$5:$J$100,8,FALSE)</f>
        <v>5.9815911195457587E-2</v>
      </c>
      <c r="I322" s="16">
        <f>VLOOKUP($D322,'Growth rate'!$B$3:$S$93,8,FALSE)*VLOOKUP($F322,BY_IND_Demand_Drivers!$B$5:$J$100,9,FALSE)</f>
        <v>5.9815911195457587E-2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1.0926503760963573</v>
      </c>
      <c r="H323" s="16">
        <f>VLOOKUP($D323,'Growth rate'!$B$3:$S$93,8,FALSE)*VLOOKUP($F323,BY_IND_Demand_Drivers!$B$5:$J$100,8,FALSE)</f>
        <v>6.0772965774584908E-2</v>
      </c>
      <c r="I323" s="16">
        <f>VLOOKUP($D323,'Growth rate'!$B$3:$S$93,8,FALSE)*VLOOKUP($F323,BY_IND_Demand_Drivers!$B$5:$J$100,9,FALSE)</f>
        <v>6.0772965774584908E-2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1.1101327821138993</v>
      </c>
      <c r="H324" s="16">
        <f>VLOOKUP($D324,'Growth rate'!$B$3:$S$93,8,FALSE)*VLOOKUP($F324,BY_IND_Demand_Drivers!$B$5:$J$100,8,FALSE)</f>
        <v>6.1745333226978276E-2</v>
      </c>
      <c r="I324" s="16">
        <f>VLOOKUP($D324,'Growth rate'!$B$3:$S$93,8,FALSE)*VLOOKUP($F324,BY_IND_Demand_Drivers!$B$5:$J$100,9,FALSE)</f>
        <v>6.1745333226978276E-2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1.1278949066277217</v>
      </c>
      <c r="H325" s="16">
        <f>VLOOKUP($D325,'Growth rate'!$B$3:$S$93,8,FALSE)*VLOOKUP($F325,BY_IND_Demand_Drivers!$B$5:$J$100,8,FALSE)</f>
        <v>6.2733258558609936E-2</v>
      </c>
      <c r="I325" s="16">
        <f>VLOOKUP($D325,'Growth rate'!$B$3:$S$93,8,FALSE)*VLOOKUP($F325,BY_IND_Demand_Drivers!$B$5:$J$100,9,FALSE)</f>
        <v>6.2733258558609936E-2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1.1459412251337653</v>
      </c>
      <c r="H326" s="16">
        <f>VLOOKUP($D326,'Growth rate'!$B$3:$S$93,8,FALSE)*VLOOKUP($F326,BY_IND_Demand_Drivers!$B$5:$J$100,8,FALSE)</f>
        <v>6.3736990695547682E-2</v>
      </c>
      <c r="I326" s="16">
        <f>VLOOKUP($D326,'Growth rate'!$B$3:$S$93,8,FALSE)*VLOOKUP($F326,BY_IND_Demand_Drivers!$B$5:$J$100,9,FALSE)</f>
        <v>6.3736990695547682E-2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1.1642762847359056</v>
      </c>
      <c r="H327" s="16">
        <f>VLOOKUP($D327,'Growth rate'!$B$3:$S$93,8,FALSE)*VLOOKUP($F327,BY_IND_Demand_Drivers!$B$5:$J$100,8,FALSE)</f>
        <v>6.4756782546676467E-2</v>
      </c>
      <c r="I327" s="16">
        <f>VLOOKUP($D327,'Growth rate'!$B$3:$S$93,8,FALSE)*VLOOKUP($F327,BY_IND_Demand_Drivers!$B$5:$J$100,9,FALSE)</f>
        <v>6.4756782546676467E-2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1.1829047052916801</v>
      </c>
      <c r="H328" s="16">
        <f>VLOOKUP($D328,'Growth rate'!$B$3:$S$93,8,FALSE)*VLOOKUP($F328,BY_IND_Demand_Drivers!$B$5:$J$100,8,FALSE)</f>
        <v>6.5792891067423281E-2</v>
      </c>
      <c r="I328" s="16">
        <f>VLOOKUP($D328,'Growth rate'!$B$3:$S$93,8,FALSE)*VLOOKUP($F328,BY_IND_Demand_Drivers!$B$5:$J$100,9,FALSE)</f>
        <v>6.5792891067423281E-2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1.2018311805763466</v>
      </c>
      <c r="H329" s="16">
        <f>VLOOKUP($D329,'Growth rate'!$B$3:$S$93,8,FALSE)*VLOOKUP($F329,BY_IND_Demand_Drivers!$B$5:$J$100,8,FALSE)</f>
        <v>6.684557732450204E-2</v>
      </c>
      <c r="I329" s="16">
        <f>VLOOKUP($D329,'Growth rate'!$B$3:$S$93,8,FALSE)*VLOOKUP($F329,BY_IND_Demand_Drivers!$B$5:$J$100,9,FALSE)</f>
        <v>6.684557732450204E-2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1.2210604794655686</v>
      </c>
      <c r="H330" s="16">
        <f>VLOOKUP($D330,'Growth rate'!$B$3:$S$93,8,FALSE)*VLOOKUP($F330,BY_IND_Demand_Drivers!$B$5:$J$100,8,FALSE)</f>
        <v>6.7915106561694097E-2</v>
      </c>
      <c r="I330" s="16">
        <f>VLOOKUP($D330,'Growth rate'!$B$3:$S$93,8,FALSE)*VLOOKUP($F330,BY_IND_Demand_Drivers!$B$5:$J$100,9,FALSE)</f>
        <v>6.7915106561694097E-2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1.2405974471370178</v>
      </c>
      <c r="H331" s="16">
        <f>VLOOKUP($D331,'Growth rate'!$B$3:$S$93,8,FALSE)*VLOOKUP($F331,BY_IND_Demand_Drivers!$B$5:$J$100,8,FALSE)</f>
        <v>6.9001748266681207E-2</v>
      </c>
      <c r="I331" s="16">
        <f>VLOOKUP($D331,'Growth rate'!$B$3:$S$93,8,FALSE)*VLOOKUP($F331,BY_IND_Demand_Drivers!$B$5:$J$100,9,FALSE)</f>
        <v>6.9001748266681207E-2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0.51500473663366342</v>
      </c>
      <c r="H332" s="16">
        <f>VLOOKUP($D332,'Growth rate'!$B$3:$S$93,8,FALSE)*VLOOKUP($F332,BY_IND_Demand_Drivers!$B$5:$J$100,8,FALSE)</f>
        <v>2.8616578217821782E-2</v>
      </c>
      <c r="I332" s="16">
        <f>VLOOKUP($D332,'Growth rate'!$B$3:$S$93,8,FALSE)*VLOOKUP($F332,BY_IND_Demand_Drivers!$B$5:$J$100,9,FALSE)</f>
        <v>2.8616578217821782E-2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0.53898136602873348</v>
      </c>
      <c r="H333" s="16">
        <f>VLOOKUP($D333,'Growth rate'!$B$3:$S$93,8,FALSE)*VLOOKUP($F333,BY_IND_Demand_Drivers!$B$5:$J$100,8,FALSE)</f>
        <v>2.9948855460490736E-2</v>
      </c>
      <c r="I333" s="16">
        <f>VLOOKUP($D333,'Growth rate'!$B$3:$S$93,8,FALSE)*VLOOKUP($F333,BY_IND_Demand_Drivers!$B$5:$J$100,9,FALSE)</f>
        <v>2.9948855460490736E-2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0.56295799542380354</v>
      </c>
      <c r="H334" s="16">
        <f>VLOOKUP($D334,'Growth rate'!$B$3:$S$93,8,FALSE)*VLOOKUP($F334,BY_IND_Demand_Drivers!$B$5:$J$100,8,FALSE)</f>
        <v>3.1281132703159693E-2</v>
      </c>
      <c r="I334" s="16">
        <f>VLOOKUP($D334,'Growth rate'!$B$3:$S$93,8,FALSE)*VLOOKUP($F334,BY_IND_Demand_Drivers!$B$5:$J$100,9,FALSE)</f>
        <v>3.1281132703159693E-2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0.58693462481887371</v>
      </c>
      <c r="H335" s="16">
        <f>VLOOKUP($D335,'Growth rate'!$B$3:$S$93,8,FALSE)*VLOOKUP($F335,BY_IND_Demand_Drivers!$B$5:$J$100,8,FALSE)</f>
        <v>3.2613409945828647E-2</v>
      </c>
      <c r="I335" s="16">
        <f>VLOOKUP($D335,'Growth rate'!$B$3:$S$93,8,FALSE)*VLOOKUP($F335,BY_IND_Demand_Drivers!$B$5:$J$100,9,FALSE)</f>
        <v>3.2613409945828647E-2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0.61091125421394377</v>
      </c>
      <c r="H336" s="16">
        <f>VLOOKUP($D336,'Growth rate'!$B$3:$S$93,8,FALSE)*VLOOKUP($F336,BY_IND_Demand_Drivers!$B$5:$J$100,8,FALSE)</f>
        <v>3.3945687188497602E-2</v>
      </c>
      <c r="I336" s="16">
        <f>VLOOKUP($D336,'Growth rate'!$B$3:$S$93,8,FALSE)*VLOOKUP($F336,BY_IND_Demand_Drivers!$B$5:$J$100,9,FALSE)</f>
        <v>3.3945687188497602E-2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0.63488788360901383</v>
      </c>
      <c r="H337" s="16">
        <f>VLOOKUP($D337,'Growth rate'!$B$3:$S$93,8,FALSE)*VLOOKUP($F337,BY_IND_Demand_Drivers!$B$5:$J$100,8,FALSE)</f>
        <v>3.5277964431166556E-2</v>
      </c>
      <c r="I337" s="16">
        <f>VLOOKUP($D337,'Growth rate'!$B$3:$S$93,8,FALSE)*VLOOKUP($F337,BY_IND_Demand_Drivers!$B$5:$J$100,9,FALSE)</f>
        <v>3.5277964431166556E-2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0.658864513004084</v>
      </c>
      <c r="H338" s="16">
        <f>VLOOKUP($D338,'Growth rate'!$B$3:$S$93,8,FALSE)*VLOOKUP($F338,BY_IND_Demand_Drivers!$B$5:$J$100,8,FALSE)</f>
        <v>3.661024167383551E-2</v>
      </c>
      <c r="I338" s="16">
        <f>VLOOKUP($D338,'Growth rate'!$B$3:$S$93,8,FALSE)*VLOOKUP($F338,BY_IND_Demand_Drivers!$B$5:$J$100,9,FALSE)</f>
        <v>3.661024167383551E-2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0.68284114239915406</v>
      </c>
      <c r="H339" s="16">
        <f>VLOOKUP($D339,'Growth rate'!$B$3:$S$93,8,FALSE)*VLOOKUP($F339,BY_IND_Demand_Drivers!$B$5:$J$100,8,FALSE)</f>
        <v>3.7942518916504464E-2</v>
      </c>
      <c r="I339" s="16">
        <f>VLOOKUP($D339,'Growth rate'!$B$3:$S$93,8,FALSE)*VLOOKUP($F339,BY_IND_Demand_Drivers!$B$5:$J$100,9,FALSE)</f>
        <v>3.7942518916504464E-2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0.70681777179422411</v>
      </c>
      <c r="H340" s="16">
        <f>VLOOKUP($D340,'Growth rate'!$B$3:$S$93,8,FALSE)*VLOOKUP($F340,BY_IND_Demand_Drivers!$B$5:$J$100,8,FALSE)</f>
        <v>3.9274796159173418E-2</v>
      </c>
      <c r="I340" s="16">
        <f>VLOOKUP($D340,'Growth rate'!$B$3:$S$93,8,FALSE)*VLOOKUP($F340,BY_IND_Demand_Drivers!$B$5:$J$100,9,FALSE)</f>
        <v>3.9274796159173418E-2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0.73079440118929417</v>
      </c>
      <c r="H341" s="16">
        <f>VLOOKUP($D341,'Growth rate'!$B$3:$S$93,8,FALSE)*VLOOKUP($F341,BY_IND_Demand_Drivers!$B$5:$J$100,8,FALSE)</f>
        <v>4.0607073401842372E-2</v>
      </c>
      <c r="I341" s="16">
        <f>VLOOKUP($D341,'Growth rate'!$B$3:$S$93,8,FALSE)*VLOOKUP($F341,BY_IND_Demand_Drivers!$B$5:$J$100,9,FALSE)</f>
        <v>4.0607073401842372E-2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0.75477103058436423</v>
      </c>
      <c r="H342" s="16">
        <f>VLOOKUP($D342,'Growth rate'!$B$3:$S$93,8,FALSE)*VLOOKUP($F342,BY_IND_Demand_Drivers!$B$5:$J$100,8,FALSE)</f>
        <v>4.1939350644511326E-2</v>
      </c>
      <c r="I342" s="16">
        <f>VLOOKUP($D342,'Growth rate'!$B$3:$S$93,8,FALSE)*VLOOKUP($F342,BY_IND_Demand_Drivers!$B$5:$J$100,9,FALSE)</f>
        <v>4.1939350644511326E-2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0.7787476599794344</v>
      </c>
      <c r="H343" s="16">
        <f>VLOOKUP($D343,'Growth rate'!$B$3:$S$93,8,FALSE)*VLOOKUP($F343,BY_IND_Demand_Drivers!$B$5:$J$100,8,FALSE)</f>
        <v>4.3271627887180281E-2</v>
      </c>
      <c r="I343" s="16">
        <f>VLOOKUP($D343,'Growth rate'!$B$3:$S$93,8,FALSE)*VLOOKUP($F343,BY_IND_Demand_Drivers!$B$5:$J$100,9,FALSE)</f>
        <v>4.3271627887180281E-2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0.80272428937450457</v>
      </c>
      <c r="H344" s="16">
        <f>VLOOKUP($D344,'Growth rate'!$B$3:$S$93,8,FALSE)*VLOOKUP($F344,BY_IND_Demand_Drivers!$B$5:$J$100,8,FALSE)</f>
        <v>4.4603905129849242E-2</v>
      </c>
      <c r="I344" s="16">
        <f>VLOOKUP($D344,'Growth rate'!$B$3:$S$93,8,FALSE)*VLOOKUP($F344,BY_IND_Demand_Drivers!$B$5:$J$100,9,FALSE)</f>
        <v>4.4603905129849242E-2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0.82670091876957463</v>
      </c>
      <c r="H345" s="16">
        <f>VLOOKUP($D345,'Growth rate'!$B$3:$S$93,8,FALSE)*VLOOKUP($F345,BY_IND_Demand_Drivers!$B$5:$J$100,8,FALSE)</f>
        <v>4.5936182372518196E-2</v>
      </c>
      <c r="I345" s="16">
        <f>VLOOKUP($D345,'Growth rate'!$B$3:$S$93,8,FALSE)*VLOOKUP($F345,BY_IND_Demand_Drivers!$B$5:$J$100,9,FALSE)</f>
        <v>4.5936182372518196E-2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0.8506775481646448</v>
      </c>
      <c r="H346" s="16">
        <f>VLOOKUP($D346,'Growth rate'!$B$3:$S$93,8,FALSE)*VLOOKUP($F346,BY_IND_Demand_Drivers!$B$5:$J$100,8,FALSE)</f>
        <v>4.726845961518715E-2</v>
      </c>
      <c r="I346" s="16">
        <f>VLOOKUP($D346,'Growth rate'!$B$3:$S$93,8,FALSE)*VLOOKUP($F346,BY_IND_Demand_Drivers!$B$5:$J$100,9,FALSE)</f>
        <v>4.726845961518715E-2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0.87465417755971486</v>
      </c>
      <c r="H347" s="16">
        <f>VLOOKUP($D347,'Growth rate'!$B$3:$S$93,8,FALSE)*VLOOKUP($F347,BY_IND_Demand_Drivers!$B$5:$J$100,8,FALSE)</f>
        <v>4.8600736857856104E-2</v>
      </c>
      <c r="I347" s="16">
        <f>VLOOKUP($D347,'Growth rate'!$B$3:$S$93,8,FALSE)*VLOOKUP($F347,BY_IND_Demand_Drivers!$B$5:$J$100,9,FALSE)</f>
        <v>4.8600736857856104E-2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0.89863080695478492</v>
      </c>
      <c r="H348" s="16">
        <f>VLOOKUP($D348,'Growth rate'!$B$3:$S$93,8,FALSE)*VLOOKUP($F348,BY_IND_Demand_Drivers!$B$5:$J$100,8,FALSE)</f>
        <v>4.9933014100525058E-2</v>
      </c>
      <c r="I348" s="16">
        <f>VLOOKUP($D348,'Growth rate'!$B$3:$S$93,8,FALSE)*VLOOKUP($F348,BY_IND_Demand_Drivers!$B$5:$J$100,9,FALSE)</f>
        <v>4.9933014100525058E-2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0.92260743634985498</v>
      </c>
      <c r="H349" s="16">
        <f>VLOOKUP($D349,'Growth rate'!$B$3:$S$93,8,FALSE)*VLOOKUP($F349,BY_IND_Demand_Drivers!$B$5:$J$100,8,FALSE)</f>
        <v>5.1265291343194012E-2</v>
      </c>
      <c r="I349" s="16">
        <f>VLOOKUP($D349,'Growth rate'!$B$3:$S$93,8,FALSE)*VLOOKUP($F349,BY_IND_Demand_Drivers!$B$5:$J$100,9,FALSE)</f>
        <v>5.1265291343194012E-2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0.94658406574492515</v>
      </c>
      <c r="H350" s="16">
        <f>VLOOKUP($D350,'Growth rate'!$B$3:$S$93,8,FALSE)*VLOOKUP($F350,BY_IND_Demand_Drivers!$B$5:$J$100,8,FALSE)</f>
        <v>5.2597568585862967E-2</v>
      </c>
      <c r="I350" s="16">
        <f>VLOOKUP($D350,'Growth rate'!$B$3:$S$93,8,FALSE)*VLOOKUP($F350,BY_IND_Demand_Drivers!$B$5:$J$100,9,FALSE)</f>
        <v>5.2597568585862967E-2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0.97056069513999521</v>
      </c>
      <c r="H351" s="16">
        <f>VLOOKUP($D351,'Growth rate'!$B$3:$S$93,8,FALSE)*VLOOKUP($F351,BY_IND_Demand_Drivers!$B$5:$J$100,8,FALSE)</f>
        <v>5.3929845828531921E-2</v>
      </c>
      <c r="I351" s="16">
        <f>VLOOKUP($D351,'Growth rate'!$B$3:$S$93,8,FALSE)*VLOOKUP($F351,BY_IND_Demand_Drivers!$B$5:$J$100,9,FALSE)</f>
        <v>5.3929845828531921E-2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0.99453732453506527</v>
      </c>
      <c r="H352" s="16">
        <f>VLOOKUP($D352,'Growth rate'!$B$3:$S$93,8,FALSE)*VLOOKUP($F352,BY_IND_Demand_Drivers!$B$5:$J$100,8,FALSE)</f>
        <v>5.5262123071200875E-2</v>
      </c>
      <c r="I352" s="16">
        <f>VLOOKUP($D352,'Growth rate'!$B$3:$S$93,8,FALSE)*VLOOKUP($F352,BY_IND_Demand_Drivers!$B$5:$J$100,9,FALSE)</f>
        <v>5.5262123071200875E-2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1.0185139539301356</v>
      </c>
      <c r="H353" s="16">
        <f>VLOOKUP($D353,'Growth rate'!$B$3:$S$93,8,FALSE)*VLOOKUP($F353,BY_IND_Demand_Drivers!$B$5:$J$100,8,FALSE)</f>
        <v>5.6594400313869836E-2</v>
      </c>
      <c r="I353" s="16">
        <f>VLOOKUP($D353,'Growth rate'!$B$3:$S$93,8,FALSE)*VLOOKUP($F353,BY_IND_Demand_Drivers!$B$5:$J$100,9,FALSE)</f>
        <v>5.6594400313869836E-2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1.0424905833252054</v>
      </c>
      <c r="H354" s="16">
        <f>VLOOKUP($D354,'Growth rate'!$B$3:$S$93,8,FALSE)*VLOOKUP($F354,BY_IND_Demand_Drivers!$B$5:$J$100,8,FALSE)</f>
        <v>5.7926677556538776E-2</v>
      </c>
      <c r="I354" s="16">
        <f>VLOOKUP($D354,'Growth rate'!$B$3:$S$93,8,FALSE)*VLOOKUP($F354,BY_IND_Demand_Drivers!$B$5:$J$100,9,FALSE)</f>
        <v>5.7926677556538776E-2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1.0664672127202757</v>
      </c>
      <c r="H355" s="16">
        <f>VLOOKUP($D355,'Growth rate'!$B$3:$S$93,8,FALSE)*VLOOKUP($F355,BY_IND_Demand_Drivers!$B$5:$J$100,8,FALSE)</f>
        <v>5.9258954799207744E-2</v>
      </c>
      <c r="I355" s="16">
        <f>VLOOKUP($D355,'Growth rate'!$B$3:$S$93,8,FALSE)*VLOOKUP($F355,BY_IND_Demand_Drivers!$B$5:$J$100,9,FALSE)</f>
        <v>5.9258954799207744E-2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1.0904438421153457</v>
      </c>
      <c r="H356" s="16">
        <f>VLOOKUP($D356,'Growth rate'!$B$3:$S$93,8,FALSE)*VLOOKUP($F356,BY_IND_Demand_Drivers!$B$5:$J$100,8,FALSE)</f>
        <v>6.0591232041876698E-2</v>
      </c>
      <c r="I356" s="16">
        <f>VLOOKUP($D356,'Growth rate'!$B$3:$S$93,8,FALSE)*VLOOKUP($F356,BY_IND_Demand_Drivers!$B$5:$J$100,9,FALSE)</f>
        <v>6.0591232041876698E-2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1.1144204715104158</v>
      </c>
      <c r="H357" s="16">
        <f>VLOOKUP($D357,'Growth rate'!$B$3:$S$93,8,FALSE)*VLOOKUP($F357,BY_IND_Demand_Drivers!$B$5:$J$100,8,FALSE)</f>
        <v>6.1923509284545653E-2</v>
      </c>
      <c r="I357" s="16">
        <f>VLOOKUP($D357,'Growth rate'!$B$3:$S$93,8,FALSE)*VLOOKUP($F357,BY_IND_Demand_Drivers!$B$5:$J$100,9,FALSE)</f>
        <v>6.1923509284545653E-2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1.1383971009054858</v>
      </c>
      <c r="H358" s="16">
        <f>VLOOKUP($D358,'Growth rate'!$B$3:$S$93,8,FALSE)*VLOOKUP($F358,BY_IND_Demand_Drivers!$B$5:$J$100,8,FALSE)</f>
        <v>6.32557865272146E-2</v>
      </c>
      <c r="I358" s="16">
        <f>VLOOKUP($D358,'Growth rate'!$B$3:$S$93,8,FALSE)*VLOOKUP($F358,BY_IND_Demand_Drivers!$B$5:$J$100,9,FALSE)</f>
        <v>6.32557865272146E-2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1.1623737303005559</v>
      </c>
      <c r="H359" s="16">
        <f>VLOOKUP($D359,'Growth rate'!$B$3:$S$93,8,FALSE)*VLOOKUP($F359,BY_IND_Demand_Drivers!$B$5:$J$100,8,FALSE)</f>
        <v>6.4588063769883561E-2</v>
      </c>
      <c r="I359" s="16">
        <f>VLOOKUP($D359,'Growth rate'!$B$3:$S$93,8,FALSE)*VLOOKUP($F359,BY_IND_Demand_Drivers!$B$5:$J$100,9,FALSE)</f>
        <v>6.4588063769883561E-2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1.1863503596956262</v>
      </c>
      <c r="H360" s="16">
        <f>VLOOKUP($D360,'Growth rate'!$B$3:$S$93,8,FALSE)*VLOOKUP($F360,BY_IND_Demand_Drivers!$B$5:$J$100,8,FALSE)</f>
        <v>6.5920341012552508E-2</v>
      </c>
      <c r="I360" s="16">
        <f>VLOOKUP($D360,'Growth rate'!$B$3:$S$93,8,FALSE)*VLOOKUP($F360,BY_IND_Demand_Drivers!$B$5:$J$100,9,FALSE)</f>
        <v>6.5920341012552508E-2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1.2103269890906962</v>
      </c>
      <c r="H361" s="16">
        <f>VLOOKUP($D361,'Growth rate'!$B$3:$S$93,8,FALSE)*VLOOKUP($F361,BY_IND_Demand_Drivers!$B$5:$J$100,8,FALSE)</f>
        <v>6.7252618255221469E-2</v>
      </c>
      <c r="I361" s="16">
        <f>VLOOKUP($D361,'Growth rate'!$B$3:$S$93,8,FALSE)*VLOOKUP($F361,BY_IND_Demand_Drivers!$B$5:$J$100,9,FALSE)</f>
        <v>6.7252618255221469E-2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1.2343036184857663</v>
      </c>
      <c r="H362" s="16">
        <f>VLOOKUP($D362,'Growth rate'!$B$3:$S$93,8,FALSE)*VLOOKUP($F362,BY_IND_Demand_Drivers!$B$5:$J$100,8,FALSE)</f>
        <v>6.8584895497890416E-2</v>
      </c>
      <c r="I362" s="16">
        <f>VLOOKUP($D362,'Growth rate'!$B$3:$S$93,8,FALSE)*VLOOKUP($F362,BY_IND_Demand_Drivers!$B$5:$J$100,9,FALSE)</f>
        <v>6.8584895497890416E-2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1.2582802478808364</v>
      </c>
      <c r="H363" s="16">
        <f>VLOOKUP($D363,'Growth rate'!$B$3:$S$93,8,FALSE)*VLOOKUP($F363,BY_IND_Demand_Drivers!$B$5:$J$100,8,FALSE)</f>
        <v>6.9917172740559377E-2</v>
      </c>
      <c r="I363" s="16">
        <f>VLOOKUP($D363,'Growth rate'!$B$3:$S$93,8,FALSE)*VLOOKUP($F363,BY_IND_Demand_Drivers!$B$5:$J$100,9,FALSE)</f>
        <v>6.9917172740559377E-2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1.2784127318469298</v>
      </c>
      <c r="H364" s="16">
        <f>VLOOKUP($D364,'Growth rate'!$B$3:$S$93,8,FALSE)*VLOOKUP($F364,BY_IND_Demand_Drivers!$B$5:$J$100,8,FALSE)</f>
        <v>7.1035847504408334E-2</v>
      </c>
      <c r="I364" s="16">
        <f>VLOOKUP($D364,'Growth rate'!$B$3:$S$93,8,FALSE)*VLOOKUP($F364,BY_IND_Demand_Drivers!$B$5:$J$100,9,FALSE)</f>
        <v>7.1035847504408334E-2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1.2988673355564808</v>
      </c>
      <c r="H365" s="16">
        <f>VLOOKUP($D365,'Growth rate'!$B$3:$S$93,8,FALSE)*VLOOKUP($F365,BY_IND_Demand_Drivers!$B$5:$J$100,8,FALSE)</f>
        <v>7.2172421064478867E-2</v>
      </c>
      <c r="I365" s="16">
        <f>VLOOKUP($D365,'Growth rate'!$B$3:$S$93,8,FALSE)*VLOOKUP($F365,BY_IND_Demand_Drivers!$B$5:$J$100,9,FALSE)</f>
        <v>7.2172421064478867E-2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1.3196492129253843</v>
      </c>
      <c r="H366" s="16">
        <f>VLOOKUP($D366,'Growth rate'!$B$3:$S$93,8,FALSE)*VLOOKUP($F366,BY_IND_Demand_Drivers!$B$5:$J$100,8,FALSE)</f>
        <v>7.3327179801510531E-2</v>
      </c>
      <c r="I366" s="16">
        <f>VLOOKUP($D366,'Growth rate'!$B$3:$S$93,8,FALSE)*VLOOKUP($F366,BY_IND_Demand_Drivers!$B$5:$J$100,9,FALSE)</f>
        <v>7.3327179801510531E-2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1.3407636003321906</v>
      </c>
      <c r="H367" s="16">
        <f>VLOOKUP($D367,'Growth rate'!$B$3:$S$93,8,FALSE)*VLOOKUP($F367,BY_IND_Demand_Drivers!$B$5:$J$100,8,FALSE)</f>
        <v>7.4500414678334695E-2</v>
      </c>
      <c r="I367" s="16">
        <f>VLOOKUP($D367,'Growth rate'!$B$3:$S$93,8,FALSE)*VLOOKUP($F367,BY_IND_Demand_Drivers!$B$5:$J$100,9,FALSE)</f>
        <v>7.4500414678334695E-2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1.3622158179375052</v>
      </c>
      <c r="H368" s="16">
        <f>VLOOKUP($D368,'Growth rate'!$B$3:$S$93,8,FALSE)*VLOOKUP($F368,BY_IND_Demand_Drivers!$B$5:$J$100,8,FALSE)</f>
        <v>7.5692421313188041E-2</v>
      </c>
      <c r="I368" s="16">
        <f>VLOOKUP($D368,'Growth rate'!$B$3:$S$93,8,FALSE)*VLOOKUP($F368,BY_IND_Demand_Drivers!$B$5:$J$100,9,FALSE)</f>
        <v>7.5692421313188041E-2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1.3840112710245054</v>
      </c>
      <c r="H369" s="16">
        <f>VLOOKUP($D369,'Growth rate'!$B$3:$S$93,8,FALSE)*VLOOKUP($F369,BY_IND_Demand_Drivers!$B$5:$J$100,8,FALSE)</f>
        <v>7.6903500054199048E-2</v>
      </c>
      <c r="I369" s="16">
        <f>VLOOKUP($D369,'Growth rate'!$B$3:$S$93,8,FALSE)*VLOOKUP($F369,BY_IND_Demand_Drivers!$B$5:$J$100,9,FALSE)</f>
        <v>7.6903500054199048E-2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1.4061554513608976</v>
      </c>
      <c r="H370" s="16">
        <f>VLOOKUP($D370,'Growth rate'!$B$3:$S$93,8,FALSE)*VLOOKUP($F370,BY_IND_Demand_Drivers!$B$5:$J$100,8,FALSE)</f>
        <v>7.8133956055066234E-2</v>
      </c>
      <c r="I370" s="16">
        <f>VLOOKUP($D370,'Growth rate'!$B$3:$S$93,8,FALSE)*VLOOKUP($F370,BY_IND_Demand_Drivers!$B$5:$J$100,9,FALSE)</f>
        <v>7.8133956055066234E-2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1.4286539385826722</v>
      </c>
      <c r="H371" s="16">
        <f>VLOOKUP($D371,'Growth rate'!$B$3:$S$93,8,FALSE)*VLOOKUP($F371,BY_IND_Demand_Drivers!$B$5:$J$100,8,FALSE)</f>
        <v>7.9384099351947318E-2</v>
      </c>
      <c r="I371" s="16">
        <f>VLOOKUP($D371,'Growth rate'!$B$3:$S$93,8,FALSE)*VLOOKUP($F371,BY_IND_Demand_Drivers!$B$5:$J$100,9,FALSE)</f>
        <v>7.9384099351947318E-2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1.4515124015999947</v>
      </c>
      <c r="H372" s="16">
        <f>VLOOKUP($D372,'Growth rate'!$B$3:$S$93,8,FALSE)*VLOOKUP($F372,BY_IND_Demand_Drivers!$B$5:$J$100,8,FALSE)</f>
        <v>8.0654244941578454E-2</v>
      </c>
      <c r="I372" s="16">
        <f>VLOOKUP($D372,'Growth rate'!$B$3:$S$93,8,FALSE)*VLOOKUP($F372,BY_IND_Demand_Drivers!$B$5:$J$100,9,FALSE)</f>
        <v>8.0654244941578454E-2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1.4747366000255948</v>
      </c>
      <c r="H373" s="16">
        <f>VLOOKUP($D373,'Growth rate'!$B$3:$S$93,8,FALSE)*VLOOKUP($F373,BY_IND_Demand_Drivers!$B$5:$J$100,8,FALSE)</f>
        <v>8.1944712860643726E-2</v>
      </c>
      <c r="I373" s="16">
        <f>VLOOKUP($D373,'Growth rate'!$B$3:$S$93,8,FALSE)*VLOOKUP($F373,BY_IND_Demand_Drivers!$B$5:$J$100,9,FALSE)</f>
        <v>8.1944712860643726E-2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1.4983323856260042</v>
      </c>
      <c r="H374" s="16">
        <f>VLOOKUP($D374,'Growth rate'!$B$3:$S$93,8,FALSE)*VLOOKUP($F374,BY_IND_Demand_Drivers!$B$5:$J$100,8,FALSE)</f>
        <v>8.325582826641402E-2</v>
      </c>
      <c r="I374" s="16">
        <f>VLOOKUP($D374,'Growth rate'!$B$3:$S$93,8,FALSE)*VLOOKUP($F374,BY_IND_Demand_Drivers!$B$5:$J$100,9,FALSE)</f>
        <v>8.325582826641402E-2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1.5223057037960204</v>
      </c>
      <c r="H375" s="16">
        <f>VLOOKUP($D375,'Growth rate'!$B$3:$S$93,8,FALSE)*VLOOKUP($F375,BY_IND_Demand_Drivers!$B$5:$J$100,8,FALSE)</f>
        <v>8.458792151867664E-2</v>
      </c>
      <c r="I375" s="16">
        <f>VLOOKUP($D375,'Growth rate'!$B$3:$S$93,8,FALSE)*VLOOKUP($F375,BY_IND_Demand_Drivers!$B$5:$J$100,9,FALSE)</f>
        <v>8.458792151867664E-2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1.5466625950567567</v>
      </c>
      <c r="H376" s="16">
        <f>VLOOKUP($D376,'Growth rate'!$B$3:$S$93,8,FALSE)*VLOOKUP($F376,BY_IND_Demand_Drivers!$B$5:$J$100,8,FALSE)</f>
        <v>8.5941328262975472E-2</v>
      </c>
      <c r="I376" s="16">
        <f>VLOOKUP($D376,'Growth rate'!$B$3:$S$93,8,FALSE)*VLOOKUP($F376,BY_IND_Demand_Drivers!$B$5:$J$100,9,FALSE)</f>
        <v>8.5941328262975472E-2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1.5714091965776651</v>
      </c>
      <c r="H377" s="16">
        <f>VLOOKUP($D377,'Growth rate'!$B$3:$S$93,8,FALSE)*VLOOKUP($F377,BY_IND_Demand_Drivers!$B$5:$J$100,8,FALSE)</f>
        <v>8.7316389515183085E-2</v>
      </c>
      <c r="I377" s="16">
        <f>VLOOKUP($D377,'Growth rate'!$B$3:$S$93,8,FALSE)*VLOOKUP($F377,BY_IND_Demand_Drivers!$B$5:$J$100,9,FALSE)</f>
        <v>8.7316389515183085E-2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1.5965517437229075</v>
      </c>
      <c r="H378" s="16">
        <f>VLOOKUP($D378,'Growth rate'!$B$3:$S$93,8,FALSE)*VLOOKUP($F378,BY_IND_Demand_Drivers!$B$5:$J$100,8,FALSE)</f>
        <v>8.8713451747426009E-2</v>
      </c>
      <c r="I378" s="16">
        <f>VLOOKUP($D378,'Growth rate'!$B$3:$S$93,8,FALSE)*VLOOKUP($F378,BY_IND_Demand_Drivers!$B$5:$J$100,9,FALSE)</f>
        <v>8.8713451747426009E-2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1.622096571622474</v>
      </c>
      <c r="H379" s="16">
        <f>VLOOKUP($D379,'Growth rate'!$B$3:$S$93,8,FALSE)*VLOOKUP($F379,BY_IND_Demand_Drivers!$B$5:$J$100,8,FALSE)</f>
        <v>9.0132866975384821E-2</v>
      </c>
      <c r="I379" s="16">
        <f>VLOOKUP($D379,'Growth rate'!$B$3:$S$93,8,FALSE)*VLOOKUP($F379,BY_IND_Demand_Drivers!$B$5:$J$100,9,FALSE)</f>
        <v>9.0132866975384821E-2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1.648050116768434</v>
      </c>
      <c r="H380" s="16">
        <f>VLOOKUP($D380,'Growth rate'!$B$3:$S$93,8,FALSE)*VLOOKUP($F380,BY_IND_Demand_Drivers!$B$5:$J$100,8,FALSE)</f>
        <v>9.1574992846990999E-2</v>
      </c>
      <c r="I380" s="16">
        <f>VLOOKUP($D380,'Growth rate'!$B$3:$S$93,8,FALSE)*VLOOKUP($F380,BY_IND_Demand_Drivers!$B$5:$J$100,9,FALSE)</f>
        <v>9.1574992846990999E-2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1.6744189186367286</v>
      </c>
      <c r="H381" s="16">
        <f>VLOOKUP($D381,'Growth rate'!$B$3:$S$93,8,FALSE)*VLOOKUP($F381,BY_IND_Demand_Drivers!$B$5:$J$100,8,FALSE)</f>
        <v>9.304019273254284E-2</v>
      </c>
      <c r="I381" s="16">
        <f>VLOOKUP($D381,'Growth rate'!$B$3:$S$93,8,FALSE)*VLOOKUP($F381,BY_IND_Demand_Drivers!$B$5:$J$100,9,FALSE)</f>
        <v>9.304019273254284E-2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1.7012096213349164</v>
      </c>
      <c r="H382" s="16">
        <f>VLOOKUP($D382,'Growth rate'!$B$3:$S$93,8,FALSE)*VLOOKUP($F382,BY_IND_Demand_Drivers!$B$5:$J$100,8,FALSE)</f>
        <v>9.4528835816263534E-2</v>
      </c>
      <c r="I382" s="16">
        <f>VLOOKUP($D382,'Growth rate'!$B$3:$S$93,8,FALSE)*VLOOKUP($F382,BY_IND_Demand_Drivers!$B$5:$J$100,9,FALSE)</f>
        <v>9.4528835816263534E-2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1.7284289752762754</v>
      </c>
      <c r="H383" s="16">
        <f>VLOOKUP($D383,'Growth rate'!$B$3:$S$93,8,FALSE)*VLOOKUP($F383,BY_IND_Demand_Drivers!$B$5:$J$100,8,FALSE)</f>
        <v>9.6041297189323763E-2</v>
      </c>
      <c r="I383" s="16">
        <f>VLOOKUP($D383,'Growth rate'!$B$3:$S$93,8,FALSE)*VLOOKUP($F383,BY_IND_Demand_Drivers!$B$5:$J$100,9,FALSE)</f>
        <v>9.6041297189323763E-2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1.7560838388806959</v>
      </c>
      <c r="H384" s="16">
        <f>VLOOKUP($D384,'Growth rate'!$B$3:$S$93,8,FALSE)*VLOOKUP($F384,BY_IND_Demand_Drivers!$B$5:$J$100,8,FALSE)</f>
        <v>9.757795794435295E-2</v>
      </c>
      <c r="I384" s="16">
        <f>VLOOKUP($D384,'Growth rate'!$B$3:$S$93,8,FALSE)*VLOOKUP($F384,BY_IND_Demand_Drivers!$B$5:$J$100,9,FALSE)</f>
        <v>9.757795794435295E-2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1.7841811803027865</v>
      </c>
      <c r="H385" s="16">
        <f>VLOOKUP($D385,'Growth rate'!$B$3:$S$93,8,FALSE)*VLOOKUP($F385,BY_IND_Demand_Drivers!$B$5:$J$100,8,FALSE)</f>
        <v>9.9139205271462569E-2</v>
      </c>
      <c r="I385" s="16">
        <f>VLOOKUP($D385,'Growth rate'!$B$3:$S$93,8,FALSE)*VLOOKUP($F385,BY_IND_Demand_Drivers!$B$5:$J$100,9,FALSE)</f>
        <v>9.9139205271462569E-2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1.8127280791876312</v>
      </c>
      <c r="H386" s="16">
        <f>VLOOKUP($D386,'Growth rate'!$B$3:$S$93,8,FALSE)*VLOOKUP($F386,BY_IND_Demand_Drivers!$B$5:$J$100,8,FALSE)</f>
        <v>0.10072543255580599</v>
      </c>
      <c r="I386" s="16">
        <f>VLOOKUP($D386,'Growth rate'!$B$3:$S$93,8,FALSE)*VLOOKUP($F386,BY_IND_Demand_Drivers!$B$5:$J$100,9,FALSE)</f>
        <v>0.10072543255580599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1.8417317284546333</v>
      </c>
      <c r="H387" s="16">
        <f>VLOOKUP($D387,'Growth rate'!$B$3:$S$93,8,FALSE)*VLOOKUP($F387,BY_IND_Demand_Drivers!$B$5:$J$100,8,FALSE)</f>
        <v>0.10233703947669887</v>
      </c>
      <c r="I387" s="16">
        <f>VLOOKUP($D387,'Growth rate'!$B$3:$S$93,8,FALSE)*VLOOKUP($F387,BY_IND_Demand_Drivers!$B$5:$J$100,9,FALSE)</f>
        <v>0.10233703947669887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1.8711994361099071</v>
      </c>
      <c r="H388" s="16">
        <f>VLOOKUP($D388,'Growth rate'!$B$3:$S$93,8,FALSE)*VLOOKUP($F388,BY_IND_Demand_Drivers!$B$5:$J$100,8,FALSE)</f>
        <v>0.10397443210832603</v>
      </c>
      <c r="I388" s="16">
        <f>VLOOKUP($D388,'Growth rate'!$B$3:$S$93,8,FALSE)*VLOOKUP($F388,BY_IND_Demand_Drivers!$B$5:$J$100,9,FALSE)</f>
        <v>0.10397443210832603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1.901138627087666</v>
      </c>
      <c r="H389" s="16">
        <f>VLOOKUP($D389,'Growth rate'!$B$3:$S$93,8,FALSE)*VLOOKUP($F389,BY_IND_Demand_Drivers!$B$5:$J$100,8,FALSE)</f>
        <v>0.10563802302205927</v>
      </c>
      <c r="I389" s="16">
        <f>VLOOKUP($D389,'Growth rate'!$B$3:$S$93,8,FALSE)*VLOOKUP($F389,BY_IND_Demand_Drivers!$B$5:$J$100,9,FALSE)</f>
        <v>0.10563802302205927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1.9315568451210681</v>
      </c>
      <c r="H390" s="16">
        <f>VLOOKUP($D390,'Growth rate'!$B$3:$S$93,8,FALSE)*VLOOKUP($F390,BY_IND_Demand_Drivers!$B$5:$J$100,8,FALSE)</f>
        <v>0.10732823139041218</v>
      </c>
      <c r="I390" s="16">
        <f>VLOOKUP($D390,'Growth rate'!$B$3:$S$93,8,FALSE)*VLOOKUP($F390,BY_IND_Demand_Drivers!$B$5:$J$100,9,FALSE)</f>
        <v>0.10732823139041218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1.9624617546430057</v>
      </c>
      <c r="H391" s="16">
        <f>VLOOKUP($D391,'Growth rate'!$B$3:$S$93,8,FALSE)*VLOOKUP($F391,BY_IND_Demand_Drivers!$B$5:$J$100,8,FALSE)</f>
        <v>0.10904548309265881</v>
      </c>
      <c r="I391" s="16">
        <f>VLOOKUP($D391,'Growth rate'!$B$3:$S$93,8,FALSE)*VLOOKUP($F391,BY_IND_Demand_Drivers!$B$5:$J$100,9,FALSE)</f>
        <v>0.10904548309265881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1.9938611427172941</v>
      </c>
      <c r="H392" s="16">
        <f>VLOOKUP($D392,'Growth rate'!$B$3:$S$93,8,FALSE)*VLOOKUP($F392,BY_IND_Demand_Drivers!$B$5:$J$100,8,FALSE)</f>
        <v>0.11079021082214137</v>
      </c>
      <c r="I392" s="16">
        <f>VLOOKUP($D392,'Growth rate'!$B$3:$S$93,8,FALSE)*VLOOKUP($F392,BY_IND_Demand_Drivers!$B$5:$J$100,9,FALSE)</f>
        <v>0.11079021082214137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2.0257629210007706</v>
      </c>
      <c r="H393" s="16">
        <f>VLOOKUP($D393,'Growth rate'!$B$3:$S$93,8,FALSE)*VLOOKUP($F393,BY_IND_Demand_Drivers!$B$5:$J$100,8,FALSE)</f>
        <v>0.11256285419529562</v>
      </c>
      <c r="I393" s="16">
        <f>VLOOKUP($D393,'Growth rate'!$B$3:$S$93,8,FALSE)*VLOOKUP($F393,BY_IND_Demand_Drivers!$B$5:$J$100,9,FALSE)</f>
        <v>0.11256285419529562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2.0581751277367828</v>
      </c>
      <c r="H394" s="16">
        <f>VLOOKUP($D394,'Growth rate'!$B$3:$S$93,8,FALSE)*VLOOKUP($F394,BY_IND_Demand_Drivers!$B$5:$J$100,8,FALSE)</f>
        <v>0.11436385986242036</v>
      </c>
      <c r="I394" s="16">
        <f>VLOOKUP($D394,'Growth rate'!$B$3:$S$93,8,FALSE)*VLOOKUP($F394,BY_IND_Demand_Drivers!$B$5:$J$100,9,FALSE)</f>
        <v>0.11436385986242036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2.0911059297805719</v>
      </c>
      <c r="H395" s="16">
        <f>VLOOKUP($D395,'Growth rate'!$B$3:$S$93,8,FALSE)*VLOOKUP($F395,BY_IND_Demand_Drivers!$B$5:$J$100,8,FALSE)</f>
        <v>0.11619368162021909</v>
      </c>
      <c r="I395" s="16">
        <f>VLOOKUP($D395,'Growth rate'!$B$3:$S$93,8,FALSE)*VLOOKUP($F395,BY_IND_Demand_Drivers!$B$5:$J$100,9,FALSE)</f>
        <v>0.11619368162021909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2.1245636246570609</v>
      </c>
      <c r="H396" s="16">
        <f>VLOOKUP($D396,'Growth rate'!$B$3:$S$93,8,FALSE)*VLOOKUP($F396,BY_IND_Demand_Drivers!$B$5:$J$100,8,FALSE)</f>
        <v>0.1180527805261426</v>
      </c>
      <c r="I396" s="16">
        <f>VLOOKUP($D396,'Growth rate'!$B$3:$S$93,8,FALSE)*VLOOKUP($F396,BY_IND_Demand_Drivers!$B$5:$J$100,9,FALSE)</f>
        <v>0.1180527805261426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2.1585566426515737</v>
      </c>
      <c r="H397" s="16">
        <f>VLOOKUP($D397,'Growth rate'!$B$3:$S$93,8,FALSE)*VLOOKUP($F397,BY_IND_Demand_Drivers!$B$5:$J$100,8,FALSE)</f>
        <v>0.11994162501456088</v>
      </c>
      <c r="I397" s="16">
        <f>VLOOKUP($D397,'Growth rate'!$B$3:$S$93,8,FALSE)*VLOOKUP($F397,BY_IND_Demand_Drivers!$B$5:$J$100,9,FALSE)</f>
        <v>0.11994162501456088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2.1930935489339989</v>
      </c>
      <c r="H398" s="16">
        <f>VLOOKUP($D398,'Growth rate'!$B$3:$S$93,8,FALSE)*VLOOKUP($F398,BY_IND_Demand_Drivers!$B$5:$J$100,8,FALSE)</f>
        <v>0.12186069101479385</v>
      </c>
      <c r="I398" s="16">
        <f>VLOOKUP($D398,'Growth rate'!$B$3:$S$93,8,FALSE)*VLOOKUP($F398,BY_IND_Demand_Drivers!$B$5:$J$100,9,FALSE)</f>
        <v>0.12186069101479385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2.2281830457169431</v>
      </c>
      <c r="H399" s="16">
        <f>VLOOKUP($D399,'Growth rate'!$B$3:$S$93,8,FALSE)*VLOOKUP($F399,BY_IND_Demand_Drivers!$B$5:$J$100,8,FALSE)</f>
        <v>0.12381046207103058</v>
      </c>
      <c r="I399" s="16">
        <f>VLOOKUP($D399,'Growth rate'!$B$3:$S$93,8,FALSE)*VLOOKUP($F399,BY_IND_Demand_Drivers!$B$5:$J$100,9,FALSE)</f>
        <v>0.12381046207103058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2.2638339744484139</v>
      </c>
      <c r="H400" s="16">
        <f>VLOOKUP($D400,'Growth rate'!$B$3:$S$93,8,FALSE)*VLOOKUP($F400,BY_IND_Demand_Drivers!$B$5:$J$100,8,FALSE)</f>
        <v>0.12579142946416705</v>
      </c>
      <c r="I400" s="16">
        <f>VLOOKUP($D400,'Growth rate'!$B$3:$S$93,8,FALSE)*VLOOKUP($F400,BY_IND_Demand_Drivers!$B$5:$J$100,9,FALSE)</f>
        <v>0.12579142946416705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2.3000553180395888</v>
      </c>
      <c r="H401" s="16">
        <f>VLOOKUP($D401,'Growth rate'!$B$3:$S$93,8,FALSE)*VLOOKUP($F401,BY_IND_Demand_Drivers!$B$5:$J$100,8,FALSE)</f>
        <v>0.12780409233559373</v>
      </c>
      <c r="I401" s="16">
        <f>VLOOKUP($D401,'Growth rate'!$B$3:$S$93,8,FALSE)*VLOOKUP($F401,BY_IND_Demand_Drivers!$B$5:$J$100,9,FALSE)</f>
        <v>0.12780409233559373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2.3368562031282227</v>
      </c>
      <c r="H402" s="16">
        <f>VLOOKUP($D402,'Growth rate'!$B$3:$S$93,8,FALSE)*VLOOKUP($F402,BY_IND_Demand_Drivers!$B$5:$J$100,8,FALSE)</f>
        <v>0.12984895781296324</v>
      </c>
      <c r="I402" s="16">
        <f>VLOOKUP($D402,'Growth rate'!$B$3:$S$93,8,FALSE)*VLOOKUP($F402,BY_IND_Demand_Drivers!$B$5:$J$100,9,FALSE)</f>
        <v>0.12984895781296324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2.3742459023782745</v>
      </c>
      <c r="H403" s="16">
        <f>VLOOKUP($D403,'Growth rate'!$B$3:$S$93,8,FALSE)*VLOOKUP($F403,BY_IND_Demand_Drivers!$B$5:$J$100,8,FALSE)</f>
        <v>0.13192654113797067</v>
      </c>
      <c r="I403" s="16">
        <f>VLOOKUP($D403,'Growth rate'!$B$3:$S$93,8,FALSE)*VLOOKUP($F403,BY_IND_Demand_Drivers!$B$5:$J$100,9,FALSE)</f>
        <v>0.13192654113797067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2.412233836816327</v>
      </c>
      <c r="H404" s="16">
        <f>VLOOKUP($D404,'Growth rate'!$B$3:$S$93,8,FALSE)*VLOOKUP($F404,BY_IND_Demand_Drivers!$B$5:$J$100,8,FALSE)</f>
        <v>0.1340373657961782</v>
      </c>
      <c r="I404" s="16">
        <f>VLOOKUP($D404,'Growth rate'!$B$3:$S$93,8,FALSE)*VLOOKUP($F404,BY_IND_Demand_Drivers!$B$5:$J$100,9,FALSE)</f>
        <v>0.1340373657961782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2.4508295782053877</v>
      </c>
      <c r="H405" s="16">
        <f>VLOOKUP($D405,'Growth rate'!$B$3:$S$93,8,FALSE)*VLOOKUP($F405,BY_IND_Demand_Drivers!$B$5:$J$100,8,FALSE)</f>
        <v>0.13618196364891705</v>
      </c>
      <c r="I405" s="16">
        <f>VLOOKUP($D405,'Growth rate'!$B$3:$S$93,8,FALSE)*VLOOKUP($F405,BY_IND_Demand_Drivers!$B$5:$J$100,9,FALSE)</f>
        <v>0.13618196364891705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2.4900428514566744</v>
      </c>
      <c r="H406" s="16">
        <f>VLOOKUP($D406,'Growth rate'!$B$3:$S$93,8,FALSE)*VLOOKUP($F406,BY_IND_Demand_Drivers!$B$5:$J$100,8,FALSE)</f>
        <v>0.13836087506729974</v>
      </c>
      <c r="I406" s="16">
        <f>VLOOKUP($D406,'Growth rate'!$B$3:$S$93,8,FALSE)*VLOOKUP($F406,BY_IND_Demand_Drivers!$B$5:$J$100,9,FALSE)</f>
        <v>0.13836087506729974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2.5298835370799813</v>
      </c>
      <c r="H407" s="16">
        <f>VLOOKUP($D407,'Growth rate'!$B$3:$S$93,8,FALSE)*VLOOKUP($F407,BY_IND_Demand_Drivers!$B$5:$J$100,8,FALSE)</f>
        <v>0.14057464906837655</v>
      </c>
      <c r="I407" s="16">
        <f>VLOOKUP($D407,'Growth rate'!$B$3:$S$93,8,FALSE)*VLOOKUP($F407,BY_IND_Demand_Drivers!$B$5:$J$100,9,FALSE)</f>
        <v>0.14057464906837655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2.5703616736732608</v>
      </c>
      <c r="H408" s="16">
        <f>VLOOKUP($D408,'Growth rate'!$B$3:$S$93,8,FALSE)*VLOOKUP($F408,BY_IND_Demand_Drivers!$B$5:$J$100,8,FALSE)</f>
        <v>0.14282384345347057</v>
      </c>
      <c r="I408" s="16">
        <f>VLOOKUP($D408,'Growth rate'!$B$3:$S$93,8,FALSE)*VLOOKUP($F408,BY_IND_Demand_Drivers!$B$5:$J$100,9,FALSE)</f>
        <v>0.14282384345347057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2.6114874604520337</v>
      </c>
      <c r="H409" s="16">
        <f>VLOOKUP($D409,'Growth rate'!$B$3:$S$93,8,FALSE)*VLOOKUP($F409,BY_IND_Demand_Drivers!$B$5:$J$100,8,FALSE)</f>
        <v>0.1451090249487261</v>
      </c>
      <c r="I409" s="16">
        <f>VLOOKUP($D409,'Growth rate'!$B$3:$S$93,8,FALSE)*VLOOKUP($F409,BY_IND_Demand_Drivers!$B$5:$J$100,9,FALSE)</f>
        <v>0.1451090249487261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2.6532712598192658</v>
      </c>
      <c r="H410" s="16">
        <f>VLOOKUP($D410,'Growth rate'!$B$3:$S$93,8,FALSE)*VLOOKUP($F410,BY_IND_Demand_Drivers!$B$5:$J$100,8,FALSE)</f>
        <v>0.14743076934790572</v>
      </c>
      <c r="I410" s="16">
        <f>VLOOKUP($D410,'Growth rate'!$B$3:$S$93,8,FALSE)*VLOOKUP($F410,BY_IND_Demand_Drivers!$B$5:$J$100,9,FALSE)</f>
        <v>0.14743076934790572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2.6957235999763736</v>
      </c>
      <c r="H411" s="16">
        <f>VLOOKUP($D411,'Growth rate'!$B$3:$S$93,8,FALSE)*VLOOKUP($F411,BY_IND_Demand_Drivers!$B$5:$J$100,8,FALSE)</f>
        <v>0.14978966165747218</v>
      </c>
      <c r="I411" s="16">
        <f>VLOOKUP($D411,'Growth rate'!$B$3:$S$93,8,FALSE)*VLOOKUP($F411,BY_IND_Demand_Drivers!$B$5:$J$100,9,FALSE)</f>
        <v>0.14978966165747218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2.7388551775759966</v>
      </c>
      <c r="H412" s="16">
        <f>VLOOKUP($D412,'Growth rate'!$B$3:$S$93,8,FALSE)*VLOOKUP($F412,BY_IND_Demand_Drivers!$B$5:$J$100,8,FALSE)</f>
        <v>0.1521862962439918</v>
      </c>
      <c r="I412" s="16">
        <f>VLOOKUP($D412,'Growth rate'!$B$3:$S$93,8,FALSE)*VLOOKUP($F412,BY_IND_Demand_Drivers!$B$5:$J$100,9,FALSE)</f>
        <v>0.1521862962439918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2.7826768604172125</v>
      </c>
      <c r="H413" s="16">
        <f>VLOOKUP($D413,'Growth rate'!$B$3:$S$93,8,FALSE)*VLOOKUP($F413,BY_IND_Demand_Drivers!$B$5:$J$100,8,FALSE)</f>
        <v>0.15462127698389566</v>
      </c>
      <c r="I413" s="16">
        <f>VLOOKUP($D413,'Growth rate'!$B$3:$S$93,8,FALSE)*VLOOKUP($F413,BY_IND_Demand_Drivers!$B$5:$J$100,9,FALSE)</f>
        <v>0.15462127698389566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7278A-AE0C-4572-84FE-C15C5ADA9ECA}">
  <sheetPr>
    <tabColor rgb="FF92D050"/>
  </sheetPr>
  <dimension ref="A2:I577"/>
  <sheetViews>
    <sheetView workbookViewId="0">
      <selection activeCell="L12" sqref="L12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1.305028372277228</v>
      </c>
      <c r="H4" s="16">
        <f>VLOOKUP($D4,'Growth rate'!$B$3:$S$93,9,FALSE)*VLOOKUP($F4,BY_IND_Demand_Drivers!$B$5:$J$100,8,FALSE)</f>
        <v>7.2517188118811887E-2</v>
      </c>
      <c r="I4" s="16">
        <f>VLOOKUP($D4,'Growth rate'!$B$3:$S$93,9,FALSE)*VLOOKUP($F4,BY_IND_Demand_Drivers!$B$5:$J$100,9,FALSE)</f>
        <v>7.2517188118811887E-2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1.4107844073374334</v>
      </c>
      <c r="H5" s="16">
        <f>VLOOKUP($D5,'Growth rate'!$B$3:$S$93,9,FALSE)*VLOOKUP($F5,BY_IND_Demand_Drivers!$B$5:$J$100,8,FALSE)</f>
        <v>7.8393788545343776E-2</v>
      </c>
      <c r="I5" s="16">
        <f>VLOOKUP($D5,'Growth rate'!$B$3:$S$93,9,FALSE)*VLOOKUP($F5,BY_IND_Demand_Drivers!$B$5:$J$100,9,FALSE)</f>
        <v>7.8393788545343776E-2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1.5165404423976387</v>
      </c>
      <c r="H6" s="16">
        <f>VLOOKUP($D6,'Growth rate'!$B$3:$S$93,9,FALSE)*VLOOKUP($F6,BY_IND_Demand_Drivers!$B$5:$J$100,8,FALSE)</f>
        <v>8.4270388971875665E-2</v>
      </c>
      <c r="I6" s="16">
        <f>VLOOKUP($D6,'Growth rate'!$B$3:$S$93,9,FALSE)*VLOOKUP($F6,BY_IND_Demand_Drivers!$B$5:$J$100,9,FALSE)</f>
        <v>8.4270388971875665E-2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1.6222964774578441</v>
      </c>
      <c r="H7" s="16">
        <f>VLOOKUP($D7,'Growth rate'!$B$3:$S$93,9,FALSE)*VLOOKUP($F7,BY_IND_Demand_Drivers!$B$5:$J$100,8,FALSE)</f>
        <v>9.0146989398407568E-2</v>
      </c>
      <c r="I7" s="16">
        <f>VLOOKUP($D7,'Growth rate'!$B$3:$S$93,9,FALSE)*VLOOKUP($F7,BY_IND_Demand_Drivers!$B$5:$J$100,9,FALSE)</f>
        <v>9.0146989398407568E-2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1.7280525125180495</v>
      </c>
      <c r="H8" s="16">
        <f>VLOOKUP($D8,'Growth rate'!$B$3:$S$93,9,FALSE)*VLOOKUP($F8,BY_IND_Demand_Drivers!$B$5:$J$100,8,FALSE)</f>
        <v>9.6023589824939456E-2</v>
      </c>
      <c r="I8" s="16">
        <f>VLOOKUP($D8,'Growth rate'!$B$3:$S$93,9,FALSE)*VLOOKUP($F8,BY_IND_Demand_Drivers!$B$5:$J$100,9,FALSE)</f>
        <v>9.6023589824939456E-2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1.8338085475782548</v>
      </c>
      <c r="H9" s="16">
        <f>VLOOKUP($D9,'Growth rate'!$B$3:$S$93,9,FALSE)*VLOOKUP($F9,BY_IND_Demand_Drivers!$B$5:$J$100,8,FALSE)</f>
        <v>0.10190019025147135</v>
      </c>
      <c r="I9" s="16">
        <f>VLOOKUP($D9,'Growth rate'!$B$3:$S$93,9,FALSE)*VLOOKUP($F9,BY_IND_Demand_Drivers!$B$5:$J$100,9,FALSE)</f>
        <v>0.10190019025147135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1.9395645826384602</v>
      </c>
      <c r="H10" s="16">
        <f>VLOOKUP($D10,'Growth rate'!$B$3:$S$93,9,FALSE)*VLOOKUP($F10,BY_IND_Demand_Drivers!$B$5:$J$100,8,FALSE)</f>
        <v>0.10777679067800323</v>
      </c>
      <c r="I10" s="16">
        <f>VLOOKUP($D10,'Growth rate'!$B$3:$S$93,9,FALSE)*VLOOKUP($F10,BY_IND_Demand_Drivers!$B$5:$J$100,9,FALSE)</f>
        <v>0.10777679067800323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2.0453206176986654</v>
      </c>
      <c r="H11" s="16">
        <f>VLOOKUP($D11,'Growth rate'!$B$3:$S$93,9,FALSE)*VLOOKUP($F11,BY_IND_Demand_Drivers!$B$5:$J$100,8,FALSE)</f>
        <v>0.11365339110453512</v>
      </c>
      <c r="I11" s="16">
        <f>VLOOKUP($D11,'Growth rate'!$B$3:$S$93,9,FALSE)*VLOOKUP($F11,BY_IND_Demand_Drivers!$B$5:$J$100,9,FALSE)</f>
        <v>0.11365339110453512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2.1510766527588707</v>
      </c>
      <c r="H12" s="16">
        <f>VLOOKUP($D12,'Growth rate'!$B$3:$S$93,9,FALSE)*VLOOKUP($F12,BY_IND_Demand_Drivers!$B$5:$J$100,8,FALSE)</f>
        <v>0.11952999153106701</v>
      </c>
      <c r="I12" s="16">
        <f>VLOOKUP($D12,'Growth rate'!$B$3:$S$93,9,FALSE)*VLOOKUP($F12,BY_IND_Demand_Drivers!$B$5:$J$100,9,FALSE)</f>
        <v>0.11952999153106701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2.2568326878190761</v>
      </c>
      <c r="H13" s="16">
        <f>VLOOKUP($D13,'Growth rate'!$B$3:$S$93,9,FALSE)*VLOOKUP($F13,BY_IND_Demand_Drivers!$B$5:$J$100,8,FALSE)</f>
        <v>0.1254065919575989</v>
      </c>
      <c r="I13" s="16">
        <f>VLOOKUP($D13,'Growth rate'!$B$3:$S$93,9,FALSE)*VLOOKUP($F13,BY_IND_Demand_Drivers!$B$5:$J$100,9,FALSE)</f>
        <v>0.1254065919575989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2.3625887228792815</v>
      </c>
      <c r="H14" s="16">
        <f>VLOOKUP($D14,'Growth rate'!$B$3:$S$93,9,FALSE)*VLOOKUP($F14,BY_IND_Demand_Drivers!$B$5:$J$100,8,FALSE)</f>
        <v>0.1312831923841308</v>
      </c>
      <c r="I14" s="16">
        <f>VLOOKUP($D14,'Growth rate'!$B$3:$S$93,9,FALSE)*VLOOKUP($F14,BY_IND_Demand_Drivers!$B$5:$J$100,9,FALSE)</f>
        <v>0.1312831923841308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2.4683447579394868</v>
      </c>
      <c r="H15" s="16">
        <f>VLOOKUP($D15,'Growth rate'!$B$3:$S$93,9,FALSE)*VLOOKUP($F15,BY_IND_Demand_Drivers!$B$5:$J$100,8,FALSE)</f>
        <v>0.13715979281066268</v>
      </c>
      <c r="I15" s="16">
        <f>VLOOKUP($D15,'Growth rate'!$B$3:$S$93,9,FALSE)*VLOOKUP($F15,BY_IND_Demand_Drivers!$B$5:$J$100,9,FALSE)</f>
        <v>0.13715979281066268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2.5741007929996922</v>
      </c>
      <c r="H16" s="16">
        <f>VLOOKUP($D16,'Growth rate'!$B$3:$S$93,9,FALSE)*VLOOKUP($F16,BY_IND_Demand_Drivers!$B$5:$J$100,8,FALSE)</f>
        <v>0.14303639323719458</v>
      </c>
      <c r="I16" s="16">
        <f>VLOOKUP($D16,'Growth rate'!$B$3:$S$93,9,FALSE)*VLOOKUP($F16,BY_IND_Demand_Drivers!$B$5:$J$100,9,FALSE)</f>
        <v>0.14303639323719458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2.6798568280598976</v>
      </c>
      <c r="H17" s="16">
        <f>VLOOKUP($D17,'Growth rate'!$B$3:$S$93,9,FALSE)*VLOOKUP($F17,BY_IND_Demand_Drivers!$B$5:$J$100,8,FALSE)</f>
        <v>0.14891299366372648</v>
      </c>
      <c r="I17" s="16">
        <f>VLOOKUP($D17,'Growth rate'!$B$3:$S$93,9,FALSE)*VLOOKUP($F17,BY_IND_Demand_Drivers!$B$5:$J$100,9,FALSE)</f>
        <v>0.14891299366372648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2.7856128631201029</v>
      </c>
      <c r="H18" s="16">
        <f>VLOOKUP($D18,'Growth rate'!$B$3:$S$93,9,FALSE)*VLOOKUP($F18,BY_IND_Demand_Drivers!$B$5:$J$100,8,FALSE)</f>
        <v>0.15478959409025836</v>
      </c>
      <c r="I18" s="16">
        <f>VLOOKUP($D18,'Growth rate'!$B$3:$S$93,9,FALSE)*VLOOKUP($F18,BY_IND_Demand_Drivers!$B$5:$J$100,9,FALSE)</f>
        <v>0.15478959409025836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2.8913688981803083</v>
      </c>
      <c r="H19" s="16">
        <f>VLOOKUP($D19,'Growth rate'!$B$3:$S$93,9,FALSE)*VLOOKUP($F19,BY_IND_Demand_Drivers!$B$5:$J$100,8,FALSE)</f>
        <v>0.16066619451679026</v>
      </c>
      <c r="I19" s="16">
        <f>VLOOKUP($D19,'Growth rate'!$B$3:$S$93,9,FALSE)*VLOOKUP($F19,BY_IND_Demand_Drivers!$B$5:$J$100,9,FALSE)</f>
        <v>0.16066619451679026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2.9971249332405137</v>
      </c>
      <c r="H20" s="16">
        <f>VLOOKUP($D20,'Growth rate'!$B$3:$S$93,9,FALSE)*VLOOKUP($F20,BY_IND_Demand_Drivers!$B$5:$J$100,8,FALSE)</f>
        <v>0.16654279494332214</v>
      </c>
      <c r="I20" s="16">
        <f>VLOOKUP($D20,'Growth rate'!$B$3:$S$93,9,FALSE)*VLOOKUP($F20,BY_IND_Demand_Drivers!$B$5:$J$100,9,FALSE)</f>
        <v>0.16654279494332214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3.102880968300719</v>
      </c>
      <c r="H21" s="16">
        <f>VLOOKUP($D21,'Growth rate'!$B$3:$S$93,9,FALSE)*VLOOKUP($F21,BY_IND_Demand_Drivers!$B$5:$J$100,8,FALSE)</f>
        <v>0.17241939536985404</v>
      </c>
      <c r="I21" s="16">
        <f>VLOOKUP($D21,'Growth rate'!$B$3:$S$93,9,FALSE)*VLOOKUP($F21,BY_IND_Demand_Drivers!$B$5:$J$100,9,FALSE)</f>
        <v>0.17241939536985404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3.2086370033609244</v>
      </c>
      <c r="H22" s="16">
        <f>VLOOKUP($D22,'Growth rate'!$B$3:$S$93,9,FALSE)*VLOOKUP($F22,BY_IND_Demand_Drivers!$B$5:$J$100,8,FALSE)</f>
        <v>0.17829599579638594</v>
      </c>
      <c r="I22" s="16">
        <f>VLOOKUP($D22,'Growth rate'!$B$3:$S$93,9,FALSE)*VLOOKUP($F22,BY_IND_Demand_Drivers!$B$5:$J$100,9,FALSE)</f>
        <v>0.17829599579638594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3.3143930384211298</v>
      </c>
      <c r="H23" s="16">
        <f>VLOOKUP($D23,'Growth rate'!$B$3:$S$93,9,FALSE)*VLOOKUP($F23,BY_IND_Demand_Drivers!$B$5:$J$100,8,FALSE)</f>
        <v>0.18417259622291782</v>
      </c>
      <c r="I23" s="16">
        <f>VLOOKUP($D23,'Growth rate'!$B$3:$S$93,9,FALSE)*VLOOKUP($F23,BY_IND_Demand_Drivers!$B$5:$J$100,9,FALSE)</f>
        <v>0.18417259622291782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3.4201490734813351</v>
      </c>
      <c r="H24" s="16">
        <f>VLOOKUP($D24,'Growth rate'!$B$3:$S$93,9,FALSE)*VLOOKUP($F24,BY_IND_Demand_Drivers!$B$5:$J$100,8,FALSE)</f>
        <v>0.19004919664944972</v>
      </c>
      <c r="I24" s="16">
        <f>VLOOKUP($D24,'Growth rate'!$B$3:$S$93,9,FALSE)*VLOOKUP($F24,BY_IND_Demand_Drivers!$B$5:$J$100,9,FALSE)</f>
        <v>0.19004919664944972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3.5259051085415405</v>
      </c>
      <c r="H25" s="16">
        <f>VLOOKUP($D25,'Growth rate'!$B$3:$S$93,9,FALSE)*VLOOKUP($F25,BY_IND_Demand_Drivers!$B$5:$J$100,8,FALSE)</f>
        <v>0.19592579707598159</v>
      </c>
      <c r="I25" s="16">
        <f>VLOOKUP($D25,'Growth rate'!$B$3:$S$93,9,FALSE)*VLOOKUP($F25,BY_IND_Demand_Drivers!$B$5:$J$100,9,FALSE)</f>
        <v>0.19592579707598159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3.6316611436017459</v>
      </c>
      <c r="H26" s="16">
        <f>VLOOKUP($D26,'Growth rate'!$B$3:$S$93,9,FALSE)*VLOOKUP($F26,BY_IND_Demand_Drivers!$B$5:$J$100,8,FALSE)</f>
        <v>0.2018023975025135</v>
      </c>
      <c r="I26" s="16">
        <f>VLOOKUP($D26,'Growth rate'!$B$3:$S$93,9,FALSE)*VLOOKUP($F26,BY_IND_Demand_Drivers!$B$5:$J$100,9,FALSE)</f>
        <v>0.2018023975025135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3.7374171786619512</v>
      </c>
      <c r="H27" s="16">
        <f>VLOOKUP($D27,'Growth rate'!$B$3:$S$93,9,FALSE)*VLOOKUP($F27,BY_IND_Demand_Drivers!$B$5:$J$100,8,FALSE)</f>
        <v>0.20767899792904537</v>
      </c>
      <c r="I27" s="16">
        <f>VLOOKUP($D27,'Growth rate'!$B$3:$S$93,9,FALSE)*VLOOKUP($F27,BY_IND_Demand_Drivers!$B$5:$J$100,9,FALSE)</f>
        <v>0.20767899792904537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3.8431732137221566</v>
      </c>
      <c r="H28" s="16">
        <f>VLOOKUP($D28,'Growth rate'!$B$3:$S$93,9,FALSE)*VLOOKUP($F28,BY_IND_Demand_Drivers!$B$5:$J$100,8,FALSE)</f>
        <v>0.21355559835557728</v>
      </c>
      <c r="I28" s="16">
        <f>VLOOKUP($D28,'Growth rate'!$B$3:$S$93,9,FALSE)*VLOOKUP($F28,BY_IND_Demand_Drivers!$B$5:$J$100,9,FALSE)</f>
        <v>0.21355559835557728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3.948929248782362</v>
      </c>
      <c r="H29" s="16">
        <f>VLOOKUP($D29,'Growth rate'!$B$3:$S$93,9,FALSE)*VLOOKUP($F29,BY_IND_Demand_Drivers!$B$5:$J$100,8,FALSE)</f>
        <v>0.21943219878210918</v>
      </c>
      <c r="I29" s="16">
        <f>VLOOKUP($D29,'Growth rate'!$B$3:$S$93,9,FALSE)*VLOOKUP($F29,BY_IND_Demand_Drivers!$B$5:$J$100,9,FALSE)</f>
        <v>0.21943219878210918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4.0546852838425673</v>
      </c>
      <c r="H30" s="16">
        <f>VLOOKUP($D30,'Growth rate'!$B$3:$S$93,9,FALSE)*VLOOKUP($F30,BY_IND_Demand_Drivers!$B$5:$J$100,8,FALSE)</f>
        <v>0.22530879920864105</v>
      </c>
      <c r="I30" s="16">
        <f>VLOOKUP($D30,'Growth rate'!$B$3:$S$93,9,FALSE)*VLOOKUP($F30,BY_IND_Demand_Drivers!$B$5:$J$100,9,FALSE)</f>
        <v>0.22530879920864105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4.1604413189027731</v>
      </c>
      <c r="H31" s="16">
        <f>VLOOKUP($D31,'Growth rate'!$B$3:$S$93,9,FALSE)*VLOOKUP($F31,BY_IND_Demand_Drivers!$B$5:$J$100,8,FALSE)</f>
        <v>0.23118539963517296</v>
      </c>
      <c r="I31" s="16">
        <f>VLOOKUP($D31,'Growth rate'!$B$3:$S$93,9,FALSE)*VLOOKUP($F31,BY_IND_Demand_Drivers!$B$5:$J$100,9,FALSE)</f>
        <v>0.23118539963517296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4.2661973539629781</v>
      </c>
      <c r="H32" s="16">
        <f>VLOOKUP($D32,'Growth rate'!$B$3:$S$93,9,FALSE)*VLOOKUP($F32,BY_IND_Demand_Drivers!$B$5:$J$100,8,FALSE)</f>
        <v>0.23706200006170483</v>
      </c>
      <c r="I32" s="16">
        <f>VLOOKUP($D32,'Growth rate'!$B$3:$S$93,9,FALSE)*VLOOKUP($F32,BY_IND_Demand_Drivers!$B$5:$J$100,9,FALSE)</f>
        <v>0.23706200006170483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4.3719533890231839</v>
      </c>
      <c r="H33" s="16">
        <f>VLOOKUP($D33,'Growth rate'!$B$3:$S$93,9,FALSE)*VLOOKUP($F33,BY_IND_Demand_Drivers!$B$5:$J$100,8,FALSE)</f>
        <v>0.24293860048823673</v>
      </c>
      <c r="I33" s="16">
        <f>VLOOKUP($D33,'Growth rate'!$B$3:$S$93,9,FALSE)*VLOOKUP($F33,BY_IND_Demand_Drivers!$B$5:$J$100,9,FALSE)</f>
        <v>0.24293860048823673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4.4777094240833888</v>
      </c>
      <c r="H34" s="16">
        <f>VLOOKUP($D34,'Growth rate'!$B$3:$S$93,9,FALSE)*VLOOKUP($F34,BY_IND_Demand_Drivers!$B$5:$J$100,8,FALSE)</f>
        <v>0.24881520091476864</v>
      </c>
      <c r="I34" s="16">
        <f>VLOOKUP($D34,'Growth rate'!$B$3:$S$93,9,FALSE)*VLOOKUP($F34,BY_IND_Demand_Drivers!$B$5:$J$100,9,FALSE)</f>
        <v>0.24881520091476864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4.5834654591435946</v>
      </c>
      <c r="H35" s="16">
        <f>VLOOKUP($D35,'Growth rate'!$B$3:$S$93,9,FALSE)*VLOOKUP($F35,BY_IND_Demand_Drivers!$B$5:$J$100,8,FALSE)</f>
        <v>0.25469180134130054</v>
      </c>
      <c r="I35" s="16">
        <f>VLOOKUP($D35,'Growth rate'!$B$3:$S$93,9,FALSE)*VLOOKUP($F35,BY_IND_Demand_Drivers!$B$5:$J$100,9,FALSE)</f>
        <v>0.25469180134130054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4.6568009064898925</v>
      </c>
      <c r="H36" s="16">
        <f>VLOOKUP($D36,'Growth rate'!$B$3:$S$93,9,FALSE)*VLOOKUP($F36,BY_IND_Demand_Drivers!$B$5:$J$100,8,FALSE)</f>
        <v>0.25876687016276134</v>
      </c>
      <c r="I36" s="16">
        <f>VLOOKUP($D36,'Growth rate'!$B$3:$S$93,9,FALSE)*VLOOKUP($F36,BY_IND_Demand_Drivers!$B$5:$J$100,9,FALSE)</f>
        <v>0.25876687016276134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4.73130972099373</v>
      </c>
      <c r="H37" s="16">
        <f>VLOOKUP($D37,'Growth rate'!$B$3:$S$93,9,FALSE)*VLOOKUP($F37,BY_IND_Demand_Drivers!$B$5:$J$100,8,FALSE)</f>
        <v>0.26290714008536553</v>
      </c>
      <c r="I37" s="16">
        <f>VLOOKUP($D37,'Growth rate'!$B$3:$S$93,9,FALSE)*VLOOKUP($F37,BY_IND_Demand_Drivers!$B$5:$J$100,9,FALSE)</f>
        <v>0.26290714008536553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4.8070106765296297</v>
      </c>
      <c r="H38" s="16">
        <f>VLOOKUP($D38,'Growth rate'!$B$3:$S$93,9,FALSE)*VLOOKUP($F38,BY_IND_Demand_Drivers!$B$5:$J$100,8,FALSE)</f>
        <v>0.26711365432673134</v>
      </c>
      <c r="I38" s="16">
        <f>VLOOKUP($D38,'Growth rate'!$B$3:$S$93,9,FALSE)*VLOOKUP($F38,BY_IND_Demand_Drivers!$B$5:$J$100,9,FALSE)</f>
        <v>0.26711365432673134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4.8839228473541043</v>
      </c>
      <c r="H39" s="16">
        <f>VLOOKUP($D39,'Growth rate'!$B$3:$S$93,9,FALSE)*VLOOKUP($F39,BY_IND_Demand_Drivers!$B$5:$J$100,8,FALSE)</f>
        <v>0.27138747279595909</v>
      </c>
      <c r="I39" s="16">
        <f>VLOOKUP($D39,'Growth rate'!$B$3:$S$93,9,FALSE)*VLOOKUP($F39,BY_IND_Demand_Drivers!$B$5:$J$100,9,FALSE)</f>
        <v>0.27138747279595909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4.9620656129117684</v>
      </c>
      <c r="H40" s="16">
        <f>VLOOKUP($D40,'Growth rate'!$B$3:$S$93,9,FALSE)*VLOOKUP($F40,BY_IND_Demand_Drivers!$B$5:$J$100,8,FALSE)</f>
        <v>0.27572967236069434</v>
      </c>
      <c r="I40" s="16">
        <f>VLOOKUP($D40,'Growth rate'!$B$3:$S$93,9,FALSE)*VLOOKUP($F40,BY_IND_Demand_Drivers!$B$5:$J$100,9,FALSE)</f>
        <v>0.27572967236069434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5.0414586627183571</v>
      </c>
      <c r="H41" s="16">
        <f>VLOOKUP($D41,'Growth rate'!$B$3:$S$93,9,FALSE)*VLOOKUP($F41,BY_IND_Demand_Drivers!$B$5:$J$100,8,FALSE)</f>
        <v>0.28014134711846544</v>
      </c>
      <c r="I41" s="16">
        <f>VLOOKUP($D41,'Growth rate'!$B$3:$S$93,9,FALSE)*VLOOKUP($F41,BY_IND_Demand_Drivers!$B$5:$J$100,9,FALSE)</f>
        <v>0.28014134711846544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5.122122001321852</v>
      </c>
      <c r="H42" s="16">
        <f>VLOOKUP($D42,'Growth rate'!$B$3:$S$93,9,FALSE)*VLOOKUP($F42,BY_IND_Demand_Drivers!$B$5:$J$100,8,FALSE)</f>
        <v>0.28462360867236097</v>
      </c>
      <c r="I42" s="16">
        <f>VLOOKUP($D42,'Growth rate'!$B$3:$S$93,9,FALSE)*VLOOKUP($F42,BY_IND_Demand_Drivers!$B$5:$J$100,9,FALSE)</f>
        <v>0.28462360867236097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5.2040759533430014</v>
      </c>
      <c r="H43" s="16">
        <f>VLOOKUP($D43,'Growth rate'!$B$3:$S$93,9,FALSE)*VLOOKUP($F43,BY_IND_Demand_Drivers!$B$5:$J$100,8,FALSE)</f>
        <v>0.28917758641111879</v>
      </c>
      <c r="I43" s="16">
        <f>VLOOKUP($D43,'Growth rate'!$B$3:$S$93,9,FALSE)*VLOOKUP($F43,BY_IND_Demand_Drivers!$B$5:$J$100,9,FALSE)</f>
        <v>0.28917758641111879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5.2873411685964902</v>
      </c>
      <c r="H44" s="16">
        <f>VLOOKUP($D44,'Growth rate'!$B$3:$S$93,9,FALSE)*VLOOKUP($F44,BY_IND_Demand_Drivers!$B$5:$J$100,8,FALSE)</f>
        <v>0.2938044277936967</v>
      </c>
      <c r="I44" s="16">
        <f>VLOOKUP($D44,'Growth rate'!$B$3:$S$93,9,FALSE)*VLOOKUP($F44,BY_IND_Demand_Drivers!$B$5:$J$100,9,FALSE)</f>
        <v>0.2938044277936967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5.3719386272940337</v>
      </c>
      <c r="H45" s="16">
        <f>VLOOKUP($D45,'Growth rate'!$B$3:$S$93,9,FALSE)*VLOOKUP($F45,BY_IND_Demand_Drivers!$B$5:$J$100,8,FALSE)</f>
        <v>0.29850529863839581</v>
      </c>
      <c r="I45" s="16">
        <f>VLOOKUP($D45,'Growth rate'!$B$3:$S$93,9,FALSE)*VLOOKUP($F45,BY_IND_Demand_Drivers!$B$5:$J$100,9,FALSE)</f>
        <v>0.29850529863839581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5.4578896453307379</v>
      </c>
      <c r="H46" s="16">
        <f>VLOOKUP($D46,'Growth rate'!$B$3:$S$93,9,FALSE)*VLOOKUP($F46,BY_IND_Demand_Drivers!$B$5:$J$100,8,FALSE)</f>
        <v>0.3032813834166101</v>
      </c>
      <c r="I46" s="16">
        <f>VLOOKUP($D46,'Growth rate'!$B$3:$S$93,9,FALSE)*VLOOKUP($F46,BY_IND_Demand_Drivers!$B$5:$J$100,9,FALSE)</f>
        <v>0.3032813834166101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5.5452158796560296</v>
      </c>
      <c r="H47" s="16">
        <f>VLOOKUP($D47,'Growth rate'!$B$3:$S$93,9,FALSE)*VLOOKUP($F47,BY_IND_Demand_Drivers!$B$5:$J$100,8,FALSE)</f>
        <v>0.30813388555127585</v>
      </c>
      <c r="I47" s="16">
        <f>VLOOKUP($D47,'Growth rate'!$B$3:$S$93,9,FALSE)*VLOOKUP($F47,BY_IND_Demand_Drivers!$B$5:$J$100,9,FALSE)</f>
        <v>0.30813388555127585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5.6339393337305275</v>
      </c>
      <c r="H48" s="16">
        <f>VLOOKUP($D48,'Growth rate'!$B$3:$S$93,9,FALSE)*VLOOKUP($F48,BY_IND_Demand_Drivers!$B$5:$J$100,8,FALSE)</f>
        <v>0.31306402772009634</v>
      </c>
      <c r="I48" s="16">
        <f>VLOOKUP($D48,'Growth rate'!$B$3:$S$93,9,FALSE)*VLOOKUP($F48,BY_IND_Demand_Drivers!$B$5:$J$100,9,FALSE)</f>
        <v>0.31306402772009634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5.7240823630702149</v>
      </c>
      <c r="H49" s="16">
        <f>VLOOKUP($D49,'Growth rate'!$B$3:$S$93,9,FALSE)*VLOOKUP($F49,BY_IND_Demand_Drivers!$B$5:$J$100,8,FALSE)</f>
        <v>0.31807305216361786</v>
      </c>
      <c r="I49" s="16">
        <f>VLOOKUP($D49,'Growth rate'!$B$3:$S$93,9,FALSE)*VLOOKUP($F49,BY_IND_Demand_Drivers!$B$5:$J$100,9,FALSE)</f>
        <v>0.31807305216361786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5.8156676808793391</v>
      </c>
      <c r="H50" s="16">
        <f>VLOOKUP($D50,'Growth rate'!$B$3:$S$93,9,FALSE)*VLOOKUP($F50,BY_IND_Demand_Drivers!$B$5:$J$100,8,FALSE)</f>
        <v>0.32316222099823577</v>
      </c>
      <c r="I50" s="16">
        <f>VLOOKUP($D50,'Growth rate'!$B$3:$S$93,9,FALSE)*VLOOKUP($F50,BY_IND_Demand_Drivers!$B$5:$J$100,9,FALSE)</f>
        <v>0.32316222099823577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5.9087183637734082</v>
      </c>
      <c r="H51" s="16">
        <f>VLOOKUP($D51,'Growth rate'!$B$3:$S$93,9,FALSE)*VLOOKUP($F51,BY_IND_Demand_Drivers!$B$5:$J$100,8,FALSE)</f>
        <v>0.32833281653420754</v>
      </c>
      <c r="I51" s="16">
        <f>VLOOKUP($D51,'Growth rate'!$B$3:$S$93,9,FALSE)*VLOOKUP($F51,BY_IND_Demand_Drivers!$B$5:$J$100,9,FALSE)</f>
        <v>0.32833281653420754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6.0032578575937832</v>
      </c>
      <c r="H52" s="16">
        <f>VLOOKUP($D52,'Growth rate'!$B$3:$S$93,9,FALSE)*VLOOKUP($F52,BY_IND_Demand_Drivers!$B$5:$J$100,8,FALSE)</f>
        <v>0.33358614159875488</v>
      </c>
      <c r="I52" s="16">
        <f>VLOOKUP($D52,'Growth rate'!$B$3:$S$93,9,FALSE)*VLOOKUP($F52,BY_IND_Demand_Drivers!$B$5:$J$100,9,FALSE)</f>
        <v>0.33358614159875488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6.0993099833152851</v>
      </c>
      <c r="H53" s="16">
        <f>VLOOKUP($D53,'Growth rate'!$B$3:$S$93,9,FALSE)*VLOOKUP($F53,BY_IND_Demand_Drivers!$B$5:$J$100,8,FALSE)</f>
        <v>0.33892351986433505</v>
      </c>
      <c r="I53" s="16">
        <f>VLOOKUP($D53,'Growth rate'!$B$3:$S$93,9,FALSE)*VLOOKUP($F53,BY_IND_Demand_Drivers!$B$5:$J$100,9,FALSE)</f>
        <v>0.33892351986433505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6.1968989430483283</v>
      </c>
      <c r="H54" s="16">
        <f>VLOOKUP($D54,'Growth rate'!$B$3:$S$93,9,FALSE)*VLOOKUP($F54,BY_IND_Demand_Drivers!$B$5:$J$100,8,FALSE)</f>
        <v>0.34434629618216434</v>
      </c>
      <c r="I54" s="16">
        <f>VLOOKUP($D54,'Growth rate'!$B$3:$S$93,9,FALSE)*VLOOKUP($F54,BY_IND_Demand_Drivers!$B$5:$J$100,9,FALSE)</f>
        <v>0.34434629618216434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6.2960493261371022</v>
      </c>
      <c r="H55" s="16">
        <f>VLOOKUP($D55,'Growth rate'!$B$3:$S$93,9,FALSE)*VLOOKUP($F55,BY_IND_Demand_Drivers!$B$5:$J$100,8,FALSE)</f>
        <v>0.34985583692107897</v>
      </c>
      <c r="I55" s="16">
        <f>VLOOKUP($D55,'Growth rate'!$B$3:$S$93,9,FALSE)*VLOOKUP($F55,BY_IND_Demand_Drivers!$B$5:$J$100,9,FALSE)</f>
        <v>0.34985583692107897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6.3967861153552956</v>
      </c>
      <c r="H56" s="16">
        <f>VLOOKUP($D56,'Growth rate'!$B$3:$S$93,9,FALSE)*VLOOKUP($F56,BY_IND_Demand_Drivers!$B$5:$J$100,8,FALSE)</f>
        <v>0.35545353031181626</v>
      </c>
      <c r="I56" s="16">
        <f>VLOOKUP($D56,'Growth rate'!$B$3:$S$93,9,FALSE)*VLOOKUP($F56,BY_IND_Demand_Drivers!$B$5:$J$100,9,FALSE)</f>
        <v>0.35545353031181626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6.499134693200979</v>
      </c>
      <c r="H57" s="16">
        <f>VLOOKUP($D57,'Growth rate'!$B$3:$S$93,9,FALSE)*VLOOKUP($F57,BY_IND_Demand_Drivers!$B$5:$J$100,8,FALSE)</f>
        <v>0.36114078679680528</v>
      </c>
      <c r="I57" s="16">
        <f>VLOOKUP($D57,'Growth rate'!$B$3:$S$93,9,FALSE)*VLOOKUP($F57,BY_IND_Demand_Drivers!$B$5:$J$100,9,FALSE)</f>
        <v>0.36114078679680528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6.6031208482921961</v>
      </c>
      <c r="H58" s="16">
        <f>VLOOKUP($D58,'Growth rate'!$B$3:$S$93,9,FALSE)*VLOOKUP($F58,BY_IND_Demand_Drivers!$B$5:$J$100,8,FALSE)</f>
        <v>0.3669190393855542</v>
      </c>
      <c r="I58" s="16">
        <f>VLOOKUP($D58,'Growth rate'!$B$3:$S$93,9,FALSE)*VLOOKUP($F58,BY_IND_Demand_Drivers!$B$5:$J$100,9,FALSE)</f>
        <v>0.3669190393855542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6.7087707818648701</v>
      </c>
      <c r="H59" s="16">
        <f>VLOOKUP($D59,'Growth rate'!$B$3:$S$93,9,FALSE)*VLOOKUP($F59,BY_IND_Demand_Drivers!$B$5:$J$100,8,FALSE)</f>
        <v>0.37278974401572296</v>
      </c>
      <c r="I59" s="16">
        <f>VLOOKUP($D59,'Growth rate'!$B$3:$S$93,9,FALSE)*VLOOKUP($F59,BY_IND_Demand_Drivers!$B$5:$J$100,9,FALSE)</f>
        <v>0.37278974401572296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6.8161111143747064</v>
      </c>
      <c r="H60" s="16">
        <f>VLOOKUP($D60,'Growth rate'!$B$3:$S$93,9,FALSE)*VLOOKUP($F60,BY_IND_Demand_Drivers!$B$5:$J$100,8,FALSE)</f>
        <v>0.37875437991997446</v>
      </c>
      <c r="I60" s="16">
        <f>VLOOKUP($D60,'Growth rate'!$B$3:$S$93,9,FALSE)*VLOOKUP($F60,BY_IND_Demand_Drivers!$B$5:$J$100,9,FALSE)</f>
        <v>0.37875437991997446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6.9251688922047032</v>
      </c>
      <c r="H61" s="16">
        <f>VLOOKUP($D61,'Growth rate'!$B$3:$S$93,9,FALSE)*VLOOKUP($F61,BY_IND_Demand_Drivers!$B$5:$J$100,8,FALSE)</f>
        <v>0.38481444999869419</v>
      </c>
      <c r="I61" s="16">
        <f>VLOOKUP($D61,'Growth rate'!$B$3:$S$93,9,FALSE)*VLOOKUP($F61,BY_IND_Demand_Drivers!$B$5:$J$100,9,FALSE)</f>
        <v>0.38481444999869419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7.0359715944799772</v>
      </c>
      <c r="H62" s="16">
        <f>VLOOKUP($D62,'Growth rate'!$B$3:$S$93,9,FALSE)*VLOOKUP($F62,BY_IND_Demand_Drivers!$B$5:$J$100,8,FALSE)</f>
        <v>0.3909714811986732</v>
      </c>
      <c r="I62" s="16">
        <f>VLOOKUP($D62,'Growth rate'!$B$3:$S$93,9,FALSE)*VLOOKUP($F62,BY_IND_Demand_Drivers!$B$5:$J$100,9,FALSE)</f>
        <v>0.3909714811986732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7.148547139991658</v>
      </c>
      <c r="H63" s="16">
        <f>VLOOKUP($D63,'Growth rate'!$B$3:$S$93,9,FALSE)*VLOOKUP($F63,BY_IND_Demand_Drivers!$B$5:$J$100,8,FALSE)</f>
        <v>0.39722702489785205</v>
      </c>
      <c r="I63" s="16">
        <f>VLOOKUP($D63,'Growth rate'!$B$3:$S$93,9,FALSE)*VLOOKUP($F63,BY_IND_Demand_Drivers!$B$5:$J$100,9,FALSE)</f>
        <v>0.39722702489785205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7.2629238942315251</v>
      </c>
      <c r="H64" s="16">
        <f>VLOOKUP($D64,'Growth rate'!$B$3:$S$93,9,FALSE)*VLOOKUP($F64,BY_IND_Demand_Drivers!$B$5:$J$100,8,FALSE)</f>
        <v>0.40358265729621773</v>
      </c>
      <c r="I64" s="16">
        <f>VLOOKUP($D64,'Growth rate'!$B$3:$S$93,9,FALSE)*VLOOKUP($F64,BY_IND_Demand_Drivers!$B$5:$J$100,9,FALSE)</f>
        <v>0.40358265729621773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7.3791306765392299</v>
      </c>
      <c r="H65" s="16">
        <f>VLOOKUP($D65,'Growth rate'!$B$3:$S$93,9,FALSE)*VLOOKUP($F65,BY_IND_Demand_Drivers!$B$5:$J$100,8,FALSE)</f>
        <v>0.4100399798129572</v>
      </c>
      <c r="I65" s="16">
        <f>VLOOKUP($D65,'Growth rate'!$B$3:$S$93,9,FALSE)*VLOOKUP($F65,BY_IND_Demand_Drivers!$B$5:$J$100,9,FALSE)</f>
        <v>0.4100399798129572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7.4971967673638575</v>
      </c>
      <c r="H66" s="16">
        <f>VLOOKUP($D66,'Growth rate'!$B$3:$S$93,9,FALSE)*VLOOKUP($F66,BY_IND_Demand_Drivers!$B$5:$J$100,8,FALSE)</f>
        <v>0.41660061948996446</v>
      </c>
      <c r="I66" s="16">
        <f>VLOOKUP($D66,'Growth rate'!$B$3:$S$93,9,FALSE)*VLOOKUP($F66,BY_IND_Demand_Drivers!$B$5:$J$100,9,FALSE)</f>
        <v>0.41660061948996446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7.6171519156416805</v>
      </c>
      <c r="H67" s="16">
        <f>VLOOKUP($D67,'Growth rate'!$B$3:$S$93,9,FALSE)*VLOOKUP($F67,BY_IND_Demand_Drivers!$B$5:$J$100,8,FALSE)</f>
        <v>0.42326622940180403</v>
      </c>
      <c r="I67" s="16">
        <f>VLOOKUP($D67,'Growth rate'!$B$3:$S$93,9,FALSE)*VLOOKUP($F67,BY_IND_Demand_Drivers!$B$5:$J$100,9,FALSE)</f>
        <v>0.42326622940180403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7.7390263462919453</v>
      </c>
      <c r="H68" s="16">
        <f>VLOOKUP($D68,'Growth rate'!$B$3:$S$93,9,FALSE)*VLOOKUP($F68,BY_IND_Demand_Drivers!$B$5:$J$100,8,FALSE)</f>
        <v>0.4300384890722328</v>
      </c>
      <c r="I68" s="16">
        <f>VLOOKUP($D68,'Growth rate'!$B$3:$S$93,9,FALSE)*VLOOKUP($F68,BY_IND_Demand_Drivers!$B$5:$J$100,9,FALSE)</f>
        <v>0.4300384890722328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7.8628507678326187</v>
      </c>
      <c r="H69" s="16">
        <f>VLOOKUP($D69,'Growth rate'!$B$3:$S$93,9,FALSE)*VLOOKUP($F69,BY_IND_Demand_Drivers!$B$5:$J$100,8,FALSE)</f>
        <v>0.43691910489738861</v>
      </c>
      <c r="I69" s="16">
        <f>VLOOKUP($D69,'Growth rate'!$B$3:$S$93,9,FALSE)*VLOOKUP($F69,BY_IND_Demand_Drivers!$B$5:$J$100,9,FALSE)</f>
        <v>0.43691910489738861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7.9886563801179395</v>
      </c>
      <c r="H70" s="16">
        <f>VLOOKUP($D70,'Growth rate'!$B$3:$S$93,9,FALSE)*VLOOKUP($F70,BY_IND_Demand_Drivers!$B$5:$J$100,8,FALSE)</f>
        <v>0.4439098105757468</v>
      </c>
      <c r="I70" s="16">
        <f>VLOOKUP($D70,'Growth rate'!$B$3:$S$93,9,FALSE)*VLOOKUP($F70,BY_IND_Demand_Drivers!$B$5:$J$100,9,FALSE)</f>
        <v>0.4439098105757468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8.116474882199828</v>
      </c>
      <c r="H71" s="16">
        <f>VLOOKUP($D71,'Growth rate'!$B$3:$S$93,9,FALSE)*VLOOKUP($F71,BY_IND_Demand_Drivers!$B$5:$J$100,8,FALSE)</f>
        <v>0.45101236754495877</v>
      </c>
      <c r="I71" s="16">
        <f>VLOOKUP($D71,'Growth rate'!$B$3:$S$93,9,FALSE)*VLOOKUP($F71,BY_IND_Demand_Drivers!$B$5:$J$100,9,FALSE)</f>
        <v>0.45101236754495877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8.2463384803150248</v>
      </c>
      <c r="H72" s="16">
        <f>VLOOKUP($D72,'Growth rate'!$B$3:$S$93,9,FALSE)*VLOOKUP($F72,BY_IND_Demand_Drivers!$B$5:$J$100,8,FALSE)</f>
        <v>0.45822856542567814</v>
      </c>
      <c r="I72" s="16">
        <f>VLOOKUP($D72,'Growth rate'!$B$3:$S$93,9,FALSE)*VLOOKUP($F72,BY_IND_Demand_Drivers!$B$5:$J$100,9,FALSE)</f>
        <v>0.45822856542567814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8.378279896000068</v>
      </c>
      <c r="H73" s="16">
        <f>VLOOKUP($D73,'Growth rate'!$B$3:$S$93,9,FALSE)*VLOOKUP($F73,BY_IND_Demand_Drivers!$B$5:$J$100,8,FALSE)</f>
        <v>0.46556022247248907</v>
      </c>
      <c r="I73" s="16">
        <f>VLOOKUP($D73,'Growth rate'!$B$3:$S$93,9,FALSE)*VLOOKUP($F73,BY_IND_Demand_Drivers!$B$5:$J$100,9,FALSE)</f>
        <v>0.46556022247248907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8.5123323743360668</v>
      </c>
      <c r="H74" s="16">
        <f>VLOOKUP($D74,'Growth rate'!$B$3:$S$93,9,FALSE)*VLOOKUP($F74,BY_IND_Demand_Drivers!$B$5:$J$100,8,FALSE)</f>
        <v>0.47300918603204878</v>
      </c>
      <c r="I74" s="16">
        <f>VLOOKUP($D74,'Growth rate'!$B$3:$S$93,9,FALSE)*VLOOKUP($F74,BY_IND_Demand_Drivers!$B$5:$J$100,9,FALSE)</f>
        <v>0.47300918603204878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8.6485296923254449</v>
      </c>
      <c r="H75" s="16">
        <f>VLOOKUP($D75,'Growth rate'!$B$3:$S$93,9,FALSE)*VLOOKUP($F75,BY_IND_Demand_Drivers!$B$5:$J$100,8,FALSE)</f>
        <v>0.4805773330085617</v>
      </c>
      <c r="I75" s="16">
        <f>VLOOKUP($D75,'Growth rate'!$B$3:$S$93,9,FALSE)*VLOOKUP($F75,BY_IND_Demand_Drivers!$B$5:$J$100,9,FALSE)</f>
        <v>0.4805773330085617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8.7869061674026518</v>
      </c>
      <c r="H76" s="16">
        <f>VLOOKUP($D76,'Growth rate'!$B$3:$S$93,9,FALSE)*VLOOKUP($F76,BY_IND_Demand_Drivers!$B$5:$J$100,8,FALSE)</f>
        <v>0.48826657033669862</v>
      </c>
      <c r="I76" s="16">
        <f>VLOOKUP($D76,'Growth rate'!$B$3:$S$93,9,FALSE)*VLOOKUP($F76,BY_IND_Demand_Drivers!$B$5:$J$100,9,FALSE)</f>
        <v>0.48826657033669862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8.9274966660810957</v>
      </c>
      <c r="H77" s="16">
        <f>VLOOKUP($D77,'Growth rate'!$B$3:$S$93,9,FALSE)*VLOOKUP($F77,BY_IND_Demand_Drivers!$B$5:$J$100,8,FALSE)</f>
        <v>0.49607883546208587</v>
      </c>
      <c r="I77" s="16">
        <f>VLOOKUP($D77,'Growth rate'!$B$3:$S$93,9,FALSE)*VLOOKUP($F77,BY_IND_Demand_Drivers!$B$5:$J$100,9,FALSE)</f>
        <v>0.49607883546208587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9.0703366127383926</v>
      </c>
      <c r="H78" s="16">
        <f>VLOOKUP($D78,'Growth rate'!$B$3:$S$93,9,FALSE)*VLOOKUP($F78,BY_IND_Demand_Drivers!$B$5:$J$100,8,FALSE)</f>
        <v>0.50401609682947923</v>
      </c>
      <c r="I78" s="16">
        <f>VLOOKUP($D78,'Growth rate'!$B$3:$S$93,9,FALSE)*VLOOKUP($F78,BY_IND_Demand_Drivers!$B$5:$J$100,9,FALSE)</f>
        <v>0.50401609682947923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9.2154619985422066</v>
      </c>
      <c r="H79" s="16">
        <f>VLOOKUP($D79,'Growth rate'!$B$3:$S$93,9,FALSE)*VLOOKUP($F79,BY_IND_Demand_Drivers!$B$5:$J$100,8,FALSE)</f>
        <v>0.51208035437875088</v>
      </c>
      <c r="I79" s="16">
        <f>VLOOKUP($D79,'Growth rate'!$B$3:$S$93,9,FALSE)*VLOOKUP($F79,BY_IND_Demand_Drivers!$B$5:$J$100,9,FALSE)</f>
        <v>0.51208035437875088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9.3629093905188832</v>
      </c>
      <c r="H80" s="16">
        <f>VLOOKUP($D80,'Growth rate'!$B$3:$S$93,9,FALSE)*VLOOKUP($F80,BY_IND_Demand_Drivers!$B$5:$J$100,8,FALSE)</f>
        <v>0.52027364004881094</v>
      </c>
      <c r="I80" s="16">
        <f>VLOOKUP($D80,'Growth rate'!$B$3:$S$93,9,FALSE)*VLOOKUP($F80,BY_IND_Demand_Drivers!$B$5:$J$100,9,FALSE)</f>
        <v>0.52027364004881094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9.5127159407671869</v>
      </c>
      <c r="H81" s="16">
        <f>VLOOKUP($D81,'Growth rate'!$B$3:$S$93,9,FALSE)*VLOOKUP($F81,BY_IND_Demand_Drivers!$B$5:$J$100,8,FALSE)</f>
        <v>0.52859801828959196</v>
      </c>
      <c r="I81" s="16">
        <f>VLOOKUP($D81,'Growth rate'!$B$3:$S$93,9,FALSE)*VLOOKUP($F81,BY_IND_Demand_Drivers!$B$5:$J$100,9,FALSE)</f>
        <v>0.52859801828959196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9.6649193958194619</v>
      </c>
      <c r="H82" s="16">
        <f>VLOOKUP($D82,'Growth rate'!$B$3:$S$93,9,FALSE)*VLOOKUP($F82,BY_IND_Demand_Drivers!$B$5:$J$100,8,FALSE)</f>
        <v>0.53705558658222541</v>
      </c>
      <c r="I82" s="16">
        <f>VLOOKUP($D82,'Growth rate'!$B$3:$S$93,9,FALSE)*VLOOKUP($F82,BY_IND_Demand_Drivers!$B$5:$J$100,9,FALSE)</f>
        <v>0.53705558658222541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9.8195581061525719</v>
      </c>
      <c r="H83" s="16">
        <f>VLOOKUP($D83,'Growth rate'!$B$3:$S$93,9,FALSE)*VLOOKUP($F83,BY_IND_Demand_Drivers!$B$5:$J$100,8,FALSE)</f>
        <v>0.54564847596754107</v>
      </c>
      <c r="I83" s="16">
        <f>VLOOKUP($D83,'Growth rate'!$B$3:$S$93,9,FALSE)*VLOOKUP($F83,BY_IND_Demand_Drivers!$B$5:$J$100,9,FALSE)</f>
        <v>0.54564847596754107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9.9766710358510142</v>
      </c>
      <c r="H84" s="16">
        <f>VLOOKUP($D84,'Growth rate'!$B$3:$S$93,9,FALSE)*VLOOKUP($F84,BY_IND_Demand_Drivers!$B$5:$J$100,8,FALSE)</f>
        <v>0.5543788515830218</v>
      </c>
      <c r="I84" s="16">
        <f>VLOOKUP($D84,'Growth rate'!$B$3:$S$93,9,FALSE)*VLOOKUP($F84,BY_IND_Demand_Drivers!$B$5:$J$100,9,FALSE)</f>
        <v>0.5543788515830218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10.136297772424632</v>
      </c>
      <c r="H85" s="16">
        <f>VLOOKUP($D85,'Growth rate'!$B$3:$S$93,9,FALSE)*VLOOKUP($F85,BY_IND_Demand_Drivers!$B$5:$J$100,8,FALSE)</f>
        <v>0.56324891320835013</v>
      </c>
      <c r="I85" s="16">
        <f>VLOOKUP($D85,'Growth rate'!$B$3:$S$93,9,FALSE)*VLOOKUP($F85,BY_IND_Demand_Drivers!$B$5:$J$100,9,FALSE)</f>
        <v>0.56324891320835013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8.8051009900990115E-2</v>
      </c>
      <c r="H86" s="16">
        <f>VLOOKUP($D86,'Growth rate'!$B$3:$S$93,9,FALSE)*VLOOKUP($F86,BY_IND_Demand_Drivers!$B$5:$J$100,8,FALSE)</f>
        <v>4.902130693069307E-3</v>
      </c>
      <c r="I86" s="16">
        <f>VLOOKUP($D86,'Growth rate'!$B$3:$S$93,9,FALSE)*VLOOKUP($F86,BY_IND_Demand_Drivers!$B$5:$J$100,9,FALSE)</f>
        <v>4.902130693069307E-3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9.5186430009846917E-2</v>
      </c>
      <c r="H87" s="16">
        <f>VLOOKUP($D87,'Growth rate'!$B$3:$S$93,9,FALSE)*VLOOKUP($F87,BY_IND_Demand_Drivers!$B$5:$J$100,8,FALSE)</f>
        <v>5.2993863516120438E-3</v>
      </c>
      <c r="I87" s="16">
        <f>VLOOKUP($D87,'Growth rate'!$B$3:$S$93,9,FALSE)*VLOOKUP($F87,BY_IND_Demand_Drivers!$B$5:$J$100,9,FALSE)</f>
        <v>5.2993863516120438E-3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0.10232185011870373</v>
      </c>
      <c r="H88" s="16">
        <f>VLOOKUP($D88,'Growth rate'!$B$3:$S$93,9,FALSE)*VLOOKUP($F88,BY_IND_Demand_Drivers!$B$5:$J$100,8,FALSE)</f>
        <v>5.6966420101547816E-3</v>
      </c>
      <c r="I88" s="16">
        <f>VLOOKUP($D88,'Growth rate'!$B$3:$S$93,9,FALSE)*VLOOKUP($F88,BY_IND_Demand_Drivers!$B$5:$J$100,9,FALSE)</f>
        <v>5.6966420101547816E-3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0.10945727022756054</v>
      </c>
      <c r="H89" s="16">
        <f>VLOOKUP($D89,'Growth rate'!$B$3:$S$93,9,FALSE)*VLOOKUP($F89,BY_IND_Demand_Drivers!$B$5:$J$100,8,FALSE)</f>
        <v>6.0938976686975184E-3</v>
      </c>
      <c r="I89" s="16">
        <f>VLOOKUP($D89,'Growth rate'!$B$3:$S$93,9,FALSE)*VLOOKUP($F89,BY_IND_Demand_Drivers!$B$5:$J$100,9,FALSE)</f>
        <v>6.0938976686975184E-3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0.11659269033641735</v>
      </c>
      <c r="H90" s="16">
        <f>VLOOKUP($D90,'Growth rate'!$B$3:$S$93,9,FALSE)*VLOOKUP($F90,BY_IND_Demand_Drivers!$B$5:$J$100,8,FALSE)</f>
        <v>6.4911533272402552E-3</v>
      </c>
      <c r="I90" s="16">
        <f>VLOOKUP($D90,'Growth rate'!$B$3:$S$93,9,FALSE)*VLOOKUP($F90,BY_IND_Demand_Drivers!$B$5:$J$100,9,FALSE)</f>
        <v>6.4911533272402552E-3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0.12372811044527415</v>
      </c>
      <c r="H91" s="16">
        <f>VLOOKUP($D91,'Growth rate'!$B$3:$S$93,9,FALSE)*VLOOKUP($F91,BY_IND_Demand_Drivers!$B$5:$J$100,8,FALSE)</f>
        <v>6.8884089857829921E-3</v>
      </c>
      <c r="I91" s="16">
        <f>VLOOKUP($D91,'Growth rate'!$B$3:$S$93,9,FALSE)*VLOOKUP($F91,BY_IND_Demand_Drivers!$B$5:$J$100,9,FALSE)</f>
        <v>6.8884089857829921E-3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0.13086353055413097</v>
      </c>
      <c r="H92" s="16">
        <f>VLOOKUP($D92,'Growth rate'!$B$3:$S$93,9,FALSE)*VLOOKUP($F92,BY_IND_Demand_Drivers!$B$5:$J$100,8,FALSE)</f>
        <v>7.2856646443257298E-3</v>
      </c>
      <c r="I92" s="16">
        <f>VLOOKUP($D92,'Growth rate'!$B$3:$S$93,9,FALSE)*VLOOKUP($F92,BY_IND_Demand_Drivers!$B$5:$J$100,9,FALSE)</f>
        <v>7.2856646443257298E-3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0.13799895066298776</v>
      </c>
      <c r="H93" s="16">
        <f>VLOOKUP($D93,'Growth rate'!$B$3:$S$93,9,FALSE)*VLOOKUP($F93,BY_IND_Demand_Drivers!$B$5:$J$100,8,FALSE)</f>
        <v>7.6829203028684666E-3</v>
      </c>
      <c r="I93" s="16">
        <f>VLOOKUP($D93,'Growth rate'!$B$3:$S$93,9,FALSE)*VLOOKUP($F93,BY_IND_Demand_Drivers!$B$5:$J$100,9,FALSE)</f>
        <v>7.6829203028684666E-3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0.14513437077184457</v>
      </c>
      <c r="H94" s="16">
        <f>VLOOKUP($D94,'Growth rate'!$B$3:$S$93,9,FALSE)*VLOOKUP($F94,BY_IND_Demand_Drivers!$B$5:$J$100,8,FALSE)</f>
        <v>8.0801759614112043E-3</v>
      </c>
      <c r="I94" s="16">
        <f>VLOOKUP($D94,'Growth rate'!$B$3:$S$93,9,FALSE)*VLOOKUP($F94,BY_IND_Demand_Drivers!$B$5:$J$100,9,FALSE)</f>
        <v>8.0801759614112043E-3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0.15226979088070139</v>
      </c>
      <c r="H95" s="16">
        <f>VLOOKUP($D95,'Growth rate'!$B$3:$S$93,9,FALSE)*VLOOKUP($F95,BY_IND_Demand_Drivers!$B$5:$J$100,8,FALSE)</f>
        <v>8.4774316199539412E-3</v>
      </c>
      <c r="I95" s="16">
        <f>VLOOKUP($D95,'Growth rate'!$B$3:$S$93,9,FALSE)*VLOOKUP($F95,BY_IND_Demand_Drivers!$B$5:$J$100,9,FALSE)</f>
        <v>8.4774316199539412E-3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0.15940521098955818</v>
      </c>
      <c r="H96" s="16">
        <f>VLOOKUP($D96,'Growth rate'!$B$3:$S$93,9,FALSE)*VLOOKUP($F96,BY_IND_Demand_Drivers!$B$5:$J$100,8,FALSE)</f>
        <v>8.874687278496678E-3</v>
      </c>
      <c r="I96" s="16">
        <f>VLOOKUP($D96,'Growth rate'!$B$3:$S$93,9,FALSE)*VLOOKUP($F96,BY_IND_Demand_Drivers!$B$5:$J$100,9,FALSE)</f>
        <v>8.874687278496678E-3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0.16654063109841499</v>
      </c>
      <c r="H97" s="16">
        <f>VLOOKUP($D97,'Growth rate'!$B$3:$S$93,9,FALSE)*VLOOKUP($F97,BY_IND_Demand_Drivers!$B$5:$J$100,8,FALSE)</f>
        <v>9.2719429370394148E-3</v>
      </c>
      <c r="I97" s="16">
        <f>VLOOKUP($D97,'Growth rate'!$B$3:$S$93,9,FALSE)*VLOOKUP($F97,BY_IND_Demand_Drivers!$B$5:$J$100,9,FALSE)</f>
        <v>9.2719429370394148E-3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0.17367605120727181</v>
      </c>
      <c r="H98" s="16">
        <f>VLOOKUP($D98,'Growth rate'!$B$3:$S$93,9,FALSE)*VLOOKUP($F98,BY_IND_Demand_Drivers!$B$5:$J$100,8,FALSE)</f>
        <v>9.6691985955821517E-3</v>
      </c>
      <c r="I98" s="16">
        <f>VLOOKUP($D98,'Growth rate'!$B$3:$S$93,9,FALSE)*VLOOKUP($F98,BY_IND_Demand_Drivers!$B$5:$J$100,9,FALSE)</f>
        <v>9.6691985955821517E-3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0.1808114713161286</v>
      </c>
      <c r="H99" s="16">
        <f>VLOOKUP($D99,'Growth rate'!$B$3:$S$93,9,FALSE)*VLOOKUP($F99,BY_IND_Demand_Drivers!$B$5:$J$100,8,FALSE)</f>
        <v>1.0066454254124889E-2</v>
      </c>
      <c r="I99" s="16">
        <f>VLOOKUP($D99,'Growth rate'!$B$3:$S$93,9,FALSE)*VLOOKUP($F99,BY_IND_Demand_Drivers!$B$5:$J$100,9,FALSE)</f>
        <v>1.0066454254124889E-2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0.18794689142498541</v>
      </c>
      <c r="H100" s="16">
        <f>VLOOKUP($D100,'Growth rate'!$B$3:$S$93,9,FALSE)*VLOOKUP($F100,BY_IND_Demand_Drivers!$B$5:$J$100,8,FALSE)</f>
        <v>1.0463709912667625E-2</v>
      </c>
      <c r="I100" s="16">
        <f>VLOOKUP($D100,'Growth rate'!$B$3:$S$93,9,FALSE)*VLOOKUP($F100,BY_IND_Demand_Drivers!$B$5:$J$100,9,FALSE)</f>
        <v>1.0463709912667625E-2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0.19508231153384223</v>
      </c>
      <c r="H101" s="16">
        <f>VLOOKUP($D101,'Growth rate'!$B$3:$S$93,9,FALSE)*VLOOKUP($F101,BY_IND_Demand_Drivers!$B$5:$J$100,8,FALSE)</f>
        <v>1.0860965571210364E-2</v>
      </c>
      <c r="I101" s="16">
        <f>VLOOKUP($D101,'Growth rate'!$B$3:$S$93,9,FALSE)*VLOOKUP($F101,BY_IND_Demand_Drivers!$B$5:$J$100,9,FALSE)</f>
        <v>1.0860965571210364E-2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0.20221773164269904</v>
      </c>
      <c r="H102" s="16">
        <f>VLOOKUP($D102,'Growth rate'!$B$3:$S$93,9,FALSE)*VLOOKUP($F102,BY_IND_Demand_Drivers!$B$5:$J$100,8,FALSE)</f>
        <v>1.1258221229753101E-2</v>
      </c>
      <c r="I102" s="16">
        <f>VLOOKUP($D102,'Growth rate'!$B$3:$S$93,9,FALSE)*VLOOKUP($F102,BY_IND_Demand_Drivers!$B$5:$J$100,9,FALSE)</f>
        <v>1.1258221229753101E-2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0.20935315175155583</v>
      </c>
      <c r="H103" s="16">
        <f>VLOOKUP($D103,'Growth rate'!$B$3:$S$93,9,FALSE)*VLOOKUP($F103,BY_IND_Demand_Drivers!$B$5:$J$100,8,FALSE)</f>
        <v>1.1655476888295838E-2</v>
      </c>
      <c r="I103" s="16">
        <f>VLOOKUP($D103,'Growth rate'!$B$3:$S$93,9,FALSE)*VLOOKUP($F103,BY_IND_Demand_Drivers!$B$5:$J$100,9,FALSE)</f>
        <v>1.1655476888295838E-2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0.21648857186041265</v>
      </c>
      <c r="H104" s="16">
        <f>VLOOKUP($D104,'Growth rate'!$B$3:$S$93,9,FALSE)*VLOOKUP($F104,BY_IND_Demand_Drivers!$B$5:$J$100,8,FALSE)</f>
        <v>1.2052732546838574E-2</v>
      </c>
      <c r="I104" s="16">
        <f>VLOOKUP($D104,'Growth rate'!$B$3:$S$93,9,FALSE)*VLOOKUP($F104,BY_IND_Demand_Drivers!$B$5:$J$100,9,FALSE)</f>
        <v>1.2052732546838574E-2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0.22362399196926946</v>
      </c>
      <c r="H105" s="16">
        <f>VLOOKUP($D105,'Growth rate'!$B$3:$S$93,9,FALSE)*VLOOKUP($F105,BY_IND_Demand_Drivers!$B$5:$J$100,8,FALSE)</f>
        <v>1.2449988205381311E-2</v>
      </c>
      <c r="I105" s="16">
        <f>VLOOKUP($D105,'Growth rate'!$B$3:$S$93,9,FALSE)*VLOOKUP($F105,BY_IND_Demand_Drivers!$B$5:$J$100,9,FALSE)</f>
        <v>1.2449988205381311E-2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0.23075941207812625</v>
      </c>
      <c r="H106" s="16">
        <f>VLOOKUP($D106,'Growth rate'!$B$3:$S$93,9,FALSE)*VLOOKUP($F106,BY_IND_Demand_Drivers!$B$5:$J$100,8,FALSE)</f>
        <v>1.2847243863924048E-2</v>
      </c>
      <c r="I106" s="16">
        <f>VLOOKUP($D106,'Growth rate'!$B$3:$S$93,9,FALSE)*VLOOKUP($F106,BY_IND_Demand_Drivers!$B$5:$J$100,9,FALSE)</f>
        <v>1.2847243863924048E-2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0.23789483218698307</v>
      </c>
      <c r="H107" s="16">
        <f>VLOOKUP($D107,'Growth rate'!$B$3:$S$93,9,FALSE)*VLOOKUP($F107,BY_IND_Demand_Drivers!$B$5:$J$100,8,FALSE)</f>
        <v>1.3244499522466785E-2</v>
      </c>
      <c r="I107" s="16">
        <f>VLOOKUP($D107,'Growth rate'!$B$3:$S$93,9,FALSE)*VLOOKUP($F107,BY_IND_Demand_Drivers!$B$5:$J$100,9,FALSE)</f>
        <v>1.3244499522466785E-2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0.24503025229583988</v>
      </c>
      <c r="H108" s="16">
        <f>VLOOKUP($D108,'Growth rate'!$B$3:$S$93,9,FALSE)*VLOOKUP($F108,BY_IND_Demand_Drivers!$B$5:$J$100,8,FALSE)</f>
        <v>1.3641755181009524E-2</v>
      </c>
      <c r="I108" s="16">
        <f>VLOOKUP($D108,'Growth rate'!$B$3:$S$93,9,FALSE)*VLOOKUP($F108,BY_IND_Demand_Drivers!$B$5:$J$100,9,FALSE)</f>
        <v>1.3641755181009524E-2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0.25216567240469667</v>
      </c>
      <c r="H109" s="16">
        <f>VLOOKUP($D109,'Growth rate'!$B$3:$S$93,9,FALSE)*VLOOKUP($F109,BY_IND_Demand_Drivers!$B$5:$J$100,8,FALSE)</f>
        <v>1.403901083955226E-2</v>
      </c>
      <c r="I109" s="16">
        <f>VLOOKUP($D109,'Growth rate'!$B$3:$S$93,9,FALSE)*VLOOKUP($F109,BY_IND_Demand_Drivers!$B$5:$J$100,9,FALSE)</f>
        <v>1.403901083955226E-2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0.25930109251355349</v>
      </c>
      <c r="H110" s="16">
        <f>VLOOKUP($D110,'Growth rate'!$B$3:$S$93,9,FALSE)*VLOOKUP($F110,BY_IND_Demand_Drivers!$B$5:$J$100,8,FALSE)</f>
        <v>1.4436266498094997E-2</v>
      </c>
      <c r="I110" s="16">
        <f>VLOOKUP($D110,'Growth rate'!$B$3:$S$93,9,FALSE)*VLOOKUP($F110,BY_IND_Demand_Drivers!$B$5:$J$100,9,FALSE)</f>
        <v>1.4436266498094997E-2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0.2664365126224103</v>
      </c>
      <c r="H111" s="16">
        <f>VLOOKUP($D111,'Growth rate'!$B$3:$S$93,9,FALSE)*VLOOKUP($F111,BY_IND_Demand_Drivers!$B$5:$J$100,8,FALSE)</f>
        <v>1.4833522156637734E-2</v>
      </c>
      <c r="I111" s="16">
        <f>VLOOKUP($D111,'Growth rate'!$B$3:$S$93,9,FALSE)*VLOOKUP($F111,BY_IND_Demand_Drivers!$B$5:$J$100,9,FALSE)</f>
        <v>1.4833522156637734E-2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0.27357193273126712</v>
      </c>
      <c r="H112" s="16">
        <f>VLOOKUP($D112,'Growth rate'!$B$3:$S$93,9,FALSE)*VLOOKUP($F112,BY_IND_Demand_Drivers!$B$5:$J$100,8,FALSE)</f>
        <v>1.5230777815180471E-2</v>
      </c>
      <c r="I112" s="16">
        <f>VLOOKUP($D112,'Growth rate'!$B$3:$S$93,9,FALSE)*VLOOKUP($F112,BY_IND_Demand_Drivers!$B$5:$J$100,9,FALSE)</f>
        <v>1.5230777815180471E-2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0.28070735284012394</v>
      </c>
      <c r="H113" s="16">
        <f>VLOOKUP($D113,'Growth rate'!$B$3:$S$93,9,FALSE)*VLOOKUP($F113,BY_IND_Demand_Drivers!$B$5:$J$100,8,FALSE)</f>
        <v>1.5628033473723209E-2</v>
      </c>
      <c r="I113" s="16">
        <f>VLOOKUP($D113,'Growth rate'!$B$3:$S$93,9,FALSE)*VLOOKUP($F113,BY_IND_Demand_Drivers!$B$5:$J$100,9,FALSE)</f>
        <v>1.5628033473723209E-2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0.2878427729489807</v>
      </c>
      <c r="H114" s="16">
        <f>VLOOKUP($D114,'Growth rate'!$B$3:$S$93,9,FALSE)*VLOOKUP($F114,BY_IND_Demand_Drivers!$B$5:$J$100,8,FALSE)</f>
        <v>1.6025289132265946E-2</v>
      </c>
      <c r="I114" s="16">
        <f>VLOOKUP($D114,'Growth rate'!$B$3:$S$93,9,FALSE)*VLOOKUP($F114,BY_IND_Demand_Drivers!$B$5:$J$100,9,FALSE)</f>
        <v>1.6025289132265946E-2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0.29497819305783751</v>
      </c>
      <c r="H115" s="16">
        <f>VLOOKUP($D115,'Growth rate'!$B$3:$S$93,9,FALSE)*VLOOKUP($F115,BY_IND_Demand_Drivers!$B$5:$J$100,8,FALSE)</f>
        <v>1.6422544790808683E-2</v>
      </c>
      <c r="I115" s="16">
        <f>VLOOKUP($D115,'Growth rate'!$B$3:$S$93,9,FALSE)*VLOOKUP($F115,BY_IND_Demand_Drivers!$B$5:$J$100,9,FALSE)</f>
        <v>1.6422544790808683E-2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0.30211361316669433</v>
      </c>
      <c r="H116" s="16">
        <f>VLOOKUP($D116,'Growth rate'!$B$3:$S$93,9,FALSE)*VLOOKUP($F116,BY_IND_Demand_Drivers!$B$5:$J$100,8,FALSE)</f>
        <v>1.681980044935142E-2</v>
      </c>
      <c r="I116" s="16">
        <f>VLOOKUP($D116,'Growth rate'!$B$3:$S$93,9,FALSE)*VLOOKUP($F116,BY_IND_Demand_Drivers!$B$5:$J$100,9,FALSE)</f>
        <v>1.681980044935142E-2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0.30924903327555114</v>
      </c>
      <c r="H117" s="16">
        <f>VLOOKUP($D117,'Growth rate'!$B$3:$S$93,9,FALSE)*VLOOKUP($F117,BY_IND_Demand_Drivers!$B$5:$J$100,8,FALSE)</f>
        <v>1.7217056107894157E-2</v>
      </c>
      <c r="I117" s="16">
        <f>VLOOKUP($D117,'Growth rate'!$B$3:$S$93,9,FALSE)*VLOOKUP($F117,BY_IND_Demand_Drivers!$B$5:$J$100,9,FALSE)</f>
        <v>1.7217056107894157E-2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0.31419701780796</v>
      </c>
      <c r="H118" s="16">
        <f>VLOOKUP($D118,'Growth rate'!$B$3:$S$93,9,FALSE)*VLOOKUP($F118,BY_IND_Demand_Drivers!$B$5:$J$100,8,FALSE)</f>
        <v>1.7492529005620466E-2</v>
      </c>
      <c r="I118" s="16">
        <f>VLOOKUP($D118,'Growth rate'!$B$3:$S$93,9,FALSE)*VLOOKUP($F118,BY_IND_Demand_Drivers!$B$5:$J$100,9,FALSE)</f>
        <v>1.7492529005620466E-2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0.31922417009288734</v>
      </c>
      <c r="H119" s="16">
        <f>VLOOKUP($D119,'Growth rate'!$B$3:$S$93,9,FALSE)*VLOOKUP($F119,BY_IND_Demand_Drivers!$B$5:$J$100,8,FALSE)</f>
        <v>1.7772409469710392E-2</v>
      </c>
      <c r="I119" s="16">
        <f>VLOOKUP($D119,'Growth rate'!$B$3:$S$93,9,FALSE)*VLOOKUP($F119,BY_IND_Demand_Drivers!$B$5:$J$100,9,FALSE)</f>
        <v>1.7772409469710392E-2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0.32433175681437348</v>
      </c>
      <c r="H120" s="16">
        <f>VLOOKUP($D120,'Growth rate'!$B$3:$S$93,9,FALSE)*VLOOKUP($F120,BY_IND_Demand_Drivers!$B$5:$J$100,8,FALSE)</f>
        <v>1.8056768021225755E-2</v>
      </c>
      <c r="I120" s="16">
        <f>VLOOKUP($D120,'Growth rate'!$B$3:$S$93,9,FALSE)*VLOOKUP($F120,BY_IND_Demand_Drivers!$B$5:$J$100,9,FALSE)</f>
        <v>1.8056768021225755E-2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0.32952106492340355</v>
      </c>
      <c r="H121" s="16">
        <f>VLOOKUP($D121,'Growth rate'!$B$3:$S$93,9,FALSE)*VLOOKUP($F121,BY_IND_Demand_Drivers!$B$5:$J$100,8,FALSE)</f>
        <v>1.8345676309565372E-2</v>
      </c>
      <c r="I121" s="16">
        <f>VLOOKUP($D121,'Growth rate'!$B$3:$S$93,9,FALSE)*VLOOKUP($F121,BY_IND_Demand_Drivers!$B$5:$J$100,9,FALSE)</f>
        <v>1.8345676309565372E-2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0.33479340196217788</v>
      </c>
      <c r="H122" s="16">
        <f>VLOOKUP($D122,'Growth rate'!$B$3:$S$93,9,FALSE)*VLOOKUP($F122,BY_IND_Demand_Drivers!$B$5:$J$100,8,FALSE)</f>
        <v>1.8639207130518413E-2</v>
      </c>
      <c r="I122" s="16">
        <f>VLOOKUP($D122,'Growth rate'!$B$3:$S$93,9,FALSE)*VLOOKUP($F122,BY_IND_Demand_Drivers!$B$5:$J$100,9,FALSE)</f>
        <v>1.8639207130518413E-2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0.34015009639357274</v>
      </c>
      <c r="H123" s="16">
        <f>VLOOKUP($D123,'Growth rate'!$B$3:$S$93,9,FALSE)*VLOOKUP($F123,BY_IND_Demand_Drivers!$B$5:$J$100,8,FALSE)</f>
        <v>1.8937434444606705E-2</v>
      </c>
      <c r="I123" s="16">
        <f>VLOOKUP($D123,'Growth rate'!$B$3:$S$93,9,FALSE)*VLOOKUP($F123,BY_IND_Demand_Drivers!$B$5:$J$100,9,FALSE)</f>
        <v>1.8937434444606705E-2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0.34559249793586999</v>
      </c>
      <c r="H124" s="16">
        <f>VLOOKUP($D124,'Growth rate'!$B$3:$S$93,9,FALSE)*VLOOKUP($F124,BY_IND_Demand_Drivers!$B$5:$J$100,8,FALSE)</f>
        <v>1.9240433395720419E-2</v>
      </c>
      <c r="I124" s="16">
        <f>VLOOKUP($D124,'Growth rate'!$B$3:$S$93,9,FALSE)*VLOOKUP($F124,BY_IND_Demand_Drivers!$B$5:$J$100,9,FALSE)</f>
        <v>1.9240433395720419E-2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0.35112197790284394</v>
      </c>
      <c r="H125" s="16">
        <f>VLOOKUP($D125,'Growth rate'!$B$3:$S$93,9,FALSE)*VLOOKUP($F125,BY_IND_Demand_Drivers!$B$5:$J$100,8,FALSE)</f>
        <v>1.9548280330051945E-2</v>
      </c>
      <c r="I125" s="16">
        <f>VLOOKUP($D125,'Growth rate'!$B$3:$S$93,9,FALSE)*VLOOKUP($F125,BY_IND_Demand_Drivers!$B$5:$J$100,9,FALSE)</f>
        <v>1.9548280330051945E-2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0.35673992954928946</v>
      </c>
      <c r="H126" s="16">
        <f>VLOOKUP($D126,'Growth rate'!$B$3:$S$93,9,FALSE)*VLOOKUP($F126,BY_IND_Demand_Drivers!$B$5:$J$100,8,FALSE)</f>
        <v>1.9861052815332778E-2</v>
      </c>
      <c r="I126" s="16">
        <f>VLOOKUP($D126,'Growth rate'!$B$3:$S$93,9,FALSE)*VLOOKUP($F126,BY_IND_Demand_Drivers!$B$5:$J$100,9,FALSE)</f>
        <v>1.9861052815332778E-2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0.36244776842207804</v>
      </c>
      <c r="H127" s="16">
        <f>VLOOKUP($D127,'Growth rate'!$B$3:$S$93,9,FALSE)*VLOOKUP($F127,BY_IND_Demand_Drivers!$B$5:$J$100,8,FALSE)</f>
        <v>2.0178829660378102E-2</v>
      </c>
      <c r="I127" s="16">
        <f>VLOOKUP($D127,'Growth rate'!$B$3:$S$93,9,FALSE)*VLOOKUP($F127,BY_IND_Demand_Drivers!$B$5:$J$100,9,FALSE)</f>
        <v>2.0178829660378102E-2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0.36824693271683129</v>
      </c>
      <c r="H128" s="16">
        <f>VLOOKUP($D128,'Growth rate'!$B$3:$S$93,9,FALSE)*VLOOKUP($F128,BY_IND_Demand_Drivers!$B$5:$J$100,8,FALSE)</f>
        <v>2.0501690934944149E-2</v>
      </c>
      <c r="I128" s="16">
        <f>VLOOKUP($D128,'Growth rate'!$B$3:$S$93,9,FALSE)*VLOOKUP($F128,BY_IND_Demand_Drivers!$B$5:$J$100,9,FALSE)</f>
        <v>2.0501690934944149E-2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0.37413888364030057</v>
      </c>
      <c r="H129" s="16">
        <f>VLOOKUP($D129,'Growth rate'!$B$3:$S$93,9,FALSE)*VLOOKUP($F129,BY_IND_Demand_Drivers!$B$5:$J$100,8,FALSE)</f>
        <v>2.0829717989903254E-2</v>
      </c>
      <c r="I129" s="16">
        <f>VLOOKUP($D129,'Growth rate'!$B$3:$S$93,9,FALSE)*VLOOKUP($F129,BY_IND_Demand_Drivers!$B$5:$J$100,9,FALSE)</f>
        <v>2.0829717989903254E-2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0.38012510577854547</v>
      </c>
      <c r="H130" s="16">
        <f>VLOOKUP($D130,'Growth rate'!$B$3:$S$93,9,FALSE)*VLOOKUP($F130,BY_IND_Demand_Drivers!$B$5:$J$100,8,FALSE)</f>
        <v>2.1162993477741712E-2</v>
      </c>
      <c r="I130" s="16">
        <f>VLOOKUP($D130,'Growth rate'!$B$3:$S$93,9,FALSE)*VLOOKUP($F130,BY_IND_Demand_Drivers!$B$5:$J$100,9,FALSE)</f>
        <v>2.1162993477741712E-2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0.38620710747100218</v>
      </c>
      <c r="H131" s="16">
        <f>VLOOKUP($D131,'Growth rate'!$B$3:$S$93,9,FALSE)*VLOOKUP($F131,BY_IND_Demand_Drivers!$B$5:$J$100,8,FALSE)</f>
        <v>2.1501601373385578E-2</v>
      </c>
      <c r="I131" s="16">
        <f>VLOOKUP($D131,'Growth rate'!$B$3:$S$93,9,FALSE)*VLOOKUP($F131,BY_IND_Demand_Drivers!$B$5:$J$100,9,FALSE)</f>
        <v>2.1501601373385578E-2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0.39238642119053824</v>
      </c>
      <c r="H132" s="16">
        <f>VLOOKUP($D132,'Growth rate'!$B$3:$S$93,9,FALSE)*VLOOKUP($F132,BY_IND_Demand_Drivers!$B$5:$J$100,8,FALSE)</f>
        <v>2.1845626995359749E-2</v>
      </c>
      <c r="I132" s="16">
        <f>VLOOKUP($D132,'Growth rate'!$B$3:$S$93,9,FALSE)*VLOOKUP($F132,BY_IND_Demand_Drivers!$B$5:$J$100,9,FALSE)</f>
        <v>2.1845626995359749E-2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0.39866460392958686</v>
      </c>
      <c r="H133" s="16">
        <f>VLOOKUP($D133,'Growth rate'!$B$3:$S$93,9,FALSE)*VLOOKUP($F133,BY_IND_Demand_Drivers!$B$5:$J$100,8,FALSE)</f>
        <v>2.2195157027285504E-2</v>
      </c>
      <c r="I133" s="16">
        <f>VLOOKUP($D133,'Growth rate'!$B$3:$S$93,9,FALSE)*VLOOKUP($F133,BY_IND_Demand_Drivers!$B$5:$J$100,9,FALSE)</f>
        <v>2.2195157027285504E-2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0.40504323759246025</v>
      </c>
      <c r="H134" s="16">
        <f>VLOOKUP($D134,'Growth rate'!$B$3:$S$93,9,FALSE)*VLOOKUP($F134,BY_IND_Demand_Drivers!$B$5:$J$100,8,FALSE)</f>
        <v>2.2550279539722072E-2</v>
      </c>
      <c r="I134" s="16">
        <f>VLOOKUP($D134,'Growth rate'!$B$3:$S$93,9,FALSE)*VLOOKUP($F134,BY_IND_Demand_Drivers!$B$5:$J$100,9,FALSE)</f>
        <v>2.2550279539722072E-2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0.41152392939393967</v>
      </c>
      <c r="H135" s="16">
        <f>VLOOKUP($D135,'Growth rate'!$B$3:$S$93,9,FALSE)*VLOOKUP($F135,BY_IND_Demand_Drivers!$B$5:$J$100,8,FALSE)</f>
        <v>2.2911084012357631E-2</v>
      </c>
      <c r="I135" s="16">
        <f>VLOOKUP($D135,'Growth rate'!$B$3:$S$93,9,FALSE)*VLOOKUP($F135,BY_IND_Demand_Drivers!$B$5:$J$100,9,FALSE)</f>
        <v>2.2911084012357631E-2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0.41810831226424261</v>
      </c>
      <c r="H136" s="16">
        <f>VLOOKUP($D136,'Growth rate'!$B$3:$S$93,9,FALSE)*VLOOKUP($F136,BY_IND_Demand_Drivers!$B$5:$J$100,8,FALSE)</f>
        <v>2.3277661356555346E-2</v>
      </c>
      <c r="I136" s="16">
        <f>VLOOKUP($D136,'Growth rate'!$B$3:$S$93,9,FALSE)*VLOOKUP($F136,BY_IND_Demand_Drivers!$B$5:$J$100,9,FALSE)</f>
        <v>2.3277661356555346E-2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0.42479804526047055</v>
      </c>
      <c r="H137" s="16">
        <f>VLOOKUP($D137,'Growth rate'!$B$3:$S$93,9,FALSE)*VLOOKUP($F137,BY_IND_Demand_Drivers!$B$5:$J$100,8,FALSE)</f>
        <v>2.3650103938260236E-2</v>
      </c>
      <c r="I137" s="16">
        <f>VLOOKUP($D137,'Growth rate'!$B$3:$S$93,9,FALSE)*VLOOKUP($F137,BY_IND_Demand_Drivers!$B$5:$J$100,9,FALSE)</f>
        <v>2.3650103938260236E-2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0.43159481398463806</v>
      </c>
      <c r="H138" s="16">
        <f>VLOOKUP($D138,'Growth rate'!$B$3:$S$93,9,FALSE)*VLOOKUP($F138,BY_IND_Demand_Drivers!$B$5:$J$100,8,FALSE)</f>
        <v>2.4028505601272399E-2</v>
      </c>
      <c r="I138" s="16">
        <f>VLOOKUP($D138,'Growth rate'!$B$3:$S$93,9,FALSE)*VLOOKUP($F138,BY_IND_Demand_Drivers!$B$5:$J$100,9,FALSE)</f>
        <v>2.4028505601272399E-2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0.4385003310083922</v>
      </c>
      <c r="H139" s="16">
        <f>VLOOKUP($D139,'Growth rate'!$B$3:$S$93,9,FALSE)*VLOOKUP($F139,BY_IND_Demand_Drivers!$B$5:$J$100,8,FALSE)</f>
        <v>2.4412961690892753E-2</v>
      </c>
      <c r="I139" s="16">
        <f>VLOOKUP($D139,'Growth rate'!$B$3:$S$93,9,FALSE)*VLOOKUP($F139,BY_IND_Demand_Drivers!$B$5:$J$100,9,FALSE)</f>
        <v>2.4412961690892753E-2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0.44551633630452653</v>
      </c>
      <c r="H140" s="16">
        <f>VLOOKUP($D140,'Growth rate'!$B$3:$S$93,9,FALSE)*VLOOKUP($F140,BY_IND_Demand_Drivers!$B$5:$J$100,8,FALSE)</f>
        <v>2.4803569077947042E-2</v>
      </c>
      <c r="I140" s="16">
        <f>VLOOKUP($D140,'Growth rate'!$B$3:$S$93,9,FALSE)*VLOOKUP($F140,BY_IND_Demand_Drivers!$B$5:$J$100,9,FALSE)</f>
        <v>2.4803569077947042E-2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0.45264459768539889</v>
      </c>
      <c r="H141" s="16">
        <f>VLOOKUP($D141,'Growth rate'!$B$3:$S$93,9,FALSE)*VLOOKUP($F141,BY_IND_Demand_Drivers!$B$5:$J$100,8,FALSE)</f>
        <v>2.520042618319419E-2</v>
      </c>
      <c r="I141" s="16">
        <f>VLOOKUP($D141,'Growth rate'!$B$3:$S$93,9,FALSE)*VLOOKUP($F141,BY_IND_Demand_Drivers!$B$5:$J$100,9,FALSE)</f>
        <v>2.520042618319419E-2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0.45988691124836517</v>
      </c>
      <c r="H142" s="16">
        <f>VLOOKUP($D142,'Growth rate'!$B$3:$S$93,9,FALSE)*VLOOKUP($F142,BY_IND_Demand_Drivers!$B$5:$J$100,8,FALSE)</f>
        <v>2.560363300212529E-2</v>
      </c>
      <c r="I142" s="16">
        <f>VLOOKUP($D142,'Growth rate'!$B$3:$S$93,9,FALSE)*VLOOKUP($F142,BY_IND_Demand_Drivers!$B$5:$J$100,9,FALSE)</f>
        <v>2.560363300212529E-2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0.46724510182833917</v>
      </c>
      <c r="H143" s="16">
        <f>VLOOKUP($D143,'Growth rate'!$B$3:$S$93,9,FALSE)*VLOOKUP($F143,BY_IND_Demand_Drivers!$B$5:$J$100,8,FALSE)</f>
        <v>2.6013291130159301E-2</v>
      </c>
      <c r="I143" s="16">
        <f>VLOOKUP($D143,'Growth rate'!$B$3:$S$93,9,FALSE)*VLOOKUP($F143,BY_IND_Demand_Drivers!$B$5:$J$100,9,FALSE)</f>
        <v>2.6013291130159301E-2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0.47472102345759243</v>
      </c>
      <c r="H144" s="16">
        <f>VLOOKUP($D144,'Growth rate'!$B$3:$S$93,9,FALSE)*VLOOKUP($F144,BY_IND_Demand_Drivers!$B$5:$J$100,8,FALSE)</f>
        <v>2.6429503788241843E-2</v>
      </c>
      <c r="I144" s="16">
        <f>VLOOKUP($D144,'Growth rate'!$B$3:$S$93,9,FALSE)*VLOOKUP($F144,BY_IND_Demand_Drivers!$B$5:$J$100,9,FALSE)</f>
        <v>2.6429503788241843E-2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0.48231655983291405</v>
      </c>
      <c r="H145" s="16">
        <f>VLOOKUP($D145,'Growth rate'!$B$3:$S$93,9,FALSE)*VLOOKUP($F145,BY_IND_Demand_Drivers!$B$5:$J$100,8,FALSE)</f>
        <v>2.6852375848853721E-2</v>
      </c>
      <c r="I145" s="16">
        <f>VLOOKUP($D145,'Growth rate'!$B$3:$S$93,9,FALSE)*VLOOKUP($F145,BY_IND_Demand_Drivers!$B$5:$J$100,9,FALSE)</f>
        <v>2.6852375848853721E-2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0.49003362479024071</v>
      </c>
      <c r="H146" s="16">
        <f>VLOOKUP($D146,'Growth rate'!$B$3:$S$93,9,FALSE)*VLOOKUP($F146,BY_IND_Demand_Drivers!$B$5:$J$100,8,FALSE)</f>
        <v>2.7282013862435381E-2</v>
      </c>
      <c r="I146" s="16">
        <f>VLOOKUP($D146,'Growth rate'!$B$3:$S$93,9,FALSE)*VLOOKUP($F146,BY_IND_Demand_Drivers!$B$5:$J$100,9,FALSE)</f>
        <v>2.7282013862435381E-2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0.49787416278688457</v>
      </c>
      <c r="H147" s="16">
        <f>VLOOKUP($D147,'Growth rate'!$B$3:$S$93,9,FALSE)*VLOOKUP($F147,BY_IND_Demand_Drivers!$B$5:$J$100,8,FALSE)</f>
        <v>2.7718526084234349E-2</v>
      </c>
      <c r="I147" s="16">
        <f>VLOOKUP($D147,'Growth rate'!$B$3:$S$93,9,FALSE)*VLOOKUP($F147,BY_IND_Demand_Drivers!$B$5:$J$100,9,FALSE)</f>
        <v>2.7718526084234349E-2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0.5058401493914747</v>
      </c>
      <c r="H148" s="16">
        <f>VLOOKUP($D148,'Growth rate'!$B$3:$S$93,9,FALSE)*VLOOKUP($F148,BY_IND_Demand_Drivers!$B$5:$J$100,8,FALSE)</f>
        <v>2.8162022501582097E-2</v>
      </c>
      <c r="I148" s="16">
        <f>VLOOKUP($D148,'Growth rate'!$B$3:$S$93,9,FALSE)*VLOOKUP($F148,BY_IND_Demand_Drivers!$B$5:$J$100,9,FALSE)</f>
        <v>2.8162022501582097E-2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0.51393359178173847</v>
      </c>
      <c r="H149" s="16">
        <f>VLOOKUP($D149,'Growth rate'!$B$3:$S$93,9,FALSE)*VLOOKUP($F149,BY_IND_Demand_Drivers!$B$5:$J$100,8,FALSE)</f>
        <v>2.8612614861607419E-2</v>
      </c>
      <c r="I149" s="16">
        <f>VLOOKUP($D149,'Growth rate'!$B$3:$S$93,9,FALSE)*VLOOKUP($F149,BY_IND_Demand_Drivers!$B$5:$J$100,9,FALSE)</f>
        <v>2.8612614861607419E-2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0.52215652925024614</v>
      </c>
      <c r="H150" s="16">
        <f>VLOOKUP($D150,'Growth rate'!$B$3:$S$93,9,FALSE)*VLOOKUP($F150,BY_IND_Demand_Drivers!$B$5:$J$100,8,FALSE)</f>
        <v>2.9070416699393128E-2</v>
      </c>
      <c r="I150" s="16">
        <f>VLOOKUP($D150,'Growth rate'!$B$3:$S$93,9,FALSE)*VLOOKUP($F150,BY_IND_Demand_Drivers!$B$5:$J$100,9,FALSE)</f>
        <v>2.9070416699393128E-2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0.53051103371825015</v>
      </c>
      <c r="H151" s="16">
        <f>VLOOKUP($D151,'Growth rate'!$B$3:$S$93,9,FALSE)*VLOOKUP($F151,BY_IND_Demand_Drivers!$B$5:$J$100,8,FALSE)</f>
        <v>2.9535543366583424E-2</v>
      </c>
      <c r="I151" s="16">
        <f>VLOOKUP($D151,'Growth rate'!$B$3:$S$93,9,FALSE)*VLOOKUP($F151,BY_IND_Demand_Drivers!$B$5:$J$100,9,FALSE)</f>
        <v>2.9535543366583424E-2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0.53899921025774211</v>
      </c>
      <c r="H152" s="16">
        <f>VLOOKUP($D152,'Growth rate'!$B$3:$S$93,9,FALSE)*VLOOKUP($F152,BY_IND_Demand_Drivers!$B$5:$J$100,8,FALSE)</f>
        <v>3.0008112060448757E-2</v>
      </c>
      <c r="I152" s="16">
        <f>VLOOKUP($D152,'Growth rate'!$B$3:$S$93,9,FALSE)*VLOOKUP($F152,BY_IND_Demand_Drivers!$B$5:$J$100,9,FALSE)</f>
        <v>3.0008112060448757E-2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0.54762319762186606</v>
      </c>
      <c r="H153" s="16">
        <f>VLOOKUP($D153,'Growth rate'!$B$3:$S$93,9,FALSE)*VLOOKUP($F153,BY_IND_Demand_Drivers!$B$5:$J$100,8,FALSE)</f>
        <v>3.0488241853415941E-2</v>
      </c>
      <c r="I153" s="16">
        <f>VLOOKUP($D153,'Growth rate'!$B$3:$S$93,9,FALSE)*VLOOKUP($F153,BY_IND_Demand_Drivers!$B$5:$J$100,9,FALSE)</f>
        <v>3.0488241853415941E-2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0.55638516878381594</v>
      </c>
      <c r="H154" s="16">
        <f>VLOOKUP($D154,'Growth rate'!$B$3:$S$93,9,FALSE)*VLOOKUP($F154,BY_IND_Demand_Drivers!$B$5:$J$100,8,FALSE)</f>
        <v>3.0976053723070596E-2</v>
      </c>
      <c r="I154" s="16">
        <f>VLOOKUP($D154,'Growth rate'!$B$3:$S$93,9,FALSE)*VLOOKUP($F154,BY_IND_Demand_Drivers!$B$5:$J$100,9,FALSE)</f>
        <v>3.0976053723070596E-2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0.56528733148435706</v>
      </c>
      <c r="H155" s="16">
        <f>VLOOKUP($D155,'Growth rate'!$B$3:$S$93,9,FALSE)*VLOOKUP($F155,BY_IND_Demand_Drivers!$B$5:$J$100,8,FALSE)</f>
        <v>3.1471670582639735E-2</v>
      </c>
      <c r="I155" s="16">
        <f>VLOOKUP($D155,'Growth rate'!$B$3:$S$93,9,FALSE)*VLOOKUP($F155,BY_IND_Demand_Drivers!$B$5:$J$100,9,FALSE)</f>
        <v>3.1471670582639735E-2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0.57433192878810668</v>
      </c>
      <c r="H156" s="16">
        <f>VLOOKUP($D156,'Growth rate'!$B$3:$S$93,9,FALSE)*VLOOKUP($F156,BY_IND_Demand_Drivers!$B$5:$J$100,8,FALSE)</f>
        <v>3.1975217311961963E-2</v>
      </c>
      <c r="I156" s="16">
        <f>VLOOKUP($D156,'Growth rate'!$B$3:$S$93,9,FALSE)*VLOOKUP($F156,BY_IND_Demand_Drivers!$B$5:$J$100,9,FALSE)</f>
        <v>3.1975217311961963E-2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0.58352123964871649</v>
      </c>
      <c r="H157" s="16">
        <f>VLOOKUP($D157,'Growth rate'!$B$3:$S$93,9,FALSE)*VLOOKUP($F157,BY_IND_Demand_Drivers!$B$5:$J$100,8,FALSE)</f>
        <v>3.2486820788953361E-2</v>
      </c>
      <c r="I157" s="16">
        <f>VLOOKUP($D157,'Growth rate'!$B$3:$S$93,9,FALSE)*VLOOKUP($F157,BY_IND_Demand_Drivers!$B$5:$J$100,9,FALSE)</f>
        <v>3.2486820788953361E-2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0.59285757948309592</v>
      </c>
      <c r="H158" s="16">
        <f>VLOOKUP($D158,'Growth rate'!$B$3:$S$93,9,FALSE)*VLOOKUP($F158,BY_IND_Demand_Drivers!$B$5:$J$100,8,FALSE)</f>
        <v>3.3006609921576613E-2</v>
      </c>
      <c r="I158" s="16">
        <f>VLOOKUP($D158,'Growth rate'!$B$3:$S$93,9,FALSE)*VLOOKUP($F158,BY_IND_Demand_Drivers!$B$5:$J$100,9,FALSE)</f>
        <v>3.3006609921576613E-2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0.60234330075482556</v>
      </c>
      <c r="H159" s="16">
        <f>VLOOKUP($D159,'Growth rate'!$B$3:$S$93,9,FALSE)*VLOOKUP($F159,BY_IND_Demand_Drivers!$B$5:$J$100,8,FALSE)</f>
        <v>3.353471568032184E-2</v>
      </c>
      <c r="I159" s="16">
        <f>VLOOKUP($D159,'Growth rate'!$B$3:$S$93,9,FALSE)*VLOOKUP($F159,BY_IND_Demand_Drivers!$B$5:$J$100,9,FALSE)</f>
        <v>3.353471568032184E-2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0.61198079356690271</v>
      </c>
      <c r="H160" s="16">
        <f>VLOOKUP($D160,'Growth rate'!$B$3:$S$93,9,FALSE)*VLOOKUP($F160,BY_IND_Demand_Drivers!$B$5:$J$100,8,FALSE)</f>
        <v>3.407127113120699E-2</v>
      </c>
      <c r="I160" s="16">
        <f>VLOOKUP($D160,'Growth rate'!$B$3:$S$93,9,FALSE)*VLOOKUP($F160,BY_IND_Demand_Drivers!$B$5:$J$100,9,FALSE)</f>
        <v>3.407127113120699E-2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0.62177248626397319</v>
      </c>
      <c r="H161" s="16">
        <f>VLOOKUP($D161,'Growth rate'!$B$3:$S$93,9,FALSE)*VLOOKUP($F161,BY_IND_Demand_Drivers!$B$5:$J$100,8,FALSE)</f>
        <v>3.4616411469306302E-2</v>
      </c>
      <c r="I161" s="16">
        <f>VLOOKUP($D161,'Growth rate'!$B$3:$S$93,9,FALSE)*VLOOKUP($F161,BY_IND_Demand_Drivers!$B$5:$J$100,9,FALSE)</f>
        <v>3.4616411469306302E-2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0.63172084604419676</v>
      </c>
      <c r="H162" s="16">
        <f>VLOOKUP($D162,'Growth rate'!$B$3:$S$93,9,FALSE)*VLOOKUP($F162,BY_IND_Demand_Drivers!$B$5:$J$100,8,FALSE)</f>
        <v>3.5170274052815205E-2</v>
      </c>
      <c r="I162" s="16">
        <f>VLOOKUP($D162,'Growth rate'!$B$3:$S$93,9,FALSE)*VLOOKUP($F162,BY_IND_Demand_Drivers!$B$5:$J$100,9,FALSE)</f>
        <v>3.5170274052815205E-2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0.641828379580904</v>
      </c>
      <c r="H163" s="16">
        <f>VLOOKUP($D163,'Growth rate'!$B$3:$S$93,9,FALSE)*VLOOKUP($F163,BY_IND_Demand_Drivers!$B$5:$J$100,8,FALSE)</f>
        <v>3.5732998437660257E-2</v>
      </c>
      <c r="I163" s="16">
        <f>VLOOKUP($D163,'Growth rate'!$B$3:$S$93,9,FALSE)*VLOOKUP($F163,BY_IND_Demand_Drivers!$B$5:$J$100,9,FALSE)</f>
        <v>3.5732998437660257E-2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0.65209763365419848</v>
      </c>
      <c r="H164" s="16">
        <f>VLOOKUP($D164,'Growth rate'!$B$3:$S$93,9,FALSE)*VLOOKUP($F164,BY_IND_Demand_Drivers!$B$5:$J$100,8,FALSE)</f>
        <v>3.6304726412662816E-2</v>
      </c>
      <c r="I164" s="16">
        <f>VLOOKUP($D164,'Growth rate'!$B$3:$S$93,9,FALSE)*VLOOKUP($F164,BY_IND_Demand_Drivers!$B$5:$J$100,9,FALSE)</f>
        <v>3.6304726412662816E-2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0.66253119579266562</v>
      </c>
      <c r="H165" s="16">
        <f>VLOOKUP($D165,'Growth rate'!$B$3:$S$93,9,FALSE)*VLOOKUP($F165,BY_IND_Demand_Drivers!$B$5:$J$100,8,FALSE)</f>
        <v>3.6885602035265419E-2</v>
      </c>
      <c r="I165" s="16">
        <f>VLOOKUP($D165,'Growth rate'!$B$3:$S$93,9,FALSE)*VLOOKUP($F165,BY_IND_Demand_Drivers!$B$5:$J$100,9,FALSE)</f>
        <v>3.6885602035265419E-2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0.67313169492534841</v>
      </c>
      <c r="H166" s="16">
        <f>VLOOKUP($D166,'Growth rate'!$B$3:$S$93,9,FALSE)*VLOOKUP($F166,BY_IND_Demand_Drivers!$B$5:$J$100,8,FALSE)</f>
        <v>3.7475771667829672E-2</v>
      </c>
      <c r="I166" s="16">
        <f>VLOOKUP($D166,'Growth rate'!$B$3:$S$93,9,FALSE)*VLOOKUP($F166,BY_IND_Demand_Drivers!$B$5:$J$100,9,FALSE)</f>
        <v>3.7475771667829672E-2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0.68390180204415396</v>
      </c>
      <c r="H167" s="16">
        <f>VLOOKUP($D167,'Growth rate'!$B$3:$S$93,9,FALSE)*VLOOKUP($F167,BY_IND_Demand_Drivers!$B$5:$J$100,8,FALSE)</f>
        <v>3.8075384014514949E-2</v>
      </c>
      <c r="I167" s="16">
        <f>VLOOKUP($D167,'Growth rate'!$B$3:$S$93,9,FALSE)*VLOOKUP($F167,BY_IND_Demand_Drivers!$B$5:$J$100,9,FALSE)</f>
        <v>3.8075384014514949E-2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5.3135505980198019</v>
      </c>
      <c r="H168" s="16">
        <f>VLOOKUP($D168,'Growth rate'!$B$3:$S$93,9,FALSE)*VLOOKUP($F168,BY_IND_Demand_Drivers!$B$5:$J$100,8,FALSE)</f>
        <v>8.6177584158415848E-3</v>
      </c>
      <c r="I168" s="16">
        <f>VLOOKUP($D168,'Growth rate'!$B$3:$S$93,9,FALSE)*VLOOKUP($F168,BY_IND_Demand_Drivers!$B$5:$J$100,9,FALSE)</f>
        <v>8.6177584158415848E-3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5.7441466335357134</v>
      </c>
      <c r="H169" s="16">
        <f>VLOOKUP($D169,'Growth rate'!$B$3:$S$93,9,FALSE)*VLOOKUP($F169,BY_IND_Demand_Drivers!$B$5:$J$100,8,FALSE)</f>
        <v>9.3161186818148042E-3</v>
      </c>
      <c r="I169" s="16">
        <f>VLOOKUP($D169,'Growth rate'!$B$3:$S$93,9,FALSE)*VLOOKUP($F169,BY_IND_Demand_Drivers!$B$5:$J$100,9,FALSE)</f>
        <v>9.3161186818148042E-3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6.1747426690516249</v>
      </c>
      <c r="H170" s="16">
        <f>VLOOKUP($D170,'Growth rate'!$B$3:$S$93,9,FALSE)*VLOOKUP($F170,BY_IND_Demand_Drivers!$B$5:$J$100,8,FALSE)</f>
        <v>1.0014478947788024E-2</v>
      </c>
      <c r="I170" s="16">
        <f>VLOOKUP($D170,'Growth rate'!$B$3:$S$93,9,FALSE)*VLOOKUP($F170,BY_IND_Demand_Drivers!$B$5:$J$100,9,FALSE)</f>
        <v>1.0014478947788024E-2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6.6053387045675365</v>
      </c>
      <c r="H171" s="16">
        <f>VLOOKUP($D171,'Growth rate'!$B$3:$S$93,9,FALSE)*VLOOKUP($F171,BY_IND_Demand_Drivers!$B$5:$J$100,8,FALSE)</f>
        <v>1.0712839213761243E-2</v>
      </c>
      <c r="I171" s="16">
        <f>VLOOKUP($D171,'Growth rate'!$B$3:$S$93,9,FALSE)*VLOOKUP($F171,BY_IND_Demand_Drivers!$B$5:$J$100,9,FALSE)</f>
        <v>1.0712839213761243E-2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7.035934740083448</v>
      </c>
      <c r="H172" s="16">
        <f>VLOOKUP($D172,'Growth rate'!$B$3:$S$93,9,FALSE)*VLOOKUP($F172,BY_IND_Demand_Drivers!$B$5:$J$100,8,FALSE)</f>
        <v>1.1411199479734463E-2</v>
      </c>
      <c r="I172" s="16">
        <f>VLOOKUP($D172,'Growth rate'!$B$3:$S$93,9,FALSE)*VLOOKUP($F172,BY_IND_Demand_Drivers!$B$5:$J$100,9,FALSE)</f>
        <v>1.1411199479734463E-2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7.4665307755993586</v>
      </c>
      <c r="H173" s="16">
        <f>VLOOKUP($D173,'Growth rate'!$B$3:$S$93,9,FALSE)*VLOOKUP($F173,BY_IND_Demand_Drivers!$B$5:$J$100,8,FALSE)</f>
        <v>1.2109559745707682E-2</v>
      </c>
      <c r="I173" s="16">
        <f>VLOOKUP($D173,'Growth rate'!$B$3:$S$93,9,FALSE)*VLOOKUP($F173,BY_IND_Demand_Drivers!$B$5:$J$100,9,FALSE)</f>
        <v>1.2109559745707682E-2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7.8971268111152702</v>
      </c>
      <c r="H174" s="16">
        <f>VLOOKUP($D174,'Growth rate'!$B$3:$S$93,9,FALSE)*VLOOKUP($F174,BY_IND_Demand_Drivers!$B$5:$J$100,8,FALSE)</f>
        <v>1.2807920011680901E-2</v>
      </c>
      <c r="I174" s="16">
        <f>VLOOKUP($D174,'Growth rate'!$B$3:$S$93,9,FALSE)*VLOOKUP($F174,BY_IND_Demand_Drivers!$B$5:$J$100,9,FALSE)</f>
        <v>1.2807920011680901E-2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8.3277228466311826</v>
      </c>
      <c r="H175" s="16">
        <f>VLOOKUP($D175,'Growth rate'!$B$3:$S$93,9,FALSE)*VLOOKUP($F175,BY_IND_Demand_Drivers!$B$5:$J$100,8,FALSE)</f>
        <v>1.3506280277654121E-2</v>
      </c>
      <c r="I175" s="16">
        <f>VLOOKUP($D175,'Growth rate'!$B$3:$S$93,9,FALSE)*VLOOKUP($F175,BY_IND_Demand_Drivers!$B$5:$J$100,9,FALSE)</f>
        <v>1.3506280277654121E-2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8.7583188821470941</v>
      </c>
      <c r="H176" s="16">
        <f>VLOOKUP($D176,'Growth rate'!$B$3:$S$93,9,FALSE)*VLOOKUP($F176,BY_IND_Demand_Drivers!$B$5:$J$100,8,FALSE)</f>
        <v>1.420464054362734E-2</v>
      </c>
      <c r="I176" s="16">
        <f>VLOOKUP($D176,'Growth rate'!$B$3:$S$93,9,FALSE)*VLOOKUP($F176,BY_IND_Demand_Drivers!$B$5:$J$100,9,FALSE)</f>
        <v>1.420464054362734E-2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9.1889149176630056</v>
      </c>
      <c r="H177" s="16">
        <f>VLOOKUP($D177,'Growth rate'!$B$3:$S$93,9,FALSE)*VLOOKUP($F177,BY_IND_Demand_Drivers!$B$5:$J$100,8,FALSE)</f>
        <v>1.490300080960056E-2</v>
      </c>
      <c r="I177" s="16">
        <f>VLOOKUP($D177,'Growth rate'!$B$3:$S$93,9,FALSE)*VLOOKUP($F177,BY_IND_Demand_Drivers!$B$5:$J$100,9,FALSE)</f>
        <v>1.490300080960056E-2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9.6195109531789154</v>
      </c>
      <c r="H178" s="16">
        <f>VLOOKUP($D178,'Growth rate'!$B$3:$S$93,9,FALSE)*VLOOKUP($F178,BY_IND_Demand_Drivers!$B$5:$J$100,8,FALSE)</f>
        <v>1.5601361075573779E-2</v>
      </c>
      <c r="I178" s="16">
        <f>VLOOKUP($D178,'Growth rate'!$B$3:$S$93,9,FALSE)*VLOOKUP($F178,BY_IND_Demand_Drivers!$B$5:$J$100,9,FALSE)</f>
        <v>1.5601361075573779E-2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10.050106988694827</v>
      </c>
      <c r="H179" s="16">
        <f>VLOOKUP($D179,'Growth rate'!$B$3:$S$93,9,FALSE)*VLOOKUP($F179,BY_IND_Demand_Drivers!$B$5:$J$100,8,FALSE)</f>
        <v>1.6299721341546999E-2</v>
      </c>
      <c r="I179" s="16">
        <f>VLOOKUP($D179,'Growth rate'!$B$3:$S$93,9,FALSE)*VLOOKUP($F179,BY_IND_Demand_Drivers!$B$5:$J$100,9,FALSE)</f>
        <v>1.6299721341546999E-2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10.480703024210738</v>
      </c>
      <c r="H180" s="16">
        <f>VLOOKUP($D180,'Growth rate'!$B$3:$S$93,9,FALSE)*VLOOKUP($F180,BY_IND_Demand_Drivers!$B$5:$J$100,8,FALSE)</f>
        <v>1.6998081607520216E-2</v>
      </c>
      <c r="I180" s="16">
        <f>VLOOKUP($D180,'Growth rate'!$B$3:$S$93,9,FALSE)*VLOOKUP($F180,BY_IND_Demand_Drivers!$B$5:$J$100,9,FALSE)</f>
        <v>1.6998081607520216E-2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10.91129905972665</v>
      </c>
      <c r="H181" s="16">
        <f>VLOOKUP($D181,'Growth rate'!$B$3:$S$93,9,FALSE)*VLOOKUP($F181,BY_IND_Demand_Drivers!$B$5:$J$100,8,FALSE)</f>
        <v>1.7696441873493438E-2</v>
      </c>
      <c r="I181" s="16">
        <f>VLOOKUP($D181,'Growth rate'!$B$3:$S$93,9,FALSE)*VLOOKUP($F181,BY_IND_Demand_Drivers!$B$5:$J$100,9,FALSE)</f>
        <v>1.7696441873493438E-2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11.341895095242561</v>
      </c>
      <c r="H182" s="16">
        <f>VLOOKUP($D182,'Growth rate'!$B$3:$S$93,9,FALSE)*VLOOKUP($F182,BY_IND_Demand_Drivers!$B$5:$J$100,8,FALSE)</f>
        <v>1.8394802139466655E-2</v>
      </c>
      <c r="I182" s="16">
        <f>VLOOKUP($D182,'Growth rate'!$B$3:$S$93,9,FALSE)*VLOOKUP($F182,BY_IND_Demand_Drivers!$B$5:$J$100,9,FALSE)</f>
        <v>1.8394802139466655E-2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11.772491130758473</v>
      </c>
      <c r="H183" s="16">
        <f>VLOOKUP($D183,'Growth rate'!$B$3:$S$93,9,FALSE)*VLOOKUP($F183,BY_IND_Demand_Drivers!$B$5:$J$100,8,FALSE)</f>
        <v>1.9093162405439876E-2</v>
      </c>
      <c r="I183" s="16">
        <f>VLOOKUP($D183,'Growth rate'!$B$3:$S$93,9,FALSE)*VLOOKUP($F183,BY_IND_Demand_Drivers!$B$5:$J$100,9,FALSE)</f>
        <v>1.9093162405439876E-2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12.203087166274385</v>
      </c>
      <c r="H184" s="16">
        <f>VLOOKUP($D184,'Growth rate'!$B$3:$S$93,9,FALSE)*VLOOKUP($F184,BY_IND_Demand_Drivers!$B$5:$J$100,8,FALSE)</f>
        <v>1.9791522671413094E-2</v>
      </c>
      <c r="I184" s="16">
        <f>VLOOKUP($D184,'Growth rate'!$B$3:$S$93,9,FALSE)*VLOOKUP($F184,BY_IND_Demand_Drivers!$B$5:$J$100,9,FALSE)</f>
        <v>1.9791522671413094E-2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12.633683201790296</v>
      </c>
      <c r="H185" s="16">
        <f>VLOOKUP($D185,'Growth rate'!$B$3:$S$93,9,FALSE)*VLOOKUP($F185,BY_IND_Demand_Drivers!$B$5:$J$100,8,FALSE)</f>
        <v>2.0489882937386315E-2</v>
      </c>
      <c r="I185" s="16">
        <f>VLOOKUP($D185,'Growth rate'!$B$3:$S$93,9,FALSE)*VLOOKUP($F185,BY_IND_Demand_Drivers!$B$5:$J$100,9,FALSE)</f>
        <v>2.0489882937386315E-2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13.064279237306208</v>
      </c>
      <c r="H186" s="16">
        <f>VLOOKUP($D186,'Growth rate'!$B$3:$S$93,9,FALSE)*VLOOKUP($F186,BY_IND_Demand_Drivers!$B$5:$J$100,8,FALSE)</f>
        <v>2.1188243203359533E-2</v>
      </c>
      <c r="I186" s="16">
        <f>VLOOKUP($D186,'Growth rate'!$B$3:$S$93,9,FALSE)*VLOOKUP($F186,BY_IND_Demand_Drivers!$B$5:$J$100,9,FALSE)</f>
        <v>2.1188243203359533E-2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13.494875272822119</v>
      </c>
      <c r="H187" s="16">
        <f>VLOOKUP($D187,'Growth rate'!$B$3:$S$93,9,FALSE)*VLOOKUP($F187,BY_IND_Demand_Drivers!$B$5:$J$100,8,FALSE)</f>
        <v>2.1886603469332754E-2</v>
      </c>
      <c r="I187" s="16">
        <f>VLOOKUP($D187,'Growth rate'!$B$3:$S$93,9,FALSE)*VLOOKUP($F187,BY_IND_Demand_Drivers!$B$5:$J$100,9,FALSE)</f>
        <v>2.1886603469332754E-2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13.925471308338031</v>
      </c>
      <c r="H188" s="16">
        <f>VLOOKUP($D188,'Growth rate'!$B$3:$S$93,9,FALSE)*VLOOKUP($F188,BY_IND_Demand_Drivers!$B$5:$J$100,8,FALSE)</f>
        <v>2.2584963735305972E-2</v>
      </c>
      <c r="I188" s="16">
        <f>VLOOKUP($D188,'Growth rate'!$B$3:$S$93,9,FALSE)*VLOOKUP($F188,BY_IND_Demand_Drivers!$B$5:$J$100,9,FALSE)</f>
        <v>2.2584963735305972E-2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14.356067343853942</v>
      </c>
      <c r="H189" s="16">
        <f>VLOOKUP($D189,'Growth rate'!$B$3:$S$93,9,FALSE)*VLOOKUP($F189,BY_IND_Demand_Drivers!$B$5:$J$100,8,FALSE)</f>
        <v>2.328332400127919E-2</v>
      </c>
      <c r="I189" s="16">
        <f>VLOOKUP($D189,'Growth rate'!$B$3:$S$93,9,FALSE)*VLOOKUP($F189,BY_IND_Demand_Drivers!$B$5:$J$100,9,FALSE)</f>
        <v>2.328332400127919E-2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14.786663379369854</v>
      </c>
      <c r="H190" s="16">
        <f>VLOOKUP($D190,'Growth rate'!$B$3:$S$93,9,FALSE)*VLOOKUP($F190,BY_IND_Demand_Drivers!$B$5:$J$100,8,FALSE)</f>
        <v>2.3981684267252411E-2</v>
      </c>
      <c r="I190" s="16">
        <f>VLOOKUP($D190,'Growth rate'!$B$3:$S$93,9,FALSE)*VLOOKUP($F190,BY_IND_Demand_Drivers!$B$5:$J$100,9,FALSE)</f>
        <v>2.3981684267252411E-2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15.217259414885765</v>
      </c>
      <c r="H191" s="16">
        <f>VLOOKUP($D191,'Growth rate'!$B$3:$S$93,9,FALSE)*VLOOKUP($F191,BY_IND_Demand_Drivers!$B$5:$J$100,8,FALSE)</f>
        <v>2.4680044533225629E-2</v>
      </c>
      <c r="I191" s="16">
        <f>VLOOKUP($D191,'Growth rate'!$B$3:$S$93,9,FALSE)*VLOOKUP($F191,BY_IND_Demand_Drivers!$B$5:$J$100,9,FALSE)</f>
        <v>2.4680044533225629E-2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15.647855450401677</v>
      </c>
      <c r="H192" s="16">
        <f>VLOOKUP($D192,'Growth rate'!$B$3:$S$93,9,FALSE)*VLOOKUP($F192,BY_IND_Demand_Drivers!$B$5:$J$100,8,FALSE)</f>
        <v>2.537840479919885E-2</v>
      </c>
      <c r="I192" s="16">
        <f>VLOOKUP($D192,'Growth rate'!$B$3:$S$93,9,FALSE)*VLOOKUP($F192,BY_IND_Demand_Drivers!$B$5:$J$100,9,FALSE)</f>
        <v>2.537840479919885E-2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16.078451485917586</v>
      </c>
      <c r="H193" s="16">
        <f>VLOOKUP($D193,'Growth rate'!$B$3:$S$93,9,FALSE)*VLOOKUP($F193,BY_IND_Demand_Drivers!$B$5:$J$100,8,FALSE)</f>
        <v>2.6076765065172067E-2</v>
      </c>
      <c r="I193" s="16">
        <f>VLOOKUP($D193,'Growth rate'!$B$3:$S$93,9,FALSE)*VLOOKUP($F193,BY_IND_Demand_Drivers!$B$5:$J$100,9,FALSE)</f>
        <v>2.6076765065172067E-2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16.509047521433498</v>
      </c>
      <c r="H194" s="16">
        <f>VLOOKUP($D194,'Growth rate'!$B$3:$S$93,9,FALSE)*VLOOKUP($F194,BY_IND_Demand_Drivers!$B$5:$J$100,8,FALSE)</f>
        <v>2.6775125331145289E-2</v>
      </c>
      <c r="I194" s="16">
        <f>VLOOKUP($D194,'Growth rate'!$B$3:$S$93,9,FALSE)*VLOOKUP($F194,BY_IND_Demand_Drivers!$B$5:$J$100,9,FALSE)</f>
        <v>2.6775125331145289E-2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16.939643556949409</v>
      </c>
      <c r="H195" s="16">
        <f>VLOOKUP($D195,'Growth rate'!$B$3:$S$93,9,FALSE)*VLOOKUP($F195,BY_IND_Demand_Drivers!$B$5:$J$100,8,FALSE)</f>
        <v>2.7473485597118506E-2</v>
      </c>
      <c r="I195" s="16">
        <f>VLOOKUP($D195,'Growth rate'!$B$3:$S$93,9,FALSE)*VLOOKUP($F195,BY_IND_Demand_Drivers!$B$5:$J$100,9,FALSE)</f>
        <v>2.7473485597118506E-2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17.370239592465321</v>
      </c>
      <c r="H196" s="16">
        <f>VLOOKUP($D196,'Growth rate'!$B$3:$S$93,9,FALSE)*VLOOKUP($F196,BY_IND_Demand_Drivers!$B$5:$J$100,8,FALSE)</f>
        <v>2.8171845863091727E-2</v>
      </c>
      <c r="I196" s="16">
        <f>VLOOKUP($D196,'Growth rate'!$B$3:$S$93,9,FALSE)*VLOOKUP($F196,BY_IND_Demand_Drivers!$B$5:$J$100,9,FALSE)</f>
        <v>2.8171845863091727E-2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17.800835627981233</v>
      </c>
      <c r="H197" s="16">
        <f>VLOOKUP($D197,'Growth rate'!$B$3:$S$93,9,FALSE)*VLOOKUP($F197,BY_IND_Demand_Drivers!$B$5:$J$100,8,FALSE)</f>
        <v>2.8870206129064945E-2</v>
      </c>
      <c r="I197" s="16">
        <f>VLOOKUP($D197,'Growth rate'!$B$3:$S$93,9,FALSE)*VLOOKUP($F197,BY_IND_Demand_Drivers!$B$5:$J$100,9,FALSE)</f>
        <v>2.8870206129064945E-2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18.231431663497144</v>
      </c>
      <c r="H198" s="16">
        <f>VLOOKUP($D198,'Growth rate'!$B$3:$S$93,9,FALSE)*VLOOKUP($F198,BY_IND_Demand_Drivers!$B$5:$J$100,8,FALSE)</f>
        <v>2.9568566395038166E-2</v>
      </c>
      <c r="I198" s="16">
        <f>VLOOKUP($D198,'Growth rate'!$B$3:$S$93,9,FALSE)*VLOOKUP($F198,BY_IND_Demand_Drivers!$B$5:$J$100,9,FALSE)</f>
        <v>2.9568566395038166E-2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18.662027699013056</v>
      </c>
      <c r="H199" s="16">
        <f>VLOOKUP($D199,'Growth rate'!$B$3:$S$93,9,FALSE)*VLOOKUP($F199,BY_IND_Demand_Drivers!$B$5:$J$100,8,FALSE)</f>
        <v>3.0266926661011384E-2</v>
      </c>
      <c r="I199" s="16">
        <f>VLOOKUP($D199,'Growth rate'!$B$3:$S$93,9,FALSE)*VLOOKUP($F199,BY_IND_Demand_Drivers!$B$5:$J$100,9,FALSE)</f>
        <v>3.0266926661011384E-2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18.960620142197268</v>
      </c>
      <c r="H200" s="16">
        <f>VLOOKUP($D200,'Growth rate'!$B$3:$S$93,9,FALSE)*VLOOKUP($F200,BY_IND_Demand_Drivers!$B$5:$J$100,8,FALSE)</f>
        <v>3.0751197487587572E-2</v>
      </c>
      <c r="I200" s="16">
        <f>VLOOKUP($D200,'Growth rate'!$B$3:$S$93,9,FALSE)*VLOOKUP($F200,BY_IND_Demand_Drivers!$B$5:$J$100,9,FALSE)</f>
        <v>3.0751197487587572E-2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19.26399006447242</v>
      </c>
      <c r="H201" s="16">
        <f>VLOOKUP($D201,'Growth rate'!$B$3:$S$93,9,FALSE)*VLOOKUP($F201,BY_IND_Demand_Drivers!$B$5:$J$100,8,FALSE)</f>
        <v>3.124321664738897E-2</v>
      </c>
      <c r="I201" s="16">
        <f>VLOOKUP($D201,'Growth rate'!$B$3:$S$93,9,FALSE)*VLOOKUP($F201,BY_IND_Demand_Drivers!$B$5:$J$100,9,FALSE)</f>
        <v>3.124321664738897E-2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19.572213905503979</v>
      </c>
      <c r="H202" s="16">
        <f>VLOOKUP($D202,'Growth rate'!$B$3:$S$93,9,FALSE)*VLOOKUP($F202,BY_IND_Demand_Drivers!$B$5:$J$100,8,FALSE)</f>
        <v>3.1743108113747191E-2</v>
      </c>
      <c r="I202" s="16">
        <f>VLOOKUP($D202,'Growth rate'!$B$3:$S$93,9,FALSE)*VLOOKUP($F202,BY_IND_Demand_Drivers!$B$5:$J$100,9,FALSE)</f>
        <v>3.1743108113747191E-2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19.885369327992048</v>
      </c>
      <c r="H203" s="16">
        <f>VLOOKUP($D203,'Growth rate'!$B$3:$S$93,9,FALSE)*VLOOKUP($F203,BY_IND_Demand_Drivers!$B$5:$J$100,8,FALSE)</f>
        <v>3.225099784356715E-2</v>
      </c>
      <c r="I203" s="16">
        <f>VLOOKUP($D203,'Growth rate'!$B$3:$S$93,9,FALSE)*VLOOKUP($F203,BY_IND_Demand_Drivers!$B$5:$J$100,9,FALSE)</f>
        <v>3.225099784356715E-2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20.203535237239912</v>
      </c>
      <c r="H204" s="16">
        <f>VLOOKUP($D204,'Growth rate'!$B$3:$S$93,9,FALSE)*VLOOKUP($F204,BY_IND_Demand_Drivers!$B$5:$J$100,8,FALSE)</f>
        <v>3.2767013809064216E-2</v>
      </c>
      <c r="I204" s="16">
        <f>VLOOKUP($D204,'Growth rate'!$B$3:$S$93,9,FALSE)*VLOOKUP($F204,BY_IND_Demand_Drivers!$B$5:$J$100,9,FALSE)</f>
        <v>3.2767013809064216E-2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20.526791801035753</v>
      </c>
      <c r="H205" s="16">
        <f>VLOOKUP($D205,'Growth rate'!$B$3:$S$93,9,FALSE)*VLOOKUP($F205,BY_IND_Demand_Drivers!$B$5:$J$100,8,FALSE)</f>
        <v>3.3291286030009241E-2</v>
      </c>
      <c r="I205" s="16">
        <f>VLOOKUP($D205,'Growth rate'!$B$3:$S$93,9,FALSE)*VLOOKUP($F205,BY_IND_Demand_Drivers!$B$5:$J$100,9,FALSE)</f>
        <v>3.3291286030009241E-2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20.85522046985233</v>
      </c>
      <c r="H206" s="16">
        <f>VLOOKUP($D206,'Growth rate'!$B$3:$S$93,9,FALSE)*VLOOKUP($F206,BY_IND_Demand_Drivers!$B$5:$J$100,8,FALSE)</f>
        <v>3.3823946606489401E-2</v>
      </c>
      <c r="I206" s="16">
        <f>VLOOKUP($D206,'Growth rate'!$B$3:$S$93,9,FALSE)*VLOOKUP($F206,BY_IND_Demand_Drivers!$B$5:$J$100,9,FALSE)</f>
        <v>3.3823946606489401E-2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21.188903997369966</v>
      </c>
      <c r="H207" s="16">
        <f>VLOOKUP($D207,'Growth rate'!$B$3:$S$93,9,FALSE)*VLOOKUP($F207,BY_IND_Demand_Drivers!$B$5:$J$100,8,FALSE)</f>
        <v>3.4365129752193233E-2</v>
      </c>
      <c r="I207" s="16">
        <f>VLOOKUP($D207,'Growth rate'!$B$3:$S$93,9,FALSE)*VLOOKUP($F207,BY_IND_Demand_Drivers!$B$5:$J$100,9,FALSE)</f>
        <v>3.4365129752193233E-2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21.527926461327887</v>
      </c>
      <c r="H208" s="16">
        <f>VLOOKUP($D208,'Growth rate'!$B$3:$S$93,9,FALSE)*VLOOKUP($F208,BY_IND_Demand_Drivers!$B$5:$J$100,8,FALSE)</f>
        <v>3.4914971828228322E-2</v>
      </c>
      <c r="I208" s="16">
        <f>VLOOKUP($D208,'Growth rate'!$B$3:$S$93,9,FALSE)*VLOOKUP($F208,BY_IND_Demand_Drivers!$B$5:$J$100,9,FALSE)</f>
        <v>3.4914971828228322E-2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21.872373284709131</v>
      </c>
      <c r="H209" s="16">
        <f>VLOOKUP($D209,'Growth rate'!$B$3:$S$93,9,FALSE)*VLOOKUP($F209,BY_IND_Demand_Drivers!$B$5:$J$100,8,FALSE)</f>
        <v>3.5473611377479973E-2</v>
      </c>
      <c r="I209" s="16">
        <f>VLOOKUP($D209,'Growth rate'!$B$3:$S$93,9,FALSE)*VLOOKUP($F209,BY_IND_Demand_Drivers!$B$5:$J$100,9,FALSE)</f>
        <v>3.5473611377479973E-2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22.222331257264475</v>
      </c>
      <c r="H210" s="16">
        <f>VLOOKUP($D210,'Growth rate'!$B$3:$S$93,9,FALSE)*VLOOKUP($F210,BY_IND_Demand_Drivers!$B$5:$J$100,8,FALSE)</f>
        <v>3.6041189159519649E-2</v>
      </c>
      <c r="I210" s="16">
        <f>VLOOKUP($D210,'Growth rate'!$B$3:$S$93,9,FALSE)*VLOOKUP($F210,BY_IND_Demand_Drivers!$B$5:$J$100,9,FALSE)</f>
        <v>3.6041189159519649E-2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22.577888557380707</v>
      </c>
      <c r="H211" s="16">
        <f>VLOOKUP($D211,'Growth rate'!$B$3:$S$93,9,FALSE)*VLOOKUP($F211,BY_IND_Demand_Drivers!$B$5:$J$100,8,FALSE)</f>
        <v>3.6617848186071965E-2</v>
      </c>
      <c r="I211" s="16">
        <f>VLOOKUP($D211,'Growth rate'!$B$3:$S$93,9,FALSE)*VLOOKUP($F211,BY_IND_Demand_Drivers!$B$5:$J$100,9,FALSE)</f>
        <v>3.6617848186071965E-2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22.939134774298804</v>
      </c>
      <c r="H212" s="16">
        <f>VLOOKUP($D212,'Growth rate'!$B$3:$S$93,9,FALSE)*VLOOKUP($F212,BY_IND_Demand_Drivers!$B$5:$J$100,8,FALSE)</f>
        <v>3.7203733757049127E-2</v>
      </c>
      <c r="I212" s="16">
        <f>VLOOKUP($D212,'Growth rate'!$B$3:$S$93,9,FALSE)*VLOOKUP($F212,BY_IND_Demand_Drivers!$B$5:$J$100,9,FALSE)</f>
        <v>3.7203733757049127E-2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23.306160930687582</v>
      </c>
      <c r="H213" s="16">
        <f>VLOOKUP($D213,'Growth rate'!$B$3:$S$93,9,FALSE)*VLOOKUP($F213,BY_IND_Demand_Drivers!$B$5:$J$100,8,FALSE)</f>
        <v>3.7798993497161912E-2</v>
      </c>
      <c r="I213" s="16">
        <f>VLOOKUP($D213,'Growth rate'!$B$3:$S$93,9,FALSE)*VLOOKUP($F213,BY_IND_Demand_Drivers!$B$5:$J$100,9,FALSE)</f>
        <v>3.7798993497161912E-2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23.679059505578586</v>
      </c>
      <c r="H214" s="16">
        <f>VLOOKUP($D214,'Growth rate'!$B$3:$S$93,9,FALSE)*VLOOKUP($F214,BY_IND_Demand_Drivers!$B$5:$J$100,8,FALSE)</f>
        <v>3.8403777393116505E-2</v>
      </c>
      <c r="I214" s="16">
        <f>VLOOKUP($D214,'Growth rate'!$B$3:$S$93,9,FALSE)*VLOOKUP($F214,BY_IND_Demand_Drivers!$B$5:$J$100,9,FALSE)</f>
        <v>3.8403777393116505E-2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24.057924457667845</v>
      </c>
      <c r="H215" s="16">
        <f>VLOOKUP($D215,'Growth rate'!$B$3:$S$93,9,FALSE)*VLOOKUP($F215,BY_IND_Demand_Drivers!$B$5:$J$100,8,FALSE)</f>
        <v>3.9018237831406365E-2</v>
      </c>
      <c r="I215" s="16">
        <f>VLOOKUP($D215,'Growth rate'!$B$3:$S$93,9,FALSE)*VLOOKUP($F215,BY_IND_Demand_Drivers!$B$5:$J$100,9,FALSE)</f>
        <v>3.9018237831406365E-2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24.442851248990529</v>
      </c>
      <c r="H216" s="16">
        <f>VLOOKUP($D216,'Growth rate'!$B$3:$S$93,9,FALSE)*VLOOKUP($F216,BY_IND_Demand_Drivers!$B$5:$J$100,8,FALSE)</f>
        <v>3.9642529636708869E-2</v>
      </c>
      <c r="I216" s="16">
        <f>VLOOKUP($D216,'Growth rate'!$B$3:$S$93,9,FALSE)*VLOOKUP($F216,BY_IND_Demand_Drivers!$B$5:$J$100,9,FALSE)</f>
        <v>3.9642529636708869E-2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24.833936868974384</v>
      </c>
      <c r="H217" s="16">
        <f>VLOOKUP($D217,'Growth rate'!$B$3:$S$93,9,FALSE)*VLOOKUP($F217,BY_IND_Demand_Drivers!$B$5:$J$100,8,FALSE)</f>
        <v>4.0276810110896219E-2</v>
      </c>
      <c r="I217" s="16">
        <f>VLOOKUP($D217,'Growth rate'!$B$3:$S$93,9,FALSE)*VLOOKUP($F217,BY_IND_Demand_Drivers!$B$5:$J$100,9,FALSE)</f>
        <v>4.0276810110896219E-2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25.231279858877969</v>
      </c>
      <c r="H218" s="16">
        <f>VLOOKUP($D218,'Growth rate'!$B$3:$S$93,9,FALSE)*VLOOKUP($F218,BY_IND_Demand_Drivers!$B$5:$J$100,8,FALSE)</f>
        <v>4.0921239072670548E-2</v>
      </c>
      <c r="I218" s="16">
        <f>VLOOKUP($D218,'Growth rate'!$B$3:$S$93,9,FALSE)*VLOOKUP($F218,BY_IND_Demand_Drivers!$B$5:$J$100,9,FALSE)</f>
        <v>4.0921239072670548E-2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25.634980336620018</v>
      </c>
      <c r="H219" s="16">
        <f>VLOOKUP($D219,'Growth rate'!$B$3:$S$93,9,FALSE)*VLOOKUP($F219,BY_IND_Demand_Drivers!$B$5:$J$100,8,FALSE)</f>
        <v>4.1575978897833279E-2</v>
      </c>
      <c r="I219" s="16">
        <f>VLOOKUP($D219,'Growth rate'!$B$3:$S$93,9,FALSE)*VLOOKUP($F219,BY_IND_Demand_Drivers!$B$5:$J$100,9,FALSE)</f>
        <v>4.1575978897833279E-2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26.045140022005938</v>
      </c>
      <c r="H220" s="16">
        <f>VLOOKUP($D220,'Growth rate'!$B$3:$S$93,9,FALSE)*VLOOKUP($F220,BY_IND_Demand_Drivers!$B$5:$J$100,8,FALSE)</f>
        <v>4.2241194560198612E-2</v>
      </c>
      <c r="I220" s="16">
        <f>VLOOKUP($D220,'Growth rate'!$B$3:$S$93,9,FALSE)*VLOOKUP($F220,BY_IND_Demand_Drivers!$B$5:$J$100,9,FALSE)</f>
        <v>4.2241194560198612E-2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26.461862262358029</v>
      </c>
      <c r="H221" s="16">
        <f>VLOOKUP($D221,'Growth rate'!$B$3:$S$93,9,FALSE)*VLOOKUP($F221,BY_IND_Demand_Drivers!$B$5:$J$100,8,FALSE)</f>
        <v>4.2917053673161787E-2</v>
      </c>
      <c r="I221" s="16">
        <f>VLOOKUP($D221,'Growth rate'!$B$3:$S$93,9,FALSE)*VLOOKUP($F221,BY_IND_Demand_Drivers!$B$5:$J$100,9,FALSE)</f>
        <v>4.2917053673161787E-2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26.885252058555761</v>
      </c>
      <c r="H222" s="16">
        <f>VLOOKUP($D222,'Growth rate'!$B$3:$S$93,9,FALSE)*VLOOKUP($F222,BY_IND_Demand_Drivers!$B$5:$J$100,8,FALSE)</f>
        <v>4.3603726531932382E-2</v>
      </c>
      <c r="I222" s="16">
        <f>VLOOKUP($D222,'Growth rate'!$B$3:$S$93,9,FALSE)*VLOOKUP($F222,BY_IND_Demand_Drivers!$B$5:$J$100,9,FALSE)</f>
        <v>4.3603726531932382E-2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27.315416091492647</v>
      </c>
      <c r="H223" s="16">
        <f>VLOOKUP($D223,'Growth rate'!$B$3:$S$93,9,FALSE)*VLOOKUP($F223,BY_IND_Demand_Drivers!$B$5:$J$100,8,FALSE)</f>
        <v>4.4301386156443294E-2</v>
      </c>
      <c r="I223" s="16">
        <f>VLOOKUP($D223,'Growth rate'!$B$3:$S$93,9,FALSE)*VLOOKUP($F223,BY_IND_Demand_Drivers!$B$5:$J$100,9,FALSE)</f>
        <v>4.4301386156443294E-2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27.752462748956525</v>
      </c>
      <c r="H224" s="16">
        <f>VLOOKUP($D224,'Growth rate'!$B$3:$S$93,9,FALSE)*VLOOKUP($F224,BY_IND_Demand_Drivers!$B$5:$J$100,8,FALSE)</f>
        <v>4.5010208334946372E-2</v>
      </c>
      <c r="I224" s="16">
        <f>VLOOKUP($D224,'Growth rate'!$B$3:$S$93,9,FALSE)*VLOOKUP($F224,BY_IND_Demand_Drivers!$B$5:$J$100,9,FALSE)</f>
        <v>4.5010208334946372E-2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28.196502152939836</v>
      </c>
      <c r="H225" s="16">
        <f>VLOOKUP($D225,'Growth rate'!$B$3:$S$93,9,FALSE)*VLOOKUP($F225,BY_IND_Demand_Drivers!$B$5:$J$100,8,FALSE)</f>
        <v>4.5730371668305528E-2</v>
      </c>
      <c r="I225" s="16">
        <f>VLOOKUP($D225,'Growth rate'!$B$3:$S$93,9,FALSE)*VLOOKUP($F225,BY_IND_Demand_Drivers!$B$5:$J$100,9,FALSE)</f>
        <v>4.5730371668305528E-2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28.647646187386869</v>
      </c>
      <c r="H226" s="16">
        <f>VLOOKUP($D226,'Growth rate'!$B$3:$S$93,9,FALSE)*VLOOKUP($F226,BY_IND_Demand_Drivers!$B$5:$J$100,8,FALSE)</f>
        <v>4.6462057614998407E-2</v>
      </c>
      <c r="I226" s="16">
        <f>VLOOKUP($D226,'Growth rate'!$B$3:$S$93,9,FALSE)*VLOOKUP($F226,BY_IND_Demand_Drivers!$B$5:$J$100,9,FALSE)</f>
        <v>4.6462057614998407E-2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29.106008526385065</v>
      </c>
      <c r="H227" s="16">
        <f>VLOOKUP($D227,'Growth rate'!$B$3:$S$93,9,FALSE)*VLOOKUP($F227,BY_IND_Demand_Drivers!$B$5:$J$100,8,FALSE)</f>
        <v>4.7205450536838389E-2</v>
      </c>
      <c r="I227" s="16">
        <f>VLOOKUP($D227,'Growth rate'!$B$3:$S$93,9,FALSE)*VLOOKUP($F227,BY_IND_Demand_Drivers!$B$5:$J$100,9,FALSE)</f>
        <v>4.7205450536838389E-2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29.571704662807228</v>
      </c>
      <c r="H228" s="16">
        <f>VLOOKUP($D228,'Growth rate'!$B$3:$S$93,9,FALSE)*VLOOKUP($F228,BY_IND_Demand_Drivers!$B$5:$J$100,8,FALSE)</f>
        <v>4.7960737745427806E-2</v>
      </c>
      <c r="I228" s="16">
        <f>VLOOKUP($D228,'Growth rate'!$B$3:$S$93,9,FALSE)*VLOOKUP($F228,BY_IND_Demand_Drivers!$B$5:$J$100,9,FALSE)</f>
        <v>4.7960737745427806E-2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30.044851937412144</v>
      </c>
      <c r="H229" s="16">
        <f>VLOOKUP($D229,'Growth rate'!$B$3:$S$93,9,FALSE)*VLOOKUP($F229,BY_IND_Demand_Drivers!$B$5:$J$100,8,FALSE)</f>
        <v>4.8728109549354651E-2</v>
      </c>
      <c r="I229" s="16">
        <f>VLOOKUP($D229,'Growth rate'!$B$3:$S$93,9,FALSE)*VLOOKUP($F229,BY_IND_Demand_Drivers!$B$5:$J$100,9,FALSE)</f>
        <v>4.8728109549354651E-2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30.525569568410738</v>
      </c>
      <c r="H230" s="16">
        <f>VLOOKUP($D230,'Growth rate'!$B$3:$S$93,9,FALSE)*VLOOKUP($F230,BY_IND_Demand_Drivers!$B$5:$J$100,8,FALSE)</f>
        <v>4.9507759302144329E-2</v>
      </c>
      <c r="I230" s="16">
        <f>VLOOKUP($D230,'Growth rate'!$B$3:$S$93,9,FALSE)*VLOOKUP($F230,BY_IND_Demand_Drivers!$B$5:$J$100,9,FALSE)</f>
        <v>4.9507759302144329E-2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31.013978681505314</v>
      </c>
      <c r="H231" s="16">
        <f>VLOOKUP($D231,'Growth rate'!$B$3:$S$93,9,FALSE)*VLOOKUP($F231,BY_IND_Demand_Drivers!$B$5:$J$100,8,FALSE)</f>
        <v>5.0299883450978647E-2</v>
      </c>
      <c r="I231" s="16">
        <f>VLOOKUP($D231,'Growth rate'!$B$3:$S$93,9,FALSE)*VLOOKUP($F231,BY_IND_Demand_Drivers!$B$5:$J$100,9,FALSE)</f>
        <v>5.0299883450978647E-2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31.510202340409393</v>
      </c>
      <c r="H232" s="16">
        <f>VLOOKUP($D232,'Growth rate'!$B$3:$S$93,9,FALSE)*VLOOKUP($F232,BY_IND_Demand_Drivers!$B$5:$J$100,8,FALSE)</f>
        <v>5.1104681586194294E-2</v>
      </c>
      <c r="I232" s="16">
        <f>VLOOKUP($D232,'Growth rate'!$B$3:$S$93,9,FALSE)*VLOOKUP($F232,BY_IND_Demand_Drivers!$B$5:$J$100,9,FALSE)</f>
        <v>5.1104681586194294E-2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32.014365577855948</v>
      </c>
      <c r="H233" s="16">
        <f>VLOOKUP($D233,'Growth rate'!$B$3:$S$93,9,FALSE)*VLOOKUP($F233,BY_IND_Demand_Drivers!$B$5:$J$100,8,FALSE)</f>
        <v>5.192235649157341E-2</v>
      </c>
      <c r="I233" s="16">
        <f>VLOOKUP($D233,'Growth rate'!$B$3:$S$93,9,FALSE)*VLOOKUP($F233,BY_IND_Demand_Drivers!$B$5:$J$100,9,FALSE)</f>
        <v>5.192235649157341E-2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32.526595427101647</v>
      </c>
      <c r="H234" s="16">
        <f>VLOOKUP($D234,'Growth rate'!$B$3:$S$93,9,FALSE)*VLOOKUP($F234,BY_IND_Demand_Drivers!$B$5:$J$100,8,FALSE)</f>
        <v>5.2753114195438586E-2</v>
      </c>
      <c r="I234" s="16">
        <f>VLOOKUP($D234,'Growth rate'!$B$3:$S$93,9,FALSE)*VLOOKUP($F234,BY_IND_Demand_Drivers!$B$5:$J$100,9,FALSE)</f>
        <v>5.2753114195438586E-2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33.047020953935274</v>
      </c>
      <c r="H235" s="16">
        <f>VLOOKUP($D235,'Growth rate'!$B$3:$S$93,9,FALSE)*VLOOKUP($F235,BY_IND_Demand_Drivers!$B$5:$J$100,8,FALSE)</f>
        <v>5.3597164022565605E-2</v>
      </c>
      <c r="I235" s="16">
        <f>VLOOKUP($D235,'Growth rate'!$B$3:$S$93,9,FALSE)*VLOOKUP($F235,BY_IND_Demand_Drivers!$B$5:$J$100,9,FALSE)</f>
        <v>5.3597164022565605E-2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33.575773289198239</v>
      </c>
      <c r="H236" s="16">
        <f>VLOOKUP($D236,'Growth rate'!$B$3:$S$93,9,FALSE)*VLOOKUP($F236,BY_IND_Demand_Drivers!$B$5:$J$100,8,FALSE)</f>
        <v>5.4454718646926657E-2</v>
      </c>
      <c r="I236" s="16">
        <f>VLOOKUP($D236,'Growth rate'!$B$3:$S$93,9,FALSE)*VLOOKUP($F236,BY_IND_Demand_Drivers!$B$5:$J$100,9,FALSE)</f>
        <v>5.4454718646926657E-2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34.112985661825419</v>
      </c>
      <c r="H237" s="16">
        <f>VLOOKUP($D237,'Growth rate'!$B$3:$S$93,9,FALSE)*VLOOKUP($F237,BY_IND_Demand_Drivers!$B$5:$J$100,8,FALSE)</f>
        <v>5.5325994145277495E-2</v>
      </c>
      <c r="I237" s="16">
        <f>VLOOKUP($D237,'Growth rate'!$B$3:$S$93,9,FALSE)*VLOOKUP($F237,BY_IND_Demand_Drivers!$B$5:$J$100,9,FALSE)</f>
        <v>5.5325994145277495E-2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34.658793432414612</v>
      </c>
      <c r="H238" s="16">
        <f>VLOOKUP($D238,'Growth rate'!$B$3:$S$93,9,FALSE)*VLOOKUP($F238,BY_IND_Demand_Drivers!$B$5:$J$100,8,FALSE)</f>
        <v>5.6211210051601922E-2</v>
      </c>
      <c r="I238" s="16">
        <f>VLOOKUP($D238,'Growth rate'!$B$3:$S$93,9,FALSE)*VLOOKUP($F238,BY_IND_Demand_Drivers!$B$5:$J$100,9,FALSE)</f>
        <v>5.6211210051601922E-2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35.213334127333255</v>
      </c>
      <c r="H239" s="16">
        <f>VLOOKUP($D239,'Growth rate'!$B$3:$S$93,9,FALSE)*VLOOKUP($F239,BY_IND_Demand_Drivers!$B$5:$J$100,8,FALSE)</f>
        <v>5.7110589412427568E-2</v>
      </c>
      <c r="I239" s="16">
        <f>VLOOKUP($D239,'Growth rate'!$B$3:$S$93,9,FALSE)*VLOOKUP($F239,BY_IND_Demand_Drivers!$B$5:$J$100,9,FALSE)</f>
        <v>5.7110589412427568E-2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35.776747473370584</v>
      </c>
      <c r="H240" s="16">
        <f>VLOOKUP($D240,'Growth rate'!$B$3:$S$93,9,FALSE)*VLOOKUP($F240,BY_IND_Demand_Drivers!$B$5:$J$100,8,FALSE)</f>
        <v>5.8024358843026397E-2</v>
      </c>
      <c r="I240" s="16">
        <f>VLOOKUP($D240,'Growth rate'!$B$3:$S$93,9,FALSE)*VLOOKUP($F240,BY_IND_Demand_Drivers!$B$5:$J$100,9,FALSE)</f>
        <v>5.8024358843026397E-2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36.34917543294452</v>
      </c>
      <c r="H241" s="16">
        <f>VLOOKUP($D241,'Growth rate'!$B$3:$S$93,9,FALSE)*VLOOKUP($F241,BY_IND_Demand_Drivers!$B$5:$J$100,8,FALSE)</f>
        <v>5.8952748584514832E-2</v>
      </c>
      <c r="I241" s="16">
        <f>VLOOKUP($D241,'Growth rate'!$B$3:$S$93,9,FALSE)*VLOOKUP($F241,BY_IND_Demand_Drivers!$B$5:$J$100,9,FALSE)</f>
        <v>5.8952748584514832E-2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36.930762239871633</v>
      </c>
      <c r="H242" s="16">
        <f>VLOOKUP($D242,'Growth rate'!$B$3:$S$93,9,FALSE)*VLOOKUP($F242,BY_IND_Demand_Drivers!$B$5:$J$100,8,FALSE)</f>
        <v>5.9895992561867076E-2</v>
      </c>
      <c r="I242" s="16">
        <f>VLOOKUP($D242,'Growth rate'!$B$3:$S$93,9,FALSE)*VLOOKUP($F242,BY_IND_Demand_Drivers!$B$5:$J$100,9,FALSE)</f>
        <v>5.9895992561867076E-2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37.521654435709578</v>
      </c>
      <c r="H243" s="16">
        <f>VLOOKUP($D243,'Growth rate'!$B$3:$S$93,9,FALSE)*VLOOKUP($F243,BY_IND_Demand_Drivers!$B$5:$J$100,8,FALSE)</f>
        <v>6.0854328442856945E-2</v>
      </c>
      <c r="I243" s="16">
        <f>VLOOKUP($D243,'Growth rate'!$B$3:$S$93,9,FALSE)*VLOOKUP($F243,BY_IND_Demand_Drivers!$B$5:$J$100,9,FALSE)</f>
        <v>6.0854328442856945E-2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38.122000906680931</v>
      </c>
      <c r="H244" s="16">
        <f>VLOOKUP($D244,'Growth rate'!$B$3:$S$93,9,FALSE)*VLOOKUP($F244,BY_IND_Demand_Drivers!$B$5:$J$100,8,FALSE)</f>
        <v>6.1827997697942658E-2</v>
      </c>
      <c r="I244" s="16">
        <f>VLOOKUP($D244,'Growth rate'!$B$3:$S$93,9,FALSE)*VLOOKUP($F244,BY_IND_Demand_Drivers!$B$5:$J$100,9,FALSE)</f>
        <v>6.1827997697942658E-2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38.731952921187833</v>
      </c>
      <c r="H245" s="16">
        <f>VLOOKUP($D245,'Growth rate'!$B$3:$S$93,9,FALSE)*VLOOKUP($F245,BY_IND_Demand_Drivers!$B$5:$J$100,8,FALSE)</f>
        <v>6.2817245661109744E-2</v>
      </c>
      <c r="I245" s="16">
        <f>VLOOKUP($D245,'Growth rate'!$B$3:$S$93,9,FALSE)*VLOOKUP($F245,BY_IND_Demand_Drivers!$B$5:$J$100,9,FALSE)</f>
        <v>6.2817245661109744E-2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39.351664167926842</v>
      </c>
      <c r="H246" s="16">
        <f>VLOOKUP($D246,'Growth rate'!$B$3:$S$93,9,FALSE)*VLOOKUP($F246,BY_IND_Demand_Drivers!$B$5:$J$100,8,FALSE)</f>
        <v>6.3822321591687506E-2</v>
      </c>
      <c r="I246" s="16">
        <f>VLOOKUP($D246,'Growth rate'!$B$3:$S$93,9,FALSE)*VLOOKUP($F246,BY_IND_Demand_Drivers!$B$5:$J$100,9,FALSE)</f>
        <v>6.3822321591687506E-2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39.98129079461367</v>
      </c>
      <c r="H247" s="16">
        <f>VLOOKUP($D247,'Growth rate'!$B$3:$S$93,9,FALSE)*VLOOKUP($F247,BY_IND_Demand_Drivers!$B$5:$J$100,8,FALSE)</f>
        <v>6.48434787371545E-2</v>
      </c>
      <c r="I247" s="16">
        <f>VLOOKUP($D247,'Growth rate'!$B$3:$S$93,9,FALSE)*VLOOKUP($F247,BY_IND_Demand_Drivers!$B$5:$J$100,9,FALSE)</f>
        <v>6.48434787371545E-2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40.620991447327491</v>
      </c>
      <c r="H248" s="16">
        <f>VLOOKUP($D248,'Growth rate'!$B$3:$S$93,9,FALSE)*VLOOKUP($F248,BY_IND_Demand_Drivers!$B$5:$J$100,8,FALSE)</f>
        <v>6.5880974396948982E-2</v>
      </c>
      <c r="I248" s="16">
        <f>VLOOKUP($D248,'Growth rate'!$B$3:$S$93,9,FALSE)*VLOOKUP($F248,BY_IND_Demand_Drivers!$B$5:$J$100,9,FALSE)</f>
        <v>6.5880974396948982E-2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41.27092731048473</v>
      </c>
      <c r="H249" s="16">
        <f>VLOOKUP($D249,'Growth rate'!$B$3:$S$93,9,FALSE)*VLOOKUP($F249,BY_IND_Demand_Drivers!$B$5:$J$100,8,FALSE)</f>
        <v>6.6935069987300172E-2</v>
      </c>
      <c r="I249" s="16">
        <f>VLOOKUP($D249,'Growth rate'!$B$3:$S$93,9,FALSE)*VLOOKUP($F249,BY_IND_Demand_Drivers!$B$5:$J$100,9,FALSE)</f>
        <v>6.6935069987300172E-2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5.8123033663366339E-2</v>
      </c>
      <c r="H250" s="16">
        <f>VLOOKUP($D250,'Growth rate'!$B$3:$S$93,9,FALSE)*VLOOKUP($F250,BY_IND_Demand_Drivers!$B$5:$J$100,8,FALSE)</f>
        <v>3.2316594059405941E-3</v>
      </c>
      <c r="I250" s="16">
        <f>VLOOKUP($D250,'Growth rate'!$B$3:$S$93,9,FALSE)*VLOOKUP($F250,BY_IND_Demand_Drivers!$B$5:$J$100,9,FALSE)</f>
        <v>3.2316594059405941E-3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6.283317002245746E-2</v>
      </c>
      <c r="H251" s="16">
        <f>VLOOKUP($D251,'Growth rate'!$B$3:$S$93,9,FALSE)*VLOOKUP($F251,BY_IND_Demand_Drivers!$B$5:$J$100,8,FALSE)</f>
        <v>3.4935445056805512E-3</v>
      </c>
      <c r="I251" s="16">
        <f>VLOOKUP($D251,'Growth rate'!$B$3:$S$93,9,FALSE)*VLOOKUP($F251,BY_IND_Demand_Drivers!$B$5:$J$100,9,FALSE)</f>
        <v>3.4935445056805512E-3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6.7543306381548568E-2</v>
      </c>
      <c r="H252" s="16">
        <f>VLOOKUP($D252,'Growth rate'!$B$3:$S$93,9,FALSE)*VLOOKUP($F252,BY_IND_Demand_Drivers!$B$5:$J$100,8,FALSE)</f>
        <v>3.7554296054205087E-3</v>
      </c>
      <c r="I252" s="16">
        <f>VLOOKUP($D252,'Growth rate'!$B$3:$S$93,9,FALSE)*VLOOKUP($F252,BY_IND_Demand_Drivers!$B$5:$J$100,9,FALSE)</f>
        <v>3.7554296054205087E-3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7.225344274063969E-2</v>
      </c>
      <c r="H253" s="16">
        <f>VLOOKUP($D253,'Growth rate'!$B$3:$S$93,9,FALSE)*VLOOKUP($F253,BY_IND_Demand_Drivers!$B$5:$J$100,8,FALSE)</f>
        <v>4.0173147051604657E-3</v>
      </c>
      <c r="I253" s="16">
        <f>VLOOKUP($D253,'Growth rate'!$B$3:$S$93,9,FALSE)*VLOOKUP($F253,BY_IND_Demand_Drivers!$B$5:$J$100,9,FALSE)</f>
        <v>4.0173147051604657E-3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7.6963579099730797E-2</v>
      </c>
      <c r="H254" s="16">
        <f>VLOOKUP($D254,'Growth rate'!$B$3:$S$93,9,FALSE)*VLOOKUP($F254,BY_IND_Demand_Drivers!$B$5:$J$100,8,FALSE)</f>
        <v>4.2791998049004232E-3</v>
      </c>
      <c r="I254" s="16">
        <f>VLOOKUP($D254,'Growth rate'!$B$3:$S$93,9,FALSE)*VLOOKUP($F254,BY_IND_Demand_Drivers!$B$5:$J$100,9,FALSE)</f>
        <v>4.2791998049004232E-3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8.1673715458821919E-2</v>
      </c>
      <c r="H255" s="16">
        <f>VLOOKUP($D255,'Growth rate'!$B$3:$S$93,9,FALSE)*VLOOKUP($F255,BY_IND_Demand_Drivers!$B$5:$J$100,8,FALSE)</f>
        <v>4.5410849046403799E-3</v>
      </c>
      <c r="I255" s="16">
        <f>VLOOKUP($D255,'Growth rate'!$B$3:$S$93,9,FALSE)*VLOOKUP($F255,BY_IND_Demand_Drivers!$B$5:$J$100,9,FALSE)</f>
        <v>4.5410849046403799E-3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8.6383851817913027E-2</v>
      </c>
      <c r="H256" s="16">
        <f>VLOOKUP($D256,'Growth rate'!$B$3:$S$93,9,FALSE)*VLOOKUP($F256,BY_IND_Demand_Drivers!$B$5:$J$100,8,FALSE)</f>
        <v>4.8029700043803374E-3</v>
      </c>
      <c r="I256" s="16">
        <f>VLOOKUP($D256,'Growth rate'!$B$3:$S$93,9,FALSE)*VLOOKUP($F256,BY_IND_Demand_Drivers!$B$5:$J$100,9,FALSE)</f>
        <v>4.8029700043803374E-3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9.1093988177004148E-2</v>
      </c>
      <c r="H257" s="16">
        <f>VLOOKUP($D257,'Growth rate'!$B$3:$S$93,9,FALSE)*VLOOKUP($F257,BY_IND_Demand_Drivers!$B$5:$J$100,8,FALSE)</f>
        <v>5.0648551041202949E-3</v>
      </c>
      <c r="I257" s="16">
        <f>VLOOKUP($D257,'Growth rate'!$B$3:$S$93,9,FALSE)*VLOOKUP($F257,BY_IND_Demand_Drivers!$B$5:$J$100,9,FALSE)</f>
        <v>5.0648551041202949E-3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9.5804124536095256E-2</v>
      </c>
      <c r="H258" s="16">
        <f>VLOOKUP($D258,'Growth rate'!$B$3:$S$93,9,FALSE)*VLOOKUP($F258,BY_IND_Demand_Drivers!$B$5:$J$100,8,FALSE)</f>
        <v>5.3267402038602524E-3</v>
      </c>
      <c r="I258" s="16">
        <f>VLOOKUP($D258,'Growth rate'!$B$3:$S$93,9,FALSE)*VLOOKUP($F258,BY_IND_Demand_Drivers!$B$5:$J$100,9,FALSE)</f>
        <v>5.3267402038602524E-3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0.10051426089518638</v>
      </c>
      <c r="H259" s="16">
        <f>VLOOKUP($D259,'Growth rate'!$B$3:$S$93,9,FALSE)*VLOOKUP($F259,BY_IND_Demand_Drivers!$B$5:$J$100,8,FALSE)</f>
        <v>5.5886253036002091E-3</v>
      </c>
      <c r="I259" s="16">
        <f>VLOOKUP($D259,'Growth rate'!$B$3:$S$93,9,FALSE)*VLOOKUP($F259,BY_IND_Demand_Drivers!$B$5:$J$100,9,FALSE)</f>
        <v>5.5886253036002091E-3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0.10522439725427749</v>
      </c>
      <c r="H260" s="16">
        <f>VLOOKUP($D260,'Growth rate'!$B$3:$S$93,9,FALSE)*VLOOKUP($F260,BY_IND_Demand_Drivers!$B$5:$J$100,8,FALSE)</f>
        <v>5.8505104033401666E-3</v>
      </c>
      <c r="I260" s="16">
        <f>VLOOKUP($D260,'Growth rate'!$B$3:$S$93,9,FALSE)*VLOOKUP($F260,BY_IND_Demand_Drivers!$B$5:$J$100,9,FALSE)</f>
        <v>5.8505104033401666E-3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0.10993453361336861</v>
      </c>
      <c r="H261" s="16">
        <f>VLOOKUP($D261,'Growth rate'!$B$3:$S$93,9,FALSE)*VLOOKUP($F261,BY_IND_Demand_Drivers!$B$5:$J$100,8,FALSE)</f>
        <v>6.1123955030801241E-3</v>
      </c>
      <c r="I261" s="16">
        <f>VLOOKUP($D261,'Growth rate'!$B$3:$S$93,9,FALSE)*VLOOKUP($F261,BY_IND_Demand_Drivers!$B$5:$J$100,9,FALSE)</f>
        <v>6.1123955030801241E-3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0.11464466997245971</v>
      </c>
      <c r="H262" s="16">
        <f>VLOOKUP($D262,'Growth rate'!$B$3:$S$93,9,FALSE)*VLOOKUP($F262,BY_IND_Demand_Drivers!$B$5:$J$100,8,FALSE)</f>
        <v>6.3742806028200807E-3</v>
      </c>
      <c r="I262" s="16">
        <f>VLOOKUP($D262,'Growth rate'!$B$3:$S$93,9,FALSE)*VLOOKUP($F262,BY_IND_Demand_Drivers!$B$5:$J$100,9,FALSE)</f>
        <v>6.3742806028200807E-3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0.11935480633155084</v>
      </c>
      <c r="H263" s="16">
        <f>VLOOKUP($D263,'Growth rate'!$B$3:$S$93,9,FALSE)*VLOOKUP($F263,BY_IND_Demand_Drivers!$B$5:$J$100,8,FALSE)</f>
        <v>6.6361657025600382E-3</v>
      </c>
      <c r="I263" s="16">
        <f>VLOOKUP($D263,'Growth rate'!$B$3:$S$93,9,FALSE)*VLOOKUP($F263,BY_IND_Demand_Drivers!$B$5:$J$100,9,FALSE)</f>
        <v>6.6361657025600382E-3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0.12406494269064196</v>
      </c>
      <c r="H264" s="16">
        <f>VLOOKUP($D264,'Growth rate'!$B$3:$S$93,9,FALSE)*VLOOKUP($F264,BY_IND_Demand_Drivers!$B$5:$J$100,8,FALSE)</f>
        <v>6.8980508022999957E-3</v>
      </c>
      <c r="I264" s="16">
        <f>VLOOKUP($D264,'Growth rate'!$B$3:$S$93,9,FALSE)*VLOOKUP($F264,BY_IND_Demand_Drivers!$B$5:$J$100,9,FALSE)</f>
        <v>6.8980508022999957E-3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0.12877507904973307</v>
      </c>
      <c r="H265" s="16">
        <f>VLOOKUP($D265,'Growth rate'!$B$3:$S$93,9,FALSE)*VLOOKUP($F265,BY_IND_Demand_Drivers!$B$5:$J$100,8,FALSE)</f>
        <v>7.1599359020399524E-3</v>
      </c>
      <c r="I265" s="16">
        <f>VLOOKUP($D265,'Growth rate'!$B$3:$S$93,9,FALSE)*VLOOKUP($F265,BY_IND_Demand_Drivers!$B$5:$J$100,9,FALSE)</f>
        <v>7.1599359020399524E-3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0.13348521540882419</v>
      </c>
      <c r="H266" s="16">
        <f>VLOOKUP($D266,'Growth rate'!$B$3:$S$93,9,FALSE)*VLOOKUP($F266,BY_IND_Demand_Drivers!$B$5:$J$100,8,FALSE)</f>
        <v>7.4218210017799099E-3</v>
      </c>
      <c r="I266" s="16">
        <f>VLOOKUP($D266,'Growth rate'!$B$3:$S$93,9,FALSE)*VLOOKUP($F266,BY_IND_Demand_Drivers!$B$5:$J$100,9,FALSE)</f>
        <v>7.4218210017799099E-3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0.13819535176791531</v>
      </c>
      <c r="H267" s="16">
        <f>VLOOKUP($D267,'Growth rate'!$B$3:$S$93,9,FALSE)*VLOOKUP($F267,BY_IND_Demand_Drivers!$B$5:$J$100,8,FALSE)</f>
        <v>7.6837061015198674E-3</v>
      </c>
      <c r="I267" s="16">
        <f>VLOOKUP($D267,'Growth rate'!$B$3:$S$93,9,FALSE)*VLOOKUP($F267,BY_IND_Demand_Drivers!$B$5:$J$100,9,FALSE)</f>
        <v>7.6837061015198674E-3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0.1429054881270064</v>
      </c>
      <c r="H268" s="16">
        <f>VLOOKUP($D268,'Growth rate'!$B$3:$S$93,9,FALSE)*VLOOKUP($F268,BY_IND_Demand_Drivers!$B$5:$J$100,8,FALSE)</f>
        <v>7.9455912012598249E-3</v>
      </c>
      <c r="I268" s="16">
        <f>VLOOKUP($D268,'Growth rate'!$B$3:$S$93,9,FALSE)*VLOOKUP($F268,BY_IND_Demand_Drivers!$B$5:$J$100,9,FALSE)</f>
        <v>7.9455912012598249E-3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0.14761562448609752</v>
      </c>
      <c r="H269" s="16">
        <f>VLOOKUP($D269,'Growth rate'!$B$3:$S$93,9,FALSE)*VLOOKUP($F269,BY_IND_Demand_Drivers!$B$5:$J$100,8,FALSE)</f>
        <v>8.2074763009997824E-3</v>
      </c>
      <c r="I269" s="16">
        <f>VLOOKUP($D269,'Growth rate'!$B$3:$S$93,9,FALSE)*VLOOKUP($F269,BY_IND_Demand_Drivers!$B$5:$J$100,9,FALSE)</f>
        <v>8.2074763009997824E-3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0.15232576084518865</v>
      </c>
      <c r="H270" s="16">
        <f>VLOOKUP($D270,'Growth rate'!$B$3:$S$93,9,FALSE)*VLOOKUP($F270,BY_IND_Demand_Drivers!$B$5:$J$100,8,FALSE)</f>
        <v>8.4693614007397382E-3</v>
      </c>
      <c r="I270" s="16">
        <f>VLOOKUP($D270,'Growth rate'!$B$3:$S$93,9,FALSE)*VLOOKUP($F270,BY_IND_Demand_Drivers!$B$5:$J$100,9,FALSE)</f>
        <v>8.4693614007397382E-3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0.15703589720427977</v>
      </c>
      <c r="H271" s="16">
        <f>VLOOKUP($D271,'Growth rate'!$B$3:$S$93,9,FALSE)*VLOOKUP($F271,BY_IND_Demand_Drivers!$B$5:$J$100,8,FALSE)</f>
        <v>8.7312465004796957E-3</v>
      </c>
      <c r="I271" s="16">
        <f>VLOOKUP($D271,'Growth rate'!$B$3:$S$93,9,FALSE)*VLOOKUP($F271,BY_IND_Demand_Drivers!$B$5:$J$100,9,FALSE)</f>
        <v>8.7312465004796957E-3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0.16174603356337086</v>
      </c>
      <c r="H272" s="16">
        <f>VLOOKUP($D272,'Growth rate'!$B$3:$S$93,9,FALSE)*VLOOKUP($F272,BY_IND_Demand_Drivers!$B$5:$J$100,8,FALSE)</f>
        <v>8.9931316002196532E-3</v>
      </c>
      <c r="I272" s="16">
        <f>VLOOKUP($D272,'Growth rate'!$B$3:$S$93,9,FALSE)*VLOOKUP($F272,BY_IND_Demand_Drivers!$B$5:$J$100,9,FALSE)</f>
        <v>8.9931316002196532E-3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0.16645616992246198</v>
      </c>
      <c r="H273" s="16">
        <f>VLOOKUP($D273,'Growth rate'!$B$3:$S$93,9,FALSE)*VLOOKUP($F273,BY_IND_Demand_Drivers!$B$5:$J$100,8,FALSE)</f>
        <v>9.2550166999596107E-3</v>
      </c>
      <c r="I273" s="16">
        <f>VLOOKUP($D273,'Growth rate'!$B$3:$S$93,9,FALSE)*VLOOKUP($F273,BY_IND_Demand_Drivers!$B$5:$J$100,9,FALSE)</f>
        <v>9.2550166999596107E-3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0.1711663062815531</v>
      </c>
      <c r="H274" s="16">
        <f>VLOOKUP($D274,'Growth rate'!$B$3:$S$93,9,FALSE)*VLOOKUP($F274,BY_IND_Demand_Drivers!$B$5:$J$100,8,FALSE)</f>
        <v>9.5169017996995682E-3</v>
      </c>
      <c r="I274" s="16">
        <f>VLOOKUP($D274,'Growth rate'!$B$3:$S$93,9,FALSE)*VLOOKUP($F274,BY_IND_Demand_Drivers!$B$5:$J$100,9,FALSE)</f>
        <v>9.5169017996995682E-3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0.17587644264064423</v>
      </c>
      <c r="H275" s="16">
        <f>VLOOKUP($D275,'Growth rate'!$B$3:$S$93,9,FALSE)*VLOOKUP($F275,BY_IND_Demand_Drivers!$B$5:$J$100,8,FALSE)</f>
        <v>9.7787868994395257E-3</v>
      </c>
      <c r="I275" s="16">
        <f>VLOOKUP($D275,'Growth rate'!$B$3:$S$93,9,FALSE)*VLOOKUP($F275,BY_IND_Demand_Drivers!$B$5:$J$100,9,FALSE)</f>
        <v>9.7787868994395257E-3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0.18058657899973532</v>
      </c>
      <c r="H276" s="16">
        <f>VLOOKUP($D276,'Growth rate'!$B$3:$S$93,9,FALSE)*VLOOKUP($F276,BY_IND_Demand_Drivers!$B$5:$J$100,8,FALSE)</f>
        <v>1.0040671999179483E-2</v>
      </c>
      <c r="I276" s="16">
        <f>VLOOKUP($D276,'Growth rate'!$B$3:$S$93,9,FALSE)*VLOOKUP($F276,BY_IND_Demand_Drivers!$B$5:$J$100,9,FALSE)</f>
        <v>1.0040671999179483E-2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0.18529671535882644</v>
      </c>
      <c r="H277" s="16">
        <f>VLOOKUP($D277,'Growth rate'!$B$3:$S$93,9,FALSE)*VLOOKUP($F277,BY_IND_Demand_Drivers!$B$5:$J$100,8,FALSE)</f>
        <v>1.0302557098919439E-2</v>
      </c>
      <c r="I277" s="16">
        <f>VLOOKUP($D277,'Growth rate'!$B$3:$S$93,9,FALSE)*VLOOKUP($F277,BY_IND_Demand_Drivers!$B$5:$J$100,9,FALSE)</f>
        <v>1.0302557098919439E-2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0.19000685171791756</v>
      </c>
      <c r="H278" s="16">
        <f>VLOOKUP($D278,'Growth rate'!$B$3:$S$93,9,FALSE)*VLOOKUP($F278,BY_IND_Demand_Drivers!$B$5:$J$100,8,FALSE)</f>
        <v>1.0564442198659397E-2</v>
      </c>
      <c r="I278" s="16">
        <f>VLOOKUP($D278,'Growth rate'!$B$3:$S$93,9,FALSE)*VLOOKUP($F278,BY_IND_Demand_Drivers!$B$5:$J$100,9,FALSE)</f>
        <v>1.0564442198659397E-2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0.19471698807700868</v>
      </c>
      <c r="H279" s="16">
        <f>VLOOKUP($D279,'Growth rate'!$B$3:$S$93,9,FALSE)*VLOOKUP($F279,BY_IND_Demand_Drivers!$B$5:$J$100,8,FALSE)</f>
        <v>1.0826327298399354E-2</v>
      </c>
      <c r="I279" s="16">
        <f>VLOOKUP($D279,'Growth rate'!$B$3:$S$93,9,FALSE)*VLOOKUP($F279,BY_IND_Demand_Drivers!$B$5:$J$100,9,FALSE)</f>
        <v>1.0826327298399354E-2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0.19942712443609981</v>
      </c>
      <c r="H280" s="16">
        <f>VLOOKUP($D280,'Growth rate'!$B$3:$S$93,9,FALSE)*VLOOKUP($F280,BY_IND_Demand_Drivers!$B$5:$J$100,8,FALSE)</f>
        <v>1.1088212398139312E-2</v>
      </c>
      <c r="I280" s="16">
        <f>VLOOKUP($D280,'Growth rate'!$B$3:$S$93,9,FALSE)*VLOOKUP($F280,BY_IND_Demand_Drivers!$B$5:$J$100,9,FALSE)</f>
        <v>1.1088212398139312E-2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0.2041372607951909</v>
      </c>
      <c r="H281" s="16">
        <f>VLOOKUP($D281,'Growth rate'!$B$3:$S$93,9,FALSE)*VLOOKUP($F281,BY_IND_Demand_Drivers!$B$5:$J$100,8,FALSE)</f>
        <v>1.1350097497879269E-2</v>
      </c>
      <c r="I281" s="16">
        <f>VLOOKUP($D281,'Growth rate'!$B$3:$S$93,9,FALSE)*VLOOKUP($F281,BY_IND_Demand_Drivers!$B$5:$J$100,9,FALSE)</f>
        <v>1.1350097497879269E-2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0.20740345696791398</v>
      </c>
      <c r="H282" s="16">
        <f>VLOOKUP($D282,'Growth rate'!$B$3:$S$93,9,FALSE)*VLOOKUP($F282,BY_IND_Demand_Drivers!$B$5:$J$100,8,FALSE)</f>
        <v>1.1531699057845339E-2</v>
      </c>
      <c r="I282" s="16">
        <f>VLOOKUP($D282,'Growth rate'!$B$3:$S$93,9,FALSE)*VLOOKUP($F282,BY_IND_Demand_Drivers!$B$5:$J$100,9,FALSE)</f>
        <v>1.1531699057845339E-2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0.2107219122794006</v>
      </c>
      <c r="H283" s="16">
        <f>VLOOKUP($D283,'Growth rate'!$B$3:$S$93,9,FALSE)*VLOOKUP($F283,BY_IND_Demand_Drivers!$B$5:$J$100,8,FALSE)</f>
        <v>1.1716206242770862E-2</v>
      </c>
      <c r="I283" s="16">
        <f>VLOOKUP($D283,'Growth rate'!$B$3:$S$93,9,FALSE)*VLOOKUP($F283,BY_IND_Demand_Drivers!$B$5:$J$100,9,FALSE)</f>
        <v>1.1716206242770862E-2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0.214093462875871</v>
      </c>
      <c r="H284" s="16">
        <f>VLOOKUP($D284,'Growth rate'!$B$3:$S$93,9,FALSE)*VLOOKUP($F284,BY_IND_Demand_Drivers!$B$5:$J$100,8,FALSE)</f>
        <v>1.1903665542655196E-2</v>
      </c>
      <c r="I284" s="16">
        <f>VLOOKUP($D284,'Growth rate'!$B$3:$S$93,9,FALSE)*VLOOKUP($F284,BY_IND_Demand_Drivers!$B$5:$J$100,9,FALSE)</f>
        <v>1.1903665542655196E-2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0.21751895828188497</v>
      </c>
      <c r="H285" s="16">
        <f>VLOOKUP($D285,'Growth rate'!$B$3:$S$93,9,FALSE)*VLOOKUP($F285,BY_IND_Demand_Drivers!$B$5:$J$100,8,FALSE)</f>
        <v>1.2094124191337681E-2</v>
      </c>
      <c r="I285" s="16">
        <f>VLOOKUP($D285,'Growth rate'!$B$3:$S$93,9,FALSE)*VLOOKUP($F285,BY_IND_Demand_Drivers!$B$5:$J$100,9,FALSE)</f>
        <v>1.2094124191337681E-2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0.22099926161439507</v>
      </c>
      <c r="H286" s="16">
        <f>VLOOKUP($D286,'Growth rate'!$B$3:$S$93,9,FALSE)*VLOOKUP($F286,BY_IND_Demand_Drivers!$B$5:$J$100,8,FALSE)</f>
        <v>1.2287630178399081E-2</v>
      </c>
      <c r="I286" s="16">
        <f>VLOOKUP($D286,'Growth rate'!$B$3:$S$93,9,FALSE)*VLOOKUP($F286,BY_IND_Demand_Drivers!$B$5:$J$100,9,FALSE)</f>
        <v>1.2287630178399081E-2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0.22453524980022538</v>
      </c>
      <c r="H287" s="16">
        <f>VLOOKUP($D287,'Growth rate'!$B$3:$S$93,9,FALSE)*VLOOKUP($F287,BY_IND_Demand_Drivers!$B$5:$J$100,8,FALSE)</f>
        <v>1.2484232261253465E-2</v>
      </c>
      <c r="I287" s="16">
        <f>VLOOKUP($D287,'Growth rate'!$B$3:$S$93,9,FALSE)*VLOOKUP($F287,BY_IND_Demand_Drivers!$B$5:$J$100,9,FALSE)</f>
        <v>1.2484232261253465E-2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0.22812781379702904</v>
      </c>
      <c r="H288" s="16">
        <f>VLOOKUP($D288,'Growth rate'!$B$3:$S$93,9,FALSE)*VLOOKUP($F288,BY_IND_Demand_Drivers!$B$5:$J$100,8,FALSE)</f>
        <v>1.2683979977433524E-2</v>
      </c>
      <c r="I288" s="16">
        <f>VLOOKUP($D288,'Growth rate'!$B$3:$S$93,9,FALSE)*VLOOKUP($F288,BY_IND_Demand_Drivers!$B$5:$J$100,9,FALSE)</f>
        <v>1.2683979977433524E-2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0.23177785881778151</v>
      </c>
      <c r="H289" s="16">
        <f>VLOOKUP($D289,'Growth rate'!$B$3:$S$93,9,FALSE)*VLOOKUP($F289,BY_IND_Demand_Drivers!$B$5:$J$100,8,FALSE)</f>
        <v>1.288692365707246E-2</v>
      </c>
      <c r="I289" s="16">
        <f>VLOOKUP($D289,'Growth rate'!$B$3:$S$93,9,FALSE)*VLOOKUP($F289,BY_IND_Demand_Drivers!$B$5:$J$100,9,FALSE)</f>
        <v>1.288692365707246E-2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0.23548630455886602</v>
      </c>
      <c r="H290" s="16">
        <f>VLOOKUP($D290,'Growth rate'!$B$3:$S$93,9,FALSE)*VLOOKUP($F290,BY_IND_Demand_Drivers!$B$5:$J$100,8,FALSE)</f>
        <v>1.3093114435585621E-2</v>
      </c>
      <c r="I290" s="16">
        <f>VLOOKUP($D290,'Growth rate'!$B$3:$S$93,9,FALSE)*VLOOKUP($F290,BY_IND_Demand_Drivers!$B$5:$J$100,9,FALSE)</f>
        <v>1.3093114435585621E-2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0.23925408543180787</v>
      </c>
      <c r="H291" s="16">
        <f>VLOOKUP($D291,'Growth rate'!$B$3:$S$93,9,FALSE)*VLOOKUP($F291,BY_IND_Demand_Drivers!$B$5:$J$100,8,FALSE)</f>
        <v>1.3302604266554989E-2</v>
      </c>
      <c r="I291" s="16">
        <f>VLOOKUP($D291,'Growth rate'!$B$3:$S$93,9,FALSE)*VLOOKUP($F291,BY_IND_Demand_Drivers!$B$5:$J$100,9,FALSE)</f>
        <v>1.3302604266554989E-2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0.24308215079871678</v>
      </c>
      <c r="H292" s="16">
        <f>VLOOKUP($D292,'Growth rate'!$B$3:$S$93,9,FALSE)*VLOOKUP($F292,BY_IND_Demand_Drivers!$B$5:$J$100,8,FALSE)</f>
        <v>1.3515445934819868E-2</v>
      </c>
      <c r="I292" s="16">
        <f>VLOOKUP($D292,'Growth rate'!$B$3:$S$93,9,FALSE)*VLOOKUP($F292,BY_IND_Demand_Drivers!$B$5:$J$100,9,FALSE)</f>
        <v>1.3515445934819868E-2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0.24697146521149624</v>
      </c>
      <c r="H293" s="16">
        <f>VLOOKUP($D293,'Growth rate'!$B$3:$S$93,9,FALSE)*VLOOKUP($F293,BY_IND_Demand_Drivers!$B$5:$J$100,8,FALSE)</f>
        <v>1.3731693069776986E-2</v>
      </c>
      <c r="I293" s="16">
        <f>VLOOKUP($D293,'Growth rate'!$B$3:$S$93,9,FALSE)*VLOOKUP($F293,BY_IND_Demand_Drivers!$B$5:$J$100,9,FALSE)</f>
        <v>1.3731693069776986E-2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0.25092300865488021</v>
      </c>
      <c r="H294" s="16">
        <f>VLOOKUP($D294,'Growth rate'!$B$3:$S$93,9,FALSE)*VLOOKUP($F294,BY_IND_Demand_Drivers!$B$5:$J$100,8,FALSE)</f>
        <v>1.3951400158893422E-2</v>
      </c>
      <c r="I294" s="16">
        <f>VLOOKUP($D294,'Growth rate'!$B$3:$S$93,9,FALSE)*VLOOKUP($F294,BY_IND_Demand_Drivers!$B$5:$J$100,9,FALSE)</f>
        <v>1.3951400158893422E-2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0.25493777679335833</v>
      </c>
      <c r="H295" s="16">
        <f>VLOOKUP($D295,'Growth rate'!$B$3:$S$93,9,FALSE)*VLOOKUP($F295,BY_IND_Demand_Drivers!$B$5:$J$100,8,FALSE)</f>
        <v>1.4174622561435715E-2</v>
      </c>
      <c r="I295" s="16">
        <f>VLOOKUP($D295,'Growth rate'!$B$3:$S$93,9,FALSE)*VLOOKUP($F295,BY_IND_Demand_Drivers!$B$5:$J$100,9,FALSE)</f>
        <v>1.4174622561435715E-2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0.25901678122205207</v>
      </c>
      <c r="H296" s="16">
        <f>VLOOKUP($D296,'Growth rate'!$B$3:$S$93,9,FALSE)*VLOOKUP($F296,BY_IND_Demand_Drivers!$B$5:$J$100,8,FALSE)</f>
        <v>1.4401416522418688E-2</v>
      </c>
      <c r="I296" s="16">
        <f>VLOOKUP($D296,'Growth rate'!$B$3:$S$93,9,FALSE)*VLOOKUP($F296,BY_IND_Demand_Drivers!$B$5:$J$100,9,FALSE)</f>
        <v>1.4401416522418688E-2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0.26316104972160487</v>
      </c>
      <c r="H297" s="16">
        <f>VLOOKUP($D297,'Growth rate'!$B$3:$S$93,9,FALSE)*VLOOKUP($F297,BY_IND_Demand_Drivers!$B$5:$J$100,8,FALSE)</f>
        <v>1.4631839186777386E-2</v>
      </c>
      <c r="I297" s="16">
        <f>VLOOKUP($D297,'Growth rate'!$B$3:$S$93,9,FALSE)*VLOOKUP($F297,BY_IND_Demand_Drivers!$B$5:$J$100,9,FALSE)</f>
        <v>1.4631839186777386E-2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0.26737162651715057</v>
      </c>
      <c r="H298" s="16">
        <f>VLOOKUP($D298,'Growth rate'!$B$3:$S$93,9,FALSE)*VLOOKUP($F298,BY_IND_Demand_Drivers!$B$5:$J$100,8,FALSE)</f>
        <v>1.4865948613765825E-2</v>
      </c>
      <c r="I298" s="16">
        <f>VLOOKUP($D298,'Growth rate'!$B$3:$S$93,9,FALSE)*VLOOKUP($F298,BY_IND_Demand_Drivers!$B$5:$J$100,9,FALSE)</f>
        <v>1.4865948613765825E-2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0.27164957254142502</v>
      </c>
      <c r="H299" s="16">
        <f>VLOOKUP($D299,'Growth rate'!$B$3:$S$93,9,FALSE)*VLOOKUP($F299,BY_IND_Demand_Drivers!$B$5:$J$100,8,FALSE)</f>
        <v>1.5103803791586082E-2</v>
      </c>
      <c r="I299" s="16">
        <f>VLOOKUP($D299,'Growth rate'!$B$3:$S$93,9,FALSE)*VLOOKUP($F299,BY_IND_Demand_Drivers!$B$5:$J$100,9,FALSE)</f>
        <v>1.5103803791586082E-2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0.27599596570208779</v>
      </c>
      <c r="H300" s="16">
        <f>VLOOKUP($D300,'Growth rate'!$B$3:$S$93,9,FALSE)*VLOOKUP($F300,BY_IND_Demand_Drivers!$B$5:$J$100,8,FALSE)</f>
        <v>1.5345464652251456E-2</v>
      </c>
      <c r="I300" s="16">
        <f>VLOOKUP($D300,'Growth rate'!$B$3:$S$93,9,FALSE)*VLOOKUP($F300,BY_IND_Demand_Drivers!$B$5:$J$100,9,FALSE)</f>
        <v>1.5345464652251456E-2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0.28041190115332121</v>
      </c>
      <c r="H301" s="16">
        <f>VLOOKUP($D301,'Growth rate'!$B$3:$S$93,9,FALSE)*VLOOKUP($F301,BY_IND_Demand_Drivers!$B$5:$J$100,8,FALSE)</f>
        <v>1.559099208668748E-2</v>
      </c>
      <c r="I301" s="16">
        <f>VLOOKUP($D301,'Growth rate'!$B$3:$S$93,9,FALSE)*VLOOKUP($F301,BY_IND_Demand_Drivers!$B$5:$J$100,9,FALSE)</f>
        <v>1.559099208668748E-2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0.28489849157177433</v>
      </c>
      <c r="H302" s="16">
        <f>VLOOKUP($D302,'Growth rate'!$B$3:$S$93,9,FALSE)*VLOOKUP($F302,BY_IND_Demand_Drivers!$B$5:$J$100,8,FALSE)</f>
        <v>1.5840447960074479E-2</v>
      </c>
      <c r="I302" s="16">
        <f>VLOOKUP($D302,'Growth rate'!$B$3:$S$93,9,FALSE)*VLOOKUP($F302,BY_IND_Demand_Drivers!$B$5:$J$100,9,FALSE)</f>
        <v>1.5840447960074479E-2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0.28945686743692267</v>
      </c>
      <c r="H303" s="16">
        <f>VLOOKUP($D303,'Growth rate'!$B$3:$S$93,9,FALSE)*VLOOKUP($F303,BY_IND_Demand_Drivers!$B$5:$J$100,8,FALSE)</f>
        <v>1.609389512743567E-2</v>
      </c>
      <c r="I303" s="16">
        <f>VLOOKUP($D303,'Growth rate'!$B$3:$S$93,9,FALSE)*VLOOKUP($F303,BY_IND_Demand_Drivers!$B$5:$J$100,9,FALSE)</f>
        <v>1.609389512743567E-2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0.29408817731591347</v>
      </c>
      <c r="H304" s="16">
        <f>VLOOKUP($D304,'Growth rate'!$B$3:$S$93,9,FALSE)*VLOOKUP($F304,BY_IND_Demand_Drivers!$B$5:$J$100,8,FALSE)</f>
        <v>1.6351397449474642E-2</v>
      </c>
      <c r="I304" s="16">
        <f>VLOOKUP($D304,'Growth rate'!$B$3:$S$93,9,FALSE)*VLOOKUP($F304,BY_IND_Demand_Drivers!$B$5:$J$100,9,FALSE)</f>
        <v>1.6351397449474642E-2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0.29879358815296803</v>
      </c>
      <c r="H305" s="16">
        <f>VLOOKUP($D305,'Growth rate'!$B$3:$S$93,9,FALSE)*VLOOKUP($F305,BY_IND_Demand_Drivers!$B$5:$J$100,8,FALSE)</f>
        <v>1.6613019808666234E-2</v>
      </c>
      <c r="I305" s="16">
        <f>VLOOKUP($D305,'Growth rate'!$B$3:$S$93,9,FALSE)*VLOOKUP($F305,BY_IND_Demand_Drivers!$B$5:$J$100,9,FALSE)</f>
        <v>1.6613019808666234E-2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0.30357428556341548</v>
      </c>
      <c r="H306" s="16">
        <f>VLOOKUP($D306,'Growth rate'!$B$3:$S$93,9,FALSE)*VLOOKUP($F306,BY_IND_Demand_Drivers!$B$5:$J$100,8,FALSE)</f>
        <v>1.687882812560489E-2</v>
      </c>
      <c r="I306" s="16">
        <f>VLOOKUP($D306,'Growth rate'!$B$3:$S$93,9,FALSE)*VLOOKUP($F306,BY_IND_Demand_Drivers!$B$5:$J$100,9,FALSE)</f>
        <v>1.687882812560489E-2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0.30843147413243022</v>
      </c>
      <c r="H307" s="16">
        <f>VLOOKUP($D307,'Growth rate'!$B$3:$S$93,9,FALSE)*VLOOKUP($F307,BY_IND_Demand_Drivers!$B$5:$J$100,8,FALSE)</f>
        <v>1.7148889375614571E-2</v>
      </c>
      <c r="I307" s="16">
        <f>VLOOKUP($D307,'Growth rate'!$B$3:$S$93,9,FALSE)*VLOOKUP($F307,BY_IND_Demand_Drivers!$B$5:$J$100,9,FALSE)</f>
        <v>1.7148889375614571E-2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0.31336637771854903</v>
      </c>
      <c r="H308" s="16">
        <f>VLOOKUP($D308,'Growth rate'!$B$3:$S$93,9,FALSE)*VLOOKUP($F308,BY_IND_Demand_Drivers!$B$5:$J$100,8,FALSE)</f>
        <v>1.7423271605624402E-2</v>
      </c>
      <c r="I308" s="16">
        <f>VLOOKUP($D308,'Growth rate'!$B$3:$S$93,9,FALSE)*VLOOKUP($F308,BY_IND_Demand_Drivers!$B$5:$J$100,9,FALSE)</f>
        <v>1.7423271605624402E-2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0.31838023976204588</v>
      </c>
      <c r="H309" s="16">
        <f>VLOOKUP($D309,'Growth rate'!$B$3:$S$93,9,FALSE)*VLOOKUP($F309,BY_IND_Demand_Drivers!$B$5:$J$100,8,FALSE)</f>
        <v>1.7702043951314396E-2</v>
      </c>
      <c r="I309" s="16">
        <f>VLOOKUP($D309,'Growth rate'!$B$3:$S$93,9,FALSE)*VLOOKUP($F309,BY_IND_Demand_Drivers!$B$5:$J$100,9,FALSE)</f>
        <v>1.7702043951314396E-2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0.32347432359823863</v>
      </c>
      <c r="H310" s="16">
        <f>VLOOKUP($D310,'Growth rate'!$B$3:$S$93,9,FALSE)*VLOOKUP($F310,BY_IND_Demand_Drivers!$B$5:$J$100,8,FALSE)</f>
        <v>1.7985276654535427E-2</v>
      </c>
      <c r="I310" s="16">
        <f>VLOOKUP($D310,'Growth rate'!$B$3:$S$93,9,FALSE)*VLOOKUP($F310,BY_IND_Demand_Drivers!$B$5:$J$100,9,FALSE)</f>
        <v>1.7985276654535427E-2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0.32864991277581046</v>
      </c>
      <c r="H311" s="16">
        <f>VLOOKUP($D311,'Growth rate'!$B$3:$S$93,9,FALSE)*VLOOKUP($F311,BY_IND_Demand_Drivers!$B$5:$J$100,8,FALSE)</f>
        <v>1.8273041081007992E-2</v>
      </c>
      <c r="I311" s="16">
        <f>VLOOKUP($D311,'Growth rate'!$B$3:$S$93,9,FALSE)*VLOOKUP($F311,BY_IND_Demand_Drivers!$B$5:$J$100,9,FALSE)</f>
        <v>1.8273041081007992E-2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0.33390831138022342</v>
      </c>
      <c r="H312" s="16">
        <f>VLOOKUP($D312,'Growth rate'!$B$3:$S$93,9,FALSE)*VLOOKUP($F312,BY_IND_Demand_Drivers!$B$5:$J$100,8,FALSE)</f>
        <v>1.8565409738304121E-2</v>
      </c>
      <c r="I312" s="16">
        <f>VLOOKUP($D312,'Growth rate'!$B$3:$S$93,9,FALSE)*VLOOKUP($F312,BY_IND_Demand_Drivers!$B$5:$J$100,9,FALSE)</f>
        <v>1.8565409738304121E-2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0.33925084436230707</v>
      </c>
      <c r="H313" s="16">
        <f>VLOOKUP($D313,'Growth rate'!$B$3:$S$93,9,FALSE)*VLOOKUP($F313,BY_IND_Demand_Drivers!$B$5:$J$100,8,FALSE)</f>
        <v>1.8862456294116991E-2</v>
      </c>
      <c r="I313" s="16">
        <f>VLOOKUP($D313,'Growth rate'!$B$3:$S$93,9,FALSE)*VLOOKUP($F313,BY_IND_Demand_Drivers!$B$5:$J$100,9,FALSE)</f>
        <v>1.8862456294116991E-2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0.34467885787210389</v>
      </c>
      <c r="H314" s="16">
        <f>VLOOKUP($D314,'Growth rate'!$B$3:$S$93,9,FALSE)*VLOOKUP($F314,BY_IND_Demand_Drivers!$B$5:$J$100,8,FALSE)</f>
        <v>1.9164255594822859E-2</v>
      </c>
      <c r="I314" s="16">
        <f>VLOOKUP($D314,'Growth rate'!$B$3:$S$93,9,FALSE)*VLOOKUP($F314,BY_IND_Demand_Drivers!$B$5:$J$100,9,FALSE)</f>
        <v>1.9164255594822859E-2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0.35019371959805762</v>
      </c>
      <c r="H315" s="16">
        <f>VLOOKUP($D315,'Growth rate'!$B$3:$S$93,9,FALSE)*VLOOKUP($F315,BY_IND_Demand_Drivers!$B$5:$J$100,8,FALSE)</f>
        <v>1.9470883684340027E-2</v>
      </c>
      <c r="I315" s="16">
        <f>VLOOKUP($D315,'Growth rate'!$B$3:$S$93,9,FALSE)*VLOOKUP($F315,BY_IND_Demand_Drivers!$B$5:$J$100,9,FALSE)</f>
        <v>1.9470883684340027E-2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0.35579681911162653</v>
      </c>
      <c r="H316" s="16">
        <f>VLOOKUP($D316,'Growth rate'!$B$3:$S$93,9,FALSE)*VLOOKUP($F316,BY_IND_Demand_Drivers!$B$5:$J$100,8,FALSE)</f>
        <v>1.9782417823289468E-2</v>
      </c>
      <c r="I316" s="16">
        <f>VLOOKUP($D316,'Growth rate'!$B$3:$S$93,9,FALSE)*VLOOKUP($F316,BY_IND_Demand_Drivers!$B$5:$J$100,9,FALSE)</f>
        <v>1.9782417823289468E-2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0.36148956821741257</v>
      </c>
      <c r="H317" s="16">
        <f>VLOOKUP($D317,'Growth rate'!$B$3:$S$93,9,FALSE)*VLOOKUP($F317,BY_IND_Demand_Drivers!$B$5:$J$100,8,FALSE)</f>
        <v>2.00989365084621E-2</v>
      </c>
      <c r="I317" s="16">
        <f>VLOOKUP($D317,'Growth rate'!$B$3:$S$93,9,FALSE)*VLOOKUP($F317,BY_IND_Demand_Drivers!$B$5:$J$100,9,FALSE)</f>
        <v>2.00989365084621E-2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0.36727340130889119</v>
      </c>
      <c r="H318" s="16">
        <f>VLOOKUP($D318,'Growth rate'!$B$3:$S$93,9,FALSE)*VLOOKUP($F318,BY_IND_Demand_Drivers!$B$5:$J$100,8,FALSE)</f>
        <v>2.0420519492597496E-2</v>
      </c>
      <c r="I318" s="16">
        <f>VLOOKUP($D318,'Growth rate'!$B$3:$S$93,9,FALSE)*VLOOKUP($F318,BY_IND_Demand_Drivers!$B$5:$J$100,9,FALSE)</f>
        <v>2.0420519492597496E-2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0.37314977572983354</v>
      </c>
      <c r="H319" s="16">
        <f>VLOOKUP($D319,'Growth rate'!$B$3:$S$93,9,FALSE)*VLOOKUP($F319,BY_IND_Demand_Drivers!$B$5:$J$100,8,FALSE)</f>
        <v>2.074724780447906E-2</v>
      </c>
      <c r="I319" s="16">
        <f>VLOOKUP($D319,'Growth rate'!$B$3:$S$93,9,FALSE)*VLOOKUP($F319,BY_IND_Demand_Drivers!$B$5:$J$100,9,FALSE)</f>
        <v>2.074724780447906E-2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0.37912017214151078</v>
      </c>
      <c r="H320" s="16">
        <f>VLOOKUP($D320,'Growth rate'!$B$3:$S$93,9,FALSE)*VLOOKUP($F320,BY_IND_Demand_Drivers!$B$5:$J$100,8,FALSE)</f>
        <v>2.107920376935072E-2</v>
      </c>
      <c r="I320" s="16">
        <f>VLOOKUP($D320,'Growth rate'!$B$3:$S$93,9,FALSE)*VLOOKUP($F320,BY_IND_Demand_Drivers!$B$5:$J$100,9,FALSE)</f>
        <v>2.107920376935072E-2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0.38518609489577504</v>
      </c>
      <c r="H321" s="16">
        <f>VLOOKUP($D321,'Growth rate'!$B$3:$S$93,9,FALSE)*VLOOKUP($F321,BY_IND_Demand_Drivers!$B$5:$J$100,8,FALSE)</f>
        <v>2.1416471029660336E-2</v>
      </c>
      <c r="I321" s="16">
        <f>VLOOKUP($D321,'Growth rate'!$B$3:$S$93,9,FALSE)*VLOOKUP($F321,BY_IND_Demand_Drivers!$B$5:$J$100,9,FALSE)</f>
        <v>2.1416471029660336E-2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0.39134907241410738</v>
      </c>
      <c r="H322" s="16">
        <f>VLOOKUP($D322,'Growth rate'!$B$3:$S$93,9,FALSE)*VLOOKUP($F322,BY_IND_Demand_Drivers!$B$5:$J$100,8,FALSE)</f>
        <v>2.1759134566134899E-2</v>
      </c>
      <c r="I322" s="16">
        <f>VLOOKUP($D322,'Growth rate'!$B$3:$S$93,9,FALSE)*VLOOKUP($F322,BY_IND_Demand_Drivers!$B$5:$J$100,9,FALSE)</f>
        <v>2.1759134566134899E-2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0.39761065757273317</v>
      </c>
      <c r="H323" s="16">
        <f>VLOOKUP($D323,'Growth rate'!$B$3:$S$93,9,FALSE)*VLOOKUP($F323,BY_IND_Demand_Drivers!$B$5:$J$100,8,FALSE)</f>
        <v>2.2107280719193059E-2</v>
      </c>
      <c r="I323" s="16">
        <f>VLOOKUP($D323,'Growth rate'!$B$3:$S$93,9,FALSE)*VLOOKUP($F323,BY_IND_Demand_Drivers!$B$5:$J$100,9,FALSE)</f>
        <v>2.2107280719193059E-2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0.40397242809389694</v>
      </c>
      <c r="H324" s="16">
        <f>VLOOKUP($D324,'Growth rate'!$B$3:$S$93,9,FALSE)*VLOOKUP($F324,BY_IND_Demand_Drivers!$B$5:$J$100,8,FALSE)</f>
        <v>2.2460997210700152E-2</v>
      </c>
      <c r="I324" s="16">
        <f>VLOOKUP($D324,'Growth rate'!$B$3:$S$93,9,FALSE)*VLOOKUP($F324,BY_IND_Demand_Drivers!$B$5:$J$100,9,FALSE)</f>
        <v>2.2460997210700152E-2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0.41043598694339928</v>
      </c>
      <c r="H325" s="16">
        <f>VLOOKUP($D325,'Growth rate'!$B$3:$S$93,9,FALSE)*VLOOKUP($F325,BY_IND_Demand_Drivers!$B$5:$J$100,8,FALSE)</f>
        <v>2.2820373166071353E-2</v>
      </c>
      <c r="I325" s="16">
        <f>VLOOKUP($D325,'Growth rate'!$B$3:$S$93,9,FALSE)*VLOOKUP($F325,BY_IND_Demand_Drivers!$B$5:$J$100,9,FALSE)</f>
        <v>2.2820373166071353E-2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0.41700296273449367</v>
      </c>
      <c r="H326" s="16">
        <f>VLOOKUP($D326,'Growth rate'!$B$3:$S$93,9,FALSE)*VLOOKUP($F326,BY_IND_Demand_Drivers!$B$5:$J$100,8,FALSE)</f>
        <v>2.3185499136728495E-2</v>
      </c>
      <c r="I326" s="16">
        <f>VLOOKUP($D326,'Growth rate'!$B$3:$S$93,9,FALSE)*VLOOKUP($F326,BY_IND_Demand_Drivers!$B$5:$J$100,9,FALSE)</f>
        <v>2.3185499136728495E-2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0.42367501013824566</v>
      </c>
      <c r="H327" s="16">
        <f>VLOOKUP($D327,'Growth rate'!$B$3:$S$93,9,FALSE)*VLOOKUP($F327,BY_IND_Demand_Drivers!$B$5:$J$100,8,FALSE)</f>
        <v>2.3556467122916154E-2</v>
      </c>
      <c r="I327" s="16">
        <f>VLOOKUP($D327,'Growth rate'!$B$3:$S$93,9,FALSE)*VLOOKUP($F327,BY_IND_Demand_Drivers!$B$5:$J$100,9,FALSE)</f>
        <v>2.3556467122916154E-2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0.43045381030045754</v>
      </c>
      <c r="H328" s="16">
        <f>VLOOKUP($D328,'Growth rate'!$B$3:$S$93,9,FALSE)*VLOOKUP($F328,BY_IND_Demand_Drivers!$B$5:$J$100,8,FALSE)</f>
        <v>2.3933370596882813E-2</v>
      </c>
      <c r="I328" s="16">
        <f>VLOOKUP($D328,'Growth rate'!$B$3:$S$93,9,FALSE)*VLOOKUP($F328,BY_IND_Demand_Drivers!$B$5:$J$100,9,FALSE)</f>
        <v>2.3933370596882813E-2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0.43734107126526489</v>
      </c>
      <c r="H329" s="16">
        <f>VLOOKUP($D329,'Growth rate'!$B$3:$S$93,9,FALSE)*VLOOKUP($F329,BY_IND_Demand_Drivers!$B$5:$J$100,8,FALSE)</f>
        <v>2.4316304526432936E-2</v>
      </c>
      <c r="I329" s="16">
        <f>VLOOKUP($D329,'Growth rate'!$B$3:$S$93,9,FALSE)*VLOOKUP($F329,BY_IND_Demand_Drivers!$B$5:$J$100,9,FALSE)</f>
        <v>2.4316304526432936E-2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0.44433852840550914</v>
      </c>
      <c r="H330" s="16">
        <f>VLOOKUP($D330,'Growth rate'!$B$3:$S$93,9,FALSE)*VLOOKUP($F330,BY_IND_Demand_Drivers!$B$5:$J$100,8,FALSE)</f>
        <v>2.4705365398855865E-2</v>
      </c>
      <c r="I330" s="16">
        <f>VLOOKUP($D330,'Growth rate'!$B$3:$S$93,9,FALSE)*VLOOKUP($F330,BY_IND_Demand_Drivers!$B$5:$J$100,9,FALSE)</f>
        <v>2.4705365398855865E-2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0.45144794485999729</v>
      </c>
      <c r="H331" s="16">
        <f>VLOOKUP($D331,'Growth rate'!$B$3:$S$93,9,FALSE)*VLOOKUP($F331,BY_IND_Demand_Drivers!$B$5:$J$100,8,FALSE)</f>
        <v>2.5100651245237561E-2</v>
      </c>
      <c r="I331" s="16">
        <f>VLOOKUP($D331,'Growth rate'!$B$3:$S$93,9,FALSE)*VLOOKUP($F331,BY_IND_Demand_Drivers!$B$5:$J$100,9,FALSE)</f>
        <v>2.5100651245237561E-2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0.69800720792079207</v>
      </c>
      <c r="H332" s="16">
        <f>VLOOKUP($D332,'Growth rate'!$B$3:$S$93,9,FALSE)*VLOOKUP($F332,BY_IND_Demand_Drivers!$B$5:$J$100,8,FALSE)</f>
        <v>3.8779912871287125E-2</v>
      </c>
      <c r="I332" s="16">
        <f>VLOOKUP($D332,'Growth rate'!$B$3:$S$93,9,FALSE)*VLOOKUP($F332,BY_IND_Demand_Drivers!$B$5:$J$100,9,FALSE)</f>
        <v>3.8779912871287125E-2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0.75457185917380409</v>
      </c>
      <c r="H333" s="16">
        <f>VLOOKUP($D333,'Growth rate'!$B$3:$S$93,9,FALSE)*VLOOKUP($F333,BY_IND_Demand_Drivers!$B$5:$J$100,8,FALSE)</f>
        <v>4.1922534068166609E-2</v>
      </c>
      <c r="I333" s="16">
        <f>VLOOKUP($D333,'Growth rate'!$B$3:$S$93,9,FALSE)*VLOOKUP($F333,BY_IND_Demand_Drivers!$B$5:$J$100,9,FALSE)</f>
        <v>4.1922534068166609E-2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0.81113651042681612</v>
      </c>
      <c r="H334" s="16">
        <f>VLOOKUP($D334,'Growth rate'!$B$3:$S$93,9,FALSE)*VLOOKUP($F334,BY_IND_Demand_Drivers!$B$5:$J$100,8,FALSE)</f>
        <v>4.5065155265046099E-2</v>
      </c>
      <c r="I334" s="16">
        <f>VLOOKUP($D334,'Growth rate'!$B$3:$S$93,9,FALSE)*VLOOKUP($F334,BY_IND_Demand_Drivers!$B$5:$J$100,9,FALSE)</f>
        <v>4.5065155265046099E-2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0.86770116167982814</v>
      </c>
      <c r="H335" s="16">
        <f>VLOOKUP($D335,'Growth rate'!$B$3:$S$93,9,FALSE)*VLOOKUP($F335,BY_IND_Demand_Drivers!$B$5:$J$100,8,FALSE)</f>
        <v>4.8207776461925582E-2</v>
      </c>
      <c r="I335" s="16">
        <f>VLOOKUP($D335,'Growth rate'!$B$3:$S$93,9,FALSE)*VLOOKUP($F335,BY_IND_Demand_Drivers!$B$5:$J$100,9,FALSE)</f>
        <v>4.8207776461925582E-2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0.92426581293284016</v>
      </c>
      <c r="H336" s="16">
        <f>VLOOKUP($D336,'Growth rate'!$B$3:$S$93,9,FALSE)*VLOOKUP($F336,BY_IND_Demand_Drivers!$B$5:$J$100,8,FALSE)</f>
        <v>5.1350397658805072E-2</v>
      </c>
      <c r="I336" s="16">
        <f>VLOOKUP($D336,'Growth rate'!$B$3:$S$93,9,FALSE)*VLOOKUP($F336,BY_IND_Demand_Drivers!$B$5:$J$100,9,FALSE)</f>
        <v>5.1350397658805072E-2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0.98083046418585218</v>
      </c>
      <c r="H337" s="16">
        <f>VLOOKUP($D337,'Growth rate'!$B$3:$S$93,9,FALSE)*VLOOKUP($F337,BY_IND_Demand_Drivers!$B$5:$J$100,8,FALSE)</f>
        <v>5.4493018855684555E-2</v>
      </c>
      <c r="I337" s="16">
        <f>VLOOKUP($D337,'Growth rate'!$B$3:$S$93,9,FALSE)*VLOOKUP($F337,BY_IND_Demand_Drivers!$B$5:$J$100,9,FALSE)</f>
        <v>5.4493018855684555E-2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1.0373951154388641</v>
      </c>
      <c r="H338" s="16">
        <f>VLOOKUP($D338,'Growth rate'!$B$3:$S$93,9,FALSE)*VLOOKUP($F338,BY_IND_Demand_Drivers!$B$5:$J$100,8,FALSE)</f>
        <v>5.7635640052564045E-2</v>
      </c>
      <c r="I338" s="16">
        <f>VLOOKUP($D338,'Growth rate'!$B$3:$S$93,9,FALSE)*VLOOKUP($F338,BY_IND_Demand_Drivers!$B$5:$J$100,9,FALSE)</f>
        <v>5.7635640052564045E-2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1.0939597666918761</v>
      </c>
      <c r="H339" s="16">
        <f>VLOOKUP($D339,'Growth rate'!$B$3:$S$93,9,FALSE)*VLOOKUP($F339,BY_IND_Demand_Drivers!$B$5:$J$100,8,FALSE)</f>
        <v>6.0778261249443528E-2</v>
      </c>
      <c r="I339" s="16">
        <f>VLOOKUP($D339,'Growth rate'!$B$3:$S$93,9,FALSE)*VLOOKUP($F339,BY_IND_Demand_Drivers!$B$5:$J$100,9,FALSE)</f>
        <v>6.0778261249443528E-2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1.1505244179448881</v>
      </c>
      <c r="H340" s="16">
        <f>VLOOKUP($D340,'Growth rate'!$B$3:$S$93,9,FALSE)*VLOOKUP($F340,BY_IND_Demand_Drivers!$B$5:$J$100,8,FALSE)</f>
        <v>6.3920882446323019E-2</v>
      </c>
      <c r="I340" s="16">
        <f>VLOOKUP($D340,'Growth rate'!$B$3:$S$93,9,FALSE)*VLOOKUP($F340,BY_IND_Demand_Drivers!$B$5:$J$100,9,FALSE)</f>
        <v>6.3920882446323019E-2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1.2070890691979002</v>
      </c>
      <c r="H341" s="16">
        <f>VLOOKUP($D341,'Growth rate'!$B$3:$S$93,9,FALSE)*VLOOKUP($F341,BY_IND_Demand_Drivers!$B$5:$J$100,8,FALSE)</f>
        <v>6.7063503643202502E-2</v>
      </c>
      <c r="I341" s="16">
        <f>VLOOKUP($D341,'Growth rate'!$B$3:$S$93,9,FALSE)*VLOOKUP($F341,BY_IND_Demand_Drivers!$B$5:$J$100,9,FALSE)</f>
        <v>6.7063503643202502E-2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1.2636537204509122</v>
      </c>
      <c r="H342" s="16">
        <f>VLOOKUP($D342,'Growth rate'!$B$3:$S$93,9,FALSE)*VLOOKUP($F342,BY_IND_Demand_Drivers!$B$5:$J$100,8,FALSE)</f>
        <v>7.0206124840081985E-2</v>
      </c>
      <c r="I342" s="16">
        <f>VLOOKUP($D342,'Growth rate'!$B$3:$S$93,9,FALSE)*VLOOKUP($F342,BY_IND_Demand_Drivers!$B$5:$J$100,9,FALSE)</f>
        <v>7.0206124840081985E-2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1.3202183717039242</v>
      </c>
      <c r="H343" s="16">
        <f>VLOOKUP($D343,'Growth rate'!$B$3:$S$93,9,FALSE)*VLOOKUP($F343,BY_IND_Demand_Drivers!$B$5:$J$100,8,FALSE)</f>
        <v>7.3348746036961482E-2</v>
      </c>
      <c r="I343" s="16">
        <f>VLOOKUP($D343,'Growth rate'!$B$3:$S$93,9,FALSE)*VLOOKUP($F343,BY_IND_Demand_Drivers!$B$5:$J$100,9,FALSE)</f>
        <v>7.3348746036961482E-2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1.3767830229569362</v>
      </c>
      <c r="H344" s="16">
        <f>VLOOKUP($D344,'Growth rate'!$B$3:$S$93,9,FALSE)*VLOOKUP($F344,BY_IND_Demand_Drivers!$B$5:$J$100,8,FALSE)</f>
        <v>7.6491367233840965E-2</v>
      </c>
      <c r="I344" s="16">
        <f>VLOOKUP($D344,'Growth rate'!$B$3:$S$93,9,FALSE)*VLOOKUP($F344,BY_IND_Demand_Drivers!$B$5:$J$100,9,FALSE)</f>
        <v>7.6491367233840965E-2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1.4333476742099482</v>
      </c>
      <c r="H345" s="16">
        <f>VLOOKUP($D345,'Growth rate'!$B$3:$S$93,9,FALSE)*VLOOKUP($F345,BY_IND_Demand_Drivers!$B$5:$J$100,8,FALSE)</f>
        <v>7.9633988430720448E-2</v>
      </c>
      <c r="I345" s="16">
        <f>VLOOKUP($D345,'Growth rate'!$B$3:$S$93,9,FALSE)*VLOOKUP($F345,BY_IND_Demand_Drivers!$B$5:$J$100,9,FALSE)</f>
        <v>7.9633988430720448E-2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1.4899123254629603</v>
      </c>
      <c r="H346" s="16">
        <f>VLOOKUP($D346,'Growth rate'!$B$3:$S$93,9,FALSE)*VLOOKUP($F346,BY_IND_Demand_Drivers!$B$5:$J$100,8,FALSE)</f>
        <v>8.2776609627599931E-2</v>
      </c>
      <c r="I346" s="16">
        <f>VLOOKUP($D346,'Growth rate'!$B$3:$S$93,9,FALSE)*VLOOKUP($F346,BY_IND_Demand_Drivers!$B$5:$J$100,9,FALSE)</f>
        <v>8.2776609627599931E-2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1.5464769767159723</v>
      </c>
      <c r="H347" s="16">
        <f>VLOOKUP($D347,'Growth rate'!$B$3:$S$93,9,FALSE)*VLOOKUP($F347,BY_IND_Demand_Drivers!$B$5:$J$100,8,FALSE)</f>
        <v>8.5919230824479428E-2</v>
      </c>
      <c r="I347" s="16">
        <f>VLOOKUP($D347,'Growth rate'!$B$3:$S$93,9,FALSE)*VLOOKUP($F347,BY_IND_Demand_Drivers!$B$5:$J$100,9,FALSE)</f>
        <v>8.5919230824479428E-2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1.6030416279689843</v>
      </c>
      <c r="H348" s="16">
        <f>VLOOKUP($D348,'Growth rate'!$B$3:$S$93,9,FALSE)*VLOOKUP($F348,BY_IND_Demand_Drivers!$B$5:$J$100,8,FALSE)</f>
        <v>8.9061852021358912E-2</v>
      </c>
      <c r="I348" s="16">
        <f>VLOOKUP($D348,'Growth rate'!$B$3:$S$93,9,FALSE)*VLOOKUP($F348,BY_IND_Demand_Drivers!$B$5:$J$100,9,FALSE)</f>
        <v>8.9061852021358912E-2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1.6596062792219963</v>
      </c>
      <c r="H349" s="16">
        <f>VLOOKUP($D349,'Growth rate'!$B$3:$S$93,9,FALSE)*VLOOKUP($F349,BY_IND_Demand_Drivers!$B$5:$J$100,8,FALSE)</f>
        <v>9.2204473218238395E-2</v>
      </c>
      <c r="I349" s="16">
        <f>VLOOKUP($D349,'Growth rate'!$B$3:$S$93,9,FALSE)*VLOOKUP($F349,BY_IND_Demand_Drivers!$B$5:$J$100,9,FALSE)</f>
        <v>9.2204473218238395E-2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1.7161709304750083</v>
      </c>
      <c r="H350" s="16">
        <f>VLOOKUP($D350,'Growth rate'!$B$3:$S$93,9,FALSE)*VLOOKUP($F350,BY_IND_Demand_Drivers!$B$5:$J$100,8,FALSE)</f>
        <v>9.5347094415117878E-2</v>
      </c>
      <c r="I350" s="16">
        <f>VLOOKUP($D350,'Growth rate'!$B$3:$S$93,9,FALSE)*VLOOKUP($F350,BY_IND_Demand_Drivers!$B$5:$J$100,9,FALSE)</f>
        <v>9.5347094415117878E-2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1.7727355817280204</v>
      </c>
      <c r="H351" s="16">
        <f>VLOOKUP($D351,'Growth rate'!$B$3:$S$93,9,FALSE)*VLOOKUP($F351,BY_IND_Demand_Drivers!$B$5:$J$100,8,FALSE)</f>
        <v>9.8489715611997375E-2</v>
      </c>
      <c r="I351" s="16">
        <f>VLOOKUP($D351,'Growth rate'!$B$3:$S$93,9,FALSE)*VLOOKUP($F351,BY_IND_Demand_Drivers!$B$5:$J$100,9,FALSE)</f>
        <v>9.8489715611997375E-2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1.8293002329810324</v>
      </c>
      <c r="H352" s="16">
        <f>VLOOKUP($D352,'Growth rate'!$B$3:$S$93,9,FALSE)*VLOOKUP($F352,BY_IND_Demand_Drivers!$B$5:$J$100,8,FALSE)</f>
        <v>0.10163233680887686</v>
      </c>
      <c r="I352" s="16">
        <f>VLOOKUP($D352,'Growth rate'!$B$3:$S$93,9,FALSE)*VLOOKUP($F352,BY_IND_Demand_Drivers!$B$5:$J$100,9,FALSE)</f>
        <v>0.10163233680887686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1.8858648842340444</v>
      </c>
      <c r="H353" s="16">
        <f>VLOOKUP($D353,'Growth rate'!$B$3:$S$93,9,FALSE)*VLOOKUP($F353,BY_IND_Demand_Drivers!$B$5:$J$100,8,FALSE)</f>
        <v>0.10477495800575634</v>
      </c>
      <c r="I353" s="16">
        <f>VLOOKUP($D353,'Growth rate'!$B$3:$S$93,9,FALSE)*VLOOKUP($F353,BY_IND_Demand_Drivers!$B$5:$J$100,9,FALSE)</f>
        <v>0.10477495800575634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1.9424295354870564</v>
      </c>
      <c r="H354" s="16">
        <f>VLOOKUP($D354,'Growth rate'!$B$3:$S$93,9,FALSE)*VLOOKUP($F354,BY_IND_Demand_Drivers!$B$5:$J$100,8,FALSE)</f>
        <v>0.10791757920263582</v>
      </c>
      <c r="I354" s="16">
        <f>VLOOKUP($D354,'Growth rate'!$B$3:$S$93,9,FALSE)*VLOOKUP($F354,BY_IND_Demand_Drivers!$B$5:$J$100,9,FALSE)</f>
        <v>0.10791757920263582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1.9989941867400685</v>
      </c>
      <c r="H355" s="16">
        <f>VLOOKUP($D355,'Growth rate'!$B$3:$S$93,9,FALSE)*VLOOKUP($F355,BY_IND_Demand_Drivers!$B$5:$J$100,8,FALSE)</f>
        <v>0.11106020039951532</v>
      </c>
      <c r="I355" s="16">
        <f>VLOOKUP($D355,'Growth rate'!$B$3:$S$93,9,FALSE)*VLOOKUP($F355,BY_IND_Demand_Drivers!$B$5:$J$100,9,FALSE)</f>
        <v>0.11106020039951532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2.0555588379930807</v>
      </c>
      <c r="H356" s="16">
        <f>VLOOKUP($D356,'Growth rate'!$B$3:$S$93,9,FALSE)*VLOOKUP($F356,BY_IND_Demand_Drivers!$B$5:$J$100,8,FALSE)</f>
        <v>0.1142028215963948</v>
      </c>
      <c r="I356" s="16">
        <f>VLOOKUP($D356,'Growth rate'!$B$3:$S$93,9,FALSE)*VLOOKUP($F356,BY_IND_Demand_Drivers!$B$5:$J$100,9,FALSE)</f>
        <v>0.1142028215963948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2.1121234892460925</v>
      </c>
      <c r="H357" s="16">
        <f>VLOOKUP($D357,'Growth rate'!$B$3:$S$93,9,FALSE)*VLOOKUP($F357,BY_IND_Demand_Drivers!$B$5:$J$100,8,FALSE)</f>
        <v>0.11734544279327429</v>
      </c>
      <c r="I357" s="16">
        <f>VLOOKUP($D357,'Growth rate'!$B$3:$S$93,9,FALSE)*VLOOKUP($F357,BY_IND_Demand_Drivers!$B$5:$J$100,9,FALSE)</f>
        <v>0.11734544279327429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2.1686881404991047</v>
      </c>
      <c r="H358" s="16">
        <f>VLOOKUP($D358,'Growth rate'!$B$3:$S$93,9,FALSE)*VLOOKUP($F358,BY_IND_Demand_Drivers!$B$5:$J$100,8,FALSE)</f>
        <v>0.12048806399015377</v>
      </c>
      <c r="I358" s="16">
        <f>VLOOKUP($D358,'Growth rate'!$B$3:$S$93,9,FALSE)*VLOOKUP($F358,BY_IND_Demand_Drivers!$B$5:$J$100,9,FALSE)</f>
        <v>0.12048806399015377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2.2252527917521165</v>
      </c>
      <c r="H359" s="16">
        <f>VLOOKUP($D359,'Growth rate'!$B$3:$S$93,9,FALSE)*VLOOKUP($F359,BY_IND_Demand_Drivers!$B$5:$J$100,8,FALSE)</f>
        <v>0.12363068518703327</v>
      </c>
      <c r="I359" s="16">
        <f>VLOOKUP($D359,'Growth rate'!$B$3:$S$93,9,FALSE)*VLOOKUP($F359,BY_IND_Demand_Drivers!$B$5:$J$100,9,FALSE)</f>
        <v>0.12363068518703327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2.2818174430051288</v>
      </c>
      <c r="H360" s="16">
        <f>VLOOKUP($D360,'Growth rate'!$B$3:$S$93,9,FALSE)*VLOOKUP($F360,BY_IND_Demand_Drivers!$B$5:$J$100,8,FALSE)</f>
        <v>0.12677330638391274</v>
      </c>
      <c r="I360" s="16">
        <f>VLOOKUP($D360,'Growth rate'!$B$3:$S$93,9,FALSE)*VLOOKUP($F360,BY_IND_Demand_Drivers!$B$5:$J$100,9,FALSE)</f>
        <v>0.12677330638391274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2.3383820942581406</v>
      </c>
      <c r="H361" s="16">
        <f>VLOOKUP($D361,'Growth rate'!$B$3:$S$93,9,FALSE)*VLOOKUP($F361,BY_IND_Demand_Drivers!$B$5:$J$100,8,FALSE)</f>
        <v>0.12991592758079223</v>
      </c>
      <c r="I361" s="16">
        <f>VLOOKUP($D361,'Growth rate'!$B$3:$S$93,9,FALSE)*VLOOKUP($F361,BY_IND_Demand_Drivers!$B$5:$J$100,9,FALSE)</f>
        <v>0.12991592758079223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2.3949467455111528</v>
      </c>
      <c r="H362" s="16">
        <f>VLOOKUP($D362,'Growth rate'!$B$3:$S$93,9,FALSE)*VLOOKUP($F362,BY_IND_Demand_Drivers!$B$5:$J$100,8,FALSE)</f>
        <v>0.13305854877767173</v>
      </c>
      <c r="I362" s="16">
        <f>VLOOKUP($D362,'Growth rate'!$B$3:$S$93,9,FALSE)*VLOOKUP($F362,BY_IND_Demand_Drivers!$B$5:$J$100,9,FALSE)</f>
        <v>0.13305854877767173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2.4515113967641646</v>
      </c>
      <c r="H363" s="16">
        <f>VLOOKUP($D363,'Growth rate'!$B$3:$S$93,9,FALSE)*VLOOKUP($F363,BY_IND_Demand_Drivers!$B$5:$J$100,8,FALSE)</f>
        <v>0.1362011699745512</v>
      </c>
      <c r="I363" s="16">
        <f>VLOOKUP($D363,'Growth rate'!$B$3:$S$93,9,FALSE)*VLOOKUP($F363,BY_IND_Demand_Drivers!$B$5:$J$100,9,FALSE)</f>
        <v>0.1362011699745512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2.4907355791123917</v>
      </c>
      <c r="H364" s="16">
        <f>VLOOKUP($D364,'Growth rate'!$B$3:$S$93,9,FALSE)*VLOOKUP($F364,BY_IND_Demand_Drivers!$B$5:$J$100,8,FALSE)</f>
        <v>0.13838038869414404</v>
      </c>
      <c r="I364" s="16">
        <f>VLOOKUP($D364,'Growth rate'!$B$3:$S$93,9,FALSE)*VLOOKUP($F364,BY_IND_Demand_Drivers!$B$5:$J$100,9,FALSE)</f>
        <v>0.13838038869414404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2.5305873483781895</v>
      </c>
      <c r="H365" s="16">
        <f>VLOOKUP($D365,'Growth rate'!$B$3:$S$93,9,FALSE)*VLOOKUP($F365,BY_IND_Demand_Drivers!$B$5:$J$100,8,FALSE)</f>
        <v>0.14059447491325033</v>
      </c>
      <c r="I365" s="16">
        <f>VLOOKUP($D365,'Growth rate'!$B$3:$S$93,9,FALSE)*VLOOKUP($F365,BY_IND_Demand_Drivers!$B$5:$J$100,9,FALSE)</f>
        <v>0.14059447491325033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2.5710767459522406</v>
      </c>
      <c r="H366" s="16">
        <f>VLOOKUP($D366,'Growth rate'!$B$3:$S$93,9,FALSE)*VLOOKUP($F366,BY_IND_Demand_Drivers!$B$5:$J$100,8,FALSE)</f>
        <v>0.14284398651186234</v>
      </c>
      <c r="I366" s="16">
        <f>VLOOKUP($D366,'Growth rate'!$B$3:$S$93,9,FALSE)*VLOOKUP($F366,BY_IND_Demand_Drivers!$B$5:$J$100,9,FALSE)</f>
        <v>0.14284398651186234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2.612213973887477</v>
      </c>
      <c r="H367" s="16">
        <f>VLOOKUP($D367,'Growth rate'!$B$3:$S$93,9,FALSE)*VLOOKUP($F367,BY_IND_Demand_Drivers!$B$5:$J$100,8,FALSE)</f>
        <v>0.14512949029605215</v>
      </c>
      <c r="I367" s="16">
        <f>VLOOKUP($D367,'Growth rate'!$B$3:$S$93,9,FALSE)*VLOOKUP($F367,BY_IND_Demand_Drivers!$B$5:$J$100,9,FALSE)</f>
        <v>0.14512949029605215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2.6540093974696757</v>
      </c>
      <c r="H368" s="16">
        <f>VLOOKUP($D368,'Growth rate'!$B$3:$S$93,9,FALSE)*VLOOKUP($F368,BY_IND_Demand_Drivers!$B$5:$J$100,8,FALSE)</f>
        <v>0.14745156214078894</v>
      </c>
      <c r="I368" s="16">
        <f>VLOOKUP($D368,'Growth rate'!$B$3:$S$93,9,FALSE)*VLOOKUP($F368,BY_IND_Demand_Drivers!$B$5:$J$100,9,FALSE)</f>
        <v>0.14745156214078894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2.6964735478291906</v>
      </c>
      <c r="H369" s="16">
        <f>VLOOKUP($D369,'Growth rate'!$B$3:$S$93,9,FALSE)*VLOOKUP($F369,BY_IND_Demand_Drivers!$B$5:$J$100,8,FALSE)</f>
        <v>0.14981078713504156</v>
      </c>
      <c r="I369" s="16">
        <f>VLOOKUP($D369,'Growth rate'!$B$3:$S$93,9,FALSE)*VLOOKUP($F369,BY_IND_Demand_Drivers!$B$5:$J$100,9,FALSE)</f>
        <v>0.14981078713504156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2.7396171245944583</v>
      </c>
      <c r="H370" s="16">
        <f>VLOOKUP($D370,'Growth rate'!$B$3:$S$93,9,FALSE)*VLOOKUP($F370,BY_IND_Demand_Drivers!$B$5:$J$100,8,FALSE)</f>
        <v>0.15220775972920228</v>
      </c>
      <c r="I370" s="16">
        <f>VLOOKUP($D370,'Growth rate'!$B$3:$S$93,9,FALSE)*VLOOKUP($F370,BY_IND_Demand_Drivers!$B$5:$J$100,9,FALSE)</f>
        <v>0.15220775972920228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2.7834509985879698</v>
      </c>
      <c r="H371" s="16">
        <f>VLOOKUP($D371,'Growth rate'!$B$3:$S$93,9,FALSE)*VLOOKUP($F371,BY_IND_Demand_Drivers!$B$5:$J$100,8,FALSE)</f>
        <v>0.15464308388486953</v>
      </c>
      <c r="I371" s="16">
        <f>VLOOKUP($D371,'Growth rate'!$B$3:$S$93,9,FALSE)*VLOOKUP($F371,BY_IND_Demand_Drivers!$B$5:$J$100,9,FALSE)</f>
        <v>0.15464308388486953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2.8279862145653771</v>
      </c>
      <c r="H372" s="16">
        <f>VLOOKUP($D372,'Growth rate'!$B$3:$S$93,9,FALSE)*VLOOKUP($F372,BY_IND_Demand_Drivers!$B$5:$J$100,8,FALSE)</f>
        <v>0.15711737322702743</v>
      </c>
      <c r="I372" s="16">
        <f>VLOOKUP($D372,'Growth rate'!$B$3:$S$93,9,FALSE)*VLOOKUP($F372,BY_IND_Demand_Drivers!$B$5:$J$100,9,FALSE)</f>
        <v>0.15711737322702743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2.8732339939984231</v>
      </c>
      <c r="H373" s="16">
        <f>VLOOKUP($D373,'Growth rate'!$B$3:$S$93,9,FALSE)*VLOOKUP($F373,BY_IND_Demand_Drivers!$B$5:$J$100,8,FALSE)</f>
        <v>0.15963125119865987</v>
      </c>
      <c r="I373" s="16">
        <f>VLOOKUP($D373,'Growth rate'!$B$3:$S$93,9,FALSE)*VLOOKUP($F373,BY_IND_Demand_Drivers!$B$5:$J$100,9,FALSE)</f>
        <v>0.15963125119865987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2.9192057379023977</v>
      </c>
      <c r="H374" s="16">
        <f>VLOOKUP($D374,'Growth rate'!$B$3:$S$93,9,FALSE)*VLOOKUP($F374,BY_IND_Demand_Drivers!$B$5:$J$100,8,FALSE)</f>
        <v>0.16218535121783842</v>
      </c>
      <c r="I374" s="16">
        <f>VLOOKUP($D374,'Growth rate'!$B$3:$S$93,9,FALSE)*VLOOKUP($F374,BY_IND_Demand_Drivers!$B$5:$J$100,9,FALSE)</f>
        <v>0.16218535121783842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2.9659130297088359</v>
      </c>
      <c r="H375" s="16">
        <f>VLOOKUP($D375,'Growth rate'!$B$3:$S$93,9,FALSE)*VLOOKUP($F375,BY_IND_Demand_Drivers!$B$5:$J$100,8,FALSE)</f>
        <v>0.16478031683732383</v>
      </c>
      <c r="I375" s="16">
        <f>VLOOKUP($D375,'Growth rate'!$B$3:$S$93,9,FALSE)*VLOOKUP($F375,BY_IND_Demand_Drivers!$B$5:$J$100,9,FALSE)</f>
        <v>0.16478031683732383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3.0133676381841781</v>
      </c>
      <c r="H376" s="16">
        <f>VLOOKUP($D376,'Growth rate'!$B$3:$S$93,9,FALSE)*VLOOKUP($F376,BY_IND_Demand_Drivers!$B$5:$J$100,8,FALSE)</f>
        <v>0.16741680190672104</v>
      </c>
      <c r="I376" s="16">
        <f>VLOOKUP($D376,'Growth rate'!$B$3:$S$93,9,FALSE)*VLOOKUP($F376,BY_IND_Demand_Drivers!$B$5:$J$100,9,FALSE)</f>
        <v>0.16741680190672104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3.0615815203951247</v>
      </c>
      <c r="H377" s="16">
        <f>VLOOKUP($D377,'Growth rate'!$B$3:$S$93,9,FALSE)*VLOOKUP($F377,BY_IND_Demand_Drivers!$B$5:$J$100,8,FALSE)</f>
        <v>0.17009547073722855</v>
      </c>
      <c r="I377" s="16">
        <f>VLOOKUP($D377,'Growth rate'!$B$3:$S$93,9,FALSE)*VLOOKUP($F377,BY_IND_Demand_Drivers!$B$5:$J$100,9,FALSE)</f>
        <v>0.17009547073722855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3.1105668247214471</v>
      </c>
      <c r="H378" s="16">
        <f>VLOOKUP($D378,'Growth rate'!$B$3:$S$93,9,FALSE)*VLOOKUP($F378,BY_IND_Demand_Drivers!$B$5:$J$100,8,FALSE)</f>
        <v>0.17281699826902425</v>
      </c>
      <c r="I378" s="16">
        <f>VLOOKUP($D378,'Growth rate'!$B$3:$S$93,9,FALSE)*VLOOKUP($F378,BY_IND_Demand_Drivers!$B$5:$J$100,9,FALSE)</f>
        <v>0.17281699826902425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3.1603358939169901</v>
      </c>
      <c r="H379" s="16">
        <f>VLOOKUP($D379,'Growth rate'!$B$3:$S$93,9,FALSE)*VLOOKUP($F379,BY_IND_Demand_Drivers!$B$5:$J$100,8,FALSE)</f>
        <v>0.17558207024132863</v>
      </c>
      <c r="I379" s="16">
        <f>VLOOKUP($D379,'Growth rate'!$B$3:$S$93,9,FALSE)*VLOOKUP($F379,BY_IND_Demand_Drivers!$B$5:$J$100,9,FALSE)</f>
        <v>0.17558207024132863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3.2109012682196618</v>
      </c>
      <c r="H380" s="16">
        <f>VLOOKUP($D380,'Growth rate'!$B$3:$S$93,9,FALSE)*VLOOKUP($F380,BY_IND_Demand_Drivers!$B$5:$J$100,8,FALSE)</f>
        <v>0.17839138336518989</v>
      </c>
      <c r="I380" s="16">
        <f>VLOOKUP($D380,'Growth rate'!$B$3:$S$93,9,FALSE)*VLOOKUP($F380,BY_IND_Demand_Drivers!$B$5:$J$100,9,FALSE)</f>
        <v>0.17839138336518989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3.2622756885111772</v>
      </c>
      <c r="H381" s="16">
        <f>VLOOKUP($D381,'Growth rate'!$B$3:$S$93,9,FALSE)*VLOOKUP($F381,BY_IND_Demand_Drivers!$B$5:$J$100,8,FALSE)</f>
        <v>0.18124564549903296</v>
      </c>
      <c r="I381" s="16">
        <f>VLOOKUP($D381,'Growth rate'!$B$3:$S$93,9,FALSE)*VLOOKUP($F381,BY_IND_Demand_Drivers!$B$5:$J$100,9,FALSE)</f>
        <v>0.18124564549903296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3.3144720995273551</v>
      </c>
      <c r="H382" s="16">
        <f>VLOOKUP($D382,'Growth rate'!$B$3:$S$93,9,FALSE)*VLOOKUP($F382,BY_IND_Demand_Drivers!$B$5:$J$100,8,FALSE)</f>
        <v>0.18414557582701743</v>
      </c>
      <c r="I382" s="16">
        <f>VLOOKUP($D382,'Growth rate'!$B$3:$S$93,9,FALSE)*VLOOKUP($F382,BY_IND_Demand_Drivers!$B$5:$J$100,9,FALSE)</f>
        <v>0.18414557582701743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3.3675036531197935</v>
      </c>
      <c r="H383" s="16">
        <f>VLOOKUP($D383,'Growth rate'!$B$3:$S$93,9,FALSE)*VLOOKUP($F383,BY_IND_Demand_Drivers!$B$5:$J$100,8,FALSE)</f>
        <v>0.18709190504024975</v>
      </c>
      <c r="I383" s="16">
        <f>VLOOKUP($D383,'Growth rate'!$B$3:$S$93,9,FALSE)*VLOOKUP($F383,BY_IND_Demand_Drivers!$B$5:$J$100,9,FALSE)</f>
        <v>0.18709190504024975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3.4213837115697099</v>
      </c>
      <c r="H384" s="16">
        <f>VLOOKUP($D384,'Growth rate'!$B$3:$S$93,9,FALSE)*VLOOKUP($F384,BY_IND_Demand_Drivers!$B$5:$J$100,8,FALSE)</f>
        <v>0.19008537552089372</v>
      </c>
      <c r="I384" s="16">
        <f>VLOOKUP($D384,'Growth rate'!$B$3:$S$93,9,FALSE)*VLOOKUP($F384,BY_IND_Demand_Drivers!$B$5:$J$100,9,FALSE)</f>
        <v>0.19008537552089372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3.476125850954825</v>
      </c>
      <c r="H385" s="16">
        <f>VLOOKUP($D385,'Growth rate'!$B$3:$S$93,9,FALSE)*VLOOKUP($F385,BY_IND_Demand_Drivers!$B$5:$J$100,8,FALSE)</f>
        <v>0.19312674152922801</v>
      </c>
      <c r="I385" s="16">
        <f>VLOOKUP($D385,'Growth rate'!$B$3:$S$93,9,FALSE)*VLOOKUP($F385,BY_IND_Demand_Drivers!$B$5:$J$100,9,FALSE)</f>
        <v>0.19312674152922801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3.5317438645701027</v>
      </c>
      <c r="H386" s="16">
        <f>VLOOKUP($D386,'Growth rate'!$B$3:$S$93,9,FALSE)*VLOOKUP($F386,BY_IND_Demand_Drivers!$B$5:$J$100,8,FALSE)</f>
        <v>0.19621676939369567</v>
      </c>
      <c r="I386" s="16">
        <f>VLOOKUP($D386,'Growth rate'!$B$3:$S$93,9,FALSE)*VLOOKUP($F386,BY_IND_Demand_Drivers!$B$5:$J$100,9,FALSE)</f>
        <v>0.19621676939369567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3.5882517664032236</v>
      </c>
      <c r="H387" s="16">
        <f>VLOOKUP($D387,'Growth rate'!$B$3:$S$93,9,FALSE)*VLOOKUP($F387,BY_IND_Demand_Drivers!$B$5:$J$100,8,FALSE)</f>
        <v>0.19935623770399477</v>
      </c>
      <c r="I387" s="16">
        <f>VLOOKUP($D387,'Growth rate'!$B$3:$S$93,9,FALSE)*VLOOKUP($F387,BY_IND_Demand_Drivers!$B$5:$J$100,9,FALSE)</f>
        <v>0.19935623770399477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3.6456637946656745</v>
      </c>
      <c r="H388" s="16">
        <f>VLOOKUP($D388,'Growth rate'!$B$3:$S$93,9,FALSE)*VLOOKUP($F388,BY_IND_Demand_Drivers!$B$5:$J$100,8,FALSE)</f>
        <v>0.20254593750725866</v>
      </c>
      <c r="I388" s="16">
        <f>VLOOKUP($D388,'Growth rate'!$B$3:$S$93,9,FALSE)*VLOOKUP($F388,BY_IND_Demand_Drivers!$B$5:$J$100,9,FALSE)</f>
        <v>0.20254593750725866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3.7039944153803259</v>
      </c>
      <c r="H389" s="16">
        <f>VLOOKUP($D389,'Growth rate'!$B$3:$S$93,9,FALSE)*VLOOKUP($F389,BY_IND_Demand_Drivers!$B$5:$J$100,8,FALSE)</f>
        <v>0.20578667250737484</v>
      </c>
      <c r="I389" s="16">
        <f>VLOOKUP($D389,'Growth rate'!$B$3:$S$93,9,FALSE)*VLOOKUP($F389,BY_IND_Demand_Drivers!$B$5:$J$100,9,FALSE)</f>
        <v>0.20578667250737484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3.7632583260264103</v>
      </c>
      <c r="H390" s="16">
        <f>VLOOKUP($D390,'Growth rate'!$B$3:$S$93,9,FALSE)*VLOOKUP($F390,BY_IND_Demand_Drivers!$B$5:$J$100,8,FALSE)</f>
        <v>0.2090792592674928</v>
      </c>
      <c r="I390" s="16">
        <f>VLOOKUP($D390,'Growth rate'!$B$3:$S$93,9,FALSE)*VLOOKUP($F390,BY_IND_Demand_Drivers!$B$5:$J$100,9,FALSE)</f>
        <v>0.2090792592674928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3.8234704592428339</v>
      </c>
      <c r="H391" s="16">
        <f>VLOOKUP($D391,'Growth rate'!$B$3:$S$93,9,FALSE)*VLOOKUP($F391,BY_IND_Demand_Drivers!$B$5:$J$100,8,FALSE)</f>
        <v>0.21242452741577272</v>
      </c>
      <c r="I391" s="16">
        <f>VLOOKUP($D391,'Growth rate'!$B$3:$S$93,9,FALSE)*VLOOKUP($F391,BY_IND_Demand_Drivers!$B$5:$J$100,9,FALSE)</f>
        <v>0.21242452741577272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3.8846459865907192</v>
      </c>
      <c r="H392" s="16">
        <f>VLOOKUP($D392,'Growth rate'!$B$3:$S$93,9,FALSE)*VLOOKUP($F392,BY_IND_Demand_Drivers!$B$5:$J$100,8,FALSE)</f>
        <v>0.2158233198544251</v>
      </c>
      <c r="I392" s="16">
        <f>VLOOKUP($D392,'Growth rate'!$B$3:$S$93,9,FALSE)*VLOOKUP($F392,BY_IND_Demand_Drivers!$B$5:$J$100,9,FALSE)</f>
        <v>0.2158233198544251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3.9468003223761707</v>
      </c>
      <c r="H393" s="16">
        <f>VLOOKUP($D393,'Growth rate'!$B$3:$S$93,9,FALSE)*VLOOKUP($F393,BY_IND_Demand_Drivers!$B$5:$J$100,8,FALSE)</f>
        <v>0.21927649297209589</v>
      </c>
      <c r="I393" s="16">
        <f>VLOOKUP($D393,'Growth rate'!$B$3:$S$93,9,FALSE)*VLOOKUP($F393,BY_IND_Demand_Drivers!$B$5:$J$100,9,FALSE)</f>
        <v>0.21927649297209589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4.0099491275341892</v>
      </c>
      <c r="H394" s="16">
        <f>VLOOKUP($D394,'Growth rate'!$B$3:$S$93,9,FALSE)*VLOOKUP($F394,BY_IND_Demand_Drivers!$B$5:$J$100,8,FALSE)</f>
        <v>0.22278491685964943</v>
      </c>
      <c r="I394" s="16">
        <f>VLOOKUP($D394,'Growth rate'!$B$3:$S$93,9,FALSE)*VLOOKUP($F394,BY_IND_Demand_Drivers!$B$5:$J$100,9,FALSE)</f>
        <v>0.22278491685964943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4.0741083135747376</v>
      </c>
      <c r="H395" s="16">
        <f>VLOOKUP($D395,'Growth rate'!$B$3:$S$93,9,FALSE)*VLOOKUP($F395,BY_IND_Demand_Drivers!$B$5:$J$100,8,FALSE)</f>
        <v>0.22634947552940388</v>
      </c>
      <c r="I395" s="16">
        <f>VLOOKUP($D395,'Growth rate'!$B$3:$S$93,9,FALSE)*VLOOKUP($F395,BY_IND_Demand_Drivers!$B$5:$J$100,9,FALSE)</f>
        <v>0.22634947552940388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4.1392940465919326</v>
      </c>
      <c r="H396" s="16">
        <f>VLOOKUP($D396,'Growth rate'!$B$3:$S$93,9,FALSE)*VLOOKUP($F396,BY_IND_Demand_Drivers!$B$5:$J$100,8,FALSE)</f>
        <v>0.2299710671378743</v>
      </c>
      <c r="I396" s="16">
        <f>VLOOKUP($D396,'Growth rate'!$B$3:$S$93,9,FALSE)*VLOOKUP($F396,BY_IND_Demand_Drivers!$B$5:$J$100,9,FALSE)</f>
        <v>0.2299710671378743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4.2055227513374041</v>
      </c>
      <c r="H397" s="16">
        <f>VLOOKUP($D397,'Growth rate'!$B$3:$S$93,9,FALSE)*VLOOKUP($F397,BY_IND_Demand_Drivers!$B$5:$J$100,8,FALSE)</f>
        <v>0.23365060421208031</v>
      </c>
      <c r="I397" s="16">
        <f>VLOOKUP($D397,'Growth rate'!$B$3:$S$93,9,FALSE)*VLOOKUP($F397,BY_IND_Demand_Drivers!$B$5:$J$100,9,FALSE)</f>
        <v>0.23365060421208031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4.2728111153588024</v>
      </c>
      <c r="H398" s="16">
        <f>VLOOKUP($D398,'Growth rate'!$B$3:$S$93,9,FALSE)*VLOOKUP($F398,BY_IND_Demand_Drivers!$B$5:$J$100,8,FALSE)</f>
        <v>0.23738901387947359</v>
      </c>
      <c r="I398" s="16">
        <f>VLOOKUP($D398,'Growth rate'!$B$3:$S$93,9,FALSE)*VLOOKUP($F398,BY_IND_Demand_Drivers!$B$5:$J$100,9,FALSE)</f>
        <v>0.23738901387947359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4.3411760932045436</v>
      </c>
      <c r="H399" s="16">
        <f>VLOOKUP($D399,'Growth rate'!$B$3:$S$93,9,FALSE)*VLOOKUP($F399,BY_IND_Demand_Drivers!$B$5:$J$100,8,FALSE)</f>
        <v>0.24118723810154519</v>
      </c>
      <c r="I399" s="16">
        <f>VLOOKUP($D399,'Growth rate'!$B$3:$S$93,9,FALSE)*VLOOKUP($F399,BY_IND_Demand_Drivers!$B$5:$J$100,9,FALSE)</f>
        <v>0.24118723810154519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4.4106349106958165</v>
      </c>
      <c r="H400" s="16">
        <f>VLOOKUP($D400,'Growth rate'!$B$3:$S$93,9,FALSE)*VLOOKUP($F400,BY_IND_Demand_Drivers!$B$5:$J$100,8,FALSE)</f>
        <v>0.24504623391116992</v>
      </c>
      <c r="I400" s="16">
        <f>VLOOKUP($D400,'Growth rate'!$B$3:$S$93,9,FALSE)*VLOOKUP($F400,BY_IND_Demand_Drivers!$B$5:$J$100,9,FALSE)</f>
        <v>0.24504623391116992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4.4812050692669505</v>
      </c>
      <c r="H401" s="16">
        <f>VLOOKUP($D401,'Growth rate'!$B$3:$S$93,9,FALSE)*VLOOKUP($F401,BY_IND_Demand_Drivers!$B$5:$J$100,8,FALSE)</f>
        <v>0.2489669736537487</v>
      </c>
      <c r="I401" s="16">
        <f>VLOOKUP($D401,'Growth rate'!$B$3:$S$93,9,FALSE)*VLOOKUP($F401,BY_IND_Demand_Drivers!$B$5:$J$100,9,FALSE)</f>
        <v>0.2489669736537487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4.5529043503752202</v>
      </c>
      <c r="H402" s="16">
        <f>VLOOKUP($D402,'Growth rate'!$B$3:$S$93,9,FALSE)*VLOOKUP($F402,BY_IND_Demand_Drivers!$B$5:$J$100,8,FALSE)</f>
        <v>0.25295044523220861</v>
      </c>
      <c r="I402" s="16">
        <f>VLOOKUP($D402,'Growth rate'!$B$3:$S$93,9,FALSE)*VLOOKUP($F402,BY_IND_Demand_Drivers!$B$5:$J$100,9,FALSE)</f>
        <v>0.25295044523220861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4.6257508199812252</v>
      </c>
      <c r="H403" s="16">
        <f>VLOOKUP($D403,'Growth rate'!$B$3:$S$93,9,FALSE)*VLOOKUP($F403,BY_IND_Demand_Drivers!$B$5:$J$100,8,FALSE)</f>
        <v>0.25699765235592403</v>
      </c>
      <c r="I403" s="16">
        <f>VLOOKUP($D403,'Growth rate'!$B$3:$S$93,9,FALSE)*VLOOKUP($F403,BY_IND_Demand_Drivers!$B$5:$J$100,9,FALSE)</f>
        <v>0.25699765235592403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4.699762833100924</v>
      </c>
      <c r="H404" s="16">
        <f>VLOOKUP($D404,'Growth rate'!$B$3:$S$93,9,FALSE)*VLOOKUP($F404,BY_IND_Demand_Drivers!$B$5:$J$100,8,FALSE)</f>
        <v>0.26110961479361877</v>
      </c>
      <c r="I404" s="16">
        <f>VLOOKUP($D404,'Growth rate'!$B$3:$S$93,9,FALSE)*VLOOKUP($F404,BY_IND_Demand_Drivers!$B$5:$J$100,9,FALSE)</f>
        <v>0.26110961479361877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4.7749590384305396</v>
      </c>
      <c r="H405" s="16">
        <f>VLOOKUP($D405,'Growth rate'!$B$3:$S$93,9,FALSE)*VLOOKUP($F405,BY_IND_Demand_Drivers!$B$5:$J$100,8,FALSE)</f>
        <v>0.26528736863031671</v>
      </c>
      <c r="I405" s="16">
        <f>VLOOKUP($D405,'Growth rate'!$B$3:$S$93,9,FALSE)*VLOOKUP($F405,BY_IND_Demand_Drivers!$B$5:$J$100,9,FALSE)</f>
        <v>0.26528736863031671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4.8513583830454285</v>
      </c>
      <c r="H406" s="16">
        <f>VLOOKUP($D406,'Growth rate'!$B$3:$S$93,9,FALSE)*VLOOKUP($F406,BY_IND_Demand_Drivers!$B$5:$J$100,8,FALSE)</f>
        <v>0.26953196652840178</v>
      </c>
      <c r="I406" s="16">
        <f>VLOOKUP($D406,'Growth rate'!$B$3:$S$93,9,FALSE)*VLOOKUP($F406,BY_IND_Demand_Drivers!$B$5:$J$100,9,FALSE)</f>
        <v>0.26953196652840178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4.928980117174155</v>
      </c>
      <c r="H407" s="16">
        <f>VLOOKUP($D407,'Growth rate'!$B$3:$S$93,9,FALSE)*VLOOKUP($F407,BY_IND_Demand_Drivers!$B$5:$J$100,8,FALSE)</f>
        <v>0.27384447799285622</v>
      </c>
      <c r="I407" s="16">
        <f>VLOOKUP($D407,'Growth rate'!$B$3:$S$93,9,FALSE)*VLOOKUP($F407,BY_IND_Demand_Drivers!$B$5:$J$100,9,FALSE)</f>
        <v>0.27384447799285622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5.0078437990489419</v>
      </c>
      <c r="H408" s="16">
        <f>VLOOKUP($D408,'Growth rate'!$B$3:$S$93,9,FALSE)*VLOOKUP($F408,BY_IND_Demand_Drivers!$B$5:$J$100,8,FALSE)</f>
        <v>0.27822598964074191</v>
      </c>
      <c r="I408" s="16">
        <f>VLOOKUP($D408,'Growth rate'!$B$3:$S$93,9,FALSE)*VLOOKUP($F408,BY_IND_Demand_Drivers!$B$5:$J$100,9,FALSE)</f>
        <v>0.27822598964074191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5.087969299833726</v>
      </c>
      <c r="H409" s="16">
        <f>VLOOKUP($D409,'Growth rate'!$B$3:$S$93,9,FALSE)*VLOOKUP($F409,BY_IND_Demand_Drivers!$B$5:$J$100,8,FALSE)</f>
        <v>0.28267760547499382</v>
      </c>
      <c r="I409" s="16">
        <f>VLOOKUP($D409,'Growth rate'!$B$3:$S$93,9,FALSE)*VLOOKUP($F409,BY_IND_Demand_Drivers!$B$5:$J$100,9,FALSE)</f>
        <v>0.28267760547499382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5.169376808631065</v>
      </c>
      <c r="H410" s="16">
        <f>VLOOKUP($D410,'Growth rate'!$B$3:$S$93,9,FALSE)*VLOOKUP($F410,BY_IND_Demand_Drivers!$B$5:$J$100,8,FALSE)</f>
        <v>0.28720044716259374</v>
      </c>
      <c r="I410" s="16">
        <f>VLOOKUP($D410,'Growth rate'!$B$3:$S$93,9,FALSE)*VLOOKUP($F410,BY_IND_Demand_Drivers!$B$5:$J$100,9,FALSE)</f>
        <v>0.28720044716259374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5.2520868375691627</v>
      </c>
      <c r="H411" s="16">
        <f>VLOOKUP($D411,'Growth rate'!$B$3:$S$93,9,FALSE)*VLOOKUP($F411,BY_IND_Demand_Drivers!$B$5:$J$100,8,FALSE)</f>
        <v>0.29179565431719523</v>
      </c>
      <c r="I411" s="16">
        <f>VLOOKUP($D411,'Growth rate'!$B$3:$S$93,9,FALSE)*VLOOKUP($F411,BY_IND_Demand_Drivers!$B$5:$J$100,9,FALSE)</f>
        <v>0.29179565431719523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5.3361202269702694</v>
      </c>
      <c r="H412" s="16">
        <f>VLOOKUP($D412,'Growth rate'!$B$3:$S$93,9,FALSE)*VLOOKUP($F412,BY_IND_Demand_Drivers!$B$5:$J$100,8,FALSE)</f>
        <v>0.29646438478627035</v>
      </c>
      <c r="I412" s="16">
        <f>VLOOKUP($D412,'Growth rate'!$B$3:$S$93,9,FALSE)*VLOOKUP($F412,BY_IND_Demand_Drivers!$B$5:$J$100,9,FALSE)</f>
        <v>0.29646438478627035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5.4214981506017939</v>
      </c>
      <c r="H413" s="16">
        <f>VLOOKUP($D413,'Growth rate'!$B$3:$S$93,9,FALSE)*VLOOKUP($F413,BY_IND_Demand_Drivers!$B$5:$J$100,8,FALSE)</f>
        <v>0.3012078149428507</v>
      </c>
      <c r="I413" s="16">
        <f>VLOOKUP($D413,'Growth rate'!$B$3:$S$93,9,FALSE)*VLOOKUP($F413,BY_IND_Demand_Drivers!$B$5:$J$100,9,FALSE)</f>
        <v>0.3012078149428507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0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0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0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0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0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0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0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0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0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0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0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0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0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0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0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0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0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0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0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0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0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0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0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0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0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0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0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0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0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0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0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0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0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0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0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0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0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0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0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0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0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0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0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0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0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0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0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0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0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0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0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0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0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0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0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0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0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0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0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0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0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0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0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0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0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0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0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0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0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0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0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0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0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0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0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0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0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0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0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0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0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0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B4BB5-219E-4A4E-85AC-CA51037CDADE}">
  <sheetPr>
    <tabColor rgb="FF92D050"/>
  </sheetPr>
  <dimension ref="A2:I577"/>
  <sheetViews>
    <sheetView workbookViewId="0">
      <selection activeCell="G4" sqref="G4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1.6465070495049507</v>
      </c>
      <c r="H4" s="16">
        <f>VLOOKUP($D4,'Growth rate'!$B$3:$S$93,8,FALSE)*VLOOKUP($F4,BY_IND_Demand_Drivers!$B$5:$J$100,8,FALSE)</f>
        <v>9.1501235643564355E-2</v>
      </c>
      <c r="I4" s="16">
        <f>VLOOKUP($D4,'Growth rate'!$B$3:$S$93,8,FALSE)*VLOOKUP($F4,BY_IND_Demand_Drivers!$B$5:$J$100,9,FALSE)</f>
        <v>9.1501235643564355E-2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1.7231620519043405</v>
      </c>
      <c r="H5" s="16">
        <f>VLOOKUP($D5,'Growth rate'!$B$3:$S$93,8,FALSE)*VLOOKUP($F5,BY_IND_Demand_Drivers!$B$5:$J$100,8,FALSE)</f>
        <v>9.5761179407493832E-2</v>
      </c>
      <c r="I5" s="16">
        <f>VLOOKUP($D5,'Growth rate'!$B$3:$S$93,8,FALSE)*VLOOKUP($F5,BY_IND_Demand_Drivers!$B$5:$J$100,9,FALSE)</f>
        <v>9.5761179407493832E-2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1.7998170543037302</v>
      </c>
      <c r="H6" s="16">
        <f>VLOOKUP($D6,'Growth rate'!$B$3:$S$93,8,FALSE)*VLOOKUP($F6,BY_IND_Demand_Drivers!$B$5:$J$100,8,FALSE)</f>
        <v>0.10002112317142332</v>
      </c>
      <c r="I6" s="16">
        <f>VLOOKUP($D6,'Growth rate'!$B$3:$S$93,8,FALSE)*VLOOKUP($F6,BY_IND_Demand_Drivers!$B$5:$J$100,9,FALSE)</f>
        <v>0.10002112317142332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1.8764720567031199</v>
      </c>
      <c r="H7" s="16">
        <f>VLOOKUP($D7,'Growth rate'!$B$3:$S$93,8,FALSE)*VLOOKUP($F7,BY_IND_Demand_Drivers!$B$5:$J$100,8,FALSE)</f>
        <v>0.1042810669353528</v>
      </c>
      <c r="I7" s="16">
        <f>VLOOKUP($D7,'Growth rate'!$B$3:$S$93,8,FALSE)*VLOOKUP($F7,BY_IND_Demand_Drivers!$B$5:$J$100,9,FALSE)</f>
        <v>0.1042810669353528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1.9531270591025094</v>
      </c>
      <c r="H8" s="16">
        <f>VLOOKUP($D8,'Growth rate'!$B$3:$S$93,8,FALSE)*VLOOKUP($F8,BY_IND_Demand_Drivers!$B$5:$J$100,8,FALSE)</f>
        <v>0.10854101069928228</v>
      </c>
      <c r="I8" s="16">
        <f>VLOOKUP($D8,'Growth rate'!$B$3:$S$93,8,FALSE)*VLOOKUP($F8,BY_IND_Demand_Drivers!$B$5:$J$100,9,FALSE)</f>
        <v>0.10854101069928228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2.0297820615018991</v>
      </c>
      <c r="H9" s="16">
        <f>VLOOKUP($D9,'Growth rate'!$B$3:$S$93,8,FALSE)*VLOOKUP($F9,BY_IND_Demand_Drivers!$B$5:$J$100,8,FALSE)</f>
        <v>0.11280095446321177</v>
      </c>
      <c r="I9" s="16">
        <f>VLOOKUP($D9,'Growth rate'!$B$3:$S$93,8,FALSE)*VLOOKUP($F9,BY_IND_Demand_Drivers!$B$5:$J$100,9,FALSE)</f>
        <v>0.11280095446321177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2.1064370639012888</v>
      </c>
      <c r="H10" s="16">
        <f>VLOOKUP($D10,'Growth rate'!$B$3:$S$93,8,FALSE)*VLOOKUP($F10,BY_IND_Demand_Drivers!$B$5:$J$100,8,FALSE)</f>
        <v>0.11706089822714125</v>
      </c>
      <c r="I10" s="16">
        <f>VLOOKUP($D10,'Growth rate'!$B$3:$S$93,8,FALSE)*VLOOKUP($F10,BY_IND_Demand_Drivers!$B$5:$J$100,9,FALSE)</f>
        <v>0.11706089822714125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2.1830920663006785</v>
      </c>
      <c r="H11" s="16">
        <f>VLOOKUP($D11,'Growth rate'!$B$3:$S$93,8,FALSE)*VLOOKUP($F11,BY_IND_Demand_Drivers!$B$5:$J$100,8,FALSE)</f>
        <v>0.12132084199107074</v>
      </c>
      <c r="I11" s="16">
        <f>VLOOKUP($D11,'Growth rate'!$B$3:$S$93,8,FALSE)*VLOOKUP($F11,BY_IND_Demand_Drivers!$B$5:$J$100,9,FALSE)</f>
        <v>0.12132084199107074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2.2597470687000683</v>
      </c>
      <c r="H12" s="16">
        <f>VLOOKUP($D12,'Growth rate'!$B$3:$S$93,8,FALSE)*VLOOKUP($F12,BY_IND_Demand_Drivers!$B$5:$J$100,8,FALSE)</f>
        <v>0.1255807857550002</v>
      </c>
      <c r="I12" s="16">
        <f>VLOOKUP($D12,'Growth rate'!$B$3:$S$93,8,FALSE)*VLOOKUP($F12,BY_IND_Demand_Drivers!$B$5:$J$100,9,FALSE)</f>
        <v>0.1255807857550002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2.336402071099458</v>
      </c>
      <c r="H13" s="16">
        <f>VLOOKUP($D13,'Growth rate'!$B$3:$S$93,8,FALSE)*VLOOKUP($F13,BY_IND_Demand_Drivers!$B$5:$J$100,8,FALSE)</f>
        <v>0.12984072951892969</v>
      </c>
      <c r="I13" s="16">
        <f>VLOOKUP($D13,'Growth rate'!$B$3:$S$93,8,FALSE)*VLOOKUP($F13,BY_IND_Demand_Drivers!$B$5:$J$100,9,FALSE)</f>
        <v>0.12984072951892969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2.4130570734988477</v>
      </c>
      <c r="H14" s="16">
        <f>VLOOKUP($D14,'Growth rate'!$B$3:$S$93,8,FALSE)*VLOOKUP($F14,BY_IND_Demand_Drivers!$B$5:$J$100,8,FALSE)</f>
        <v>0.13410067328285918</v>
      </c>
      <c r="I14" s="16">
        <f>VLOOKUP($D14,'Growth rate'!$B$3:$S$93,8,FALSE)*VLOOKUP($F14,BY_IND_Demand_Drivers!$B$5:$J$100,9,FALSE)</f>
        <v>0.13410067328285918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2.4897120758982374</v>
      </c>
      <c r="H15" s="16">
        <f>VLOOKUP($D15,'Growth rate'!$B$3:$S$93,8,FALSE)*VLOOKUP($F15,BY_IND_Demand_Drivers!$B$5:$J$100,8,FALSE)</f>
        <v>0.13836061704678865</v>
      </c>
      <c r="I15" s="16">
        <f>VLOOKUP($D15,'Growth rate'!$B$3:$S$93,8,FALSE)*VLOOKUP($F15,BY_IND_Demand_Drivers!$B$5:$J$100,9,FALSE)</f>
        <v>0.13836061704678865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2.5663670782976271</v>
      </c>
      <c r="H16" s="16">
        <f>VLOOKUP($D16,'Growth rate'!$B$3:$S$93,8,FALSE)*VLOOKUP($F16,BY_IND_Demand_Drivers!$B$5:$J$100,8,FALSE)</f>
        <v>0.14262056081071817</v>
      </c>
      <c r="I16" s="16">
        <f>VLOOKUP($D16,'Growth rate'!$B$3:$S$93,8,FALSE)*VLOOKUP($F16,BY_IND_Demand_Drivers!$B$5:$J$100,9,FALSE)</f>
        <v>0.14262056081071817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2.6430220806970168</v>
      </c>
      <c r="H17" s="16">
        <f>VLOOKUP($D17,'Growth rate'!$B$3:$S$93,8,FALSE)*VLOOKUP($F17,BY_IND_Demand_Drivers!$B$5:$J$100,8,FALSE)</f>
        <v>0.14688050457464766</v>
      </c>
      <c r="I17" s="16">
        <f>VLOOKUP($D17,'Growth rate'!$B$3:$S$93,8,FALSE)*VLOOKUP($F17,BY_IND_Demand_Drivers!$B$5:$J$100,9,FALSE)</f>
        <v>0.14688050457464766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2.7196770830964065</v>
      </c>
      <c r="H18" s="16">
        <f>VLOOKUP($D18,'Growth rate'!$B$3:$S$93,8,FALSE)*VLOOKUP($F18,BY_IND_Demand_Drivers!$B$5:$J$100,8,FALSE)</f>
        <v>0.15114044833857712</v>
      </c>
      <c r="I18" s="16">
        <f>VLOOKUP($D18,'Growth rate'!$B$3:$S$93,8,FALSE)*VLOOKUP($F18,BY_IND_Demand_Drivers!$B$5:$J$100,9,FALSE)</f>
        <v>0.15114044833857712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2.7963320854957963</v>
      </c>
      <c r="H19" s="16">
        <f>VLOOKUP($D19,'Growth rate'!$B$3:$S$93,8,FALSE)*VLOOKUP($F19,BY_IND_Demand_Drivers!$B$5:$J$100,8,FALSE)</f>
        <v>0.15540039210250661</v>
      </c>
      <c r="I19" s="16">
        <f>VLOOKUP($D19,'Growth rate'!$B$3:$S$93,8,FALSE)*VLOOKUP($F19,BY_IND_Demand_Drivers!$B$5:$J$100,9,FALSE)</f>
        <v>0.15540039210250661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2.872987087895186</v>
      </c>
      <c r="H20" s="16">
        <f>VLOOKUP($D20,'Growth rate'!$B$3:$S$93,8,FALSE)*VLOOKUP($F20,BY_IND_Demand_Drivers!$B$5:$J$100,8,FALSE)</f>
        <v>0.1596603358664361</v>
      </c>
      <c r="I20" s="16">
        <f>VLOOKUP($D20,'Growth rate'!$B$3:$S$93,8,FALSE)*VLOOKUP($F20,BY_IND_Demand_Drivers!$B$5:$J$100,9,FALSE)</f>
        <v>0.1596603358664361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2.9496420902945757</v>
      </c>
      <c r="H21" s="16">
        <f>VLOOKUP($D21,'Growth rate'!$B$3:$S$93,8,FALSE)*VLOOKUP($F21,BY_IND_Demand_Drivers!$B$5:$J$100,8,FALSE)</f>
        <v>0.16392027963036557</v>
      </c>
      <c r="I21" s="16">
        <f>VLOOKUP($D21,'Growth rate'!$B$3:$S$93,8,FALSE)*VLOOKUP($F21,BY_IND_Demand_Drivers!$B$5:$J$100,9,FALSE)</f>
        <v>0.16392027963036557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3.0262970926939654</v>
      </c>
      <c r="H22" s="16">
        <f>VLOOKUP($D22,'Growth rate'!$B$3:$S$93,8,FALSE)*VLOOKUP($F22,BY_IND_Demand_Drivers!$B$5:$J$100,8,FALSE)</f>
        <v>0.16818022339429506</v>
      </c>
      <c r="I22" s="16">
        <f>VLOOKUP($D22,'Growth rate'!$B$3:$S$93,8,FALSE)*VLOOKUP($F22,BY_IND_Demand_Drivers!$B$5:$J$100,9,FALSE)</f>
        <v>0.16818022339429506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3.1029520950933551</v>
      </c>
      <c r="H23" s="16">
        <f>VLOOKUP($D23,'Growth rate'!$B$3:$S$93,8,FALSE)*VLOOKUP($F23,BY_IND_Demand_Drivers!$B$5:$J$100,8,FALSE)</f>
        <v>0.17244016715822455</v>
      </c>
      <c r="I23" s="16">
        <f>VLOOKUP($D23,'Growth rate'!$B$3:$S$93,8,FALSE)*VLOOKUP($F23,BY_IND_Demand_Drivers!$B$5:$J$100,9,FALSE)</f>
        <v>0.17244016715822455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3.1796070974927448</v>
      </c>
      <c r="H24" s="16">
        <f>VLOOKUP($D24,'Growth rate'!$B$3:$S$93,8,FALSE)*VLOOKUP($F24,BY_IND_Demand_Drivers!$B$5:$J$100,8,FALSE)</f>
        <v>0.17670011092215401</v>
      </c>
      <c r="I24" s="16">
        <f>VLOOKUP($D24,'Growth rate'!$B$3:$S$93,8,FALSE)*VLOOKUP($F24,BY_IND_Demand_Drivers!$B$5:$J$100,9,FALSE)</f>
        <v>0.17670011092215401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3.256262099892135</v>
      </c>
      <c r="H25" s="16">
        <f>VLOOKUP($D25,'Growth rate'!$B$3:$S$93,8,FALSE)*VLOOKUP($F25,BY_IND_Demand_Drivers!$B$5:$J$100,8,FALSE)</f>
        <v>0.18096005468608353</v>
      </c>
      <c r="I25" s="16">
        <f>VLOOKUP($D25,'Growth rate'!$B$3:$S$93,8,FALSE)*VLOOKUP($F25,BY_IND_Demand_Drivers!$B$5:$J$100,9,FALSE)</f>
        <v>0.18096005468608353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3.3329171022915238</v>
      </c>
      <c r="H26" s="16">
        <f>VLOOKUP($D26,'Growth rate'!$B$3:$S$93,8,FALSE)*VLOOKUP($F26,BY_IND_Demand_Drivers!$B$5:$J$100,8,FALSE)</f>
        <v>0.18521999845001297</v>
      </c>
      <c r="I26" s="16">
        <f>VLOOKUP($D26,'Growth rate'!$B$3:$S$93,8,FALSE)*VLOOKUP($F26,BY_IND_Demand_Drivers!$B$5:$J$100,9,FALSE)</f>
        <v>0.18521999845001297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3.409572104690914</v>
      </c>
      <c r="H27" s="16">
        <f>VLOOKUP($D27,'Growth rate'!$B$3:$S$93,8,FALSE)*VLOOKUP($F27,BY_IND_Demand_Drivers!$B$5:$J$100,8,FALSE)</f>
        <v>0.18947994221394249</v>
      </c>
      <c r="I27" s="16">
        <f>VLOOKUP($D27,'Growth rate'!$B$3:$S$93,8,FALSE)*VLOOKUP($F27,BY_IND_Demand_Drivers!$B$5:$J$100,9,FALSE)</f>
        <v>0.18947994221394249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3.4862271070903037</v>
      </c>
      <c r="H28" s="16">
        <f>VLOOKUP($D28,'Growth rate'!$B$3:$S$93,8,FALSE)*VLOOKUP($F28,BY_IND_Demand_Drivers!$B$5:$J$100,8,FALSE)</f>
        <v>0.19373988597787198</v>
      </c>
      <c r="I28" s="16">
        <f>VLOOKUP($D28,'Growth rate'!$B$3:$S$93,8,FALSE)*VLOOKUP($F28,BY_IND_Demand_Drivers!$B$5:$J$100,9,FALSE)</f>
        <v>0.19373988597787198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3.5628821094896934</v>
      </c>
      <c r="H29" s="16">
        <f>VLOOKUP($D29,'Growth rate'!$B$3:$S$93,8,FALSE)*VLOOKUP($F29,BY_IND_Demand_Drivers!$B$5:$J$100,8,FALSE)</f>
        <v>0.19799982974180144</v>
      </c>
      <c r="I29" s="16">
        <f>VLOOKUP($D29,'Growth rate'!$B$3:$S$93,8,FALSE)*VLOOKUP($F29,BY_IND_Demand_Drivers!$B$5:$J$100,9,FALSE)</f>
        <v>0.19799982974180144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3.6395371118890831</v>
      </c>
      <c r="H30" s="16">
        <f>VLOOKUP($D30,'Growth rate'!$B$3:$S$93,8,FALSE)*VLOOKUP($F30,BY_IND_Demand_Drivers!$B$5:$J$100,8,FALSE)</f>
        <v>0.20225977350573093</v>
      </c>
      <c r="I30" s="16">
        <f>VLOOKUP($D30,'Growth rate'!$B$3:$S$93,8,FALSE)*VLOOKUP($F30,BY_IND_Demand_Drivers!$B$5:$J$100,9,FALSE)</f>
        <v>0.20225977350573093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3.7161921142884728</v>
      </c>
      <c r="H31" s="16">
        <f>VLOOKUP($D31,'Growth rate'!$B$3:$S$93,8,FALSE)*VLOOKUP($F31,BY_IND_Demand_Drivers!$B$5:$J$100,8,FALSE)</f>
        <v>0.20651971726966042</v>
      </c>
      <c r="I31" s="16">
        <f>VLOOKUP($D31,'Growth rate'!$B$3:$S$93,8,FALSE)*VLOOKUP($F31,BY_IND_Demand_Drivers!$B$5:$J$100,9,FALSE)</f>
        <v>0.20651971726966042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3.7928471166878626</v>
      </c>
      <c r="H32" s="16">
        <f>VLOOKUP($D32,'Growth rate'!$B$3:$S$93,8,FALSE)*VLOOKUP($F32,BY_IND_Demand_Drivers!$B$5:$J$100,8,FALSE)</f>
        <v>0.21077966103358989</v>
      </c>
      <c r="I32" s="16">
        <f>VLOOKUP($D32,'Growth rate'!$B$3:$S$93,8,FALSE)*VLOOKUP($F32,BY_IND_Demand_Drivers!$B$5:$J$100,9,FALSE)</f>
        <v>0.21077966103358989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3.8695021190872523</v>
      </c>
      <c r="H33" s="16">
        <f>VLOOKUP($D33,'Growth rate'!$B$3:$S$93,8,FALSE)*VLOOKUP($F33,BY_IND_Demand_Drivers!$B$5:$J$100,8,FALSE)</f>
        <v>0.21503960479751938</v>
      </c>
      <c r="I33" s="16">
        <f>VLOOKUP($D33,'Growth rate'!$B$3:$S$93,8,FALSE)*VLOOKUP($F33,BY_IND_Demand_Drivers!$B$5:$J$100,9,FALSE)</f>
        <v>0.21503960479751938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3.946157121486642</v>
      </c>
      <c r="H34" s="16">
        <f>VLOOKUP($D34,'Growth rate'!$B$3:$S$93,8,FALSE)*VLOOKUP($F34,BY_IND_Demand_Drivers!$B$5:$J$100,8,FALSE)</f>
        <v>0.21929954856144887</v>
      </c>
      <c r="I34" s="16">
        <f>VLOOKUP($D34,'Growth rate'!$B$3:$S$93,8,FALSE)*VLOOKUP($F34,BY_IND_Demand_Drivers!$B$5:$J$100,9,FALSE)</f>
        <v>0.21929954856144887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4.0228121238860313</v>
      </c>
      <c r="H35" s="16">
        <f>VLOOKUP($D35,'Growth rate'!$B$3:$S$93,8,FALSE)*VLOOKUP($F35,BY_IND_Demand_Drivers!$B$5:$J$100,8,FALSE)</f>
        <v>0.22355949232537836</v>
      </c>
      <c r="I35" s="16">
        <f>VLOOKUP($D35,'Growth rate'!$B$3:$S$93,8,FALSE)*VLOOKUP($F35,BY_IND_Demand_Drivers!$B$5:$J$100,9,FALSE)</f>
        <v>0.22355949232537836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4.0871771178682081</v>
      </c>
      <c r="H36" s="16">
        <f>VLOOKUP($D36,'Growth rate'!$B$3:$S$93,8,FALSE)*VLOOKUP($F36,BY_IND_Demand_Drivers!$B$5:$J$100,8,FALSE)</f>
        <v>0.22713644420258441</v>
      </c>
      <c r="I36" s="16">
        <f>VLOOKUP($D36,'Growth rate'!$B$3:$S$93,8,FALSE)*VLOOKUP($F36,BY_IND_Demand_Drivers!$B$5:$J$100,9,FALSE)</f>
        <v>0.22713644420258441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4.1525719517540995</v>
      </c>
      <c r="H37" s="16">
        <f>VLOOKUP($D37,'Growth rate'!$B$3:$S$93,8,FALSE)*VLOOKUP($F37,BY_IND_Demand_Drivers!$B$5:$J$100,8,FALSE)</f>
        <v>0.23077062730982578</v>
      </c>
      <c r="I37" s="16">
        <f>VLOOKUP($D37,'Growth rate'!$B$3:$S$93,8,FALSE)*VLOOKUP($F37,BY_IND_Demand_Drivers!$B$5:$J$100,9,FALSE)</f>
        <v>0.23077062730982578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4.2190131029821654</v>
      </c>
      <c r="H38" s="16">
        <f>VLOOKUP($D38,'Growth rate'!$B$3:$S$93,8,FALSE)*VLOOKUP($F38,BY_IND_Demand_Drivers!$B$5:$J$100,8,FALSE)</f>
        <v>0.23446295734678296</v>
      </c>
      <c r="I38" s="16">
        <f>VLOOKUP($D38,'Growth rate'!$B$3:$S$93,8,FALSE)*VLOOKUP($F38,BY_IND_Demand_Drivers!$B$5:$J$100,9,FALSE)</f>
        <v>0.23446295734678296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4.2865173126298801</v>
      </c>
      <c r="H39" s="16">
        <f>VLOOKUP($D39,'Growth rate'!$B$3:$S$93,8,FALSE)*VLOOKUP($F39,BY_IND_Demand_Drivers!$B$5:$J$100,8,FALSE)</f>
        <v>0.23821436466433152</v>
      </c>
      <c r="I39" s="16">
        <f>VLOOKUP($D39,'Growth rate'!$B$3:$S$93,8,FALSE)*VLOOKUP($F39,BY_IND_Demand_Drivers!$B$5:$J$100,9,FALSE)</f>
        <v>0.23821436466433152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4.3551015896319569</v>
      </c>
      <c r="H40" s="16">
        <f>VLOOKUP($D40,'Growth rate'!$B$3:$S$93,8,FALSE)*VLOOKUP($F40,BY_IND_Demand_Drivers!$B$5:$J$100,8,FALSE)</f>
        <v>0.24202579449896078</v>
      </c>
      <c r="I40" s="16">
        <f>VLOOKUP($D40,'Growth rate'!$B$3:$S$93,8,FALSE)*VLOOKUP($F40,BY_IND_Demand_Drivers!$B$5:$J$100,9,FALSE)</f>
        <v>0.24202579449896078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4.4247832150660686</v>
      </c>
      <c r="H41" s="16">
        <f>VLOOKUP($D41,'Growth rate'!$B$3:$S$93,8,FALSE)*VLOOKUP($F41,BY_IND_Demand_Drivers!$B$5:$J$100,8,FALSE)</f>
        <v>0.24589820721094416</v>
      </c>
      <c r="I41" s="16">
        <f>VLOOKUP($D41,'Growth rate'!$B$3:$S$93,8,FALSE)*VLOOKUP($F41,BY_IND_Demand_Drivers!$B$5:$J$100,9,FALSE)</f>
        <v>0.24589820721094416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4.4955797465071266</v>
      </c>
      <c r="H42" s="16">
        <f>VLOOKUP($D42,'Growth rate'!$B$3:$S$93,8,FALSE)*VLOOKUP($F42,BY_IND_Demand_Drivers!$B$5:$J$100,8,FALSE)</f>
        <v>0.24983257852631927</v>
      </c>
      <c r="I42" s="16">
        <f>VLOOKUP($D42,'Growth rate'!$B$3:$S$93,8,FALSE)*VLOOKUP($F42,BY_IND_Demand_Drivers!$B$5:$J$100,9,FALSE)</f>
        <v>0.24983257852631927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4.5675090224512411</v>
      </c>
      <c r="H43" s="16">
        <f>VLOOKUP($D43,'Growth rate'!$B$3:$S$93,8,FALSE)*VLOOKUP($F43,BY_IND_Demand_Drivers!$B$5:$J$100,8,FALSE)</f>
        <v>0.2538298997827404</v>
      </c>
      <c r="I43" s="16">
        <f>VLOOKUP($D43,'Growth rate'!$B$3:$S$93,8,FALSE)*VLOOKUP($F43,BY_IND_Demand_Drivers!$B$5:$J$100,9,FALSE)</f>
        <v>0.2538298997827404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4.64058916681046</v>
      </c>
      <c r="H44" s="16">
        <f>VLOOKUP($D44,'Growth rate'!$B$3:$S$93,8,FALSE)*VLOOKUP($F44,BY_IND_Demand_Drivers!$B$5:$J$100,8,FALSE)</f>
        <v>0.25789117817926421</v>
      </c>
      <c r="I44" s="16">
        <f>VLOOKUP($D44,'Growth rate'!$B$3:$S$93,8,FALSE)*VLOOKUP($F44,BY_IND_Demand_Drivers!$B$5:$J$100,9,FALSE)</f>
        <v>0.25789117817926421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4.7148385934794277</v>
      </c>
      <c r="H45" s="16">
        <f>VLOOKUP($D45,'Growth rate'!$B$3:$S$93,8,FALSE)*VLOOKUP($F45,BY_IND_Demand_Drivers!$B$5:$J$100,8,FALSE)</f>
        <v>0.26201743703013247</v>
      </c>
      <c r="I45" s="16">
        <f>VLOOKUP($D45,'Growth rate'!$B$3:$S$93,8,FALSE)*VLOOKUP($F45,BY_IND_Demand_Drivers!$B$5:$J$100,9,FALSE)</f>
        <v>0.26201743703013247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4.7902760109750986</v>
      </c>
      <c r="H46" s="16">
        <f>VLOOKUP($D46,'Growth rate'!$B$3:$S$93,8,FALSE)*VLOOKUP($F46,BY_IND_Demand_Drivers!$B$5:$J$100,8,FALSE)</f>
        <v>0.26620971602261462</v>
      </c>
      <c r="I46" s="16">
        <f>VLOOKUP($D46,'Growth rate'!$B$3:$S$93,8,FALSE)*VLOOKUP($F46,BY_IND_Demand_Drivers!$B$5:$J$100,9,FALSE)</f>
        <v>0.26620971602261462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4.8669204271507001</v>
      </c>
      <c r="H47" s="16">
        <f>VLOOKUP($D47,'Growth rate'!$B$3:$S$93,8,FALSE)*VLOOKUP($F47,BY_IND_Demand_Drivers!$B$5:$J$100,8,FALSE)</f>
        <v>0.27046907147897642</v>
      </c>
      <c r="I47" s="16">
        <f>VLOOKUP($D47,'Growth rate'!$B$3:$S$93,8,FALSE)*VLOOKUP($F47,BY_IND_Demand_Drivers!$B$5:$J$100,9,FALSE)</f>
        <v>0.27046907147897642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4.9447911539851113</v>
      </c>
      <c r="H48" s="16">
        <f>VLOOKUP($D48,'Growth rate'!$B$3:$S$93,8,FALSE)*VLOOKUP($F48,BY_IND_Demand_Drivers!$B$5:$J$100,8,FALSE)</f>
        <v>0.27479657662264007</v>
      </c>
      <c r="I48" s="16">
        <f>VLOOKUP($D48,'Growth rate'!$B$3:$S$93,8,FALSE)*VLOOKUP($F48,BY_IND_Demand_Drivers!$B$5:$J$100,9,FALSE)</f>
        <v>0.27479657662264007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5.0239078124488739</v>
      </c>
      <c r="H49" s="16">
        <f>VLOOKUP($D49,'Growth rate'!$B$3:$S$93,8,FALSE)*VLOOKUP($F49,BY_IND_Demand_Drivers!$B$5:$J$100,8,FALSE)</f>
        <v>0.27919332184860235</v>
      </c>
      <c r="I49" s="16">
        <f>VLOOKUP($D49,'Growth rate'!$B$3:$S$93,8,FALSE)*VLOOKUP($F49,BY_IND_Demand_Drivers!$B$5:$J$100,9,FALSE)</f>
        <v>0.27919332184860235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5.1042903374480559</v>
      </c>
      <c r="H50" s="16">
        <f>VLOOKUP($D50,'Growth rate'!$B$3:$S$93,8,FALSE)*VLOOKUP($F50,BY_IND_Demand_Drivers!$B$5:$J$100,8,FALSE)</f>
        <v>0.28366041499817995</v>
      </c>
      <c r="I50" s="16">
        <f>VLOOKUP($D50,'Growth rate'!$B$3:$S$93,8,FALSE)*VLOOKUP($F50,BY_IND_Demand_Drivers!$B$5:$J$100,9,FALSE)</f>
        <v>0.28366041499817995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5.1859589828472243</v>
      </c>
      <c r="H51" s="16">
        <f>VLOOKUP($D51,'Growth rate'!$B$3:$S$93,8,FALSE)*VLOOKUP($F51,BY_IND_Demand_Drivers!$B$5:$J$100,8,FALSE)</f>
        <v>0.28819898163815083</v>
      </c>
      <c r="I51" s="16">
        <f>VLOOKUP($D51,'Growth rate'!$B$3:$S$93,8,FALSE)*VLOOKUP($F51,BY_IND_Demand_Drivers!$B$5:$J$100,9,FALSE)</f>
        <v>0.28819898163815083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5.268934326572781</v>
      </c>
      <c r="H52" s="16">
        <f>VLOOKUP($D52,'Growth rate'!$B$3:$S$93,8,FALSE)*VLOOKUP($F52,BY_IND_Demand_Drivers!$B$5:$J$100,8,FALSE)</f>
        <v>0.29281016534436127</v>
      </c>
      <c r="I52" s="16">
        <f>VLOOKUP($D52,'Growth rate'!$B$3:$S$93,8,FALSE)*VLOOKUP($F52,BY_IND_Demand_Drivers!$B$5:$J$100,9,FALSE)</f>
        <v>0.29281016534436127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5.3532372757979445</v>
      </c>
      <c r="H53" s="16">
        <f>VLOOKUP($D53,'Growth rate'!$B$3:$S$93,8,FALSE)*VLOOKUP($F53,BY_IND_Demand_Drivers!$B$5:$J$100,8,FALSE)</f>
        <v>0.29749512798987104</v>
      </c>
      <c r="I53" s="16">
        <f>VLOOKUP($D53,'Growth rate'!$B$3:$S$93,8,FALSE)*VLOOKUP($F53,BY_IND_Demand_Drivers!$B$5:$J$100,9,FALSE)</f>
        <v>0.29749512798987104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5.4388890722107126</v>
      </c>
      <c r="H54" s="16">
        <f>VLOOKUP($D54,'Growth rate'!$B$3:$S$93,8,FALSE)*VLOOKUP($F54,BY_IND_Demand_Drivers!$B$5:$J$100,8,FALSE)</f>
        <v>0.30225505003770897</v>
      </c>
      <c r="I54" s="16">
        <f>VLOOKUP($D54,'Growth rate'!$B$3:$S$93,8,FALSE)*VLOOKUP($F54,BY_IND_Demand_Drivers!$B$5:$J$100,9,FALSE)</f>
        <v>0.30225505003770897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5.5259112973660844</v>
      </c>
      <c r="H55" s="16">
        <f>VLOOKUP($D55,'Growth rate'!$B$3:$S$93,8,FALSE)*VLOOKUP($F55,BY_IND_Demand_Drivers!$B$5:$J$100,8,FALSE)</f>
        <v>0.30709113083831241</v>
      </c>
      <c r="I55" s="16">
        <f>VLOOKUP($D55,'Growth rate'!$B$3:$S$93,8,FALSE)*VLOOKUP($F55,BY_IND_Demand_Drivers!$B$5:$J$100,9,FALSE)</f>
        <v>0.30709113083831241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5.6143258781239416</v>
      </c>
      <c r="H56" s="16">
        <f>VLOOKUP($D56,'Growth rate'!$B$3:$S$93,8,FALSE)*VLOOKUP($F56,BY_IND_Demand_Drivers!$B$5:$J$100,8,FALSE)</f>
        <v>0.31200458893172539</v>
      </c>
      <c r="I56" s="16">
        <f>VLOOKUP($D56,'Growth rate'!$B$3:$S$93,8,FALSE)*VLOOKUP($F56,BY_IND_Demand_Drivers!$B$5:$J$100,9,FALSE)</f>
        <v>0.31200458893172539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5.7041550921739237</v>
      </c>
      <c r="H57" s="16">
        <f>VLOOKUP($D57,'Growth rate'!$B$3:$S$93,8,FALSE)*VLOOKUP($F57,BY_IND_Demand_Drivers!$B$5:$J$100,8,FALSE)</f>
        <v>0.31699666235463292</v>
      </c>
      <c r="I57" s="16">
        <f>VLOOKUP($D57,'Growth rate'!$B$3:$S$93,8,FALSE)*VLOOKUP($F57,BY_IND_Demand_Drivers!$B$5:$J$100,9,FALSE)</f>
        <v>0.31699666235463292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5.7954215736487074</v>
      </c>
      <c r="H58" s="16">
        <f>VLOOKUP($D58,'Growth rate'!$B$3:$S$93,8,FALSE)*VLOOKUP($F58,BY_IND_Demand_Drivers!$B$5:$J$100,8,FALSE)</f>
        <v>0.3220686089523071</v>
      </c>
      <c r="I58" s="16">
        <f>VLOOKUP($D58,'Growth rate'!$B$3:$S$93,8,FALSE)*VLOOKUP($F58,BY_IND_Demand_Drivers!$B$5:$J$100,9,FALSE)</f>
        <v>0.3220686089523071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5.8881483188270858</v>
      </c>
      <c r="H59" s="16">
        <f>VLOOKUP($D59,'Growth rate'!$B$3:$S$93,8,FALSE)*VLOOKUP($F59,BY_IND_Demand_Drivers!$B$5:$J$100,8,FALSE)</f>
        <v>0.32722170669554396</v>
      </c>
      <c r="I59" s="16">
        <f>VLOOKUP($D59,'Growth rate'!$B$3:$S$93,8,FALSE)*VLOOKUP($F59,BY_IND_Demand_Drivers!$B$5:$J$100,9,FALSE)</f>
        <v>0.32722170669554396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5.9823586919283178</v>
      </c>
      <c r="H60" s="16">
        <f>VLOOKUP($D60,'Growth rate'!$B$3:$S$93,8,FALSE)*VLOOKUP($F60,BY_IND_Demand_Drivers!$B$5:$J$100,8,FALSE)</f>
        <v>0.33245725400267262</v>
      </c>
      <c r="I60" s="16">
        <f>VLOOKUP($D60,'Growth rate'!$B$3:$S$93,8,FALSE)*VLOOKUP($F60,BY_IND_Demand_Drivers!$B$5:$J$100,9,FALSE)</f>
        <v>0.33245725400267262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6.0780764309991726</v>
      </c>
      <c r="H61" s="16">
        <f>VLOOKUP($D61,'Growth rate'!$B$3:$S$93,8,FALSE)*VLOOKUP($F61,BY_IND_Demand_Drivers!$B$5:$J$100,8,FALSE)</f>
        <v>0.33777657006671541</v>
      </c>
      <c r="I61" s="16">
        <f>VLOOKUP($D61,'Growth rate'!$B$3:$S$93,8,FALSE)*VLOOKUP($F61,BY_IND_Demand_Drivers!$B$5:$J$100,9,FALSE)</f>
        <v>0.33777657006671541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6.1753256538951575</v>
      </c>
      <c r="H62" s="16">
        <f>VLOOKUP($D62,'Growth rate'!$B$3:$S$93,8,FALSE)*VLOOKUP($F62,BY_IND_Demand_Drivers!$B$5:$J$100,8,FALSE)</f>
        <v>0.34318099518778278</v>
      </c>
      <c r="I62" s="16">
        <f>VLOOKUP($D62,'Growth rate'!$B$3:$S$93,8,FALSE)*VLOOKUP($F62,BY_IND_Demand_Drivers!$B$5:$J$100,9,FALSE)</f>
        <v>0.34318099518778278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6.2741308643574811</v>
      </c>
      <c r="H63" s="16">
        <f>VLOOKUP($D63,'Growth rate'!$B$3:$S$93,8,FALSE)*VLOOKUP($F63,BY_IND_Demand_Drivers!$B$5:$J$100,8,FALSE)</f>
        <v>0.34867189111078739</v>
      </c>
      <c r="I63" s="16">
        <f>VLOOKUP($D63,'Growth rate'!$B$3:$S$93,8,FALSE)*VLOOKUP($F63,BY_IND_Demand_Drivers!$B$5:$J$100,9,FALSE)</f>
        <v>0.34867189111078739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6.3745169581872023</v>
      </c>
      <c r="H64" s="16">
        <f>VLOOKUP($D64,'Growth rate'!$B$3:$S$93,8,FALSE)*VLOOKUP($F64,BY_IND_Demand_Drivers!$B$5:$J$100,8,FALSE)</f>
        <v>0.35425064136856005</v>
      </c>
      <c r="I64" s="16">
        <f>VLOOKUP($D64,'Growth rate'!$B$3:$S$93,8,FALSE)*VLOOKUP($F64,BY_IND_Demand_Drivers!$B$5:$J$100,9,FALSE)</f>
        <v>0.35425064136856005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6.4765092295181965</v>
      </c>
      <c r="H65" s="16">
        <f>VLOOKUP($D65,'Growth rate'!$B$3:$S$93,8,FALSE)*VLOOKUP($F65,BY_IND_Demand_Drivers!$B$5:$J$100,8,FALSE)</f>
        <v>0.359918651630457</v>
      </c>
      <c r="I65" s="16">
        <f>VLOOKUP($D65,'Growth rate'!$B$3:$S$93,8,FALSE)*VLOOKUP($F65,BY_IND_Demand_Drivers!$B$5:$J$100,9,FALSE)</f>
        <v>0.359918651630457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6.5801333771904886</v>
      </c>
      <c r="H66" s="16">
        <f>VLOOKUP($D66,'Growth rate'!$B$3:$S$93,8,FALSE)*VLOOKUP($F66,BY_IND_Demand_Drivers!$B$5:$J$100,8,FALSE)</f>
        <v>0.36567735005654428</v>
      </c>
      <c r="I66" s="16">
        <f>VLOOKUP($D66,'Growth rate'!$B$3:$S$93,8,FALSE)*VLOOKUP($F66,BY_IND_Demand_Drivers!$B$5:$J$100,9,FALSE)</f>
        <v>0.36567735005654428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6.6854155112255373</v>
      </c>
      <c r="H67" s="16">
        <f>VLOOKUP($D67,'Growth rate'!$B$3:$S$93,8,FALSE)*VLOOKUP($F67,BY_IND_Demand_Drivers!$B$5:$J$100,8,FALSE)</f>
        <v>0.37152818765744905</v>
      </c>
      <c r="I67" s="16">
        <f>VLOOKUP($D67,'Growth rate'!$B$3:$S$93,8,FALSE)*VLOOKUP($F67,BY_IND_Demand_Drivers!$B$5:$J$100,9,FALSE)</f>
        <v>0.37152818765744905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6.792382159405145</v>
      </c>
      <c r="H68" s="16">
        <f>VLOOKUP($D68,'Growth rate'!$B$3:$S$93,8,FALSE)*VLOOKUP($F68,BY_IND_Demand_Drivers!$B$5:$J$100,8,FALSE)</f>
        <v>0.37747263865996822</v>
      </c>
      <c r="I68" s="16">
        <f>VLOOKUP($D68,'Growth rate'!$B$3:$S$93,8,FALSE)*VLOOKUP($F68,BY_IND_Demand_Drivers!$B$5:$J$100,9,FALSE)</f>
        <v>0.37747263865996822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6.9010602739556282</v>
      </c>
      <c r="H69" s="16">
        <f>VLOOKUP($D69,'Growth rate'!$B$3:$S$93,8,FALSE)*VLOOKUP($F69,BY_IND_Demand_Drivers!$B$5:$J$100,8,FALSE)</f>
        <v>0.38351220087852772</v>
      </c>
      <c r="I69" s="16">
        <f>VLOOKUP($D69,'Growth rate'!$B$3:$S$93,8,FALSE)*VLOOKUP($F69,BY_IND_Demand_Drivers!$B$5:$J$100,9,FALSE)</f>
        <v>0.38351220087852772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7.0114772383389177</v>
      </c>
      <c r="H70" s="16">
        <f>VLOOKUP($D70,'Growth rate'!$B$3:$S$93,8,FALSE)*VLOOKUP($F70,BY_IND_Demand_Drivers!$B$5:$J$100,8,FALSE)</f>
        <v>0.38964839609258417</v>
      </c>
      <c r="I70" s="16">
        <f>VLOOKUP($D70,'Growth rate'!$B$3:$S$93,8,FALSE)*VLOOKUP($F70,BY_IND_Demand_Drivers!$B$5:$J$100,9,FALSE)</f>
        <v>0.38964839609258417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7.1236608741523417</v>
      </c>
      <c r="H71" s="16">
        <f>VLOOKUP($D71,'Growth rate'!$B$3:$S$93,8,FALSE)*VLOOKUP($F71,BY_IND_Demand_Drivers!$B$5:$J$100,8,FALSE)</f>
        <v>0.39588277043006559</v>
      </c>
      <c r="I71" s="16">
        <f>VLOOKUP($D71,'Growth rate'!$B$3:$S$93,8,FALSE)*VLOOKUP($F71,BY_IND_Demand_Drivers!$B$5:$J$100,9,FALSE)</f>
        <v>0.39588277043006559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7.2376394481387782</v>
      </c>
      <c r="H72" s="16">
        <f>VLOOKUP($D72,'Growth rate'!$B$3:$S$93,8,FALSE)*VLOOKUP($F72,BY_IND_Demand_Drivers!$B$5:$J$100,8,FALSE)</f>
        <v>0.40221689475694655</v>
      </c>
      <c r="I72" s="16">
        <f>VLOOKUP($D72,'Growth rate'!$B$3:$S$93,8,FALSE)*VLOOKUP($F72,BY_IND_Demand_Drivers!$B$5:$J$100,9,FALSE)</f>
        <v>0.40221689475694655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7.3534416793089994</v>
      </c>
      <c r="H73" s="16">
        <f>VLOOKUP($D73,'Growth rate'!$B$3:$S$93,8,FALSE)*VLOOKUP($F73,BY_IND_Demand_Drivers!$B$5:$J$100,8,FALSE)</f>
        <v>0.40865236507305774</v>
      </c>
      <c r="I73" s="16">
        <f>VLOOKUP($D73,'Growth rate'!$B$3:$S$93,8,FALSE)*VLOOKUP($F73,BY_IND_Demand_Drivers!$B$5:$J$100,9,FALSE)</f>
        <v>0.40865236507305774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7.4710967461779436</v>
      </c>
      <c r="H74" s="16">
        <f>VLOOKUP($D74,'Growth rate'!$B$3:$S$93,8,FALSE)*VLOOKUP($F74,BY_IND_Demand_Drivers!$B$5:$J$100,8,FALSE)</f>
        <v>0.41519080291422672</v>
      </c>
      <c r="I74" s="16">
        <f>VLOOKUP($D74,'Growth rate'!$B$3:$S$93,8,FALSE)*VLOOKUP($F74,BY_IND_Demand_Drivers!$B$5:$J$100,9,FALSE)</f>
        <v>0.41519080291422672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7.590634294116791</v>
      </c>
      <c r="H75" s="16">
        <f>VLOOKUP($D75,'Growth rate'!$B$3:$S$93,8,FALSE)*VLOOKUP($F75,BY_IND_Demand_Drivers!$B$5:$J$100,8,FALSE)</f>
        <v>0.42183385576085436</v>
      </c>
      <c r="I75" s="16">
        <f>VLOOKUP($D75,'Growth rate'!$B$3:$S$93,8,FALSE)*VLOOKUP($F75,BY_IND_Demand_Drivers!$B$5:$J$100,9,FALSE)</f>
        <v>0.42183385576085436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7.7120844428226603</v>
      </c>
      <c r="H76" s="16">
        <f>VLOOKUP($D76,'Growth rate'!$B$3:$S$93,8,FALSE)*VLOOKUP($F76,BY_IND_Demand_Drivers!$B$5:$J$100,8,FALSE)</f>
        <v>0.42858319745302803</v>
      </c>
      <c r="I76" s="16">
        <f>VLOOKUP($D76,'Growth rate'!$B$3:$S$93,8,FALSE)*VLOOKUP($F76,BY_IND_Demand_Drivers!$B$5:$J$100,9,FALSE)</f>
        <v>0.42858319745302803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7.8354777939078222</v>
      </c>
      <c r="H77" s="16">
        <f>VLOOKUP($D77,'Growth rate'!$B$3:$S$93,8,FALSE)*VLOOKUP($F77,BY_IND_Demand_Drivers!$B$5:$J$100,8,FALSE)</f>
        <v>0.4354405286122765</v>
      </c>
      <c r="I77" s="16">
        <f>VLOOKUP($D77,'Growth rate'!$B$3:$S$93,8,FALSE)*VLOOKUP($F77,BY_IND_Demand_Drivers!$B$5:$J$100,9,FALSE)</f>
        <v>0.4354405286122765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7.9608454386103489</v>
      </c>
      <c r="H78" s="16">
        <f>VLOOKUP($D78,'Growth rate'!$B$3:$S$93,8,FALSE)*VLOOKUP($F78,BY_IND_Demand_Drivers!$B$5:$J$100,8,FALSE)</f>
        <v>0.442407577070073</v>
      </c>
      <c r="I78" s="16">
        <f>VLOOKUP($D78,'Growth rate'!$B$3:$S$93,8,FALSE)*VLOOKUP($F78,BY_IND_Demand_Drivers!$B$5:$J$100,9,FALSE)</f>
        <v>0.442407577070073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8.0882189656281138</v>
      </c>
      <c r="H79" s="16">
        <f>VLOOKUP($D79,'Growth rate'!$B$3:$S$93,8,FALSE)*VLOOKUP($F79,BY_IND_Demand_Drivers!$B$5:$J$100,8,FALSE)</f>
        <v>0.44948609830319414</v>
      </c>
      <c r="I79" s="16">
        <f>VLOOKUP($D79,'Growth rate'!$B$3:$S$93,8,FALSE)*VLOOKUP($F79,BY_IND_Demand_Drivers!$B$5:$J$100,9,FALSE)</f>
        <v>0.44948609830319414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8.2176304690781645</v>
      </c>
      <c r="H80" s="16">
        <f>VLOOKUP($D80,'Growth rate'!$B$3:$S$93,8,FALSE)*VLOOKUP($F80,BY_IND_Demand_Drivers!$B$5:$J$100,8,FALSE)</f>
        <v>0.45667787587604525</v>
      </c>
      <c r="I80" s="16">
        <f>VLOOKUP($D80,'Growth rate'!$B$3:$S$93,8,FALSE)*VLOOKUP($F80,BY_IND_Demand_Drivers!$B$5:$J$100,9,FALSE)</f>
        <v>0.45667787587604525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8.3491125565834157</v>
      </c>
      <c r="H81" s="16">
        <f>VLOOKUP($D81,'Growth rate'!$B$3:$S$93,8,FALSE)*VLOOKUP($F81,BY_IND_Demand_Drivers!$B$5:$J$100,8,FALSE)</f>
        <v>0.46398472189006207</v>
      </c>
      <c r="I81" s="16">
        <f>VLOOKUP($D81,'Growth rate'!$B$3:$S$93,8,FALSE)*VLOOKUP($F81,BY_IND_Demand_Drivers!$B$5:$J$100,9,FALSE)</f>
        <v>0.46398472189006207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8.4826983574887507</v>
      </c>
      <c r="H82" s="16">
        <f>VLOOKUP($D82,'Growth rate'!$B$3:$S$93,8,FALSE)*VLOOKUP($F82,BY_IND_Demand_Drivers!$B$5:$J$100,8,FALSE)</f>
        <v>0.47140847744030301</v>
      </c>
      <c r="I82" s="16">
        <f>VLOOKUP($D82,'Growth rate'!$B$3:$S$93,8,FALSE)*VLOOKUP($F82,BY_IND_Demand_Drivers!$B$5:$J$100,9,FALSE)</f>
        <v>0.47140847744030301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8.6184215312085684</v>
      </c>
      <c r="H83" s="16">
        <f>VLOOKUP($D83,'Growth rate'!$B$3:$S$93,8,FALSE)*VLOOKUP($F83,BY_IND_Demand_Drivers!$B$5:$J$100,8,FALSE)</f>
        <v>0.47895101307934779</v>
      </c>
      <c r="I83" s="16">
        <f>VLOOKUP($D83,'Growth rate'!$B$3:$S$93,8,FALSE)*VLOOKUP($F83,BY_IND_Demand_Drivers!$B$5:$J$100,9,FALSE)</f>
        <v>0.47895101307934779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8.7563162757079098</v>
      </c>
      <c r="H84" s="16">
        <f>VLOOKUP($D84,'Growth rate'!$B$3:$S$93,8,FALSE)*VLOOKUP($F84,BY_IND_Demand_Drivers!$B$5:$J$100,8,FALSE)</f>
        <v>0.48661422928861753</v>
      </c>
      <c r="I84" s="16">
        <f>VLOOKUP($D84,'Growth rate'!$B$3:$S$93,8,FALSE)*VLOOKUP($F84,BY_IND_Demand_Drivers!$B$5:$J$100,9,FALSE)</f>
        <v>0.48661422928861753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8.8964173361192351</v>
      </c>
      <c r="H85" s="16">
        <f>VLOOKUP($D85,'Growth rate'!$B$3:$S$93,8,FALSE)*VLOOKUP($F85,BY_IND_Demand_Drivers!$B$5:$J$100,8,FALSE)</f>
        <v>0.49440005695723538</v>
      </c>
      <c r="I85" s="16">
        <f>VLOOKUP($D85,'Growth rate'!$B$3:$S$93,8,FALSE)*VLOOKUP($F85,BY_IND_Demand_Drivers!$B$5:$J$100,9,FALSE)</f>
        <v>0.49440005695723538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2.9818693069306929E-2</v>
      </c>
      <c r="H168" s="16">
        <f>VLOOKUP($D168,'Growth rate'!$B$3:$S$93,8,FALSE)*VLOOKUP($F168,BY_IND_Demand_Drivers!$B$5:$J$100,8,FALSE)</f>
        <v>1.6704712871287129E-3</v>
      </c>
      <c r="I168" s="16">
        <f>VLOOKUP($D168,'Growth rate'!$B$3:$S$93,8,FALSE)*VLOOKUP($F168,BY_IND_Demand_Drivers!$B$5:$J$100,9,FALSE)</f>
        <v>1.6704712871287129E-3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3.1206936131771577E-2</v>
      </c>
      <c r="H169" s="16">
        <f>VLOOKUP($D169,'Growth rate'!$B$3:$S$93,8,FALSE)*VLOOKUP($F169,BY_IND_Demand_Drivers!$B$5:$J$100,8,FALSE)</f>
        <v>1.748241971779874E-3</v>
      </c>
      <c r="I169" s="16">
        <f>VLOOKUP($D169,'Growth rate'!$B$3:$S$93,8,FALSE)*VLOOKUP($F169,BY_IND_Demand_Drivers!$B$5:$J$100,9,FALSE)</f>
        <v>1.748241971779874E-3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3.2595179194236226E-2</v>
      </c>
      <c r="H170" s="16">
        <f>VLOOKUP($D170,'Growth rate'!$B$3:$S$93,8,FALSE)*VLOOKUP($F170,BY_IND_Demand_Drivers!$B$5:$J$100,8,FALSE)</f>
        <v>1.8260126564310349E-3</v>
      </c>
      <c r="I170" s="16">
        <f>VLOOKUP($D170,'Growth rate'!$B$3:$S$93,8,FALSE)*VLOOKUP($F170,BY_IND_Demand_Drivers!$B$5:$J$100,9,FALSE)</f>
        <v>1.8260126564310349E-3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3.3983422256700875E-2</v>
      </c>
      <c r="H171" s="16">
        <f>VLOOKUP($D171,'Growth rate'!$B$3:$S$93,8,FALSE)*VLOOKUP($F171,BY_IND_Demand_Drivers!$B$5:$J$100,8,FALSE)</f>
        <v>1.9037833410821959E-3</v>
      </c>
      <c r="I171" s="16">
        <f>VLOOKUP($D171,'Growth rate'!$B$3:$S$93,8,FALSE)*VLOOKUP($F171,BY_IND_Demand_Drivers!$B$5:$J$100,9,FALSE)</f>
        <v>1.9037833410821959E-3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3.5371665319165524E-2</v>
      </c>
      <c r="H172" s="16">
        <f>VLOOKUP($D172,'Growth rate'!$B$3:$S$93,8,FALSE)*VLOOKUP($F172,BY_IND_Demand_Drivers!$B$5:$J$100,8,FALSE)</f>
        <v>1.9815540257333568E-3</v>
      </c>
      <c r="I172" s="16">
        <f>VLOOKUP($D172,'Growth rate'!$B$3:$S$93,8,FALSE)*VLOOKUP($F172,BY_IND_Demand_Drivers!$B$5:$J$100,9,FALSE)</f>
        <v>1.9815540257333568E-3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3.6759908381630173E-2</v>
      </c>
      <c r="H173" s="16">
        <f>VLOOKUP($D173,'Growth rate'!$B$3:$S$93,8,FALSE)*VLOOKUP($F173,BY_IND_Demand_Drivers!$B$5:$J$100,8,FALSE)</f>
        <v>2.0593247103845181E-3</v>
      </c>
      <c r="I173" s="16">
        <f>VLOOKUP($D173,'Growth rate'!$B$3:$S$93,8,FALSE)*VLOOKUP($F173,BY_IND_Demand_Drivers!$B$5:$J$100,9,FALSE)</f>
        <v>2.0593247103845181E-3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3.8148151444094829E-2</v>
      </c>
      <c r="H174" s="16">
        <f>VLOOKUP($D174,'Growth rate'!$B$3:$S$93,8,FALSE)*VLOOKUP($F174,BY_IND_Demand_Drivers!$B$5:$J$100,8,FALSE)</f>
        <v>2.137095395035679E-3</v>
      </c>
      <c r="I174" s="16">
        <f>VLOOKUP($D174,'Growth rate'!$B$3:$S$93,8,FALSE)*VLOOKUP($F174,BY_IND_Demand_Drivers!$B$5:$J$100,9,FALSE)</f>
        <v>2.137095395035679E-3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3.9536394506559477E-2</v>
      </c>
      <c r="H175" s="16">
        <f>VLOOKUP($D175,'Growth rate'!$B$3:$S$93,8,FALSE)*VLOOKUP($F175,BY_IND_Demand_Drivers!$B$5:$J$100,8,FALSE)</f>
        <v>2.2148660796868398E-3</v>
      </c>
      <c r="I175" s="16">
        <f>VLOOKUP($D175,'Growth rate'!$B$3:$S$93,8,FALSE)*VLOOKUP($F175,BY_IND_Demand_Drivers!$B$5:$J$100,9,FALSE)</f>
        <v>2.2148660796868398E-3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4.0924637569024126E-2</v>
      </c>
      <c r="H176" s="16">
        <f>VLOOKUP($D176,'Growth rate'!$B$3:$S$93,8,FALSE)*VLOOKUP($F176,BY_IND_Demand_Drivers!$B$5:$J$100,8,FALSE)</f>
        <v>2.2926367643380011E-3</v>
      </c>
      <c r="I176" s="16">
        <f>VLOOKUP($D176,'Growth rate'!$B$3:$S$93,8,FALSE)*VLOOKUP($F176,BY_IND_Demand_Drivers!$B$5:$J$100,9,FALSE)</f>
        <v>2.2926367643380011E-3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4.2312880631488775E-2</v>
      </c>
      <c r="H177" s="16">
        <f>VLOOKUP($D177,'Growth rate'!$B$3:$S$93,8,FALSE)*VLOOKUP($F177,BY_IND_Demand_Drivers!$B$5:$J$100,8,FALSE)</f>
        <v>2.370407448989162E-3</v>
      </c>
      <c r="I177" s="16">
        <f>VLOOKUP($D177,'Growth rate'!$B$3:$S$93,8,FALSE)*VLOOKUP($F177,BY_IND_Demand_Drivers!$B$5:$J$100,9,FALSE)</f>
        <v>2.370407448989162E-3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4.3701123693953424E-2</v>
      </c>
      <c r="H178" s="16">
        <f>VLOOKUP($D178,'Growth rate'!$B$3:$S$93,8,FALSE)*VLOOKUP($F178,BY_IND_Demand_Drivers!$B$5:$J$100,8,FALSE)</f>
        <v>2.4481781336403228E-3</v>
      </c>
      <c r="I178" s="16">
        <f>VLOOKUP($D178,'Growth rate'!$B$3:$S$93,8,FALSE)*VLOOKUP($F178,BY_IND_Demand_Drivers!$B$5:$J$100,9,FALSE)</f>
        <v>2.4481781336403228E-3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4.5089366756418073E-2</v>
      </c>
      <c r="H179" s="16">
        <f>VLOOKUP($D179,'Growth rate'!$B$3:$S$93,8,FALSE)*VLOOKUP($F179,BY_IND_Demand_Drivers!$B$5:$J$100,8,FALSE)</f>
        <v>2.5259488182914841E-3</v>
      </c>
      <c r="I179" s="16">
        <f>VLOOKUP($D179,'Growth rate'!$B$3:$S$93,8,FALSE)*VLOOKUP($F179,BY_IND_Demand_Drivers!$B$5:$J$100,9,FALSE)</f>
        <v>2.5259488182914841E-3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4.6477609818882729E-2</v>
      </c>
      <c r="H180" s="16">
        <f>VLOOKUP($D180,'Growth rate'!$B$3:$S$93,8,FALSE)*VLOOKUP($F180,BY_IND_Demand_Drivers!$B$5:$J$100,8,FALSE)</f>
        <v>2.6037195029426454E-3</v>
      </c>
      <c r="I180" s="16">
        <f>VLOOKUP($D180,'Growth rate'!$B$3:$S$93,8,FALSE)*VLOOKUP($F180,BY_IND_Demand_Drivers!$B$5:$J$100,9,FALSE)</f>
        <v>2.6037195029426454E-3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4.7865852881347377E-2</v>
      </c>
      <c r="H181" s="16">
        <f>VLOOKUP($D181,'Growth rate'!$B$3:$S$93,8,FALSE)*VLOOKUP($F181,BY_IND_Demand_Drivers!$B$5:$J$100,8,FALSE)</f>
        <v>2.6814901875938063E-3</v>
      </c>
      <c r="I181" s="16">
        <f>VLOOKUP($D181,'Growth rate'!$B$3:$S$93,8,FALSE)*VLOOKUP($F181,BY_IND_Demand_Drivers!$B$5:$J$100,9,FALSE)</f>
        <v>2.6814901875938063E-3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4.9254095943812026E-2</v>
      </c>
      <c r="H182" s="16">
        <f>VLOOKUP($D182,'Growth rate'!$B$3:$S$93,8,FALSE)*VLOOKUP($F182,BY_IND_Demand_Drivers!$B$5:$J$100,8,FALSE)</f>
        <v>2.7592608722449672E-3</v>
      </c>
      <c r="I182" s="16">
        <f>VLOOKUP($D182,'Growth rate'!$B$3:$S$93,8,FALSE)*VLOOKUP($F182,BY_IND_Demand_Drivers!$B$5:$J$100,9,FALSE)</f>
        <v>2.7592608722449672E-3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5.0642339006276675E-2</v>
      </c>
      <c r="H183" s="16">
        <f>VLOOKUP($D183,'Growth rate'!$B$3:$S$93,8,FALSE)*VLOOKUP($F183,BY_IND_Demand_Drivers!$B$5:$J$100,8,FALSE)</f>
        <v>2.8370315568961284E-3</v>
      </c>
      <c r="I183" s="16">
        <f>VLOOKUP($D183,'Growth rate'!$B$3:$S$93,8,FALSE)*VLOOKUP($F183,BY_IND_Demand_Drivers!$B$5:$J$100,9,FALSE)</f>
        <v>2.8370315568961284E-3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5.2030582068741331E-2</v>
      </c>
      <c r="H184" s="16">
        <f>VLOOKUP($D184,'Growth rate'!$B$3:$S$93,8,FALSE)*VLOOKUP($F184,BY_IND_Demand_Drivers!$B$5:$J$100,8,FALSE)</f>
        <v>2.9148022415472893E-3</v>
      </c>
      <c r="I184" s="16">
        <f>VLOOKUP($D184,'Growth rate'!$B$3:$S$93,8,FALSE)*VLOOKUP($F184,BY_IND_Demand_Drivers!$B$5:$J$100,9,FALSE)</f>
        <v>2.9148022415472893E-3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5.341882513120598E-2</v>
      </c>
      <c r="H185" s="16">
        <f>VLOOKUP($D185,'Growth rate'!$B$3:$S$93,8,FALSE)*VLOOKUP($F185,BY_IND_Demand_Drivers!$B$5:$J$100,8,FALSE)</f>
        <v>2.9925729261984502E-3</v>
      </c>
      <c r="I185" s="16">
        <f>VLOOKUP($D185,'Growth rate'!$B$3:$S$93,8,FALSE)*VLOOKUP($F185,BY_IND_Demand_Drivers!$B$5:$J$100,9,FALSE)</f>
        <v>2.9925729261984502E-3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5.4807068193670629E-2</v>
      </c>
      <c r="H186" s="16">
        <f>VLOOKUP($D186,'Growth rate'!$B$3:$S$93,8,FALSE)*VLOOKUP($F186,BY_IND_Demand_Drivers!$B$5:$J$100,8,FALSE)</f>
        <v>3.0703436108496115E-3</v>
      </c>
      <c r="I186" s="16">
        <f>VLOOKUP($D186,'Growth rate'!$B$3:$S$93,8,FALSE)*VLOOKUP($F186,BY_IND_Demand_Drivers!$B$5:$J$100,9,FALSE)</f>
        <v>3.0703436108496115E-3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5.6195311256135277E-2</v>
      </c>
      <c r="H187" s="16">
        <f>VLOOKUP($D187,'Growth rate'!$B$3:$S$93,8,FALSE)*VLOOKUP($F187,BY_IND_Demand_Drivers!$B$5:$J$100,8,FALSE)</f>
        <v>3.1481142955007723E-3</v>
      </c>
      <c r="I187" s="16">
        <f>VLOOKUP($D187,'Growth rate'!$B$3:$S$93,8,FALSE)*VLOOKUP($F187,BY_IND_Demand_Drivers!$B$5:$J$100,9,FALSE)</f>
        <v>3.1481142955007723E-3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5.7583554318599926E-2</v>
      </c>
      <c r="H188" s="16">
        <f>VLOOKUP($D188,'Growth rate'!$B$3:$S$93,8,FALSE)*VLOOKUP($F188,BY_IND_Demand_Drivers!$B$5:$J$100,8,FALSE)</f>
        <v>3.2258849801519332E-3</v>
      </c>
      <c r="I188" s="16">
        <f>VLOOKUP($D188,'Growth rate'!$B$3:$S$93,8,FALSE)*VLOOKUP($F188,BY_IND_Demand_Drivers!$B$5:$J$100,9,FALSE)</f>
        <v>3.2258849801519332E-3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5.8971797381064582E-2</v>
      </c>
      <c r="H189" s="16">
        <f>VLOOKUP($D189,'Growth rate'!$B$3:$S$93,8,FALSE)*VLOOKUP($F189,BY_IND_Demand_Drivers!$B$5:$J$100,8,FALSE)</f>
        <v>3.3036556648030949E-3</v>
      </c>
      <c r="I189" s="16">
        <f>VLOOKUP($D189,'Growth rate'!$B$3:$S$93,8,FALSE)*VLOOKUP($F189,BY_IND_Demand_Drivers!$B$5:$J$100,9,FALSE)</f>
        <v>3.3036556648030949E-3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6.0360040443529217E-2</v>
      </c>
      <c r="H190" s="16">
        <f>VLOOKUP($D190,'Growth rate'!$B$3:$S$93,8,FALSE)*VLOOKUP($F190,BY_IND_Demand_Drivers!$B$5:$J$100,8,FALSE)</f>
        <v>3.3814263494542549E-3</v>
      </c>
      <c r="I190" s="16">
        <f>VLOOKUP($D190,'Growth rate'!$B$3:$S$93,8,FALSE)*VLOOKUP($F190,BY_IND_Demand_Drivers!$B$5:$J$100,9,FALSE)</f>
        <v>3.3814263494542549E-3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6.174828350599388E-2</v>
      </c>
      <c r="H191" s="16">
        <f>VLOOKUP($D191,'Growth rate'!$B$3:$S$93,8,FALSE)*VLOOKUP($F191,BY_IND_Demand_Drivers!$B$5:$J$100,8,FALSE)</f>
        <v>3.4591970341054166E-3</v>
      </c>
      <c r="I191" s="16">
        <f>VLOOKUP($D191,'Growth rate'!$B$3:$S$93,8,FALSE)*VLOOKUP($F191,BY_IND_Demand_Drivers!$B$5:$J$100,9,FALSE)</f>
        <v>3.4591970341054166E-3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6.3136526568458529E-2</v>
      </c>
      <c r="H192" s="16">
        <f>VLOOKUP($D192,'Growth rate'!$B$3:$S$93,8,FALSE)*VLOOKUP($F192,BY_IND_Demand_Drivers!$B$5:$J$100,8,FALSE)</f>
        <v>3.5369677187565779E-3</v>
      </c>
      <c r="I192" s="16">
        <f>VLOOKUP($D192,'Growth rate'!$B$3:$S$93,8,FALSE)*VLOOKUP($F192,BY_IND_Demand_Drivers!$B$5:$J$100,9,FALSE)</f>
        <v>3.5369677187565779E-3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6.4524769630923184E-2</v>
      </c>
      <c r="H193" s="16">
        <f>VLOOKUP($D193,'Growth rate'!$B$3:$S$93,8,FALSE)*VLOOKUP($F193,BY_IND_Demand_Drivers!$B$5:$J$100,8,FALSE)</f>
        <v>3.6147384034077388E-3</v>
      </c>
      <c r="I193" s="16">
        <f>VLOOKUP($D193,'Growth rate'!$B$3:$S$93,8,FALSE)*VLOOKUP($F193,BY_IND_Demand_Drivers!$B$5:$J$100,9,FALSE)</f>
        <v>3.6147384034077388E-3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6.5913012693387826E-2</v>
      </c>
      <c r="H194" s="16">
        <f>VLOOKUP($D194,'Growth rate'!$B$3:$S$93,8,FALSE)*VLOOKUP($F194,BY_IND_Demand_Drivers!$B$5:$J$100,8,FALSE)</f>
        <v>3.6925090880588997E-3</v>
      </c>
      <c r="I194" s="16">
        <f>VLOOKUP($D194,'Growth rate'!$B$3:$S$93,8,FALSE)*VLOOKUP($F194,BY_IND_Demand_Drivers!$B$5:$J$100,9,FALSE)</f>
        <v>3.6925090880588997E-3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6.7301255755852482E-2</v>
      </c>
      <c r="H195" s="16">
        <f>VLOOKUP($D195,'Growth rate'!$B$3:$S$93,8,FALSE)*VLOOKUP($F195,BY_IND_Demand_Drivers!$B$5:$J$100,8,FALSE)</f>
        <v>3.7702797727100609E-3</v>
      </c>
      <c r="I195" s="16">
        <f>VLOOKUP($D195,'Growth rate'!$B$3:$S$93,8,FALSE)*VLOOKUP($F195,BY_IND_Demand_Drivers!$B$5:$J$100,9,FALSE)</f>
        <v>3.7702797727100609E-3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6.8689498818317124E-2</v>
      </c>
      <c r="H196" s="16">
        <f>VLOOKUP($D196,'Growth rate'!$B$3:$S$93,8,FALSE)*VLOOKUP($F196,BY_IND_Demand_Drivers!$B$5:$J$100,8,FALSE)</f>
        <v>3.8480504573612218E-3</v>
      </c>
      <c r="I196" s="16">
        <f>VLOOKUP($D196,'Growth rate'!$B$3:$S$93,8,FALSE)*VLOOKUP($F196,BY_IND_Demand_Drivers!$B$5:$J$100,9,FALSE)</f>
        <v>3.8480504573612218E-3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7.007774188078178E-2</v>
      </c>
      <c r="H197" s="16">
        <f>VLOOKUP($D197,'Growth rate'!$B$3:$S$93,8,FALSE)*VLOOKUP($F197,BY_IND_Demand_Drivers!$B$5:$J$100,8,FALSE)</f>
        <v>3.9258211420123831E-3</v>
      </c>
      <c r="I197" s="16">
        <f>VLOOKUP($D197,'Growth rate'!$B$3:$S$93,8,FALSE)*VLOOKUP($F197,BY_IND_Demand_Drivers!$B$5:$J$100,9,FALSE)</f>
        <v>3.9258211420123831E-3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7.1465984943246422E-2</v>
      </c>
      <c r="H198" s="16">
        <f>VLOOKUP($D198,'Growth rate'!$B$3:$S$93,8,FALSE)*VLOOKUP($F198,BY_IND_Demand_Drivers!$B$5:$J$100,8,FALSE)</f>
        <v>4.003591826663544E-3</v>
      </c>
      <c r="I198" s="16">
        <f>VLOOKUP($D198,'Growth rate'!$B$3:$S$93,8,FALSE)*VLOOKUP($F198,BY_IND_Demand_Drivers!$B$5:$J$100,9,FALSE)</f>
        <v>4.003591826663544E-3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7.2854228005711077E-2</v>
      </c>
      <c r="H199" s="16">
        <f>VLOOKUP($D199,'Growth rate'!$B$3:$S$93,8,FALSE)*VLOOKUP($F199,BY_IND_Demand_Drivers!$B$5:$J$100,8,FALSE)</f>
        <v>4.0813625113147048E-3</v>
      </c>
      <c r="I199" s="16">
        <f>VLOOKUP($D199,'Growth rate'!$B$3:$S$93,8,FALSE)*VLOOKUP($F199,BY_IND_Demand_Drivers!$B$5:$J$100,9,FALSE)</f>
        <v>4.0813625113147048E-3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7.4019895653802459E-2</v>
      </c>
      <c r="H200" s="16">
        <f>VLOOKUP($D200,'Growth rate'!$B$3:$S$93,8,FALSE)*VLOOKUP($F200,BY_IND_Demand_Drivers!$B$5:$J$100,8,FALSE)</f>
        <v>4.1466643114957402E-3</v>
      </c>
      <c r="I200" s="16">
        <f>VLOOKUP($D200,'Growth rate'!$B$3:$S$93,8,FALSE)*VLOOKUP($F200,BY_IND_Demand_Drivers!$B$5:$J$100,9,FALSE)</f>
        <v>4.1466643114957402E-3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7.5204213984263302E-2</v>
      </c>
      <c r="H201" s="16">
        <f>VLOOKUP($D201,'Growth rate'!$B$3:$S$93,8,FALSE)*VLOOKUP($F201,BY_IND_Demand_Drivers!$B$5:$J$100,8,FALSE)</f>
        <v>4.2130109404796721E-3</v>
      </c>
      <c r="I201" s="16">
        <f>VLOOKUP($D201,'Growth rate'!$B$3:$S$93,8,FALSE)*VLOOKUP($F201,BY_IND_Demand_Drivers!$B$5:$J$100,9,FALSE)</f>
        <v>4.2130109404796721E-3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7.6407481408011513E-2</v>
      </c>
      <c r="H202" s="16">
        <f>VLOOKUP($D202,'Growth rate'!$B$3:$S$93,8,FALSE)*VLOOKUP($F202,BY_IND_Demand_Drivers!$B$5:$J$100,8,FALSE)</f>
        <v>4.280419115527347E-3</v>
      </c>
      <c r="I202" s="16">
        <f>VLOOKUP($D202,'Growth rate'!$B$3:$S$93,8,FALSE)*VLOOKUP($F202,BY_IND_Demand_Drivers!$B$5:$J$100,9,FALSE)</f>
        <v>4.280419115527347E-3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7.7630001110539693E-2</v>
      </c>
      <c r="H203" s="16">
        <f>VLOOKUP($D203,'Growth rate'!$B$3:$S$93,8,FALSE)*VLOOKUP($F203,BY_IND_Demand_Drivers!$B$5:$J$100,8,FALSE)</f>
        <v>4.3489058213757844E-3</v>
      </c>
      <c r="I203" s="16">
        <f>VLOOKUP($D203,'Growth rate'!$B$3:$S$93,8,FALSE)*VLOOKUP($F203,BY_IND_Demand_Drivers!$B$5:$J$100,9,FALSE)</f>
        <v>4.3489058213757844E-3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7.8872081128308319E-2</v>
      </c>
      <c r="H204" s="16">
        <f>VLOOKUP($D204,'Growth rate'!$B$3:$S$93,8,FALSE)*VLOOKUP($F204,BY_IND_Demand_Drivers!$B$5:$J$100,8,FALSE)</f>
        <v>4.4184883145177963E-3</v>
      </c>
      <c r="I204" s="16">
        <f>VLOOKUP($D204,'Growth rate'!$B$3:$S$93,8,FALSE)*VLOOKUP($F204,BY_IND_Demand_Drivers!$B$5:$J$100,9,FALSE)</f>
        <v>4.4184883145177963E-3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8.0134034426361245E-2</v>
      </c>
      <c r="H205" s="16">
        <f>VLOOKUP($D205,'Growth rate'!$B$3:$S$93,8,FALSE)*VLOOKUP($F205,BY_IND_Demand_Drivers!$B$5:$J$100,8,FALSE)</f>
        <v>4.489184127550081E-3</v>
      </c>
      <c r="I205" s="16">
        <f>VLOOKUP($D205,'Growth rate'!$B$3:$S$93,8,FALSE)*VLOOKUP($F205,BY_IND_Demand_Drivers!$B$5:$J$100,9,FALSE)</f>
        <v>4.489184127550081E-3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8.1416178977183035E-2</v>
      </c>
      <c r="H206" s="16">
        <f>VLOOKUP($D206,'Growth rate'!$B$3:$S$93,8,FALSE)*VLOOKUP($F206,BY_IND_Demand_Drivers!$B$5:$J$100,8,FALSE)</f>
        <v>4.5610110735908828E-3</v>
      </c>
      <c r="I206" s="16">
        <f>VLOOKUP($D206,'Growth rate'!$B$3:$S$93,8,FALSE)*VLOOKUP($F206,BY_IND_Demand_Drivers!$B$5:$J$100,9,FALSE)</f>
        <v>4.5610110735908828E-3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8.2718837840817974E-2</v>
      </c>
      <c r="H207" s="16">
        <f>VLOOKUP($D207,'Growth rate'!$B$3:$S$93,8,FALSE)*VLOOKUP($F207,BY_IND_Demand_Drivers!$B$5:$J$100,8,FALSE)</f>
        <v>4.6339872507683375E-3</v>
      </c>
      <c r="I207" s="16">
        <f>VLOOKUP($D207,'Growth rate'!$B$3:$S$93,8,FALSE)*VLOOKUP($F207,BY_IND_Demand_Drivers!$B$5:$J$100,9,FALSE)</f>
        <v>4.6339872507683375E-3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8.4042339246271053E-2</v>
      </c>
      <c r="H208" s="16">
        <f>VLOOKUP($D208,'Growth rate'!$B$3:$S$93,8,FALSE)*VLOOKUP($F208,BY_IND_Demand_Drivers!$B$5:$J$100,8,FALSE)</f>
        <v>4.7081310467806305E-3</v>
      </c>
      <c r="I208" s="16">
        <f>VLOOKUP($D208,'Growth rate'!$B$3:$S$93,8,FALSE)*VLOOKUP($F208,BY_IND_Demand_Drivers!$B$5:$J$100,9,FALSE)</f>
        <v>4.7081310467806305E-3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8.5387016674211405E-2</v>
      </c>
      <c r="H209" s="16">
        <f>VLOOKUP($D209,'Growth rate'!$B$3:$S$93,8,FALSE)*VLOOKUP($F209,BY_IND_Demand_Drivers!$B$5:$J$100,8,FALSE)</f>
        <v>4.783461143529121E-3</v>
      </c>
      <c r="I209" s="16">
        <f>VLOOKUP($D209,'Growth rate'!$B$3:$S$93,8,FALSE)*VLOOKUP($F209,BY_IND_Demand_Drivers!$B$5:$J$100,9,FALSE)</f>
        <v>4.783461143529121E-3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8.6753208940998777E-2</v>
      </c>
      <c r="H210" s="16">
        <f>VLOOKUP($D210,'Growth rate'!$B$3:$S$93,8,FALSE)*VLOOKUP($F210,BY_IND_Demand_Drivers!$B$5:$J$100,8,FALSE)</f>
        <v>4.8599965218255863E-3</v>
      </c>
      <c r="I210" s="16">
        <f>VLOOKUP($D210,'Growth rate'!$B$3:$S$93,8,FALSE)*VLOOKUP($F210,BY_IND_Demand_Drivers!$B$5:$J$100,9,FALSE)</f>
        <v>4.8599965218255863E-3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8.8141260284054765E-2</v>
      </c>
      <c r="H211" s="16">
        <f>VLOOKUP($D211,'Growth rate'!$B$3:$S$93,8,FALSE)*VLOOKUP($F211,BY_IND_Demand_Drivers!$B$5:$J$100,8,FALSE)</f>
        <v>4.9377564661747964E-3</v>
      </c>
      <c r="I211" s="16">
        <f>VLOOKUP($D211,'Growth rate'!$B$3:$S$93,8,FALSE)*VLOOKUP($F211,BY_IND_Demand_Drivers!$B$5:$J$100,9,FALSE)</f>
        <v>4.9377564661747964E-3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8.9551520448599639E-2</v>
      </c>
      <c r="H212" s="16">
        <f>VLOOKUP($D212,'Growth rate'!$B$3:$S$93,8,FALSE)*VLOOKUP($F212,BY_IND_Demand_Drivers!$B$5:$J$100,8,FALSE)</f>
        <v>5.0167605696335932E-3</v>
      </c>
      <c r="I212" s="16">
        <f>VLOOKUP($D212,'Growth rate'!$B$3:$S$93,8,FALSE)*VLOOKUP($F212,BY_IND_Demand_Drivers!$B$5:$J$100,9,FALSE)</f>
        <v>5.0167605696335932E-3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9.0984344775777243E-2</v>
      </c>
      <c r="H213" s="16">
        <f>VLOOKUP($D213,'Growth rate'!$B$3:$S$93,8,FALSE)*VLOOKUP($F213,BY_IND_Demand_Drivers!$B$5:$J$100,8,FALSE)</f>
        <v>5.0970287387477314E-3</v>
      </c>
      <c r="I213" s="16">
        <f>VLOOKUP($D213,'Growth rate'!$B$3:$S$93,8,FALSE)*VLOOKUP($F213,BY_IND_Demand_Drivers!$B$5:$J$100,9,FALSE)</f>
        <v>5.0970287387477314E-3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9.2440094292189676E-2</v>
      </c>
      <c r="H214" s="16">
        <f>VLOOKUP($D214,'Growth rate'!$B$3:$S$93,8,FALSE)*VLOOKUP($F214,BY_IND_Demand_Drivers!$B$5:$J$100,8,FALSE)</f>
        <v>5.1785811985676942E-3</v>
      </c>
      <c r="I214" s="16">
        <f>VLOOKUP($D214,'Growth rate'!$B$3:$S$93,8,FALSE)*VLOOKUP($F214,BY_IND_Demand_Drivers!$B$5:$J$100,9,FALSE)</f>
        <v>5.1785811985676942E-3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9.3919135800864709E-2</v>
      </c>
      <c r="H215" s="16">
        <f>VLOOKUP($D215,'Growth rate'!$B$3:$S$93,8,FALSE)*VLOOKUP($F215,BY_IND_Demand_Drivers!$B$5:$J$100,8,FALSE)</f>
        <v>5.261438497744777E-3</v>
      </c>
      <c r="I215" s="16">
        <f>VLOOKUP($D215,'Growth rate'!$B$3:$S$93,8,FALSE)*VLOOKUP($F215,BY_IND_Demand_Drivers!$B$5:$J$100,9,FALSE)</f>
        <v>5.261438497744777E-3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9.5421841973678562E-2</v>
      </c>
      <c r="H216" s="16">
        <f>VLOOKUP($D216,'Growth rate'!$B$3:$S$93,8,FALSE)*VLOOKUP($F216,BY_IND_Demand_Drivers!$B$5:$J$100,8,FALSE)</f>
        <v>5.3456215137086946E-3</v>
      </c>
      <c r="I216" s="16">
        <f>VLOOKUP($D216,'Growth rate'!$B$3:$S$93,8,FALSE)*VLOOKUP($F216,BY_IND_Demand_Drivers!$B$5:$J$100,9,FALSE)</f>
        <v>5.3456215137086946E-3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9.6948591445257401E-2</v>
      </c>
      <c r="H217" s="16">
        <f>VLOOKUP($D217,'Growth rate'!$B$3:$S$93,8,FALSE)*VLOOKUP($F217,BY_IND_Demand_Drivers!$B$5:$J$100,8,FALSE)</f>
        <v>5.4311514579280335E-3</v>
      </c>
      <c r="I217" s="16">
        <f>VLOOKUP($D217,'Growth rate'!$B$3:$S$93,8,FALSE)*VLOOKUP($F217,BY_IND_Demand_Drivers!$B$5:$J$100,9,FALSE)</f>
        <v>5.4311514579280335E-3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9.8499768908381524E-2</v>
      </c>
      <c r="H218" s="16">
        <f>VLOOKUP($D218,'Growth rate'!$B$3:$S$93,8,FALSE)*VLOOKUP($F218,BY_IND_Demand_Drivers!$B$5:$J$100,8,FALSE)</f>
        <v>5.5180498812548821E-3</v>
      </c>
      <c r="I218" s="16">
        <f>VLOOKUP($D218,'Growth rate'!$B$3:$S$93,8,FALSE)*VLOOKUP($F218,BY_IND_Demand_Drivers!$B$5:$J$100,9,FALSE)</f>
        <v>5.5180498812548821E-3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0.10007576521091564</v>
      </c>
      <c r="H219" s="16">
        <f>VLOOKUP($D219,'Growth rate'!$B$3:$S$93,8,FALSE)*VLOOKUP($F219,BY_IND_Demand_Drivers!$B$5:$J$100,8,FALSE)</f>
        <v>5.6063386793549609E-3</v>
      </c>
      <c r="I219" s="16">
        <f>VLOOKUP($D219,'Growth rate'!$B$3:$S$93,8,FALSE)*VLOOKUP($F219,BY_IND_Demand_Drivers!$B$5:$J$100,9,FALSE)</f>
        <v>5.6063386793549609E-3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0.1016769774542903</v>
      </c>
      <c r="H220" s="16">
        <f>VLOOKUP($D220,'Growth rate'!$B$3:$S$93,8,FALSE)*VLOOKUP($F220,BY_IND_Demand_Drivers!$B$5:$J$100,8,FALSE)</f>
        <v>5.6960400982246405E-3</v>
      </c>
      <c r="I220" s="16">
        <f>VLOOKUP($D220,'Growth rate'!$B$3:$S$93,8,FALSE)*VLOOKUP($F220,BY_IND_Demand_Drivers!$B$5:$J$100,9,FALSE)</f>
        <v>5.6960400982246405E-3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0.10330380909355892</v>
      </c>
      <c r="H221" s="16">
        <f>VLOOKUP($D221,'Growth rate'!$B$3:$S$93,8,FALSE)*VLOOKUP($F221,BY_IND_Demand_Drivers!$B$5:$J$100,8,FALSE)</f>
        <v>5.7871767397962336E-3</v>
      </c>
      <c r="I221" s="16">
        <f>VLOOKUP($D221,'Growth rate'!$B$3:$S$93,8,FALSE)*VLOOKUP($F221,BY_IND_Demand_Drivers!$B$5:$J$100,9,FALSE)</f>
        <v>5.7871767397962336E-3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0.10495667003905587</v>
      </c>
      <c r="H222" s="16">
        <f>VLOOKUP($D222,'Growth rate'!$B$3:$S$93,8,FALSE)*VLOOKUP($F222,BY_IND_Demand_Drivers!$B$5:$J$100,8,FALSE)</f>
        <v>5.8797715676329734E-3</v>
      </c>
      <c r="I222" s="16">
        <f>VLOOKUP($D222,'Growth rate'!$B$3:$S$93,8,FALSE)*VLOOKUP($F222,BY_IND_Demand_Drivers!$B$5:$J$100,9,FALSE)</f>
        <v>5.8797715676329734E-3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0.10663597675968076</v>
      </c>
      <c r="H223" s="16">
        <f>VLOOKUP($D223,'Growth rate'!$B$3:$S$93,8,FALSE)*VLOOKUP($F223,BY_IND_Demand_Drivers!$B$5:$J$100,8,FALSE)</f>
        <v>5.9738479127151006E-3</v>
      </c>
      <c r="I223" s="16">
        <f>VLOOKUP($D223,'Growth rate'!$B$3:$S$93,8,FALSE)*VLOOKUP($F223,BY_IND_Demand_Drivers!$B$5:$J$100,9,FALSE)</f>
        <v>5.9738479127151006E-3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0.10834215238783564</v>
      </c>
      <c r="H224" s="16">
        <f>VLOOKUP($D224,'Growth rate'!$B$3:$S$93,8,FALSE)*VLOOKUP($F224,BY_IND_Demand_Drivers!$B$5:$J$100,8,FALSE)</f>
        <v>6.0694294793185418E-3</v>
      </c>
      <c r="I224" s="16">
        <f>VLOOKUP($D224,'Growth rate'!$B$3:$S$93,8,FALSE)*VLOOKUP($F224,BY_IND_Demand_Drivers!$B$5:$J$100,9,FALSE)</f>
        <v>6.0694294793185418E-3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0.11007562682604102</v>
      </c>
      <c r="H225" s="16">
        <f>VLOOKUP($D225,'Growth rate'!$B$3:$S$93,8,FALSE)*VLOOKUP($F225,BY_IND_Demand_Drivers!$B$5:$J$100,8,FALSE)</f>
        <v>6.166540350987639E-3</v>
      </c>
      <c r="I225" s="16">
        <f>VLOOKUP($D225,'Growth rate'!$B$3:$S$93,8,FALSE)*VLOOKUP($F225,BY_IND_Demand_Drivers!$B$5:$J$100,9,FALSE)</f>
        <v>6.166540350987639E-3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0.11183683685525765</v>
      </c>
      <c r="H226" s="16">
        <f>VLOOKUP($D226,'Growth rate'!$B$3:$S$93,8,FALSE)*VLOOKUP($F226,BY_IND_Demand_Drivers!$B$5:$J$100,8,FALSE)</f>
        <v>6.2652049966034394E-3</v>
      </c>
      <c r="I226" s="16">
        <f>VLOOKUP($D226,'Growth rate'!$B$3:$S$93,8,FALSE)*VLOOKUP($F226,BY_IND_Demand_Drivers!$B$5:$J$100,9,FALSE)</f>
        <v>6.2652049966034394E-3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0.1136262262449418</v>
      </c>
      <c r="H227" s="16">
        <f>VLOOKUP($D227,'Growth rate'!$B$3:$S$93,8,FALSE)*VLOOKUP($F227,BY_IND_Demand_Drivers!$B$5:$J$100,8,FALSE)</f>
        <v>6.3654482765490962E-3</v>
      </c>
      <c r="I227" s="16">
        <f>VLOOKUP($D227,'Growth rate'!$B$3:$S$93,8,FALSE)*VLOOKUP($F227,BY_IND_Demand_Drivers!$B$5:$J$100,9,FALSE)</f>
        <v>6.3654482765490962E-3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0.11544424586486089</v>
      </c>
      <c r="H228" s="16">
        <f>VLOOKUP($D228,'Growth rate'!$B$3:$S$93,8,FALSE)*VLOOKUP($F228,BY_IND_Demand_Drivers!$B$5:$J$100,8,FALSE)</f>
        <v>6.4672954489738829E-3</v>
      </c>
      <c r="I228" s="16">
        <f>VLOOKUP($D228,'Growth rate'!$B$3:$S$93,8,FALSE)*VLOOKUP($F228,BY_IND_Demand_Drivers!$B$5:$J$100,9,FALSE)</f>
        <v>6.4672954489738829E-3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0.11729135379869865</v>
      </c>
      <c r="H229" s="16">
        <f>VLOOKUP($D229,'Growth rate'!$B$3:$S$93,8,FALSE)*VLOOKUP($F229,BY_IND_Demand_Drivers!$B$5:$J$100,8,FALSE)</f>
        <v>6.5707721761574644E-3</v>
      </c>
      <c r="I229" s="16">
        <f>VLOOKUP($D229,'Growth rate'!$B$3:$S$93,8,FALSE)*VLOOKUP($F229,BY_IND_Demand_Drivers!$B$5:$J$100,9,FALSE)</f>
        <v>6.5707721761574644E-3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0.11916801545947783</v>
      </c>
      <c r="H230" s="16">
        <f>VLOOKUP($D230,'Growth rate'!$B$3:$S$93,8,FALSE)*VLOOKUP($F230,BY_IND_Demand_Drivers!$B$5:$J$100,8,FALSE)</f>
        <v>6.6759045309759844E-3</v>
      </c>
      <c r="I230" s="16">
        <f>VLOOKUP($D230,'Growth rate'!$B$3:$S$93,8,FALSE)*VLOOKUP($F230,BY_IND_Demand_Drivers!$B$5:$J$100,9,FALSE)</f>
        <v>6.6759045309759844E-3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0.12107470370682949</v>
      </c>
      <c r="H231" s="16">
        <f>VLOOKUP($D231,'Growth rate'!$B$3:$S$93,8,FALSE)*VLOOKUP($F231,BY_IND_Demand_Drivers!$B$5:$J$100,8,FALSE)</f>
        <v>6.782719003471601E-3</v>
      </c>
      <c r="I231" s="16">
        <f>VLOOKUP($D231,'Growth rate'!$B$3:$S$93,8,FALSE)*VLOOKUP($F231,BY_IND_Demand_Drivers!$B$5:$J$100,9,FALSE)</f>
        <v>6.782719003471601E-3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0.12301189896613876</v>
      </c>
      <c r="H232" s="16">
        <f>VLOOKUP($D232,'Growth rate'!$B$3:$S$93,8,FALSE)*VLOOKUP($F232,BY_IND_Demand_Drivers!$B$5:$J$100,8,FALSE)</f>
        <v>6.8912425075271459E-3</v>
      </c>
      <c r="I232" s="16">
        <f>VLOOKUP($D232,'Growth rate'!$B$3:$S$93,8,FALSE)*VLOOKUP($F232,BY_IND_Demand_Drivers!$B$5:$J$100,9,FALSE)</f>
        <v>6.8912425075271459E-3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0.12498008934959698</v>
      </c>
      <c r="H233" s="16">
        <f>VLOOKUP($D233,'Growth rate'!$B$3:$S$93,8,FALSE)*VLOOKUP($F233,BY_IND_Demand_Drivers!$B$5:$J$100,8,FALSE)</f>
        <v>7.0015023876475804E-3</v>
      </c>
      <c r="I233" s="16">
        <f>VLOOKUP($D233,'Growth rate'!$B$3:$S$93,8,FALSE)*VLOOKUP($F233,BY_IND_Demand_Drivers!$B$5:$J$100,9,FALSE)</f>
        <v>7.0015023876475804E-3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0.12697977077919054</v>
      </c>
      <c r="H234" s="16">
        <f>VLOOKUP($D234,'Growth rate'!$B$3:$S$93,8,FALSE)*VLOOKUP($F234,BY_IND_Demand_Drivers!$B$5:$J$100,8,FALSE)</f>
        <v>7.1135264258499415E-3</v>
      </c>
      <c r="I234" s="16">
        <f>VLOOKUP($D234,'Growth rate'!$B$3:$S$93,8,FALSE)*VLOOKUP($F234,BY_IND_Demand_Drivers!$B$5:$J$100,9,FALSE)</f>
        <v>7.1135264258499415E-3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0.1290114471116576</v>
      </c>
      <c r="H235" s="16">
        <f>VLOOKUP($D235,'Growth rate'!$B$3:$S$93,8,FALSE)*VLOOKUP($F235,BY_IND_Demand_Drivers!$B$5:$J$100,8,FALSE)</f>
        <v>7.2273428486635417E-3</v>
      </c>
      <c r="I235" s="16">
        <f>VLOOKUP($D235,'Growth rate'!$B$3:$S$93,8,FALSE)*VLOOKUP($F235,BY_IND_Demand_Drivers!$B$5:$J$100,9,FALSE)</f>
        <v>7.2273428486635417E-3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0.13107563026544411</v>
      </c>
      <c r="H236" s="16">
        <f>VLOOKUP($D236,'Growth rate'!$B$3:$S$93,8,FALSE)*VLOOKUP($F236,BY_IND_Demand_Drivers!$B$5:$J$100,8,FALSE)</f>
        <v>7.3429803342421581E-3</v>
      </c>
      <c r="I236" s="16">
        <f>VLOOKUP($D236,'Growth rate'!$B$3:$S$93,8,FALSE)*VLOOKUP($F236,BY_IND_Demand_Drivers!$B$5:$J$100,9,FALSE)</f>
        <v>7.3429803342421581E-3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0.13317284034969123</v>
      </c>
      <c r="H237" s="16">
        <f>VLOOKUP($D237,'Growth rate'!$B$3:$S$93,8,FALSE)*VLOOKUP($F237,BY_IND_Demand_Drivers!$B$5:$J$100,8,FALSE)</f>
        <v>7.4604680195900332E-3</v>
      </c>
      <c r="I237" s="16">
        <f>VLOOKUP($D237,'Growth rate'!$B$3:$S$93,8,FALSE)*VLOOKUP($F237,BY_IND_Demand_Drivers!$B$5:$J$100,9,FALSE)</f>
        <v>7.4604680195900332E-3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0.1353036057952863</v>
      </c>
      <c r="H238" s="16">
        <f>VLOOKUP($D238,'Growth rate'!$B$3:$S$93,8,FALSE)*VLOOKUP($F238,BY_IND_Demand_Drivers!$B$5:$J$100,8,FALSE)</f>
        <v>7.5798355079034737E-3</v>
      </c>
      <c r="I238" s="16">
        <f>VLOOKUP($D238,'Growth rate'!$B$3:$S$93,8,FALSE)*VLOOKUP($F238,BY_IND_Demand_Drivers!$B$5:$J$100,9,FALSE)</f>
        <v>7.5798355079034737E-3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0.13746846348801089</v>
      </c>
      <c r="H239" s="16">
        <f>VLOOKUP($D239,'Growth rate'!$B$3:$S$93,8,FALSE)*VLOOKUP($F239,BY_IND_Demand_Drivers!$B$5:$J$100,8,FALSE)</f>
        <v>7.7011128760299304E-3</v>
      </c>
      <c r="I239" s="16">
        <f>VLOOKUP($D239,'Growth rate'!$B$3:$S$93,8,FALSE)*VLOOKUP($F239,BY_IND_Demand_Drivers!$B$5:$J$100,9,FALSE)</f>
        <v>7.7011128760299304E-3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0.13966795890381906</v>
      </c>
      <c r="H240" s="16">
        <f>VLOOKUP($D240,'Growth rate'!$B$3:$S$93,8,FALSE)*VLOOKUP($F240,BY_IND_Demand_Drivers!$B$5:$J$100,8,FALSE)</f>
        <v>7.8243306820464098E-3</v>
      </c>
      <c r="I240" s="16">
        <f>VLOOKUP($D240,'Growth rate'!$B$3:$S$93,8,FALSE)*VLOOKUP($F240,BY_IND_Demand_Drivers!$B$5:$J$100,9,FALSE)</f>
        <v>7.8243306820464098E-3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0.14190264624628016</v>
      </c>
      <c r="H241" s="16">
        <f>VLOOKUP($D241,'Growth rate'!$B$3:$S$93,8,FALSE)*VLOOKUP($F241,BY_IND_Demand_Drivers!$B$5:$J$100,8,FALSE)</f>
        <v>7.9495199729591511E-3</v>
      </c>
      <c r="I241" s="16">
        <f>VLOOKUP($D241,'Growth rate'!$B$3:$S$93,8,FALSE)*VLOOKUP($F241,BY_IND_Demand_Drivers!$B$5:$J$100,9,FALSE)</f>
        <v>7.9495199729591511E-3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0.14417308858622066</v>
      </c>
      <c r="H242" s="16">
        <f>VLOOKUP($D242,'Growth rate'!$B$3:$S$93,8,FALSE)*VLOOKUP($F242,BY_IND_Demand_Drivers!$B$5:$J$100,8,FALSE)</f>
        <v>8.0767122925264993E-3</v>
      </c>
      <c r="I242" s="16">
        <f>VLOOKUP($D242,'Growth rate'!$B$3:$S$93,8,FALSE)*VLOOKUP($F242,BY_IND_Demand_Drivers!$B$5:$J$100,9,FALSE)</f>
        <v>8.0767122925264993E-3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0.14647985800360019</v>
      </c>
      <c r="H243" s="16">
        <f>VLOOKUP($D243,'Growth rate'!$B$3:$S$93,8,FALSE)*VLOOKUP($F243,BY_IND_Demand_Drivers!$B$5:$J$100,8,FALSE)</f>
        <v>8.2059396892069231E-3</v>
      </c>
      <c r="I243" s="16">
        <f>VLOOKUP($D243,'Growth rate'!$B$3:$S$93,8,FALSE)*VLOOKUP($F243,BY_IND_Demand_Drivers!$B$5:$J$100,9,FALSE)</f>
        <v>8.2059396892069231E-3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0.1488235357316578</v>
      </c>
      <c r="H244" s="16">
        <f>VLOOKUP($D244,'Growth rate'!$B$3:$S$93,8,FALSE)*VLOOKUP($F244,BY_IND_Demand_Drivers!$B$5:$J$100,8,FALSE)</f>
        <v>8.337234724234234E-3</v>
      </c>
      <c r="I244" s="16">
        <f>VLOOKUP($D244,'Growth rate'!$B$3:$S$93,8,FALSE)*VLOOKUP($F244,BY_IND_Demand_Drivers!$B$5:$J$100,9,FALSE)</f>
        <v>8.337234724234234E-3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0.15120471230336435</v>
      </c>
      <c r="H245" s="16">
        <f>VLOOKUP($D245,'Growth rate'!$B$3:$S$93,8,FALSE)*VLOOKUP($F245,BY_IND_Demand_Drivers!$B$5:$J$100,8,FALSE)</f>
        <v>8.4706304798219823E-3</v>
      </c>
      <c r="I245" s="16">
        <f>VLOOKUP($D245,'Growth rate'!$B$3:$S$93,8,FALSE)*VLOOKUP($F245,BY_IND_Demand_Drivers!$B$5:$J$100,9,FALSE)</f>
        <v>8.4706304798219823E-3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0.15362398770021818</v>
      </c>
      <c r="H246" s="16">
        <f>VLOOKUP($D246,'Growth rate'!$B$3:$S$93,8,FALSE)*VLOOKUP($F246,BY_IND_Demand_Drivers!$B$5:$J$100,8,FALSE)</f>
        <v>8.6061605674991343E-3</v>
      </c>
      <c r="I246" s="16">
        <f>VLOOKUP($D246,'Growth rate'!$B$3:$S$93,8,FALSE)*VLOOKUP($F246,BY_IND_Demand_Drivers!$B$5:$J$100,9,FALSE)</f>
        <v>8.6061605674991343E-3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0.15608197150342162</v>
      </c>
      <c r="H247" s="16">
        <f>VLOOKUP($D247,'Growth rate'!$B$3:$S$93,8,FALSE)*VLOOKUP($F247,BY_IND_Demand_Drivers!$B$5:$J$100,8,FALSE)</f>
        <v>8.7438591365791192E-3</v>
      </c>
      <c r="I247" s="16">
        <f>VLOOKUP($D247,'Growth rate'!$B$3:$S$93,8,FALSE)*VLOOKUP($F247,BY_IND_Demand_Drivers!$B$5:$J$100,9,FALSE)</f>
        <v>8.7438591365791192E-3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0.15857928304747643</v>
      </c>
      <c r="H248" s="16">
        <f>VLOOKUP($D248,'Growth rate'!$B$3:$S$93,8,FALSE)*VLOOKUP($F248,BY_IND_Demand_Drivers!$B$5:$J$100,8,FALSE)</f>
        <v>8.8837608827643869E-3</v>
      </c>
      <c r="I248" s="16">
        <f>VLOOKUP($D248,'Growth rate'!$B$3:$S$93,8,FALSE)*VLOOKUP($F248,BY_IND_Demand_Drivers!$B$5:$J$100,9,FALSE)</f>
        <v>8.8837608827643869E-3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0.16111655157623606</v>
      </c>
      <c r="H249" s="16">
        <f>VLOOKUP($D249,'Growth rate'!$B$3:$S$93,8,FALSE)*VLOOKUP($F249,BY_IND_Demand_Drivers!$B$5:$J$100,8,FALSE)</f>
        <v>9.0259010568886182E-3</v>
      </c>
      <c r="I249" s="16">
        <f>VLOOKUP($D249,'Growth rate'!$B$3:$S$93,8,FALSE)*VLOOKUP($F249,BY_IND_Demand_Drivers!$B$5:$J$100,9,FALSE)</f>
        <v>9.0259010568886182E-3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0.17952102178217821</v>
      </c>
      <c r="H250" s="16">
        <f>VLOOKUP($D250,'Growth rate'!$B$3:$S$93,8,FALSE)*VLOOKUP($F250,BY_IND_Demand_Drivers!$B$5:$J$100,8,FALSE)</f>
        <v>9.975992079207921E-3</v>
      </c>
      <c r="I250" s="16">
        <f>VLOOKUP($D250,'Growth rate'!$B$3:$S$93,8,FALSE)*VLOOKUP($F250,BY_IND_Demand_Drivers!$B$5:$J$100,9,FALSE)</f>
        <v>9.975992079207921E-3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0.18787882648127821</v>
      </c>
      <c r="H251" s="16">
        <f>VLOOKUP($D251,'Growth rate'!$B$3:$S$93,8,FALSE)*VLOOKUP($F251,BY_IND_Demand_Drivers!$B$5:$J$100,8,FALSE)</f>
        <v>1.0440435700629341E-2</v>
      </c>
      <c r="I251" s="16">
        <f>VLOOKUP($D251,'Growth rate'!$B$3:$S$93,8,FALSE)*VLOOKUP($F251,BY_IND_Demand_Drivers!$B$5:$J$100,9,FALSE)</f>
        <v>1.0440435700629341E-2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0.19623663118037821</v>
      </c>
      <c r="H252" s="16">
        <f>VLOOKUP($D252,'Growth rate'!$B$3:$S$93,8,FALSE)*VLOOKUP($F252,BY_IND_Demand_Drivers!$B$5:$J$100,8,FALSE)</f>
        <v>1.090487932205076E-2</v>
      </c>
      <c r="I252" s="16">
        <f>VLOOKUP($D252,'Growth rate'!$B$3:$S$93,8,FALSE)*VLOOKUP($F252,BY_IND_Demand_Drivers!$B$5:$J$100,9,FALSE)</f>
        <v>1.090487932205076E-2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0.20459443587947823</v>
      </c>
      <c r="H253" s="16">
        <f>VLOOKUP($D253,'Growth rate'!$B$3:$S$93,8,FALSE)*VLOOKUP($F253,BY_IND_Demand_Drivers!$B$5:$J$100,8,FALSE)</f>
        <v>1.136932294347218E-2</v>
      </c>
      <c r="I253" s="16">
        <f>VLOOKUP($D253,'Growth rate'!$B$3:$S$93,8,FALSE)*VLOOKUP($F253,BY_IND_Demand_Drivers!$B$5:$J$100,9,FALSE)</f>
        <v>1.136932294347218E-2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0.21295224057857823</v>
      </c>
      <c r="H254" s="16">
        <f>VLOOKUP($D254,'Growth rate'!$B$3:$S$93,8,FALSE)*VLOOKUP($F254,BY_IND_Demand_Drivers!$B$5:$J$100,8,FALSE)</f>
        <v>1.1833766564893598E-2</v>
      </c>
      <c r="I254" s="16">
        <f>VLOOKUP($D254,'Growth rate'!$B$3:$S$93,8,FALSE)*VLOOKUP($F254,BY_IND_Demand_Drivers!$B$5:$J$100,9,FALSE)</f>
        <v>1.1833766564893598E-2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0.22131004527767822</v>
      </c>
      <c r="H255" s="16">
        <f>VLOOKUP($D255,'Growth rate'!$B$3:$S$93,8,FALSE)*VLOOKUP($F255,BY_IND_Demand_Drivers!$B$5:$J$100,8,FALSE)</f>
        <v>1.2298210186315018E-2</v>
      </c>
      <c r="I255" s="16">
        <f>VLOOKUP($D255,'Growth rate'!$B$3:$S$93,8,FALSE)*VLOOKUP($F255,BY_IND_Demand_Drivers!$B$5:$J$100,9,FALSE)</f>
        <v>1.2298210186315018E-2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0.22966784997677822</v>
      </c>
      <c r="H256" s="16">
        <f>VLOOKUP($D256,'Growth rate'!$B$3:$S$93,8,FALSE)*VLOOKUP($F256,BY_IND_Demand_Drivers!$B$5:$J$100,8,FALSE)</f>
        <v>1.2762653807736437E-2</v>
      </c>
      <c r="I256" s="16">
        <f>VLOOKUP($D256,'Growth rate'!$B$3:$S$93,8,FALSE)*VLOOKUP($F256,BY_IND_Demand_Drivers!$B$5:$J$100,9,FALSE)</f>
        <v>1.2762653807736437E-2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0.23802565467587825</v>
      </c>
      <c r="H257" s="16">
        <f>VLOOKUP($D257,'Growth rate'!$B$3:$S$93,8,FALSE)*VLOOKUP($F257,BY_IND_Demand_Drivers!$B$5:$J$100,8,FALSE)</f>
        <v>1.3227097429157857E-2</v>
      </c>
      <c r="I257" s="16">
        <f>VLOOKUP($D257,'Growth rate'!$B$3:$S$93,8,FALSE)*VLOOKUP($F257,BY_IND_Demand_Drivers!$B$5:$J$100,9,FALSE)</f>
        <v>1.3227097429157857E-2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0.24638345937497824</v>
      </c>
      <c r="H258" s="16">
        <f>VLOOKUP($D258,'Growth rate'!$B$3:$S$93,8,FALSE)*VLOOKUP($F258,BY_IND_Demand_Drivers!$B$5:$J$100,8,FALSE)</f>
        <v>1.3691541050579277E-2</v>
      </c>
      <c r="I258" s="16">
        <f>VLOOKUP($D258,'Growth rate'!$B$3:$S$93,8,FALSE)*VLOOKUP($F258,BY_IND_Demand_Drivers!$B$5:$J$100,9,FALSE)</f>
        <v>1.3691541050579277E-2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0.25474126407407827</v>
      </c>
      <c r="H259" s="16">
        <f>VLOOKUP($D259,'Growth rate'!$B$3:$S$93,8,FALSE)*VLOOKUP($F259,BY_IND_Demand_Drivers!$B$5:$J$100,8,FALSE)</f>
        <v>1.4155984672000696E-2</v>
      </c>
      <c r="I259" s="16">
        <f>VLOOKUP($D259,'Growth rate'!$B$3:$S$93,8,FALSE)*VLOOKUP($F259,BY_IND_Demand_Drivers!$B$5:$J$100,9,FALSE)</f>
        <v>1.4155984672000696E-2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0.26309906877317824</v>
      </c>
      <c r="H260" s="16">
        <f>VLOOKUP($D260,'Growth rate'!$B$3:$S$93,8,FALSE)*VLOOKUP($F260,BY_IND_Demand_Drivers!$B$5:$J$100,8,FALSE)</f>
        <v>1.4620428293422116E-2</v>
      </c>
      <c r="I260" s="16">
        <f>VLOOKUP($D260,'Growth rate'!$B$3:$S$93,8,FALSE)*VLOOKUP($F260,BY_IND_Demand_Drivers!$B$5:$J$100,9,FALSE)</f>
        <v>1.4620428293422116E-2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0.27145687347227826</v>
      </c>
      <c r="H261" s="16">
        <f>VLOOKUP($D261,'Growth rate'!$B$3:$S$93,8,FALSE)*VLOOKUP($F261,BY_IND_Demand_Drivers!$B$5:$J$100,8,FALSE)</f>
        <v>1.5084871914843534E-2</v>
      </c>
      <c r="I261" s="16">
        <f>VLOOKUP($D261,'Growth rate'!$B$3:$S$93,8,FALSE)*VLOOKUP($F261,BY_IND_Demand_Drivers!$B$5:$J$100,9,FALSE)</f>
        <v>1.5084871914843534E-2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0.27981467817137828</v>
      </c>
      <c r="H262" s="16">
        <f>VLOOKUP($D262,'Growth rate'!$B$3:$S$93,8,FALSE)*VLOOKUP($F262,BY_IND_Demand_Drivers!$B$5:$J$100,8,FALSE)</f>
        <v>1.5549315536264957E-2</v>
      </c>
      <c r="I262" s="16">
        <f>VLOOKUP($D262,'Growth rate'!$B$3:$S$93,8,FALSE)*VLOOKUP($F262,BY_IND_Demand_Drivers!$B$5:$J$100,9,FALSE)</f>
        <v>1.5549315536264957E-2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0.28817248287047831</v>
      </c>
      <c r="H263" s="16">
        <f>VLOOKUP($D263,'Growth rate'!$B$3:$S$93,8,FALSE)*VLOOKUP($F263,BY_IND_Demand_Drivers!$B$5:$J$100,8,FALSE)</f>
        <v>1.6013759157686377E-2</v>
      </c>
      <c r="I263" s="16">
        <f>VLOOKUP($D263,'Growth rate'!$B$3:$S$93,8,FALSE)*VLOOKUP($F263,BY_IND_Demand_Drivers!$B$5:$J$100,9,FALSE)</f>
        <v>1.6013759157686377E-2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0.29653028756957828</v>
      </c>
      <c r="H264" s="16">
        <f>VLOOKUP($D264,'Growth rate'!$B$3:$S$93,8,FALSE)*VLOOKUP($F264,BY_IND_Demand_Drivers!$B$5:$J$100,8,FALSE)</f>
        <v>1.6478202779107796E-2</v>
      </c>
      <c r="I264" s="16">
        <f>VLOOKUP($D264,'Growth rate'!$B$3:$S$93,8,FALSE)*VLOOKUP($F264,BY_IND_Demand_Drivers!$B$5:$J$100,9,FALSE)</f>
        <v>1.6478202779107796E-2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0.3048880922686783</v>
      </c>
      <c r="H265" s="16">
        <f>VLOOKUP($D265,'Growth rate'!$B$3:$S$93,8,FALSE)*VLOOKUP($F265,BY_IND_Demand_Drivers!$B$5:$J$100,8,FALSE)</f>
        <v>1.6942646400529216E-2</v>
      </c>
      <c r="I265" s="16">
        <f>VLOOKUP($D265,'Growth rate'!$B$3:$S$93,8,FALSE)*VLOOKUP($F265,BY_IND_Demand_Drivers!$B$5:$J$100,9,FALSE)</f>
        <v>1.6942646400529216E-2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0.31324589696777833</v>
      </c>
      <c r="H266" s="16">
        <f>VLOOKUP($D266,'Growth rate'!$B$3:$S$93,8,FALSE)*VLOOKUP($F266,BY_IND_Demand_Drivers!$B$5:$J$100,8,FALSE)</f>
        <v>1.7407090021950636E-2</v>
      </c>
      <c r="I266" s="16">
        <f>VLOOKUP($D266,'Growth rate'!$B$3:$S$93,8,FALSE)*VLOOKUP($F266,BY_IND_Demand_Drivers!$B$5:$J$100,9,FALSE)</f>
        <v>1.7407090021950636E-2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0.32160370166687829</v>
      </c>
      <c r="H267" s="16">
        <f>VLOOKUP($D267,'Growth rate'!$B$3:$S$93,8,FALSE)*VLOOKUP($F267,BY_IND_Demand_Drivers!$B$5:$J$100,8,FALSE)</f>
        <v>1.7871533643372052E-2</v>
      </c>
      <c r="I267" s="16">
        <f>VLOOKUP($D267,'Growth rate'!$B$3:$S$93,8,FALSE)*VLOOKUP($F267,BY_IND_Demand_Drivers!$B$5:$J$100,9,FALSE)</f>
        <v>1.7871533643372052E-2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0.32996150636597832</v>
      </c>
      <c r="H268" s="16">
        <f>VLOOKUP($D268,'Growth rate'!$B$3:$S$93,8,FALSE)*VLOOKUP($F268,BY_IND_Demand_Drivers!$B$5:$J$100,8,FALSE)</f>
        <v>1.8335977264793472E-2</v>
      </c>
      <c r="I268" s="16">
        <f>VLOOKUP($D268,'Growth rate'!$B$3:$S$93,8,FALSE)*VLOOKUP($F268,BY_IND_Demand_Drivers!$B$5:$J$100,9,FALSE)</f>
        <v>1.8335977264793472E-2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0.33831931106507829</v>
      </c>
      <c r="H269" s="16">
        <f>VLOOKUP($D269,'Growth rate'!$B$3:$S$93,8,FALSE)*VLOOKUP($F269,BY_IND_Demand_Drivers!$B$5:$J$100,8,FALSE)</f>
        <v>1.8800420886214891E-2</v>
      </c>
      <c r="I269" s="16">
        <f>VLOOKUP($D269,'Growth rate'!$B$3:$S$93,8,FALSE)*VLOOKUP($F269,BY_IND_Demand_Drivers!$B$5:$J$100,9,FALSE)</f>
        <v>1.8800420886214891E-2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0.34667711576417831</v>
      </c>
      <c r="H270" s="16">
        <f>VLOOKUP($D270,'Growth rate'!$B$3:$S$93,8,FALSE)*VLOOKUP($F270,BY_IND_Demand_Drivers!$B$5:$J$100,8,FALSE)</f>
        <v>1.9264864507636311E-2</v>
      </c>
      <c r="I270" s="16">
        <f>VLOOKUP($D270,'Growth rate'!$B$3:$S$93,8,FALSE)*VLOOKUP($F270,BY_IND_Demand_Drivers!$B$5:$J$100,9,FALSE)</f>
        <v>1.9264864507636311E-2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0.35503492046327834</v>
      </c>
      <c r="H271" s="16">
        <f>VLOOKUP($D271,'Growth rate'!$B$3:$S$93,8,FALSE)*VLOOKUP($F271,BY_IND_Demand_Drivers!$B$5:$J$100,8,FALSE)</f>
        <v>1.9729308129057734E-2</v>
      </c>
      <c r="I271" s="16">
        <f>VLOOKUP($D271,'Growth rate'!$B$3:$S$93,8,FALSE)*VLOOKUP($F271,BY_IND_Demand_Drivers!$B$5:$J$100,9,FALSE)</f>
        <v>1.9729308129057734E-2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0.36339272516237831</v>
      </c>
      <c r="H272" s="16">
        <f>VLOOKUP($D272,'Growth rate'!$B$3:$S$93,8,FALSE)*VLOOKUP($F272,BY_IND_Demand_Drivers!$B$5:$J$100,8,FALSE)</f>
        <v>2.0193751750479147E-2</v>
      </c>
      <c r="I272" s="16">
        <f>VLOOKUP($D272,'Growth rate'!$B$3:$S$93,8,FALSE)*VLOOKUP($F272,BY_IND_Demand_Drivers!$B$5:$J$100,9,FALSE)</f>
        <v>2.0193751750479147E-2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0.37175052986147838</v>
      </c>
      <c r="H273" s="16">
        <f>VLOOKUP($D273,'Growth rate'!$B$3:$S$93,8,FALSE)*VLOOKUP($F273,BY_IND_Demand_Drivers!$B$5:$J$100,8,FALSE)</f>
        <v>2.0658195371900574E-2</v>
      </c>
      <c r="I273" s="16">
        <f>VLOOKUP($D273,'Growth rate'!$B$3:$S$93,8,FALSE)*VLOOKUP($F273,BY_IND_Demand_Drivers!$B$5:$J$100,9,FALSE)</f>
        <v>2.0658195371900574E-2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0.38010833456057835</v>
      </c>
      <c r="H274" s="16">
        <f>VLOOKUP($D274,'Growth rate'!$B$3:$S$93,8,FALSE)*VLOOKUP($F274,BY_IND_Demand_Drivers!$B$5:$J$100,8,FALSE)</f>
        <v>2.1122638993321993E-2</v>
      </c>
      <c r="I274" s="16">
        <f>VLOOKUP($D274,'Growth rate'!$B$3:$S$93,8,FALSE)*VLOOKUP($F274,BY_IND_Demand_Drivers!$B$5:$J$100,9,FALSE)</f>
        <v>2.1122638993321993E-2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0.38846613925967838</v>
      </c>
      <c r="H275" s="16">
        <f>VLOOKUP($D275,'Growth rate'!$B$3:$S$93,8,FALSE)*VLOOKUP($F275,BY_IND_Demand_Drivers!$B$5:$J$100,8,FALSE)</f>
        <v>2.1587082614743413E-2</v>
      </c>
      <c r="I275" s="16">
        <f>VLOOKUP($D275,'Growth rate'!$B$3:$S$93,8,FALSE)*VLOOKUP($F275,BY_IND_Demand_Drivers!$B$5:$J$100,9,FALSE)</f>
        <v>2.1587082614743413E-2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0.39682394395877835</v>
      </c>
      <c r="H276" s="16">
        <f>VLOOKUP($D276,'Growth rate'!$B$3:$S$93,8,FALSE)*VLOOKUP($F276,BY_IND_Demand_Drivers!$B$5:$J$100,8,FALSE)</f>
        <v>2.2051526236164829E-2</v>
      </c>
      <c r="I276" s="16">
        <f>VLOOKUP($D276,'Growth rate'!$B$3:$S$93,8,FALSE)*VLOOKUP($F276,BY_IND_Demand_Drivers!$B$5:$J$100,9,FALSE)</f>
        <v>2.2051526236164829E-2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0.40518174865787837</v>
      </c>
      <c r="H277" s="16">
        <f>VLOOKUP($D277,'Growth rate'!$B$3:$S$93,8,FALSE)*VLOOKUP($F277,BY_IND_Demand_Drivers!$B$5:$J$100,8,FALSE)</f>
        <v>2.2515969857586249E-2</v>
      </c>
      <c r="I277" s="16">
        <f>VLOOKUP($D277,'Growth rate'!$B$3:$S$93,8,FALSE)*VLOOKUP($F277,BY_IND_Demand_Drivers!$B$5:$J$100,9,FALSE)</f>
        <v>2.2515969857586249E-2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0.4135395533569784</v>
      </c>
      <c r="H278" s="16">
        <f>VLOOKUP($D278,'Growth rate'!$B$3:$S$93,8,FALSE)*VLOOKUP($F278,BY_IND_Demand_Drivers!$B$5:$J$100,8,FALSE)</f>
        <v>2.2980413479007668E-2</v>
      </c>
      <c r="I278" s="16">
        <f>VLOOKUP($D278,'Growth rate'!$B$3:$S$93,8,FALSE)*VLOOKUP($F278,BY_IND_Demand_Drivers!$B$5:$J$100,9,FALSE)</f>
        <v>2.2980413479007668E-2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0.42189735805607836</v>
      </c>
      <c r="H279" s="16">
        <f>VLOOKUP($D279,'Growth rate'!$B$3:$S$93,8,FALSE)*VLOOKUP($F279,BY_IND_Demand_Drivers!$B$5:$J$100,8,FALSE)</f>
        <v>2.3444857100429088E-2</v>
      </c>
      <c r="I279" s="16">
        <f>VLOOKUP($D279,'Growth rate'!$B$3:$S$93,8,FALSE)*VLOOKUP($F279,BY_IND_Demand_Drivers!$B$5:$J$100,9,FALSE)</f>
        <v>2.3444857100429088E-2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0.43025516275517839</v>
      </c>
      <c r="H280" s="16">
        <f>VLOOKUP($D280,'Growth rate'!$B$3:$S$93,8,FALSE)*VLOOKUP($F280,BY_IND_Demand_Drivers!$B$5:$J$100,8,FALSE)</f>
        <v>2.3909300721850508E-2</v>
      </c>
      <c r="I280" s="16">
        <f>VLOOKUP($D280,'Growth rate'!$B$3:$S$93,8,FALSE)*VLOOKUP($F280,BY_IND_Demand_Drivers!$B$5:$J$100,9,FALSE)</f>
        <v>2.3909300721850508E-2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0.43861296745427841</v>
      </c>
      <c r="H281" s="16">
        <f>VLOOKUP($D281,'Growth rate'!$B$3:$S$93,8,FALSE)*VLOOKUP($F281,BY_IND_Demand_Drivers!$B$5:$J$100,8,FALSE)</f>
        <v>2.4373744343271928E-2</v>
      </c>
      <c r="I281" s="16">
        <f>VLOOKUP($D281,'Growth rate'!$B$3:$S$93,8,FALSE)*VLOOKUP($F281,BY_IND_Demand_Drivers!$B$5:$J$100,9,FALSE)</f>
        <v>2.4373744343271928E-2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0.44563077493354686</v>
      </c>
      <c r="H282" s="16">
        <f>VLOOKUP($D282,'Growth rate'!$B$3:$S$93,8,FALSE)*VLOOKUP($F282,BY_IND_Demand_Drivers!$B$5:$J$100,8,FALSE)</f>
        <v>2.4763724252764279E-2</v>
      </c>
      <c r="I282" s="16">
        <f>VLOOKUP($D282,'Growth rate'!$B$3:$S$93,8,FALSE)*VLOOKUP($F282,BY_IND_Demand_Drivers!$B$5:$J$100,9,FALSE)</f>
        <v>2.4763724252764279E-2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0.45276086733248361</v>
      </c>
      <c r="H283" s="16">
        <f>VLOOKUP($D283,'Growth rate'!$B$3:$S$93,8,FALSE)*VLOOKUP($F283,BY_IND_Demand_Drivers!$B$5:$J$100,8,FALSE)</f>
        <v>2.515994384080851E-2</v>
      </c>
      <c r="I283" s="16">
        <f>VLOOKUP($D283,'Growth rate'!$B$3:$S$93,8,FALSE)*VLOOKUP($F283,BY_IND_Demand_Drivers!$B$5:$J$100,9,FALSE)</f>
        <v>2.515994384080851E-2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0.46000504120980334</v>
      </c>
      <c r="H284" s="16">
        <f>VLOOKUP($D284,'Growth rate'!$B$3:$S$93,8,FALSE)*VLOOKUP($F284,BY_IND_Demand_Drivers!$B$5:$J$100,8,FALSE)</f>
        <v>2.5562502942261443E-2</v>
      </c>
      <c r="I284" s="16">
        <f>VLOOKUP($D284,'Growth rate'!$B$3:$S$93,8,FALSE)*VLOOKUP($F284,BY_IND_Demand_Drivers!$B$5:$J$100,9,FALSE)</f>
        <v>2.5562502942261443E-2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0.46736512186916024</v>
      </c>
      <c r="H285" s="16">
        <f>VLOOKUP($D285,'Growth rate'!$B$3:$S$93,8,FALSE)*VLOOKUP($F285,BY_IND_Demand_Drivers!$B$5:$J$100,8,FALSE)</f>
        <v>2.597150298933763E-2</v>
      </c>
      <c r="I285" s="16">
        <f>VLOOKUP($D285,'Growth rate'!$B$3:$S$93,8,FALSE)*VLOOKUP($F285,BY_IND_Demand_Drivers!$B$5:$J$100,9,FALSE)</f>
        <v>2.597150298933763E-2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0.47484296381906671</v>
      </c>
      <c r="H286" s="16">
        <f>VLOOKUP($D286,'Growth rate'!$B$3:$S$93,8,FALSE)*VLOOKUP($F286,BY_IND_Demand_Drivers!$B$5:$J$100,8,FALSE)</f>
        <v>2.6387047037167027E-2</v>
      </c>
      <c r="I286" s="16">
        <f>VLOOKUP($D286,'Growth rate'!$B$3:$S$93,8,FALSE)*VLOOKUP($F286,BY_IND_Demand_Drivers!$B$5:$J$100,9,FALSE)</f>
        <v>2.6387047037167027E-2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0.48244045124017176</v>
      </c>
      <c r="H287" s="16">
        <f>VLOOKUP($D287,'Growth rate'!$B$3:$S$93,8,FALSE)*VLOOKUP($F287,BY_IND_Demand_Drivers!$B$5:$J$100,8,FALSE)</f>
        <v>2.6809239789761699E-2</v>
      </c>
      <c r="I287" s="16">
        <f>VLOOKUP($D287,'Growth rate'!$B$3:$S$93,8,FALSE)*VLOOKUP($F287,BY_IND_Demand_Drivers!$B$5:$J$100,9,FALSE)</f>
        <v>2.6809239789761699E-2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0.49015949846001455</v>
      </c>
      <c r="H288" s="16">
        <f>VLOOKUP($D288,'Growth rate'!$B$3:$S$93,8,FALSE)*VLOOKUP($F288,BY_IND_Demand_Drivers!$B$5:$J$100,8,FALSE)</f>
        <v>2.7238187626397889E-2</v>
      </c>
      <c r="I288" s="16">
        <f>VLOOKUP($D288,'Growth rate'!$B$3:$S$93,8,FALSE)*VLOOKUP($F288,BY_IND_Demand_Drivers!$B$5:$J$100,9,FALSE)</f>
        <v>2.7238187626397889E-2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0.49800205043537488</v>
      </c>
      <c r="H289" s="16">
        <f>VLOOKUP($D289,'Growth rate'!$B$3:$S$93,8,FALSE)*VLOOKUP($F289,BY_IND_Demand_Drivers!$B$5:$J$100,8,FALSE)</f>
        <v>2.7673998628420259E-2</v>
      </c>
      <c r="I289" s="16">
        <f>VLOOKUP($D289,'Growth rate'!$B$3:$S$93,8,FALSE)*VLOOKUP($F289,BY_IND_Demand_Drivers!$B$5:$J$100,9,FALSE)</f>
        <v>2.7673998628420259E-2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0.50597008324234083</v>
      </c>
      <c r="H290" s="16">
        <f>VLOOKUP($D290,'Growth rate'!$B$3:$S$93,8,FALSE)*VLOOKUP($F290,BY_IND_Demand_Drivers!$B$5:$J$100,8,FALSE)</f>
        <v>2.8116782606474978E-2</v>
      </c>
      <c r="I290" s="16">
        <f>VLOOKUP($D290,'Growth rate'!$B$3:$S$93,8,FALSE)*VLOOKUP($F290,BY_IND_Demand_Drivers!$B$5:$J$100,9,FALSE)</f>
        <v>2.8116782606474978E-2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0.51406560457421824</v>
      </c>
      <c r="H291" s="16">
        <f>VLOOKUP($D291,'Growth rate'!$B$3:$S$93,8,FALSE)*VLOOKUP($F291,BY_IND_Demand_Drivers!$B$5:$J$100,8,FALSE)</f>
        <v>2.8566651128178581E-2</v>
      </c>
      <c r="I291" s="16">
        <f>VLOOKUP($D291,'Growth rate'!$B$3:$S$93,8,FALSE)*VLOOKUP($F291,BY_IND_Demand_Drivers!$B$5:$J$100,9,FALSE)</f>
        <v>2.8566651128178581E-2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0.52229065424740573</v>
      </c>
      <c r="H292" s="16">
        <f>VLOOKUP($D292,'Growth rate'!$B$3:$S$93,8,FALSE)*VLOOKUP($F292,BY_IND_Demand_Drivers!$B$5:$J$100,8,FALSE)</f>
        <v>2.9023717546229438E-2</v>
      </c>
      <c r="I292" s="16">
        <f>VLOOKUP($D292,'Growth rate'!$B$3:$S$93,8,FALSE)*VLOOKUP($F292,BY_IND_Demand_Drivers!$B$5:$J$100,9,FALSE)</f>
        <v>2.9023717546229438E-2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0.53064730471536425</v>
      </c>
      <c r="H293" s="16">
        <f>VLOOKUP($D293,'Growth rate'!$B$3:$S$93,8,FALSE)*VLOOKUP($F293,BY_IND_Demand_Drivers!$B$5:$J$100,8,FALSE)</f>
        <v>2.9488097026969109E-2</v>
      </c>
      <c r="I293" s="16">
        <f>VLOOKUP($D293,'Growth rate'!$B$3:$S$93,8,FALSE)*VLOOKUP($F293,BY_IND_Demand_Drivers!$B$5:$J$100,9,FALSE)</f>
        <v>2.9488097026969109E-2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0.53913766159081011</v>
      </c>
      <c r="H294" s="16">
        <f>VLOOKUP($D294,'Growth rate'!$B$3:$S$93,8,FALSE)*VLOOKUP($F294,BY_IND_Demand_Drivers!$B$5:$J$100,8,FALSE)</f>
        <v>2.9959906579400616E-2</v>
      </c>
      <c r="I294" s="16">
        <f>VLOOKUP($D294,'Growth rate'!$B$3:$S$93,8,FALSE)*VLOOKUP($F294,BY_IND_Demand_Drivers!$B$5:$J$100,9,FALSE)</f>
        <v>2.9959906579400616E-2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0.5477638641762631</v>
      </c>
      <c r="H295" s="16">
        <f>VLOOKUP($D295,'Growth rate'!$B$3:$S$93,8,FALSE)*VLOOKUP($F295,BY_IND_Demand_Drivers!$B$5:$J$100,8,FALSE)</f>
        <v>3.0439265084671031E-2</v>
      </c>
      <c r="I295" s="16">
        <f>VLOOKUP($D295,'Growth rate'!$B$3:$S$93,8,FALSE)*VLOOKUP($F295,BY_IND_Demand_Drivers!$B$5:$J$100,9,FALSE)</f>
        <v>3.0439265084671031E-2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0.55652808600308334</v>
      </c>
      <c r="H296" s="16">
        <f>VLOOKUP($D296,'Growth rate'!$B$3:$S$93,8,FALSE)*VLOOKUP($F296,BY_IND_Demand_Drivers!$B$5:$J$100,8,FALSE)</f>
        <v>3.0926293326025762E-2</v>
      </c>
      <c r="I296" s="16">
        <f>VLOOKUP($D296,'Growth rate'!$B$3:$S$93,8,FALSE)*VLOOKUP($F296,BY_IND_Demand_Drivers!$B$5:$J$100,9,FALSE)</f>
        <v>3.0926293326025762E-2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0.56543253537913263</v>
      </c>
      <c r="H297" s="16">
        <f>VLOOKUP($D297,'Growth rate'!$B$3:$S$93,8,FALSE)*VLOOKUP($F297,BY_IND_Demand_Drivers!$B$5:$J$100,8,FALSE)</f>
        <v>3.142111401924217E-2</v>
      </c>
      <c r="I297" s="16">
        <f>VLOOKUP($D297,'Growth rate'!$B$3:$S$93,8,FALSE)*VLOOKUP($F297,BY_IND_Demand_Drivers!$B$5:$J$100,9,FALSE)</f>
        <v>3.142111401924217E-2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0.57447945594519889</v>
      </c>
      <c r="H298" s="16">
        <f>VLOOKUP($D298,'Growth rate'!$B$3:$S$93,8,FALSE)*VLOOKUP($F298,BY_IND_Demand_Drivers!$B$5:$J$100,8,FALSE)</f>
        <v>3.1923851843550052E-2</v>
      </c>
      <c r="I298" s="16">
        <f>VLOOKUP($D298,'Growth rate'!$B$3:$S$93,8,FALSE)*VLOOKUP($F298,BY_IND_Demand_Drivers!$B$5:$J$100,9,FALSE)</f>
        <v>3.1923851843550052E-2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0.583671127240322</v>
      </c>
      <c r="H299" s="16">
        <f>VLOOKUP($D299,'Growth rate'!$B$3:$S$93,8,FALSE)*VLOOKUP($F299,BY_IND_Demand_Drivers!$B$5:$J$100,8,FALSE)</f>
        <v>3.2434633473046849E-2</v>
      </c>
      <c r="I299" s="16">
        <f>VLOOKUP($D299,'Growth rate'!$B$3:$S$93,8,FALSE)*VLOOKUP($F299,BY_IND_Demand_Drivers!$B$5:$J$100,9,FALSE)</f>
        <v>3.2434633473046849E-2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0.59300986527616717</v>
      </c>
      <c r="H300" s="16">
        <f>VLOOKUP($D300,'Growth rate'!$B$3:$S$93,8,FALSE)*VLOOKUP($F300,BY_IND_Demand_Drivers!$B$5:$J$100,8,FALSE)</f>
        <v>3.2953587608615602E-2</v>
      </c>
      <c r="I300" s="16">
        <f>VLOOKUP($D300,'Growth rate'!$B$3:$S$93,8,FALSE)*VLOOKUP($F300,BY_IND_Demand_Drivers!$B$5:$J$100,9,FALSE)</f>
        <v>3.2953587608615602E-2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0.60249802312058587</v>
      </c>
      <c r="H301" s="16">
        <f>VLOOKUP($D301,'Growth rate'!$B$3:$S$93,8,FALSE)*VLOOKUP($F301,BY_IND_Demand_Drivers!$B$5:$J$100,8,FALSE)</f>
        <v>3.3480845010353456E-2</v>
      </c>
      <c r="I301" s="16">
        <f>VLOOKUP($D301,'Growth rate'!$B$3:$S$93,8,FALSE)*VLOOKUP($F301,BY_IND_Demand_Drivers!$B$5:$J$100,9,FALSE)</f>
        <v>3.3480845010353456E-2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0.61213799149051529</v>
      </c>
      <c r="H302" s="16">
        <f>VLOOKUP($D302,'Growth rate'!$B$3:$S$93,8,FALSE)*VLOOKUP($F302,BY_IND_Demand_Drivers!$B$5:$J$100,8,FALSE)</f>
        <v>3.4016538530519114E-2</v>
      </c>
      <c r="I302" s="16">
        <f>VLOOKUP($D302,'Growth rate'!$B$3:$S$93,8,FALSE)*VLOOKUP($F302,BY_IND_Demand_Drivers!$B$5:$J$100,9,FALSE)</f>
        <v>3.4016538530519114E-2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0.62193219935436339</v>
      </c>
      <c r="H303" s="16">
        <f>VLOOKUP($D303,'Growth rate'!$B$3:$S$93,8,FALSE)*VLOOKUP($F303,BY_IND_Demand_Drivers!$B$5:$J$100,8,FALSE)</f>
        <v>3.4560803147007414E-2</v>
      </c>
      <c r="I303" s="16">
        <f>VLOOKUP($D303,'Growth rate'!$B$3:$S$93,8,FALSE)*VLOOKUP($F303,BY_IND_Demand_Drivers!$B$5:$J$100,9,FALSE)</f>
        <v>3.4560803147007414E-2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0.63188311454403334</v>
      </c>
      <c r="H304" s="16">
        <f>VLOOKUP($D304,'Growth rate'!$B$3:$S$93,8,FALSE)*VLOOKUP($F304,BY_IND_Demand_Drivers!$B$5:$J$100,8,FALSE)</f>
        <v>3.5113775997359535E-2</v>
      </c>
      <c r="I304" s="16">
        <f>VLOOKUP($D304,'Growth rate'!$B$3:$S$93,8,FALSE)*VLOOKUP($F304,BY_IND_Demand_Drivers!$B$5:$J$100,9,FALSE)</f>
        <v>3.5113775997359535E-2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0.64199324437673777</v>
      </c>
      <c r="H305" s="16">
        <f>VLOOKUP($D305,'Growth rate'!$B$3:$S$93,8,FALSE)*VLOOKUP($F305,BY_IND_Demand_Drivers!$B$5:$J$100,8,FALSE)</f>
        <v>3.567559641331728E-2</v>
      </c>
      <c r="I305" s="16">
        <f>VLOOKUP($D305,'Growth rate'!$B$3:$S$93,8,FALSE)*VLOOKUP($F305,BY_IND_Demand_Drivers!$B$5:$J$100,9,FALSE)</f>
        <v>3.567559641331728E-2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0.65226513628676541</v>
      </c>
      <c r="H306" s="16">
        <f>VLOOKUP($D306,'Growth rate'!$B$3:$S$93,8,FALSE)*VLOOKUP($F306,BY_IND_Demand_Drivers!$B$5:$J$100,8,FALSE)</f>
        <v>3.6246405955930351E-2</v>
      </c>
      <c r="I306" s="16">
        <f>VLOOKUP($D306,'Growth rate'!$B$3:$S$93,8,FALSE)*VLOOKUP($F306,BY_IND_Demand_Drivers!$B$5:$J$100,9,FALSE)</f>
        <v>3.6246405955930351E-2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0.66270137846735377</v>
      </c>
      <c r="H307" s="16">
        <f>VLOOKUP($D307,'Growth rate'!$B$3:$S$93,8,FALSE)*VLOOKUP($F307,BY_IND_Demand_Drivers!$B$5:$J$100,8,FALSE)</f>
        <v>3.6826348451225246E-2</v>
      </c>
      <c r="I307" s="16">
        <f>VLOOKUP($D307,'Growth rate'!$B$3:$S$93,8,FALSE)*VLOOKUP($F307,BY_IND_Demand_Drivers!$B$5:$J$100,9,FALSE)</f>
        <v>3.6826348451225246E-2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0.67330460052283125</v>
      </c>
      <c r="H308" s="16">
        <f>VLOOKUP($D308,'Growth rate'!$B$3:$S$93,8,FALSE)*VLOOKUP($F308,BY_IND_Demand_Drivers!$B$5:$J$100,8,FALSE)</f>
        <v>3.7415570026444842E-2</v>
      </c>
      <c r="I308" s="16">
        <f>VLOOKUP($D308,'Growth rate'!$B$3:$S$93,8,FALSE)*VLOOKUP($F308,BY_IND_Demand_Drivers!$B$5:$J$100,9,FALSE)</f>
        <v>3.7415570026444842E-2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0.68407747413119679</v>
      </c>
      <c r="H309" s="16">
        <f>VLOOKUP($D309,'Growth rate'!$B$3:$S$93,8,FALSE)*VLOOKUP($F309,BY_IND_Demand_Drivers!$B$5:$J$100,8,FALSE)</f>
        <v>3.8014219146867964E-2</v>
      </c>
      <c r="I309" s="16">
        <f>VLOOKUP($D309,'Growth rate'!$B$3:$S$93,8,FALSE)*VLOOKUP($F309,BY_IND_Demand_Drivers!$B$5:$J$100,9,FALSE)</f>
        <v>3.8014219146867964E-2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0.69502271371729607</v>
      </c>
      <c r="H310" s="16">
        <f>VLOOKUP($D310,'Growth rate'!$B$3:$S$93,8,FALSE)*VLOOKUP($F310,BY_IND_Demand_Drivers!$B$5:$J$100,8,FALSE)</f>
        <v>3.862244665321786E-2</v>
      </c>
      <c r="I310" s="16">
        <f>VLOOKUP($D310,'Growth rate'!$B$3:$S$93,8,FALSE)*VLOOKUP($F310,BY_IND_Demand_Drivers!$B$5:$J$100,9,FALSE)</f>
        <v>3.862244665321786E-2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0.70614307713677271</v>
      </c>
      <c r="H311" s="16">
        <f>VLOOKUP($D311,'Growth rate'!$B$3:$S$93,8,FALSE)*VLOOKUP($F311,BY_IND_Demand_Drivers!$B$5:$J$100,8,FALSE)</f>
        <v>3.9240405799669344E-2</v>
      </c>
      <c r="I311" s="16">
        <f>VLOOKUP($D311,'Growth rate'!$B$3:$S$93,8,FALSE)*VLOOKUP($F311,BY_IND_Demand_Drivers!$B$5:$J$100,9,FALSE)</f>
        <v>3.9240405799669344E-2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0.71744136637096112</v>
      </c>
      <c r="H312" s="16">
        <f>VLOOKUP($D312,'Growth rate'!$B$3:$S$93,8,FALSE)*VLOOKUP($F312,BY_IND_Demand_Drivers!$B$5:$J$100,8,FALSE)</f>
        <v>3.9868252292464053E-2</v>
      </c>
      <c r="I312" s="16">
        <f>VLOOKUP($D312,'Growth rate'!$B$3:$S$93,8,FALSE)*VLOOKUP($F312,BY_IND_Demand_Drivers!$B$5:$J$100,9,FALSE)</f>
        <v>3.9868252292464053E-2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0.7289204282328966</v>
      </c>
      <c r="H313" s="16">
        <f>VLOOKUP($D313,'Growth rate'!$B$3:$S$93,8,FALSE)*VLOOKUP($F313,BY_IND_Demand_Drivers!$B$5:$J$100,8,FALSE)</f>
        <v>4.0506144329143484E-2</v>
      </c>
      <c r="I313" s="16">
        <f>VLOOKUP($D313,'Growth rate'!$B$3:$S$93,8,FALSE)*VLOOKUP($F313,BY_IND_Demand_Drivers!$B$5:$J$100,9,FALSE)</f>
        <v>4.0506144329143484E-2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0.7405831550846228</v>
      </c>
      <c r="H314" s="16">
        <f>VLOOKUP($D314,'Growth rate'!$B$3:$S$93,8,FALSE)*VLOOKUP($F314,BY_IND_Demand_Drivers!$B$5:$J$100,8,FALSE)</f>
        <v>4.1154242638409777E-2</v>
      </c>
      <c r="I314" s="16">
        <f>VLOOKUP($D314,'Growth rate'!$B$3:$S$93,8,FALSE)*VLOOKUP($F314,BY_IND_Demand_Drivers!$B$5:$J$100,9,FALSE)</f>
        <v>4.1154242638409777E-2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0.75243248556597686</v>
      </c>
      <c r="H315" s="16">
        <f>VLOOKUP($D315,'Growth rate'!$B$3:$S$93,8,FALSE)*VLOOKUP($F315,BY_IND_Demand_Drivers!$B$5:$J$100,8,FALSE)</f>
        <v>4.1812710520624338E-2</v>
      </c>
      <c r="I315" s="16">
        <f>VLOOKUP($D315,'Growth rate'!$B$3:$S$93,8,FALSE)*VLOOKUP($F315,BY_IND_Demand_Drivers!$B$5:$J$100,9,FALSE)</f>
        <v>4.1812710520624338E-2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0.76447140533503244</v>
      </c>
      <c r="H316" s="16">
        <f>VLOOKUP($D316,'Growth rate'!$B$3:$S$93,8,FALSE)*VLOOKUP($F316,BY_IND_Demand_Drivers!$B$5:$J$100,8,FALSE)</f>
        <v>4.2481713888954324E-2</v>
      </c>
      <c r="I316" s="16">
        <f>VLOOKUP($D316,'Growth rate'!$B$3:$S$93,8,FALSE)*VLOOKUP($F316,BY_IND_Demand_Drivers!$B$5:$J$100,9,FALSE)</f>
        <v>4.2481713888954324E-2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0.77670294782039306</v>
      </c>
      <c r="H317" s="16">
        <f>VLOOKUP($D317,'Growth rate'!$B$3:$S$93,8,FALSE)*VLOOKUP($F317,BY_IND_Demand_Drivers!$B$5:$J$100,8,FALSE)</f>
        <v>4.3161421311177596E-2</v>
      </c>
      <c r="I317" s="16">
        <f>VLOOKUP($D317,'Growth rate'!$B$3:$S$93,8,FALSE)*VLOOKUP($F317,BY_IND_Demand_Drivers!$B$5:$J$100,9,FALSE)</f>
        <v>4.3161421311177596E-2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0.78913019498551928</v>
      </c>
      <c r="H318" s="16">
        <f>VLOOKUP($D318,'Growth rate'!$B$3:$S$93,8,FALSE)*VLOOKUP($F318,BY_IND_Demand_Drivers!$B$5:$J$100,8,FALSE)</f>
        <v>4.3852004052156439E-2</v>
      </c>
      <c r="I318" s="16">
        <f>VLOOKUP($D318,'Growth rate'!$B$3:$S$93,8,FALSE)*VLOOKUP($F318,BY_IND_Demand_Drivers!$B$5:$J$100,9,FALSE)</f>
        <v>4.3852004052156439E-2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0.80175627810528771</v>
      </c>
      <c r="H319" s="16">
        <f>VLOOKUP($D319,'Growth rate'!$B$3:$S$93,8,FALSE)*VLOOKUP($F319,BY_IND_Demand_Drivers!$B$5:$J$100,8,FALSE)</f>
        <v>4.4553636116990945E-2</v>
      </c>
      <c r="I319" s="16">
        <f>VLOOKUP($D319,'Growth rate'!$B$3:$S$93,8,FALSE)*VLOOKUP($F319,BY_IND_Demand_Drivers!$B$5:$J$100,9,FALSE)</f>
        <v>4.4553636116990945E-2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0.81458437855497234</v>
      </c>
      <c r="H320" s="16">
        <f>VLOOKUP($D320,'Growth rate'!$B$3:$S$93,8,FALSE)*VLOOKUP($F320,BY_IND_Demand_Drivers!$B$5:$J$100,8,FALSE)</f>
        <v>4.5266494294862798E-2</v>
      </c>
      <c r="I320" s="16">
        <f>VLOOKUP($D320,'Growth rate'!$B$3:$S$93,8,FALSE)*VLOOKUP($F320,BY_IND_Demand_Drivers!$B$5:$J$100,9,FALSE)</f>
        <v>4.5266494294862798E-2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0.82761772861185201</v>
      </c>
      <c r="H321" s="16">
        <f>VLOOKUP($D321,'Growth rate'!$B$3:$S$93,8,FALSE)*VLOOKUP($F321,BY_IND_Demand_Drivers!$B$5:$J$100,8,FALSE)</f>
        <v>4.599075820358061E-2</v>
      </c>
      <c r="I321" s="16">
        <f>VLOOKUP($D321,'Growth rate'!$B$3:$S$93,8,FALSE)*VLOOKUP($F321,BY_IND_Demand_Drivers!$B$5:$J$100,9,FALSE)</f>
        <v>4.599075820358061E-2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0.84085961226964168</v>
      </c>
      <c r="H322" s="16">
        <f>VLOOKUP($D322,'Growth rate'!$B$3:$S$93,8,FALSE)*VLOOKUP($F322,BY_IND_Demand_Drivers!$B$5:$J$100,8,FALSE)</f>
        <v>4.6726610334837902E-2</v>
      </c>
      <c r="I322" s="16">
        <f>VLOOKUP($D322,'Growth rate'!$B$3:$S$93,8,FALSE)*VLOOKUP($F322,BY_IND_Demand_Drivers!$B$5:$J$100,9,FALSE)</f>
        <v>4.6726610334837902E-2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0.85431336606595587</v>
      </c>
      <c r="H323" s="16">
        <f>VLOOKUP($D323,'Growth rate'!$B$3:$S$93,8,FALSE)*VLOOKUP($F323,BY_IND_Demand_Drivers!$B$5:$J$100,8,FALSE)</f>
        <v>4.7474236100195306E-2</v>
      </c>
      <c r="I323" s="16">
        <f>VLOOKUP($D323,'Growth rate'!$B$3:$S$93,8,FALSE)*VLOOKUP($F323,BY_IND_Demand_Drivers!$B$5:$J$100,9,FALSE)</f>
        <v>4.7474236100195306E-2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0.8679823799230113</v>
      </c>
      <c r="H324" s="16">
        <f>VLOOKUP($D324,'Growth rate'!$B$3:$S$93,8,FALSE)*VLOOKUP($F324,BY_IND_Demand_Drivers!$B$5:$J$100,8,FALSE)</f>
        <v>4.823382387779844E-2</v>
      </c>
      <c r="I324" s="16">
        <f>VLOOKUP($D324,'Growth rate'!$B$3:$S$93,8,FALSE)*VLOOKUP($F324,BY_IND_Demand_Drivers!$B$5:$J$100,9,FALSE)</f>
        <v>4.823382387779844E-2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0.88187009800177951</v>
      </c>
      <c r="H325" s="16">
        <f>VLOOKUP($D325,'Growth rate'!$B$3:$S$93,8,FALSE)*VLOOKUP($F325,BY_IND_Demand_Drivers!$B$5:$J$100,8,FALSE)</f>
        <v>4.9005565059843215E-2</v>
      </c>
      <c r="I325" s="16">
        <f>VLOOKUP($D325,'Growth rate'!$B$3:$S$93,8,FALSE)*VLOOKUP($F325,BY_IND_Demand_Drivers!$B$5:$J$100,9,FALSE)</f>
        <v>4.9005565059843215E-2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0.89598001956980799</v>
      </c>
      <c r="H326" s="16">
        <f>VLOOKUP($D326,'Growth rate'!$B$3:$S$93,8,FALSE)*VLOOKUP($F326,BY_IND_Demand_Drivers!$B$5:$J$100,8,FALSE)</f>
        <v>4.9789654100800704E-2</v>
      </c>
      <c r="I326" s="16">
        <f>VLOOKUP($D326,'Growth rate'!$B$3:$S$93,8,FALSE)*VLOOKUP($F326,BY_IND_Demand_Drivers!$B$5:$J$100,9,FALSE)</f>
        <v>4.9789654100800704E-2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0.91031569988292504</v>
      </c>
      <c r="H327" s="16">
        <f>VLOOKUP($D327,'Growth rate'!$B$3:$S$93,8,FALSE)*VLOOKUP($F327,BY_IND_Demand_Drivers!$B$5:$J$100,8,FALSE)</f>
        <v>5.0586288566413527E-2</v>
      </c>
      <c r="I327" s="16">
        <f>VLOOKUP($D327,'Growth rate'!$B$3:$S$93,8,FALSE)*VLOOKUP($F327,BY_IND_Demand_Drivers!$B$5:$J$100,9,FALSE)</f>
        <v>5.0586288566413527E-2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0.92488075108105172</v>
      </c>
      <c r="H328" s="16">
        <f>VLOOKUP($D328,'Growth rate'!$B$3:$S$93,8,FALSE)*VLOOKUP($F328,BY_IND_Demand_Drivers!$B$5:$J$100,8,FALSE)</f>
        <v>5.1395669183476135E-2</v>
      </c>
      <c r="I328" s="16">
        <f>VLOOKUP($D328,'Growth rate'!$B$3:$S$93,8,FALSE)*VLOOKUP($F328,BY_IND_Demand_Drivers!$B$5:$J$100,9,FALSE)</f>
        <v>5.1395669183476135E-2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0.93967884309834837</v>
      </c>
      <c r="H329" s="16">
        <f>VLOOKUP($D329,'Growth rate'!$B$3:$S$93,8,FALSE)*VLOOKUP($F329,BY_IND_Demand_Drivers!$B$5:$J$100,8,FALSE)</f>
        <v>5.2217999890411745E-2</v>
      </c>
      <c r="I329" s="16">
        <f>VLOOKUP($D329,'Growth rate'!$B$3:$S$93,8,FALSE)*VLOOKUP($F329,BY_IND_Demand_Drivers!$B$5:$J$100,9,FALSE)</f>
        <v>5.2217999890411745E-2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0.95471370458792237</v>
      </c>
      <c r="H330" s="16">
        <f>VLOOKUP($D330,'Growth rate'!$B$3:$S$93,8,FALSE)*VLOOKUP($F330,BY_IND_Demand_Drivers!$B$5:$J$100,8,FALSE)</f>
        <v>5.3053487888658352E-2</v>
      </c>
      <c r="I330" s="16">
        <f>VLOOKUP($D330,'Growth rate'!$B$3:$S$93,8,FALSE)*VLOOKUP($F330,BY_IND_Demand_Drivers!$B$5:$J$100,9,FALSE)</f>
        <v>5.3053487888658352E-2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0.96998912386132907</v>
      </c>
      <c r="H331" s="16">
        <f>VLOOKUP($D331,'Growth rate'!$B$3:$S$93,8,FALSE)*VLOOKUP($F331,BY_IND_Demand_Drivers!$B$5:$J$100,8,FALSE)</f>
        <v>5.3902343694876884E-2</v>
      </c>
      <c r="I331" s="16">
        <f>VLOOKUP($D331,'Growth rate'!$B$3:$S$93,8,FALSE)*VLOOKUP($F331,BY_IND_Demand_Drivers!$B$5:$J$100,9,FALSE)</f>
        <v>5.3902343694876884E-2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0.87849616633663363</v>
      </c>
      <c r="H332" s="16">
        <f>VLOOKUP($D332,'Growth rate'!$B$3:$S$93,8,FALSE)*VLOOKUP($F332,BY_IND_Demand_Drivers!$B$5:$J$100,8,FALSE)</f>
        <v>4.8818352475247524E-2</v>
      </c>
      <c r="I332" s="16">
        <f>VLOOKUP($D332,'Growth rate'!$B$3:$S$93,8,FALSE)*VLOOKUP($F332,BY_IND_Demand_Drivers!$B$5:$J$100,9,FALSE)</f>
        <v>4.8818352475247524E-2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0.91939555134603068</v>
      </c>
      <c r="H333" s="16">
        <f>VLOOKUP($D333,'Growth rate'!$B$3:$S$93,8,FALSE)*VLOOKUP($F333,BY_IND_Demand_Drivers!$B$5:$J$100,8,FALSE)</f>
        <v>5.1091146222015563E-2</v>
      </c>
      <c r="I333" s="16">
        <f>VLOOKUP($D333,'Growth rate'!$B$3:$S$93,8,FALSE)*VLOOKUP($F333,BY_IND_Demand_Drivers!$B$5:$J$100,9,FALSE)</f>
        <v>5.1091146222015563E-2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0.96029493635542762</v>
      </c>
      <c r="H334" s="16">
        <f>VLOOKUP($D334,'Growth rate'!$B$3:$S$93,8,FALSE)*VLOOKUP($F334,BY_IND_Demand_Drivers!$B$5:$J$100,8,FALSE)</f>
        <v>5.3363939968783608E-2</v>
      </c>
      <c r="I334" s="16">
        <f>VLOOKUP($D334,'Growth rate'!$B$3:$S$93,8,FALSE)*VLOOKUP($F334,BY_IND_Demand_Drivers!$B$5:$J$100,9,FALSE)</f>
        <v>5.3363939968783608E-2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1.0011943213648247</v>
      </c>
      <c r="H335" s="16">
        <f>VLOOKUP($D335,'Growth rate'!$B$3:$S$93,8,FALSE)*VLOOKUP($F335,BY_IND_Demand_Drivers!$B$5:$J$100,8,FALSE)</f>
        <v>5.5636733715551646E-2</v>
      </c>
      <c r="I335" s="16">
        <f>VLOOKUP($D335,'Growth rate'!$B$3:$S$93,8,FALSE)*VLOOKUP($F335,BY_IND_Demand_Drivers!$B$5:$J$100,9,FALSE)</f>
        <v>5.5636733715551646E-2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1.0420937063742217</v>
      </c>
      <c r="H336" s="16">
        <f>VLOOKUP($D336,'Growth rate'!$B$3:$S$93,8,FALSE)*VLOOKUP($F336,BY_IND_Demand_Drivers!$B$5:$J$100,8,FALSE)</f>
        <v>5.7909527462319692E-2</v>
      </c>
      <c r="I336" s="16">
        <f>VLOOKUP($D336,'Growth rate'!$B$3:$S$93,8,FALSE)*VLOOKUP($F336,BY_IND_Demand_Drivers!$B$5:$J$100,9,FALSE)</f>
        <v>5.7909527462319692E-2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1.0829930913836188</v>
      </c>
      <c r="H337" s="16">
        <f>VLOOKUP($D337,'Growth rate'!$B$3:$S$93,8,FALSE)*VLOOKUP($F337,BY_IND_Demand_Drivers!$B$5:$J$100,8,FALSE)</f>
        <v>6.018232120908773E-2</v>
      </c>
      <c r="I337" s="16">
        <f>VLOOKUP($D337,'Growth rate'!$B$3:$S$93,8,FALSE)*VLOOKUP($F337,BY_IND_Demand_Drivers!$B$5:$J$100,9,FALSE)</f>
        <v>6.018232120908773E-2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1.1238924763930158</v>
      </c>
      <c r="H338" s="16">
        <f>VLOOKUP($D338,'Growth rate'!$B$3:$S$93,8,FALSE)*VLOOKUP($F338,BY_IND_Demand_Drivers!$B$5:$J$100,8,FALSE)</f>
        <v>6.2455114955855776E-2</v>
      </c>
      <c r="I338" s="16">
        <f>VLOOKUP($D338,'Growth rate'!$B$3:$S$93,8,FALSE)*VLOOKUP($F338,BY_IND_Demand_Drivers!$B$5:$J$100,9,FALSE)</f>
        <v>6.2455114955855776E-2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1.1647918614024126</v>
      </c>
      <c r="H339" s="16">
        <f>VLOOKUP($D339,'Growth rate'!$B$3:$S$93,8,FALSE)*VLOOKUP($F339,BY_IND_Demand_Drivers!$B$5:$J$100,8,FALSE)</f>
        <v>6.4727908702623821E-2</v>
      </c>
      <c r="I339" s="16">
        <f>VLOOKUP($D339,'Growth rate'!$B$3:$S$93,8,FALSE)*VLOOKUP($F339,BY_IND_Demand_Drivers!$B$5:$J$100,9,FALSE)</f>
        <v>6.4727908702623821E-2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1.2056912464118097</v>
      </c>
      <c r="H340" s="16">
        <f>VLOOKUP($D340,'Growth rate'!$B$3:$S$93,8,FALSE)*VLOOKUP($F340,BY_IND_Demand_Drivers!$B$5:$J$100,8,FALSE)</f>
        <v>6.7000702449391852E-2</v>
      </c>
      <c r="I340" s="16">
        <f>VLOOKUP($D340,'Growth rate'!$B$3:$S$93,8,FALSE)*VLOOKUP($F340,BY_IND_Demand_Drivers!$B$5:$J$100,9,FALSE)</f>
        <v>6.7000702449391852E-2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1.2465906314212067</v>
      </c>
      <c r="H341" s="16">
        <f>VLOOKUP($D341,'Growth rate'!$B$3:$S$93,8,FALSE)*VLOOKUP($F341,BY_IND_Demand_Drivers!$B$5:$J$100,8,FALSE)</f>
        <v>6.9273496196159898E-2</v>
      </c>
      <c r="I341" s="16">
        <f>VLOOKUP($D341,'Growth rate'!$B$3:$S$93,8,FALSE)*VLOOKUP($F341,BY_IND_Demand_Drivers!$B$5:$J$100,9,FALSE)</f>
        <v>6.9273496196159898E-2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1.2874900164306038</v>
      </c>
      <c r="H342" s="16">
        <f>VLOOKUP($D342,'Growth rate'!$B$3:$S$93,8,FALSE)*VLOOKUP($F342,BY_IND_Demand_Drivers!$B$5:$J$100,8,FALSE)</f>
        <v>7.1546289942927943E-2</v>
      </c>
      <c r="I342" s="16">
        <f>VLOOKUP($D342,'Growth rate'!$B$3:$S$93,8,FALSE)*VLOOKUP($F342,BY_IND_Demand_Drivers!$B$5:$J$100,9,FALSE)</f>
        <v>7.1546289942927943E-2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1.3283894014400008</v>
      </c>
      <c r="H343" s="16">
        <f>VLOOKUP($D343,'Growth rate'!$B$3:$S$93,8,FALSE)*VLOOKUP($F343,BY_IND_Demand_Drivers!$B$5:$J$100,8,FALSE)</f>
        <v>7.3819083689695975E-2</v>
      </c>
      <c r="I343" s="16">
        <f>VLOOKUP($D343,'Growth rate'!$B$3:$S$93,8,FALSE)*VLOOKUP($F343,BY_IND_Demand_Drivers!$B$5:$J$100,9,FALSE)</f>
        <v>7.3819083689695975E-2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1.3692887864493979</v>
      </c>
      <c r="H344" s="16">
        <f>VLOOKUP($D344,'Growth rate'!$B$3:$S$93,8,FALSE)*VLOOKUP($F344,BY_IND_Demand_Drivers!$B$5:$J$100,8,FALSE)</f>
        <v>7.6091877436464034E-2</v>
      </c>
      <c r="I344" s="16">
        <f>VLOOKUP($D344,'Growth rate'!$B$3:$S$93,8,FALSE)*VLOOKUP($F344,BY_IND_Demand_Drivers!$B$5:$J$100,9,FALSE)</f>
        <v>7.6091877436464034E-2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1.4101881714587949</v>
      </c>
      <c r="H345" s="16">
        <f>VLOOKUP($D345,'Growth rate'!$B$3:$S$93,8,FALSE)*VLOOKUP($F345,BY_IND_Demand_Drivers!$B$5:$J$100,8,FALSE)</f>
        <v>7.8364671183232079E-2</v>
      </c>
      <c r="I345" s="16">
        <f>VLOOKUP($D345,'Growth rate'!$B$3:$S$93,8,FALSE)*VLOOKUP($F345,BY_IND_Demand_Drivers!$B$5:$J$100,9,FALSE)</f>
        <v>7.8364671183232079E-2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1.451087556468192</v>
      </c>
      <c r="H346" s="16">
        <f>VLOOKUP($D346,'Growth rate'!$B$3:$S$93,8,FALSE)*VLOOKUP($F346,BY_IND_Demand_Drivers!$B$5:$J$100,8,FALSE)</f>
        <v>8.0637464930000111E-2</v>
      </c>
      <c r="I346" s="16">
        <f>VLOOKUP($D346,'Growth rate'!$B$3:$S$93,8,FALSE)*VLOOKUP($F346,BY_IND_Demand_Drivers!$B$5:$J$100,9,FALSE)</f>
        <v>8.0637464930000111E-2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1.491986941477589</v>
      </c>
      <c r="H347" s="16">
        <f>VLOOKUP($D347,'Growth rate'!$B$3:$S$93,8,FALSE)*VLOOKUP($F347,BY_IND_Demand_Drivers!$B$5:$J$100,8,FALSE)</f>
        <v>8.2910258676768156E-2</v>
      </c>
      <c r="I347" s="16">
        <f>VLOOKUP($D347,'Growth rate'!$B$3:$S$93,8,FALSE)*VLOOKUP($F347,BY_IND_Demand_Drivers!$B$5:$J$100,9,FALSE)</f>
        <v>8.2910258676768156E-2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1.5328863264869861</v>
      </c>
      <c r="H348" s="16">
        <f>VLOOKUP($D348,'Growth rate'!$B$3:$S$93,8,FALSE)*VLOOKUP($F348,BY_IND_Demand_Drivers!$B$5:$J$100,8,FALSE)</f>
        <v>8.5183052423536201E-2</v>
      </c>
      <c r="I348" s="16">
        <f>VLOOKUP($D348,'Growth rate'!$B$3:$S$93,8,FALSE)*VLOOKUP($F348,BY_IND_Demand_Drivers!$B$5:$J$100,9,FALSE)</f>
        <v>8.5183052423536201E-2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1.5737857114963831</v>
      </c>
      <c r="H349" s="16">
        <f>VLOOKUP($D349,'Growth rate'!$B$3:$S$93,8,FALSE)*VLOOKUP($F349,BY_IND_Demand_Drivers!$B$5:$J$100,8,FALSE)</f>
        <v>8.7455846170304247E-2</v>
      </c>
      <c r="I349" s="16">
        <f>VLOOKUP($D349,'Growth rate'!$B$3:$S$93,8,FALSE)*VLOOKUP($F349,BY_IND_Demand_Drivers!$B$5:$J$100,9,FALSE)</f>
        <v>8.7455846170304247E-2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1.6146850965057802</v>
      </c>
      <c r="H350" s="16">
        <f>VLOOKUP($D350,'Growth rate'!$B$3:$S$93,8,FALSE)*VLOOKUP($F350,BY_IND_Demand_Drivers!$B$5:$J$100,8,FALSE)</f>
        <v>8.9728639917072278E-2</v>
      </c>
      <c r="I350" s="16">
        <f>VLOOKUP($D350,'Growth rate'!$B$3:$S$93,8,FALSE)*VLOOKUP($F350,BY_IND_Demand_Drivers!$B$5:$J$100,9,FALSE)</f>
        <v>8.9728639917072278E-2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1.655584481515177</v>
      </c>
      <c r="H351" s="16">
        <f>VLOOKUP($D351,'Growth rate'!$B$3:$S$93,8,FALSE)*VLOOKUP($F351,BY_IND_Demand_Drivers!$B$5:$J$100,8,FALSE)</f>
        <v>9.2001433663840324E-2</v>
      </c>
      <c r="I351" s="16">
        <f>VLOOKUP($D351,'Growth rate'!$B$3:$S$93,8,FALSE)*VLOOKUP($F351,BY_IND_Demand_Drivers!$B$5:$J$100,9,FALSE)</f>
        <v>9.2001433663840324E-2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1.6964838665245741</v>
      </c>
      <c r="H352" s="16">
        <f>VLOOKUP($D352,'Growth rate'!$B$3:$S$93,8,FALSE)*VLOOKUP($F352,BY_IND_Demand_Drivers!$B$5:$J$100,8,FALSE)</f>
        <v>9.4274227410608369E-2</v>
      </c>
      <c r="I352" s="16">
        <f>VLOOKUP($D352,'Growth rate'!$B$3:$S$93,8,FALSE)*VLOOKUP($F352,BY_IND_Demand_Drivers!$B$5:$J$100,9,FALSE)</f>
        <v>9.4274227410608369E-2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1.7373832515339713</v>
      </c>
      <c r="H353" s="16">
        <f>VLOOKUP($D353,'Growth rate'!$B$3:$S$93,8,FALSE)*VLOOKUP($F353,BY_IND_Demand_Drivers!$B$5:$J$100,8,FALSE)</f>
        <v>9.6547021157376414E-2</v>
      </c>
      <c r="I353" s="16">
        <f>VLOOKUP($D353,'Growth rate'!$B$3:$S$93,8,FALSE)*VLOOKUP($F353,BY_IND_Demand_Drivers!$B$5:$J$100,9,FALSE)</f>
        <v>9.6547021157376414E-2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1.7782826365433679</v>
      </c>
      <c r="H354" s="16">
        <f>VLOOKUP($D354,'Growth rate'!$B$3:$S$93,8,FALSE)*VLOOKUP($F354,BY_IND_Demand_Drivers!$B$5:$J$100,8,FALSE)</f>
        <v>9.8819814904144432E-2</v>
      </c>
      <c r="I354" s="16">
        <f>VLOOKUP($D354,'Growth rate'!$B$3:$S$93,8,FALSE)*VLOOKUP($F354,BY_IND_Demand_Drivers!$B$5:$J$100,9,FALSE)</f>
        <v>9.8819814904144432E-2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1.8191820215527654</v>
      </c>
      <c r="H355" s="16">
        <f>VLOOKUP($D355,'Growth rate'!$B$3:$S$93,8,FALSE)*VLOOKUP($F355,BY_IND_Demand_Drivers!$B$5:$J$100,8,FALSE)</f>
        <v>0.1010926086509125</v>
      </c>
      <c r="I355" s="16">
        <f>VLOOKUP($D355,'Growth rate'!$B$3:$S$93,8,FALSE)*VLOOKUP($F355,BY_IND_Demand_Drivers!$B$5:$J$100,9,FALSE)</f>
        <v>0.1010926086509125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1.8600814065621623</v>
      </c>
      <c r="H356" s="16">
        <f>VLOOKUP($D356,'Growth rate'!$B$3:$S$93,8,FALSE)*VLOOKUP($F356,BY_IND_Demand_Drivers!$B$5:$J$100,8,FALSE)</f>
        <v>0.10336540239768054</v>
      </c>
      <c r="I356" s="16">
        <f>VLOOKUP($D356,'Growth rate'!$B$3:$S$93,8,FALSE)*VLOOKUP($F356,BY_IND_Demand_Drivers!$B$5:$J$100,9,FALSE)</f>
        <v>0.10336540239768054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1.9009807915715593</v>
      </c>
      <c r="H357" s="16">
        <f>VLOOKUP($D357,'Growth rate'!$B$3:$S$93,8,FALSE)*VLOOKUP($F357,BY_IND_Demand_Drivers!$B$5:$J$100,8,FALSE)</f>
        <v>0.10563819614444858</v>
      </c>
      <c r="I357" s="16">
        <f>VLOOKUP($D357,'Growth rate'!$B$3:$S$93,8,FALSE)*VLOOKUP($F357,BY_IND_Demand_Drivers!$B$5:$J$100,9,FALSE)</f>
        <v>0.10563819614444858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1.9418801765809564</v>
      </c>
      <c r="H358" s="16">
        <f>VLOOKUP($D358,'Growth rate'!$B$3:$S$93,8,FALSE)*VLOOKUP($F358,BY_IND_Demand_Drivers!$B$5:$J$100,8,FALSE)</f>
        <v>0.10791098989121663</v>
      </c>
      <c r="I358" s="16">
        <f>VLOOKUP($D358,'Growth rate'!$B$3:$S$93,8,FALSE)*VLOOKUP($F358,BY_IND_Demand_Drivers!$B$5:$J$100,9,FALSE)</f>
        <v>0.10791098989121663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1.9827795615903534</v>
      </c>
      <c r="H359" s="16">
        <f>VLOOKUP($D359,'Growth rate'!$B$3:$S$93,8,FALSE)*VLOOKUP($F359,BY_IND_Demand_Drivers!$B$5:$J$100,8,FALSE)</f>
        <v>0.11018378363798467</v>
      </c>
      <c r="I359" s="16">
        <f>VLOOKUP($D359,'Growth rate'!$B$3:$S$93,8,FALSE)*VLOOKUP($F359,BY_IND_Demand_Drivers!$B$5:$J$100,9,FALSE)</f>
        <v>0.11018378363798467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2.0236789465997505</v>
      </c>
      <c r="H360" s="16">
        <f>VLOOKUP($D360,'Growth rate'!$B$3:$S$93,8,FALSE)*VLOOKUP($F360,BY_IND_Demand_Drivers!$B$5:$J$100,8,FALSE)</f>
        <v>0.1124565773847527</v>
      </c>
      <c r="I360" s="16">
        <f>VLOOKUP($D360,'Growth rate'!$B$3:$S$93,8,FALSE)*VLOOKUP($F360,BY_IND_Demand_Drivers!$B$5:$J$100,9,FALSE)</f>
        <v>0.1124565773847527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2.0645783316091473</v>
      </c>
      <c r="H361" s="16">
        <f>VLOOKUP($D361,'Growth rate'!$B$3:$S$93,8,FALSE)*VLOOKUP($F361,BY_IND_Demand_Drivers!$B$5:$J$100,8,FALSE)</f>
        <v>0.11472937113152075</v>
      </c>
      <c r="I361" s="16">
        <f>VLOOKUP($D361,'Growth rate'!$B$3:$S$93,8,FALSE)*VLOOKUP($F361,BY_IND_Demand_Drivers!$B$5:$J$100,9,FALSE)</f>
        <v>0.11472937113152075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2.1054777166185445</v>
      </c>
      <c r="H362" s="16">
        <f>VLOOKUP($D362,'Growth rate'!$B$3:$S$93,8,FALSE)*VLOOKUP($F362,BY_IND_Demand_Drivers!$B$5:$J$100,8,FALSE)</f>
        <v>0.11700216487828879</v>
      </c>
      <c r="I362" s="16">
        <f>VLOOKUP($D362,'Growth rate'!$B$3:$S$93,8,FALSE)*VLOOKUP($F362,BY_IND_Demand_Drivers!$B$5:$J$100,9,FALSE)</f>
        <v>0.11700216487828879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2.1463771016279414</v>
      </c>
      <c r="H363" s="16">
        <f>VLOOKUP($D363,'Growth rate'!$B$3:$S$93,8,FALSE)*VLOOKUP($F363,BY_IND_Demand_Drivers!$B$5:$J$100,8,FALSE)</f>
        <v>0.11927495862505684</v>
      </c>
      <c r="I363" s="16">
        <f>VLOOKUP($D363,'Growth rate'!$B$3:$S$93,8,FALSE)*VLOOKUP($F363,BY_IND_Demand_Drivers!$B$5:$J$100,9,FALSE)</f>
        <v>0.11927495862505684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2.1807191352539887</v>
      </c>
      <c r="H364" s="16">
        <f>VLOOKUP($D364,'Growth rate'!$B$3:$S$93,8,FALSE)*VLOOKUP($F364,BY_IND_Demand_Drivers!$B$5:$J$100,8,FALSE)</f>
        <v>0.12118335796305775</v>
      </c>
      <c r="I364" s="16">
        <f>VLOOKUP($D364,'Growth rate'!$B$3:$S$93,8,FALSE)*VLOOKUP($F364,BY_IND_Demand_Drivers!$B$5:$J$100,9,FALSE)</f>
        <v>0.12118335796305775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2.2156106414180528</v>
      </c>
      <c r="H365" s="16">
        <f>VLOOKUP($D365,'Growth rate'!$B$3:$S$93,8,FALSE)*VLOOKUP($F365,BY_IND_Demand_Drivers!$B$5:$J$100,8,FALSE)</f>
        <v>0.12312229169046668</v>
      </c>
      <c r="I365" s="16">
        <f>VLOOKUP($D365,'Growth rate'!$B$3:$S$93,8,FALSE)*VLOOKUP($F365,BY_IND_Demand_Drivers!$B$5:$J$100,9,FALSE)</f>
        <v>0.12312229169046668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2.2510604116807413</v>
      </c>
      <c r="H366" s="16">
        <f>VLOOKUP($D366,'Growth rate'!$B$3:$S$93,8,FALSE)*VLOOKUP($F366,BY_IND_Demand_Drivers!$B$5:$J$100,8,FALSE)</f>
        <v>0.12509224835751415</v>
      </c>
      <c r="I366" s="16">
        <f>VLOOKUP($D366,'Growth rate'!$B$3:$S$93,8,FALSE)*VLOOKUP($F366,BY_IND_Demand_Drivers!$B$5:$J$100,9,FALSE)</f>
        <v>0.12509224835751415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2.2870773782676332</v>
      </c>
      <c r="H367" s="16">
        <f>VLOOKUP($D367,'Growth rate'!$B$3:$S$93,8,FALSE)*VLOOKUP($F367,BY_IND_Demand_Drivers!$B$5:$J$100,8,FALSE)</f>
        <v>0.12709372433123436</v>
      </c>
      <c r="I367" s="16">
        <f>VLOOKUP($D367,'Growth rate'!$B$3:$S$93,8,FALSE)*VLOOKUP($F367,BY_IND_Demand_Drivers!$B$5:$J$100,9,FALSE)</f>
        <v>0.12709372433123436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2.323670616319915</v>
      </c>
      <c r="H368" s="16">
        <f>VLOOKUP($D368,'Growth rate'!$B$3:$S$93,8,FALSE)*VLOOKUP($F368,BY_IND_Demand_Drivers!$B$5:$J$100,8,FALSE)</f>
        <v>0.12912722392053411</v>
      </c>
      <c r="I368" s="16">
        <f>VLOOKUP($D368,'Growth rate'!$B$3:$S$93,8,FALSE)*VLOOKUP($F368,BY_IND_Demand_Drivers!$B$5:$J$100,9,FALSE)</f>
        <v>0.12912722392053411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2.3608493461810336</v>
      </c>
      <c r="H369" s="16">
        <f>VLOOKUP($D369,'Growth rate'!$B$3:$S$93,8,FALSE)*VLOOKUP($F369,BY_IND_Demand_Drivers!$B$5:$J$100,8,FALSE)</f>
        <v>0.13119325950326263</v>
      </c>
      <c r="I369" s="16">
        <f>VLOOKUP($D369,'Growth rate'!$B$3:$S$93,8,FALSE)*VLOOKUP($F369,BY_IND_Demand_Drivers!$B$5:$J$100,9,FALSE)</f>
        <v>0.13119325950326263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2.3986229357199305</v>
      </c>
      <c r="H370" s="16">
        <f>VLOOKUP($D370,'Growth rate'!$B$3:$S$93,8,FALSE)*VLOOKUP($F370,BY_IND_Demand_Drivers!$B$5:$J$100,8,FALSE)</f>
        <v>0.13329235165531486</v>
      </c>
      <c r="I370" s="16">
        <f>VLOOKUP($D370,'Growth rate'!$B$3:$S$93,8,FALSE)*VLOOKUP($F370,BY_IND_Demand_Drivers!$B$5:$J$100,9,FALSE)</f>
        <v>0.13329235165531486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2.4370009026914494</v>
      </c>
      <c r="H371" s="16">
        <f>VLOOKUP($D371,'Growth rate'!$B$3:$S$93,8,FALSE)*VLOOKUP($F371,BY_IND_Demand_Drivers!$B$5:$J$100,8,FALSE)</f>
        <v>0.13542502928179992</v>
      </c>
      <c r="I371" s="16">
        <f>VLOOKUP($D371,'Growth rate'!$B$3:$S$93,8,FALSE)*VLOOKUP($F371,BY_IND_Demand_Drivers!$B$5:$J$100,9,FALSE)</f>
        <v>0.13542502928179992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2.4759929171345125</v>
      </c>
      <c r="H372" s="16">
        <f>VLOOKUP($D372,'Growth rate'!$B$3:$S$93,8,FALSE)*VLOOKUP($F372,BY_IND_Demand_Drivers!$B$5:$J$100,8,FALSE)</f>
        <v>0.1375918297503087</v>
      </c>
      <c r="I372" s="16">
        <f>VLOOKUP($D372,'Growth rate'!$B$3:$S$93,8,FALSE)*VLOOKUP($F372,BY_IND_Demand_Drivers!$B$5:$J$100,9,FALSE)</f>
        <v>0.1375918297503087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2.5156088038086648</v>
      </c>
      <c r="H373" s="16">
        <f>VLOOKUP($D373,'Growth rate'!$B$3:$S$93,8,FALSE)*VLOOKUP($F373,BY_IND_Demand_Drivers!$B$5:$J$100,8,FALSE)</f>
        <v>0.13979329902631366</v>
      </c>
      <c r="I373" s="16">
        <f>VLOOKUP($D373,'Growth rate'!$B$3:$S$93,8,FALSE)*VLOOKUP($F373,BY_IND_Demand_Drivers!$B$5:$J$100,9,FALSE)</f>
        <v>0.13979329902631366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2.5558585446696034</v>
      </c>
      <c r="H374" s="16">
        <f>VLOOKUP($D374,'Growth rate'!$B$3:$S$93,8,FALSE)*VLOOKUP($F374,BY_IND_Demand_Drivers!$B$5:$J$100,8,FALSE)</f>
        <v>0.14202999181073467</v>
      </c>
      <c r="I374" s="16">
        <f>VLOOKUP($D374,'Growth rate'!$B$3:$S$93,8,FALSE)*VLOOKUP($F374,BY_IND_Demand_Drivers!$B$5:$J$100,9,FALSE)</f>
        <v>0.14202999181073467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2.5967522813843171</v>
      </c>
      <c r="H375" s="16">
        <f>VLOOKUP($D375,'Growth rate'!$B$3:$S$93,8,FALSE)*VLOOKUP($F375,BY_IND_Demand_Drivers!$B$5:$J$100,8,FALSE)</f>
        <v>0.14430247167970642</v>
      </c>
      <c r="I375" s="16">
        <f>VLOOKUP($D375,'Growth rate'!$B$3:$S$93,8,FALSE)*VLOOKUP($F375,BY_IND_Demand_Drivers!$B$5:$J$100,9,FALSE)</f>
        <v>0.14430247167970642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2.6383003178864661</v>
      </c>
      <c r="H376" s="16">
        <f>VLOOKUP($D376,'Growth rate'!$B$3:$S$93,8,FALSE)*VLOOKUP($F376,BY_IND_Demand_Drivers!$B$5:$J$100,8,FALSE)</f>
        <v>0.14661131122658172</v>
      </c>
      <c r="I376" s="16">
        <f>VLOOKUP($D376,'Growth rate'!$B$3:$S$93,8,FALSE)*VLOOKUP($F376,BY_IND_Demand_Drivers!$B$5:$J$100,9,FALSE)</f>
        <v>0.14661131122658172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2.6805131229726502</v>
      </c>
      <c r="H377" s="16">
        <f>VLOOKUP($D377,'Growth rate'!$B$3:$S$93,8,FALSE)*VLOOKUP($F377,BY_IND_Demand_Drivers!$B$5:$J$100,8,FALSE)</f>
        <v>0.14895709220620706</v>
      </c>
      <c r="I377" s="16">
        <f>VLOOKUP($D377,'Growth rate'!$B$3:$S$93,8,FALSE)*VLOOKUP($F377,BY_IND_Demand_Drivers!$B$5:$J$100,9,FALSE)</f>
        <v>0.14895709220620706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2.7234013329402122</v>
      </c>
      <c r="H378" s="16">
        <f>VLOOKUP($D378,'Growth rate'!$B$3:$S$93,8,FALSE)*VLOOKUP($F378,BY_IND_Demand_Drivers!$B$5:$J$100,8,FALSE)</f>
        <v>0.15134040568150636</v>
      </c>
      <c r="I378" s="16">
        <f>VLOOKUP($D378,'Growth rate'!$B$3:$S$93,8,FALSE)*VLOOKUP($F378,BY_IND_Demand_Drivers!$B$5:$J$100,9,FALSE)</f>
        <v>0.15134040568150636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2.7669757542672553</v>
      </c>
      <c r="H379" s="16">
        <f>VLOOKUP($D379,'Growth rate'!$B$3:$S$93,8,FALSE)*VLOOKUP($F379,BY_IND_Demand_Drivers!$B$5:$J$100,8,FALSE)</f>
        <v>0.15376185217241045</v>
      </c>
      <c r="I379" s="16">
        <f>VLOOKUP($D379,'Growth rate'!$B$3:$S$93,8,FALSE)*VLOOKUP($F379,BY_IND_Demand_Drivers!$B$5:$J$100,9,FALSE)</f>
        <v>0.15376185217241045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2.811247366335532</v>
      </c>
      <c r="H380" s="16">
        <f>VLOOKUP($D380,'Growth rate'!$B$3:$S$93,8,FALSE)*VLOOKUP($F380,BY_IND_Demand_Drivers!$B$5:$J$100,8,FALSE)</f>
        <v>0.15622204180716903</v>
      </c>
      <c r="I380" s="16">
        <f>VLOOKUP($D380,'Growth rate'!$B$3:$S$93,8,FALSE)*VLOOKUP($F380,BY_IND_Demand_Drivers!$B$5:$J$100,9,FALSE)</f>
        <v>0.15622204180716903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2.8562273241969005</v>
      </c>
      <c r="H381" s="16">
        <f>VLOOKUP($D381,'Growth rate'!$B$3:$S$93,8,FALSE)*VLOOKUP($F381,BY_IND_Demand_Drivers!$B$5:$J$100,8,FALSE)</f>
        <v>0.15872159447608372</v>
      </c>
      <c r="I381" s="16">
        <f>VLOOKUP($D381,'Growth rate'!$B$3:$S$93,8,FALSE)*VLOOKUP($F381,BY_IND_Demand_Drivers!$B$5:$J$100,9,FALSE)</f>
        <v>0.15872159447608372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2.901926961384051</v>
      </c>
      <c r="H382" s="16">
        <f>VLOOKUP($D382,'Growth rate'!$B$3:$S$93,8,FALSE)*VLOOKUP($F382,BY_IND_Demand_Drivers!$B$5:$J$100,8,FALSE)</f>
        <v>0.16126113998770109</v>
      </c>
      <c r="I382" s="16">
        <f>VLOOKUP($D382,'Growth rate'!$B$3:$S$93,8,FALSE)*VLOOKUP($F382,BY_IND_Demand_Drivers!$B$5:$J$100,9,FALSE)</f>
        <v>0.16126113998770109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2.9483577927661964</v>
      </c>
      <c r="H383" s="16">
        <f>VLOOKUP($D383,'Growth rate'!$B$3:$S$93,8,FALSE)*VLOOKUP($F383,BY_IND_Demand_Drivers!$B$5:$J$100,8,FALSE)</f>
        <v>0.16384131822750433</v>
      </c>
      <c r="I383" s="16">
        <f>VLOOKUP($D383,'Growth rate'!$B$3:$S$93,8,FALSE)*VLOOKUP($F383,BY_IND_Demand_Drivers!$B$5:$J$100,9,FALSE)</f>
        <v>0.16384131822750433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2.9955315174504555</v>
      </c>
      <c r="H384" s="16">
        <f>VLOOKUP($D384,'Growth rate'!$B$3:$S$93,8,FALSE)*VLOOKUP($F384,BY_IND_Demand_Drivers!$B$5:$J$100,8,FALSE)</f>
        <v>0.16646277931914438</v>
      </c>
      <c r="I384" s="16">
        <f>VLOOKUP($D384,'Growth rate'!$B$3:$S$93,8,FALSE)*VLOOKUP($F384,BY_IND_Demand_Drivers!$B$5:$J$100,9,FALSE)</f>
        <v>0.16646277931914438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3.0434600217296621</v>
      </c>
      <c r="H385" s="16">
        <f>VLOOKUP($D385,'Growth rate'!$B$3:$S$93,8,FALSE)*VLOOKUP($F385,BY_IND_Demand_Drivers!$B$5:$J$100,8,FALSE)</f>
        <v>0.16912618378825067</v>
      </c>
      <c r="I385" s="16">
        <f>VLOOKUP($D385,'Growth rate'!$B$3:$S$93,8,FALSE)*VLOOKUP($F385,BY_IND_Demand_Drivers!$B$5:$J$100,9,FALSE)</f>
        <v>0.16912618378825067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3.0921553820773369</v>
      </c>
      <c r="H386" s="16">
        <f>VLOOKUP($D386,'Growth rate'!$B$3:$S$93,8,FALSE)*VLOOKUP($F386,BY_IND_Demand_Drivers!$B$5:$J$100,8,FALSE)</f>
        <v>0.17183220272886268</v>
      </c>
      <c r="I386" s="16">
        <f>VLOOKUP($D386,'Growth rate'!$B$3:$S$93,8,FALSE)*VLOOKUP($F386,BY_IND_Demand_Drivers!$B$5:$J$100,9,FALSE)</f>
        <v>0.17183220272886268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3.1416298681905741</v>
      </c>
      <c r="H387" s="16">
        <f>VLOOKUP($D387,'Growth rate'!$B$3:$S$93,8,FALSE)*VLOOKUP($F387,BY_IND_Demand_Drivers!$B$5:$J$100,8,FALSE)</f>
        <v>0.17458151797252447</v>
      </c>
      <c r="I387" s="16">
        <f>VLOOKUP($D387,'Growth rate'!$B$3:$S$93,8,FALSE)*VLOOKUP($F387,BY_IND_Demand_Drivers!$B$5:$J$100,9,FALSE)</f>
        <v>0.17458151797252447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3.1918959460816225</v>
      </c>
      <c r="H388" s="16">
        <f>VLOOKUP($D388,'Growth rate'!$B$3:$S$93,8,FALSE)*VLOOKUP($F388,BY_IND_Demand_Drivers!$B$5:$J$100,8,FALSE)</f>
        <v>0.17737482226008483</v>
      </c>
      <c r="I388" s="16">
        <f>VLOOKUP($D388,'Growth rate'!$B$3:$S$93,8,FALSE)*VLOOKUP($F388,BY_IND_Demand_Drivers!$B$5:$J$100,9,FALSE)</f>
        <v>0.17737482226008483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3.242966281218929</v>
      </c>
      <c r="H389" s="16">
        <f>VLOOKUP($D389,'Growth rate'!$B$3:$S$93,8,FALSE)*VLOOKUP($F389,BY_IND_Demand_Drivers!$B$5:$J$100,8,FALSE)</f>
        <v>0.18021281941624623</v>
      </c>
      <c r="I389" s="16">
        <f>VLOOKUP($D389,'Growth rate'!$B$3:$S$93,8,FALSE)*VLOOKUP($F389,BY_IND_Demand_Drivers!$B$5:$J$100,9,FALSE)</f>
        <v>0.18021281941624623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3.2948537417184309</v>
      </c>
      <c r="H390" s="16">
        <f>VLOOKUP($D390,'Growth rate'!$B$3:$S$93,8,FALSE)*VLOOKUP($F390,BY_IND_Demand_Drivers!$B$5:$J$100,8,FALSE)</f>
        <v>0.18309622452690613</v>
      </c>
      <c r="I390" s="16">
        <f>VLOOKUP($D390,'Growth rate'!$B$3:$S$93,8,FALSE)*VLOOKUP($F390,BY_IND_Demand_Drivers!$B$5:$J$100,9,FALSE)</f>
        <v>0.18309622452690613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3.3475714015859266</v>
      </c>
      <c r="H391" s="16">
        <f>VLOOKUP($D391,'Growth rate'!$B$3:$S$93,8,FALSE)*VLOOKUP($F391,BY_IND_Demand_Drivers!$B$5:$J$100,8,FALSE)</f>
        <v>0.18602576411933666</v>
      </c>
      <c r="I391" s="16">
        <f>VLOOKUP($D391,'Growth rate'!$B$3:$S$93,8,FALSE)*VLOOKUP($F391,BY_IND_Demand_Drivers!$B$5:$J$100,9,FALSE)</f>
        <v>0.18602576411933666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3.4011325440113023</v>
      </c>
      <c r="H392" s="16">
        <f>VLOOKUP($D392,'Growth rate'!$B$3:$S$93,8,FALSE)*VLOOKUP($F392,BY_IND_Demand_Drivers!$B$5:$J$100,8,FALSE)</f>
        <v>0.18900217634524608</v>
      </c>
      <c r="I392" s="16">
        <f>VLOOKUP($D392,'Growth rate'!$B$3:$S$93,8,FALSE)*VLOOKUP($F392,BY_IND_Demand_Drivers!$B$5:$J$100,9,FALSE)</f>
        <v>0.18900217634524608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3.4555506647154828</v>
      </c>
      <c r="H393" s="16">
        <f>VLOOKUP($D393,'Growth rate'!$B$3:$S$93,8,FALSE)*VLOOKUP($F393,BY_IND_Demand_Drivers!$B$5:$J$100,8,FALSE)</f>
        <v>0.19202621116677002</v>
      </c>
      <c r="I393" s="16">
        <f>VLOOKUP($D393,'Growth rate'!$B$3:$S$93,8,FALSE)*VLOOKUP($F393,BY_IND_Demand_Drivers!$B$5:$J$100,9,FALSE)</f>
        <v>0.19202621116677002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3.5108394753509304</v>
      </c>
      <c r="H394" s="16">
        <f>VLOOKUP($D394,'Growth rate'!$B$3:$S$93,8,FALSE)*VLOOKUP($F394,BY_IND_Demand_Drivers!$B$5:$J$100,8,FALSE)</f>
        <v>0.19509863054543833</v>
      </c>
      <c r="I394" s="16">
        <f>VLOOKUP($D394,'Growth rate'!$B$3:$S$93,8,FALSE)*VLOOKUP($F394,BY_IND_Demand_Drivers!$B$5:$J$100,9,FALSE)</f>
        <v>0.19509863054543833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3.5670129069565459</v>
      </c>
      <c r="H395" s="16">
        <f>VLOOKUP($D395,'Growth rate'!$B$3:$S$93,8,FALSE)*VLOOKUP($F395,BY_IND_Demand_Drivers!$B$5:$J$100,8,FALSE)</f>
        <v>0.19822020863416537</v>
      </c>
      <c r="I395" s="16">
        <f>VLOOKUP($D395,'Growth rate'!$B$3:$S$93,8,FALSE)*VLOOKUP($F395,BY_IND_Demand_Drivers!$B$5:$J$100,9,FALSE)</f>
        <v>0.19822020863416537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3.6240851134678502</v>
      </c>
      <c r="H396" s="16">
        <f>VLOOKUP($D396,'Growth rate'!$B$3:$S$93,8,FALSE)*VLOOKUP($F396,BY_IND_Demand_Drivers!$B$5:$J$100,8,FALSE)</f>
        <v>0.201391731972312</v>
      </c>
      <c r="I396" s="16">
        <f>VLOOKUP($D396,'Growth rate'!$B$3:$S$93,8,FALSE)*VLOOKUP($F396,BY_IND_Demand_Drivers!$B$5:$J$100,9,FALSE)</f>
        <v>0.201391731972312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3.6820704752833362</v>
      </c>
      <c r="H397" s="16">
        <f>VLOOKUP($D397,'Growth rate'!$B$3:$S$93,8,FALSE)*VLOOKUP($F397,BY_IND_Demand_Drivers!$B$5:$J$100,8,FALSE)</f>
        <v>0.20461399968386901</v>
      </c>
      <c r="I397" s="16">
        <f>VLOOKUP($D397,'Growth rate'!$B$3:$S$93,8,FALSE)*VLOOKUP($F397,BY_IND_Demand_Drivers!$B$5:$J$100,9,FALSE)</f>
        <v>0.20461399968386901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3.7409836028878698</v>
      </c>
      <c r="H398" s="16">
        <f>VLOOKUP($D398,'Growth rate'!$B$3:$S$93,8,FALSE)*VLOOKUP($F398,BY_IND_Demand_Drivers!$B$5:$J$100,8,FALSE)</f>
        <v>0.2078878236788109</v>
      </c>
      <c r="I398" s="16">
        <f>VLOOKUP($D398,'Growth rate'!$B$3:$S$93,8,FALSE)*VLOOKUP($F398,BY_IND_Demand_Drivers!$B$5:$J$100,9,FALSE)</f>
        <v>0.2078878236788109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3.8008393405340759</v>
      </c>
      <c r="H399" s="16">
        <f>VLOOKUP($D399,'Growth rate'!$B$3:$S$93,8,FALSE)*VLOOKUP($F399,BY_IND_Demand_Drivers!$B$5:$J$100,8,FALSE)</f>
        <v>0.2112140288576719</v>
      </c>
      <c r="I399" s="16">
        <f>VLOOKUP($D399,'Growth rate'!$B$3:$S$93,8,FALSE)*VLOOKUP($F399,BY_IND_Demand_Drivers!$B$5:$J$100,9,FALSE)</f>
        <v>0.2112140288576719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3.8616527699826206</v>
      </c>
      <c r="H400" s="16">
        <f>VLOOKUP($D400,'Growth rate'!$B$3:$S$93,8,FALSE)*VLOOKUP($F400,BY_IND_Demand_Drivers!$B$5:$J$100,8,FALSE)</f>
        <v>0.21459345331939464</v>
      </c>
      <c r="I400" s="16">
        <f>VLOOKUP($D400,'Growth rate'!$B$3:$S$93,8,FALSE)*VLOOKUP($F400,BY_IND_Demand_Drivers!$B$5:$J$100,9,FALSE)</f>
        <v>0.21459345331939464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3.9234392143023431</v>
      </c>
      <c r="H401" s="16">
        <f>VLOOKUP($D401,'Growth rate'!$B$3:$S$93,8,FALSE)*VLOOKUP($F401,BY_IND_Demand_Drivers!$B$5:$J$100,8,FALSE)</f>
        <v>0.21802694857250496</v>
      </c>
      <c r="I401" s="16">
        <f>VLOOKUP($D401,'Growth rate'!$B$3:$S$93,8,FALSE)*VLOOKUP($F401,BY_IND_Demand_Drivers!$B$5:$J$100,9,FALSE)</f>
        <v>0.21802694857250496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3.9862142417311808</v>
      </c>
      <c r="H402" s="16">
        <f>VLOOKUP($D402,'Growth rate'!$B$3:$S$93,8,FALSE)*VLOOKUP($F402,BY_IND_Demand_Drivers!$B$5:$J$100,8,FALSE)</f>
        <v>0.22151537974966506</v>
      </c>
      <c r="I402" s="16">
        <f>VLOOKUP($D402,'Growth rate'!$B$3:$S$93,8,FALSE)*VLOOKUP($F402,BY_IND_Demand_Drivers!$B$5:$J$100,9,FALSE)</f>
        <v>0.22151537974966506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4.0499936695988801</v>
      </c>
      <c r="H403" s="16">
        <f>VLOOKUP($D403,'Growth rate'!$B$3:$S$93,8,FALSE)*VLOOKUP($F403,BY_IND_Demand_Drivers!$B$5:$J$100,8,FALSE)</f>
        <v>0.22505962582565972</v>
      </c>
      <c r="I403" s="16">
        <f>VLOOKUP($D403,'Growth rate'!$B$3:$S$93,8,FALSE)*VLOOKUP($F403,BY_IND_Demand_Drivers!$B$5:$J$100,9,FALSE)</f>
        <v>0.22505962582565972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4.1147935683124626</v>
      </c>
      <c r="H404" s="16">
        <f>VLOOKUP($D404,'Growth rate'!$B$3:$S$93,8,FALSE)*VLOOKUP($F404,BY_IND_Demand_Drivers!$B$5:$J$100,8,FALSE)</f>
        <v>0.22866057983887028</v>
      </c>
      <c r="I404" s="16">
        <f>VLOOKUP($D404,'Growth rate'!$B$3:$S$93,8,FALSE)*VLOOKUP($F404,BY_IND_Demand_Drivers!$B$5:$J$100,9,FALSE)</f>
        <v>0.22866057983887028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4.180630265405461</v>
      </c>
      <c r="H405" s="16">
        <f>VLOOKUP($D405,'Growth rate'!$B$3:$S$93,8,FALSE)*VLOOKUP($F405,BY_IND_Demand_Drivers!$B$5:$J$100,8,FALSE)</f>
        <v>0.2323191491162922</v>
      </c>
      <c r="I405" s="16">
        <f>VLOOKUP($D405,'Growth rate'!$B$3:$S$93,8,FALSE)*VLOOKUP($F405,BY_IND_Demand_Drivers!$B$5:$J$100,9,FALSE)</f>
        <v>0.2323191491162922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4.2475203496519498</v>
      </c>
      <c r="H406" s="16">
        <f>VLOOKUP($D406,'Growth rate'!$B$3:$S$93,8,FALSE)*VLOOKUP($F406,BY_IND_Demand_Drivers!$B$5:$J$100,8,FALSE)</f>
        <v>0.2360362555021529</v>
      </c>
      <c r="I406" s="16">
        <f>VLOOKUP($D406,'Growth rate'!$B$3:$S$93,8,FALSE)*VLOOKUP($F406,BY_IND_Demand_Drivers!$B$5:$J$100,9,FALSE)</f>
        <v>0.2360362555021529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4.3154806752463806</v>
      </c>
      <c r="H407" s="16">
        <f>VLOOKUP($D407,'Growth rate'!$B$3:$S$93,8,FALSE)*VLOOKUP($F407,BY_IND_Demand_Drivers!$B$5:$J$100,8,FALSE)</f>
        <v>0.23981283559018737</v>
      </c>
      <c r="I407" s="16">
        <f>VLOOKUP($D407,'Growth rate'!$B$3:$S$93,8,FALSE)*VLOOKUP($F407,BY_IND_Demand_Drivers!$B$5:$J$100,9,FALSE)</f>
        <v>0.23981283559018737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4.3845283660503229</v>
      </c>
      <c r="H408" s="16">
        <f>VLOOKUP($D408,'Growth rate'!$B$3:$S$93,8,FALSE)*VLOOKUP($F408,BY_IND_Demand_Drivers!$B$5:$J$100,8,FALSE)</f>
        <v>0.24364984095963035</v>
      </c>
      <c r="I408" s="16">
        <f>VLOOKUP($D408,'Growth rate'!$B$3:$S$93,8,FALSE)*VLOOKUP($F408,BY_IND_Demand_Drivers!$B$5:$J$100,9,FALSE)</f>
        <v>0.24364984095963035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4.4546808199071286</v>
      </c>
      <c r="H409" s="16">
        <f>VLOOKUP($D409,'Growth rate'!$B$3:$S$93,8,FALSE)*VLOOKUP($F409,BY_IND_Demand_Drivers!$B$5:$J$100,8,FALSE)</f>
        <v>0.24754823841498449</v>
      </c>
      <c r="I409" s="16">
        <f>VLOOKUP($D409,'Growth rate'!$B$3:$S$93,8,FALSE)*VLOOKUP($F409,BY_IND_Demand_Drivers!$B$5:$J$100,9,FALSE)</f>
        <v>0.24754823841498449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4.5259557130256427</v>
      </c>
      <c r="H410" s="16">
        <f>VLOOKUP($D410,'Growth rate'!$B$3:$S$93,8,FALSE)*VLOOKUP($F410,BY_IND_Demand_Drivers!$B$5:$J$100,8,FALSE)</f>
        <v>0.25150901022962424</v>
      </c>
      <c r="I410" s="16">
        <f>VLOOKUP($D410,'Growth rate'!$B$3:$S$93,8,FALSE)*VLOOKUP($F410,BY_IND_Demand_Drivers!$B$5:$J$100,9,FALSE)</f>
        <v>0.25150901022962424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4.5983710044340516</v>
      </c>
      <c r="H411" s="16">
        <f>VLOOKUP($D411,'Growth rate'!$B$3:$S$93,8,FALSE)*VLOOKUP($F411,BY_IND_Demand_Drivers!$B$5:$J$100,8,FALSE)</f>
        <v>0.25553315439329816</v>
      </c>
      <c r="I411" s="16">
        <f>VLOOKUP($D411,'Growth rate'!$B$3:$S$93,8,FALSE)*VLOOKUP($F411,BY_IND_Demand_Drivers!$B$5:$J$100,9,FALSE)</f>
        <v>0.25553315439329816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4.6719449405049982</v>
      </c>
      <c r="H412" s="16">
        <f>VLOOKUP($D412,'Growth rate'!$B$3:$S$93,8,FALSE)*VLOOKUP($F412,BY_IND_Demand_Drivers!$B$5:$J$100,8,FALSE)</f>
        <v>0.259621684863591</v>
      </c>
      <c r="I412" s="16">
        <f>VLOOKUP($D412,'Growth rate'!$B$3:$S$93,8,FALSE)*VLOOKUP($F412,BY_IND_Demand_Drivers!$B$5:$J$100,9,FALSE)</f>
        <v>0.259621684863591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4.7466960595530781</v>
      </c>
      <c r="H413" s="16">
        <f>VLOOKUP($D413,'Growth rate'!$B$3:$S$93,8,FALSE)*VLOOKUP($F413,BY_IND_Demand_Drivers!$B$5:$J$100,8,FALSE)</f>
        <v>0.26377563182140851</v>
      </c>
      <c r="I413" s="16">
        <f>VLOOKUP($D413,'Growth rate'!$B$3:$S$93,8,FALSE)*VLOOKUP($F413,BY_IND_Demand_Drivers!$B$5:$J$100,9,FALSE)</f>
        <v>0.26377563182140851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3A13F-0C3C-4076-9E9E-32C23DD4FA6D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9.0798544871287135</v>
      </c>
      <c r="H4" s="16">
        <f>VLOOKUP($D4,'Growth rate'!$B$3:$S$93,6,FALSE)*VLOOKUP($F4,BY_IND_Demand_Drivers!$B$5:$J$100,8,FALSE)</f>
        <v>0.50445110495049517</v>
      </c>
      <c r="I4" s="16">
        <f>VLOOKUP($D4,'Growth rate'!$B$3:$S$93,6,FALSE)*VLOOKUP($F4,BY_IND_Demand_Drivers!$B$5:$J$100,9,FALSE)</f>
        <v>0.50445110495049517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9.2294476808551487</v>
      </c>
      <c r="H5" s="16">
        <f>VLOOKUP($D5,'Growth rate'!$B$3:$S$93,6,FALSE)*VLOOKUP($F5,BY_IND_Demand_Drivers!$B$5:$J$100,8,FALSE)</f>
        <v>0.51276208085603925</v>
      </c>
      <c r="I5" s="16">
        <f>VLOOKUP($D5,'Growth rate'!$B$3:$S$93,6,FALSE)*VLOOKUP($F5,BY_IND_Demand_Drivers!$B$5:$J$100,9,FALSE)</f>
        <v>0.51276208085603925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9.3790408745815821</v>
      </c>
      <c r="H6" s="16">
        <f>VLOOKUP($D6,'Growth rate'!$B$3:$S$93,6,FALSE)*VLOOKUP($F6,BY_IND_Demand_Drivers!$B$5:$J$100,8,FALSE)</f>
        <v>0.52107305676158344</v>
      </c>
      <c r="I6" s="16">
        <f>VLOOKUP($D6,'Growth rate'!$B$3:$S$93,6,FALSE)*VLOOKUP($F6,BY_IND_Demand_Drivers!$B$5:$J$100,9,FALSE)</f>
        <v>0.52107305676158344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9.5286340683080173</v>
      </c>
      <c r="H7" s="16">
        <f>VLOOKUP($D7,'Growth rate'!$B$3:$S$93,6,FALSE)*VLOOKUP($F7,BY_IND_Demand_Drivers!$B$5:$J$100,8,FALSE)</f>
        <v>0.52938403266712752</v>
      </c>
      <c r="I7" s="16">
        <f>VLOOKUP($D7,'Growth rate'!$B$3:$S$93,6,FALSE)*VLOOKUP($F7,BY_IND_Demand_Drivers!$B$5:$J$100,9,FALSE)</f>
        <v>0.52938403266712752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9.6782272620344525</v>
      </c>
      <c r="H8" s="16">
        <f>VLOOKUP($D8,'Growth rate'!$B$3:$S$93,6,FALSE)*VLOOKUP($F8,BY_IND_Demand_Drivers!$B$5:$J$100,8,FALSE)</f>
        <v>0.53769500857267161</v>
      </c>
      <c r="I8" s="16">
        <f>VLOOKUP($D8,'Growth rate'!$B$3:$S$93,6,FALSE)*VLOOKUP($F8,BY_IND_Demand_Drivers!$B$5:$J$100,9,FALSE)</f>
        <v>0.53769500857267161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9.8278204557608841</v>
      </c>
      <c r="H9" s="16">
        <f>VLOOKUP($D9,'Growth rate'!$B$3:$S$93,6,FALSE)*VLOOKUP($F9,BY_IND_Demand_Drivers!$B$5:$J$100,8,FALSE)</f>
        <v>0.54600598447821569</v>
      </c>
      <c r="I9" s="16">
        <f>VLOOKUP($D9,'Growth rate'!$B$3:$S$93,6,FALSE)*VLOOKUP($F9,BY_IND_Demand_Drivers!$B$5:$J$100,9,FALSE)</f>
        <v>0.54600598447821569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9.9774136494873193</v>
      </c>
      <c r="H10" s="16">
        <f>VLOOKUP($D10,'Growth rate'!$B$3:$S$93,6,FALSE)*VLOOKUP($F10,BY_IND_Demand_Drivers!$B$5:$J$100,8,FALSE)</f>
        <v>0.55431696038375977</v>
      </c>
      <c r="I10" s="16">
        <f>VLOOKUP($D10,'Growth rate'!$B$3:$S$93,6,FALSE)*VLOOKUP($F10,BY_IND_Demand_Drivers!$B$5:$J$100,9,FALSE)</f>
        <v>0.55431696038375977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10.127006843213753</v>
      </c>
      <c r="H11" s="16">
        <f>VLOOKUP($D11,'Growth rate'!$B$3:$S$93,6,FALSE)*VLOOKUP($F11,BY_IND_Demand_Drivers!$B$5:$J$100,8,FALSE)</f>
        <v>0.56262793628930385</v>
      </c>
      <c r="I11" s="16">
        <f>VLOOKUP($D11,'Growth rate'!$B$3:$S$93,6,FALSE)*VLOOKUP($F11,BY_IND_Demand_Drivers!$B$5:$J$100,9,FALSE)</f>
        <v>0.56262793628930385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10.276600036940188</v>
      </c>
      <c r="H12" s="16">
        <f>VLOOKUP($D12,'Growth rate'!$B$3:$S$93,6,FALSE)*VLOOKUP($F12,BY_IND_Demand_Drivers!$B$5:$J$100,8,FALSE)</f>
        <v>0.57093891219484805</v>
      </c>
      <c r="I12" s="16">
        <f>VLOOKUP($D12,'Growth rate'!$B$3:$S$93,6,FALSE)*VLOOKUP($F12,BY_IND_Demand_Drivers!$B$5:$J$100,9,FALSE)</f>
        <v>0.57093891219484805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10.426193230666623</v>
      </c>
      <c r="H13" s="16">
        <f>VLOOKUP($D13,'Growth rate'!$B$3:$S$93,6,FALSE)*VLOOKUP($F13,BY_IND_Demand_Drivers!$B$5:$J$100,8,FALSE)</f>
        <v>0.57924988810039213</v>
      </c>
      <c r="I13" s="16">
        <f>VLOOKUP($D13,'Growth rate'!$B$3:$S$93,6,FALSE)*VLOOKUP($F13,BY_IND_Demand_Drivers!$B$5:$J$100,9,FALSE)</f>
        <v>0.57924988810039213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10.575786424393057</v>
      </c>
      <c r="H14" s="16">
        <f>VLOOKUP($D14,'Growth rate'!$B$3:$S$93,6,FALSE)*VLOOKUP($F14,BY_IND_Demand_Drivers!$B$5:$J$100,8,FALSE)</f>
        <v>0.58756086400593621</v>
      </c>
      <c r="I14" s="16">
        <f>VLOOKUP($D14,'Growth rate'!$B$3:$S$93,6,FALSE)*VLOOKUP($F14,BY_IND_Demand_Drivers!$B$5:$J$100,9,FALSE)</f>
        <v>0.58756086400593621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10.725379618119492</v>
      </c>
      <c r="H15" s="16">
        <f>VLOOKUP($D15,'Growth rate'!$B$3:$S$93,6,FALSE)*VLOOKUP($F15,BY_IND_Demand_Drivers!$B$5:$J$100,8,FALSE)</f>
        <v>0.59587183991148041</v>
      </c>
      <c r="I15" s="16">
        <f>VLOOKUP($D15,'Growth rate'!$B$3:$S$93,6,FALSE)*VLOOKUP($F15,BY_IND_Demand_Drivers!$B$5:$J$100,9,FALSE)</f>
        <v>0.59587183991148041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10.874972811845923</v>
      </c>
      <c r="H16" s="16">
        <f>VLOOKUP($D16,'Growth rate'!$B$3:$S$93,6,FALSE)*VLOOKUP($F16,BY_IND_Demand_Drivers!$B$5:$J$100,8,FALSE)</f>
        <v>0.60418281581702438</v>
      </c>
      <c r="I16" s="16">
        <f>VLOOKUP($D16,'Growth rate'!$B$3:$S$93,6,FALSE)*VLOOKUP($F16,BY_IND_Demand_Drivers!$B$5:$J$100,9,FALSE)</f>
        <v>0.60418281581702438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11.024566005572359</v>
      </c>
      <c r="H17" s="16">
        <f>VLOOKUP($D17,'Growth rate'!$B$3:$S$93,6,FALSE)*VLOOKUP($F17,BY_IND_Demand_Drivers!$B$5:$J$100,8,FALSE)</f>
        <v>0.61249379172256846</v>
      </c>
      <c r="I17" s="16">
        <f>VLOOKUP($D17,'Growth rate'!$B$3:$S$93,6,FALSE)*VLOOKUP($F17,BY_IND_Demand_Drivers!$B$5:$J$100,9,FALSE)</f>
        <v>0.61249379172256846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11.174159199298794</v>
      </c>
      <c r="H18" s="16">
        <f>VLOOKUP($D18,'Growth rate'!$B$3:$S$93,6,FALSE)*VLOOKUP($F18,BY_IND_Demand_Drivers!$B$5:$J$100,8,FALSE)</f>
        <v>0.62080476762811265</v>
      </c>
      <c r="I18" s="16">
        <f>VLOOKUP($D18,'Growth rate'!$B$3:$S$93,6,FALSE)*VLOOKUP($F18,BY_IND_Demand_Drivers!$B$5:$J$100,9,FALSE)</f>
        <v>0.62080476762811265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11.323752393025227</v>
      </c>
      <c r="H19" s="16">
        <f>VLOOKUP($D19,'Growth rate'!$B$3:$S$93,6,FALSE)*VLOOKUP($F19,BY_IND_Demand_Drivers!$B$5:$J$100,8,FALSE)</f>
        <v>0.62911574353365673</v>
      </c>
      <c r="I19" s="16">
        <f>VLOOKUP($D19,'Growth rate'!$B$3:$S$93,6,FALSE)*VLOOKUP($F19,BY_IND_Demand_Drivers!$B$5:$J$100,9,FALSE)</f>
        <v>0.62911574353365673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11.473345586751662</v>
      </c>
      <c r="H20" s="16">
        <f>VLOOKUP($D20,'Growth rate'!$B$3:$S$93,6,FALSE)*VLOOKUP($F20,BY_IND_Demand_Drivers!$B$5:$J$100,8,FALSE)</f>
        <v>0.63742671943920082</v>
      </c>
      <c r="I20" s="16">
        <f>VLOOKUP($D20,'Growth rate'!$B$3:$S$93,6,FALSE)*VLOOKUP($F20,BY_IND_Demand_Drivers!$B$5:$J$100,9,FALSE)</f>
        <v>0.63742671943920082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11.622938780478098</v>
      </c>
      <c r="H21" s="16">
        <f>VLOOKUP($D21,'Growth rate'!$B$3:$S$93,6,FALSE)*VLOOKUP($F21,BY_IND_Demand_Drivers!$B$5:$J$100,8,FALSE)</f>
        <v>0.64573769534474501</v>
      </c>
      <c r="I21" s="16">
        <f>VLOOKUP($D21,'Growth rate'!$B$3:$S$93,6,FALSE)*VLOOKUP($F21,BY_IND_Demand_Drivers!$B$5:$J$100,9,FALSE)</f>
        <v>0.64573769534474501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11.772531974204531</v>
      </c>
      <c r="H22" s="16">
        <f>VLOOKUP($D22,'Growth rate'!$B$3:$S$93,6,FALSE)*VLOOKUP($F22,BY_IND_Demand_Drivers!$B$5:$J$100,8,FALSE)</f>
        <v>0.65404867125028909</v>
      </c>
      <c r="I22" s="16">
        <f>VLOOKUP($D22,'Growth rate'!$B$3:$S$93,6,FALSE)*VLOOKUP($F22,BY_IND_Demand_Drivers!$B$5:$J$100,9,FALSE)</f>
        <v>0.65404867125028909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11.922125167930966</v>
      </c>
      <c r="H23" s="16">
        <f>VLOOKUP($D23,'Growth rate'!$B$3:$S$93,6,FALSE)*VLOOKUP($F23,BY_IND_Demand_Drivers!$B$5:$J$100,8,FALSE)</f>
        <v>0.66235964715583318</v>
      </c>
      <c r="I23" s="16">
        <f>VLOOKUP($D23,'Growth rate'!$B$3:$S$93,6,FALSE)*VLOOKUP($F23,BY_IND_Demand_Drivers!$B$5:$J$100,9,FALSE)</f>
        <v>0.66235964715583318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12.071718361657402</v>
      </c>
      <c r="H24" s="16">
        <f>VLOOKUP($D24,'Growth rate'!$B$3:$S$93,6,FALSE)*VLOOKUP($F24,BY_IND_Demand_Drivers!$B$5:$J$100,8,FALSE)</f>
        <v>0.67067062306137737</v>
      </c>
      <c r="I24" s="16">
        <f>VLOOKUP($D24,'Growth rate'!$B$3:$S$93,6,FALSE)*VLOOKUP($F24,BY_IND_Demand_Drivers!$B$5:$J$100,9,FALSE)</f>
        <v>0.67067062306137737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12.221311555383835</v>
      </c>
      <c r="H25" s="16">
        <f>VLOOKUP($D25,'Growth rate'!$B$3:$S$93,6,FALSE)*VLOOKUP($F25,BY_IND_Demand_Drivers!$B$5:$J$100,8,FALSE)</f>
        <v>0.67898159896692145</v>
      </c>
      <c r="I25" s="16">
        <f>VLOOKUP($D25,'Growth rate'!$B$3:$S$93,6,FALSE)*VLOOKUP($F25,BY_IND_Demand_Drivers!$B$5:$J$100,9,FALSE)</f>
        <v>0.67898159896692145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12.370904749110268</v>
      </c>
      <c r="H26" s="16">
        <f>VLOOKUP($D26,'Growth rate'!$B$3:$S$93,6,FALSE)*VLOOKUP($F26,BY_IND_Demand_Drivers!$B$5:$J$100,8,FALSE)</f>
        <v>0.68729257487246542</v>
      </c>
      <c r="I26" s="16">
        <f>VLOOKUP($D26,'Growth rate'!$B$3:$S$93,6,FALSE)*VLOOKUP($F26,BY_IND_Demand_Drivers!$B$5:$J$100,9,FALSE)</f>
        <v>0.68729257487246542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12.520497942836702</v>
      </c>
      <c r="H27" s="16">
        <f>VLOOKUP($D27,'Growth rate'!$B$3:$S$93,6,FALSE)*VLOOKUP($F27,BY_IND_Demand_Drivers!$B$5:$J$100,8,FALSE)</f>
        <v>0.69560355077800962</v>
      </c>
      <c r="I27" s="16">
        <f>VLOOKUP($D27,'Growth rate'!$B$3:$S$93,6,FALSE)*VLOOKUP($F27,BY_IND_Demand_Drivers!$B$5:$J$100,9,FALSE)</f>
        <v>0.69560355077800962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12.670091136563137</v>
      </c>
      <c r="H28" s="16">
        <f>VLOOKUP($D28,'Growth rate'!$B$3:$S$93,6,FALSE)*VLOOKUP($F28,BY_IND_Demand_Drivers!$B$5:$J$100,8,FALSE)</f>
        <v>0.7039145266835537</v>
      </c>
      <c r="I28" s="16">
        <f>VLOOKUP($D28,'Growth rate'!$B$3:$S$93,6,FALSE)*VLOOKUP($F28,BY_IND_Demand_Drivers!$B$5:$J$100,9,FALSE)</f>
        <v>0.7039145266835537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12.819684330289572</v>
      </c>
      <c r="H29" s="16">
        <f>VLOOKUP($D29,'Growth rate'!$B$3:$S$93,6,FALSE)*VLOOKUP($F29,BY_IND_Demand_Drivers!$B$5:$J$100,8,FALSE)</f>
        <v>0.71222550258909778</v>
      </c>
      <c r="I29" s="16">
        <f>VLOOKUP($D29,'Growth rate'!$B$3:$S$93,6,FALSE)*VLOOKUP($F29,BY_IND_Demand_Drivers!$B$5:$J$100,9,FALSE)</f>
        <v>0.71222550258909778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12.969277524016006</v>
      </c>
      <c r="H30" s="16">
        <f>VLOOKUP($D30,'Growth rate'!$B$3:$S$93,6,FALSE)*VLOOKUP($F30,BY_IND_Demand_Drivers!$B$5:$J$100,8,FALSE)</f>
        <v>0.72053647849464197</v>
      </c>
      <c r="I30" s="16">
        <f>VLOOKUP($D30,'Growth rate'!$B$3:$S$93,6,FALSE)*VLOOKUP($F30,BY_IND_Demand_Drivers!$B$5:$J$100,9,FALSE)</f>
        <v>0.72053647849464197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13.118870717742439</v>
      </c>
      <c r="H31" s="16">
        <f>VLOOKUP($D31,'Growth rate'!$B$3:$S$93,6,FALSE)*VLOOKUP($F31,BY_IND_Demand_Drivers!$B$5:$J$100,8,FALSE)</f>
        <v>0.72884745440018595</v>
      </c>
      <c r="I31" s="16">
        <f>VLOOKUP($D31,'Growth rate'!$B$3:$S$93,6,FALSE)*VLOOKUP($F31,BY_IND_Demand_Drivers!$B$5:$J$100,9,FALSE)</f>
        <v>0.72884745440018595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13.268463911468872</v>
      </c>
      <c r="H32" s="16">
        <f>VLOOKUP($D32,'Growth rate'!$B$3:$S$93,6,FALSE)*VLOOKUP($F32,BY_IND_Demand_Drivers!$B$5:$J$100,8,FALSE)</f>
        <v>0.73715843030573003</v>
      </c>
      <c r="I32" s="16">
        <f>VLOOKUP($D32,'Growth rate'!$B$3:$S$93,6,FALSE)*VLOOKUP($F32,BY_IND_Demand_Drivers!$B$5:$J$100,9,FALSE)</f>
        <v>0.73715843030573003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13.418057105195308</v>
      </c>
      <c r="H33" s="16">
        <f>VLOOKUP($D33,'Growth rate'!$B$3:$S$93,6,FALSE)*VLOOKUP($F33,BY_IND_Demand_Drivers!$B$5:$J$100,8,FALSE)</f>
        <v>0.74546940621127422</v>
      </c>
      <c r="I33" s="16">
        <f>VLOOKUP($D33,'Growth rate'!$B$3:$S$93,6,FALSE)*VLOOKUP($F33,BY_IND_Demand_Drivers!$B$5:$J$100,9,FALSE)</f>
        <v>0.74546940621127422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13.567650298921743</v>
      </c>
      <c r="H34" s="16">
        <f>VLOOKUP($D34,'Growth rate'!$B$3:$S$93,6,FALSE)*VLOOKUP($F34,BY_IND_Demand_Drivers!$B$5:$J$100,8,FALSE)</f>
        <v>0.7537803821168183</v>
      </c>
      <c r="I34" s="16">
        <f>VLOOKUP($D34,'Growth rate'!$B$3:$S$93,6,FALSE)*VLOOKUP($F34,BY_IND_Demand_Drivers!$B$5:$J$100,9,FALSE)</f>
        <v>0.7537803821168183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13.717243492648176</v>
      </c>
      <c r="H35" s="16">
        <f>VLOOKUP($D35,'Growth rate'!$B$3:$S$93,6,FALSE)*VLOOKUP($F35,BY_IND_Demand_Drivers!$B$5:$J$100,8,FALSE)</f>
        <v>0.76209135802236239</v>
      </c>
      <c r="I35" s="16">
        <f>VLOOKUP($D35,'Growth rate'!$B$3:$S$93,6,FALSE)*VLOOKUP($F35,BY_IND_Demand_Drivers!$B$5:$J$100,9,FALSE)</f>
        <v>0.76209135802236239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13.93671938853055</v>
      </c>
      <c r="H36" s="16">
        <f>VLOOKUP($D36,'Growth rate'!$B$3:$S$93,6,FALSE)*VLOOKUP($F36,BY_IND_Demand_Drivers!$B$5:$J$100,8,FALSE)</f>
        <v>0.77428481975072028</v>
      </c>
      <c r="I36" s="16">
        <f>VLOOKUP($D36,'Growth rate'!$B$3:$S$93,6,FALSE)*VLOOKUP($F36,BY_IND_Demand_Drivers!$B$5:$J$100,9,FALSE)</f>
        <v>0.77428481975072028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14.159706898747036</v>
      </c>
      <c r="H37" s="16">
        <f>VLOOKUP($D37,'Growth rate'!$B$3:$S$93,6,FALSE)*VLOOKUP($F37,BY_IND_Demand_Drivers!$B$5:$J$100,8,FALSE)</f>
        <v>0.78667337686673178</v>
      </c>
      <c r="I37" s="16">
        <f>VLOOKUP($D37,'Growth rate'!$B$3:$S$93,6,FALSE)*VLOOKUP($F37,BY_IND_Demand_Drivers!$B$5:$J$100,9,FALSE)</f>
        <v>0.78667337686673178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14.38626220912699</v>
      </c>
      <c r="H38" s="16">
        <f>VLOOKUP($D38,'Growth rate'!$B$3:$S$93,6,FALSE)*VLOOKUP($F38,BY_IND_Demand_Drivers!$B$5:$J$100,8,FALSE)</f>
        <v>0.79926015089659952</v>
      </c>
      <c r="I38" s="16">
        <f>VLOOKUP($D38,'Growth rate'!$B$3:$S$93,6,FALSE)*VLOOKUP($F38,BY_IND_Demand_Drivers!$B$5:$J$100,9,FALSE)</f>
        <v>0.79926015089659952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14.616442404473021</v>
      </c>
      <c r="H39" s="16">
        <f>VLOOKUP($D39,'Growth rate'!$B$3:$S$93,6,FALSE)*VLOOKUP($F39,BY_IND_Demand_Drivers!$B$5:$J$100,8,FALSE)</f>
        <v>0.81204831331094507</v>
      </c>
      <c r="I39" s="16">
        <f>VLOOKUP($D39,'Growth rate'!$B$3:$S$93,6,FALSE)*VLOOKUP($F39,BY_IND_Demand_Drivers!$B$5:$J$100,9,FALSE)</f>
        <v>0.81204831331094507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14.850305482944588</v>
      </c>
      <c r="H40" s="16">
        <f>VLOOKUP($D40,'Growth rate'!$B$3:$S$93,6,FALSE)*VLOOKUP($F40,BY_IND_Demand_Drivers!$B$5:$J$100,8,FALSE)</f>
        <v>0.82504108632392015</v>
      </c>
      <c r="I40" s="16">
        <f>VLOOKUP($D40,'Growth rate'!$B$3:$S$93,6,FALSE)*VLOOKUP($F40,BY_IND_Demand_Drivers!$B$5:$J$100,9,FALSE)</f>
        <v>0.82504108632392015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15.087910370671702</v>
      </c>
      <c r="H41" s="16">
        <f>VLOOKUP($D41,'Growth rate'!$B$3:$S$93,6,FALSE)*VLOOKUP($F41,BY_IND_Demand_Drivers!$B$5:$J$100,8,FALSE)</f>
        <v>0.83824174370510285</v>
      </c>
      <c r="I41" s="16">
        <f>VLOOKUP($D41,'Growth rate'!$B$3:$S$93,6,FALSE)*VLOOKUP($F41,BY_IND_Demand_Drivers!$B$5:$J$100,9,FALSE)</f>
        <v>0.83824174370510285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15.329316936602451</v>
      </c>
      <c r="H42" s="16">
        <f>VLOOKUP($D42,'Growth rate'!$B$3:$S$93,6,FALSE)*VLOOKUP($F42,BY_IND_Demand_Drivers!$B$5:$J$100,8,FALSE)</f>
        <v>0.85165361160438457</v>
      </c>
      <c r="I42" s="16">
        <f>VLOOKUP($D42,'Growth rate'!$B$3:$S$93,6,FALSE)*VLOOKUP($F42,BY_IND_Demand_Drivers!$B$5:$J$100,9,FALSE)</f>
        <v>0.85165361160438457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15.574586007588088</v>
      </c>
      <c r="H43" s="16">
        <f>VLOOKUP($D43,'Growth rate'!$B$3:$S$93,6,FALSE)*VLOOKUP($F43,BY_IND_Demand_Drivers!$B$5:$J$100,8,FALSE)</f>
        <v>0.86528006939005475</v>
      </c>
      <c r="I43" s="16">
        <f>VLOOKUP($D43,'Growth rate'!$B$3:$S$93,6,FALSE)*VLOOKUP($F43,BY_IND_Demand_Drivers!$B$5:$J$100,9,FALSE)</f>
        <v>0.86528006939005475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15.8237793837095</v>
      </c>
      <c r="H44" s="16">
        <f>VLOOKUP($D44,'Growth rate'!$B$3:$S$93,6,FALSE)*VLOOKUP($F44,BY_IND_Demand_Drivers!$B$5:$J$100,8,FALSE)</f>
        <v>0.8791245505002957</v>
      </c>
      <c r="I44" s="16">
        <f>VLOOKUP($D44,'Growth rate'!$B$3:$S$93,6,FALSE)*VLOOKUP($F44,BY_IND_Demand_Drivers!$B$5:$J$100,9,FALSE)</f>
        <v>0.8791245505002957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16.076959853848852</v>
      </c>
      <c r="H45" s="16">
        <f>VLOOKUP($D45,'Growth rate'!$B$3:$S$93,6,FALSE)*VLOOKUP($F45,BY_IND_Demand_Drivers!$B$5:$J$100,8,FALSE)</f>
        <v>0.89319054330830039</v>
      </c>
      <c r="I45" s="16">
        <f>VLOOKUP($D45,'Growth rate'!$B$3:$S$93,6,FALSE)*VLOOKUP($F45,BY_IND_Demand_Drivers!$B$5:$J$100,9,FALSE)</f>
        <v>0.89319054330830039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16.334191211510433</v>
      </c>
      <c r="H46" s="16">
        <f>VLOOKUP($D46,'Growth rate'!$B$3:$S$93,6,FALSE)*VLOOKUP($F46,BY_IND_Demand_Drivers!$B$5:$J$100,8,FALSE)</f>
        <v>0.90748159200123313</v>
      </c>
      <c r="I46" s="16">
        <f>VLOOKUP($D46,'Growth rate'!$B$3:$S$93,6,FALSE)*VLOOKUP($F46,BY_IND_Demand_Drivers!$B$5:$J$100,9,FALSE)</f>
        <v>0.90748159200123313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16.5955382708946</v>
      </c>
      <c r="H47" s="16">
        <f>VLOOKUP($D47,'Growth rate'!$B$3:$S$93,6,FALSE)*VLOOKUP($F47,BY_IND_Demand_Drivers!$B$5:$J$100,8,FALSE)</f>
        <v>0.92200129747325299</v>
      </c>
      <c r="I47" s="16">
        <f>VLOOKUP($D47,'Growth rate'!$B$3:$S$93,6,FALSE)*VLOOKUP($F47,BY_IND_Demand_Drivers!$B$5:$J$100,9,FALSE)</f>
        <v>0.92200129747325299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16.861066883228915</v>
      </c>
      <c r="H48" s="16">
        <f>VLOOKUP($D48,'Growth rate'!$B$3:$S$93,6,FALSE)*VLOOKUP($F48,BY_IND_Demand_Drivers!$B$5:$J$100,8,FALSE)</f>
        <v>0.93675331823282493</v>
      </c>
      <c r="I48" s="16">
        <f>VLOOKUP($D48,'Growth rate'!$B$3:$S$93,6,FALSE)*VLOOKUP($F48,BY_IND_Demand_Drivers!$B$5:$J$100,9,FALSE)</f>
        <v>0.93675331823282493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17.130843953360579</v>
      </c>
      <c r="H49" s="16">
        <f>VLOOKUP($D49,'Growth rate'!$B$3:$S$93,6,FALSE)*VLOOKUP($F49,BY_IND_Demand_Drivers!$B$5:$J$100,8,FALSE)</f>
        <v>0.95174137132455028</v>
      </c>
      <c r="I49" s="16">
        <f>VLOOKUP($D49,'Growth rate'!$B$3:$S$93,6,FALSE)*VLOOKUP($F49,BY_IND_Demand_Drivers!$B$5:$J$100,9,FALSE)</f>
        <v>0.95174137132455028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17.404937456614348</v>
      </c>
      <c r="H50" s="16">
        <f>VLOOKUP($D50,'Growth rate'!$B$3:$S$93,6,FALSE)*VLOOKUP($F50,BY_IND_Demand_Drivers!$B$5:$J$100,8,FALSE)</f>
        <v>0.96696923326574302</v>
      </c>
      <c r="I50" s="16">
        <f>VLOOKUP($D50,'Growth rate'!$B$3:$S$93,6,FALSE)*VLOOKUP($F50,BY_IND_Demand_Drivers!$B$5:$J$100,9,FALSE)</f>
        <v>0.96696923326574302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17.683416455920177</v>
      </c>
      <c r="H51" s="16">
        <f>VLOOKUP($D51,'Growth rate'!$B$3:$S$93,6,FALSE)*VLOOKUP($F51,BY_IND_Demand_Drivers!$B$5:$J$100,8,FALSE)</f>
        <v>0.98244074099799505</v>
      </c>
      <c r="I51" s="16">
        <f>VLOOKUP($D51,'Growth rate'!$B$3:$S$93,6,FALSE)*VLOOKUP($F51,BY_IND_Demand_Drivers!$B$5:$J$100,9,FALSE)</f>
        <v>0.98244074099799505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17.966351119214899</v>
      </c>
      <c r="H52" s="16">
        <f>VLOOKUP($D52,'Growth rate'!$B$3:$S$93,6,FALSE)*VLOOKUP($F52,BY_IND_Demand_Drivers!$B$5:$J$100,8,FALSE)</f>
        <v>0.99815979285396284</v>
      </c>
      <c r="I52" s="16">
        <f>VLOOKUP($D52,'Growth rate'!$B$3:$S$93,6,FALSE)*VLOOKUP($F52,BY_IND_Demand_Drivers!$B$5:$J$100,9,FALSE)</f>
        <v>0.99815979285396284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18.253812737122342</v>
      </c>
      <c r="H53" s="16">
        <f>VLOOKUP($D53,'Growth rate'!$B$3:$S$93,6,FALSE)*VLOOKUP($F53,BY_IND_Demand_Drivers!$B$5:$J$100,8,FALSE)</f>
        <v>1.0141303495396263</v>
      </c>
      <c r="I53" s="16">
        <f>VLOOKUP($D53,'Growth rate'!$B$3:$S$93,6,FALSE)*VLOOKUP($F53,BY_IND_Demand_Drivers!$B$5:$J$100,9,FALSE)</f>
        <v>1.0141303495396263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18.545873740916296</v>
      </c>
      <c r="H54" s="16">
        <f>VLOOKUP($D54,'Growth rate'!$B$3:$S$93,6,FALSE)*VLOOKUP($F54,BY_IND_Demand_Drivers!$B$5:$J$100,8,FALSE)</f>
        <v>1.0303564351322603</v>
      </c>
      <c r="I54" s="16">
        <f>VLOOKUP($D54,'Growth rate'!$B$3:$S$93,6,FALSE)*VLOOKUP($F54,BY_IND_Demand_Drivers!$B$5:$J$100,9,FALSE)</f>
        <v>1.0303564351322603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18.842607720770957</v>
      </c>
      <c r="H55" s="16">
        <f>VLOOKUP($D55,'Growth rate'!$B$3:$S$93,6,FALSE)*VLOOKUP($F55,BY_IND_Demand_Drivers!$B$5:$J$100,8,FALSE)</f>
        <v>1.0468421380943764</v>
      </c>
      <c r="I55" s="16">
        <f>VLOOKUP($D55,'Growth rate'!$B$3:$S$93,6,FALSE)*VLOOKUP($F55,BY_IND_Demand_Drivers!$B$5:$J$100,9,FALSE)</f>
        <v>1.0468421380943764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19.144089444303294</v>
      </c>
      <c r="H56" s="16">
        <f>VLOOKUP($D56,'Growth rate'!$B$3:$S$93,6,FALSE)*VLOOKUP($F56,BY_IND_Demand_Drivers!$B$5:$J$100,8,FALSE)</f>
        <v>1.0635916123038867</v>
      </c>
      <c r="I56" s="16">
        <f>VLOOKUP($D56,'Growth rate'!$B$3:$S$93,6,FALSE)*VLOOKUP($F56,BY_IND_Demand_Drivers!$B$5:$J$100,9,FALSE)</f>
        <v>1.0635916123038867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19.450394875412144</v>
      </c>
      <c r="H57" s="16">
        <f>VLOOKUP($D57,'Growth rate'!$B$3:$S$93,6,FALSE)*VLOOKUP($F57,BY_IND_Demand_Drivers!$B$5:$J$100,8,FALSE)</f>
        <v>1.0806090781007487</v>
      </c>
      <c r="I57" s="16">
        <f>VLOOKUP($D57,'Growth rate'!$B$3:$S$93,6,FALSE)*VLOOKUP($F57,BY_IND_Demand_Drivers!$B$5:$J$100,9,FALSE)</f>
        <v>1.0806090781007487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19.761601193418738</v>
      </c>
      <c r="H58" s="16">
        <f>VLOOKUP($D58,'Growth rate'!$B$3:$S$93,6,FALSE)*VLOOKUP($F58,BY_IND_Demand_Drivers!$B$5:$J$100,8,FALSE)</f>
        <v>1.0978988233503606</v>
      </c>
      <c r="I58" s="16">
        <f>VLOOKUP($D58,'Growth rate'!$B$3:$S$93,6,FALSE)*VLOOKUP($F58,BY_IND_Demand_Drivers!$B$5:$J$100,9,FALSE)</f>
        <v>1.0978988233503606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20.077786812513438</v>
      </c>
      <c r="H59" s="16">
        <f>VLOOKUP($D59,'Growth rate'!$B$3:$S$93,6,FALSE)*VLOOKUP($F59,BY_IND_Demand_Drivers!$B$5:$J$100,8,FALSE)</f>
        <v>1.1154652045239664</v>
      </c>
      <c r="I59" s="16">
        <f>VLOOKUP($D59,'Growth rate'!$B$3:$S$93,6,FALSE)*VLOOKUP($F59,BY_IND_Demand_Drivers!$B$5:$J$100,9,FALSE)</f>
        <v>1.1154652045239664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20.399031401513653</v>
      </c>
      <c r="H60" s="16">
        <f>VLOOKUP($D60,'Growth rate'!$B$3:$S$93,6,FALSE)*VLOOKUP($F60,BY_IND_Demand_Drivers!$B$5:$J$100,8,FALSE)</f>
        <v>1.13331264779635</v>
      </c>
      <c r="I60" s="16">
        <f>VLOOKUP($D60,'Growth rate'!$B$3:$S$93,6,FALSE)*VLOOKUP($F60,BY_IND_Demand_Drivers!$B$5:$J$100,9,FALSE)</f>
        <v>1.13331264779635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20.725415903937872</v>
      </c>
      <c r="H61" s="16">
        <f>VLOOKUP($D61,'Growth rate'!$B$3:$S$93,6,FALSE)*VLOOKUP($F61,BY_IND_Demand_Drivers!$B$5:$J$100,8,FALSE)</f>
        <v>1.1514456501610915</v>
      </c>
      <c r="I61" s="16">
        <f>VLOOKUP($D61,'Growth rate'!$B$3:$S$93,6,FALSE)*VLOOKUP($F61,BY_IND_Demand_Drivers!$B$5:$J$100,9,FALSE)</f>
        <v>1.1514456501610915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21.057022558400874</v>
      </c>
      <c r="H62" s="16">
        <f>VLOOKUP($D62,'Growth rate'!$B$3:$S$93,6,FALSE)*VLOOKUP($F62,BY_IND_Demand_Drivers!$B$5:$J$100,8,FALSE)</f>
        <v>1.1698687805636687</v>
      </c>
      <c r="I62" s="16">
        <f>VLOOKUP($D62,'Growth rate'!$B$3:$S$93,6,FALSE)*VLOOKUP($F62,BY_IND_Demand_Drivers!$B$5:$J$100,9,FALSE)</f>
        <v>1.1698687805636687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21.39393491933529</v>
      </c>
      <c r="H63" s="16">
        <f>VLOOKUP($D63,'Growth rate'!$B$3:$S$93,6,FALSE)*VLOOKUP($F63,BY_IND_Demand_Drivers!$B$5:$J$100,8,FALSE)</f>
        <v>1.1885866810526875</v>
      </c>
      <c r="I63" s="16">
        <f>VLOOKUP($D63,'Growth rate'!$B$3:$S$93,6,FALSE)*VLOOKUP($F63,BY_IND_Demand_Drivers!$B$5:$J$100,9,FALSE)</f>
        <v>1.1885866810526875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21.736237878044658</v>
      </c>
      <c r="H64" s="16">
        <f>VLOOKUP($D64,'Growth rate'!$B$3:$S$93,6,FALSE)*VLOOKUP($F64,BY_IND_Demand_Drivers!$B$5:$J$100,8,FALSE)</f>
        <v>1.2076040679495306</v>
      </c>
      <c r="I64" s="16">
        <f>VLOOKUP($D64,'Growth rate'!$B$3:$S$93,6,FALSE)*VLOOKUP($F64,BY_IND_Demand_Drivers!$B$5:$J$100,9,FALSE)</f>
        <v>1.2076040679495306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22.084017684093372</v>
      </c>
      <c r="H65" s="16">
        <f>VLOOKUP($D65,'Growth rate'!$B$3:$S$93,6,FALSE)*VLOOKUP($F65,BY_IND_Demand_Drivers!$B$5:$J$100,8,FALSE)</f>
        <v>1.2269257330367231</v>
      </c>
      <c r="I65" s="16">
        <f>VLOOKUP($D65,'Growth rate'!$B$3:$S$93,6,FALSE)*VLOOKUP($F65,BY_IND_Demand_Drivers!$B$5:$J$100,9,FALSE)</f>
        <v>1.2269257330367231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22.437361967038868</v>
      </c>
      <c r="H66" s="16">
        <f>VLOOKUP($D66,'Growth rate'!$B$3:$S$93,6,FALSE)*VLOOKUP($F66,BY_IND_Demand_Drivers!$B$5:$J$100,8,FALSE)</f>
        <v>1.2465565447653106</v>
      </c>
      <c r="I66" s="16">
        <f>VLOOKUP($D66,'Growth rate'!$B$3:$S$93,6,FALSE)*VLOOKUP($F66,BY_IND_Demand_Drivers!$B$5:$J$100,9,FALSE)</f>
        <v>1.2465565447653106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22.796359758511493</v>
      </c>
      <c r="H67" s="16">
        <f>VLOOKUP($D67,'Growth rate'!$B$3:$S$93,6,FALSE)*VLOOKUP($F67,BY_IND_Demand_Drivers!$B$5:$J$100,8,FALSE)</f>
        <v>1.2665014494815559</v>
      </c>
      <c r="I67" s="16">
        <f>VLOOKUP($D67,'Growth rate'!$B$3:$S$93,6,FALSE)*VLOOKUP($F67,BY_IND_Demand_Drivers!$B$5:$J$100,9,FALSE)</f>
        <v>1.2665014494815559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23.161101514647676</v>
      </c>
      <c r="H68" s="16">
        <f>VLOOKUP($D68,'Growth rate'!$B$3:$S$93,6,FALSE)*VLOOKUP($F68,BY_IND_Demand_Drivers!$B$5:$J$100,8,FALSE)</f>
        <v>1.2867654726732607</v>
      </c>
      <c r="I68" s="16">
        <f>VLOOKUP($D68,'Growth rate'!$B$3:$S$93,6,FALSE)*VLOOKUP($F68,BY_IND_Demand_Drivers!$B$5:$J$100,9,FALSE)</f>
        <v>1.2867654726732607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23.531679138882033</v>
      </c>
      <c r="H69" s="16">
        <f>VLOOKUP($D69,'Growth rate'!$B$3:$S$93,6,FALSE)*VLOOKUP($F69,BY_IND_Demand_Drivers!$B$5:$J$100,8,FALSE)</f>
        <v>1.3073537202360328</v>
      </c>
      <c r="I69" s="16">
        <f>VLOOKUP($D69,'Growth rate'!$B$3:$S$93,6,FALSE)*VLOOKUP($F69,BY_IND_Demand_Drivers!$B$5:$J$100,9,FALSE)</f>
        <v>1.3073537202360328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23.908186005104152</v>
      </c>
      <c r="H70" s="16">
        <f>VLOOKUP($D70,'Growth rate'!$B$3:$S$93,6,FALSE)*VLOOKUP($F70,BY_IND_Demand_Drivers!$B$5:$J$100,8,FALSE)</f>
        <v>1.3282713797598096</v>
      </c>
      <c r="I70" s="16">
        <f>VLOOKUP($D70,'Growth rate'!$B$3:$S$93,6,FALSE)*VLOOKUP($F70,BY_IND_Demand_Drivers!$B$5:$J$100,9,FALSE)</f>
        <v>1.3282713797598096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24.290716981185824</v>
      </c>
      <c r="H71" s="16">
        <f>VLOOKUP($D71,'Growth rate'!$B$3:$S$93,6,FALSE)*VLOOKUP($F71,BY_IND_Demand_Drivers!$B$5:$J$100,8,FALSE)</f>
        <v>1.3495237218359668</v>
      </c>
      <c r="I71" s="16">
        <f>VLOOKUP($D71,'Growth rate'!$B$3:$S$93,6,FALSE)*VLOOKUP($F71,BY_IND_Demand_Drivers!$B$5:$J$100,9,FALSE)</f>
        <v>1.3495237218359668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24.679368452884795</v>
      </c>
      <c r="H72" s="16">
        <f>VLOOKUP($D72,'Growth rate'!$B$3:$S$93,6,FALSE)*VLOOKUP($F72,BY_IND_Demand_Drivers!$B$5:$J$100,8,FALSE)</f>
        <v>1.3711161013853421</v>
      </c>
      <c r="I72" s="16">
        <f>VLOOKUP($D72,'Growth rate'!$B$3:$S$93,6,FALSE)*VLOOKUP($F72,BY_IND_Demand_Drivers!$B$5:$J$100,9,FALSE)</f>
        <v>1.3711161013853421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25.074238348130951</v>
      </c>
      <c r="H73" s="16">
        <f>VLOOKUP($D73,'Growth rate'!$B$3:$S$93,6,FALSE)*VLOOKUP($F73,BY_IND_Demand_Drivers!$B$5:$J$100,8,FALSE)</f>
        <v>1.3930539590075077</v>
      </c>
      <c r="I73" s="16">
        <f>VLOOKUP($D73,'Growth rate'!$B$3:$S$93,6,FALSE)*VLOOKUP($F73,BY_IND_Demand_Drivers!$B$5:$J$100,9,FALSE)</f>
        <v>1.3930539590075077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25.475426161701048</v>
      </c>
      <c r="H74" s="16">
        <f>VLOOKUP($D74,'Growth rate'!$B$3:$S$93,6,FALSE)*VLOOKUP($F74,BY_IND_Demand_Drivers!$B$5:$J$100,8,FALSE)</f>
        <v>1.4153428223516278</v>
      </c>
      <c r="I74" s="16">
        <f>VLOOKUP($D74,'Growth rate'!$B$3:$S$93,6,FALSE)*VLOOKUP($F74,BY_IND_Demand_Drivers!$B$5:$J$100,9,FALSE)</f>
        <v>1.4153428223516278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25.883032980288263</v>
      </c>
      <c r="H75" s="16">
        <f>VLOOKUP($D75,'Growth rate'!$B$3:$S$93,6,FALSE)*VLOOKUP($F75,BY_IND_Demand_Drivers!$B$5:$J$100,8,FALSE)</f>
        <v>1.4379883075092537</v>
      </c>
      <c r="I75" s="16">
        <f>VLOOKUP($D75,'Growth rate'!$B$3:$S$93,6,FALSE)*VLOOKUP($F75,BY_IND_Demand_Drivers!$B$5:$J$100,9,FALSE)</f>
        <v>1.4379883075092537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26.297161507972877</v>
      </c>
      <c r="H76" s="16">
        <f>VLOOKUP($D76,'Growth rate'!$B$3:$S$93,6,FALSE)*VLOOKUP($F76,BY_IND_Demand_Drivers!$B$5:$J$100,8,FALSE)</f>
        <v>1.460996120429402</v>
      </c>
      <c r="I76" s="16">
        <f>VLOOKUP($D76,'Growth rate'!$B$3:$S$93,6,FALSE)*VLOOKUP($F76,BY_IND_Demand_Drivers!$B$5:$J$100,9,FALSE)</f>
        <v>1.460996120429402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26.717916092100449</v>
      </c>
      <c r="H77" s="16">
        <f>VLOOKUP($D77,'Growth rate'!$B$3:$S$93,6,FALSE)*VLOOKUP($F77,BY_IND_Demand_Drivers!$B$5:$J$100,8,FALSE)</f>
        <v>1.4843720583562727</v>
      </c>
      <c r="I77" s="16">
        <f>VLOOKUP($D77,'Growth rate'!$B$3:$S$93,6,FALSE)*VLOOKUP($F77,BY_IND_Demand_Drivers!$B$5:$J$100,9,FALSE)</f>
        <v>1.4843720583562727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27.145402749574053</v>
      </c>
      <c r="H78" s="16">
        <f>VLOOKUP($D78,'Growth rate'!$B$3:$S$93,6,FALSE)*VLOOKUP($F78,BY_IND_Demand_Drivers!$B$5:$J$100,8,FALSE)</f>
        <v>1.5081220112899729</v>
      </c>
      <c r="I78" s="16">
        <f>VLOOKUP($D78,'Growth rate'!$B$3:$S$93,6,FALSE)*VLOOKUP($F78,BY_IND_Demand_Drivers!$B$5:$J$100,9,FALSE)</f>
        <v>1.5081220112899729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27.579729193567239</v>
      </c>
      <c r="H79" s="16">
        <f>VLOOKUP($D79,'Growth rate'!$B$3:$S$93,6,FALSE)*VLOOKUP($F79,BY_IND_Demand_Drivers!$B$5:$J$100,8,FALSE)</f>
        <v>1.5322519634706127</v>
      </c>
      <c r="I79" s="16">
        <f>VLOOKUP($D79,'Growth rate'!$B$3:$S$93,6,FALSE)*VLOOKUP($F79,BY_IND_Demand_Drivers!$B$5:$J$100,9,FALSE)</f>
        <v>1.5322519634706127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28.02100486066432</v>
      </c>
      <c r="H80" s="16">
        <f>VLOOKUP($D80,'Growth rate'!$B$3:$S$93,6,FALSE)*VLOOKUP($F80,BY_IND_Demand_Drivers!$B$5:$J$100,8,FALSE)</f>
        <v>1.5567679948861426</v>
      </c>
      <c r="I80" s="16">
        <f>VLOOKUP($D80,'Growth rate'!$B$3:$S$93,6,FALSE)*VLOOKUP($F80,BY_IND_Demand_Drivers!$B$5:$J$100,9,FALSE)</f>
        <v>1.5567679948861426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28.469340938434947</v>
      </c>
      <c r="H81" s="16">
        <f>VLOOKUP($D81,'Growth rate'!$B$3:$S$93,6,FALSE)*VLOOKUP($F81,BY_IND_Demand_Drivers!$B$5:$J$100,8,FALSE)</f>
        <v>1.5816762828043207</v>
      </c>
      <c r="I81" s="16">
        <f>VLOOKUP($D81,'Growth rate'!$B$3:$S$93,6,FALSE)*VLOOKUP($F81,BY_IND_Demand_Drivers!$B$5:$J$100,9,FALSE)</f>
        <v>1.5816762828043207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28.924850393449905</v>
      </c>
      <c r="H82" s="16">
        <f>VLOOKUP($D82,'Growth rate'!$B$3:$S$93,6,FALSE)*VLOOKUP($F82,BY_IND_Demand_Drivers!$B$5:$J$100,8,FALSE)</f>
        <v>1.6069831033291899</v>
      </c>
      <c r="I82" s="16">
        <f>VLOOKUP($D82,'Growth rate'!$B$3:$S$93,6,FALSE)*VLOOKUP($F82,BY_IND_Demand_Drivers!$B$5:$J$100,9,FALSE)</f>
        <v>1.6069831033291899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29.387647999745102</v>
      </c>
      <c r="H83" s="16">
        <f>VLOOKUP($D83,'Growth rate'!$B$3:$S$93,6,FALSE)*VLOOKUP($F83,BY_IND_Demand_Drivers!$B$5:$J$100,8,FALSE)</f>
        <v>1.6326948329824569</v>
      </c>
      <c r="I83" s="16">
        <f>VLOOKUP($D83,'Growth rate'!$B$3:$S$93,6,FALSE)*VLOOKUP($F83,BY_IND_Demand_Drivers!$B$5:$J$100,9,FALSE)</f>
        <v>1.6326948329824569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29.857850367741026</v>
      </c>
      <c r="H84" s="16">
        <f>VLOOKUP($D84,'Growth rate'!$B$3:$S$93,6,FALSE)*VLOOKUP($F84,BY_IND_Demand_Drivers!$B$5:$J$100,8,FALSE)</f>
        <v>1.6588179503101763</v>
      </c>
      <c r="I84" s="16">
        <f>VLOOKUP($D84,'Growth rate'!$B$3:$S$93,6,FALSE)*VLOOKUP($F84,BY_IND_Demand_Drivers!$B$5:$J$100,9,FALSE)</f>
        <v>1.6588179503101763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30.335575973624884</v>
      </c>
      <c r="H85" s="16">
        <f>VLOOKUP($D85,'Growth rate'!$B$3:$S$93,6,FALSE)*VLOOKUP($F85,BY_IND_Demand_Drivers!$B$5:$J$100,8,FALSE)</f>
        <v>1.6853590375151393</v>
      </c>
      <c r="I85" s="16">
        <f>VLOOKUP($D85,'Growth rate'!$B$3:$S$93,6,FALSE)*VLOOKUP($F85,BY_IND_Demand_Drivers!$B$5:$J$100,9,FALSE)</f>
        <v>1.6853590375151393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4.4649980198019799E-3</v>
      </c>
      <c r="H168" s="16">
        <f>VLOOKUP($D168,'Growth rate'!$B$3:$S$93,6,FALSE)*VLOOKUP($F168,BY_IND_Demand_Drivers!$B$5:$J$100,8,FALSE)</f>
        <v>2.4979009900990103E-4</v>
      </c>
      <c r="I168" s="16">
        <f>VLOOKUP($D168,'Growth rate'!$B$3:$S$93,6,FALSE)*VLOOKUP($F168,BY_IND_Demand_Drivers!$B$5:$J$100,9,FALSE)</f>
        <v>2.4979009900990103E-4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4.5385601363217131E-3</v>
      </c>
      <c r="H169" s="16">
        <f>VLOOKUP($D169,'Growth rate'!$B$3:$S$93,6,FALSE)*VLOOKUP($F169,BY_IND_Demand_Drivers!$B$5:$J$100,8,FALSE)</f>
        <v>2.5390546217184416E-4</v>
      </c>
      <c r="I169" s="16">
        <f>VLOOKUP($D169,'Growth rate'!$B$3:$S$93,6,FALSE)*VLOOKUP($F169,BY_IND_Demand_Drivers!$B$5:$J$100,9,FALSE)</f>
        <v>2.5390546217184416E-4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4.6121222528414463E-3</v>
      </c>
      <c r="H170" s="16">
        <f>VLOOKUP($D170,'Growth rate'!$B$3:$S$93,6,FALSE)*VLOOKUP($F170,BY_IND_Demand_Drivers!$B$5:$J$100,8,FALSE)</f>
        <v>2.5802082533378723E-4</v>
      </c>
      <c r="I170" s="16">
        <f>VLOOKUP($D170,'Growth rate'!$B$3:$S$93,6,FALSE)*VLOOKUP($F170,BY_IND_Demand_Drivers!$B$5:$J$100,9,FALSE)</f>
        <v>2.5802082533378723E-4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4.6856843693611795E-3</v>
      </c>
      <c r="H171" s="16">
        <f>VLOOKUP($D171,'Growth rate'!$B$3:$S$93,6,FALSE)*VLOOKUP($F171,BY_IND_Demand_Drivers!$B$5:$J$100,8,FALSE)</f>
        <v>2.6213618849573036E-4</v>
      </c>
      <c r="I171" s="16">
        <f>VLOOKUP($D171,'Growth rate'!$B$3:$S$93,6,FALSE)*VLOOKUP($F171,BY_IND_Demand_Drivers!$B$5:$J$100,9,FALSE)</f>
        <v>2.6213618849573036E-4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4.7592464858809127E-3</v>
      </c>
      <c r="H172" s="16">
        <f>VLOOKUP($D172,'Growth rate'!$B$3:$S$93,6,FALSE)*VLOOKUP($F172,BY_IND_Demand_Drivers!$B$5:$J$100,8,FALSE)</f>
        <v>2.6625155165767349E-4</v>
      </c>
      <c r="I172" s="16">
        <f>VLOOKUP($D172,'Growth rate'!$B$3:$S$93,6,FALSE)*VLOOKUP($F172,BY_IND_Demand_Drivers!$B$5:$J$100,9,FALSE)</f>
        <v>2.6625155165767349E-4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4.8328086024006451E-3</v>
      </c>
      <c r="H173" s="16">
        <f>VLOOKUP($D173,'Growth rate'!$B$3:$S$93,6,FALSE)*VLOOKUP($F173,BY_IND_Demand_Drivers!$B$5:$J$100,8,FALSE)</f>
        <v>2.7036691481961656E-4</v>
      </c>
      <c r="I173" s="16">
        <f>VLOOKUP($D173,'Growth rate'!$B$3:$S$93,6,FALSE)*VLOOKUP($F173,BY_IND_Demand_Drivers!$B$5:$J$100,9,FALSE)</f>
        <v>2.7036691481961656E-4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4.9063707189203774E-3</v>
      </c>
      <c r="H174" s="16">
        <f>VLOOKUP($D174,'Growth rate'!$B$3:$S$93,6,FALSE)*VLOOKUP($F174,BY_IND_Demand_Drivers!$B$5:$J$100,8,FALSE)</f>
        <v>2.7448227798155964E-4</v>
      </c>
      <c r="I174" s="16">
        <f>VLOOKUP($D174,'Growth rate'!$B$3:$S$93,6,FALSE)*VLOOKUP($F174,BY_IND_Demand_Drivers!$B$5:$J$100,9,FALSE)</f>
        <v>2.7448227798155964E-4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4.9799328354401106E-3</v>
      </c>
      <c r="H175" s="16">
        <f>VLOOKUP($D175,'Growth rate'!$B$3:$S$93,6,FALSE)*VLOOKUP($F175,BY_IND_Demand_Drivers!$B$5:$J$100,8,FALSE)</f>
        <v>2.7859764114350277E-4</v>
      </c>
      <c r="I175" s="16">
        <f>VLOOKUP($D175,'Growth rate'!$B$3:$S$93,6,FALSE)*VLOOKUP($F175,BY_IND_Demand_Drivers!$B$5:$J$100,9,FALSE)</f>
        <v>2.7859764114350277E-4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5.0534949519598438E-3</v>
      </c>
      <c r="H176" s="16">
        <f>VLOOKUP($D176,'Growth rate'!$B$3:$S$93,6,FALSE)*VLOOKUP($F176,BY_IND_Demand_Drivers!$B$5:$J$100,8,FALSE)</f>
        <v>2.8271300430544589E-4</v>
      </c>
      <c r="I176" s="16">
        <f>VLOOKUP($D176,'Growth rate'!$B$3:$S$93,6,FALSE)*VLOOKUP($F176,BY_IND_Demand_Drivers!$B$5:$J$100,9,FALSE)</f>
        <v>2.8271300430544589E-4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5.127057068479577E-3</v>
      </c>
      <c r="H177" s="16">
        <f>VLOOKUP($D177,'Growth rate'!$B$3:$S$93,6,FALSE)*VLOOKUP($F177,BY_IND_Demand_Drivers!$B$5:$J$100,8,FALSE)</f>
        <v>2.8682836746738902E-4</v>
      </c>
      <c r="I177" s="16">
        <f>VLOOKUP($D177,'Growth rate'!$B$3:$S$93,6,FALSE)*VLOOKUP($F177,BY_IND_Demand_Drivers!$B$5:$J$100,9,FALSE)</f>
        <v>2.8682836746738902E-4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5.2006191849993102E-3</v>
      </c>
      <c r="H178" s="16">
        <f>VLOOKUP($D178,'Growth rate'!$B$3:$S$93,6,FALSE)*VLOOKUP($F178,BY_IND_Demand_Drivers!$B$5:$J$100,8,FALSE)</f>
        <v>2.909437306293321E-4</v>
      </c>
      <c r="I178" s="16">
        <f>VLOOKUP($D178,'Growth rate'!$B$3:$S$93,6,FALSE)*VLOOKUP($F178,BY_IND_Demand_Drivers!$B$5:$J$100,9,FALSE)</f>
        <v>2.909437306293321E-4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5.2741813015190434E-3</v>
      </c>
      <c r="H179" s="16">
        <f>VLOOKUP($D179,'Growth rate'!$B$3:$S$93,6,FALSE)*VLOOKUP($F179,BY_IND_Demand_Drivers!$B$5:$J$100,8,FALSE)</f>
        <v>2.9505909379127522E-4</v>
      </c>
      <c r="I179" s="16">
        <f>VLOOKUP($D179,'Growth rate'!$B$3:$S$93,6,FALSE)*VLOOKUP($F179,BY_IND_Demand_Drivers!$B$5:$J$100,9,FALSE)</f>
        <v>2.9505909379127522E-4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5.3477434180387758E-3</v>
      </c>
      <c r="H180" s="16">
        <f>VLOOKUP($D180,'Growth rate'!$B$3:$S$93,6,FALSE)*VLOOKUP($F180,BY_IND_Demand_Drivers!$B$5:$J$100,8,FALSE)</f>
        <v>2.991744569532183E-4</v>
      </c>
      <c r="I180" s="16">
        <f>VLOOKUP($D180,'Growth rate'!$B$3:$S$93,6,FALSE)*VLOOKUP($F180,BY_IND_Demand_Drivers!$B$5:$J$100,9,FALSE)</f>
        <v>2.991744569532183E-4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5.421305534558509E-3</v>
      </c>
      <c r="H181" s="16">
        <f>VLOOKUP($D181,'Growth rate'!$B$3:$S$93,6,FALSE)*VLOOKUP($F181,BY_IND_Demand_Drivers!$B$5:$J$100,8,FALSE)</f>
        <v>3.0328982011516143E-4</v>
      </c>
      <c r="I181" s="16">
        <f>VLOOKUP($D181,'Growth rate'!$B$3:$S$93,6,FALSE)*VLOOKUP($F181,BY_IND_Demand_Drivers!$B$5:$J$100,9,FALSE)</f>
        <v>3.0328982011516143E-4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5.4948676510782422E-3</v>
      </c>
      <c r="H182" s="16">
        <f>VLOOKUP($D182,'Growth rate'!$B$3:$S$93,6,FALSE)*VLOOKUP($F182,BY_IND_Demand_Drivers!$B$5:$J$100,8,FALSE)</f>
        <v>3.074051832771045E-4</v>
      </c>
      <c r="I182" s="16">
        <f>VLOOKUP($D182,'Growth rate'!$B$3:$S$93,6,FALSE)*VLOOKUP($F182,BY_IND_Demand_Drivers!$B$5:$J$100,9,FALSE)</f>
        <v>3.074051832771045E-4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5.5684297675979754E-3</v>
      </c>
      <c r="H183" s="16">
        <f>VLOOKUP($D183,'Growth rate'!$B$3:$S$93,6,FALSE)*VLOOKUP($F183,BY_IND_Demand_Drivers!$B$5:$J$100,8,FALSE)</f>
        <v>3.1152054643904763E-4</v>
      </c>
      <c r="I183" s="16">
        <f>VLOOKUP($D183,'Growth rate'!$B$3:$S$93,6,FALSE)*VLOOKUP($F183,BY_IND_Demand_Drivers!$B$5:$J$100,9,FALSE)</f>
        <v>3.1152054643904763E-4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5.6419918841177086E-3</v>
      </c>
      <c r="H184" s="16">
        <f>VLOOKUP($D184,'Growth rate'!$B$3:$S$93,6,FALSE)*VLOOKUP($F184,BY_IND_Demand_Drivers!$B$5:$J$100,8,FALSE)</f>
        <v>3.1563590960099076E-4</v>
      </c>
      <c r="I184" s="16">
        <f>VLOOKUP($D184,'Growth rate'!$B$3:$S$93,6,FALSE)*VLOOKUP($F184,BY_IND_Demand_Drivers!$B$5:$J$100,9,FALSE)</f>
        <v>3.1563590960099076E-4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5.7155540006374418E-3</v>
      </c>
      <c r="H185" s="16">
        <f>VLOOKUP($D185,'Growth rate'!$B$3:$S$93,6,FALSE)*VLOOKUP($F185,BY_IND_Demand_Drivers!$B$5:$J$100,8,FALSE)</f>
        <v>3.1975127276293388E-4</v>
      </c>
      <c r="I185" s="16">
        <f>VLOOKUP($D185,'Growth rate'!$B$3:$S$93,6,FALSE)*VLOOKUP($F185,BY_IND_Demand_Drivers!$B$5:$J$100,9,FALSE)</f>
        <v>3.1975127276293388E-4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5.789116117157175E-3</v>
      </c>
      <c r="H186" s="16">
        <f>VLOOKUP($D186,'Growth rate'!$B$3:$S$93,6,FALSE)*VLOOKUP($F186,BY_IND_Demand_Drivers!$B$5:$J$100,8,FALSE)</f>
        <v>3.2386663592487696E-4</v>
      </c>
      <c r="I186" s="16">
        <f>VLOOKUP($D186,'Growth rate'!$B$3:$S$93,6,FALSE)*VLOOKUP($F186,BY_IND_Demand_Drivers!$B$5:$J$100,9,FALSE)</f>
        <v>3.2386663592487696E-4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5.8626782336769082E-3</v>
      </c>
      <c r="H187" s="16">
        <f>VLOOKUP($D187,'Growth rate'!$B$3:$S$93,6,FALSE)*VLOOKUP($F187,BY_IND_Demand_Drivers!$B$5:$J$100,8,FALSE)</f>
        <v>3.2798199908682009E-4</v>
      </c>
      <c r="I187" s="16">
        <f>VLOOKUP($D187,'Growth rate'!$B$3:$S$93,6,FALSE)*VLOOKUP($F187,BY_IND_Demand_Drivers!$B$5:$J$100,9,FALSE)</f>
        <v>3.2798199908682009E-4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5.9362403501966405E-3</v>
      </c>
      <c r="H188" s="16">
        <f>VLOOKUP($D188,'Growth rate'!$B$3:$S$93,6,FALSE)*VLOOKUP($F188,BY_IND_Demand_Drivers!$B$5:$J$100,8,FALSE)</f>
        <v>3.3209736224876321E-4</v>
      </c>
      <c r="I188" s="16">
        <f>VLOOKUP($D188,'Growth rate'!$B$3:$S$93,6,FALSE)*VLOOKUP($F188,BY_IND_Demand_Drivers!$B$5:$J$100,9,FALSE)</f>
        <v>3.3209736224876321E-4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6.0098024667163737E-3</v>
      </c>
      <c r="H189" s="16">
        <f>VLOOKUP($D189,'Growth rate'!$B$3:$S$93,6,FALSE)*VLOOKUP($F189,BY_IND_Demand_Drivers!$B$5:$J$100,8,FALSE)</f>
        <v>3.3621272541070634E-4</v>
      </c>
      <c r="I189" s="16">
        <f>VLOOKUP($D189,'Growth rate'!$B$3:$S$93,6,FALSE)*VLOOKUP($F189,BY_IND_Demand_Drivers!$B$5:$J$100,9,FALSE)</f>
        <v>3.3621272541070634E-4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6.0833645832361061E-3</v>
      </c>
      <c r="H190" s="16">
        <f>VLOOKUP($D190,'Growth rate'!$B$3:$S$93,6,FALSE)*VLOOKUP($F190,BY_IND_Demand_Drivers!$B$5:$J$100,8,FALSE)</f>
        <v>3.4032808857264936E-4</v>
      </c>
      <c r="I190" s="16">
        <f>VLOOKUP($D190,'Growth rate'!$B$3:$S$93,6,FALSE)*VLOOKUP($F190,BY_IND_Demand_Drivers!$B$5:$J$100,9,FALSE)</f>
        <v>3.4032808857264936E-4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6.1569266997558393E-3</v>
      </c>
      <c r="H191" s="16">
        <f>VLOOKUP($D191,'Growth rate'!$B$3:$S$93,6,FALSE)*VLOOKUP($F191,BY_IND_Demand_Drivers!$B$5:$J$100,8,FALSE)</f>
        <v>3.4444345173459249E-4</v>
      </c>
      <c r="I191" s="16">
        <f>VLOOKUP($D191,'Growth rate'!$B$3:$S$93,6,FALSE)*VLOOKUP($F191,BY_IND_Demand_Drivers!$B$5:$J$100,9,FALSE)</f>
        <v>3.4444345173459249E-4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6.2304888162755725E-3</v>
      </c>
      <c r="H192" s="16">
        <f>VLOOKUP($D192,'Growth rate'!$B$3:$S$93,6,FALSE)*VLOOKUP($F192,BY_IND_Demand_Drivers!$B$5:$J$100,8,FALSE)</f>
        <v>3.4855881489653562E-4</v>
      </c>
      <c r="I192" s="16">
        <f>VLOOKUP($D192,'Growth rate'!$B$3:$S$93,6,FALSE)*VLOOKUP($F192,BY_IND_Demand_Drivers!$B$5:$J$100,9,FALSE)</f>
        <v>3.4855881489653562E-4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6.3040509327953057E-3</v>
      </c>
      <c r="H193" s="16">
        <f>VLOOKUP($D193,'Growth rate'!$B$3:$S$93,6,FALSE)*VLOOKUP($F193,BY_IND_Demand_Drivers!$B$5:$J$100,8,FALSE)</f>
        <v>3.5267417805847875E-4</v>
      </c>
      <c r="I193" s="16">
        <f>VLOOKUP($D193,'Growth rate'!$B$3:$S$93,6,FALSE)*VLOOKUP($F193,BY_IND_Demand_Drivers!$B$5:$J$100,9,FALSE)</f>
        <v>3.5267417805847875E-4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6.3776130493150389E-3</v>
      </c>
      <c r="H194" s="16">
        <f>VLOOKUP($D194,'Growth rate'!$B$3:$S$93,6,FALSE)*VLOOKUP($F194,BY_IND_Demand_Drivers!$B$5:$J$100,8,FALSE)</f>
        <v>3.5678954122042182E-4</v>
      </c>
      <c r="I194" s="16">
        <f>VLOOKUP($D194,'Growth rate'!$B$3:$S$93,6,FALSE)*VLOOKUP($F194,BY_IND_Demand_Drivers!$B$5:$J$100,9,FALSE)</f>
        <v>3.5678954122042182E-4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6.4511751658347712E-3</v>
      </c>
      <c r="H195" s="16">
        <f>VLOOKUP($D195,'Growth rate'!$B$3:$S$93,6,FALSE)*VLOOKUP($F195,BY_IND_Demand_Drivers!$B$5:$J$100,8,FALSE)</f>
        <v>3.6090490438236489E-4</v>
      </c>
      <c r="I195" s="16">
        <f>VLOOKUP($D195,'Growth rate'!$B$3:$S$93,6,FALSE)*VLOOKUP($F195,BY_IND_Demand_Drivers!$B$5:$J$100,9,FALSE)</f>
        <v>3.6090490438236489E-4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6.5247372823545044E-3</v>
      </c>
      <c r="H196" s="16">
        <f>VLOOKUP($D196,'Growth rate'!$B$3:$S$93,6,FALSE)*VLOOKUP($F196,BY_IND_Demand_Drivers!$B$5:$J$100,8,FALSE)</f>
        <v>3.6502026754430802E-4</v>
      </c>
      <c r="I196" s="16">
        <f>VLOOKUP($D196,'Growth rate'!$B$3:$S$93,6,FALSE)*VLOOKUP($F196,BY_IND_Demand_Drivers!$B$5:$J$100,9,FALSE)</f>
        <v>3.6502026754430802E-4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6.5982993988742376E-3</v>
      </c>
      <c r="H197" s="16">
        <f>VLOOKUP($D197,'Growth rate'!$B$3:$S$93,6,FALSE)*VLOOKUP($F197,BY_IND_Demand_Drivers!$B$5:$J$100,8,FALSE)</f>
        <v>3.6913563070625115E-4</v>
      </c>
      <c r="I197" s="16">
        <f>VLOOKUP($D197,'Growth rate'!$B$3:$S$93,6,FALSE)*VLOOKUP($F197,BY_IND_Demand_Drivers!$B$5:$J$100,9,FALSE)</f>
        <v>3.6913563070625115E-4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6.6718615153939708E-3</v>
      </c>
      <c r="H198" s="16">
        <f>VLOOKUP($D198,'Growth rate'!$B$3:$S$93,6,FALSE)*VLOOKUP($F198,BY_IND_Demand_Drivers!$B$5:$J$100,8,FALSE)</f>
        <v>3.7325099386819422E-4</v>
      </c>
      <c r="I198" s="16">
        <f>VLOOKUP($D198,'Growth rate'!$B$3:$S$93,6,FALSE)*VLOOKUP($F198,BY_IND_Demand_Drivers!$B$5:$J$100,9,FALSE)</f>
        <v>3.7325099386819422E-4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6.745423631913704E-3</v>
      </c>
      <c r="H199" s="16">
        <f>VLOOKUP($D199,'Growth rate'!$B$3:$S$93,6,FALSE)*VLOOKUP($F199,BY_IND_Demand_Drivers!$B$5:$J$100,8,FALSE)</f>
        <v>3.7736635703013735E-4</v>
      </c>
      <c r="I199" s="16">
        <f>VLOOKUP($D199,'Growth rate'!$B$3:$S$93,6,FALSE)*VLOOKUP($F199,BY_IND_Demand_Drivers!$B$5:$J$100,9,FALSE)</f>
        <v>3.7736635703013735E-4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6.8533504100243238E-3</v>
      </c>
      <c r="H200" s="16">
        <f>VLOOKUP($D200,'Growth rate'!$B$3:$S$93,6,FALSE)*VLOOKUP($F200,BY_IND_Demand_Drivers!$B$5:$J$100,8,FALSE)</f>
        <v>3.8340421874261956E-4</v>
      </c>
      <c r="I200" s="16">
        <f>VLOOKUP($D200,'Growth rate'!$B$3:$S$93,6,FALSE)*VLOOKUP($F200,BY_IND_Demand_Drivers!$B$5:$J$100,9,FALSE)</f>
        <v>3.8340421874261956E-4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6.963004016584712E-3</v>
      </c>
      <c r="H201" s="16">
        <f>VLOOKUP($D201,'Growth rate'!$B$3:$S$93,6,FALSE)*VLOOKUP($F201,BY_IND_Demand_Drivers!$B$5:$J$100,8,FALSE)</f>
        <v>3.8953868624250145E-4</v>
      </c>
      <c r="I201" s="16">
        <f>VLOOKUP($D201,'Growth rate'!$B$3:$S$93,6,FALSE)*VLOOKUP($F201,BY_IND_Demand_Drivers!$B$5:$J$100,9,FALSE)</f>
        <v>3.8953868624250145E-4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7.0744120808500675E-3</v>
      </c>
      <c r="H202" s="16">
        <f>VLOOKUP($D202,'Growth rate'!$B$3:$S$93,6,FALSE)*VLOOKUP($F202,BY_IND_Demand_Drivers!$B$5:$J$100,8,FALSE)</f>
        <v>3.957713052223815E-4</v>
      </c>
      <c r="I202" s="16">
        <f>VLOOKUP($D202,'Growth rate'!$B$3:$S$93,6,FALSE)*VLOOKUP($F202,BY_IND_Demand_Drivers!$B$5:$J$100,9,FALSE)</f>
        <v>3.957713052223815E-4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7.1876026741436692E-3</v>
      </c>
      <c r="H203" s="16">
        <f>VLOOKUP($D203,'Growth rate'!$B$3:$S$93,6,FALSE)*VLOOKUP($F203,BY_IND_Demand_Drivers!$B$5:$J$100,8,FALSE)</f>
        <v>4.0210364610593965E-4</v>
      </c>
      <c r="I203" s="16">
        <f>VLOOKUP($D203,'Growth rate'!$B$3:$S$93,6,FALSE)*VLOOKUP($F203,BY_IND_Demand_Drivers!$B$5:$J$100,9,FALSE)</f>
        <v>4.0210364610593965E-4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7.3026043169299665E-3</v>
      </c>
      <c r="H204" s="16">
        <f>VLOOKUP($D204,'Growth rate'!$B$3:$S$93,6,FALSE)*VLOOKUP($F204,BY_IND_Demand_Drivers!$B$5:$J$100,8,FALSE)</f>
        <v>4.0853730444363458E-4</v>
      </c>
      <c r="I204" s="16">
        <f>VLOOKUP($D204,'Growth rate'!$B$3:$S$93,6,FALSE)*VLOOKUP($F204,BY_IND_Demand_Drivers!$B$5:$J$100,9,FALSE)</f>
        <v>4.0853730444363458E-4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7.4194459860008463E-3</v>
      </c>
      <c r="H205" s="16">
        <f>VLOOKUP($D205,'Growth rate'!$B$3:$S$93,6,FALSE)*VLOOKUP($F205,BY_IND_Demand_Drivers!$B$5:$J$100,8,FALSE)</f>
        <v>4.1507390131473277E-4</v>
      </c>
      <c r="I205" s="16">
        <f>VLOOKUP($D205,'Growth rate'!$B$3:$S$93,6,FALSE)*VLOOKUP($F205,BY_IND_Demand_Drivers!$B$5:$J$100,9,FALSE)</f>
        <v>4.1507390131473277E-4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7.5381571217768605E-3</v>
      </c>
      <c r="H206" s="16">
        <f>VLOOKUP($D206,'Growth rate'!$B$3:$S$93,6,FALSE)*VLOOKUP($F206,BY_IND_Demand_Drivers!$B$5:$J$100,8,FALSE)</f>
        <v>4.2171508373576856E-4</v>
      </c>
      <c r="I206" s="16">
        <f>VLOOKUP($D206,'Growth rate'!$B$3:$S$93,6,FALSE)*VLOOKUP($F206,BY_IND_Demand_Drivers!$B$5:$J$100,9,FALSE)</f>
        <v>4.2171508373576856E-4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7.6587676357252896E-3</v>
      </c>
      <c r="H207" s="16">
        <f>VLOOKUP($D207,'Growth rate'!$B$3:$S$93,6,FALSE)*VLOOKUP($F207,BY_IND_Demand_Drivers!$B$5:$J$100,8,FALSE)</f>
        <v>4.2846252507554078E-4</v>
      </c>
      <c r="I207" s="16">
        <f>VLOOKUP($D207,'Growth rate'!$B$3:$S$93,6,FALSE)*VLOOKUP($F207,BY_IND_Demand_Drivers!$B$5:$J$100,9,FALSE)</f>
        <v>4.2846252507554078E-4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7.7813079178968951E-3</v>
      </c>
      <c r="H208" s="16">
        <f>VLOOKUP($D208,'Growth rate'!$B$3:$S$93,6,FALSE)*VLOOKUP($F208,BY_IND_Demand_Drivers!$B$5:$J$100,8,FALSE)</f>
        <v>4.353179254767495E-4</v>
      </c>
      <c r="I208" s="16">
        <f>VLOOKUP($D208,'Growth rate'!$B$3:$S$93,6,FALSE)*VLOOKUP($F208,BY_IND_Demand_Drivers!$B$5:$J$100,9,FALSE)</f>
        <v>4.353179254767495E-4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7.9058088445832456E-3</v>
      </c>
      <c r="H209" s="16">
        <f>VLOOKUP($D209,'Growth rate'!$B$3:$S$93,6,FALSE)*VLOOKUP($F209,BY_IND_Demand_Drivers!$B$5:$J$100,8,FALSE)</f>
        <v>4.4228301228437747E-4</v>
      </c>
      <c r="I209" s="16">
        <f>VLOOKUP($D209,'Growth rate'!$B$3:$S$93,6,FALSE)*VLOOKUP($F209,BY_IND_Demand_Drivers!$B$5:$J$100,9,FALSE)</f>
        <v>4.4228301228437747E-4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8.0323017860965771E-3</v>
      </c>
      <c r="H210" s="16">
        <f>VLOOKUP($D210,'Growth rate'!$B$3:$S$93,6,FALSE)*VLOOKUP($F210,BY_IND_Demand_Drivers!$B$5:$J$100,8,FALSE)</f>
        <v>4.4935954048092752E-4</v>
      </c>
      <c r="I210" s="16">
        <f>VLOOKUP($D210,'Growth rate'!$B$3:$S$93,6,FALSE)*VLOOKUP($F210,BY_IND_Demand_Drivers!$B$5:$J$100,9,FALSE)</f>
        <v>4.4935954048092752E-4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8.1608186146741226E-3</v>
      </c>
      <c r="H211" s="16">
        <f>VLOOKUP($D211,'Growth rate'!$B$3:$S$93,6,FALSE)*VLOOKUP($F211,BY_IND_Demand_Drivers!$B$5:$J$100,8,FALSE)</f>
        <v>4.5654929312862239E-4</v>
      </c>
      <c r="I211" s="16">
        <f>VLOOKUP($D211,'Growth rate'!$B$3:$S$93,6,FALSE)*VLOOKUP($F211,BY_IND_Demand_Drivers!$B$5:$J$100,9,FALSE)</f>
        <v>4.5654929312862239E-4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8.2913917125089082E-3</v>
      </c>
      <c r="H212" s="16">
        <f>VLOOKUP($D212,'Growth rate'!$B$3:$S$93,6,FALSE)*VLOOKUP($F212,BY_IND_Demand_Drivers!$B$5:$J$100,8,FALSE)</f>
        <v>4.6385408181868034E-4</v>
      </c>
      <c r="I212" s="16">
        <f>VLOOKUP($D212,'Growth rate'!$B$3:$S$93,6,FALSE)*VLOOKUP($F212,BY_IND_Demand_Drivers!$B$5:$J$100,9,FALSE)</f>
        <v>4.6385408181868034E-4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8.4240539799090523E-3</v>
      </c>
      <c r="H213" s="16">
        <f>VLOOKUP($D213,'Growth rate'!$B$3:$S$93,6,FALSE)*VLOOKUP($F213,BY_IND_Demand_Drivers!$B$5:$J$100,8,FALSE)</f>
        <v>4.7127574712777924E-4</v>
      </c>
      <c r="I213" s="16">
        <f>VLOOKUP($D213,'Growth rate'!$B$3:$S$93,6,FALSE)*VLOOKUP($F213,BY_IND_Demand_Drivers!$B$5:$J$100,9,FALSE)</f>
        <v>4.7127574712777924E-4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8.5588388435875965E-3</v>
      </c>
      <c r="H214" s="16">
        <f>VLOOKUP($D214,'Growth rate'!$B$3:$S$93,6,FALSE)*VLOOKUP($F214,BY_IND_Demand_Drivers!$B$5:$J$100,8,FALSE)</f>
        <v>4.7881615908182369E-4</v>
      </c>
      <c r="I214" s="16">
        <f>VLOOKUP($D214,'Growth rate'!$B$3:$S$93,6,FALSE)*VLOOKUP($F214,BY_IND_Demand_Drivers!$B$5:$J$100,9,FALSE)</f>
        <v>4.7881615908182369E-4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8.6957802650849993E-3</v>
      </c>
      <c r="H215" s="16">
        <f>VLOOKUP($D215,'Growth rate'!$B$3:$S$93,6,FALSE)*VLOOKUP($F215,BY_IND_Demand_Drivers!$B$5:$J$100,8,FALSE)</f>
        <v>4.8647721762713292E-4</v>
      </c>
      <c r="I215" s="16">
        <f>VLOOKUP($D215,'Growth rate'!$B$3:$S$93,6,FALSE)*VLOOKUP($F215,BY_IND_Demand_Drivers!$B$5:$J$100,9,FALSE)</f>
        <v>4.8647721762713292E-4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8.8349127493263582E-3</v>
      </c>
      <c r="H216" s="16">
        <f>VLOOKUP($D216,'Growth rate'!$B$3:$S$93,6,FALSE)*VLOOKUP($F216,BY_IND_Demand_Drivers!$B$5:$J$100,8,FALSE)</f>
        <v>4.9426085310916702E-4</v>
      </c>
      <c r="I216" s="16">
        <f>VLOOKUP($D216,'Growth rate'!$B$3:$S$93,6,FALSE)*VLOOKUP($F216,BY_IND_Demand_Drivers!$B$5:$J$100,9,FALSE)</f>
        <v>4.9426085310916702E-4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8.9762713533155809E-3</v>
      </c>
      <c r="H217" s="16">
        <f>VLOOKUP($D217,'Growth rate'!$B$3:$S$93,6,FALSE)*VLOOKUP($F217,BY_IND_Demand_Drivers!$B$5:$J$100,8,FALSE)</f>
        <v>5.0216902675891378E-4</v>
      </c>
      <c r="I217" s="16">
        <f>VLOOKUP($D217,'Growth rate'!$B$3:$S$93,6,FALSE)*VLOOKUP($F217,BY_IND_Demand_Drivers!$B$5:$J$100,9,FALSE)</f>
        <v>5.0216902675891378E-4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9.1198916949686293E-3</v>
      </c>
      <c r="H218" s="16">
        <f>VLOOKUP($D218,'Growth rate'!$B$3:$S$93,6,FALSE)*VLOOKUP($F218,BY_IND_Demand_Drivers!$B$5:$J$100,8,FALSE)</f>
        <v>5.102037311870563E-4</v>
      </c>
      <c r="I218" s="16">
        <f>VLOOKUP($D218,'Growth rate'!$B$3:$S$93,6,FALSE)*VLOOKUP($F218,BY_IND_Demand_Drivers!$B$5:$J$100,9,FALSE)</f>
        <v>5.102037311870563E-4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9.2658099620881278E-3</v>
      </c>
      <c r="H219" s="16">
        <f>VLOOKUP($D219,'Growth rate'!$B$3:$S$93,6,FALSE)*VLOOKUP($F219,BY_IND_Demand_Drivers!$B$5:$J$100,8,FALSE)</f>
        <v>5.1836699088604924E-4</v>
      </c>
      <c r="I219" s="16">
        <f>VLOOKUP($D219,'Growth rate'!$B$3:$S$93,6,FALSE)*VLOOKUP($F219,BY_IND_Demand_Drivers!$B$5:$J$100,9,FALSE)</f>
        <v>5.1836699088604924E-4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9.4140629214815377E-3</v>
      </c>
      <c r="H220" s="16">
        <f>VLOOKUP($D220,'Growth rate'!$B$3:$S$93,6,FALSE)*VLOOKUP($F220,BY_IND_Demand_Drivers!$B$5:$J$100,8,FALSE)</f>
        <v>5.2666086274022602E-4</v>
      </c>
      <c r="I220" s="16">
        <f>VLOOKUP($D220,'Growth rate'!$B$3:$S$93,6,FALSE)*VLOOKUP($F220,BY_IND_Demand_Drivers!$B$5:$J$100,9,FALSE)</f>
        <v>5.2666086274022602E-4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9.564687928225242E-3</v>
      </c>
      <c r="H221" s="16">
        <f>VLOOKUP($D221,'Growth rate'!$B$3:$S$93,6,FALSE)*VLOOKUP($F221,BY_IND_Demand_Drivers!$B$5:$J$100,8,FALSE)</f>
        <v>5.3508743654406962E-4</v>
      </c>
      <c r="I221" s="16">
        <f>VLOOKUP($D221,'Growth rate'!$B$3:$S$93,6,FALSE)*VLOOKUP($F221,BY_IND_Demand_Drivers!$B$5:$J$100,9,FALSE)</f>
        <v>5.3508743654406962E-4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9.7177229350768456E-3</v>
      </c>
      <c r="H222" s="16">
        <f>VLOOKUP($D222,'Growth rate'!$B$3:$S$93,6,FALSE)*VLOOKUP($F222,BY_IND_Demand_Drivers!$B$5:$J$100,8,FALSE)</f>
        <v>5.4364883552877473E-4</v>
      </c>
      <c r="I222" s="16">
        <f>VLOOKUP($D222,'Growth rate'!$B$3:$S$93,6,FALSE)*VLOOKUP($F222,BY_IND_Demand_Drivers!$B$5:$J$100,9,FALSE)</f>
        <v>5.4364883552877473E-4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9.873206502038075E-3</v>
      </c>
      <c r="H223" s="16">
        <f>VLOOKUP($D223,'Growth rate'!$B$3:$S$93,6,FALSE)*VLOOKUP($F223,BY_IND_Demand_Drivers!$B$5:$J$100,8,FALSE)</f>
        <v>5.5234721689723511E-4</v>
      </c>
      <c r="I223" s="16">
        <f>VLOOKUP($D223,'Growth rate'!$B$3:$S$93,6,FALSE)*VLOOKUP($F223,BY_IND_Demand_Drivers!$B$5:$J$100,9,FALSE)</f>
        <v>5.5234721689723511E-4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1.0031177806070685E-2</v>
      </c>
      <c r="H224" s="16">
        <f>VLOOKUP($D224,'Growth rate'!$B$3:$S$93,6,FALSE)*VLOOKUP($F224,BY_IND_Demand_Drivers!$B$5:$J$100,8,FALSE)</f>
        <v>5.6118477236759094E-4</v>
      </c>
      <c r="I224" s="16">
        <f>VLOOKUP($D224,'Growth rate'!$B$3:$S$93,6,FALSE)*VLOOKUP($F224,BY_IND_Demand_Drivers!$B$5:$J$100,9,FALSE)</f>
        <v>5.6118477236759094E-4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1.0191676650967815E-2</v>
      </c>
      <c r="H225" s="16">
        <f>VLOOKUP($D225,'Growth rate'!$B$3:$S$93,6,FALSE)*VLOOKUP($F225,BY_IND_Demand_Drivers!$B$5:$J$100,8,FALSE)</f>
        <v>5.7016372872547227E-4</v>
      </c>
      <c r="I225" s="16">
        <f>VLOOKUP($D225,'Growth rate'!$B$3:$S$93,6,FALSE)*VLOOKUP($F225,BY_IND_Demand_Drivers!$B$5:$J$100,9,FALSE)</f>
        <v>5.7016372872547227E-4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1.0354743477383299E-2</v>
      </c>
      <c r="H226" s="16">
        <f>VLOOKUP($D226,'Growth rate'!$B$3:$S$93,6,FALSE)*VLOOKUP($F226,BY_IND_Demand_Drivers!$B$5:$J$100,8,FALSE)</f>
        <v>5.7928634838507983E-4</v>
      </c>
      <c r="I226" s="16">
        <f>VLOOKUP($D226,'Growth rate'!$B$3:$S$93,6,FALSE)*VLOOKUP($F226,BY_IND_Demand_Drivers!$B$5:$J$100,9,FALSE)</f>
        <v>5.7928634838507983E-4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1.0520419373021433E-2</v>
      </c>
      <c r="H227" s="16">
        <f>VLOOKUP($D227,'Growth rate'!$B$3:$S$93,6,FALSE)*VLOOKUP($F227,BY_IND_Demand_Drivers!$B$5:$J$100,8,FALSE)</f>
        <v>5.8855492995924115E-4</v>
      </c>
      <c r="I227" s="16">
        <f>VLOOKUP($D227,'Growth rate'!$B$3:$S$93,6,FALSE)*VLOOKUP($F227,BY_IND_Demand_Drivers!$B$5:$J$100,9,FALSE)</f>
        <v>5.8855492995924115E-4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1.0688746082989777E-2</v>
      </c>
      <c r="H228" s="16">
        <f>VLOOKUP($D228,'Growth rate'!$B$3:$S$93,6,FALSE)*VLOOKUP($F228,BY_IND_Demand_Drivers!$B$5:$J$100,8,FALSE)</f>
        <v>5.9797180883858908E-4</v>
      </c>
      <c r="I228" s="16">
        <f>VLOOKUP($D228,'Growth rate'!$B$3:$S$93,6,FALSE)*VLOOKUP($F228,BY_IND_Demand_Drivers!$B$5:$J$100,9,FALSE)</f>
        <v>5.9797180883858908E-4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1.0859766020317612E-2</v>
      </c>
      <c r="H229" s="16">
        <f>VLOOKUP($D229,'Growth rate'!$B$3:$S$93,6,FALSE)*VLOOKUP($F229,BY_IND_Demand_Drivers!$B$5:$J$100,8,FALSE)</f>
        <v>6.075393577800064E-4</v>
      </c>
      <c r="I229" s="16">
        <f>VLOOKUP($D229,'Growth rate'!$B$3:$S$93,6,FALSE)*VLOOKUP($F229,BY_IND_Demand_Drivers!$B$5:$J$100,9,FALSE)</f>
        <v>6.075393577800064E-4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1.1033522276642695E-2</v>
      </c>
      <c r="H230" s="16">
        <f>VLOOKUP($D230,'Growth rate'!$B$3:$S$93,6,FALSE)*VLOOKUP($F230,BY_IND_Demand_Drivers!$B$5:$J$100,8,FALSE)</f>
        <v>6.172599875044866E-4</v>
      </c>
      <c r="I230" s="16">
        <f>VLOOKUP($D230,'Growth rate'!$B$3:$S$93,6,FALSE)*VLOOKUP($F230,BY_IND_Demand_Drivers!$B$5:$J$100,9,FALSE)</f>
        <v>6.172599875044866E-4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1.1210058633068981E-2</v>
      </c>
      <c r="H231" s="16">
        <f>VLOOKUP($D231,'Growth rate'!$B$3:$S$93,6,FALSE)*VLOOKUP($F231,BY_IND_Demand_Drivers!$B$5:$J$100,8,FALSE)</f>
        <v>6.2713614730455845E-4</v>
      </c>
      <c r="I231" s="16">
        <f>VLOOKUP($D231,'Growth rate'!$B$3:$S$93,6,FALSE)*VLOOKUP($F231,BY_IND_Demand_Drivers!$B$5:$J$100,9,FALSE)</f>
        <v>6.2713614730455845E-4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1.1389419571198083E-2</v>
      </c>
      <c r="H232" s="16">
        <f>VLOOKUP($D232,'Growth rate'!$B$3:$S$93,6,FALSE)*VLOOKUP($F232,BY_IND_Demand_Drivers!$B$5:$J$100,8,FALSE)</f>
        <v>6.3717032566143136E-4</v>
      </c>
      <c r="I232" s="16">
        <f>VLOOKUP($D232,'Growth rate'!$B$3:$S$93,6,FALSE)*VLOOKUP($F232,BY_IND_Demand_Drivers!$B$5:$J$100,9,FALSE)</f>
        <v>6.3717032566143136E-4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1.1571650284337251E-2</v>
      </c>
      <c r="H233" s="16">
        <f>VLOOKUP($D233,'Growth rate'!$B$3:$S$93,6,FALSE)*VLOOKUP($F233,BY_IND_Demand_Drivers!$B$5:$J$100,8,FALSE)</f>
        <v>6.4736505087201418E-4</v>
      </c>
      <c r="I233" s="16">
        <f>VLOOKUP($D233,'Growth rate'!$B$3:$S$93,6,FALSE)*VLOOKUP($F233,BY_IND_Demand_Drivers!$B$5:$J$100,9,FALSE)</f>
        <v>6.4736505087201418E-4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1.1756796688886649E-2</v>
      </c>
      <c r="H234" s="16">
        <f>VLOOKUP($D234,'Growth rate'!$B$3:$S$93,6,FALSE)*VLOOKUP($F234,BY_IND_Demand_Drivers!$B$5:$J$100,8,FALSE)</f>
        <v>6.5772289168596651E-4</v>
      </c>
      <c r="I234" s="16">
        <f>VLOOKUP($D234,'Growth rate'!$B$3:$S$93,6,FALSE)*VLOOKUP($F234,BY_IND_Demand_Drivers!$B$5:$J$100,9,FALSE)</f>
        <v>6.5772289168596651E-4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1.1944905435908837E-2</v>
      </c>
      <c r="H235" s="16">
        <f>VLOOKUP($D235,'Growth rate'!$B$3:$S$93,6,FALSE)*VLOOKUP($F235,BY_IND_Demand_Drivers!$B$5:$J$100,8,FALSE)</f>
        <v>6.6824645795294211E-4</v>
      </c>
      <c r="I235" s="16">
        <f>VLOOKUP($D235,'Growth rate'!$B$3:$S$93,6,FALSE)*VLOOKUP($F235,BY_IND_Demand_Drivers!$B$5:$J$100,9,FALSE)</f>
        <v>6.6824645795294211E-4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1.2136023922883378E-2</v>
      </c>
      <c r="H236" s="16">
        <f>VLOOKUP($D236,'Growth rate'!$B$3:$S$93,6,FALSE)*VLOOKUP($F236,BY_IND_Demand_Drivers!$B$5:$J$100,8,FALSE)</f>
        <v>6.7893840128018922E-4</v>
      </c>
      <c r="I236" s="16">
        <f>VLOOKUP($D236,'Growth rate'!$B$3:$S$93,6,FALSE)*VLOOKUP($F236,BY_IND_Demand_Drivers!$B$5:$J$100,9,FALSE)</f>
        <v>6.7893840128018922E-4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1.2330200305649514E-2</v>
      </c>
      <c r="H237" s="16">
        <f>VLOOKUP($D237,'Growth rate'!$B$3:$S$93,6,FALSE)*VLOOKUP($F237,BY_IND_Demand_Drivers!$B$5:$J$100,8,FALSE)</f>
        <v>6.8980141570067221E-4</v>
      </c>
      <c r="I237" s="16">
        <f>VLOOKUP($D237,'Growth rate'!$B$3:$S$93,6,FALSE)*VLOOKUP($F237,BY_IND_Demand_Drivers!$B$5:$J$100,9,FALSE)</f>
        <v>6.8980141570067221E-4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1.2527483510539906E-2</v>
      </c>
      <c r="H238" s="16">
        <f>VLOOKUP($D238,'Growth rate'!$B$3:$S$93,6,FALSE)*VLOOKUP($F238,BY_IND_Demand_Drivers!$B$5:$J$100,8,FALSE)</f>
        <v>7.00838238351883E-4</v>
      </c>
      <c r="I238" s="16">
        <f>VLOOKUP($D238,'Growth rate'!$B$3:$S$93,6,FALSE)*VLOOKUP($F238,BY_IND_Demand_Drivers!$B$5:$J$100,9,FALSE)</f>
        <v>7.00838238351883E-4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1.2727923246708543E-2</v>
      </c>
      <c r="H239" s="16">
        <f>VLOOKUP($D239,'Growth rate'!$B$3:$S$93,6,FALSE)*VLOOKUP($F239,BY_IND_Demand_Drivers!$B$5:$J$100,8,FALSE)</f>
        <v>7.1205165016551301E-4</v>
      </c>
      <c r="I239" s="16">
        <f>VLOOKUP($D239,'Growth rate'!$B$3:$S$93,6,FALSE)*VLOOKUP($F239,BY_IND_Demand_Drivers!$B$5:$J$100,9,FALSE)</f>
        <v>7.1205165016551301E-4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1.2931570018655882E-2</v>
      </c>
      <c r="H240" s="16">
        <f>VLOOKUP($D240,'Growth rate'!$B$3:$S$93,6,FALSE)*VLOOKUP($F240,BY_IND_Demand_Drivers!$B$5:$J$100,8,FALSE)</f>
        <v>7.2344447656816141E-4</v>
      </c>
      <c r="I240" s="16">
        <f>VLOOKUP($D240,'Growth rate'!$B$3:$S$93,6,FALSE)*VLOOKUP($F240,BY_IND_Demand_Drivers!$B$5:$J$100,9,FALSE)</f>
        <v>7.2344447656816141E-4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1.3138475138954378E-2</v>
      </c>
      <c r="H241" s="16">
        <f>VLOOKUP($D241,'Growth rate'!$B$3:$S$93,6,FALSE)*VLOOKUP($F241,BY_IND_Demand_Drivers!$B$5:$J$100,8,FALSE)</f>
        <v>7.3501958819325208E-4</v>
      </c>
      <c r="I241" s="16">
        <f>VLOOKUP($D241,'Growth rate'!$B$3:$S$93,6,FALSE)*VLOOKUP($F241,BY_IND_Demand_Drivers!$B$5:$J$100,9,FALSE)</f>
        <v>7.3501958819325208E-4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1.3348690741177647E-2</v>
      </c>
      <c r="H242" s="16">
        <f>VLOOKUP($D242,'Growth rate'!$B$3:$S$93,6,FALSE)*VLOOKUP($F242,BY_IND_Demand_Drivers!$B$5:$J$100,8,FALSE)</f>
        <v>7.4677990160434407E-4</v>
      </c>
      <c r="I242" s="16">
        <f>VLOOKUP($D242,'Growth rate'!$B$3:$S$93,6,FALSE)*VLOOKUP($F242,BY_IND_Demand_Drivers!$B$5:$J$100,9,FALSE)</f>
        <v>7.4677990160434407E-4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1.3562269793036491E-2</v>
      </c>
      <c r="H243" s="16">
        <f>VLOOKUP($D243,'Growth rate'!$B$3:$S$93,6,FALSE)*VLOOKUP($F243,BY_IND_Demand_Drivers!$B$5:$J$100,8,FALSE)</f>
        <v>7.5872838003001361E-4</v>
      </c>
      <c r="I243" s="16">
        <f>VLOOKUP($D243,'Growth rate'!$B$3:$S$93,6,FALSE)*VLOOKUP($F243,BY_IND_Demand_Drivers!$B$5:$J$100,9,FALSE)</f>
        <v>7.5872838003001361E-4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1.3779266109725076E-2</v>
      </c>
      <c r="H244" s="16">
        <f>VLOOKUP($D244,'Growth rate'!$B$3:$S$93,6,FALSE)*VLOOKUP($F244,BY_IND_Demand_Drivers!$B$5:$J$100,8,FALSE)</f>
        <v>7.7086803411049391E-4</v>
      </c>
      <c r="I244" s="16">
        <f>VLOOKUP($D244,'Growth rate'!$B$3:$S$93,6,FALSE)*VLOOKUP($F244,BY_IND_Demand_Drivers!$B$5:$J$100,9,FALSE)</f>
        <v>7.7086803411049391E-4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1.3999734367480676E-2</v>
      </c>
      <c r="H245" s="16">
        <f>VLOOKUP($D245,'Growth rate'!$B$3:$S$93,6,FALSE)*VLOOKUP($F245,BY_IND_Demand_Drivers!$B$5:$J$100,8,FALSE)</f>
        <v>7.832019226562618E-4</v>
      </c>
      <c r="I245" s="16">
        <f>VLOOKUP($D245,'Growth rate'!$B$3:$S$93,6,FALSE)*VLOOKUP($F245,BY_IND_Demand_Drivers!$B$5:$J$100,9,FALSE)</f>
        <v>7.832019226562618E-4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1.4223730117360367E-2</v>
      </c>
      <c r="H246" s="16">
        <f>VLOOKUP($D246,'Growth rate'!$B$3:$S$93,6,FALSE)*VLOOKUP($F246,BY_IND_Demand_Drivers!$B$5:$J$100,8,FALSE)</f>
        <v>7.9573315341876193E-4</v>
      </c>
      <c r="I246" s="16">
        <f>VLOOKUP($D246,'Growth rate'!$B$3:$S$93,6,FALSE)*VLOOKUP($F246,BY_IND_Demand_Drivers!$B$5:$J$100,9,FALSE)</f>
        <v>7.9573315341876193E-4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1.4451309799238133E-2</v>
      </c>
      <c r="H247" s="16">
        <f>VLOOKUP($D247,'Growth rate'!$B$3:$S$93,6,FALSE)*VLOOKUP($F247,BY_IND_Demand_Drivers!$B$5:$J$100,8,FALSE)</f>
        <v>8.0846488387346211E-4</v>
      </c>
      <c r="I247" s="16">
        <f>VLOOKUP($D247,'Growth rate'!$B$3:$S$93,6,FALSE)*VLOOKUP($F247,BY_IND_Demand_Drivers!$B$5:$J$100,9,FALSE)</f>
        <v>8.0846488387346211E-4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1.4682530756025944E-2</v>
      </c>
      <c r="H248" s="16">
        <f>VLOOKUP($D248,'Growth rate'!$B$3:$S$93,6,FALSE)*VLOOKUP($F248,BY_IND_Demand_Drivers!$B$5:$J$100,8,FALSE)</f>
        <v>8.2140032201543755E-4</v>
      </c>
      <c r="I248" s="16">
        <f>VLOOKUP($D248,'Growth rate'!$B$3:$S$93,6,FALSE)*VLOOKUP($F248,BY_IND_Demand_Drivers!$B$5:$J$100,9,FALSE)</f>
        <v>8.2140032201543755E-4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1.4917451248122359E-2</v>
      </c>
      <c r="H249" s="16">
        <f>VLOOKUP($D249,'Growth rate'!$B$3:$S$93,6,FALSE)*VLOOKUP($F249,BY_IND_Demand_Drivers!$B$5:$J$100,8,FALSE)</f>
        <v>8.3454272716768465E-4</v>
      </c>
      <c r="I249" s="16">
        <f>VLOOKUP($D249,'Growth rate'!$B$3:$S$93,6,FALSE)*VLOOKUP($F249,BY_IND_Demand_Drivers!$B$5:$J$100,9,FALSE)</f>
        <v>8.3454272716768465E-4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0.13930481584158416</v>
      </c>
      <c r="H250" s="16">
        <f>VLOOKUP($D250,'Growth rate'!$B$3:$S$93,6,FALSE)*VLOOKUP($F250,BY_IND_Demand_Drivers!$B$5:$J$100,8,FALSE)</f>
        <v>7.7434930693069306E-3</v>
      </c>
      <c r="I250" s="16">
        <f>VLOOKUP($D250,'Growth rate'!$B$3:$S$93,6,FALSE)*VLOOKUP($F250,BY_IND_Demand_Drivers!$B$5:$J$100,9,FALSE)</f>
        <v>7.7434930693069306E-3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0.14159990243496032</v>
      </c>
      <c r="H251" s="16">
        <f>VLOOKUP($D251,'Growth rate'!$B$3:$S$93,6,FALSE)*VLOOKUP($F251,BY_IND_Demand_Drivers!$B$5:$J$100,8,FALSE)</f>
        <v>7.8710693273271667E-3</v>
      </c>
      <c r="I251" s="16">
        <f>VLOOKUP($D251,'Growth rate'!$B$3:$S$93,6,FALSE)*VLOOKUP($F251,BY_IND_Demand_Drivers!$B$5:$J$100,9,FALSE)</f>
        <v>7.8710693273271667E-3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0.14389498902833647</v>
      </c>
      <c r="H252" s="16">
        <f>VLOOKUP($D252,'Growth rate'!$B$3:$S$93,6,FALSE)*VLOOKUP($F252,BY_IND_Demand_Drivers!$B$5:$J$100,8,FALSE)</f>
        <v>7.9986455853474029E-3</v>
      </c>
      <c r="I252" s="16">
        <f>VLOOKUP($D252,'Growth rate'!$B$3:$S$93,6,FALSE)*VLOOKUP($F252,BY_IND_Demand_Drivers!$B$5:$J$100,9,FALSE)</f>
        <v>7.9986455853474029E-3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0.1461900756217126</v>
      </c>
      <c r="H253" s="16">
        <f>VLOOKUP($D253,'Growth rate'!$B$3:$S$93,6,FALSE)*VLOOKUP($F253,BY_IND_Demand_Drivers!$B$5:$J$100,8,FALSE)</f>
        <v>8.1262218433676408E-3</v>
      </c>
      <c r="I253" s="16">
        <f>VLOOKUP($D253,'Growth rate'!$B$3:$S$93,6,FALSE)*VLOOKUP($F253,BY_IND_Demand_Drivers!$B$5:$J$100,9,FALSE)</f>
        <v>8.1262218433676408E-3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0.14848516221508876</v>
      </c>
      <c r="H254" s="16">
        <f>VLOOKUP($D254,'Growth rate'!$B$3:$S$93,6,FALSE)*VLOOKUP($F254,BY_IND_Demand_Drivers!$B$5:$J$100,8,FALSE)</f>
        <v>8.253798101387877E-3</v>
      </c>
      <c r="I254" s="16">
        <f>VLOOKUP($D254,'Growth rate'!$B$3:$S$93,6,FALSE)*VLOOKUP($F254,BY_IND_Demand_Drivers!$B$5:$J$100,9,FALSE)</f>
        <v>8.253798101387877E-3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0.15078024880846488</v>
      </c>
      <c r="H255" s="16">
        <f>VLOOKUP($D255,'Growth rate'!$B$3:$S$93,6,FALSE)*VLOOKUP($F255,BY_IND_Demand_Drivers!$B$5:$J$100,8,FALSE)</f>
        <v>8.3813743594081114E-3</v>
      </c>
      <c r="I255" s="16">
        <f>VLOOKUP($D255,'Growth rate'!$B$3:$S$93,6,FALSE)*VLOOKUP($F255,BY_IND_Demand_Drivers!$B$5:$J$100,9,FALSE)</f>
        <v>8.3813743594081114E-3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0.15307533540184104</v>
      </c>
      <c r="H256" s="16">
        <f>VLOOKUP($D256,'Growth rate'!$B$3:$S$93,6,FALSE)*VLOOKUP($F256,BY_IND_Demand_Drivers!$B$5:$J$100,8,FALSE)</f>
        <v>8.5089506174283475E-3</v>
      </c>
      <c r="I256" s="16">
        <f>VLOOKUP($D256,'Growth rate'!$B$3:$S$93,6,FALSE)*VLOOKUP($F256,BY_IND_Demand_Drivers!$B$5:$J$100,9,FALSE)</f>
        <v>8.5089506174283475E-3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0.15537042199521719</v>
      </c>
      <c r="H257" s="16">
        <f>VLOOKUP($D257,'Growth rate'!$B$3:$S$93,6,FALSE)*VLOOKUP($F257,BY_IND_Demand_Drivers!$B$5:$J$100,8,FALSE)</f>
        <v>8.6365268754485837E-3</v>
      </c>
      <c r="I257" s="16">
        <f>VLOOKUP($D257,'Growth rate'!$B$3:$S$93,6,FALSE)*VLOOKUP($F257,BY_IND_Demand_Drivers!$B$5:$J$100,9,FALSE)</f>
        <v>8.6365268754485837E-3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0.15766550858859332</v>
      </c>
      <c r="H258" s="16">
        <f>VLOOKUP($D258,'Growth rate'!$B$3:$S$93,6,FALSE)*VLOOKUP($F258,BY_IND_Demand_Drivers!$B$5:$J$100,8,FALSE)</f>
        <v>8.7641031334688216E-3</v>
      </c>
      <c r="I258" s="16">
        <f>VLOOKUP($D258,'Growth rate'!$B$3:$S$93,6,FALSE)*VLOOKUP($F258,BY_IND_Demand_Drivers!$B$5:$J$100,9,FALSE)</f>
        <v>8.7641031334688216E-3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0.15996059518196948</v>
      </c>
      <c r="H259" s="16">
        <f>VLOOKUP($D259,'Growth rate'!$B$3:$S$93,6,FALSE)*VLOOKUP($F259,BY_IND_Demand_Drivers!$B$5:$J$100,8,FALSE)</f>
        <v>8.8916793914890577E-3</v>
      </c>
      <c r="I259" s="16">
        <f>VLOOKUP($D259,'Growth rate'!$B$3:$S$93,6,FALSE)*VLOOKUP($F259,BY_IND_Demand_Drivers!$B$5:$J$100,9,FALSE)</f>
        <v>8.8916793914890577E-3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0.16225568177534563</v>
      </c>
      <c r="H260" s="16">
        <f>VLOOKUP($D260,'Growth rate'!$B$3:$S$93,6,FALSE)*VLOOKUP($F260,BY_IND_Demand_Drivers!$B$5:$J$100,8,FALSE)</f>
        <v>9.0192556495092939E-3</v>
      </c>
      <c r="I260" s="16">
        <f>VLOOKUP($D260,'Growth rate'!$B$3:$S$93,6,FALSE)*VLOOKUP($F260,BY_IND_Demand_Drivers!$B$5:$J$100,9,FALSE)</f>
        <v>9.0192556495092939E-3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0.16455076836872179</v>
      </c>
      <c r="H261" s="16">
        <f>VLOOKUP($D261,'Growth rate'!$B$3:$S$93,6,FALSE)*VLOOKUP($F261,BY_IND_Demand_Drivers!$B$5:$J$100,8,FALSE)</f>
        <v>9.1468319075295301E-3</v>
      </c>
      <c r="I261" s="16">
        <f>VLOOKUP($D261,'Growth rate'!$B$3:$S$93,6,FALSE)*VLOOKUP($F261,BY_IND_Demand_Drivers!$B$5:$J$100,9,FALSE)</f>
        <v>9.1468319075295301E-3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0.16684585496209789</v>
      </c>
      <c r="H262" s="16">
        <f>VLOOKUP($D262,'Growth rate'!$B$3:$S$93,6,FALSE)*VLOOKUP($F262,BY_IND_Demand_Drivers!$B$5:$J$100,8,FALSE)</f>
        <v>9.2744081655497662E-3</v>
      </c>
      <c r="I262" s="16">
        <f>VLOOKUP($D262,'Growth rate'!$B$3:$S$93,6,FALSE)*VLOOKUP($F262,BY_IND_Demand_Drivers!$B$5:$J$100,9,FALSE)</f>
        <v>9.2744081655497662E-3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0.16914094155547404</v>
      </c>
      <c r="H263" s="16">
        <f>VLOOKUP($D263,'Growth rate'!$B$3:$S$93,6,FALSE)*VLOOKUP($F263,BY_IND_Demand_Drivers!$B$5:$J$100,8,FALSE)</f>
        <v>9.4019844235700024E-3</v>
      </c>
      <c r="I263" s="16">
        <f>VLOOKUP($D263,'Growth rate'!$B$3:$S$93,6,FALSE)*VLOOKUP($F263,BY_IND_Demand_Drivers!$B$5:$J$100,9,FALSE)</f>
        <v>9.4019844235700024E-3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0.1714360281488502</v>
      </c>
      <c r="H264" s="16">
        <f>VLOOKUP($D264,'Growth rate'!$B$3:$S$93,6,FALSE)*VLOOKUP($F264,BY_IND_Demand_Drivers!$B$5:$J$100,8,FALSE)</f>
        <v>9.5295606815902385E-3</v>
      </c>
      <c r="I264" s="16">
        <f>VLOOKUP($D264,'Growth rate'!$B$3:$S$93,6,FALSE)*VLOOKUP($F264,BY_IND_Demand_Drivers!$B$5:$J$100,9,FALSE)</f>
        <v>9.5295606815902385E-3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0.17373111474222636</v>
      </c>
      <c r="H265" s="16">
        <f>VLOOKUP($D265,'Growth rate'!$B$3:$S$93,6,FALSE)*VLOOKUP($F265,BY_IND_Demand_Drivers!$B$5:$J$100,8,FALSE)</f>
        <v>9.6571369396104747E-3</v>
      </c>
      <c r="I265" s="16">
        <f>VLOOKUP($D265,'Growth rate'!$B$3:$S$93,6,FALSE)*VLOOKUP($F265,BY_IND_Demand_Drivers!$B$5:$J$100,9,FALSE)</f>
        <v>9.6571369396104747E-3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0.17602620133560251</v>
      </c>
      <c r="H266" s="16">
        <f>VLOOKUP($D266,'Growth rate'!$B$3:$S$93,6,FALSE)*VLOOKUP($F266,BY_IND_Demand_Drivers!$B$5:$J$100,8,FALSE)</f>
        <v>9.7847131976307108E-3</v>
      </c>
      <c r="I266" s="16">
        <f>VLOOKUP($D266,'Growth rate'!$B$3:$S$93,6,FALSE)*VLOOKUP($F266,BY_IND_Demand_Drivers!$B$5:$J$100,9,FALSE)</f>
        <v>9.7847131976307108E-3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0.17832128792897867</v>
      </c>
      <c r="H267" s="16">
        <f>VLOOKUP($D267,'Growth rate'!$B$3:$S$93,6,FALSE)*VLOOKUP($F267,BY_IND_Demand_Drivers!$B$5:$J$100,8,FALSE)</f>
        <v>9.9122894556509487E-3</v>
      </c>
      <c r="I267" s="16">
        <f>VLOOKUP($D267,'Growth rate'!$B$3:$S$93,6,FALSE)*VLOOKUP($F267,BY_IND_Demand_Drivers!$B$5:$J$100,9,FALSE)</f>
        <v>9.9122894556509487E-3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0.18061637452235479</v>
      </c>
      <c r="H268" s="16">
        <f>VLOOKUP($D268,'Growth rate'!$B$3:$S$93,6,FALSE)*VLOOKUP($F268,BY_IND_Demand_Drivers!$B$5:$J$100,8,FALSE)</f>
        <v>1.0039865713671185E-2</v>
      </c>
      <c r="I268" s="16">
        <f>VLOOKUP($D268,'Growth rate'!$B$3:$S$93,6,FALSE)*VLOOKUP($F268,BY_IND_Demand_Drivers!$B$5:$J$100,9,FALSE)</f>
        <v>1.0039865713671185E-2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0.18291146111573095</v>
      </c>
      <c r="H269" s="16">
        <f>VLOOKUP($D269,'Growth rate'!$B$3:$S$93,6,FALSE)*VLOOKUP($F269,BY_IND_Demand_Drivers!$B$5:$J$100,8,FALSE)</f>
        <v>1.0167441971691421E-2</v>
      </c>
      <c r="I269" s="16">
        <f>VLOOKUP($D269,'Growth rate'!$B$3:$S$93,6,FALSE)*VLOOKUP($F269,BY_IND_Demand_Drivers!$B$5:$J$100,9,FALSE)</f>
        <v>1.0167441971691421E-2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0.18520654770910711</v>
      </c>
      <c r="H270" s="16">
        <f>VLOOKUP($D270,'Growth rate'!$B$3:$S$93,6,FALSE)*VLOOKUP($F270,BY_IND_Demand_Drivers!$B$5:$J$100,8,FALSE)</f>
        <v>1.0295018229711657E-2</v>
      </c>
      <c r="I270" s="16">
        <f>VLOOKUP($D270,'Growth rate'!$B$3:$S$93,6,FALSE)*VLOOKUP($F270,BY_IND_Demand_Drivers!$B$5:$J$100,9,FALSE)</f>
        <v>1.0295018229711657E-2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0.18750163430248326</v>
      </c>
      <c r="H271" s="16">
        <f>VLOOKUP($D271,'Growth rate'!$B$3:$S$93,6,FALSE)*VLOOKUP($F271,BY_IND_Demand_Drivers!$B$5:$J$100,8,FALSE)</f>
        <v>1.0422594487731893E-2</v>
      </c>
      <c r="I271" s="16">
        <f>VLOOKUP($D271,'Growth rate'!$B$3:$S$93,6,FALSE)*VLOOKUP($F271,BY_IND_Demand_Drivers!$B$5:$J$100,9,FALSE)</f>
        <v>1.0422594487731893E-2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0.18979672089585936</v>
      </c>
      <c r="H272" s="16">
        <f>VLOOKUP($D272,'Growth rate'!$B$3:$S$93,6,FALSE)*VLOOKUP($F272,BY_IND_Demand_Drivers!$B$5:$J$100,8,FALSE)</f>
        <v>1.055017074575213E-2</v>
      </c>
      <c r="I272" s="16">
        <f>VLOOKUP($D272,'Growth rate'!$B$3:$S$93,6,FALSE)*VLOOKUP($F272,BY_IND_Demand_Drivers!$B$5:$J$100,9,FALSE)</f>
        <v>1.055017074575213E-2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0.19209180748923552</v>
      </c>
      <c r="H273" s="16">
        <f>VLOOKUP($D273,'Growth rate'!$B$3:$S$93,6,FALSE)*VLOOKUP($F273,BY_IND_Demand_Drivers!$B$5:$J$100,8,FALSE)</f>
        <v>1.0677747003772366E-2</v>
      </c>
      <c r="I273" s="16">
        <f>VLOOKUP($D273,'Growth rate'!$B$3:$S$93,6,FALSE)*VLOOKUP($F273,BY_IND_Demand_Drivers!$B$5:$J$100,9,FALSE)</f>
        <v>1.0677747003772366E-2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0.19438689408261167</v>
      </c>
      <c r="H274" s="16">
        <f>VLOOKUP($D274,'Growth rate'!$B$3:$S$93,6,FALSE)*VLOOKUP($F274,BY_IND_Demand_Drivers!$B$5:$J$100,8,FALSE)</f>
        <v>1.0805323261792602E-2</v>
      </c>
      <c r="I274" s="16">
        <f>VLOOKUP($D274,'Growth rate'!$B$3:$S$93,6,FALSE)*VLOOKUP($F274,BY_IND_Demand_Drivers!$B$5:$J$100,9,FALSE)</f>
        <v>1.0805323261792602E-2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0.19668198067598783</v>
      </c>
      <c r="H275" s="16">
        <f>VLOOKUP($D275,'Growth rate'!$B$3:$S$93,6,FALSE)*VLOOKUP($F275,BY_IND_Demand_Drivers!$B$5:$J$100,8,FALSE)</f>
        <v>1.0932899519812838E-2</v>
      </c>
      <c r="I275" s="16">
        <f>VLOOKUP($D275,'Growth rate'!$B$3:$S$93,6,FALSE)*VLOOKUP($F275,BY_IND_Demand_Drivers!$B$5:$J$100,9,FALSE)</f>
        <v>1.0932899519812838E-2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0.19897706726936398</v>
      </c>
      <c r="H276" s="16">
        <f>VLOOKUP($D276,'Growth rate'!$B$3:$S$93,6,FALSE)*VLOOKUP($F276,BY_IND_Demand_Drivers!$B$5:$J$100,8,FALSE)</f>
        <v>1.1060475777833074E-2</v>
      </c>
      <c r="I276" s="16">
        <f>VLOOKUP($D276,'Growth rate'!$B$3:$S$93,6,FALSE)*VLOOKUP($F276,BY_IND_Demand_Drivers!$B$5:$J$100,9,FALSE)</f>
        <v>1.1060475777833074E-2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0.20127215386274008</v>
      </c>
      <c r="H277" s="16">
        <f>VLOOKUP($D277,'Growth rate'!$B$3:$S$93,6,FALSE)*VLOOKUP($F277,BY_IND_Demand_Drivers!$B$5:$J$100,8,FALSE)</f>
        <v>1.118805203585331E-2</v>
      </c>
      <c r="I277" s="16">
        <f>VLOOKUP($D277,'Growth rate'!$B$3:$S$93,6,FALSE)*VLOOKUP($F277,BY_IND_Demand_Drivers!$B$5:$J$100,9,FALSE)</f>
        <v>1.118805203585331E-2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0.20356724045611624</v>
      </c>
      <c r="H278" s="16">
        <f>VLOOKUP($D278,'Growth rate'!$B$3:$S$93,6,FALSE)*VLOOKUP($F278,BY_IND_Demand_Drivers!$B$5:$J$100,8,FALSE)</f>
        <v>1.1315628293873546E-2</v>
      </c>
      <c r="I278" s="16">
        <f>VLOOKUP($D278,'Growth rate'!$B$3:$S$93,6,FALSE)*VLOOKUP($F278,BY_IND_Demand_Drivers!$B$5:$J$100,9,FALSE)</f>
        <v>1.1315628293873546E-2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0.20586232704949239</v>
      </c>
      <c r="H279" s="16">
        <f>VLOOKUP($D279,'Growth rate'!$B$3:$S$93,6,FALSE)*VLOOKUP($F279,BY_IND_Demand_Drivers!$B$5:$J$100,8,FALSE)</f>
        <v>1.1443204551893783E-2</v>
      </c>
      <c r="I279" s="16">
        <f>VLOOKUP($D279,'Growth rate'!$B$3:$S$93,6,FALSE)*VLOOKUP($F279,BY_IND_Demand_Drivers!$B$5:$J$100,9,FALSE)</f>
        <v>1.1443204551893783E-2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0.20815741364286855</v>
      </c>
      <c r="H280" s="16">
        <f>VLOOKUP($D280,'Growth rate'!$B$3:$S$93,6,FALSE)*VLOOKUP($F280,BY_IND_Demand_Drivers!$B$5:$J$100,8,FALSE)</f>
        <v>1.1570780809914019E-2</v>
      </c>
      <c r="I280" s="16">
        <f>VLOOKUP($D280,'Growth rate'!$B$3:$S$93,6,FALSE)*VLOOKUP($F280,BY_IND_Demand_Drivers!$B$5:$J$100,9,FALSE)</f>
        <v>1.1570780809914019E-2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0.21045250023624471</v>
      </c>
      <c r="H281" s="16">
        <f>VLOOKUP($D281,'Growth rate'!$B$3:$S$93,6,FALSE)*VLOOKUP($F281,BY_IND_Demand_Drivers!$B$5:$J$100,8,FALSE)</f>
        <v>1.1698357067934257E-2</v>
      </c>
      <c r="I281" s="16">
        <f>VLOOKUP($D281,'Growth rate'!$B$3:$S$93,6,FALSE)*VLOOKUP($F281,BY_IND_Demand_Drivers!$B$5:$J$100,9,FALSE)</f>
        <v>1.1698357067934257E-2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0.21381974024002462</v>
      </c>
      <c r="H282" s="16">
        <f>VLOOKUP($D282,'Growth rate'!$B$3:$S$93,6,FALSE)*VLOOKUP($F282,BY_IND_Demand_Drivers!$B$5:$J$100,8,FALSE)</f>
        <v>1.1885530781021204E-2</v>
      </c>
      <c r="I282" s="16">
        <f>VLOOKUP($D282,'Growth rate'!$B$3:$S$93,6,FALSE)*VLOOKUP($F282,BY_IND_Demand_Drivers!$B$5:$J$100,9,FALSE)</f>
        <v>1.1885530781021204E-2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0.21724085608386501</v>
      </c>
      <c r="H283" s="16">
        <f>VLOOKUP($D283,'Growth rate'!$B$3:$S$93,6,FALSE)*VLOOKUP($F283,BY_IND_Demand_Drivers!$B$5:$J$100,8,FALSE)</f>
        <v>1.2075699273517542E-2</v>
      </c>
      <c r="I283" s="16">
        <f>VLOOKUP($D283,'Growth rate'!$B$3:$S$93,6,FALSE)*VLOOKUP($F283,BY_IND_Demand_Drivers!$B$5:$J$100,9,FALSE)</f>
        <v>1.2075699273517542E-2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0.22071670978120683</v>
      </c>
      <c r="H284" s="16">
        <f>VLOOKUP($D284,'Growth rate'!$B$3:$S$93,6,FALSE)*VLOOKUP($F284,BY_IND_Demand_Drivers!$B$5:$J$100,8,FALSE)</f>
        <v>1.2268910461893824E-2</v>
      </c>
      <c r="I284" s="16">
        <f>VLOOKUP($D284,'Growth rate'!$B$3:$S$93,6,FALSE)*VLOOKUP($F284,BY_IND_Demand_Drivers!$B$5:$J$100,9,FALSE)</f>
        <v>1.2268910461893824E-2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0.22424817713770617</v>
      </c>
      <c r="H285" s="16">
        <f>VLOOKUP($D285,'Growth rate'!$B$3:$S$93,6,FALSE)*VLOOKUP($F285,BY_IND_Demand_Drivers!$B$5:$J$100,8,FALSE)</f>
        <v>1.2465213029284127E-2</v>
      </c>
      <c r="I285" s="16">
        <f>VLOOKUP($D285,'Growth rate'!$B$3:$S$93,6,FALSE)*VLOOKUP($F285,BY_IND_Demand_Drivers!$B$5:$J$100,9,FALSE)</f>
        <v>1.2465213029284127E-2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0.22783614797190943</v>
      </c>
      <c r="H286" s="16">
        <f>VLOOKUP($D286,'Growth rate'!$B$3:$S$93,6,FALSE)*VLOOKUP($F286,BY_IND_Demand_Drivers!$B$5:$J$100,8,FALSE)</f>
        <v>1.2664656437752669E-2</v>
      </c>
      <c r="I286" s="16">
        <f>VLOOKUP($D286,'Growth rate'!$B$3:$S$93,6,FALSE)*VLOOKUP($F286,BY_IND_Demand_Drivers!$B$5:$J$100,9,FALSE)</f>
        <v>1.2664656437752669E-2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0.23148152633945998</v>
      </c>
      <c r="H287" s="16">
        <f>VLOOKUP($D287,'Growth rate'!$B$3:$S$93,6,FALSE)*VLOOKUP($F287,BY_IND_Demand_Drivers!$B$5:$J$100,8,FALSE)</f>
        <v>1.2867290940756714E-2</v>
      </c>
      <c r="I287" s="16">
        <f>VLOOKUP($D287,'Growth rate'!$B$3:$S$93,6,FALSE)*VLOOKUP($F287,BY_IND_Demand_Drivers!$B$5:$J$100,9,FALSE)</f>
        <v>1.2867290940756714E-2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0.23518523076089137</v>
      </c>
      <c r="H288" s="16">
        <f>VLOOKUP($D288,'Growth rate'!$B$3:$S$93,6,FALSE)*VLOOKUP($F288,BY_IND_Demand_Drivers!$B$5:$J$100,8,FALSE)</f>
        <v>1.3073167595808823E-2</v>
      </c>
      <c r="I288" s="16">
        <f>VLOOKUP($D288,'Growth rate'!$B$3:$S$93,6,FALSE)*VLOOKUP($F288,BY_IND_Demand_Drivers!$B$5:$J$100,9,FALSE)</f>
        <v>1.3073167595808823E-2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0.23894819445306562</v>
      </c>
      <c r="H289" s="16">
        <f>VLOOKUP($D289,'Growth rate'!$B$3:$S$93,6,FALSE)*VLOOKUP($F289,BY_IND_Demand_Drivers!$B$5:$J$100,8,FALSE)</f>
        <v>1.3282338277341762E-2</v>
      </c>
      <c r="I289" s="16">
        <f>VLOOKUP($D289,'Growth rate'!$B$3:$S$93,6,FALSE)*VLOOKUP($F289,BY_IND_Demand_Drivers!$B$5:$J$100,9,FALSE)</f>
        <v>1.3282338277341762E-2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0.2427713655643147</v>
      </c>
      <c r="H290" s="16">
        <f>VLOOKUP($D290,'Growth rate'!$B$3:$S$93,6,FALSE)*VLOOKUP($F290,BY_IND_Demand_Drivers!$B$5:$J$100,8,FALSE)</f>
        <v>1.3494855689779232E-2</v>
      </c>
      <c r="I290" s="16">
        <f>VLOOKUP($D290,'Growth rate'!$B$3:$S$93,6,FALSE)*VLOOKUP($F290,BY_IND_Demand_Drivers!$B$5:$J$100,9,FALSE)</f>
        <v>1.3494855689779232E-2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0.24665570741334375</v>
      </c>
      <c r="H291" s="16">
        <f>VLOOKUP($D291,'Growth rate'!$B$3:$S$93,6,FALSE)*VLOOKUP($F291,BY_IND_Demand_Drivers!$B$5:$J$100,8,FALSE)</f>
        <v>1.3710773380815699E-2</v>
      </c>
      <c r="I291" s="16">
        <f>VLOOKUP($D291,'Growth rate'!$B$3:$S$93,6,FALSE)*VLOOKUP($F291,BY_IND_Demand_Drivers!$B$5:$J$100,9,FALSE)</f>
        <v>1.3710773380815699E-2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0.25060219873195722</v>
      </c>
      <c r="H292" s="16">
        <f>VLOOKUP($D292,'Growth rate'!$B$3:$S$93,6,FALSE)*VLOOKUP($F292,BY_IND_Demand_Drivers!$B$5:$J$100,8,FALSE)</f>
        <v>1.393014575490875E-2</v>
      </c>
      <c r="I292" s="16">
        <f>VLOOKUP($D292,'Growth rate'!$B$3:$S$93,6,FALSE)*VLOOKUP($F292,BY_IND_Demand_Drivers!$B$5:$J$100,9,FALSE)</f>
        <v>1.393014575490875E-2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0.25461183391166858</v>
      </c>
      <c r="H293" s="16">
        <f>VLOOKUP($D293,'Growth rate'!$B$3:$S$93,6,FALSE)*VLOOKUP($F293,BY_IND_Demand_Drivers!$B$5:$J$100,8,FALSE)</f>
        <v>1.415302808698729E-2</v>
      </c>
      <c r="I293" s="16">
        <f>VLOOKUP($D293,'Growth rate'!$B$3:$S$93,6,FALSE)*VLOOKUP($F293,BY_IND_Demand_Drivers!$B$5:$J$100,9,FALSE)</f>
        <v>1.415302808698729E-2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0.25868562325425526</v>
      </c>
      <c r="H294" s="16">
        <f>VLOOKUP($D294,'Growth rate'!$B$3:$S$93,6,FALSE)*VLOOKUP($F294,BY_IND_Demand_Drivers!$B$5:$J$100,8,FALSE)</f>
        <v>1.4379476536379087E-2</v>
      </c>
      <c r="I294" s="16">
        <f>VLOOKUP($D294,'Growth rate'!$B$3:$S$93,6,FALSE)*VLOOKUP($F294,BY_IND_Demand_Drivers!$B$5:$J$100,9,FALSE)</f>
        <v>1.4379476536379087E-2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0.26282459322632334</v>
      </c>
      <c r="H295" s="16">
        <f>VLOOKUP($D295,'Growth rate'!$B$3:$S$93,6,FALSE)*VLOOKUP($F295,BY_IND_Demand_Drivers!$B$5:$J$100,8,FALSE)</f>
        <v>1.4609548160961154E-2</v>
      </c>
      <c r="I295" s="16">
        <f>VLOOKUP($D295,'Growth rate'!$B$3:$S$93,6,FALSE)*VLOOKUP($F295,BY_IND_Demand_Drivers!$B$5:$J$100,9,FALSE)</f>
        <v>1.4609548160961154E-2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0.26702978671794453</v>
      </c>
      <c r="H296" s="16">
        <f>VLOOKUP($D296,'Growth rate'!$B$3:$S$93,6,FALSE)*VLOOKUP($F296,BY_IND_Demand_Drivers!$B$5:$J$100,8,FALSE)</f>
        <v>1.4843300931536532E-2</v>
      </c>
      <c r="I296" s="16">
        <f>VLOOKUP($D296,'Growth rate'!$B$3:$S$93,6,FALSE)*VLOOKUP($F296,BY_IND_Demand_Drivers!$B$5:$J$100,9,FALSE)</f>
        <v>1.4843300931536532E-2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0.27130226330543167</v>
      </c>
      <c r="H297" s="16">
        <f>VLOOKUP($D297,'Growth rate'!$B$3:$S$93,6,FALSE)*VLOOKUP($F297,BY_IND_Demand_Drivers!$B$5:$J$100,8,FALSE)</f>
        <v>1.5080793746441118E-2</v>
      </c>
      <c r="I297" s="16">
        <f>VLOOKUP($D297,'Growth rate'!$B$3:$S$93,6,FALSE)*VLOOKUP($F297,BY_IND_Demand_Drivers!$B$5:$J$100,9,FALSE)</f>
        <v>1.5080793746441118E-2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0.2756430995183185</v>
      </c>
      <c r="H298" s="16">
        <f>VLOOKUP($D298,'Growth rate'!$B$3:$S$93,6,FALSE)*VLOOKUP($F298,BY_IND_Demand_Drivers!$B$5:$J$100,8,FALSE)</f>
        <v>1.5322086446384175E-2</v>
      </c>
      <c r="I298" s="16">
        <f>VLOOKUP($D298,'Growth rate'!$B$3:$S$93,6,FALSE)*VLOOKUP($F298,BY_IND_Demand_Drivers!$B$5:$J$100,9,FALSE)</f>
        <v>1.5322086446384175E-2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0.28005338911061167</v>
      </c>
      <c r="H299" s="16">
        <f>VLOOKUP($D299,'Growth rate'!$B$3:$S$93,6,FALSE)*VLOOKUP($F299,BY_IND_Demand_Drivers!$B$5:$J$100,8,FALSE)</f>
        <v>1.5567239829526323E-2</v>
      </c>
      <c r="I299" s="16">
        <f>VLOOKUP($D299,'Growth rate'!$B$3:$S$93,6,FALSE)*VLOOKUP($F299,BY_IND_Demand_Drivers!$B$5:$J$100,9,FALSE)</f>
        <v>1.5567239829526323E-2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0.28453424333638139</v>
      </c>
      <c r="H300" s="16">
        <f>VLOOKUP($D300,'Growth rate'!$B$3:$S$93,6,FALSE)*VLOOKUP($F300,BY_IND_Demand_Drivers!$B$5:$J$100,8,FALSE)</f>
        <v>1.5816315666798742E-2</v>
      </c>
      <c r="I300" s="16">
        <f>VLOOKUP($D300,'Growth rate'!$B$3:$S$93,6,FALSE)*VLOOKUP($F300,BY_IND_Demand_Drivers!$B$5:$J$100,9,FALSE)</f>
        <v>1.5816315666798742E-2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0.2890867912297635</v>
      </c>
      <c r="H301" s="16">
        <f>VLOOKUP($D301,'Growth rate'!$B$3:$S$93,6,FALSE)*VLOOKUP($F301,BY_IND_Demand_Drivers!$B$5:$J$100,8,FALSE)</f>
        <v>1.6069376717467523E-2</v>
      </c>
      <c r="I301" s="16">
        <f>VLOOKUP($D301,'Growth rate'!$B$3:$S$93,6,FALSE)*VLOOKUP($F301,BY_IND_Demand_Drivers!$B$5:$J$100,9,FALSE)</f>
        <v>1.6069376717467523E-2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0.29371217988943976</v>
      </c>
      <c r="H302" s="16">
        <f>VLOOKUP($D302,'Growth rate'!$B$3:$S$93,6,FALSE)*VLOOKUP($F302,BY_IND_Demand_Drivers!$B$5:$J$100,8,FALSE)</f>
        <v>1.6326486744947005E-2</v>
      </c>
      <c r="I302" s="16">
        <f>VLOOKUP($D302,'Growth rate'!$B$3:$S$93,6,FALSE)*VLOOKUP($F302,BY_IND_Demand_Drivers!$B$5:$J$100,9,FALSE)</f>
        <v>1.6326486744947005E-2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0.29841157476767077</v>
      </c>
      <c r="H303" s="16">
        <f>VLOOKUP($D303,'Growth rate'!$B$3:$S$93,6,FALSE)*VLOOKUP($F303,BY_IND_Demand_Drivers!$B$5:$J$100,8,FALSE)</f>
        <v>1.6587710532866156E-2</v>
      </c>
      <c r="I303" s="16">
        <f>VLOOKUP($D303,'Growth rate'!$B$3:$S$93,6,FALSE)*VLOOKUP($F303,BY_IND_Demand_Drivers!$B$5:$J$100,9,FALSE)</f>
        <v>1.6587710532866156E-2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0.30318615996395348</v>
      </c>
      <c r="H304" s="16">
        <f>VLOOKUP($D304,'Growth rate'!$B$3:$S$93,6,FALSE)*VLOOKUP($F304,BY_IND_Demand_Drivers!$B$5:$J$100,8,FALSE)</f>
        <v>1.6853113901392013E-2</v>
      </c>
      <c r="I304" s="16">
        <f>VLOOKUP($D304,'Growth rate'!$B$3:$S$93,6,FALSE)*VLOOKUP($F304,BY_IND_Demand_Drivers!$B$5:$J$100,9,FALSE)</f>
        <v>1.6853113901392013E-2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0.30803713852337672</v>
      </c>
      <c r="H305" s="16">
        <f>VLOOKUP($D305,'Growth rate'!$B$3:$S$93,6,FALSE)*VLOOKUP($F305,BY_IND_Demand_Drivers!$B$5:$J$100,8,FALSE)</f>
        <v>1.7122763723814285E-2</v>
      </c>
      <c r="I305" s="16">
        <f>VLOOKUP($D305,'Growth rate'!$B$3:$S$93,6,FALSE)*VLOOKUP($F305,BY_IND_Demand_Drivers!$B$5:$J$100,9,FALSE)</f>
        <v>1.7122763723814285E-2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0.31296573273975081</v>
      </c>
      <c r="H306" s="16">
        <f>VLOOKUP($D306,'Growth rate'!$B$3:$S$93,6,FALSE)*VLOOKUP($F306,BY_IND_Demand_Drivers!$B$5:$J$100,8,FALSE)</f>
        <v>1.7396727943395314E-2</v>
      </c>
      <c r="I306" s="16">
        <f>VLOOKUP($D306,'Growth rate'!$B$3:$S$93,6,FALSE)*VLOOKUP($F306,BY_IND_Demand_Drivers!$B$5:$J$100,9,FALSE)</f>
        <v>1.7396727943395314E-2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0.3179731844635868</v>
      </c>
      <c r="H307" s="16">
        <f>VLOOKUP($D307,'Growth rate'!$B$3:$S$93,6,FALSE)*VLOOKUP($F307,BY_IND_Demand_Drivers!$B$5:$J$100,8,FALSE)</f>
        <v>1.7675075590489638E-2</v>
      </c>
      <c r="I307" s="16">
        <f>VLOOKUP($D307,'Growth rate'!$B$3:$S$93,6,FALSE)*VLOOKUP($F307,BY_IND_Demand_Drivers!$B$5:$J$100,9,FALSE)</f>
        <v>1.7675075590489638E-2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0.32306075541500412</v>
      </c>
      <c r="H308" s="16">
        <f>VLOOKUP($D308,'Growth rate'!$B$3:$S$93,6,FALSE)*VLOOKUP($F308,BY_IND_Demand_Drivers!$B$5:$J$100,8,FALSE)</f>
        <v>1.7957876799937472E-2</v>
      </c>
      <c r="I308" s="16">
        <f>VLOOKUP($D308,'Growth rate'!$B$3:$S$93,6,FALSE)*VLOOKUP($F308,BY_IND_Demand_Drivers!$B$5:$J$100,9,FALSE)</f>
        <v>1.7957876799937472E-2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0.32822972750164425</v>
      </c>
      <c r="H309" s="16">
        <f>VLOOKUP($D309,'Growth rate'!$B$3:$S$93,6,FALSE)*VLOOKUP($F309,BY_IND_Demand_Drivers!$B$5:$J$100,8,FALSE)</f>
        <v>1.824520282873647E-2</v>
      </c>
      <c r="I309" s="16">
        <f>VLOOKUP($D309,'Growth rate'!$B$3:$S$93,6,FALSE)*VLOOKUP($F309,BY_IND_Demand_Drivers!$B$5:$J$100,9,FALSE)</f>
        <v>1.824520282873647E-2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0.33348140314167057</v>
      </c>
      <c r="H310" s="16">
        <f>VLOOKUP($D310,'Growth rate'!$B$3:$S$93,6,FALSE)*VLOOKUP($F310,BY_IND_Demand_Drivers!$B$5:$J$100,8,FALSE)</f>
        <v>1.8537126073996258E-2</v>
      </c>
      <c r="I310" s="16">
        <f>VLOOKUP($D310,'Growth rate'!$B$3:$S$93,6,FALSE)*VLOOKUP($F310,BY_IND_Demand_Drivers!$B$5:$J$100,9,FALSE)</f>
        <v>1.8537126073996258E-2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0.33881710559193728</v>
      </c>
      <c r="H311" s="16">
        <f>VLOOKUP($D311,'Growth rate'!$B$3:$S$93,6,FALSE)*VLOOKUP($F311,BY_IND_Demand_Drivers!$B$5:$J$100,8,FALSE)</f>
        <v>1.8833720091180197E-2</v>
      </c>
      <c r="I311" s="16">
        <f>VLOOKUP($D311,'Growth rate'!$B$3:$S$93,6,FALSE)*VLOOKUP($F311,BY_IND_Demand_Drivers!$B$5:$J$100,9,FALSE)</f>
        <v>1.8833720091180197E-2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0.34423817928140832</v>
      </c>
      <c r="H312" s="16">
        <f>VLOOKUP($D312,'Growth rate'!$B$3:$S$93,6,FALSE)*VLOOKUP($F312,BY_IND_Demand_Drivers!$B$5:$J$100,8,FALSE)</f>
        <v>1.9135059612639081E-2</v>
      </c>
      <c r="I312" s="16">
        <f>VLOOKUP($D312,'Growth rate'!$B$3:$S$93,6,FALSE)*VLOOKUP($F312,BY_IND_Demand_Drivers!$B$5:$J$100,9,FALSE)</f>
        <v>1.9135059612639081E-2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0.34974599014991092</v>
      </c>
      <c r="H313" s="16">
        <f>VLOOKUP($D313,'Growth rate'!$B$3:$S$93,6,FALSE)*VLOOKUP($F313,BY_IND_Demand_Drivers!$B$5:$J$100,8,FALSE)</f>
        <v>1.9441220566441309E-2</v>
      </c>
      <c r="I313" s="16">
        <f>VLOOKUP($D313,'Growth rate'!$B$3:$S$93,6,FALSE)*VLOOKUP($F313,BY_IND_Demand_Drivers!$B$5:$J$100,9,FALSE)</f>
        <v>1.9441220566441309E-2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0.35534192599230946</v>
      </c>
      <c r="H314" s="16">
        <f>VLOOKUP($D314,'Growth rate'!$B$3:$S$93,6,FALSE)*VLOOKUP($F314,BY_IND_Demand_Drivers!$B$5:$J$100,8,FALSE)</f>
        <v>1.9752280095504369E-2</v>
      </c>
      <c r="I314" s="16">
        <f>VLOOKUP($D314,'Growth rate'!$B$3:$S$93,6,FALSE)*VLOOKUP($F314,BY_IND_Demand_Drivers!$B$5:$J$100,9,FALSE)</f>
        <v>1.9752280095504369E-2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0.36102739680818635</v>
      </c>
      <c r="H315" s="16">
        <f>VLOOKUP($D315,'Growth rate'!$B$3:$S$93,6,FALSE)*VLOOKUP($F315,BY_IND_Demand_Drivers!$B$5:$J$100,8,FALSE)</f>
        <v>2.0068316577032435E-2</v>
      </c>
      <c r="I315" s="16">
        <f>VLOOKUP($D315,'Growth rate'!$B$3:$S$93,6,FALSE)*VLOOKUP($F315,BY_IND_Demand_Drivers!$B$5:$J$100,9,FALSE)</f>
        <v>2.0068316577032435E-2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0.3668038351571174</v>
      </c>
      <c r="H316" s="16">
        <f>VLOOKUP($D316,'Growth rate'!$B$3:$S$93,6,FALSE)*VLOOKUP($F316,BY_IND_Demand_Drivers!$B$5:$J$100,8,FALSE)</f>
        <v>2.0389409642264961E-2</v>
      </c>
      <c r="I316" s="16">
        <f>VLOOKUP($D316,'Growth rate'!$B$3:$S$93,6,FALSE)*VLOOKUP($F316,BY_IND_Demand_Drivers!$B$5:$J$100,9,FALSE)</f>
        <v>2.0389409642264961E-2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0.37267269651963136</v>
      </c>
      <c r="H317" s="16">
        <f>VLOOKUP($D317,'Growth rate'!$B$3:$S$93,6,FALSE)*VLOOKUP($F317,BY_IND_Demand_Drivers!$B$5:$J$100,8,FALSE)</f>
        <v>2.0715640196541204E-2</v>
      </c>
      <c r="I317" s="16">
        <f>VLOOKUP($D317,'Growth rate'!$B$3:$S$93,6,FALSE)*VLOOKUP($F317,BY_IND_Demand_Drivers!$B$5:$J$100,9,FALSE)</f>
        <v>2.0715640196541204E-2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0.37863545966394546</v>
      </c>
      <c r="H318" s="16">
        <f>VLOOKUP($D318,'Growth rate'!$B$3:$S$93,6,FALSE)*VLOOKUP($F318,BY_IND_Demand_Drivers!$B$5:$J$100,8,FALSE)</f>
        <v>2.1047090439685862E-2</v>
      </c>
      <c r="I318" s="16">
        <f>VLOOKUP($D318,'Growth rate'!$B$3:$S$93,6,FALSE)*VLOOKUP($F318,BY_IND_Demand_Drivers!$B$5:$J$100,9,FALSE)</f>
        <v>2.1047090439685862E-2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0.38469362701856857</v>
      </c>
      <c r="H319" s="16">
        <f>VLOOKUP($D319,'Growth rate'!$B$3:$S$93,6,FALSE)*VLOOKUP($F319,BY_IND_Demand_Drivers!$B$5:$J$100,8,FALSE)</f>
        <v>2.1383843886720835E-2</v>
      </c>
      <c r="I319" s="16">
        <f>VLOOKUP($D319,'Growth rate'!$B$3:$S$93,6,FALSE)*VLOOKUP($F319,BY_IND_Demand_Drivers!$B$5:$J$100,9,FALSE)</f>
        <v>2.1383843886720835E-2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0.39084872505086571</v>
      </c>
      <c r="H320" s="16">
        <f>VLOOKUP($D320,'Growth rate'!$B$3:$S$93,6,FALSE)*VLOOKUP($F320,BY_IND_Demand_Drivers!$B$5:$J$100,8,FALSE)</f>
        <v>2.1725985388908367E-2</v>
      </c>
      <c r="I320" s="16">
        <f>VLOOKUP($D320,'Growth rate'!$B$3:$S$93,6,FALSE)*VLOOKUP($F320,BY_IND_Demand_Drivers!$B$5:$J$100,9,FALSE)</f>
        <v>2.1725985388908367E-2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0.39710230465167951</v>
      </c>
      <c r="H321" s="16">
        <f>VLOOKUP($D321,'Growth rate'!$B$3:$S$93,6,FALSE)*VLOOKUP($F321,BY_IND_Demand_Drivers!$B$5:$J$100,8,FALSE)</f>
        <v>2.2073601155130899E-2</v>
      </c>
      <c r="I321" s="16">
        <f>VLOOKUP($D321,'Growth rate'!$B$3:$S$93,6,FALSE)*VLOOKUP($F321,BY_IND_Demand_Drivers!$B$5:$J$100,9,FALSE)</f>
        <v>2.2073601155130899E-2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0.40345594152610642</v>
      </c>
      <c r="H322" s="16">
        <f>VLOOKUP($D322,'Growth rate'!$B$3:$S$93,6,FALSE)*VLOOKUP($F322,BY_IND_Demand_Drivers!$B$5:$J$100,8,FALSE)</f>
        <v>2.2426778773612998E-2</v>
      </c>
      <c r="I322" s="16">
        <f>VLOOKUP($D322,'Growth rate'!$B$3:$S$93,6,FALSE)*VLOOKUP($F322,BY_IND_Demand_Drivers!$B$5:$J$100,9,FALSE)</f>
        <v>2.2426778773612998E-2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0.4099112365905242</v>
      </c>
      <c r="H323" s="16">
        <f>VLOOKUP($D323,'Growth rate'!$B$3:$S$93,6,FALSE)*VLOOKUP($F323,BY_IND_Demand_Drivers!$B$5:$J$100,8,FALSE)</f>
        <v>2.2785607233990809E-2</v>
      </c>
      <c r="I323" s="16">
        <f>VLOOKUP($D323,'Growth rate'!$B$3:$S$93,6,FALSE)*VLOOKUP($F323,BY_IND_Demand_Drivers!$B$5:$J$100,9,FALSE)</f>
        <v>2.2785607233990809E-2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0.41646981637597258</v>
      </c>
      <c r="H324" s="16">
        <f>VLOOKUP($D324,'Growth rate'!$B$3:$S$93,6,FALSE)*VLOOKUP($F324,BY_IND_Demand_Drivers!$B$5:$J$100,8,FALSE)</f>
        <v>2.3150176949734664E-2</v>
      </c>
      <c r="I324" s="16">
        <f>VLOOKUP($D324,'Growth rate'!$B$3:$S$93,6,FALSE)*VLOOKUP($F324,BY_IND_Demand_Drivers!$B$5:$J$100,9,FALSE)</f>
        <v>2.3150176949734664E-2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0.42313333343798815</v>
      </c>
      <c r="H325" s="16">
        <f>VLOOKUP($D325,'Growth rate'!$B$3:$S$93,6,FALSE)*VLOOKUP($F325,BY_IND_Demand_Drivers!$B$5:$J$100,8,FALSE)</f>
        <v>2.3520579780930417E-2</v>
      </c>
      <c r="I325" s="16">
        <f>VLOOKUP($D325,'Growth rate'!$B$3:$S$93,6,FALSE)*VLOOKUP($F325,BY_IND_Demand_Drivers!$B$5:$J$100,9,FALSE)</f>
        <v>2.3520579780930417E-2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0.42990346677299601</v>
      </c>
      <c r="H326" s="16">
        <f>VLOOKUP($D326,'Growth rate'!$B$3:$S$93,6,FALSE)*VLOOKUP($F326,BY_IND_Demand_Drivers!$B$5:$J$100,8,FALSE)</f>
        <v>2.3896909057425308E-2</v>
      </c>
      <c r="I326" s="16">
        <f>VLOOKUP($D326,'Growth rate'!$B$3:$S$93,6,FALSE)*VLOOKUP($F326,BY_IND_Demand_Drivers!$B$5:$J$100,9,FALSE)</f>
        <v>2.3896909057425308E-2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0.43678192224136392</v>
      </c>
      <c r="H327" s="16">
        <f>VLOOKUP($D327,'Growth rate'!$B$3:$S$93,6,FALSE)*VLOOKUP($F327,BY_IND_Demand_Drivers!$B$5:$J$100,8,FALSE)</f>
        <v>2.427925960234411E-2</v>
      </c>
      <c r="I327" s="16">
        <f>VLOOKUP($D327,'Growth rate'!$B$3:$S$93,6,FALSE)*VLOOKUP($F327,BY_IND_Demand_Drivers!$B$5:$J$100,9,FALSE)</f>
        <v>2.427925960234411E-2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0.44377043299722574</v>
      </c>
      <c r="H328" s="16">
        <f>VLOOKUP($D328,'Growth rate'!$B$3:$S$93,6,FALSE)*VLOOKUP($F328,BY_IND_Demand_Drivers!$B$5:$J$100,8,FALSE)</f>
        <v>2.4667727755981615E-2</v>
      </c>
      <c r="I328" s="16">
        <f>VLOOKUP($D328,'Growth rate'!$B$3:$S$93,6,FALSE)*VLOOKUP($F328,BY_IND_Demand_Drivers!$B$5:$J$100,9,FALSE)</f>
        <v>2.4667727755981615E-2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0.45087075992518133</v>
      </c>
      <c r="H329" s="16">
        <f>VLOOKUP($D329,'Growth rate'!$B$3:$S$93,6,FALSE)*VLOOKUP($F329,BY_IND_Demand_Drivers!$B$5:$J$100,8,FALSE)</f>
        <v>2.5062411400077322E-2</v>
      </c>
      <c r="I329" s="16">
        <f>VLOOKUP($D329,'Growth rate'!$B$3:$S$93,6,FALSE)*VLOOKUP($F329,BY_IND_Demand_Drivers!$B$5:$J$100,9,FALSE)</f>
        <v>2.5062411400077322E-2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0.45808469208398428</v>
      </c>
      <c r="H330" s="16">
        <f>VLOOKUP($D330,'Growth rate'!$B$3:$S$93,6,FALSE)*VLOOKUP($F330,BY_IND_Demand_Drivers!$B$5:$J$100,8,FALSE)</f>
        <v>2.546340998247856E-2</v>
      </c>
      <c r="I330" s="16">
        <f>VLOOKUP($D330,'Growth rate'!$B$3:$S$93,6,FALSE)*VLOOKUP($F330,BY_IND_Demand_Drivers!$B$5:$J$100,9,FALSE)</f>
        <v>2.546340998247856E-2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0.46541404715732804</v>
      </c>
      <c r="H331" s="16">
        <f>VLOOKUP($D331,'Growth rate'!$B$3:$S$93,6,FALSE)*VLOOKUP($F331,BY_IND_Demand_Drivers!$B$5:$J$100,8,FALSE)</f>
        <v>2.5870824542198217E-2</v>
      </c>
      <c r="I331" s="16">
        <f>VLOOKUP($D331,'Growth rate'!$B$3:$S$93,6,FALSE)*VLOOKUP($F331,BY_IND_Demand_Drivers!$B$5:$J$100,9,FALSE)</f>
        <v>2.5870824542198217E-2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1.1143448554455446</v>
      </c>
      <c r="H332" s="16">
        <f>VLOOKUP($D332,'Growth rate'!$B$3:$S$93,6,FALSE)*VLOOKUP($F332,BY_IND_Demand_Drivers!$B$5:$J$100,8,FALSE)</f>
        <v>6.1916720792079202E-2</v>
      </c>
      <c r="I332" s="16">
        <f>VLOOKUP($D332,'Growth rate'!$B$3:$S$93,6,FALSE)*VLOOKUP($F332,BY_IND_Demand_Drivers!$B$5:$J$100,9,FALSE)</f>
        <v>6.1916720792079202E-2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1.1327040049313681</v>
      </c>
      <c r="H333" s="16">
        <f>VLOOKUP($D333,'Growth rate'!$B$3:$S$93,6,FALSE)*VLOOKUP($F333,BY_IND_Demand_Drivers!$B$5:$J$100,8,FALSE)</f>
        <v>6.2936816435845852E-2</v>
      </c>
      <c r="I333" s="16">
        <f>VLOOKUP($D333,'Growth rate'!$B$3:$S$93,6,FALSE)*VLOOKUP($F333,BY_IND_Demand_Drivers!$B$5:$J$100,9,FALSE)</f>
        <v>6.2936816435845852E-2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1.1510631544171916</v>
      </c>
      <c r="H334" s="16">
        <f>VLOOKUP($D334,'Growth rate'!$B$3:$S$93,6,FALSE)*VLOOKUP($F334,BY_IND_Demand_Drivers!$B$5:$J$100,8,FALSE)</f>
        <v>6.3956912079612502E-2</v>
      </c>
      <c r="I334" s="16">
        <f>VLOOKUP($D334,'Growth rate'!$B$3:$S$93,6,FALSE)*VLOOKUP($F334,BY_IND_Demand_Drivers!$B$5:$J$100,9,FALSE)</f>
        <v>6.3956912079612502E-2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1.1694223039030149</v>
      </c>
      <c r="H335" s="16">
        <f>VLOOKUP($D335,'Growth rate'!$B$3:$S$93,6,FALSE)*VLOOKUP($F335,BY_IND_Demand_Drivers!$B$5:$J$100,8,FALSE)</f>
        <v>6.4977007723379152E-2</v>
      </c>
      <c r="I335" s="16">
        <f>VLOOKUP($D335,'Growth rate'!$B$3:$S$93,6,FALSE)*VLOOKUP($F335,BY_IND_Demand_Drivers!$B$5:$J$100,9,FALSE)</f>
        <v>6.4977007723379152E-2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1.1877814533888384</v>
      </c>
      <c r="H336" s="16">
        <f>VLOOKUP($D336,'Growth rate'!$B$3:$S$93,6,FALSE)*VLOOKUP($F336,BY_IND_Demand_Drivers!$B$5:$J$100,8,FALSE)</f>
        <v>6.5997103367145801E-2</v>
      </c>
      <c r="I336" s="16">
        <f>VLOOKUP($D336,'Growth rate'!$B$3:$S$93,6,FALSE)*VLOOKUP($F336,BY_IND_Demand_Drivers!$B$5:$J$100,9,FALSE)</f>
        <v>6.5997103367145801E-2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1.2061406028746617</v>
      </c>
      <c r="H337" s="16">
        <f>VLOOKUP($D337,'Growth rate'!$B$3:$S$93,6,FALSE)*VLOOKUP($F337,BY_IND_Demand_Drivers!$B$5:$J$100,8,FALSE)</f>
        <v>6.7017199010912437E-2</v>
      </c>
      <c r="I337" s="16">
        <f>VLOOKUP($D337,'Growth rate'!$B$3:$S$93,6,FALSE)*VLOOKUP($F337,BY_IND_Demand_Drivers!$B$5:$J$100,9,FALSE)</f>
        <v>6.7017199010912437E-2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1.2244997523604852</v>
      </c>
      <c r="H338" s="16">
        <f>VLOOKUP($D338,'Growth rate'!$B$3:$S$93,6,FALSE)*VLOOKUP($F338,BY_IND_Demand_Drivers!$B$5:$J$100,8,FALSE)</f>
        <v>6.8037294654679087E-2</v>
      </c>
      <c r="I338" s="16">
        <f>VLOOKUP($D338,'Growth rate'!$B$3:$S$93,6,FALSE)*VLOOKUP($F338,BY_IND_Demand_Drivers!$B$5:$J$100,9,FALSE)</f>
        <v>6.8037294654679087E-2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1.2428589018463088</v>
      </c>
      <c r="H339" s="16">
        <f>VLOOKUP($D339,'Growth rate'!$B$3:$S$93,6,FALSE)*VLOOKUP($F339,BY_IND_Demand_Drivers!$B$5:$J$100,8,FALSE)</f>
        <v>6.9057390298445737E-2</v>
      </c>
      <c r="I339" s="16">
        <f>VLOOKUP($D339,'Growth rate'!$B$3:$S$93,6,FALSE)*VLOOKUP($F339,BY_IND_Demand_Drivers!$B$5:$J$100,9,FALSE)</f>
        <v>6.9057390298445737E-2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1.2612180513321323</v>
      </c>
      <c r="H340" s="16">
        <f>VLOOKUP($D340,'Growth rate'!$B$3:$S$93,6,FALSE)*VLOOKUP($F340,BY_IND_Demand_Drivers!$B$5:$J$100,8,FALSE)</f>
        <v>7.0077485942212386E-2</v>
      </c>
      <c r="I340" s="16">
        <f>VLOOKUP($D340,'Growth rate'!$B$3:$S$93,6,FALSE)*VLOOKUP($F340,BY_IND_Demand_Drivers!$B$5:$J$100,9,FALSE)</f>
        <v>7.0077485942212386E-2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1.2795772008179556</v>
      </c>
      <c r="H341" s="16">
        <f>VLOOKUP($D341,'Growth rate'!$B$3:$S$93,6,FALSE)*VLOOKUP($F341,BY_IND_Demand_Drivers!$B$5:$J$100,8,FALSE)</f>
        <v>7.1097581585979036E-2</v>
      </c>
      <c r="I341" s="16">
        <f>VLOOKUP($D341,'Growth rate'!$B$3:$S$93,6,FALSE)*VLOOKUP($F341,BY_IND_Demand_Drivers!$B$5:$J$100,9,FALSE)</f>
        <v>7.1097581585979036E-2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1.2979363503037791</v>
      </c>
      <c r="H342" s="16">
        <f>VLOOKUP($D342,'Growth rate'!$B$3:$S$93,6,FALSE)*VLOOKUP($F342,BY_IND_Demand_Drivers!$B$5:$J$100,8,FALSE)</f>
        <v>7.2117677229745686E-2</v>
      </c>
      <c r="I342" s="16">
        <f>VLOOKUP($D342,'Growth rate'!$B$3:$S$93,6,FALSE)*VLOOKUP($F342,BY_IND_Demand_Drivers!$B$5:$J$100,9,FALSE)</f>
        <v>7.2117677229745686E-2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1.3162954997896026</v>
      </c>
      <c r="H343" s="16">
        <f>VLOOKUP($D343,'Growth rate'!$B$3:$S$93,6,FALSE)*VLOOKUP($F343,BY_IND_Demand_Drivers!$B$5:$J$100,8,FALSE)</f>
        <v>7.3137772873512336E-2</v>
      </c>
      <c r="I343" s="16">
        <f>VLOOKUP($D343,'Growth rate'!$B$3:$S$93,6,FALSE)*VLOOKUP($F343,BY_IND_Demand_Drivers!$B$5:$J$100,9,FALSE)</f>
        <v>7.3137772873512336E-2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1.3346546492754259</v>
      </c>
      <c r="H344" s="16">
        <f>VLOOKUP($D344,'Growth rate'!$B$3:$S$93,6,FALSE)*VLOOKUP($F344,BY_IND_Demand_Drivers!$B$5:$J$100,8,FALSE)</f>
        <v>7.4157868517278971E-2</v>
      </c>
      <c r="I344" s="16">
        <f>VLOOKUP($D344,'Growth rate'!$B$3:$S$93,6,FALSE)*VLOOKUP($F344,BY_IND_Demand_Drivers!$B$5:$J$100,9,FALSE)</f>
        <v>7.4157868517278971E-2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1.3530137987612494</v>
      </c>
      <c r="H345" s="16">
        <f>VLOOKUP($D345,'Growth rate'!$B$3:$S$93,6,FALSE)*VLOOKUP($F345,BY_IND_Demand_Drivers!$B$5:$J$100,8,FALSE)</f>
        <v>7.5177964161045621E-2</v>
      </c>
      <c r="I345" s="16">
        <f>VLOOKUP($D345,'Growth rate'!$B$3:$S$93,6,FALSE)*VLOOKUP($F345,BY_IND_Demand_Drivers!$B$5:$J$100,9,FALSE)</f>
        <v>7.5177964161045621E-2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1.3713729482470727</v>
      </c>
      <c r="H346" s="16">
        <f>VLOOKUP($D346,'Growth rate'!$B$3:$S$93,6,FALSE)*VLOOKUP($F346,BY_IND_Demand_Drivers!$B$5:$J$100,8,FALSE)</f>
        <v>7.6198059804812257E-2</v>
      </c>
      <c r="I346" s="16">
        <f>VLOOKUP($D346,'Growth rate'!$B$3:$S$93,6,FALSE)*VLOOKUP($F346,BY_IND_Demand_Drivers!$B$5:$J$100,9,FALSE)</f>
        <v>7.6198059804812257E-2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1.3897320977328962</v>
      </c>
      <c r="H347" s="16">
        <f>VLOOKUP($D347,'Growth rate'!$B$3:$S$93,6,FALSE)*VLOOKUP($F347,BY_IND_Demand_Drivers!$B$5:$J$100,8,FALSE)</f>
        <v>7.7218155448578907E-2</v>
      </c>
      <c r="I347" s="16">
        <f>VLOOKUP($D347,'Growth rate'!$B$3:$S$93,6,FALSE)*VLOOKUP($F347,BY_IND_Demand_Drivers!$B$5:$J$100,9,FALSE)</f>
        <v>7.7218155448578907E-2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1.4080912472187197</v>
      </c>
      <c r="H348" s="16">
        <f>VLOOKUP($D348,'Growth rate'!$B$3:$S$93,6,FALSE)*VLOOKUP($F348,BY_IND_Demand_Drivers!$B$5:$J$100,8,FALSE)</f>
        <v>7.8238251092345557E-2</v>
      </c>
      <c r="I348" s="16">
        <f>VLOOKUP($D348,'Growth rate'!$B$3:$S$93,6,FALSE)*VLOOKUP($F348,BY_IND_Demand_Drivers!$B$5:$J$100,9,FALSE)</f>
        <v>7.8238251092345557E-2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1.4264503967045432</v>
      </c>
      <c r="H349" s="16">
        <f>VLOOKUP($D349,'Growth rate'!$B$3:$S$93,6,FALSE)*VLOOKUP($F349,BY_IND_Demand_Drivers!$B$5:$J$100,8,FALSE)</f>
        <v>7.9258346736112206E-2</v>
      </c>
      <c r="I349" s="16">
        <f>VLOOKUP($D349,'Growth rate'!$B$3:$S$93,6,FALSE)*VLOOKUP($F349,BY_IND_Demand_Drivers!$B$5:$J$100,9,FALSE)</f>
        <v>7.9258346736112206E-2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1.4448095461903667</v>
      </c>
      <c r="H350" s="16">
        <f>VLOOKUP($D350,'Growth rate'!$B$3:$S$93,6,FALSE)*VLOOKUP($F350,BY_IND_Demand_Drivers!$B$5:$J$100,8,FALSE)</f>
        <v>8.0278442379878856E-2</v>
      </c>
      <c r="I350" s="16">
        <f>VLOOKUP($D350,'Growth rate'!$B$3:$S$93,6,FALSE)*VLOOKUP($F350,BY_IND_Demand_Drivers!$B$5:$J$100,9,FALSE)</f>
        <v>8.0278442379878856E-2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1.4631686956761902</v>
      </c>
      <c r="H351" s="16">
        <f>VLOOKUP($D351,'Growth rate'!$B$3:$S$93,6,FALSE)*VLOOKUP($F351,BY_IND_Demand_Drivers!$B$5:$J$100,8,FALSE)</f>
        <v>8.1298538023645506E-2</v>
      </c>
      <c r="I351" s="16">
        <f>VLOOKUP($D351,'Growth rate'!$B$3:$S$93,6,FALSE)*VLOOKUP($F351,BY_IND_Demand_Drivers!$B$5:$J$100,9,FALSE)</f>
        <v>8.1298538023645506E-2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1.4815278451620135</v>
      </c>
      <c r="H352" s="16">
        <f>VLOOKUP($D352,'Growth rate'!$B$3:$S$93,6,FALSE)*VLOOKUP($F352,BY_IND_Demand_Drivers!$B$5:$J$100,8,FALSE)</f>
        <v>8.2318633667412155E-2</v>
      </c>
      <c r="I352" s="16">
        <f>VLOOKUP($D352,'Growth rate'!$B$3:$S$93,6,FALSE)*VLOOKUP($F352,BY_IND_Demand_Drivers!$B$5:$J$100,9,FALSE)</f>
        <v>8.2318633667412155E-2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1.499886994647837</v>
      </c>
      <c r="H353" s="16">
        <f>VLOOKUP($D353,'Growth rate'!$B$3:$S$93,6,FALSE)*VLOOKUP($F353,BY_IND_Demand_Drivers!$B$5:$J$100,8,FALSE)</f>
        <v>8.3338729311178805E-2</v>
      </c>
      <c r="I353" s="16">
        <f>VLOOKUP($D353,'Growth rate'!$B$3:$S$93,6,FALSE)*VLOOKUP($F353,BY_IND_Demand_Drivers!$B$5:$J$100,9,FALSE)</f>
        <v>8.3338729311178805E-2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1.5182461441336603</v>
      </c>
      <c r="H354" s="16">
        <f>VLOOKUP($D354,'Growth rate'!$B$3:$S$93,6,FALSE)*VLOOKUP($F354,BY_IND_Demand_Drivers!$B$5:$J$100,8,FALSE)</f>
        <v>8.4358824954945441E-2</v>
      </c>
      <c r="I354" s="16">
        <f>VLOOKUP($D354,'Growth rate'!$B$3:$S$93,6,FALSE)*VLOOKUP($F354,BY_IND_Demand_Drivers!$B$5:$J$100,9,FALSE)</f>
        <v>8.4358824954945441E-2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1.5366052936194838</v>
      </c>
      <c r="H355" s="16">
        <f>VLOOKUP($D355,'Growth rate'!$B$3:$S$93,6,FALSE)*VLOOKUP($F355,BY_IND_Demand_Drivers!$B$5:$J$100,8,FALSE)</f>
        <v>8.5378920598712091E-2</v>
      </c>
      <c r="I355" s="16">
        <f>VLOOKUP($D355,'Growth rate'!$B$3:$S$93,6,FALSE)*VLOOKUP($F355,BY_IND_Demand_Drivers!$B$5:$J$100,9,FALSE)</f>
        <v>8.5378920598712091E-2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1.5549644431053073</v>
      </c>
      <c r="H356" s="16">
        <f>VLOOKUP($D356,'Growth rate'!$B$3:$S$93,6,FALSE)*VLOOKUP($F356,BY_IND_Demand_Drivers!$B$5:$J$100,8,FALSE)</f>
        <v>8.6399016242478741E-2</v>
      </c>
      <c r="I356" s="16">
        <f>VLOOKUP($D356,'Growth rate'!$B$3:$S$93,6,FALSE)*VLOOKUP($F356,BY_IND_Demand_Drivers!$B$5:$J$100,9,FALSE)</f>
        <v>8.6399016242478741E-2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1.5733235925911306</v>
      </c>
      <c r="H357" s="16">
        <f>VLOOKUP($D357,'Growth rate'!$B$3:$S$93,6,FALSE)*VLOOKUP($F357,BY_IND_Demand_Drivers!$B$5:$J$100,8,FALSE)</f>
        <v>8.741911188624539E-2</v>
      </c>
      <c r="I357" s="16">
        <f>VLOOKUP($D357,'Growth rate'!$B$3:$S$93,6,FALSE)*VLOOKUP($F357,BY_IND_Demand_Drivers!$B$5:$J$100,9,FALSE)</f>
        <v>8.741911188624539E-2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1.5916827420769541</v>
      </c>
      <c r="H358" s="16">
        <f>VLOOKUP($D358,'Growth rate'!$B$3:$S$93,6,FALSE)*VLOOKUP($F358,BY_IND_Demand_Drivers!$B$5:$J$100,8,FALSE)</f>
        <v>8.843920753001204E-2</v>
      </c>
      <c r="I358" s="16">
        <f>VLOOKUP($D358,'Growth rate'!$B$3:$S$93,6,FALSE)*VLOOKUP($F358,BY_IND_Demand_Drivers!$B$5:$J$100,9,FALSE)</f>
        <v>8.843920753001204E-2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1.6100418915627774</v>
      </c>
      <c r="H359" s="16">
        <f>VLOOKUP($D359,'Growth rate'!$B$3:$S$93,6,FALSE)*VLOOKUP($F359,BY_IND_Demand_Drivers!$B$5:$J$100,8,FALSE)</f>
        <v>8.9459303173778676E-2</v>
      </c>
      <c r="I359" s="16">
        <f>VLOOKUP($D359,'Growth rate'!$B$3:$S$93,6,FALSE)*VLOOKUP($F359,BY_IND_Demand_Drivers!$B$5:$J$100,9,FALSE)</f>
        <v>8.9459303173778676E-2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1.628401041048601</v>
      </c>
      <c r="H360" s="16">
        <f>VLOOKUP($D360,'Growth rate'!$B$3:$S$93,6,FALSE)*VLOOKUP($F360,BY_IND_Demand_Drivers!$B$5:$J$100,8,FALSE)</f>
        <v>9.0479398817545326E-2</v>
      </c>
      <c r="I360" s="16">
        <f>VLOOKUP($D360,'Growth rate'!$B$3:$S$93,6,FALSE)*VLOOKUP($F360,BY_IND_Demand_Drivers!$B$5:$J$100,9,FALSE)</f>
        <v>9.0479398817545326E-2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1.6467601905344245</v>
      </c>
      <c r="H361" s="16">
        <f>VLOOKUP($D361,'Growth rate'!$B$3:$S$93,6,FALSE)*VLOOKUP($F361,BY_IND_Demand_Drivers!$B$5:$J$100,8,FALSE)</f>
        <v>9.1499494461311975E-2</v>
      </c>
      <c r="I361" s="16">
        <f>VLOOKUP($D361,'Growth rate'!$B$3:$S$93,6,FALSE)*VLOOKUP($F361,BY_IND_Demand_Drivers!$B$5:$J$100,9,FALSE)</f>
        <v>9.1499494461311975E-2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1.6651193400202478</v>
      </c>
      <c r="H362" s="16">
        <f>VLOOKUP($D362,'Growth rate'!$B$3:$S$93,6,FALSE)*VLOOKUP($F362,BY_IND_Demand_Drivers!$B$5:$J$100,8,FALSE)</f>
        <v>9.2519590105078625E-2</v>
      </c>
      <c r="I362" s="16">
        <f>VLOOKUP($D362,'Growth rate'!$B$3:$S$93,6,FALSE)*VLOOKUP($F362,BY_IND_Demand_Drivers!$B$5:$J$100,9,FALSE)</f>
        <v>9.2519590105078625E-2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1.6834784895060713</v>
      </c>
      <c r="H363" s="16">
        <f>VLOOKUP($D363,'Growth rate'!$B$3:$S$93,6,FALSE)*VLOOKUP($F363,BY_IND_Demand_Drivers!$B$5:$J$100,8,FALSE)</f>
        <v>9.3539685748845275E-2</v>
      </c>
      <c r="I363" s="16">
        <f>VLOOKUP($D363,'Growth rate'!$B$3:$S$93,6,FALSE)*VLOOKUP($F363,BY_IND_Demand_Drivers!$B$5:$J$100,9,FALSE)</f>
        <v>9.3539685748845275E-2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1.7104141453381687</v>
      </c>
      <c r="H364" s="16">
        <f>VLOOKUP($D364,'Growth rate'!$B$3:$S$93,6,FALSE)*VLOOKUP($F364,BY_IND_Demand_Drivers!$B$5:$J$100,8,FALSE)</f>
        <v>9.5036320720826808E-2</v>
      </c>
      <c r="I364" s="16">
        <f>VLOOKUP($D364,'Growth rate'!$B$3:$S$93,6,FALSE)*VLOOKUP($F364,BY_IND_Demand_Drivers!$B$5:$J$100,9,FALSE)</f>
        <v>9.5036320720826808E-2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1.7377807716635791</v>
      </c>
      <c r="H365" s="16">
        <f>VLOOKUP($D365,'Growth rate'!$B$3:$S$93,6,FALSE)*VLOOKUP($F365,BY_IND_Demand_Drivers!$B$5:$J$100,8,FALSE)</f>
        <v>9.6556901852360016E-2</v>
      </c>
      <c r="I365" s="16">
        <f>VLOOKUP($D365,'Growth rate'!$B$3:$S$93,6,FALSE)*VLOOKUP($F365,BY_IND_Demand_Drivers!$B$5:$J$100,9,FALSE)</f>
        <v>9.6556901852360016E-2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1.7655852640101963</v>
      </c>
      <c r="H366" s="16">
        <f>VLOOKUP($D366,'Growth rate'!$B$3:$S$93,6,FALSE)*VLOOKUP($F366,BY_IND_Demand_Drivers!$B$5:$J$100,8,FALSE)</f>
        <v>9.8101812281997783E-2</v>
      </c>
      <c r="I366" s="16">
        <f>VLOOKUP($D366,'Growth rate'!$B$3:$S$93,6,FALSE)*VLOOKUP($F366,BY_IND_Demand_Drivers!$B$5:$J$100,9,FALSE)</f>
        <v>9.8101812281997783E-2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1.7938346282343598</v>
      </c>
      <c r="H367" s="16">
        <f>VLOOKUP($D367,'Growth rate'!$B$3:$S$93,6,FALSE)*VLOOKUP($F367,BY_IND_Demand_Drivers!$B$5:$J$100,8,FALSE)</f>
        <v>9.9671441278509756E-2</v>
      </c>
      <c r="I367" s="16">
        <f>VLOOKUP($D367,'Growth rate'!$B$3:$S$93,6,FALSE)*VLOOKUP($F367,BY_IND_Demand_Drivers!$B$5:$J$100,9,FALSE)</f>
        <v>9.9671441278509756E-2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1.8225359822861091</v>
      </c>
      <c r="H368" s="16">
        <f>VLOOKUP($D368,'Growth rate'!$B$3:$S$93,6,FALSE)*VLOOKUP($F368,BY_IND_Demand_Drivers!$B$5:$J$100,8,FALSE)</f>
        <v>0.10126618433896589</v>
      </c>
      <c r="I368" s="16">
        <f>VLOOKUP($D368,'Growth rate'!$B$3:$S$93,6,FALSE)*VLOOKUP($F368,BY_IND_Demand_Drivers!$B$5:$J$100,9,FALSE)</f>
        <v>0.10126618433896589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1.851696558002687</v>
      </c>
      <c r="H369" s="16">
        <f>VLOOKUP($D369,'Growth rate'!$B$3:$S$93,6,FALSE)*VLOOKUP($F369,BY_IND_Demand_Drivers!$B$5:$J$100,8,FALSE)</f>
        <v>0.10288644328838936</v>
      </c>
      <c r="I369" s="16">
        <f>VLOOKUP($D369,'Growth rate'!$B$3:$S$93,6,FALSE)*VLOOKUP($F369,BY_IND_Demand_Drivers!$B$5:$J$100,9,FALSE)</f>
        <v>0.10288644328838936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1.8813237029307301</v>
      </c>
      <c r="H370" s="16">
        <f>VLOOKUP($D370,'Growth rate'!$B$3:$S$93,6,FALSE)*VLOOKUP($F370,BY_IND_Demand_Drivers!$B$5:$J$100,8,FALSE)</f>
        <v>0.10453262638100359</v>
      </c>
      <c r="I370" s="16">
        <f>VLOOKUP($D370,'Growth rate'!$B$3:$S$93,6,FALSE)*VLOOKUP($F370,BY_IND_Demand_Drivers!$B$5:$J$100,9,FALSE)</f>
        <v>0.10453262638100359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1.9114248821776216</v>
      </c>
      <c r="H371" s="16">
        <f>VLOOKUP($D371,'Growth rate'!$B$3:$S$93,6,FALSE)*VLOOKUP($F371,BY_IND_Demand_Drivers!$B$5:$J$100,8,FALSE)</f>
        <v>0.10620514840309965</v>
      </c>
      <c r="I371" s="16">
        <f>VLOOKUP($D371,'Growth rate'!$B$3:$S$93,6,FALSE)*VLOOKUP($F371,BY_IND_Demand_Drivers!$B$5:$J$100,9,FALSE)</f>
        <v>0.10620514840309965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1.942007680292464</v>
      </c>
      <c r="H372" s="16">
        <f>VLOOKUP($D372,'Growth rate'!$B$3:$S$93,6,FALSE)*VLOOKUP($F372,BY_IND_Demand_Drivers!$B$5:$J$100,8,FALSE)</f>
        <v>0.10790443077754926</v>
      </c>
      <c r="I372" s="16">
        <f>VLOOKUP($D372,'Growth rate'!$B$3:$S$93,6,FALSE)*VLOOKUP($F372,BY_IND_Demand_Drivers!$B$5:$J$100,9,FALSE)</f>
        <v>0.10790443077754926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1.9730798031771433</v>
      </c>
      <c r="H373" s="16">
        <f>VLOOKUP($D373,'Growth rate'!$B$3:$S$93,6,FALSE)*VLOOKUP($F373,BY_IND_Demand_Drivers!$B$5:$J$100,8,FALSE)</f>
        <v>0.10963090166999004</v>
      </c>
      <c r="I373" s="16">
        <f>VLOOKUP($D373,'Growth rate'!$B$3:$S$93,6,FALSE)*VLOOKUP($F373,BY_IND_Demand_Drivers!$B$5:$J$100,9,FALSE)</f>
        <v>0.10963090166999004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2.0046490800279777</v>
      </c>
      <c r="H374" s="16">
        <f>VLOOKUP($D374,'Growth rate'!$B$3:$S$93,6,FALSE)*VLOOKUP($F374,BY_IND_Demand_Drivers!$B$5:$J$100,8,FALSE)</f>
        <v>0.11138499609670988</v>
      </c>
      <c r="I374" s="16">
        <f>VLOOKUP($D374,'Growth rate'!$B$3:$S$93,6,FALSE)*VLOOKUP($F374,BY_IND_Demand_Drivers!$B$5:$J$100,9,FALSE)</f>
        <v>0.11138499609670988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2.0367234653084254</v>
      </c>
      <c r="H375" s="16">
        <f>VLOOKUP($D375,'Growth rate'!$B$3:$S$93,6,FALSE)*VLOOKUP($F375,BY_IND_Demand_Drivers!$B$5:$J$100,8,FALSE)</f>
        <v>0.11316715603425724</v>
      </c>
      <c r="I375" s="16">
        <f>VLOOKUP($D375,'Growth rate'!$B$3:$S$93,6,FALSE)*VLOOKUP($F375,BY_IND_Demand_Drivers!$B$5:$J$100,9,FALSE)</f>
        <v>0.11316715603425724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2.0693110407533601</v>
      </c>
      <c r="H376" s="16">
        <f>VLOOKUP($D376,'Growth rate'!$B$3:$S$93,6,FALSE)*VLOOKUP($F376,BY_IND_Demand_Drivers!$B$5:$J$100,8,FALSE)</f>
        <v>0.11497783053080535</v>
      </c>
      <c r="I376" s="16">
        <f>VLOOKUP($D376,'Growth rate'!$B$3:$S$93,6,FALSE)*VLOOKUP($F376,BY_IND_Demand_Drivers!$B$5:$J$100,9,FALSE)</f>
        <v>0.11497783053080535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2.102420017405414</v>
      </c>
      <c r="H377" s="16">
        <f>VLOOKUP($D377,'Growth rate'!$B$3:$S$93,6,FALSE)*VLOOKUP($F377,BY_IND_Demand_Drivers!$B$5:$J$100,8,FALSE)</f>
        <v>0.11681747581929826</v>
      </c>
      <c r="I377" s="16">
        <f>VLOOKUP($D377,'Growth rate'!$B$3:$S$93,6,FALSE)*VLOOKUP($F377,BY_IND_Demand_Drivers!$B$5:$J$100,9,FALSE)</f>
        <v>0.11681747581929826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2.1360587376839004</v>
      </c>
      <c r="H378" s="16">
        <f>VLOOKUP($D378,'Growth rate'!$B$3:$S$93,6,FALSE)*VLOOKUP($F378,BY_IND_Demand_Drivers!$B$5:$J$100,8,FALSE)</f>
        <v>0.11868655543240703</v>
      </c>
      <c r="I378" s="16">
        <f>VLOOKUP($D378,'Growth rate'!$B$3:$S$93,6,FALSE)*VLOOKUP($F378,BY_IND_Demand_Drivers!$B$5:$J$100,9,FALSE)</f>
        <v>0.11868655543240703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2.170235677486843</v>
      </c>
      <c r="H379" s="16">
        <f>VLOOKUP($D379,'Growth rate'!$B$3:$S$93,6,FALSE)*VLOOKUP($F379,BY_IND_Demand_Drivers!$B$5:$J$100,8,FALSE)</f>
        <v>0.12058554031932554</v>
      </c>
      <c r="I379" s="16">
        <f>VLOOKUP($D379,'Growth rate'!$B$3:$S$93,6,FALSE)*VLOOKUP($F379,BY_IND_Demand_Drivers!$B$5:$J$100,9,FALSE)</f>
        <v>0.12058554031932554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2.2049594483266324</v>
      </c>
      <c r="H380" s="16">
        <f>VLOOKUP($D380,'Growth rate'!$B$3:$S$93,6,FALSE)*VLOOKUP($F380,BY_IND_Demand_Drivers!$B$5:$J$100,8,FALSE)</f>
        <v>0.12251490896443473</v>
      </c>
      <c r="I380" s="16">
        <f>VLOOKUP($D380,'Growth rate'!$B$3:$S$93,6,FALSE)*VLOOKUP($F380,BY_IND_Demand_Drivers!$B$5:$J$100,9,FALSE)</f>
        <v>0.12251490896443473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2.2402387994998589</v>
      </c>
      <c r="H381" s="16">
        <f>VLOOKUP($D381,'Growth rate'!$B$3:$S$93,6,FALSE)*VLOOKUP($F381,BY_IND_Demand_Drivers!$B$5:$J$100,8,FALSE)</f>
        <v>0.12447514750786572</v>
      </c>
      <c r="I381" s="16">
        <f>VLOOKUP($D381,'Growth rate'!$B$3:$S$93,6,FALSE)*VLOOKUP($F381,BY_IND_Demand_Drivers!$B$5:$J$100,9,FALSE)</f>
        <v>0.12447514750786572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2.2760826202918563</v>
      </c>
      <c r="H382" s="16">
        <f>VLOOKUP($D382,'Growth rate'!$B$3:$S$93,6,FALSE)*VLOOKUP($F382,BY_IND_Demand_Drivers!$B$5:$J$100,8,FALSE)</f>
        <v>0.12646674986799153</v>
      </c>
      <c r="I382" s="16">
        <f>VLOOKUP($D382,'Growth rate'!$B$3:$S$93,6,FALSE)*VLOOKUP($F382,BY_IND_Demand_Drivers!$B$5:$J$100,9,FALSE)</f>
        <v>0.12646674986799153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2.312499942216526</v>
      </c>
      <c r="H383" s="16">
        <f>VLOOKUP($D383,'Growth rate'!$B$3:$S$93,6,FALSE)*VLOOKUP($F383,BY_IND_Demand_Drivers!$B$5:$J$100,8,FALSE)</f>
        <v>0.12849021786587941</v>
      </c>
      <c r="I383" s="16">
        <f>VLOOKUP($D383,'Growth rate'!$B$3:$S$93,6,FALSE)*VLOOKUP($F383,BY_IND_Demand_Drivers!$B$5:$J$100,9,FALSE)</f>
        <v>0.12849021786587941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2.3494999412919908</v>
      </c>
      <c r="H384" s="16">
        <f>VLOOKUP($D384,'Growth rate'!$B$3:$S$93,6,FALSE)*VLOOKUP($F384,BY_IND_Demand_Drivers!$B$5:$J$100,8,FALSE)</f>
        <v>0.13054606135173349</v>
      </c>
      <c r="I384" s="16">
        <f>VLOOKUP($D384,'Growth rate'!$B$3:$S$93,6,FALSE)*VLOOKUP($F384,BY_IND_Demand_Drivers!$B$5:$J$100,9,FALSE)</f>
        <v>0.13054606135173349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2.3870919403526623</v>
      </c>
      <c r="H385" s="16">
        <f>VLOOKUP($D385,'Growth rate'!$B$3:$S$93,6,FALSE)*VLOOKUP($F385,BY_IND_Demand_Drivers!$B$5:$J$100,8,FALSE)</f>
        <v>0.13263479833336123</v>
      </c>
      <c r="I385" s="16">
        <f>VLOOKUP($D385,'Growth rate'!$B$3:$S$93,6,FALSE)*VLOOKUP($F385,BY_IND_Demand_Drivers!$B$5:$J$100,9,FALSE)</f>
        <v>0.13263479833336123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2.4252854113983049</v>
      </c>
      <c r="H386" s="16">
        <f>VLOOKUP($D386,'Growth rate'!$B$3:$S$93,6,FALSE)*VLOOKUP($F386,BY_IND_Demand_Drivers!$B$5:$J$100,8,FALSE)</f>
        <v>0.134756955106695</v>
      </c>
      <c r="I386" s="16">
        <f>VLOOKUP($D386,'Growth rate'!$B$3:$S$93,6,FALSE)*VLOOKUP($F386,BY_IND_Demand_Drivers!$B$5:$J$100,9,FALSE)</f>
        <v>0.134756955106695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2.4640899779806777</v>
      </c>
      <c r="H387" s="16">
        <f>VLOOKUP($D387,'Growth rate'!$B$3:$S$93,6,FALSE)*VLOOKUP($F387,BY_IND_Demand_Drivers!$B$5:$J$100,8,FALSE)</f>
        <v>0.13691306638840212</v>
      </c>
      <c r="I387" s="16">
        <f>VLOOKUP($D387,'Growth rate'!$B$3:$S$93,6,FALSE)*VLOOKUP($F387,BY_IND_Demand_Drivers!$B$5:$J$100,9,FALSE)</f>
        <v>0.13691306638840212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2.5035154176283689</v>
      </c>
      <c r="H388" s="16">
        <f>VLOOKUP($D388,'Growth rate'!$B$3:$S$93,6,FALSE)*VLOOKUP($F388,BY_IND_Demand_Drivers!$B$5:$J$100,8,FALSE)</f>
        <v>0.13910367545061655</v>
      </c>
      <c r="I388" s="16">
        <f>VLOOKUP($D388,'Growth rate'!$B$3:$S$93,6,FALSE)*VLOOKUP($F388,BY_IND_Demand_Drivers!$B$5:$J$100,9,FALSE)</f>
        <v>0.13910367545061655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2.5435716643104223</v>
      </c>
      <c r="H389" s="16">
        <f>VLOOKUP($D389,'Growth rate'!$B$3:$S$93,6,FALSE)*VLOOKUP($F389,BY_IND_Demand_Drivers!$B$5:$J$100,8,FALSE)</f>
        <v>0.1413293342578264</v>
      </c>
      <c r="I389" s="16">
        <f>VLOOKUP($D389,'Growth rate'!$B$3:$S$93,6,FALSE)*VLOOKUP($F389,BY_IND_Demand_Drivers!$B$5:$J$100,9,FALSE)</f>
        <v>0.1413293342578264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2.5842688109393888</v>
      </c>
      <c r="H390" s="16">
        <f>VLOOKUP($D390,'Growth rate'!$B$3:$S$93,6,FALSE)*VLOOKUP($F390,BY_IND_Demand_Drivers!$B$5:$J$100,8,FALSE)</f>
        <v>0.14359060360595161</v>
      </c>
      <c r="I390" s="16">
        <f>VLOOKUP($D390,'Growth rate'!$B$3:$S$93,6,FALSE)*VLOOKUP($F390,BY_IND_Demand_Drivers!$B$5:$J$100,9,FALSE)</f>
        <v>0.14359060360595161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2.6256171119144192</v>
      </c>
      <c r="H391" s="16">
        <f>VLOOKUP($D391,'Growth rate'!$B$3:$S$93,6,FALSE)*VLOOKUP($F391,BY_IND_Demand_Drivers!$B$5:$J$100,8,FALSE)</f>
        <v>0.14588805326364687</v>
      </c>
      <c r="I391" s="16">
        <f>VLOOKUP($D391,'Growth rate'!$B$3:$S$93,6,FALSE)*VLOOKUP($F391,BY_IND_Demand_Drivers!$B$5:$J$100,9,FALSE)</f>
        <v>0.14588805326364687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2.6676269857050503</v>
      </c>
      <c r="H392" s="16">
        <f>VLOOKUP($D392,'Growth rate'!$B$3:$S$93,6,FALSE)*VLOOKUP($F392,BY_IND_Demand_Drivers!$B$5:$J$100,8,FALSE)</f>
        <v>0.14822226211586523</v>
      </c>
      <c r="I392" s="16">
        <f>VLOOKUP($D392,'Growth rate'!$B$3:$S$93,6,FALSE)*VLOOKUP($F392,BY_IND_Demand_Drivers!$B$5:$J$100,9,FALSE)</f>
        <v>0.14822226211586523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2.7103090174763311</v>
      </c>
      <c r="H393" s="16">
        <f>VLOOKUP($D393,'Growth rate'!$B$3:$S$93,6,FALSE)*VLOOKUP($F393,BY_IND_Demand_Drivers!$B$5:$J$100,8,FALSE)</f>
        <v>0.15059381830971905</v>
      </c>
      <c r="I393" s="16">
        <f>VLOOKUP($D393,'Growth rate'!$B$3:$S$93,6,FALSE)*VLOOKUP($F393,BY_IND_Demand_Drivers!$B$5:$J$100,9,FALSE)</f>
        <v>0.15059381830971905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2.7536739617559522</v>
      </c>
      <c r="H394" s="16">
        <f>VLOOKUP($D394,'Growth rate'!$B$3:$S$93,6,FALSE)*VLOOKUP($F394,BY_IND_Demand_Drivers!$B$5:$J$100,8,FALSE)</f>
        <v>0.15300331940267459</v>
      </c>
      <c r="I394" s="16">
        <f>VLOOKUP($D394,'Growth rate'!$B$3:$S$93,6,FALSE)*VLOOKUP($F394,BY_IND_Demand_Drivers!$B$5:$J$100,9,FALSE)</f>
        <v>0.15300331940267459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2.7977327451440481</v>
      </c>
      <c r="H395" s="16">
        <f>VLOOKUP($D395,'Growth rate'!$B$3:$S$93,6,FALSE)*VLOOKUP($F395,BY_IND_Demand_Drivers!$B$5:$J$100,8,FALSE)</f>
        <v>0.15545137251311739</v>
      </c>
      <c r="I395" s="16">
        <f>VLOOKUP($D395,'Growth rate'!$B$3:$S$93,6,FALSE)*VLOOKUP($F395,BY_IND_Demand_Drivers!$B$5:$J$100,9,FALSE)</f>
        <v>0.15545137251311739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2.8424964690663526</v>
      </c>
      <c r="H396" s="16">
        <f>VLOOKUP($D396,'Growth rate'!$B$3:$S$93,6,FALSE)*VLOOKUP($F396,BY_IND_Demand_Drivers!$B$5:$J$100,8,FALSE)</f>
        <v>0.15793859447332725</v>
      </c>
      <c r="I396" s="16">
        <f>VLOOKUP($D396,'Growth rate'!$B$3:$S$93,6,FALSE)*VLOOKUP($F396,BY_IND_Demand_Drivers!$B$5:$J$100,9,FALSE)</f>
        <v>0.15793859447332725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2.887976412571414</v>
      </c>
      <c r="H397" s="16">
        <f>VLOOKUP($D397,'Growth rate'!$B$3:$S$93,6,FALSE)*VLOOKUP($F397,BY_IND_Demand_Drivers!$B$5:$J$100,8,FALSE)</f>
        <v>0.16046561198490047</v>
      </c>
      <c r="I397" s="16">
        <f>VLOOKUP($D397,'Growth rate'!$B$3:$S$93,6,FALSE)*VLOOKUP($F397,BY_IND_Demand_Drivers!$B$5:$J$100,9,FALSE)</f>
        <v>0.16046561198490047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2.9341840351725574</v>
      </c>
      <c r="H398" s="16">
        <f>VLOOKUP($D398,'Growth rate'!$B$3:$S$93,6,FALSE)*VLOOKUP($F398,BY_IND_Demand_Drivers!$B$5:$J$100,8,FALSE)</f>
        <v>0.16303306177665891</v>
      </c>
      <c r="I398" s="16">
        <f>VLOOKUP($D398,'Growth rate'!$B$3:$S$93,6,FALSE)*VLOOKUP($F398,BY_IND_Demand_Drivers!$B$5:$J$100,9,FALSE)</f>
        <v>0.16303306177665891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2.9811309797353189</v>
      </c>
      <c r="H399" s="16">
        <f>VLOOKUP($D399,'Growth rate'!$B$3:$S$93,6,FALSE)*VLOOKUP($F399,BY_IND_Demand_Drivers!$B$5:$J$100,8,FALSE)</f>
        <v>0.1656415907650855</v>
      </c>
      <c r="I399" s="16">
        <f>VLOOKUP($D399,'Growth rate'!$B$3:$S$93,6,FALSE)*VLOOKUP($F399,BY_IND_Demand_Drivers!$B$5:$J$100,9,FALSE)</f>
        <v>0.1656415907650855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3.0288290754110836</v>
      </c>
      <c r="H400" s="16">
        <f>VLOOKUP($D400,'Growth rate'!$B$3:$S$93,6,FALSE)*VLOOKUP($F400,BY_IND_Demand_Drivers!$B$5:$J$100,8,FALSE)</f>
        <v>0.16829185621732687</v>
      </c>
      <c r="I400" s="16">
        <f>VLOOKUP($D400,'Growth rate'!$B$3:$S$93,6,FALSE)*VLOOKUP($F400,BY_IND_Demand_Drivers!$B$5:$J$100,9,FALSE)</f>
        <v>0.16829185621732687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3.0772903406176613</v>
      </c>
      <c r="H401" s="16">
        <f>VLOOKUP($D401,'Growth rate'!$B$3:$S$93,6,FALSE)*VLOOKUP($F401,BY_IND_Demand_Drivers!$B$5:$J$100,8,FALSE)</f>
        <v>0.17098452591680408</v>
      </c>
      <c r="I401" s="16">
        <f>VLOOKUP($D401,'Growth rate'!$B$3:$S$93,6,FALSE)*VLOOKUP($F401,BY_IND_Demand_Drivers!$B$5:$J$100,9,FALSE)</f>
        <v>0.17098452591680408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3.1265269860675438</v>
      </c>
      <c r="H402" s="16">
        <f>VLOOKUP($D402,'Growth rate'!$B$3:$S$93,6,FALSE)*VLOOKUP($F402,BY_IND_Demand_Drivers!$B$5:$J$100,8,FALSE)</f>
        <v>0.17372027833147294</v>
      </c>
      <c r="I402" s="16">
        <f>VLOOKUP($D402,'Growth rate'!$B$3:$S$93,6,FALSE)*VLOOKUP($F402,BY_IND_Demand_Drivers!$B$5:$J$100,9,FALSE)</f>
        <v>0.17372027833147294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3.1765514178446241</v>
      </c>
      <c r="H403" s="16">
        <f>VLOOKUP($D403,'Growth rate'!$B$3:$S$93,6,FALSE)*VLOOKUP($F403,BY_IND_Demand_Drivers!$B$5:$J$100,8,FALSE)</f>
        <v>0.1764998027847765</v>
      </c>
      <c r="I403" s="16">
        <f>VLOOKUP($D403,'Growth rate'!$B$3:$S$93,6,FALSE)*VLOOKUP($F403,BY_IND_Demand_Drivers!$B$5:$J$100,9,FALSE)</f>
        <v>0.1764998027847765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3.2273762405301385</v>
      </c>
      <c r="H404" s="16">
        <f>VLOOKUP($D404,'Growth rate'!$B$3:$S$93,6,FALSE)*VLOOKUP($F404,BY_IND_Demand_Drivers!$B$5:$J$100,8,FALSE)</f>
        <v>0.17932379962933295</v>
      </c>
      <c r="I404" s="16">
        <f>VLOOKUP($D404,'Growth rate'!$B$3:$S$93,6,FALSE)*VLOOKUP($F404,BY_IND_Demand_Drivers!$B$5:$J$100,9,FALSE)</f>
        <v>0.17932379962933295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3.2790142603786214</v>
      </c>
      <c r="H405" s="16">
        <f>VLOOKUP($D405,'Growth rate'!$B$3:$S$93,6,FALSE)*VLOOKUP($F405,BY_IND_Demand_Drivers!$B$5:$J$100,8,FALSE)</f>
        <v>0.18219298042340232</v>
      </c>
      <c r="I405" s="16">
        <f>VLOOKUP($D405,'Growth rate'!$B$3:$S$93,6,FALSE)*VLOOKUP($F405,BY_IND_Demand_Drivers!$B$5:$J$100,9,FALSE)</f>
        <v>0.18219298042340232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3.3314784885446791</v>
      </c>
      <c r="H406" s="16">
        <f>VLOOKUP($D406,'Growth rate'!$B$3:$S$93,6,FALSE)*VLOOKUP($F406,BY_IND_Demand_Drivers!$B$5:$J$100,8,FALSE)</f>
        <v>0.18510806811017674</v>
      </c>
      <c r="I406" s="16">
        <f>VLOOKUP($D406,'Growth rate'!$B$3:$S$93,6,FALSE)*VLOOKUP($F406,BY_IND_Demand_Drivers!$B$5:$J$100,9,FALSE)</f>
        <v>0.18510806811017674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3.3847821443613939</v>
      </c>
      <c r="H407" s="16">
        <f>VLOOKUP($D407,'Growth rate'!$B$3:$S$93,6,FALSE)*VLOOKUP($F407,BY_IND_Demand_Drivers!$B$5:$J$100,8,FALSE)</f>
        <v>0.18806979719993958</v>
      </c>
      <c r="I407" s="16">
        <f>VLOOKUP($D407,'Growth rate'!$B$3:$S$93,6,FALSE)*VLOOKUP($F407,BY_IND_Demand_Drivers!$B$5:$J$100,9,FALSE)</f>
        <v>0.18806979719993958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3.438938658671177</v>
      </c>
      <c r="H408" s="16">
        <f>VLOOKUP($D408,'Growth rate'!$B$3:$S$93,6,FALSE)*VLOOKUP($F408,BY_IND_Demand_Drivers!$B$5:$J$100,8,FALSE)</f>
        <v>0.19107891395513862</v>
      </c>
      <c r="I408" s="16">
        <f>VLOOKUP($D408,'Growth rate'!$B$3:$S$93,6,FALSE)*VLOOKUP($F408,BY_IND_Demand_Drivers!$B$5:$J$100,9,FALSE)</f>
        <v>0.19107891395513862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3.4939616772099154</v>
      </c>
      <c r="H409" s="16">
        <f>VLOOKUP($D409,'Growth rate'!$B$3:$S$93,6,FALSE)*VLOOKUP($F409,BY_IND_Demand_Drivers!$B$5:$J$100,8,FALSE)</f>
        <v>0.19413617657842083</v>
      </c>
      <c r="I409" s="16">
        <f>VLOOKUP($D409,'Growth rate'!$B$3:$S$93,6,FALSE)*VLOOKUP($F409,BY_IND_Demand_Drivers!$B$5:$J$100,9,FALSE)</f>
        <v>0.19413617657842083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3.549865064045274</v>
      </c>
      <c r="H410" s="16">
        <f>VLOOKUP($D410,'Growth rate'!$B$3:$S$93,6,FALSE)*VLOOKUP($F410,BY_IND_Demand_Drivers!$B$5:$J$100,8,FALSE)</f>
        <v>0.19724235540367557</v>
      </c>
      <c r="I410" s="16">
        <f>VLOOKUP($D410,'Growth rate'!$B$3:$S$93,6,FALSE)*VLOOKUP($F410,BY_IND_Demand_Drivers!$B$5:$J$100,9,FALSE)</f>
        <v>0.19724235540367557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3.6066629050699985</v>
      </c>
      <c r="H411" s="16">
        <f>VLOOKUP($D411,'Growth rate'!$B$3:$S$93,6,FALSE)*VLOOKUP($F411,BY_IND_Demand_Drivers!$B$5:$J$100,8,FALSE)</f>
        <v>0.20039823309013438</v>
      </c>
      <c r="I411" s="16">
        <f>VLOOKUP($D411,'Growth rate'!$B$3:$S$93,6,FALSE)*VLOOKUP($F411,BY_IND_Demand_Drivers!$B$5:$J$100,9,FALSE)</f>
        <v>0.20039823309013438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3.6643695115511186</v>
      </c>
      <c r="H412" s="16">
        <f>VLOOKUP($D412,'Growth rate'!$B$3:$S$93,6,FALSE)*VLOOKUP($F412,BY_IND_Demand_Drivers!$B$5:$J$100,8,FALSE)</f>
        <v>0.20360460481957654</v>
      </c>
      <c r="I412" s="16">
        <f>VLOOKUP($D412,'Growth rate'!$B$3:$S$93,6,FALSE)*VLOOKUP($F412,BY_IND_Demand_Drivers!$B$5:$J$100,9,FALSE)</f>
        <v>0.20360460481957654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3.7229994237359367</v>
      </c>
      <c r="H413" s="16">
        <f>VLOOKUP($D413,'Growth rate'!$B$3:$S$93,6,FALSE)*VLOOKUP($F413,BY_IND_Demand_Drivers!$B$5:$J$100,8,FALSE)</f>
        <v>0.20686227849668976</v>
      </c>
      <c r="I413" s="16">
        <f>VLOOKUP($D413,'Growth rate'!$B$3:$S$93,6,FALSE)*VLOOKUP($F413,BY_IND_Demand_Drivers!$B$5:$J$100,9,FALSE)</f>
        <v>0.20686227849668976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4D7F-CDAE-4591-881C-8B85142ED46C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4.183984158415842E-3</v>
      </c>
      <c r="H4" s="16">
        <f>VLOOKUP($D4,'Growth rate'!$B$3:$S$93,6,FALSE)*VLOOKUP($F4,BY_IND_Demand_Drivers!$B$5:$J$100,8,FALSE)</f>
        <v>2.4979009900990103E-4</v>
      </c>
      <c r="I4" s="16">
        <f>VLOOKUP($D4,'Growth rate'!$B$3:$S$93,6,FALSE)*VLOOKUP($F4,BY_IND_Demand_Drivers!$B$5:$J$100,9,FALSE)</f>
        <v>2.4979009900990103E-4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4.2529164913783892E-3</v>
      </c>
      <c r="H5" s="16">
        <f>VLOOKUP($D5,'Growth rate'!$B$3:$S$93,6,FALSE)*VLOOKUP($F5,BY_IND_Demand_Drivers!$B$5:$J$100,8,FALSE)</f>
        <v>2.5390546217184416E-4</v>
      </c>
      <c r="I5" s="16">
        <f>VLOOKUP($D5,'Growth rate'!$B$3:$S$93,6,FALSE)*VLOOKUP($F5,BY_IND_Demand_Drivers!$B$5:$J$100,9,FALSE)</f>
        <v>2.5390546217184416E-4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4.3218488243409363E-3</v>
      </c>
      <c r="H6" s="16">
        <f>VLOOKUP($D6,'Growth rate'!$B$3:$S$93,6,FALSE)*VLOOKUP($F6,BY_IND_Demand_Drivers!$B$5:$J$100,8,FALSE)</f>
        <v>2.5802082533378723E-4</v>
      </c>
      <c r="I6" s="16">
        <f>VLOOKUP($D6,'Growth rate'!$B$3:$S$93,6,FALSE)*VLOOKUP($F6,BY_IND_Demand_Drivers!$B$5:$J$100,9,FALSE)</f>
        <v>2.5802082533378723E-4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4.3907811573034835E-3</v>
      </c>
      <c r="H7" s="16">
        <f>VLOOKUP($D7,'Growth rate'!$B$3:$S$93,6,FALSE)*VLOOKUP($F7,BY_IND_Demand_Drivers!$B$5:$J$100,8,FALSE)</f>
        <v>2.6213618849573036E-4</v>
      </c>
      <c r="I7" s="16">
        <f>VLOOKUP($D7,'Growth rate'!$B$3:$S$93,6,FALSE)*VLOOKUP($F7,BY_IND_Demand_Drivers!$B$5:$J$100,9,FALSE)</f>
        <v>2.6213618849573036E-4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4.4597134902660306E-3</v>
      </c>
      <c r="H8" s="16">
        <f>VLOOKUP($D8,'Growth rate'!$B$3:$S$93,6,FALSE)*VLOOKUP($F8,BY_IND_Demand_Drivers!$B$5:$J$100,8,FALSE)</f>
        <v>2.6625155165767349E-4</v>
      </c>
      <c r="I8" s="16">
        <f>VLOOKUP($D8,'Growth rate'!$B$3:$S$93,6,FALSE)*VLOOKUP($F8,BY_IND_Demand_Drivers!$B$5:$J$100,9,FALSE)</f>
        <v>2.6625155165767349E-4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4.5286458232285769E-3</v>
      </c>
      <c r="H9" s="16">
        <f>VLOOKUP($D9,'Growth rate'!$B$3:$S$93,6,FALSE)*VLOOKUP($F9,BY_IND_Demand_Drivers!$B$5:$J$100,8,FALSE)</f>
        <v>2.7036691481961656E-4</v>
      </c>
      <c r="I9" s="16">
        <f>VLOOKUP($D9,'Growth rate'!$B$3:$S$93,6,FALSE)*VLOOKUP($F9,BY_IND_Demand_Drivers!$B$5:$J$100,9,FALSE)</f>
        <v>2.7036691481961656E-4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4.597578156191124E-3</v>
      </c>
      <c r="H10" s="16">
        <f>VLOOKUP($D10,'Growth rate'!$B$3:$S$93,6,FALSE)*VLOOKUP($F10,BY_IND_Demand_Drivers!$B$5:$J$100,8,FALSE)</f>
        <v>2.7448227798155964E-4</v>
      </c>
      <c r="I10" s="16">
        <f>VLOOKUP($D10,'Growth rate'!$B$3:$S$93,6,FALSE)*VLOOKUP($F10,BY_IND_Demand_Drivers!$B$5:$J$100,9,FALSE)</f>
        <v>2.7448227798155964E-4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4.6665104891536711E-3</v>
      </c>
      <c r="H11" s="16">
        <f>VLOOKUP($D11,'Growth rate'!$B$3:$S$93,6,FALSE)*VLOOKUP($F11,BY_IND_Demand_Drivers!$B$5:$J$100,8,FALSE)</f>
        <v>2.7859764114350277E-4</v>
      </c>
      <c r="I11" s="16">
        <f>VLOOKUP($D11,'Growth rate'!$B$3:$S$93,6,FALSE)*VLOOKUP($F11,BY_IND_Demand_Drivers!$B$5:$J$100,9,FALSE)</f>
        <v>2.7859764114350277E-4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4.7354428221162183E-3</v>
      </c>
      <c r="H12" s="16">
        <f>VLOOKUP($D12,'Growth rate'!$B$3:$S$93,6,FALSE)*VLOOKUP($F12,BY_IND_Demand_Drivers!$B$5:$J$100,8,FALSE)</f>
        <v>2.8271300430544589E-4</v>
      </c>
      <c r="I12" s="16">
        <f>VLOOKUP($D12,'Growth rate'!$B$3:$S$93,6,FALSE)*VLOOKUP($F12,BY_IND_Demand_Drivers!$B$5:$J$100,9,FALSE)</f>
        <v>2.8271300430544589E-4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4.8043751550787654E-3</v>
      </c>
      <c r="H13" s="16">
        <f>VLOOKUP($D13,'Growth rate'!$B$3:$S$93,6,FALSE)*VLOOKUP($F13,BY_IND_Demand_Drivers!$B$5:$J$100,8,FALSE)</f>
        <v>2.8682836746738902E-4</v>
      </c>
      <c r="I13" s="16">
        <f>VLOOKUP($D13,'Growth rate'!$B$3:$S$93,6,FALSE)*VLOOKUP($F13,BY_IND_Demand_Drivers!$B$5:$J$100,9,FALSE)</f>
        <v>2.8682836746738902E-4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4.8733074880413126E-3</v>
      </c>
      <c r="H14" s="16">
        <f>VLOOKUP($D14,'Growth rate'!$B$3:$S$93,6,FALSE)*VLOOKUP($F14,BY_IND_Demand_Drivers!$B$5:$J$100,8,FALSE)</f>
        <v>2.909437306293321E-4</v>
      </c>
      <c r="I14" s="16">
        <f>VLOOKUP($D14,'Growth rate'!$B$3:$S$93,6,FALSE)*VLOOKUP($F14,BY_IND_Demand_Drivers!$B$5:$J$100,9,FALSE)</f>
        <v>2.909437306293321E-4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4.9422398210038597E-3</v>
      </c>
      <c r="H15" s="16">
        <f>VLOOKUP($D15,'Growth rate'!$B$3:$S$93,6,FALSE)*VLOOKUP($F15,BY_IND_Demand_Drivers!$B$5:$J$100,8,FALSE)</f>
        <v>2.9505909379127522E-4</v>
      </c>
      <c r="I15" s="16">
        <f>VLOOKUP($D15,'Growth rate'!$B$3:$S$93,6,FALSE)*VLOOKUP($F15,BY_IND_Demand_Drivers!$B$5:$J$100,9,FALSE)</f>
        <v>2.9505909379127522E-4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5.011172153966406E-3</v>
      </c>
      <c r="H16" s="16">
        <f>VLOOKUP($D16,'Growth rate'!$B$3:$S$93,6,FALSE)*VLOOKUP($F16,BY_IND_Demand_Drivers!$B$5:$J$100,8,FALSE)</f>
        <v>2.991744569532183E-4</v>
      </c>
      <c r="I16" s="16">
        <f>VLOOKUP($D16,'Growth rate'!$B$3:$S$93,6,FALSE)*VLOOKUP($F16,BY_IND_Demand_Drivers!$B$5:$J$100,9,FALSE)</f>
        <v>2.991744569532183E-4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5.0801044869289531E-3</v>
      </c>
      <c r="H17" s="16">
        <f>VLOOKUP($D17,'Growth rate'!$B$3:$S$93,6,FALSE)*VLOOKUP($F17,BY_IND_Demand_Drivers!$B$5:$J$100,8,FALSE)</f>
        <v>3.0328982011516143E-4</v>
      </c>
      <c r="I17" s="16">
        <f>VLOOKUP($D17,'Growth rate'!$B$3:$S$93,6,FALSE)*VLOOKUP($F17,BY_IND_Demand_Drivers!$B$5:$J$100,9,FALSE)</f>
        <v>3.0328982011516143E-4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5.1490368198915002E-3</v>
      </c>
      <c r="H18" s="16">
        <f>VLOOKUP($D18,'Growth rate'!$B$3:$S$93,6,FALSE)*VLOOKUP($F18,BY_IND_Demand_Drivers!$B$5:$J$100,8,FALSE)</f>
        <v>3.074051832771045E-4</v>
      </c>
      <c r="I18" s="16">
        <f>VLOOKUP($D18,'Growth rate'!$B$3:$S$93,6,FALSE)*VLOOKUP($F18,BY_IND_Demand_Drivers!$B$5:$J$100,9,FALSE)</f>
        <v>3.074051832771045E-4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5.2179691528540474E-3</v>
      </c>
      <c r="H19" s="16">
        <f>VLOOKUP($D19,'Growth rate'!$B$3:$S$93,6,FALSE)*VLOOKUP($F19,BY_IND_Demand_Drivers!$B$5:$J$100,8,FALSE)</f>
        <v>3.1152054643904763E-4</v>
      </c>
      <c r="I19" s="16">
        <f>VLOOKUP($D19,'Growth rate'!$B$3:$S$93,6,FALSE)*VLOOKUP($F19,BY_IND_Demand_Drivers!$B$5:$J$100,9,FALSE)</f>
        <v>3.1152054643904763E-4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5.2869014858165945E-3</v>
      </c>
      <c r="H20" s="16">
        <f>VLOOKUP($D20,'Growth rate'!$B$3:$S$93,6,FALSE)*VLOOKUP($F20,BY_IND_Demand_Drivers!$B$5:$J$100,8,FALSE)</f>
        <v>3.1563590960099076E-4</v>
      </c>
      <c r="I20" s="16">
        <f>VLOOKUP($D20,'Growth rate'!$B$3:$S$93,6,FALSE)*VLOOKUP($F20,BY_IND_Demand_Drivers!$B$5:$J$100,9,FALSE)</f>
        <v>3.1563590960099076E-4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5.3558338187791417E-3</v>
      </c>
      <c r="H21" s="16">
        <f>VLOOKUP($D21,'Growth rate'!$B$3:$S$93,6,FALSE)*VLOOKUP($F21,BY_IND_Demand_Drivers!$B$5:$J$100,8,FALSE)</f>
        <v>3.1975127276293388E-4</v>
      </c>
      <c r="I21" s="16">
        <f>VLOOKUP($D21,'Growth rate'!$B$3:$S$93,6,FALSE)*VLOOKUP($F21,BY_IND_Demand_Drivers!$B$5:$J$100,9,FALSE)</f>
        <v>3.1975127276293388E-4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5.4247661517416888E-3</v>
      </c>
      <c r="H22" s="16">
        <f>VLOOKUP($D22,'Growth rate'!$B$3:$S$93,6,FALSE)*VLOOKUP($F22,BY_IND_Demand_Drivers!$B$5:$J$100,8,FALSE)</f>
        <v>3.2386663592487696E-4</v>
      </c>
      <c r="I22" s="16">
        <f>VLOOKUP($D22,'Growth rate'!$B$3:$S$93,6,FALSE)*VLOOKUP($F22,BY_IND_Demand_Drivers!$B$5:$J$100,9,FALSE)</f>
        <v>3.2386663592487696E-4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5.4936984847042359E-3</v>
      </c>
      <c r="H23" s="16">
        <f>VLOOKUP($D23,'Growth rate'!$B$3:$S$93,6,FALSE)*VLOOKUP($F23,BY_IND_Demand_Drivers!$B$5:$J$100,8,FALSE)</f>
        <v>3.2798199908682009E-4</v>
      </c>
      <c r="I23" s="16">
        <f>VLOOKUP($D23,'Growth rate'!$B$3:$S$93,6,FALSE)*VLOOKUP($F23,BY_IND_Demand_Drivers!$B$5:$J$100,9,FALSE)</f>
        <v>3.2798199908682009E-4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5.5626308176667831E-3</v>
      </c>
      <c r="H24" s="16">
        <f>VLOOKUP($D24,'Growth rate'!$B$3:$S$93,6,FALSE)*VLOOKUP($F24,BY_IND_Demand_Drivers!$B$5:$J$100,8,FALSE)</f>
        <v>3.3209736224876321E-4</v>
      </c>
      <c r="I24" s="16">
        <f>VLOOKUP($D24,'Growth rate'!$B$3:$S$93,6,FALSE)*VLOOKUP($F24,BY_IND_Demand_Drivers!$B$5:$J$100,9,FALSE)</f>
        <v>3.3209736224876321E-4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5.6315631506293302E-3</v>
      </c>
      <c r="H25" s="16">
        <f>VLOOKUP($D25,'Growth rate'!$B$3:$S$93,6,FALSE)*VLOOKUP($F25,BY_IND_Demand_Drivers!$B$5:$J$100,8,FALSE)</f>
        <v>3.3621272541070634E-4</v>
      </c>
      <c r="I25" s="16">
        <f>VLOOKUP($D25,'Growth rate'!$B$3:$S$93,6,FALSE)*VLOOKUP($F25,BY_IND_Demand_Drivers!$B$5:$J$100,9,FALSE)</f>
        <v>3.3621272541070634E-4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5.7004954835918765E-3</v>
      </c>
      <c r="H26" s="16">
        <f>VLOOKUP($D26,'Growth rate'!$B$3:$S$93,6,FALSE)*VLOOKUP($F26,BY_IND_Demand_Drivers!$B$5:$J$100,8,FALSE)</f>
        <v>3.4032808857264936E-4</v>
      </c>
      <c r="I26" s="16">
        <f>VLOOKUP($D26,'Growth rate'!$B$3:$S$93,6,FALSE)*VLOOKUP($F26,BY_IND_Demand_Drivers!$B$5:$J$100,9,FALSE)</f>
        <v>3.4032808857264936E-4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5.7694278165544236E-3</v>
      </c>
      <c r="H27" s="16">
        <f>VLOOKUP($D27,'Growth rate'!$B$3:$S$93,6,FALSE)*VLOOKUP($F27,BY_IND_Demand_Drivers!$B$5:$J$100,8,FALSE)</f>
        <v>3.4444345173459249E-4</v>
      </c>
      <c r="I27" s="16">
        <f>VLOOKUP($D27,'Growth rate'!$B$3:$S$93,6,FALSE)*VLOOKUP($F27,BY_IND_Demand_Drivers!$B$5:$J$100,9,FALSE)</f>
        <v>3.4444345173459249E-4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5.8383601495169708E-3</v>
      </c>
      <c r="H28" s="16">
        <f>VLOOKUP($D28,'Growth rate'!$B$3:$S$93,6,FALSE)*VLOOKUP($F28,BY_IND_Demand_Drivers!$B$5:$J$100,8,FALSE)</f>
        <v>3.4855881489653562E-4</v>
      </c>
      <c r="I28" s="16">
        <f>VLOOKUP($D28,'Growth rate'!$B$3:$S$93,6,FALSE)*VLOOKUP($F28,BY_IND_Demand_Drivers!$B$5:$J$100,9,FALSE)</f>
        <v>3.4855881489653562E-4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5.9072924824795179E-3</v>
      </c>
      <c r="H29" s="16">
        <f>VLOOKUP($D29,'Growth rate'!$B$3:$S$93,6,FALSE)*VLOOKUP($F29,BY_IND_Demand_Drivers!$B$5:$J$100,8,FALSE)</f>
        <v>3.5267417805847875E-4</v>
      </c>
      <c r="I29" s="16">
        <f>VLOOKUP($D29,'Growth rate'!$B$3:$S$93,6,FALSE)*VLOOKUP($F29,BY_IND_Demand_Drivers!$B$5:$J$100,9,FALSE)</f>
        <v>3.5267417805847875E-4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5.976224815442065E-3</v>
      </c>
      <c r="H30" s="16">
        <f>VLOOKUP($D30,'Growth rate'!$B$3:$S$93,6,FALSE)*VLOOKUP($F30,BY_IND_Demand_Drivers!$B$5:$J$100,8,FALSE)</f>
        <v>3.5678954122042182E-4</v>
      </c>
      <c r="I30" s="16">
        <f>VLOOKUP($D30,'Growth rate'!$B$3:$S$93,6,FALSE)*VLOOKUP($F30,BY_IND_Demand_Drivers!$B$5:$J$100,9,FALSE)</f>
        <v>3.5678954122042182E-4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6.0451571484046113E-3</v>
      </c>
      <c r="H31" s="16">
        <f>VLOOKUP($D31,'Growth rate'!$B$3:$S$93,6,FALSE)*VLOOKUP($F31,BY_IND_Demand_Drivers!$B$5:$J$100,8,FALSE)</f>
        <v>3.6090490438236489E-4</v>
      </c>
      <c r="I31" s="16">
        <f>VLOOKUP($D31,'Growth rate'!$B$3:$S$93,6,FALSE)*VLOOKUP($F31,BY_IND_Demand_Drivers!$B$5:$J$100,9,FALSE)</f>
        <v>3.6090490438236489E-4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6.1140894813671584E-3</v>
      </c>
      <c r="H32" s="16">
        <f>VLOOKUP($D32,'Growth rate'!$B$3:$S$93,6,FALSE)*VLOOKUP($F32,BY_IND_Demand_Drivers!$B$5:$J$100,8,FALSE)</f>
        <v>3.6502026754430802E-4</v>
      </c>
      <c r="I32" s="16">
        <f>VLOOKUP($D32,'Growth rate'!$B$3:$S$93,6,FALSE)*VLOOKUP($F32,BY_IND_Demand_Drivers!$B$5:$J$100,9,FALSE)</f>
        <v>3.6502026754430802E-4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6.1830218143297056E-3</v>
      </c>
      <c r="H33" s="16">
        <f>VLOOKUP($D33,'Growth rate'!$B$3:$S$93,6,FALSE)*VLOOKUP($F33,BY_IND_Demand_Drivers!$B$5:$J$100,8,FALSE)</f>
        <v>3.6913563070625115E-4</v>
      </c>
      <c r="I33" s="16">
        <f>VLOOKUP($D33,'Growth rate'!$B$3:$S$93,6,FALSE)*VLOOKUP($F33,BY_IND_Demand_Drivers!$B$5:$J$100,9,FALSE)</f>
        <v>3.6913563070625115E-4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6.2519541472922527E-3</v>
      </c>
      <c r="H34" s="16">
        <f>VLOOKUP($D34,'Growth rate'!$B$3:$S$93,6,FALSE)*VLOOKUP($F34,BY_IND_Demand_Drivers!$B$5:$J$100,8,FALSE)</f>
        <v>3.7325099386819422E-4</v>
      </c>
      <c r="I34" s="16">
        <f>VLOOKUP($D34,'Growth rate'!$B$3:$S$93,6,FALSE)*VLOOKUP($F34,BY_IND_Demand_Drivers!$B$5:$J$100,9,FALSE)</f>
        <v>3.7325099386819422E-4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6.3208864802548007E-3</v>
      </c>
      <c r="H35" s="16">
        <f>VLOOKUP($D35,'Growth rate'!$B$3:$S$93,6,FALSE)*VLOOKUP($F35,BY_IND_Demand_Drivers!$B$5:$J$100,8,FALSE)</f>
        <v>3.7736635703013735E-4</v>
      </c>
      <c r="I35" s="16">
        <f>VLOOKUP($D35,'Growth rate'!$B$3:$S$93,6,FALSE)*VLOOKUP($F35,BY_IND_Demand_Drivers!$B$5:$J$100,9,FALSE)</f>
        <v>3.7736635703013735E-4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6.4220206639388775E-3</v>
      </c>
      <c r="H36" s="16">
        <f>VLOOKUP($D36,'Growth rate'!$B$3:$S$93,6,FALSE)*VLOOKUP($F36,BY_IND_Demand_Drivers!$B$5:$J$100,8,FALSE)</f>
        <v>3.8340421874261956E-4</v>
      </c>
      <c r="I36" s="16">
        <f>VLOOKUP($D36,'Growth rate'!$B$3:$S$93,6,FALSE)*VLOOKUP($F36,BY_IND_Demand_Drivers!$B$5:$J$100,9,FALSE)</f>
        <v>3.8340421874261956E-4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6.5247729945618988E-3</v>
      </c>
      <c r="H37" s="16">
        <f>VLOOKUP($D37,'Growth rate'!$B$3:$S$93,6,FALSE)*VLOOKUP($F37,BY_IND_Demand_Drivers!$B$5:$J$100,8,FALSE)</f>
        <v>3.8953868624250145E-4</v>
      </c>
      <c r="I37" s="16">
        <f>VLOOKUP($D37,'Growth rate'!$B$3:$S$93,6,FALSE)*VLOOKUP($F37,BY_IND_Demand_Drivers!$B$5:$J$100,9,FALSE)</f>
        <v>3.8953868624250145E-4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6.6291693624748894E-3</v>
      </c>
      <c r="H38" s="16">
        <f>VLOOKUP($D38,'Growth rate'!$B$3:$S$93,6,FALSE)*VLOOKUP($F38,BY_IND_Demand_Drivers!$B$5:$J$100,8,FALSE)</f>
        <v>3.957713052223815E-4</v>
      </c>
      <c r="I38" s="16">
        <f>VLOOKUP($D38,'Growth rate'!$B$3:$S$93,6,FALSE)*VLOOKUP($F38,BY_IND_Demand_Drivers!$B$5:$J$100,9,FALSE)</f>
        <v>3.957713052223815E-4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6.735236072274488E-3</v>
      </c>
      <c r="H39" s="16">
        <f>VLOOKUP($D39,'Growth rate'!$B$3:$S$93,6,FALSE)*VLOOKUP($F39,BY_IND_Demand_Drivers!$B$5:$J$100,8,FALSE)</f>
        <v>4.0210364610593965E-4</v>
      </c>
      <c r="I39" s="16">
        <f>VLOOKUP($D39,'Growth rate'!$B$3:$S$93,6,FALSE)*VLOOKUP($F39,BY_IND_Demand_Drivers!$B$5:$J$100,9,FALSE)</f>
        <v>4.0210364610593965E-4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6.8429998494308787E-3</v>
      </c>
      <c r="H40" s="16">
        <f>VLOOKUP($D40,'Growth rate'!$B$3:$S$93,6,FALSE)*VLOOKUP($F40,BY_IND_Demand_Drivers!$B$5:$J$100,8,FALSE)</f>
        <v>4.0853730444363458E-4</v>
      </c>
      <c r="I40" s="16">
        <f>VLOOKUP($D40,'Growth rate'!$B$3:$S$93,6,FALSE)*VLOOKUP($F40,BY_IND_Demand_Drivers!$B$5:$J$100,9,FALSE)</f>
        <v>4.0853730444363458E-4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6.9524878470217733E-3</v>
      </c>
      <c r="H41" s="16">
        <f>VLOOKUP($D41,'Growth rate'!$B$3:$S$93,6,FALSE)*VLOOKUP($F41,BY_IND_Demand_Drivers!$B$5:$J$100,8,FALSE)</f>
        <v>4.1507390131473277E-4</v>
      </c>
      <c r="I41" s="16">
        <f>VLOOKUP($D41,'Growth rate'!$B$3:$S$93,6,FALSE)*VLOOKUP($F41,BY_IND_Demand_Drivers!$B$5:$J$100,9,FALSE)</f>
        <v>4.1507390131473277E-4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7.0637276525741229E-3</v>
      </c>
      <c r="H42" s="16">
        <f>VLOOKUP($D42,'Growth rate'!$B$3:$S$93,6,FALSE)*VLOOKUP($F42,BY_IND_Demand_Drivers!$B$5:$J$100,8,FALSE)</f>
        <v>4.2171508373576856E-4</v>
      </c>
      <c r="I42" s="16">
        <f>VLOOKUP($D42,'Growth rate'!$B$3:$S$93,6,FALSE)*VLOOKUP($F42,BY_IND_Demand_Drivers!$B$5:$J$100,9,FALSE)</f>
        <v>4.2171508373576856E-4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7.176747295015308E-3</v>
      </c>
      <c r="H43" s="16">
        <f>VLOOKUP($D43,'Growth rate'!$B$3:$S$93,6,FALSE)*VLOOKUP($F43,BY_IND_Demand_Drivers!$B$5:$J$100,8,FALSE)</f>
        <v>4.2846252507554078E-4</v>
      </c>
      <c r="I43" s="16">
        <f>VLOOKUP($D43,'Growth rate'!$B$3:$S$93,6,FALSE)*VLOOKUP($F43,BY_IND_Demand_Drivers!$B$5:$J$100,9,FALSE)</f>
        <v>4.2846252507554078E-4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7.2915752517355532E-3</v>
      </c>
      <c r="H44" s="16">
        <f>VLOOKUP($D44,'Growth rate'!$B$3:$S$93,6,FALSE)*VLOOKUP($F44,BY_IND_Demand_Drivers!$B$5:$J$100,8,FALSE)</f>
        <v>4.353179254767495E-4</v>
      </c>
      <c r="I44" s="16">
        <f>VLOOKUP($D44,'Growth rate'!$B$3:$S$93,6,FALSE)*VLOOKUP($F44,BY_IND_Demand_Drivers!$B$5:$J$100,9,FALSE)</f>
        <v>4.353179254767495E-4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7.4082404557633229E-3</v>
      </c>
      <c r="H45" s="16">
        <f>VLOOKUP($D45,'Growth rate'!$B$3:$S$93,6,FALSE)*VLOOKUP($F45,BY_IND_Demand_Drivers!$B$5:$J$100,8,FALSE)</f>
        <v>4.4228301228437747E-4</v>
      </c>
      <c r="I45" s="16">
        <f>VLOOKUP($D45,'Growth rate'!$B$3:$S$93,6,FALSE)*VLOOKUP($F45,BY_IND_Demand_Drivers!$B$5:$J$100,9,FALSE)</f>
        <v>4.4228301228437747E-4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7.5267723030555357E-3</v>
      </c>
      <c r="H46" s="16">
        <f>VLOOKUP($D46,'Growth rate'!$B$3:$S$93,6,FALSE)*VLOOKUP($F46,BY_IND_Demand_Drivers!$B$5:$J$100,8,FALSE)</f>
        <v>4.4935954048092752E-4</v>
      </c>
      <c r="I46" s="16">
        <f>VLOOKUP($D46,'Growth rate'!$B$3:$S$93,6,FALSE)*VLOOKUP($F46,BY_IND_Demand_Drivers!$B$5:$J$100,9,FALSE)</f>
        <v>4.4935954048092752E-4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7.6472006599044243E-3</v>
      </c>
      <c r="H47" s="16">
        <f>VLOOKUP($D47,'Growth rate'!$B$3:$S$93,6,FALSE)*VLOOKUP($F47,BY_IND_Demand_Drivers!$B$5:$J$100,8,FALSE)</f>
        <v>4.5654929312862239E-4</v>
      </c>
      <c r="I47" s="16">
        <f>VLOOKUP($D47,'Growth rate'!$B$3:$S$93,6,FALSE)*VLOOKUP($F47,BY_IND_Demand_Drivers!$B$5:$J$100,9,FALSE)</f>
        <v>4.5654929312862239E-4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7.7695558704628945E-3</v>
      </c>
      <c r="H48" s="16">
        <f>VLOOKUP($D48,'Growth rate'!$B$3:$S$93,6,FALSE)*VLOOKUP($F48,BY_IND_Demand_Drivers!$B$5:$J$100,8,FALSE)</f>
        <v>4.6385408181868034E-4</v>
      </c>
      <c r="I48" s="16">
        <f>VLOOKUP($D48,'Growth rate'!$B$3:$S$93,6,FALSE)*VLOOKUP($F48,BY_IND_Demand_Drivers!$B$5:$J$100,9,FALSE)</f>
        <v>4.6385408181868034E-4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7.8938687643903029E-3</v>
      </c>
      <c r="H49" s="16">
        <f>VLOOKUP($D49,'Growth rate'!$B$3:$S$93,6,FALSE)*VLOOKUP($F49,BY_IND_Demand_Drivers!$B$5:$J$100,8,FALSE)</f>
        <v>4.7127574712777924E-4</v>
      </c>
      <c r="I49" s="16">
        <f>VLOOKUP($D49,'Growth rate'!$B$3:$S$93,6,FALSE)*VLOOKUP($F49,BY_IND_Demand_Drivers!$B$5:$J$100,9,FALSE)</f>
        <v>4.7127574712777924E-4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8.0201706646205462E-3</v>
      </c>
      <c r="H50" s="16">
        <f>VLOOKUP($D50,'Growth rate'!$B$3:$S$93,6,FALSE)*VLOOKUP($F50,BY_IND_Demand_Drivers!$B$5:$J$100,8,FALSE)</f>
        <v>4.7881615908182369E-4</v>
      </c>
      <c r="I50" s="16">
        <f>VLOOKUP($D50,'Growth rate'!$B$3:$S$93,6,FALSE)*VLOOKUP($F50,BY_IND_Demand_Drivers!$B$5:$J$100,9,FALSE)</f>
        <v>4.7881615908182369E-4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8.1484933952544764E-3</v>
      </c>
      <c r="H51" s="16">
        <f>VLOOKUP($D51,'Growth rate'!$B$3:$S$93,6,FALSE)*VLOOKUP($F51,BY_IND_Demand_Drivers!$B$5:$J$100,8,FALSE)</f>
        <v>4.8647721762713292E-4</v>
      </c>
      <c r="I51" s="16">
        <f>VLOOKUP($D51,'Growth rate'!$B$3:$S$93,6,FALSE)*VLOOKUP($F51,BY_IND_Demand_Drivers!$B$5:$J$100,9,FALSE)</f>
        <v>4.8647721762713292E-4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8.2788692895785464E-3</v>
      </c>
      <c r="H52" s="16">
        <f>VLOOKUP($D52,'Growth rate'!$B$3:$S$93,6,FALSE)*VLOOKUP($F52,BY_IND_Demand_Drivers!$B$5:$J$100,8,FALSE)</f>
        <v>4.9426085310916702E-4</v>
      </c>
      <c r="I52" s="16">
        <f>VLOOKUP($D52,'Growth rate'!$B$3:$S$93,6,FALSE)*VLOOKUP($F52,BY_IND_Demand_Drivers!$B$5:$J$100,9,FALSE)</f>
        <v>4.9426085310916702E-4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8.4113311982118039E-3</v>
      </c>
      <c r="H53" s="16">
        <f>VLOOKUP($D53,'Growth rate'!$B$3:$S$93,6,FALSE)*VLOOKUP($F53,BY_IND_Demand_Drivers!$B$5:$J$100,8,FALSE)</f>
        <v>5.0216902675891378E-4</v>
      </c>
      <c r="I53" s="16">
        <f>VLOOKUP($D53,'Growth rate'!$B$3:$S$93,6,FALSE)*VLOOKUP($F53,BY_IND_Demand_Drivers!$B$5:$J$100,9,FALSE)</f>
        <v>5.0216902675891378E-4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8.5459124973831912E-3</v>
      </c>
      <c r="H54" s="16">
        <f>VLOOKUP($D54,'Growth rate'!$B$3:$S$93,6,FALSE)*VLOOKUP($F54,BY_IND_Demand_Drivers!$B$5:$J$100,8,FALSE)</f>
        <v>5.102037311870563E-4</v>
      </c>
      <c r="I54" s="16">
        <f>VLOOKUP($D54,'Growth rate'!$B$3:$S$93,6,FALSE)*VLOOKUP($F54,BY_IND_Demand_Drivers!$B$5:$J$100,9,FALSE)</f>
        <v>5.102037311870563E-4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8.6826470973413242E-3</v>
      </c>
      <c r="H55" s="16">
        <f>VLOOKUP($D55,'Growth rate'!$B$3:$S$93,6,FALSE)*VLOOKUP($F55,BY_IND_Demand_Drivers!$B$5:$J$100,8,FALSE)</f>
        <v>5.1836699088604924E-4</v>
      </c>
      <c r="I55" s="16">
        <f>VLOOKUP($D55,'Growth rate'!$B$3:$S$93,6,FALSE)*VLOOKUP($F55,BY_IND_Demand_Drivers!$B$5:$J$100,9,FALSE)</f>
        <v>5.1836699088604924E-4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8.8215694508987849E-3</v>
      </c>
      <c r="H56" s="16">
        <f>VLOOKUP($D56,'Growth rate'!$B$3:$S$93,6,FALSE)*VLOOKUP($F56,BY_IND_Demand_Drivers!$B$5:$J$100,8,FALSE)</f>
        <v>5.2666086274022602E-4</v>
      </c>
      <c r="I56" s="16">
        <f>VLOOKUP($D56,'Growth rate'!$B$3:$S$93,6,FALSE)*VLOOKUP($F56,BY_IND_Demand_Drivers!$B$5:$J$100,9,FALSE)</f>
        <v>5.2666086274022602E-4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8.9627145621131651E-3</v>
      </c>
      <c r="H57" s="16">
        <f>VLOOKUP($D57,'Growth rate'!$B$3:$S$93,6,FALSE)*VLOOKUP($F57,BY_IND_Demand_Drivers!$B$5:$J$100,8,FALSE)</f>
        <v>5.3508743654406962E-4</v>
      </c>
      <c r="I57" s="16">
        <f>VLOOKUP($D57,'Growth rate'!$B$3:$S$93,6,FALSE)*VLOOKUP($F57,BY_IND_Demand_Drivers!$B$5:$J$100,9,FALSE)</f>
        <v>5.3508743654406962E-4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9.1061179951069764E-3</v>
      </c>
      <c r="H58" s="16">
        <f>VLOOKUP($D58,'Growth rate'!$B$3:$S$93,6,FALSE)*VLOOKUP($F58,BY_IND_Demand_Drivers!$B$5:$J$100,8,FALSE)</f>
        <v>5.4364883552877473E-4</v>
      </c>
      <c r="I58" s="16">
        <f>VLOOKUP($D58,'Growth rate'!$B$3:$S$93,6,FALSE)*VLOOKUP($F58,BY_IND_Demand_Drivers!$B$5:$J$100,9,FALSE)</f>
        <v>5.4364883552877473E-4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9.2518158830286867E-3</v>
      </c>
      <c r="H59" s="16">
        <f>VLOOKUP($D59,'Growth rate'!$B$3:$S$93,6,FALSE)*VLOOKUP($F59,BY_IND_Demand_Drivers!$B$5:$J$100,8,FALSE)</f>
        <v>5.5234721689723511E-4</v>
      </c>
      <c r="I59" s="16">
        <f>VLOOKUP($D59,'Growth rate'!$B$3:$S$93,6,FALSE)*VLOOKUP($F59,BY_IND_Demand_Drivers!$B$5:$J$100,9,FALSE)</f>
        <v>5.5234721689723511E-4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9.399844937157148E-3</v>
      </c>
      <c r="H60" s="16">
        <f>VLOOKUP($D60,'Growth rate'!$B$3:$S$93,6,FALSE)*VLOOKUP($F60,BY_IND_Demand_Drivers!$B$5:$J$100,8,FALSE)</f>
        <v>5.6118477236759094E-4</v>
      </c>
      <c r="I60" s="16">
        <f>VLOOKUP($D60,'Growth rate'!$B$3:$S$93,6,FALSE)*VLOOKUP($F60,BY_IND_Demand_Drivers!$B$5:$J$100,9,FALSE)</f>
        <v>5.6118477236759094E-4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9.5502424561516603E-3</v>
      </c>
      <c r="H61" s="16">
        <f>VLOOKUP($D61,'Growth rate'!$B$3:$S$93,6,FALSE)*VLOOKUP($F61,BY_IND_Demand_Drivers!$B$5:$J$100,8,FALSE)</f>
        <v>5.7016372872547227E-4</v>
      </c>
      <c r="I61" s="16">
        <f>VLOOKUP($D61,'Growth rate'!$B$3:$S$93,6,FALSE)*VLOOKUP($F61,BY_IND_Demand_Drivers!$B$5:$J$100,9,FALSE)</f>
        <v>5.7016372872547227E-4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9.703046335450086E-3</v>
      </c>
      <c r="H62" s="16">
        <f>VLOOKUP($D62,'Growth rate'!$B$3:$S$93,6,FALSE)*VLOOKUP($F62,BY_IND_Demand_Drivers!$B$5:$J$100,8,FALSE)</f>
        <v>5.7928634838507983E-4</v>
      </c>
      <c r="I62" s="16">
        <f>VLOOKUP($D62,'Growth rate'!$B$3:$S$93,6,FALSE)*VLOOKUP($F62,BY_IND_Demand_Drivers!$B$5:$J$100,9,FALSE)</f>
        <v>5.7928634838507983E-4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9.8582950768172882E-3</v>
      </c>
      <c r="H63" s="16">
        <f>VLOOKUP($D63,'Growth rate'!$B$3:$S$93,6,FALSE)*VLOOKUP($F63,BY_IND_Demand_Drivers!$B$5:$J$100,8,FALSE)</f>
        <v>5.8855492995924115E-4</v>
      </c>
      <c r="I63" s="16">
        <f>VLOOKUP($D63,'Growth rate'!$B$3:$S$93,6,FALSE)*VLOOKUP($F63,BY_IND_Demand_Drivers!$B$5:$J$100,9,FALSE)</f>
        <v>5.8855492995924115E-4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1.0016027798046365E-2</v>
      </c>
      <c r="H64" s="16">
        <f>VLOOKUP($D64,'Growth rate'!$B$3:$S$93,6,FALSE)*VLOOKUP($F64,BY_IND_Demand_Drivers!$B$5:$J$100,8,FALSE)</f>
        <v>5.9797180883858908E-4</v>
      </c>
      <c r="I64" s="16">
        <f>VLOOKUP($D64,'Growth rate'!$B$3:$S$93,6,FALSE)*VLOOKUP($F64,BY_IND_Demand_Drivers!$B$5:$J$100,9,FALSE)</f>
        <v>5.9797180883858908E-4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1.0176284242815107E-2</v>
      </c>
      <c r="H65" s="16">
        <f>VLOOKUP($D65,'Growth rate'!$B$3:$S$93,6,FALSE)*VLOOKUP($F65,BY_IND_Demand_Drivers!$B$5:$J$100,8,FALSE)</f>
        <v>6.075393577800064E-4</v>
      </c>
      <c r="I65" s="16">
        <f>VLOOKUP($D65,'Growth rate'!$B$3:$S$93,6,FALSE)*VLOOKUP($F65,BY_IND_Demand_Drivers!$B$5:$J$100,9,FALSE)</f>
        <v>6.075393577800064E-4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1.0339104790700149E-2</v>
      </c>
      <c r="H66" s="16">
        <f>VLOOKUP($D66,'Growth rate'!$B$3:$S$93,6,FALSE)*VLOOKUP($F66,BY_IND_Demand_Drivers!$B$5:$J$100,8,FALSE)</f>
        <v>6.172599875044866E-4</v>
      </c>
      <c r="I66" s="16">
        <f>VLOOKUP($D66,'Growth rate'!$B$3:$S$93,6,FALSE)*VLOOKUP($F66,BY_IND_Demand_Drivers!$B$5:$J$100,9,FALSE)</f>
        <v>6.172599875044866E-4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1.0504530467351354E-2</v>
      </c>
      <c r="H67" s="16">
        <f>VLOOKUP($D67,'Growth rate'!$B$3:$S$93,6,FALSE)*VLOOKUP($F67,BY_IND_Demand_Drivers!$B$5:$J$100,8,FALSE)</f>
        <v>6.2713614730455845E-4</v>
      </c>
      <c r="I67" s="16">
        <f>VLOOKUP($D67,'Growth rate'!$B$3:$S$93,6,FALSE)*VLOOKUP($F67,BY_IND_Demand_Drivers!$B$5:$J$100,9,FALSE)</f>
        <v>6.2713614730455845E-4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1.0672602954828974E-2</v>
      </c>
      <c r="H68" s="16">
        <f>VLOOKUP($D68,'Growth rate'!$B$3:$S$93,6,FALSE)*VLOOKUP($F68,BY_IND_Demand_Drivers!$B$5:$J$100,8,FALSE)</f>
        <v>6.3717032566143136E-4</v>
      </c>
      <c r="I68" s="16">
        <f>VLOOKUP($D68,'Growth rate'!$B$3:$S$93,6,FALSE)*VLOOKUP($F68,BY_IND_Demand_Drivers!$B$5:$J$100,9,FALSE)</f>
        <v>6.3717032566143136E-4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1.0843364602106238E-2</v>
      </c>
      <c r="H69" s="16">
        <f>VLOOKUP($D69,'Growth rate'!$B$3:$S$93,6,FALSE)*VLOOKUP($F69,BY_IND_Demand_Drivers!$B$5:$J$100,8,FALSE)</f>
        <v>6.4736505087201418E-4</v>
      </c>
      <c r="I69" s="16">
        <f>VLOOKUP($D69,'Growth rate'!$B$3:$S$93,6,FALSE)*VLOOKUP($F69,BY_IND_Demand_Drivers!$B$5:$J$100,9,FALSE)</f>
        <v>6.4736505087201418E-4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1.101685843573994E-2</v>
      </c>
      <c r="H70" s="16">
        <f>VLOOKUP($D70,'Growth rate'!$B$3:$S$93,6,FALSE)*VLOOKUP($F70,BY_IND_Demand_Drivers!$B$5:$J$100,8,FALSE)</f>
        <v>6.5772289168596651E-4</v>
      </c>
      <c r="I70" s="16">
        <f>VLOOKUP($D70,'Growth rate'!$B$3:$S$93,6,FALSE)*VLOOKUP($F70,BY_IND_Demand_Drivers!$B$5:$J$100,9,FALSE)</f>
        <v>6.5772289168596651E-4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1.119312817071178E-2</v>
      </c>
      <c r="H71" s="16">
        <f>VLOOKUP($D71,'Growth rate'!$B$3:$S$93,6,FALSE)*VLOOKUP($F71,BY_IND_Demand_Drivers!$B$5:$J$100,8,FALSE)</f>
        <v>6.6824645795294211E-4</v>
      </c>
      <c r="I71" s="16">
        <f>VLOOKUP($D71,'Growth rate'!$B$3:$S$93,6,FALSE)*VLOOKUP($F71,BY_IND_Demand_Drivers!$B$5:$J$100,9,FALSE)</f>
        <v>6.6824645795294211E-4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1.1372218221443169E-2</v>
      </c>
      <c r="H72" s="16">
        <f>VLOOKUP($D72,'Growth rate'!$B$3:$S$93,6,FALSE)*VLOOKUP($F72,BY_IND_Demand_Drivers!$B$5:$J$100,8,FALSE)</f>
        <v>6.7893840128018922E-4</v>
      </c>
      <c r="I72" s="16">
        <f>VLOOKUP($D72,'Growth rate'!$B$3:$S$93,6,FALSE)*VLOOKUP($F72,BY_IND_Demand_Drivers!$B$5:$J$100,9,FALSE)</f>
        <v>6.7893840128018922E-4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1.1554173712986259E-2</v>
      </c>
      <c r="H73" s="16">
        <f>VLOOKUP($D73,'Growth rate'!$B$3:$S$93,6,FALSE)*VLOOKUP($F73,BY_IND_Demand_Drivers!$B$5:$J$100,8,FALSE)</f>
        <v>6.8980141570067221E-4</v>
      </c>
      <c r="I73" s="16">
        <f>VLOOKUP($D73,'Growth rate'!$B$3:$S$93,6,FALSE)*VLOOKUP($F73,BY_IND_Demand_Drivers!$B$5:$J$100,9,FALSE)</f>
        <v>6.8980141570067221E-4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1.173904049239404E-2</v>
      </c>
      <c r="H74" s="16">
        <f>VLOOKUP($D74,'Growth rate'!$B$3:$S$93,6,FALSE)*VLOOKUP($F74,BY_IND_Demand_Drivers!$B$5:$J$100,8,FALSE)</f>
        <v>7.00838238351883E-4</v>
      </c>
      <c r="I74" s="16">
        <f>VLOOKUP($D74,'Growth rate'!$B$3:$S$93,6,FALSE)*VLOOKUP($F74,BY_IND_Demand_Drivers!$B$5:$J$100,9,FALSE)</f>
        <v>7.00838238351883E-4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1.1926865140272342E-2</v>
      </c>
      <c r="H75" s="16">
        <f>VLOOKUP($D75,'Growth rate'!$B$3:$S$93,6,FALSE)*VLOOKUP($F75,BY_IND_Demand_Drivers!$B$5:$J$100,8,FALSE)</f>
        <v>7.1205165016551301E-4</v>
      </c>
      <c r="I75" s="16">
        <f>VLOOKUP($D75,'Growth rate'!$B$3:$S$93,6,FALSE)*VLOOKUP($F75,BY_IND_Demand_Drivers!$B$5:$J$100,9,FALSE)</f>
        <v>7.1205165016551301E-4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1.2117694982516702E-2</v>
      </c>
      <c r="H76" s="16">
        <f>VLOOKUP($D76,'Growth rate'!$B$3:$S$93,6,FALSE)*VLOOKUP($F76,BY_IND_Demand_Drivers!$B$5:$J$100,8,FALSE)</f>
        <v>7.2344447656816141E-4</v>
      </c>
      <c r="I76" s="16">
        <f>VLOOKUP($D76,'Growth rate'!$B$3:$S$93,6,FALSE)*VLOOKUP($F76,BY_IND_Demand_Drivers!$B$5:$J$100,9,FALSE)</f>
        <v>7.2344447656816141E-4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1.2311578102236971E-2</v>
      </c>
      <c r="H77" s="16">
        <f>VLOOKUP($D77,'Growth rate'!$B$3:$S$93,6,FALSE)*VLOOKUP($F77,BY_IND_Demand_Drivers!$B$5:$J$100,8,FALSE)</f>
        <v>7.3501958819325208E-4</v>
      </c>
      <c r="I77" s="16">
        <f>VLOOKUP($D77,'Growth rate'!$B$3:$S$93,6,FALSE)*VLOOKUP($F77,BY_IND_Demand_Drivers!$B$5:$J$100,9,FALSE)</f>
        <v>7.3501958819325208E-4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1.2508563351872762E-2</v>
      </c>
      <c r="H78" s="16">
        <f>VLOOKUP($D78,'Growth rate'!$B$3:$S$93,6,FALSE)*VLOOKUP($F78,BY_IND_Demand_Drivers!$B$5:$J$100,8,FALSE)</f>
        <v>7.4677990160434407E-4</v>
      </c>
      <c r="I78" s="16">
        <f>VLOOKUP($D78,'Growth rate'!$B$3:$S$93,6,FALSE)*VLOOKUP($F78,BY_IND_Demand_Drivers!$B$5:$J$100,9,FALSE)</f>
        <v>7.4677990160434407E-4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1.2708700365502727E-2</v>
      </c>
      <c r="H79" s="16">
        <f>VLOOKUP($D79,'Growth rate'!$B$3:$S$93,6,FALSE)*VLOOKUP($F79,BY_IND_Demand_Drivers!$B$5:$J$100,8,FALSE)</f>
        <v>7.5872838003001361E-4</v>
      </c>
      <c r="I79" s="16">
        <f>VLOOKUP($D79,'Growth rate'!$B$3:$S$93,6,FALSE)*VLOOKUP($F79,BY_IND_Demand_Drivers!$B$5:$J$100,9,FALSE)</f>
        <v>7.5872838003001361E-4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1.2912039571350772E-2</v>
      </c>
      <c r="H80" s="16">
        <f>VLOOKUP($D80,'Growth rate'!$B$3:$S$93,6,FALSE)*VLOOKUP($F80,BY_IND_Demand_Drivers!$B$5:$J$100,8,FALSE)</f>
        <v>7.7086803411049391E-4</v>
      </c>
      <c r="I80" s="16">
        <f>VLOOKUP($D80,'Growth rate'!$B$3:$S$93,6,FALSE)*VLOOKUP($F80,BY_IND_Demand_Drivers!$B$5:$J$100,9,FALSE)</f>
        <v>7.7086803411049391E-4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1.3118632204492385E-2</v>
      </c>
      <c r="H81" s="16">
        <f>VLOOKUP($D81,'Growth rate'!$B$3:$S$93,6,FALSE)*VLOOKUP($F81,BY_IND_Demand_Drivers!$B$5:$J$100,8,FALSE)</f>
        <v>7.832019226562618E-4</v>
      </c>
      <c r="I81" s="16">
        <f>VLOOKUP($D81,'Growth rate'!$B$3:$S$93,6,FALSE)*VLOOKUP($F81,BY_IND_Demand_Drivers!$B$5:$J$100,9,FALSE)</f>
        <v>7.832019226562618E-4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1.3328530319764262E-2</v>
      </c>
      <c r="H82" s="16">
        <f>VLOOKUP($D82,'Growth rate'!$B$3:$S$93,6,FALSE)*VLOOKUP($F82,BY_IND_Demand_Drivers!$B$5:$J$100,8,FALSE)</f>
        <v>7.9573315341876193E-4</v>
      </c>
      <c r="I82" s="16">
        <f>VLOOKUP($D82,'Growth rate'!$B$3:$S$93,6,FALSE)*VLOOKUP($F82,BY_IND_Demand_Drivers!$B$5:$J$100,9,FALSE)</f>
        <v>7.9573315341876193E-4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1.354178680488049E-2</v>
      </c>
      <c r="H83" s="16">
        <f>VLOOKUP($D83,'Growth rate'!$B$3:$S$93,6,FALSE)*VLOOKUP($F83,BY_IND_Demand_Drivers!$B$5:$J$100,8,FALSE)</f>
        <v>8.0846488387346211E-4</v>
      </c>
      <c r="I83" s="16">
        <f>VLOOKUP($D83,'Growth rate'!$B$3:$S$93,6,FALSE)*VLOOKUP($F83,BY_IND_Demand_Drivers!$B$5:$J$100,9,FALSE)</f>
        <v>8.0846488387346211E-4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1.3758455393758579E-2</v>
      </c>
      <c r="H84" s="16">
        <f>VLOOKUP($D84,'Growth rate'!$B$3:$S$93,6,FALSE)*VLOOKUP($F84,BY_IND_Demand_Drivers!$B$5:$J$100,8,FALSE)</f>
        <v>8.2140032201543755E-4</v>
      </c>
      <c r="I84" s="16">
        <f>VLOOKUP($D84,'Growth rate'!$B$3:$S$93,6,FALSE)*VLOOKUP($F84,BY_IND_Demand_Drivers!$B$5:$J$100,9,FALSE)</f>
        <v>8.2140032201543755E-4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1.3978590680058717E-2</v>
      </c>
      <c r="H85" s="16">
        <f>VLOOKUP($D85,'Growth rate'!$B$3:$S$93,6,FALSE)*VLOOKUP($F85,BY_IND_Demand_Drivers!$B$5:$J$100,8,FALSE)</f>
        <v>8.3454272716768465E-4</v>
      </c>
      <c r="I85" s="16">
        <f>VLOOKUP($D85,'Growth rate'!$B$3:$S$93,6,FALSE)*VLOOKUP($F85,BY_IND_Demand_Drivers!$B$5:$J$100,9,FALSE)</f>
        <v>8.3454272716768465E-4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1.0928316831683169E-3</v>
      </c>
      <c r="H86" s="16">
        <f>VLOOKUP($D86,'Growth rate'!$B$3:$S$93,6,FALSE)*VLOOKUP($F86,BY_IND_Demand_Drivers!$B$5:$J$100,8,FALSE)</f>
        <v>6.2447524752475258E-5</v>
      </c>
      <c r="I86" s="16">
        <f>VLOOKUP($D86,'Growth rate'!$B$3:$S$93,6,FALSE)*VLOOKUP($F86,BY_IND_Demand_Drivers!$B$5:$J$100,9,FALSE)</f>
        <v>6.2447524752475258E-5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1.110836397001818E-3</v>
      </c>
      <c r="H87" s="16">
        <f>VLOOKUP($D87,'Growth rate'!$B$3:$S$93,6,FALSE)*VLOOKUP($F87,BY_IND_Demand_Drivers!$B$5:$J$100,8,FALSE)</f>
        <v>6.347636554296104E-5</v>
      </c>
      <c r="I87" s="16">
        <f>VLOOKUP($D87,'Growth rate'!$B$3:$S$93,6,FALSE)*VLOOKUP($F87,BY_IND_Demand_Drivers!$B$5:$J$100,9,FALSE)</f>
        <v>6.347636554296104E-5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1.1288411108353192E-3</v>
      </c>
      <c r="H88" s="16">
        <f>VLOOKUP($D88,'Growth rate'!$B$3:$S$93,6,FALSE)*VLOOKUP($F88,BY_IND_Demand_Drivers!$B$5:$J$100,8,FALSE)</f>
        <v>6.4505206333446809E-5</v>
      </c>
      <c r="I88" s="16">
        <f>VLOOKUP($D88,'Growth rate'!$B$3:$S$93,6,FALSE)*VLOOKUP($F88,BY_IND_Demand_Drivers!$B$5:$J$100,9,FALSE)</f>
        <v>6.4505206333446809E-5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1.1468458246688203E-3</v>
      </c>
      <c r="H89" s="16">
        <f>VLOOKUP($D89,'Growth rate'!$B$3:$S$93,6,FALSE)*VLOOKUP($F89,BY_IND_Demand_Drivers!$B$5:$J$100,8,FALSE)</f>
        <v>6.5534047123932591E-5</v>
      </c>
      <c r="I89" s="16">
        <f>VLOOKUP($D89,'Growth rate'!$B$3:$S$93,6,FALSE)*VLOOKUP($F89,BY_IND_Demand_Drivers!$B$5:$J$100,9,FALSE)</f>
        <v>6.5534047123932591E-5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1.1648505385023213E-3</v>
      </c>
      <c r="H90" s="16">
        <f>VLOOKUP($D90,'Growth rate'!$B$3:$S$93,6,FALSE)*VLOOKUP($F90,BY_IND_Demand_Drivers!$B$5:$J$100,8,FALSE)</f>
        <v>6.6562887914418373E-5</v>
      </c>
      <c r="I90" s="16">
        <f>VLOOKUP($D90,'Growth rate'!$B$3:$S$93,6,FALSE)*VLOOKUP($F90,BY_IND_Demand_Drivers!$B$5:$J$100,9,FALSE)</f>
        <v>6.6562887914418373E-5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1.1828552523358222E-3</v>
      </c>
      <c r="H91" s="16">
        <f>VLOOKUP($D91,'Growth rate'!$B$3:$S$93,6,FALSE)*VLOOKUP($F91,BY_IND_Demand_Drivers!$B$5:$J$100,8,FALSE)</f>
        <v>6.7591728704904141E-5</v>
      </c>
      <c r="I91" s="16">
        <f>VLOOKUP($D91,'Growth rate'!$B$3:$S$93,6,FALSE)*VLOOKUP($F91,BY_IND_Demand_Drivers!$B$5:$J$100,9,FALSE)</f>
        <v>6.7591728704904141E-5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1.2008599661693235E-3</v>
      </c>
      <c r="H92" s="16">
        <f>VLOOKUP($D92,'Growth rate'!$B$3:$S$93,6,FALSE)*VLOOKUP($F92,BY_IND_Demand_Drivers!$B$5:$J$100,8,FALSE)</f>
        <v>6.862056949538991E-5</v>
      </c>
      <c r="I92" s="16">
        <f>VLOOKUP($D92,'Growth rate'!$B$3:$S$93,6,FALSE)*VLOOKUP($F92,BY_IND_Demand_Drivers!$B$5:$J$100,9,FALSE)</f>
        <v>6.862056949538991E-5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1.2188646800028245E-3</v>
      </c>
      <c r="H93" s="16">
        <f>VLOOKUP($D93,'Growth rate'!$B$3:$S$93,6,FALSE)*VLOOKUP($F93,BY_IND_Demand_Drivers!$B$5:$J$100,8,FALSE)</f>
        <v>6.9649410285875692E-5</v>
      </c>
      <c r="I93" s="16">
        <f>VLOOKUP($D93,'Growth rate'!$B$3:$S$93,6,FALSE)*VLOOKUP($F93,BY_IND_Demand_Drivers!$B$5:$J$100,9,FALSE)</f>
        <v>6.9649410285875692E-5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1.2368693938363256E-3</v>
      </c>
      <c r="H94" s="16">
        <f>VLOOKUP($D94,'Growth rate'!$B$3:$S$93,6,FALSE)*VLOOKUP($F94,BY_IND_Demand_Drivers!$B$5:$J$100,8,FALSE)</f>
        <v>7.0678251076361474E-5</v>
      </c>
      <c r="I94" s="16">
        <f>VLOOKUP($D94,'Growth rate'!$B$3:$S$93,6,FALSE)*VLOOKUP($F94,BY_IND_Demand_Drivers!$B$5:$J$100,9,FALSE)</f>
        <v>7.0678251076361474E-5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1.2548741076698268E-3</v>
      </c>
      <c r="H95" s="16">
        <f>VLOOKUP($D95,'Growth rate'!$B$3:$S$93,6,FALSE)*VLOOKUP($F95,BY_IND_Demand_Drivers!$B$5:$J$100,8,FALSE)</f>
        <v>7.1707091866847256E-5</v>
      </c>
      <c r="I95" s="16">
        <f>VLOOKUP($D95,'Growth rate'!$B$3:$S$93,6,FALSE)*VLOOKUP($F95,BY_IND_Demand_Drivers!$B$5:$J$100,9,FALSE)</f>
        <v>7.1707091866847256E-5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1.2728788215033279E-3</v>
      </c>
      <c r="H96" s="16">
        <f>VLOOKUP($D96,'Growth rate'!$B$3:$S$93,6,FALSE)*VLOOKUP($F96,BY_IND_Demand_Drivers!$B$5:$J$100,8,FALSE)</f>
        <v>7.2735932657333024E-5</v>
      </c>
      <c r="I96" s="16">
        <f>VLOOKUP($D96,'Growth rate'!$B$3:$S$93,6,FALSE)*VLOOKUP($F96,BY_IND_Demand_Drivers!$B$5:$J$100,9,FALSE)</f>
        <v>7.2735932657333024E-5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1.290883535336829E-3</v>
      </c>
      <c r="H97" s="16">
        <f>VLOOKUP($D97,'Growth rate'!$B$3:$S$93,6,FALSE)*VLOOKUP($F97,BY_IND_Demand_Drivers!$B$5:$J$100,8,FALSE)</f>
        <v>7.3764773447818806E-5</v>
      </c>
      <c r="I97" s="16">
        <f>VLOOKUP($D97,'Growth rate'!$B$3:$S$93,6,FALSE)*VLOOKUP($F97,BY_IND_Demand_Drivers!$B$5:$J$100,9,FALSE)</f>
        <v>7.3764773447818806E-5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1.3088882491703298E-3</v>
      </c>
      <c r="H98" s="16">
        <f>VLOOKUP($D98,'Growth rate'!$B$3:$S$93,6,FALSE)*VLOOKUP($F98,BY_IND_Demand_Drivers!$B$5:$J$100,8,FALSE)</f>
        <v>7.4793614238304575E-5</v>
      </c>
      <c r="I98" s="16">
        <f>VLOOKUP($D98,'Growth rate'!$B$3:$S$93,6,FALSE)*VLOOKUP($F98,BY_IND_Demand_Drivers!$B$5:$J$100,9,FALSE)</f>
        <v>7.4793614238304575E-5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1.3268929630038311E-3</v>
      </c>
      <c r="H99" s="16">
        <f>VLOOKUP($D99,'Growth rate'!$B$3:$S$93,6,FALSE)*VLOOKUP($F99,BY_IND_Demand_Drivers!$B$5:$J$100,8,FALSE)</f>
        <v>7.5822455028790357E-5</v>
      </c>
      <c r="I99" s="16">
        <f>VLOOKUP($D99,'Growth rate'!$B$3:$S$93,6,FALSE)*VLOOKUP($F99,BY_IND_Demand_Drivers!$B$5:$J$100,9,FALSE)</f>
        <v>7.5822455028790357E-5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1.3448976768373321E-3</v>
      </c>
      <c r="H100" s="16">
        <f>VLOOKUP($D100,'Growth rate'!$B$3:$S$93,6,FALSE)*VLOOKUP($F100,BY_IND_Demand_Drivers!$B$5:$J$100,8,FALSE)</f>
        <v>7.6851295819276125E-5</v>
      </c>
      <c r="I100" s="16">
        <f>VLOOKUP($D100,'Growth rate'!$B$3:$S$93,6,FALSE)*VLOOKUP($F100,BY_IND_Demand_Drivers!$B$5:$J$100,9,FALSE)</f>
        <v>7.6851295819276125E-5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1.3629023906708332E-3</v>
      </c>
      <c r="H101" s="16">
        <f>VLOOKUP($D101,'Growth rate'!$B$3:$S$93,6,FALSE)*VLOOKUP($F101,BY_IND_Demand_Drivers!$B$5:$J$100,8,FALSE)</f>
        <v>7.7880136609761907E-5</v>
      </c>
      <c r="I101" s="16">
        <f>VLOOKUP($D101,'Growth rate'!$B$3:$S$93,6,FALSE)*VLOOKUP($F101,BY_IND_Demand_Drivers!$B$5:$J$100,9,FALSE)</f>
        <v>7.7880136609761907E-5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1.3809071045043345E-3</v>
      </c>
      <c r="H102" s="16">
        <f>VLOOKUP($D102,'Growth rate'!$B$3:$S$93,6,FALSE)*VLOOKUP($F102,BY_IND_Demand_Drivers!$B$5:$J$100,8,FALSE)</f>
        <v>7.8908977400247689E-5</v>
      </c>
      <c r="I102" s="16">
        <f>VLOOKUP($D102,'Growth rate'!$B$3:$S$93,6,FALSE)*VLOOKUP($F102,BY_IND_Demand_Drivers!$B$5:$J$100,9,FALSE)</f>
        <v>7.8908977400247689E-5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1.3989118183378355E-3</v>
      </c>
      <c r="H103" s="16">
        <f>VLOOKUP($D103,'Growth rate'!$B$3:$S$93,6,FALSE)*VLOOKUP($F103,BY_IND_Demand_Drivers!$B$5:$J$100,8,FALSE)</f>
        <v>7.9937818190733471E-5</v>
      </c>
      <c r="I103" s="16">
        <f>VLOOKUP($D103,'Growth rate'!$B$3:$S$93,6,FALSE)*VLOOKUP($F103,BY_IND_Demand_Drivers!$B$5:$J$100,9,FALSE)</f>
        <v>7.9937818190733471E-5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1.4169165321713366E-3</v>
      </c>
      <c r="H104" s="16">
        <f>VLOOKUP($D104,'Growth rate'!$B$3:$S$93,6,FALSE)*VLOOKUP($F104,BY_IND_Demand_Drivers!$B$5:$J$100,8,FALSE)</f>
        <v>8.096665898121924E-5</v>
      </c>
      <c r="I104" s="16">
        <f>VLOOKUP($D104,'Growth rate'!$B$3:$S$93,6,FALSE)*VLOOKUP($F104,BY_IND_Demand_Drivers!$B$5:$J$100,9,FALSE)</f>
        <v>8.096665898121924E-5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1.4349212460048378E-3</v>
      </c>
      <c r="H105" s="16">
        <f>VLOOKUP($D105,'Growth rate'!$B$3:$S$93,6,FALSE)*VLOOKUP($F105,BY_IND_Demand_Drivers!$B$5:$J$100,8,FALSE)</f>
        <v>8.1995499771705022E-5</v>
      </c>
      <c r="I105" s="16">
        <f>VLOOKUP($D105,'Growth rate'!$B$3:$S$93,6,FALSE)*VLOOKUP($F105,BY_IND_Demand_Drivers!$B$5:$J$100,9,FALSE)</f>
        <v>8.1995499771705022E-5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1.4529259598383389E-3</v>
      </c>
      <c r="H106" s="16">
        <f>VLOOKUP($D106,'Growth rate'!$B$3:$S$93,6,FALSE)*VLOOKUP($F106,BY_IND_Demand_Drivers!$B$5:$J$100,8,FALSE)</f>
        <v>8.3024340562190804E-5</v>
      </c>
      <c r="I106" s="16">
        <f>VLOOKUP($D106,'Growth rate'!$B$3:$S$93,6,FALSE)*VLOOKUP($F106,BY_IND_Demand_Drivers!$B$5:$J$100,9,FALSE)</f>
        <v>8.3024340562190804E-5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1.47093067367184E-3</v>
      </c>
      <c r="H107" s="16">
        <f>VLOOKUP($D107,'Growth rate'!$B$3:$S$93,6,FALSE)*VLOOKUP($F107,BY_IND_Demand_Drivers!$B$5:$J$100,8,FALSE)</f>
        <v>8.4053181352676586E-5</v>
      </c>
      <c r="I107" s="16">
        <f>VLOOKUP($D107,'Growth rate'!$B$3:$S$93,6,FALSE)*VLOOKUP($F107,BY_IND_Demand_Drivers!$B$5:$J$100,9,FALSE)</f>
        <v>8.4053181352676586E-5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1.4889353875053408E-3</v>
      </c>
      <c r="H108" s="16">
        <f>VLOOKUP($D108,'Growth rate'!$B$3:$S$93,6,FALSE)*VLOOKUP($F108,BY_IND_Demand_Drivers!$B$5:$J$100,8,FALSE)</f>
        <v>8.5082022143162341E-5</v>
      </c>
      <c r="I108" s="16">
        <f>VLOOKUP($D108,'Growth rate'!$B$3:$S$93,6,FALSE)*VLOOKUP($F108,BY_IND_Demand_Drivers!$B$5:$J$100,9,FALSE)</f>
        <v>8.5082022143162341E-5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1.5069401013388421E-3</v>
      </c>
      <c r="H109" s="16">
        <f>VLOOKUP($D109,'Growth rate'!$B$3:$S$93,6,FALSE)*VLOOKUP($F109,BY_IND_Demand_Drivers!$B$5:$J$100,8,FALSE)</f>
        <v>8.6110862933648123E-5</v>
      </c>
      <c r="I109" s="16">
        <f>VLOOKUP($D109,'Growth rate'!$B$3:$S$93,6,FALSE)*VLOOKUP($F109,BY_IND_Demand_Drivers!$B$5:$J$100,9,FALSE)</f>
        <v>8.6110862933648123E-5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1.5249448151723431E-3</v>
      </c>
      <c r="H110" s="16">
        <f>VLOOKUP($D110,'Growth rate'!$B$3:$S$93,6,FALSE)*VLOOKUP($F110,BY_IND_Demand_Drivers!$B$5:$J$100,8,FALSE)</f>
        <v>8.7139703724133905E-5</v>
      </c>
      <c r="I110" s="16">
        <f>VLOOKUP($D110,'Growth rate'!$B$3:$S$93,6,FALSE)*VLOOKUP($F110,BY_IND_Demand_Drivers!$B$5:$J$100,9,FALSE)</f>
        <v>8.7139703724133905E-5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1.5429495290058442E-3</v>
      </c>
      <c r="H111" s="16">
        <f>VLOOKUP($D111,'Growth rate'!$B$3:$S$93,6,FALSE)*VLOOKUP($F111,BY_IND_Demand_Drivers!$B$5:$J$100,8,FALSE)</f>
        <v>8.8168544514619687E-5</v>
      </c>
      <c r="I111" s="16">
        <f>VLOOKUP($D111,'Growth rate'!$B$3:$S$93,6,FALSE)*VLOOKUP($F111,BY_IND_Demand_Drivers!$B$5:$J$100,9,FALSE)</f>
        <v>8.8168544514619687E-5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1.5609542428393455E-3</v>
      </c>
      <c r="H112" s="16">
        <f>VLOOKUP($D112,'Growth rate'!$B$3:$S$93,6,FALSE)*VLOOKUP($F112,BY_IND_Demand_Drivers!$B$5:$J$100,8,FALSE)</f>
        <v>8.9197385305105455E-5</v>
      </c>
      <c r="I112" s="16">
        <f>VLOOKUP($D112,'Growth rate'!$B$3:$S$93,6,FALSE)*VLOOKUP($F112,BY_IND_Demand_Drivers!$B$5:$J$100,9,FALSE)</f>
        <v>8.9197385305105455E-5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1.5789589566728463E-3</v>
      </c>
      <c r="H113" s="16">
        <f>VLOOKUP($D113,'Growth rate'!$B$3:$S$93,6,FALSE)*VLOOKUP($F113,BY_IND_Demand_Drivers!$B$5:$J$100,8,FALSE)</f>
        <v>9.0226226095591224E-5</v>
      </c>
      <c r="I113" s="16">
        <f>VLOOKUP($D113,'Growth rate'!$B$3:$S$93,6,FALSE)*VLOOKUP($F113,BY_IND_Demand_Drivers!$B$5:$J$100,9,FALSE)</f>
        <v>9.0226226095591224E-5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1.5969636705063473E-3</v>
      </c>
      <c r="H114" s="16">
        <f>VLOOKUP($D114,'Growth rate'!$B$3:$S$93,6,FALSE)*VLOOKUP($F114,BY_IND_Demand_Drivers!$B$5:$J$100,8,FALSE)</f>
        <v>9.1255066886077006E-5</v>
      </c>
      <c r="I114" s="16">
        <f>VLOOKUP($D114,'Growth rate'!$B$3:$S$93,6,FALSE)*VLOOKUP($F114,BY_IND_Demand_Drivers!$B$5:$J$100,9,FALSE)</f>
        <v>9.1255066886077006E-5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1.6149683843398484E-3</v>
      </c>
      <c r="H115" s="16">
        <f>VLOOKUP($D115,'Growth rate'!$B$3:$S$93,6,FALSE)*VLOOKUP($F115,BY_IND_Demand_Drivers!$B$5:$J$100,8,FALSE)</f>
        <v>9.2283907676562788E-5</v>
      </c>
      <c r="I115" s="16">
        <f>VLOOKUP($D115,'Growth rate'!$B$3:$S$93,6,FALSE)*VLOOKUP($F115,BY_IND_Demand_Drivers!$B$5:$J$100,9,FALSE)</f>
        <v>9.2283907676562788E-5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1.6329730981733497E-3</v>
      </c>
      <c r="H116" s="16">
        <f>VLOOKUP($D116,'Growth rate'!$B$3:$S$93,6,FALSE)*VLOOKUP($F116,BY_IND_Demand_Drivers!$B$5:$J$100,8,FALSE)</f>
        <v>9.3312748467048556E-5</v>
      </c>
      <c r="I116" s="16">
        <f>VLOOKUP($D116,'Growth rate'!$B$3:$S$93,6,FALSE)*VLOOKUP($F116,BY_IND_Demand_Drivers!$B$5:$J$100,9,FALSE)</f>
        <v>9.3312748467048556E-5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1.6509778120068507E-3</v>
      </c>
      <c r="H117" s="16">
        <f>VLOOKUP($D117,'Growth rate'!$B$3:$S$93,6,FALSE)*VLOOKUP($F117,BY_IND_Demand_Drivers!$B$5:$J$100,8,FALSE)</f>
        <v>9.4341589257534338E-5</v>
      </c>
      <c r="I117" s="16">
        <f>VLOOKUP($D117,'Growth rate'!$B$3:$S$93,6,FALSE)*VLOOKUP($F117,BY_IND_Demand_Drivers!$B$5:$J$100,9,FALSE)</f>
        <v>9.4341589257534338E-5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1.6773934569989605E-3</v>
      </c>
      <c r="H118" s="16">
        <f>VLOOKUP($D118,'Growth rate'!$B$3:$S$93,6,FALSE)*VLOOKUP($F118,BY_IND_Demand_Drivers!$B$5:$J$100,8,FALSE)</f>
        <v>9.585105468565489E-5</v>
      </c>
      <c r="I118" s="16">
        <f>VLOOKUP($D118,'Growth rate'!$B$3:$S$93,6,FALSE)*VLOOKUP($F118,BY_IND_Demand_Drivers!$B$5:$J$100,9,FALSE)</f>
        <v>9.585105468565489E-5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1.7042317523109436E-3</v>
      </c>
      <c r="H119" s="16">
        <f>VLOOKUP($D119,'Growth rate'!$B$3:$S$93,6,FALSE)*VLOOKUP($F119,BY_IND_Demand_Drivers!$B$5:$J$100,8,FALSE)</f>
        <v>9.7384671560625362E-5</v>
      </c>
      <c r="I119" s="16">
        <f>VLOOKUP($D119,'Growth rate'!$B$3:$S$93,6,FALSE)*VLOOKUP($F119,BY_IND_Demand_Drivers!$B$5:$J$100,9,FALSE)</f>
        <v>9.7384671560625362E-5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1.7314994603479189E-3</v>
      </c>
      <c r="H120" s="16">
        <f>VLOOKUP($D120,'Growth rate'!$B$3:$S$93,6,FALSE)*VLOOKUP($F120,BY_IND_Demand_Drivers!$B$5:$J$100,8,FALSE)</f>
        <v>9.8942826305595374E-5</v>
      </c>
      <c r="I120" s="16">
        <f>VLOOKUP($D120,'Growth rate'!$B$3:$S$93,6,FALSE)*VLOOKUP($F120,BY_IND_Demand_Drivers!$B$5:$J$100,9,FALSE)</f>
        <v>9.8942826305595374E-5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1.7592034517134856E-3</v>
      </c>
      <c r="H121" s="16">
        <f>VLOOKUP($D121,'Growth rate'!$B$3:$S$93,6,FALSE)*VLOOKUP($F121,BY_IND_Demand_Drivers!$B$5:$J$100,8,FALSE)</f>
        <v>1.0052591152648491E-4</v>
      </c>
      <c r="I121" s="16">
        <f>VLOOKUP($D121,'Growth rate'!$B$3:$S$93,6,FALSE)*VLOOKUP($F121,BY_IND_Demand_Drivers!$B$5:$J$100,9,FALSE)</f>
        <v>1.0052591152648491E-4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1.7873507069409011E-3</v>
      </c>
      <c r="H122" s="16">
        <f>VLOOKUP($D122,'Growth rate'!$B$3:$S$93,6,FALSE)*VLOOKUP($F122,BY_IND_Demand_Drivers!$B$5:$J$100,8,FALSE)</f>
        <v>1.0213432611090864E-4</v>
      </c>
      <c r="I122" s="16">
        <f>VLOOKUP($D122,'Growth rate'!$B$3:$S$93,6,FALSE)*VLOOKUP($F122,BY_IND_Demand_Drivers!$B$5:$J$100,9,FALSE)</f>
        <v>1.0213432611090864E-4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1.8159483182519556E-3</v>
      </c>
      <c r="H123" s="16">
        <f>VLOOKUP($D123,'Growth rate'!$B$3:$S$93,6,FALSE)*VLOOKUP($F123,BY_IND_Demand_Drivers!$B$5:$J$100,8,FALSE)</f>
        <v>1.0376847532868319E-4</v>
      </c>
      <c r="I123" s="16">
        <f>VLOOKUP($D123,'Growth rate'!$B$3:$S$93,6,FALSE)*VLOOKUP($F123,BY_IND_Demand_Drivers!$B$5:$J$100,9,FALSE)</f>
        <v>1.0376847532868319E-4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1.8450034913439872E-3</v>
      </c>
      <c r="H124" s="16">
        <f>VLOOKUP($D124,'Growth rate'!$B$3:$S$93,6,FALSE)*VLOOKUP($F124,BY_IND_Demand_Drivers!$B$5:$J$100,8,FALSE)</f>
        <v>1.0542877093394214E-4</v>
      </c>
      <c r="I124" s="16">
        <f>VLOOKUP($D124,'Growth rate'!$B$3:$S$93,6,FALSE)*VLOOKUP($F124,BY_IND_Demand_Drivers!$B$5:$J$100,9,FALSE)</f>
        <v>1.0542877093394214E-4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1.8745235472054909E-3</v>
      </c>
      <c r="H125" s="16">
        <f>VLOOKUP($D125,'Growth rate'!$B$3:$S$93,6,FALSE)*VLOOKUP($F125,BY_IND_Demand_Drivers!$B$5:$J$100,8,FALSE)</f>
        <v>1.0711563126888519E-4</v>
      </c>
      <c r="I125" s="16">
        <f>VLOOKUP($D125,'Growth rate'!$B$3:$S$93,6,FALSE)*VLOOKUP($F125,BY_IND_Demand_Drivers!$B$5:$J$100,9,FALSE)</f>
        <v>1.0711563126888519E-4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1.9045159239607788E-3</v>
      </c>
      <c r="H126" s="16">
        <f>VLOOKUP($D126,'Growth rate'!$B$3:$S$93,6,FALSE)*VLOOKUP($F126,BY_IND_Demand_Drivers!$B$5:$J$100,8,FALSE)</f>
        <v>1.0882948136918737E-4</v>
      </c>
      <c r="I126" s="16">
        <f>VLOOKUP($D126,'Growth rate'!$B$3:$S$93,6,FALSE)*VLOOKUP($F126,BY_IND_Demand_Drivers!$B$5:$J$100,9,FALSE)</f>
        <v>1.0882948136918737E-4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1.9349881787441513E-3</v>
      </c>
      <c r="H127" s="16">
        <f>VLOOKUP($D127,'Growth rate'!$B$3:$S$93,6,FALSE)*VLOOKUP($F127,BY_IND_Demand_Drivers!$B$5:$J$100,8,FALSE)</f>
        <v>1.1057075307109437E-4</v>
      </c>
      <c r="I127" s="16">
        <f>VLOOKUP($D127,'Growth rate'!$B$3:$S$93,6,FALSE)*VLOOKUP($F127,BY_IND_Demand_Drivers!$B$5:$J$100,9,FALSE)</f>
        <v>1.1057075307109437E-4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1.9659479896040576E-3</v>
      </c>
      <c r="H128" s="16">
        <f>VLOOKUP($D128,'Growth rate'!$B$3:$S$93,6,FALSE)*VLOOKUP($F128,BY_IND_Demand_Drivers!$B$5:$J$100,8,FALSE)</f>
        <v>1.1233988512023188E-4</v>
      </c>
      <c r="I128" s="16">
        <f>VLOOKUP($D128,'Growth rate'!$B$3:$S$93,6,FALSE)*VLOOKUP($F128,BY_IND_Demand_Drivers!$B$5:$J$100,9,FALSE)</f>
        <v>1.1233988512023188E-4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1.9974031574377226E-3</v>
      </c>
      <c r="H129" s="16">
        <f>VLOOKUP($D129,'Growth rate'!$B$3:$S$93,6,FALSE)*VLOOKUP($F129,BY_IND_Demand_Drivers!$B$5:$J$100,8,FALSE)</f>
        <v>1.141373232821556E-4</v>
      </c>
      <c r="I129" s="16">
        <f>VLOOKUP($D129,'Growth rate'!$B$3:$S$93,6,FALSE)*VLOOKUP($F129,BY_IND_Demand_Drivers!$B$5:$J$100,9,FALSE)</f>
        <v>1.141373232821556E-4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2.0293616079567261E-3</v>
      </c>
      <c r="H130" s="16">
        <f>VLOOKUP($D130,'Growth rate'!$B$3:$S$93,6,FALSE)*VLOOKUP($F130,BY_IND_Demand_Drivers!$B$5:$J$100,8,FALSE)</f>
        <v>1.1596352045467008E-4</v>
      </c>
      <c r="I130" s="16">
        <f>VLOOKUP($D130,'Growth rate'!$B$3:$S$93,6,FALSE)*VLOOKUP($F130,BY_IND_Demand_Drivers!$B$5:$J$100,9,FALSE)</f>
        <v>1.1596352045467008E-4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2.0618313936840338E-3</v>
      </c>
      <c r="H131" s="16">
        <f>VLOOKUP($D131,'Growth rate'!$B$3:$S$93,6,FALSE)*VLOOKUP($F131,BY_IND_Demand_Drivers!$B$5:$J$100,8,FALSE)</f>
        <v>1.1781893678194481E-4</v>
      </c>
      <c r="I131" s="16">
        <f>VLOOKUP($D131,'Growth rate'!$B$3:$S$93,6,FALSE)*VLOOKUP($F131,BY_IND_Demand_Drivers!$B$5:$J$100,9,FALSE)</f>
        <v>1.1781893678194481E-4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2.0948206959829786E-3</v>
      </c>
      <c r="H132" s="16">
        <f>VLOOKUP($D132,'Growth rate'!$B$3:$S$93,6,FALSE)*VLOOKUP($F132,BY_IND_Demand_Drivers!$B$5:$J$100,8,FALSE)</f>
        <v>1.1970403977045592E-4</v>
      </c>
      <c r="I132" s="16">
        <f>VLOOKUP($D132,'Growth rate'!$B$3:$S$93,6,FALSE)*VLOOKUP($F132,BY_IND_Demand_Drivers!$B$5:$J$100,9,FALSE)</f>
        <v>1.1970403977045592E-4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2.1283378271187065E-3</v>
      </c>
      <c r="H133" s="16">
        <f>VLOOKUP($D133,'Growth rate'!$B$3:$S$93,6,FALSE)*VLOOKUP($F133,BY_IND_Demand_Drivers!$B$5:$J$100,8,FALSE)</f>
        <v>1.2161930440678323E-4</v>
      </c>
      <c r="I133" s="16">
        <f>VLOOKUP($D133,'Growth rate'!$B$3:$S$93,6,FALSE)*VLOOKUP($F133,BY_IND_Demand_Drivers!$B$5:$J$100,9,FALSE)</f>
        <v>1.2161930440678323E-4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2.1623912323526055E-3</v>
      </c>
      <c r="H134" s="16">
        <f>VLOOKUP($D134,'Growth rate'!$B$3:$S$93,6,FALSE)*VLOOKUP($F134,BY_IND_Demand_Drivers!$B$5:$J$100,8,FALSE)</f>
        <v>1.2356521327729176E-4</v>
      </c>
      <c r="I134" s="16">
        <f>VLOOKUP($D134,'Growth rate'!$B$3:$S$93,6,FALSE)*VLOOKUP($F134,BY_IND_Demand_Drivers!$B$5:$J$100,9,FALSE)</f>
        <v>1.2356521327729176E-4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2.1969894920702473E-3</v>
      </c>
      <c r="H135" s="16">
        <f>VLOOKUP($D135,'Growth rate'!$B$3:$S$93,6,FALSE)*VLOOKUP($F135,BY_IND_Demand_Drivers!$B$5:$J$100,8,FALSE)</f>
        <v>1.2554225668972844E-4</v>
      </c>
      <c r="I135" s="16">
        <f>VLOOKUP($D135,'Growth rate'!$B$3:$S$93,6,FALSE)*VLOOKUP($F135,BY_IND_Demand_Drivers!$B$5:$J$100,9,FALSE)</f>
        <v>1.2554225668972844E-4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2.2321413239433708E-3</v>
      </c>
      <c r="H136" s="16">
        <f>VLOOKUP($D136,'Growth rate'!$B$3:$S$93,6,FALSE)*VLOOKUP($F136,BY_IND_Demand_Drivers!$B$5:$J$100,8,FALSE)</f>
        <v>1.2755093279676408E-4</v>
      </c>
      <c r="I136" s="16">
        <f>VLOOKUP($D136,'Growth rate'!$B$3:$S$93,6,FALSE)*VLOOKUP($F136,BY_IND_Demand_Drivers!$B$5:$J$100,9,FALSE)</f>
        <v>1.2755093279676408E-4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2.2678555851264651E-3</v>
      </c>
      <c r="H137" s="16">
        <f>VLOOKUP($D137,'Growth rate'!$B$3:$S$93,6,FALSE)*VLOOKUP($F137,BY_IND_Demand_Drivers!$B$5:$J$100,8,FALSE)</f>
        <v>1.2959174772151231E-4</v>
      </c>
      <c r="I137" s="16">
        <f>VLOOKUP($D137,'Growth rate'!$B$3:$S$93,6,FALSE)*VLOOKUP($F137,BY_IND_Demand_Drivers!$B$5:$J$100,9,FALSE)</f>
        <v>1.2959174772151231E-4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2.3041412744884888E-3</v>
      </c>
      <c r="H138" s="16">
        <f>VLOOKUP($D138,'Growth rate'!$B$3:$S$93,6,FALSE)*VLOOKUP($F138,BY_IND_Demand_Drivers!$B$5:$J$100,8,FALSE)</f>
        <v>1.3166521568505651E-4</v>
      </c>
      <c r="I138" s="16">
        <f>VLOOKUP($D138,'Growth rate'!$B$3:$S$93,6,FALSE)*VLOOKUP($F138,BY_IND_Demand_Drivers!$B$5:$J$100,9,FALSE)</f>
        <v>1.3166521568505651E-4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2.3410075348803045E-3</v>
      </c>
      <c r="H139" s="16">
        <f>VLOOKUP($D139,'Growth rate'!$B$3:$S$93,6,FALSE)*VLOOKUP($F139,BY_IND_Demand_Drivers!$B$5:$J$100,8,FALSE)</f>
        <v>1.337718591360174E-4</v>
      </c>
      <c r="I139" s="16">
        <f>VLOOKUP($D139,'Growth rate'!$B$3:$S$93,6,FALSE)*VLOOKUP($F139,BY_IND_Demand_Drivers!$B$5:$J$100,9,FALSE)</f>
        <v>1.337718591360174E-4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2.3784636554383888E-3</v>
      </c>
      <c r="H140" s="16">
        <f>VLOOKUP($D140,'Growth rate'!$B$3:$S$93,6,FALSE)*VLOOKUP($F140,BY_IND_Demand_Drivers!$B$5:$J$100,8,FALSE)</f>
        <v>1.3591220888219368E-4</v>
      </c>
      <c r="I140" s="16">
        <f>VLOOKUP($D140,'Growth rate'!$B$3:$S$93,6,FALSE)*VLOOKUP($F140,BY_IND_Demand_Drivers!$B$5:$J$100,9,FALSE)</f>
        <v>1.3591220888219368E-4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2.4165190739254033E-3</v>
      </c>
      <c r="H141" s="16">
        <f>VLOOKUP($D141,'Growth rate'!$B$3:$S$93,6,FALSE)*VLOOKUP($F141,BY_IND_Demand_Drivers!$B$5:$J$100,8,FALSE)</f>
        <v>1.3808680422430878E-4</v>
      </c>
      <c r="I141" s="16">
        <f>VLOOKUP($D141,'Growth rate'!$B$3:$S$93,6,FALSE)*VLOOKUP($F141,BY_IND_Demand_Drivers!$B$5:$J$100,9,FALSE)</f>
        <v>1.3808680422430878E-4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2.4551833791082098E-3</v>
      </c>
      <c r="H142" s="16">
        <f>VLOOKUP($D142,'Growth rate'!$B$3:$S$93,6,FALSE)*VLOOKUP($F142,BY_IND_Demand_Drivers!$B$5:$J$100,8,FALSE)</f>
        <v>1.4029619309189774E-4</v>
      </c>
      <c r="I142" s="16">
        <f>VLOOKUP($D142,'Growth rate'!$B$3:$S$93,6,FALSE)*VLOOKUP($F142,BY_IND_Demand_Drivers!$B$5:$J$100,9,FALSE)</f>
        <v>1.4029619309189774E-4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2.4944663131739411E-3</v>
      </c>
      <c r="H143" s="16">
        <f>VLOOKUP($D143,'Growth rate'!$B$3:$S$93,6,FALSE)*VLOOKUP($F143,BY_IND_Demand_Drivers!$B$5:$J$100,8,FALSE)</f>
        <v>1.4254093218136807E-4</v>
      </c>
      <c r="I143" s="16">
        <f>VLOOKUP($D143,'Growth rate'!$B$3:$S$93,6,FALSE)*VLOOKUP($F143,BY_IND_Demand_Drivers!$B$5:$J$100,9,FALSE)</f>
        <v>1.4254093218136807E-4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2.5343777741847237E-3</v>
      </c>
      <c r="H144" s="16">
        <f>VLOOKUP($D144,'Growth rate'!$B$3:$S$93,6,FALSE)*VLOOKUP($F144,BY_IND_Demand_Drivers!$B$5:$J$100,8,FALSE)</f>
        <v>1.4482158709626996E-4</v>
      </c>
      <c r="I144" s="16">
        <f>VLOOKUP($D144,'Growth rate'!$B$3:$S$93,6,FALSE)*VLOOKUP($F144,BY_IND_Demand_Drivers!$B$5:$J$100,9,FALSE)</f>
        <v>1.4482158709626996E-4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2.5749278185716795E-3</v>
      </c>
      <c r="H145" s="16">
        <f>VLOOKUP($D145,'Growth rate'!$B$3:$S$93,6,FALSE)*VLOOKUP($F145,BY_IND_Demand_Drivers!$B$5:$J$100,8,FALSE)</f>
        <v>1.4713873248981029E-4</v>
      </c>
      <c r="I145" s="16">
        <f>VLOOKUP($D145,'Growth rate'!$B$3:$S$93,6,FALSE)*VLOOKUP($F145,BY_IND_Demand_Drivers!$B$5:$J$100,9,FALSE)</f>
        <v>1.4713873248981029E-4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2.6161266636688268E-3</v>
      </c>
      <c r="H146" s="16">
        <f>VLOOKUP($D146,'Growth rate'!$B$3:$S$93,6,FALSE)*VLOOKUP($F146,BY_IND_Demand_Drivers!$B$5:$J$100,8,FALSE)</f>
        <v>1.4949295220964727E-4</v>
      </c>
      <c r="I146" s="16">
        <f>VLOOKUP($D146,'Growth rate'!$B$3:$S$93,6,FALSE)*VLOOKUP($F146,BY_IND_Demand_Drivers!$B$5:$J$100,9,FALSE)</f>
        <v>1.4949295220964727E-4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2.657984690287528E-3</v>
      </c>
      <c r="H147" s="16">
        <f>VLOOKUP($D147,'Growth rate'!$B$3:$S$93,6,FALSE)*VLOOKUP($F147,BY_IND_Demand_Drivers!$B$5:$J$100,8,FALSE)</f>
        <v>1.518848394450016E-4</v>
      </c>
      <c r="I147" s="16">
        <f>VLOOKUP($D147,'Growth rate'!$B$3:$S$93,6,FALSE)*VLOOKUP($F147,BY_IND_Demand_Drivers!$B$5:$J$100,9,FALSE)</f>
        <v>1.518848394450016E-4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2.7005124453321283E-3</v>
      </c>
      <c r="H148" s="16">
        <f>VLOOKUP($D148,'Growth rate'!$B$3:$S$93,6,FALSE)*VLOOKUP($F148,BY_IND_Demand_Drivers!$B$5:$J$100,8,FALSE)</f>
        <v>1.5431499687612165E-4</v>
      </c>
      <c r="I148" s="16">
        <f>VLOOKUP($D148,'Growth rate'!$B$3:$S$93,6,FALSE)*VLOOKUP($F148,BY_IND_Demand_Drivers!$B$5:$J$100,9,FALSE)</f>
        <v>1.5431499687612165E-4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2.743720644457443E-3</v>
      </c>
      <c r="H149" s="16">
        <f>VLOOKUP($D149,'Growth rate'!$B$3:$S$93,6,FALSE)*VLOOKUP($F149,BY_IND_Demand_Drivers!$B$5:$J$100,8,FALSE)</f>
        <v>1.5678403682613961E-4</v>
      </c>
      <c r="I149" s="16">
        <f>VLOOKUP($D149,'Growth rate'!$B$3:$S$93,6,FALSE)*VLOOKUP($F149,BY_IND_Demand_Drivers!$B$5:$J$100,9,FALSE)</f>
        <v>1.5678403682613961E-4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2.7876201747687622E-3</v>
      </c>
      <c r="H150" s="16">
        <f>VLOOKUP($D150,'Growth rate'!$B$3:$S$93,6,FALSE)*VLOOKUP($F150,BY_IND_Demand_Drivers!$B$5:$J$100,8,FALSE)</f>
        <v>1.5929258141535784E-4</v>
      </c>
      <c r="I150" s="16">
        <f>VLOOKUP($D150,'Growth rate'!$B$3:$S$93,6,FALSE)*VLOOKUP($F150,BY_IND_Demand_Drivers!$B$5:$J$100,9,FALSE)</f>
        <v>1.5929258141535784E-4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2.8322220975650616E-3</v>
      </c>
      <c r="H151" s="16">
        <f>VLOOKUP($D151,'Growth rate'!$B$3:$S$93,6,FALSE)*VLOOKUP($F151,BY_IND_Demand_Drivers!$B$5:$J$100,8,FALSE)</f>
        <v>1.6184126271800355E-4</v>
      </c>
      <c r="I151" s="16">
        <f>VLOOKUP($D151,'Growth rate'!$B$3:$S$93,6,FALSE)*VLOOKUP($F151,BY_IND_Demand_Drivers!$B$5:$J$100,9,FALSE)</f>
        <v>1.6184126271800355E-4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2.8775376511261034E-3</v>
      </c>
      <c r="H152" s="16">
        <f>VLOOKUP($D152,'Growth rate'!$B$3:$S$93,6,FALSE)*VLOOKUP($F152,BY_IND_Demand_Drivers!$B$5:$J$100,8,FALSE)</f>
        <v>1.6443072292149163E-4</v>
      </c>
      <c r="I152" s="16">
        <f>VLOOKUP($D152,'Growth rate'!$B$3:$S$93,6,FALSE)*VLOOKUP($F152,BY_IND_Demand_Drivers!$B$5:$J$100,9,FALSE)</f>
        <v>1.6443072292149163E-4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2.9235782535441215E-3</v>
      </c>
      <c r="H153" s="16">
        <f>VLOOKUP($D153,'Growth rate'!$B$3:$S$93,6,FALSE)*VLOOKUP($F153,BY_IND_Demand_Drivers!$B$5:$J$100,8,FALSE)</f>
        <v>1.6706161448823553E-4</v>
      </c>
      <c r="I153" s="16">
        <f>VLOOKUP($D153,'Growth rate'!$B$3:$S$93,6,FALSE)*VLOOKUP($F153,BY_IND_Demand_Drivers!$B$5:$J$100,9,FALSE)</f>
        <v>1.6706161448823553E-4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2.9703555056008273E-3</v>
      </c>
      <c r="H154" s="16">
        <f>VLOOKUP($D154,'Growth rate'!$B$3:$S$93,6,FALSE)*VLOOKUP($F154,BY_IND_Demand_Drivers!$B$5:$J$100,8,FALSE)</f>
        <v>1.6973460032004731E-4</v>
      </c>
      <c r="I154" s="16">
        <f>VLOOKUP($D154,'Growth rate'!$B$3:$S$93,6,FALSE)*VLOOKUP($F154,BY_IND_Demand_Drivers!$B$5:$J$100,9,FALSE)</f>
        <v>1.6973460032004731E-4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3.0178811936904405E-3</v>
      </c>
      <c r="H155" s="16">
        <f>VLOOKUP($D155,'Growth rate'!$B$3:$S$93,6,FALSE)*VLOOKUP($F155,BY_IND_Demand_Drivers!$B$5:$J$100,8,FALSE)</f>
        <v>1.7245035392516805E-4</v>
      </c>
      <c r="I155" s="16">
        <f>VLOOKUP($D155,'Growth rate'!$B$3:$S$93,6,FALSE)*VLOOKUP($F155,BY_IND_Demand_Drivers!$B$5:$J$100,9,FALSE)</f>
        <v>1.7245035392516805E-4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3.0661672927894878E-3</v>
      </c>
      <c r="H156" s="16">
        <f>VLOOKUP($D156,'Growth rate'!$B$3:$S$93,6,FALSE)*VLOOKUP($F156,BY_IND_Demand_Drivers!$B$5:$J$100,8,FALSE)</f>
        <v>1.7520955958797075E-4</v>
      </c>
      <c r="I156" s="16">
        <f>VLOOKUP($D156,'Growth rate'!$B$3:$S$93,6,FALSE)*VLOOKUP($F156,BY_IND_Demand_Drivers!$B$5:$J$100,9,FALSE)</f>
        <v>1.7520955958797075E-4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3.1152259694741192E-3</v>
      </c>
      <c r="H157" s="16">
        <f>VLOOKUP($D157,'Growth rate'!$B$3:$S$93,6,FALSE)*VLOOKUP($F157,BY_IND_Demand_Drivers!$B$5:$J$100,8,FALSE)</f>
        <v>1.7801291254137825E-4</v>
      </c>
      <c r="I157" s="16">
        <f>VLOOKUP($D157,'Growth rate'!$B$3:$S$93,6,FALSE)*VLOOKUP($F157,BY_IND_Demand_Drivers!$B$5:$J$100,9,FALSE)</f>
        <v>1.7801291254137825E-4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3.1650695849857057E-3</v>
      </c>
      <c r="H158" s="16">
        <f>VLOOKUP($D158,'Growth rate'!$B$3:$S$93,6,FALSE)*VLOOKUP($F158,BY_IND_Demand_Drivers!$B$5:$J$100,8,FALSE)</f>
        <v>1.8086111914204035E-4</v>
      </c>
      <c r="I158" s="16">
        <f>VLOOKUP($D158,'Growth rate'!$B$3:$S$93,6,FALSE)*VLOOKUP($F158,BY_IND_Demand_Drivers!$B$5:$J$100,9,FALSE)</f>
        <v>1.8086111914204035E-4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3.2157106983454775E-3</v>
      </c>
      <c r="H159" s="16">
        <f>VLOOKUP($D159,'Growth rate'!$B$3:$S$93,6,FALSE)*VLOOKUP($F159,BY_IND_Demand_Drivers!$B$5:$J$100,8,FALSE)</f>
        <v>1.8375489704831302E-4</v>
      </c>
      <c r="I159" s="16">
        <f>VLOOKUP($D159,'Growth rate'!$B$3:$S$93,6,FALSE)*VLOOKUP($F159,BY_IND_Demand_Drivers!$B$5:$J$100,9,FALSE)</f>
        <v>1.8375489704831302E-4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3.2671620695190052E-3</v>
      </c>
      <c r="H160" s="16">
        <f>VLOOKUP($D160,'Growth rate'!$B$3:$S$93,6,FALSE)*VLOOKUP($F160,BY_IND_Demand_Drivers!$B$5:$J$100,8,FALSE)</f>
        <v>1.8669497540108602E-4</v>
      </c>
      <c r="I160" s="16">
        <f>VLOOKUP($D160,'Growth rate'!$B$3:$S$93,6,FALSE)*VLOOKUP($F160,BY_IND_Demand_Drivers!$B$5:$J$100,9,FALSE)</f>
        <v>1.8669497540108602E-4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3.319436662631309E-3</v>
      </c>
      <c r="H161" s="16">
        <f>VLOOKUP($D161,'Growth rate'!$B$3:$S$93,6,FALSE)*VLOOKUP($F161,BY_IND_Demand_Drivers!$B$5:$J$100,8,FALSE)</f>
        <v>1.896820950075034E-4</v>
      </c>
      <c r="I161" s="16">
        <f>VLOOKUP($D161,'Growth rate'!$B$3:$S$93,6,FALSE)*VLOOKUP($F161,BY_IND_Demand_Drivers!$B$5:$J$100,9,FALSE)</f>
        <v>1.896820950075034E-4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3.3725476492334106E-3</v>
      </c>
      <c r="H162" s="16">
        <f>VLOOKUP($D162,'Growth rate'!$B$3:$S$93,6,FALSE)*VLOOKUP($F162,BY_IND_Demand_Drivers!$B$5:$J$100,8,FALSE)</f>
        <v>1.9271700852762348E-4</v>
      </c>
      <c r="I162" s="16">
        <f>VLOOKUP($D162,'Growth rate'!$B$3:$S$93,6,FALSE)*VLOOKUP($F162,BY_IND_Demand_Drivers!$B$5:$J$100,9,FALSE)</f>
        <v>1.9271700852762348E-4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3.4265084116211451E-3</v>
      </c>
      <c r="H163" s="16">
        <f>VLOOKUP($D163,'Growth rate'!$B$3:$S$93,6,FALSE)*VLOOKUP($F163,BY_IND_Demand_Drivers!$B$5:$J$100,8,FALSE)</f>
        <v>1.9580048066406545E-4</v>
      </c>
      <c r="I163" s="16">
        <f>VLOOKUP($D163,'Growth rate'!$B$3:$S$93,6,FALSE)*VLOOKUP($F163,BY_IND_Demand_Drivers!$B$5:$J$100,9,FALSE)</f>
        <v>1.9580048066406545E-4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3.4813325462070832E-3</v>
      </c>
      <c r="H164" s="16">
        <f>VLOOKUP($D164,'Growth rate'!$B$3:$S$93,6,FALSE)*VLOOKUP($F164,BY_IND_Demand_Drivers!$B$5:$J$100,8,FALSE)</f>
        <v>1.9893328835469048E-4</v>
      </c>
      <c r="I164" s="16">
        <f>VLOOKUP($D164,'Growth rate'!$B$3:$S$93,6,FALSE)*VLOOKUP($F164,BY_IND_Demand_Drivers!$B$5:$J$100,9,FALSE)</f>
        <v>1.9893328835469048E-4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3.5370338669463964E-3</v>
      </c>
      <c r="H165" s="16">
        <f>VLOOKUP($D165,'Growth rate'!$B$3:$S$93,6,FALSE)*VLOOKUP($F165,BY_IND_Demand_Drivers!$B$5:$J$100,8,FALSE)</f>
        <v>2.0211622096836553E-4</v>
      </c>
      <c r="I165" s="16">
        <f>VLOOKUP($D165,'Growth rate'!$B$3:$S$93,6,FALSE)*VLOOKUP($F165,BY_IND_Demand_Drivers!$B$5:$J$100,9,FALSE)</f>
        <v>2.0211622096836553E-4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3.5936264088175392E-3</v>
      </c>
      <c r="H166" s="16">
        <f>VLOOKUP($D166,'Growth rate'!$B$3:$S$93,6,FALSE)*VLOOKUP($F166,BY_IND_Demand_Drivers!$B$5:$J$100,8,FALSE)</f>
        <v>2.0535008050385939E-4</v>
      </c>
      <c r="I166" s="16">
        <f>VLOOKUP($D166,'Growth rate'!$B$3:$S$93,6,FALSE)*VLOOKUP($F166,BY_IND_Demand_Drivers!$B$5:$J$100,9,FALSE)</f>
        <v>2.0535008050385939E-4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3.6511244313586198E-3</v>
      </c>
      <c r="H167" s="16">
        <f>VLOOKUP($D167,'Growth rate'!$B$3:$S$93,6,FALSE)*VLOOKUP($F167,BY_IND_Demand_Drivers!$B$5:$J$100,8,FALSE)</f>
        <v>2.0863568179192116E-4</v>
      </c>
      <c r="I167" s="16">
        <f>VLOOKUP($D167,'Growth rate'!$B$3:$S$93,6,FALSE)*VLOOKUP($F167,BY_IND_Demand_Drivers!$B$5:$J$100,9,FALSE)</f>
        <v>2.0863568179192116E-4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4.8396831683168322E-4</v>
      </c>
      <c r="H168" s="16">
        <f>VLOOKUP($D168,'Growth rate'!$B$3:$S$93,6,FALSE)*VLOOKUP($F168,BY_IND_Demand_Drivers!$B$5:$J$100,8,FALSE)</f>
        <v>4.6835643564356444E-5</v>
      </c>
      <c r="I168" s="16">
        <f>VLOOKUP($D168,'Growth rate'!$B$3:$S$93,6,FALSE)*VLOOKUP($F168,BY_IND_Demand_Drivers!$B$5:$J$100,9,FALSE)</f>
        <v>4.6835643564356444E-5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4.9194183295794803E-4</v>
      </c>
      <c r="H169" s="16">
        <f>VLOOKUP($D169,'Growth rate'!$B$3:$S$93,6,FALSE)*VLOOKUP($F169,BY_IND_Demand_Drivers!$B$5:$J$100,8,FALSE)</f>
        <v>4.7607274157220777E-5</v>
      </c>
      <c r="I169" s="16">
        <f>VLOOKUP($D169,'Growth rate'!$B$3:$S$93,6,FALSE)*VLOOKUP($F169,BY_IND_Demand_Drivers!$B$5:$J$100,9,FALSE)</f>
        <v>4.7607274157220777E-5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4.9991534908421279E-4</v>
      </c>
      <c r="H170" s="16">
        <f>VLOOKUP($D170,'Growth rate'!$B$3:$S$93,6,FALSE)*VLOOKUP($F170,BY_IND_Demand_Drivers!$B$5:$J$100,8,FALSE)</f>
        <v>4.837890475008511E-5</v>
      </c>
      <c r="I170" s="16">
        <f>VLOOKUP($D170,'Growth rate'!$B$3:$S$93,6,FALSE)*VLOOKUP($F170,BY_IND_Demand_Drivers!$B$5:$J$100,9,FALSE)</f>
        <v>4.837890475008511E-5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5.0788886521047755E-4</v>
      </c>
      <c r="H171" s="16">
        <f>VLOOKUP($D171,'Growth rate'!$B$3:$S$93,6,FALSE)*VLOOKUP($F171,BY_IND_Demand_Drivers!$B$5:$J$100,8,FALSE)</f>
        <v>4.9150535342949443E-5</v>
      </c>
      <c r="I171" s="16">
        <f>VLOOKUP($D171,'Growth rate'!$B$3:$S$93,6,FALSE)*VLOOKUP($F171,BY_IND_Demand_Drivers!$B$5:$J$100,9,FALSE)</f>
        <v>4.9150535342949443E-5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5.1586238133674231E-4</v>
      </c>
      <c r="H172" s="16">
        <f>VLOOKUP($D172,'Growth rate'!$B$3:$S$93,6,FALSE)*VLOOKUP($F172,BY_IND_Demand_Drivers!$B$5:$J$100,8,FALSE)</f>
        <v>4.9922165935813776E-5</v>
      </c>
      <c r="I172" s="16">
        <f>VLOOKUP($D172,'Growth rate'!$B$3:$S$93,6,FALSE)*VLOOKUP($F172,BY_IND_Demand_Drivers!$B$5:$J$100,9,FALSE)</f>
        <v>4.9922165935813776E-5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5.2383589746300707E-4</v>
      </c>
      <c r="H173" s="16">
        <f>VLOOKUP($D173,'Growth rate'!$B$3:$S$93,6,FALSE)*VLOOKUP($F173,BY_IND_Demand_Drivers!$B$5:$J$100,8,FALSE)</f>
        <v>5.0693796528678102E-5</v>
      </c>
      <c r="I173" s="16">
        <f>VLOOKUP($D173,'Growth rate'!$B$3:$S$93,6,FALSE)*VLOOKUP($F173,BY_IND_Demand_Drivers!$B$5:$J$100,9,FALSE)</f>
        <v>5.0693796528678102E-5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5.3180941358927183E-4</v>
      </c>
      <c r="H174" s="16">
        <f>VLOOKUP($D174,'Growth rate'!$B$3:$S$93,6,FALSE)*VLOOKUP($F174,BY_IND_Demand_Drivers!$B$5:$J$100,8,FALSE)</f>
        <v>5.1465427121542436E-5</v>
      </c>
      <c r="I174" s="16">
        <f>VLOOKUP($D174,'Growth rate'!$B$3:$S$93,6,FALSE)*VLOOKUP($F174,BY_IND_Demand_Drivers!$B$5:$J$100,9,FALSE)</f>
        <v>5.1465427121542436E-5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5.3978292971553659E-4</v>
      </c>
      <c r="H175" s="16">
        <f>VLOOKUP($D175,'Growth rate'!$B$3:$S$93,6,FALSE)*VLOOKUP($F175,BY_IND_Demand_Drivers!$B$5:$J$100,8,FALSE)</f>
        <v>5.2237057714406769E-5</v>
      </c>
      <c r="I175" s="16">
        <f>VLOOKUP($D175,'Growth rate'!$B$3:$S$93,6,FALSE)*VLOOKUP($F175,BY_IND_Demand_Drivers!$B$5:$J$100,9,FALSE)</f>
        <v>5.2237057714406769E-5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5.4775644584180135E-4</v>
      </c>
      <c r="H176" s="16">
        <f>VLOOKUP($D176,'Growth rate'!$B$3:$S$93,6,FALSE)*VLOOKUP($F176,BY_IND_Demand_Drivers!$B$5:$J$100,8,FALSE)</f>
        <v>5.3008688307271102E-5</v>
      </c>
      <c r="I176" s="16">
        <f>VLOOKUP($D176,'Growth rate'!$B$3:$S$93,6,FALSE)*VLOOKUP($F176,BY_IND_Demand_Drivers!$B$5:$J$100,9,FALSE)</f>
        <v>5.3008688307271102E-5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5.5572996196806611E-4</v>
      </c>
      <c r="H177" s="16">
        <f>VLOOKUP($D177,'Growth rate'!$B$3:$S$93,6,FALSE)*VLOOKUP($F177,BY_IND_Demand_Drivers!$B$5:$J$100,8,FALSE)</f>
        <v>5.3780318900135442E-5</v>
      </c>
      <c r="I177" s="16">
        <f>VLOOKUP($D177,'Growth rate'!$B$3:$S$93,6,FALSE)*VLOOKUP($F177,BY_IND_Demand_Drivers!$B$5:$J$100,9,FALSE)</f>
        <v>5.3780318900135442E-5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5.6370347809433098E-4</v>
      </c>
      <c r="H178" s="16">
        <f>VLOOKUP($D178,'Growth rate'!$B$3:$S$93,6,FALSE)*VLOOKUP($F178,BY_IND_Demand_Drivers!$B$5:$J$100,8,FALSE)</f>
        <v>5.4551949492999775E-5</v>
      </c>
      <c r="I178" s="16">
        <f>VLOOKUP($D178,'Growth rate'!$B$3:$S$93,6,FALSE)*VLOOKUP($F178,BY_IND_Demand_Drivers!$B$5:$J$100,9,FALSE)</f>
        <v>5.4551949492999775E-5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5.7167699422059574E-4</v>
      </c>
      <c r="H179" s="16">
        <f>VLOOKUP($D179,'Growth rate'!$B$3:$S$93,6,FALSE)*VLOOKUP($F179,BY_IND_Demand_Drivers!$B$5:$J$100,8,FALSE)</f>
        <v>5.5323580085864108E-5</v>
      </c>
      <c r="I179" s="16">
        <f>VLOOKUP($D179,'Growth rate'!$B$3:$S$93,6,FALSE)*VLOOKUP($F179,BY_IND_Demand_Drivers!$B$5:$J$100,9,FALSE)</f>
        <v>5.5323580085864108E-5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5.7965051034686039E-4</v>
      </c>
      <c r="H180" s="16">
        <f>VLOOKUP($D180,'Growth rate'!$B$3:$S$93,6,FALSE)*VLOOKUP($F180,BY_IND_Demand_Drivers!$B$5:$J$100,8,FALSE)</f>
        <v>5.6095210678728428E-5</v>
      </c>
      <c r="I180" s="16">
        <f>VLOOKUP($D180,'Growth rate'!$B$3:$S$93,6,FALSE)*VLOOKUP($F180,BY_IND_Demand_Drivers!$B$5:$J$100,9,FALSE)</f>
        <v>5.6095210678728428E-5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5.8762402647312515E-4</v>
      </c>
      <c r="H181" s="16">
        <f>VLOOKUP($D181,'Growth rate'!$B$3:$S$93,6,FALSE)*VLOOKUP($F181,BY_IND_Demand_Drivers!$B$5:$J$100,8,FALSE)</f>
        <v>5.6866841271592761E-5</v>
      </c>
      <c r="I181" s="16">
        <f>VLOOKUP($D181,'Growth rate'!$B$3:$S$93,6,FALSE)*VLOOKUP($F181,BY_IND_Demand_Drivers!$B$5:$J$100,9,FALSE)</f>
        <v>5.6866841271592761E-5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5.9559754259939002E-4</v>
      </c>
      <c r="H182" s="16">
        <f>VLOOKUP($D182,'Growth rate'!$B$3:$S$93,6,FALSE)*VLOOKUP($F182,BY_IND_Demand_Drivers!$B$5:$J$100,8,FALSE)</f>
        <v>5.7638471864457101E-5</v>
      </c>
      <c r="I182" s="16">
        <f>VLOOKUP($D182,'Growth rate'!$B$3:$S$93,6,FALSE)*VLOOKUP($F182,BY_IND_Demand_Drivers!$B$5:$J$100,9,FALSE)</f>
        <v>5.7638471864457101E-5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6.0357105872565478E-4</v>
      </c>
      <c r="H183" s="16">
        <f>VLOOKUP($D183,'Growth rate'!$B$3:$S$93,6,FALSE)*VLOOKUP($F183,BY_IND_Demand_Drivers!$B$5:$J$100,8,FALSE)</f>
        <v>5.8410102457321434E-5</v>
      </c>
      <c r="I183" s="16">
        <f>VLOOKUP($D183,'Growth rate'!$B$3:$S$93,6,FALSE)*VLOOKUP($F183,BY_IND_Demand_Drivers!$B$5:$J$100,9,FALSE)</f>
        <v>5.8410102457321434E-5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6.1154457485191954E-4</v>
      </c>
      <c r="H184" s="16">
        <f>VLOOKUP($D184,'Growth rate'!$B$3:$S$93,6,FALSE)*VLOOKUP($F184,BY_IND_Demand_Drivers!$B$5:$J$100,8,FALSE)</f>
        <v>5.9181733050185767E-5</v>
      </c>
      <c r="I184" s="16">
        <f>VLOOKUP($D184,'Growth rate'!$B$3:$S$93,6,FALSE)*VLOOKUP($F184,BY_IND_Demand_Drivers!$B$5:$J$100,9,FALSE)</f>
        <v>5.9181733050185767E-5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6.195180909781843E-4</v>
      </c>
      <c r="H185" s="16">
        <f>VLOOKUP($D185,'Growth rate'!$B$3:$S$93,6,FALSE)*VLOOKUP($F185,BY_IND_Demand_Drivers!$B$5:$J$100,8,FALSE)</f>
        <v>5.99533636430501E-5</v>
      </c>
      <c r="I185" s="16">
        <f>VLOOKUP($D185,'Growth rate'!$B$3:$S$93,6,FALSE)*VLOOKUP($F185,BY_IND_Demand_Drivers!$B$5:$J$100,9,FALSE)</f>
        <v>5.99533636430501E-5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6.2749160710444906E-4</v>
      </c>
      <c r="H186" s="16">
        <f>VLOOKUP($D186,'Growth rate'!$B$3:$S$93,6,FALSE)*VLOOKUP($F186,BY_IND_Demand_Drivers!$B$5:$J$100,8,FALSE)</f>
        <v>6.0724994235914433E-5</v>
      </c>
      <c r="I186" s="16">
        <f>VLOOKUP($D186,'Growth rate'!$B$3:$S$93,6,FALSE)*VLOOKUP($F186,BY_IND_Demand_Drivers!$B$5:$J$100,9,FALSE)</f>
        <v>6.0724994235914433E-5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6.3546512323071392E-4</v>
      </c>
      <c r="H187" s="16">
        <f>VLOOKUP($D187,'Growth rate'!$B$3:$S$93,6,FALSE)*VLOOKUP($F187,BY_IND_Demand_Drivers!$B$5:$J$100,8,FALSE)</f>
        <v>6.1496624828778773E-5</v>
      </c>
      <c r="I187" s="16">
        <f>VLOOKUP($D187,'Growth rate'!$B$3:$S$93,6,FALSE)*VLOOKUP($F187,BY_IND_Demand_Drivers!$B$5:$J$100,9,FALSE)</f>
        <v>6.1496624828778773E-5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6.4343863935697868E-4</v>
      </c>
      <c r="H188" s="16">
        <f>VLOOKUP($D188,'Growth rate'!$B$3:$S$93,6,FALSE)*VLOOKUP($F188,BY_IND_Demand_Drivers!$B$5:$J$100,8,FALSE)</f>
        <v>6.2268255421643099E-5</v>
      </c>
      <c r="I188" s="16">
        <f>VLOOKUP($D188,'Growth rate'!$B$3:$S$93,6,FALSE)*VLOOKUP($F188,BY_IND_Demand_Drivers!$B$5:$J$100,9,FALSE)</f>
        <v>6.2268255421643099E-5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6.5141215548324344E-4</v>
      </c>
      <c r="H189" s="16">
        <f>VLOOKUP($D189,'Growth rate'!$B$3:$S$93,6,FALSE)*VLOOKUP($F189,BY_IND_Demand_Drivers!$B$5:$J$100,8,FALSE)</f>
        <v>6.3039886014507439E-5</v>
      </c>
      <c r="I189" s="16">
        <f>VLOOKUP($D189,'Growth rate'!$B$3:$S$93,6,FALSE)*VLOOKUP($F189,BY_IND_Demand_Drivers!$B$5:$J$100,9,FALSE)</f>
        <v>6.3039886014507439E-5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6.593856716095081E-4</v>
      </c>
      <c r="H190" s="16">
        <f>VLOOKUP($D190,'Growth rate'!$B$3:$S$93,6,FALSE)*VLOOKUP($F190,BY_IND_Demand_Drivers!$B$5:$J$100,8,FALSE)</f>
        <v>6.3811516607371766E-5</v>
      </c>
      <c r="I190" s="16">
        <f>VLOOKUP($D190,'Growth rate'!$B$3:$S$93,6,FALSE)*VLOOKUP($F190,BY_IND_Demand_Drivers!$B$5:$J$100,9,FALSE)</f>
        <v>6.3811516607371766E-5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6.6735918773577296E-4</v>
      </c>
      <c r="H191" s="16">
        <f>VLOOKUP($D191,'Growth rate'!$B$3:$S$93,6,FALSE)*VLOOKUP($F191,BY_IND_Demand_Drivers!$B$5:$J$100,8,FALSE)</f>
        <v>6.4583147200236092E-5</v>
      </c>
      <c r="I191" s="16">
        <f>VLOOKUP($D191,'Growth rate'!$B$3:$S$93,6,FALSE)*VLOOKUP($F191,BY_IND_Demand_Drivers!$B$5:$J$100,9,FALSE)</f>
        <v>6.4583147200236092E-5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6.7533270386203772E-4</v>
      </c>
      <c r="H192" s="16">
        <f>VLOOKUP($D192,'Growth rate'!$B$3:$S$93,6,FALSE)*VLOOKUP($F192,BY_IND_Demand_Drivers!$B$5:$J$100,8,FALSE)</f>
        <v>6.5354777793100432E-5</v>
      </c>
      <c r="I192" s="16">
        <f>VLOOKUP($D192,'Growth rate'!$B$3:$S$93,6,FALSE)*VLOOKUP($F192,BY_IND_Demand_Drivers!$B$5:$J$100,9,FALSE)</f>
        <v>6.5354777793100432E-5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6.8330621998830248E-4</v>
      </c>
      <c r="H193" s="16">
        <f>VLOOKUP($D193,'Growth rate'!$B$3:$S$93,6,FALSE)*VLOOKUP($F193,BY_IND_Demand_Drivers!$B$5:$J$100,8,FALSE)</f>
        <v>6.6126408385964758E-5</v>
      </c>
      <c r="I193" s="16">
        <f>VLOOKUP($D193,'Growth rate'!$B$3:$S$93,6,FALSE)*VLOOKUP($F193,BY_IND_Demand_Drivers!$B$5:$J$100,9,FALSE)</f>
        <v>6.6126408385964758E-5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6.9127973611456724E-4</v>
      </c>
      <c r="H194" s="16">
        <f>VLOOKUP($D194,'Growth rate'!$B$3:$S$93,6,FALSE)*VLOOKUP($F194,BY_IND_Demand_Drivers!$B$5:$J$100,8,FALSE)</f>
        <v>6.6898038978829098E-5</v>
      </c>
      <c r="I194" s="16">
        <f>VLOOKUP($D194,'Growth rate'!$B$3:$S$93,6,FALSE)*VLOOKUP($F194,BY_IND_Demand_Drivers!$B$5:$J$100,9,FALSE)</f>
        <v>6.6898038978829098E-5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6.9925325224083189E-4</v>
      </c>
      <c r="H195" s="16">
        <f>VLOOKUP($D195,'Growth rate'!$B$3:$S$93,6,FALSE)*VLOOKUP($F195,BY_IND_Demand_Drivers!$B$5:$J$100,8,FALSE)</f>
        <v>6.7669669571693424E-5</v>
      </c>
      <c r="I195" s="16">
        <f>VLOOKUP($D195,'Growth rate'!$B$3:$S$93,6,FALSE)*VLOOKUP($F195,BY_IND_Demand_Drivers!$B$5:$J$100,9,FALSE)</f>
        <v>6.7669669571693424E-5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7.0722676836709676E-4</v>
      </c>
      <c r="H196" s="16">
        <f>VLOOKUP($D196,'Growth rate'!$B$3:$S$93,6,FALSE)*VLOOKUP($F196,BY_IND_Demand_Drivers!$B$5:$J$100,8,FALSE)</f>
        <v>6.8441300164557751E-5</v>
      </c>
      <c r="I196" s="16">
        <f>VLOOKUP($D196,'Growth rate'!$B$3:$S$93,6,FALSE)*VLOOKUP($F196,BY_IND_Demand_Drivers!$B$5:$J$100,9,FALSE)</f>
        <v>6.8441300164557751E-5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7.1520028449336152E-4</v>
      </c>
      <c r="H197" s="16">
        <f>VLOOKUP($D197,'Growth rate'!$B$3:$S$93,6,FALSE)*VLOOKUP($F197,BY_IND_Demand_Drivers!$B$5:$J$100,8,FALSE)</f>
        <v>6.9212930757422091E-5</v>
      </c>
      <c r="I197" s="16">
        <f>VLOOKUP($D197,'Growth rate'!$B$3:$S$93,6,FALSE)*VLOOKUP($F197,BY_IND_Demand_Drivers!$B$5:$J$100,9,FALSE)</f>
        <v>6.9212930757422091E-5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7.2317380061962628E-4</v>
      </c>
      <c r="H198" s="16">
        <f>VLOOKUP($D198,'Growth rate'!$B$3:$S$93,6,FALSE)*VLOOKUP($F198,BY_IND_Demand_Drivers!$B$5:$J$100,8,FALSE)</f>
        <v>6.9984561350286417E-5</v>
      </c>
      <c r="I198" s="16">
        <f>VLOOKUP($D198,'Growth rate'!$B$3:$S$93,6,FALSE)*VLOOKUP($F198,BY_IND_Demand_Drivers!$B$5:$J$100,9,FALSE)</f>
        <v>6.9984561350286417E-5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7.3114731674589104E-4</v>
      </c>
      <c r="H199" s="16">
        <f>VLOOKUP($D199,'Growth rate'!$B$3:$S$93,6,FALSE)*VLOOKUP($F199,BY_IND_Demand_Drivers!$B$5:$J$100,8,FALSE)</f>
        <v>7.0756191943150757E-5</v>
      </c>
      <c r="I199" s="16">
        <f>VLOOKUP($D199,'Growth rate'!$B$3:$S$93,6,FALSE)*VLOOKUP($F199,BY_IND_Demand_Drivers!$B$5:$J$100,9,FALSE)</f>
        <v>7.0756191943150757E-5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7.4284567381382538E-4</v>
      </c>
      <c r="H200" s="16">
        <f>VLOOKUP($D200,'Growth rate'!$B$3:$S$93,6,FALSE)*VLOOKUP($F200,BY_IND_Demand_Drivers!$B$5:$J$100,8,FALSE)</f>
        <v>7.1888291014241175E-5</v>
      </c>
      <c r="I200" s="16">
        <f>VLOOKUP($D200,'Growth rate'!$B$3:$S$93,6,FALSE)*VLOOKUP($F200,BY_IND_Demand_Drivers!$B$5:$J$100,9,FALSE)</f>
        <v>7.1888291014241175E-5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7.5473120459484651E-4</v>
      </c>
      <c r="H201" s="16">
        <f>VLOOKUP($D201,'Growth rate'!$B$3:$S$93,6,FALSE)*VLOOKUP($F201,BY_IND_Demand_Drivers!$B$5:$J$100,8,FALSE)</f>
        <v>7.3038503670469021E-5</v>
      </c>
      <c r="I201" s="16">
        <f>VLOOKUP($D201,'Growth rate'!$B$3:$S$93,6,FALSE)*VLOOKUP($F201,BY_IND_Demand_Drivers!$B$5:$J$100,9,FALSE)</f>
        <v>7.3038503670469021E-5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7.6680690386836403E-4</v>
      </c>
      <c r="H202" s="16">
        <f>VLOOKUP($D202,'Growth rate'!$B$3:$S$93,6,FALSE)*VLOOKUP($F202,BY_IND_Demand_Drivers!$B$5:$J$100,8,FALSE)</f>
        <v>7.4207119729196531E-5</v>
      </c>
      <c r="I202" s="16">
        <f>VLOOKUP($D202,'Growth rate'!$B$3:$S$93,6,FALSE)*VLOOKUP($F202,BY_IND_Demand_Drivers!$B$5:$J$100,9,FALSE)</f>
        <v>7.4207119729196531E-5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7.7907581433025791E-4</v>
      </c>
      <c r="H203" s="16">
        <f>VLOOKUP($D203,'Growth rate'!$B$3:$S$93,6,FALSE)*VLOOKUP($F203,BY_IND_Demand_Drivers!$B$5:$J$100,8,FALSE)</f>
        <v>7.5394433644863674E-5</v>
      </c>
      <c r="I203" s="16">
        <f>VLOOKUP($D203,'Growth rate'!$B$3:$S$93,6,FALSE)*VLOOKUP($F203,BY_IND_Demand_Drivers!$B$5:$J$100,9,FALSE)</f>
        <v>7.5394433644863674E-5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7.9154102735954192E-4</v>
      </c>
      <c r="H204" s="16">
        <f>VLOOKUP($D204,'Growth rate'!$B$3:$S$93,6,FALSE)*VLOOKUP($F204,BY_IND_Demand_Drivers!$B$5:$J$100,8,FALSE)</f>
        <v>7.660074458318148E-5</v>
      </c>
      <c r="I204" s="16">
        <f>VLOOKUP($D204,'Growth rate'!$B$3:$S$93,6,FALSE)*VLOOKUP($F204,BY_IND_Demand_Drivers!$B$5:$J$100,9,FALSE)</f>
        <v>7.660074458318148E-5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8.0420568379729461E-4</v>
      </c>
      <c r="H205" s="16">
        <f>VLOOKUP($D205,'Growth rate'!$B$3:$S$93,6,FALSE)*VLOOKUP($F205,BY_IND_Demand_Drivers!$B$5:$J$100,8,FALSE)</f>
        <v>7.7826356496512388E-5</v>
      </c>
      <c r="I205" s="16">
        <f>VLOOKUP($D205,'Growth rate'!$B$3:$S$93,6,FALSE)*VLOOKUP($F205,BY_IND_Demand_Drivers!$B$5:$J$100,9,FALSE)</f>
        <v>7.7826356496512388E-5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8.1707297473805152E-4</v>
      </c>
      <c r="H206" s="16">
        <f>VLOOKUP($D206,'Growth rate'!$B$3:$S$93,6,FALSE)*VLOOKUP($F206,BY_IND_Demand_Drivers!$B$5:$J$100,8,FALSE)</f>
        <v>7.9071578200456605E-5</v>
      </c>
      <c r="I206" s="16">
        <f>VLOOKUP($D206,'Growth rate'!$B$3:$S$93,6,FALSE)*VLOOKUP($F206,BY_IND_Demand_Drivers!$B$5:$J$100,9,FALSE)</f>
        <v>7.9071578200456605E-5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8.3014614233386022E-4</v>
      </c>
      <c r="H207" s="16">
        <f>VLOOKUP($D207,'Growth rate'!$B$3:$S$93,6,FALSE)*VLOOKUP($F207,BY_IND_Demand_Drivers!$B$5:$J$100,8,FALSE)</f>
        <v>8.0336723451663903E-5</v>
      </c>
      <c r="I207" s="16">
        <f>VLOOKUP($D207,'Growth rate'!$B$3:$S$93,6,FALSE)*VLOOKUP($F207,BY_IND_Demand_Drivers!$B$5:$J$100,9,FALSE)</f>
        <v>8.0336723451663903E-5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8.4342848061120211E-4</v>
      </c>
      <c r="H208" s="16">
        <f>VLOOKUP($D208,'Growth rate'!$B$3:$S$93,6,FALSE)*VLOOKUP($F208,BY_IND_Demand_Drivers!$B$5:$J$100,8,FALSE)</f>
        <v>8.1622111026890534E-5</v>
      </c>
      <c r="I208" s="16">
        <f>VLOOKUP($D208,'Growth rate'!$B$3:$S$93,6,FALSE)*VLOOKUP($F208,BY_IND_Demand_Drivers!$B$5:$J$100,9,FALSE)</f>
        <v>8.1622111026890534E-5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8.5692333630098131E-4</v>
      </c>
      <c r="H209" s="16">
        <f>VLOOKUP($D209,'Growth rate'!$B$3:$S$93,6,FALSE)*VLOOKUP($F209,BY_IND_Demand_Drivers!$B$5:$J$100,8,FALSE)</f>
        <v>8.292806480332078E-5</v>
      </c>
      <c r="I209" s="16">
        <f>VLOOKUP($D209,'Growth rate'!$B$3:$S$93,6,FALSE)*VLOOKUP($F209,BY_IND_Demand_Drivers!$B$5:$J$100,9,FALSE)</f>
        <v>8.292806480332078E-5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8.7063410968179697E-4</v>
      </c>
      <c r="H210" s="16">
        <f>VLOOKUP($D210,'Growth rate'!$B$3:$S$93,6,FALSE)*VLOOKUP($F210,BY_IND_Demand_Drivers!$B$5:$J$100,8,FALSE)</f>
        <v>8.4254913840173913E-5</v>
      </c>
      <c r="I210" s="16">
        <f>VLOOKUP($D210,'Growth rate'!$B$3:$S$93,6,FALSE)*VLOOKUP($F210,BY_IND_Demand_Drivers!$B$5:$J$100,9,FALSE)</f>
        <v>8.4254913840173913E-5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8.8456425543670576E-4</v>
      </c>
      <c r="H211" s="16">
        <f>VLOOKUP($D211,'Growth rate'!$B$3:$S$93,6,FALSE)*VLOOKUP($F211,BY_IND_Demand_Drivers!$B$5:$J$100,8,FALSE)</f>
        <v>8.5602992461616698E-5</v>
      </c>
      <c r="I211" s="16">
        <f>VLOOKUP($D211,'Growth rate'!$B$3:$S$93,6,FALSE)*VLOOKUP($F211,BY_IND_Demand_Drivers!$B$5:$J$100,9,FALSE)</f>
        <v>8.5602992461616698E-5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8.9871728352369307E-4</v>
      </c>
      <c r="H212" s="16">
        <f>VLOOKUP($D212,'Growth rate'!$B$3:$S$93,6,FALSE)*VLOOKUP($F212,BY_IND_Demand_Drivers!$B$5:$J$100,8,FALSE)</f>
        <v>8.697264034100256E-5</v>
      </c>
      <c r="I212" s="16">
        <f>VLOOKUP($D212,'Growth rate'!$B$3:$S$93,6,FALSE)*VLOOKUP($F212,BY_IND_Demand_Drivers!$B$5:$J$100,9,FALSE)</f>
        <v>8.697264034100256E-5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9.1309676006007224E-4</v>
      </c>
      <c r="H213" s="16">
        <f>VLOOKUP($D213,'Growth rate'!$B$3:$S$93,6,FALSE)*VLOOKUP($F213,BY_IND_Demand_Drivers!$B$5:$J$100,8,FALSE)</f>
        <v>8.8364202586458605E-5</v>
      </c>
      <c r="I213" s="16">
        <f>VLOOKUP($D213,'Growth rate'!$B$3:$S$93,6,FALSE)*VLOOKUP($F213,BY_IND_Demand_Drivers!$B$5:$J$100,9,FALSE)</f>
        <v>8.8364202586458605E-5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9.2770630822103337E-4</v>
      </c>
      <c r="H214" s="16">
        <f>VLOOKUP($D214,'Growth rate'!$B$3:$S$93,6,FALSE)*VLOOKUP($F214,BY_IND_Demand_Drivers!$B$5:$J$100,8,FALSE)</f>
        <v>8.9778029827841945E-5</v>
      </c>
      <c r="I214" s="16">
        <f>VLOOKUP($D214,'Growth rate'!$B$3:$S$93,6,FALSE)*VLOOKUP($F214,BY_IND_Demand_Drivers!$B$5:$J$100,9,FALSE)</f>
        <v>8.9778029827841945E-5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9.4254960915256996E-4</v>
      </c>
      <c r="H215" s="16">
        <f>VLOOKUP($D215,'Growth rate'!$B$3:$S$93,6,FALSE)*VLOOKUP($F215,BY_IND_Demand_Drivers!$B$5:$J$100,8,FALSE)</f>
        <v>9.1214478305087429E-5</v>
      </c>
      <c r="I215" s="16">
        <f>VLOOKUP($D215,'Growth rate'!$B$3:$S$93,6,FALSE)*VLOOKUP($F215,BY_IND_Demand_Drivers!$B$5:$J$100,9,FALSE)</f>
        <v>9.1214478305087429E-5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9.5763040289901103E-4</v>
      </c>
      <c r="H216" s="16">
        <f>VLOOKUP($D216,'Growth rate'!$B$3:$S$93,6,FALSE)*VLOOKUP($F216,BY_IND_Demand_Drivers!$B$5:$J$100,8,FALSE)</f>
        <v>9.267390995796881E-5</v>
      </c>
      <c r="I216" s="16">
        <f>VLOOKUP($D216,'Growth rate'!$B$3:$S$93,6,FALSE)*VLOOKUP($F216,BY_IND_Demand_Drivers!$B$5:$J$100,9,FALSE)</f>
        <v>9.267390995796881E-5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9.7295248934539528E-4</v>
      </c>
      <c r="H217" s="16">
        <f>VLOOKUP($D217,'Growth rate'!$B$3:$S$93,6,FALSE)*VLOOKUP($F217,BY_IND_Demand_Drivers!$B$5:$J$100,8,FALSE)</f>
        <v>9.4156692517296327E-5</v>
      </c>
      <c r="I217" s="16">
        <f>VLOOKUP($D217,'Growth rate'!$B$3:$S$93,6,FALSE)*VLOOKUP($F217,BY_IND_Demand_Drivers!$B$5:$J$100,9,FALSE)</f>
        <v>9.4156692517296327E-5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9.8851972917492138E-4</v>
      </c>
      <c r="H218" s="16">
        <f>VLOOKUP($D218,'Growth rate'!$B$3:$S$93,6,FALSE)*VLOOKUP($F218,BY_IND_Demand_Drivers!$B$5:$J$100,8,FALSE)</f>
        <v>9.5663199597573043E-5</v>
      </c>
      <c r="I218" s="16">
        <f>VLOOKUP($D218,'Growth rate'!$B$3:$S$93,6,FALSE)*VLOOKUP($F218,BY_IND_Demand_Drivers!$B$5:$J$100,9,FALSE)</f>
        <v>9.5663199597573043E-5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1.0043360448417202E-3</v>
      </c>
      <c r="H219" s="16">
        <f>VLOOKUP($D219,'Growth rate'!$B$3:$S$93,6,FALSE)*VLOOKUP($F219,BY_IND_Demand_Drivers!$B$5:$J$100,8,FALSE)</f>
        <v>9.7193810791134226E-5</v>
      </c>
      <c r="I219" s="16">
        <f>VLOOKUP($D219,'Growth rate'!$B$3:$S$93,6,FALSE)*VLOOKUP($F219,BY_IND_Demand_Drivers!$B$5:$J$100,9,FALSE)</f>
        <v>9.7193810791134226E-5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1.0204054215591878E-3</v>
      </c>
      <c r="H220" s="16">
        <f>VLOOKUP($D220,'Growth rate'!$B$3:$S$93,6,FALSE)*VLOOKUP($F220,BY_IND_Demand_Drivers!$B$5:$J$100,8,FALSE)</f>
        <v>9.8748911763792379E-5</v>
      </c>
      <c r="I220" s="16">
        <f>VLOOKUP($D220,'Growth rate'!$B$3:$S$93,6,FALSE)*VLOOKUP($F220,BY_IND_Demand_Drivers!$B$5:$J$100,9,FALSE)</f>
        <v>9.8748911763792379E-5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1.0367319083041348E-3</v>
      </c>
      <c r="H221" s="16">
        <f>VLOOKUP($D221,'Growth rate'!$B$3:$S$93,6,FALSE)*VLOOKUP($F221,BY_IND_Demand_Drivers!$B$5:$J$100,8,FALSE)</f>
        <v>1.0032889435201305E-4</v>
      </c>
      <c r="I221" s="16">
        <f>VLOOKUP($D221,'Growth rate'!$B$3:$S$93,6,FALSE)*VLOOKUP($F221,BY_IND_Demand_Drivers!$B$5:$J$100,9,FALSE)</f>
        <v>1.0032889435201305E-4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1.0533196188370008E-3</v>
      </c>
      <c r="H222" s="16">
        <f>VLOOKUP($D222,'Growth rate'!$B$3:$S$93,6,FALSE)*VLOOKUP($F222,BY_IND_Demand_Drivers!$B$5:$J$100,8,FALSE)</f>
        <v>1.0193415666164525E-4</v>
      </c>
      <c r="I222" s="16">
        <f>VLOOKUP($D222,'Growth rate'!$B$3:$S$93,6,FALSE)*VLOOKUP($F222,BY_IND_Demand_Drivers!$B$5:$J$100,9,FALSE)</f>
        <v>1.0193415666164525E-4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1.0701727327383928E-3</v>
      </c>
      <c r="H223" s="16">
        <f>VLOOKUP($D223,'Growth rate'!$B$3:$S$93,6,FALSE)*VLOOKUP($F223,BY_IND_Demand_Drivers!$B$5:$J$100,8,FALSE)</f>
        <v>1.0356510316823158E-4</v>
      </c>
      <c r="I223" s="16">
        <f>VLOOKUP($D223,'Growth rate'!$B$3:$S$93,6,FALSE)*VLOOKUP($F223,BY_IND_Demand_Drivers!$B$5:$J$100,9,FALSE)</f>
        <v>1.0356510316823158E-4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1.0872954964622073E-3</v>
      </c>
      <c r="H224" s="16">
        <f>VLOOKUP($D224,'Growth rate'!$B$3:$S$93,6,FALSE)*VLOOKUP($F224,BY_IND_Demand_Drivers!$B$5:$J$100,8,FALSE)</f>
        <v>1.052221448189233E-4</v>
      </c>
      <c r="I224" s="16">
        <f>VLOOKUP($D224,'Growth rate'!$B$3:$S$93,6,FALSE)*VLOOKUP($F224,BY_IND_Demand_Drivers!$B$5:$J$100,9,FALSE)</f>
        <v>1.052221448189233E-4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1.1046922244056026E-3</v>
      </c>
      <c r="H225" s="16">
        <f>VLOOKUP($D225,'Growth rate'!$B$3:$S$93,6,FALSE)*VLOOKUP($F225,BY_IND_Demand_Drivers!$B$5:$J$100,8,FALSE)</f>
        <v>1.0690569913602606E-4</v>
      </c>
      <c r="I225" s="16">
        <f>VLOOKUP($D225,'Growth rate'!$B$3:$S$93,6,FALSE)*VLOOKUP($F225,BY_IND_Demand_Drivers!$B$5:$J$100,9,FALSE)</f>
        <v>1.0690569913602606E-4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1.122367299996092E-3</v>
      </c>
      <c r="H226" s="16">
        <f>VLOOKUP($D226,'Growth rate'!$B$3:$S$93,6,FALSE)*VLOOKUP($F226,BY_IND_Demand_Drivers!$B$5:$J$100,8,FALSE)</f>
        <v>1.0861619032220246E-4</v>
      </c>
      <c r="I226" s="16">
        <f>VLOOKUP($D226,'Growth rate'!$B$3:$S$93,6,FALSE)*VLOOKUP($F226,BY_IND_Demand_Drivers!$B$5:$J$100,9,FALSE)</f>
        <v>1.0861619032220246E-4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1.1403251767960296E-3</v>
      </c>
      <c r="H227" s="16">
        <f>VLOOKUP($D227,'Growth rate'!$B$3:$S$93,6,FALSE)*VLOOKUP($F227,BY_IND_Demand_Drivers!$B$5:$J$100,8,FALSE)</f>
        <v>1.1035404936735772E-4</v>
      </c>
      <c r="I227" s="16">
        <f>VLOOKUP($D227,'Growth rate'!$B$3:$S$93,6,FALSE)*VLOOKUP($F227,BY_IND_Demand_Drivers!$B$5:$J$100,9,FALSE)</f>
        <v>1.1035404936735772E-4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1.1585703796247661E-3</v>
      </c>
      <c r="H228" s="16">
        <f>VLOOKUP($D228,'Growth rate'!$B$3:$S$93,6,FALSE)*VLOOKUP($F228,BY_IND_Demand_Drivers!$B$5:$J$100,8,FALSE)</f>
        <v>1.1211971415723544E-4</v>
      </c>
      <c r="I228" s="16">
        <f>VLOOKUP($D228,'Growth rate'!$B$3:$S$93,6,FALSE)*VLOOKUP($F228,BY_IND_Demand_Drivers!$B$5:$J$100,9,FALSE)</f>
        <v>1.1211971415723544E-4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1.1771075056987623E-3</v>
      </c>
      <c r="H229" s="16">
        <f>VLOOKUP($D229,'Growth rate'!$B$3:$S$93,6,FALSE)*VLOOKUP($F229,BY_IND_Demand_Drivers!$B$5:$J$100,8,FALSE)</f>
        <v>1.1391362958375121E-4</v>
      </c>
      <c r="I229" s="16">
        <f>VLOOKUP($D229,'Growth rate'!$B$3:$S$93,6,FALSE)*VLOOKUP($F229,BY_IND_Demand_Drivers!$B$5:$J$100,9,FALSE)</f>
        <v>1.1391362958375121E-4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1.1959412257899426E-3</v>
      </c>
      <c r="H230" s="16">
        <f>VLOOKUP($D230,'Growth rate'!$B$3:$S$93,6,FALSE)*VLOOKUP($F230,BY_IND_Demand_Drivers!$B$5:$J$100,8,FALSE)</f>
        <v>1.1573624765709124E-4</v>
      </c>
      <c r="I230" s="16">
        <f>VLOOKUP($D230,'Growth rate'!$B$3:$S$93,6,FALSE)*VLOOKUP($F230,BY_IND_Demand_Drivers!$B$5:$J$100,9,FALSE)</f>
        <v>1.1573624765709124E-4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1.215076285402582E-3</v>
      </c>
      <c r="H231" s="16">
        <f>VLOOKUP($D231,'Growth rate'!$B$3:$S$93,6,FALSE)*VLOOKUP($F231,BY_IND_Demand_Drivers!$B$5:$J$100,8,FALSE)</f>
        <v>1.1758802761960471E-4</v>
      </c>
      <c r="I231" s="16">
        <f>VLOOKUP($D231,'Growth rate'!$B$3:$S$93,6,FALSE)*VLOOKUP($F231,BY_IND_Demand_Drivers!$B$5:$J$100,9,FALSE)</f>
        <v>1.1758802761960471E-4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1.2345175059690233E-3</v>
      </c>
      <c r="H232" s="16">
        <f>VLOOKUP($D232,'Growth rate'!$B$3:$S$93,6,FALSE)*VLOOKUP($F232,BY_IND_Demand_Drivers!$B$5:$J$100,8,FALSE)</f>
        <v>1.1946943606151839E-4</v>
      </c>
      <c r="I232" s="16">
        <f>VLOOKUP($D232,'Growth rate'!$B$3:$S$93,6,FALSE)*VLOOKUP($F232,BY_IND_Demand_Drivers!$B$5:$J$100,9,FALSE)</f>
        <v>1.1946943606151839E-4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1.2542697860645274E-3</v>
      </c>
      <c r="H233" s="16">
        <f>VLOOKUP($D233,'Growth rate'!$B$3:$S$93,6,FALSE)*VLOOKUP($F233,BY_IND_Demand_Drivers!$B$5:$J$100,8,FALSE)</f>
        <v>1.2138094703850267E-4</v>
      </c>
      <c r="I233" s="16">
        <f>VLOOKUP($D233,'Growth rate'!$B$3:$S$93,6,FALSE)*VLOOKUP($F233,BY_IND_Demand_Drivers!$B$5:$J$100,9,FALSE)</f>
        <v>1.2138094703850267E-4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1.27433810264156E-3</v>
      </c>
      <c r="H234" s="16">
        <f>VLOOKUP($D234,'Growth rate'!$B$3:$S$93,6,FALSE)*VLOOKUP($F234,BY_IND_Demand_Drivers!$B$5:$J$100,8,FALSE)</f>
        <v>1.2332304219111873E-4</v>
      </c>
      <c r="I234" s="16">
        <f>VLOOKUP($D234,'Growth rate'!$B$3:$S$93,6,FALSE)*VLOOKUP($F234,BY_IND_Demand_Drivers!$B$5:$J$100,9,FALSE)</f>
        <v>1.2332304219111873E-4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1.2947275122838252E-3</v>
      </c>
      <c r="H235" s="16">
        <f>VLOOKUP($D235,'Growth rate'!$B$3:$S$93,6,FALSE)*VLOOKUP($F235,BY_IND_Demand_Drivers!$B$5:$J$100,8,FALSE)</f>
        <v>1.2529621086617665E-4</v>
      </c>
      <c r="I235" s="16">
        <f>VLOOKUP($D235,'Growth rate'!$B$3:$S$93,6,FALSE)*VLOOKUP($F235,BY_IND_Demand_Drivers!$B$5:$J$100,9,FALSE)</f>
        <v>1.2529621086617665E-4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1.3154431524803666E-3</v>
      </c>
      <c r="H236" s="16">
        <f>VLOOKUP($D236,'Growth rate'!$B$3:$S$93,6,FALSE)*VLOOKUP($F236,BY_IND_Demand_Drivers!$B$5:$J$100,8,FALSE)</f>
        <v>1.2730095024003548E-4</v>
      </c>
      <c r="I236" s="16">
        <f>VLOOKUP($D236,'Growth rate'!$B$3:$S$93,6,FALSE)*VLOOKUP($F236,BY_IND_Demand_Drivers!$B$5:$J$100,9,FALSE)</f>
        <v>1.2730095024003548E-4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1.3364902429200524E-3</v>
      </c>
      <c r="H237" s="16">
        <f>VLOOKUP($D237,'Growth rate'!$B$3:$S$93,6,FALSE)*VLOOKUP($F237,BY_IND_Demand_Drivers!$B$5:$J$100,8,FALSE)</f>
        <v>1.2933776544387605E-4</v>
      </c>
      <c r="I237" s="16">
        <f>VLOOKUP($D237,'Growth rate'!$B$3:$S$93,6,FALSE)*VLOOKUP($F237,BY_IND_Demand_Drivers!$B$5:$J$100,9,FALSE)</f>
        <v>1.2933776544387605E-4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1.3578740868067732E-3</v>
      </c>
      <c r="H238" s="16">
        <f>VLOOKUP($D238,'Growth rate'!$B$3:$S$93,6,FALSE)*VLOOKUP($F238,BY_IND_Demand_Drivers!$B$5:$J$100,8,FALSE)</f>
        <v>1.3140716969097806E-4</v>
      </c>
      <c r="I238" s="16">
        <f>VLOOKUP($D238,'Growth rate'!$B$3:$S$93,6,FALSE)*VLOOKUP($F238,BY_IND_Demand_Drivers!$B$5:$J$100,9,FALSE)</f>
        <v>1.3140716969097806E-4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1.3796000721956814E-3</v>
      </c>
      <c r="H239" s="16">
        <f>VLOOKUP($D239,'Growth rate'!$B$3:$S$93,6,FALSE)*VLOOKUP($F239,BY_IND_Demand_Drivers!$B$5:$J$100,8,FALSE)</f>
        <v>1.3350968440603369E-4</v>
      </c>
      <c r="I239" s="16">
        <f>VLOOKUP($D239,'Growth rate'!$B$3:$S$93,6,FALSE)*VLOOKUP($F239,BY_IND_Demand_Drivers!$B$5:$J$100,9,FALSE)</f>
        <v>1.3350968440603369E-4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1.4016736733508126E-3</v>
      </c>
      <c r="H240" s="16">
        <f>VLOOKUP($D240,'Growth rate'!$B$3:$S$93,6,FALSE)*VLOOKUP($F240,BY_IND_Demand_Drivers!$B$5:$J$100,8,FALSE)</f>
        <v>1.3564583935653026E-4</v>
      </c>
      <c r="I240" s="16">
        <f>VLOOKUP($D240,'Growth rate'!$B$3:$S$93,6,FALSE)*VLOOKUP($F240,BY_IND_Demand_Drivers!$B$5:$J$100,9,FALSE)</f>
        <v>1.3564583935653026E-4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1.4241004521244258E-3</v>
      </c>
      <c r="H241" s="16">
        <f>VLOOKUP($D241,'Growth rate'!$B$3:$S$93,6,FALSE)*VLOOKUP($F241,BY_IND_Demand_Drivers!$B$5:$J$100,8,FALSE)</f>
        <v>1.3781617278623475E-4</v>
      </c>
      <c r="I241" s="16">
        <f>VLOOKUP($D241,'Growth rate'!$B$3:$S$93,6,FALSE)*VLOOKUP($F241,BY_IND_Demand_Drivers!$B$5:$J$100,9,FALSE)</f>
        <v>1.3781617278623475E-4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1.4468860593584165E-3</v>
      </c>
      <c r="H242" s="16">
        <f>VLOOKUP($D242,'Growth rate'!$B$3:$S$93,6,FALSE)*VLOOKUP($F242,BY_IND_Demand_Drivers!$B$5:$J$100,8,FALSE)</f>
        <v>1.4002123155081451E-4</v>
      </c>
      <c r="I242" s="16">
        <f>VLOOKUP($D242,'Growth rate'!$B$3:$S$93,6,FALSE)*VLOOKUP($F242,BY_IND_Demand_Drivers!$B$5:$J$100,9,FALSE)</f>
        <v>1.4002123155081451E-4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1.4700362363081513E-3</v>
      </c>
      <c r="H243" s="16">
        <f>VLOOKUP($D243,'Growth rate'!$B$3:$S$93,6,FALSE)*VLOOKUP($F243,BY_IND_Demand_Drivers!$B$5:$J$100,8,FALSE)</f>
        <v>1.4226157125562754E-4</v>
      </c>
      <c r="I243" s="16">
        <f>VLOOKUP($D243,'Growth rate'!$B$3:$S$93,6,FALSE)*VLOOKUP($F243,BY_IND_Demand_Drivers!$B$5:$J$100,9,FALSE)</f>
        <v>1.4226157125562754E-4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1.493556816089082E-3</v>
      </c>
      <c r="H244" s="16">
        <f>VLOOKUP($D244,'Growth rate'!$B$3:$S$93,6,FALSE)*VLOOKUP($F244,BY_IND_Demand_Drivers!$B$5:$J$100,8,FALSE)</f>
        <v>1.445377563957176E-4</v>
      </c>
      <c r="I244" s="16">
        <f>VLOOKUP($D244,'Growth rate'!$B$3:$S$93,6,FALSE)*VLOOKUP($F244,BY_IND_Demand_Drivers!$B$5:$J$100,9,FALSE)</f>
        <v>1.445377563957176E-4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1.5174537251465071E-3</v>
      </c>
      <c r="H245" s="16">
        <f>VLOOKUP($D245,'Growth rate'!$B$3:$S$93,6,FALSE)*VLOOKUP($F245,BY_IND_Demand_Drivers!$B$5:$J$100,8,FALSE)</f>
        <v>1.4685036049804907E-4</v>
      </c>
      <c r="I245" s="16">
        <f>VLOOKUP($D245,'Growth rate'!$B$3:$S$93,6,FALSE)*VLOOKUP($F245,BY_IND_Demand_Drivers!$B$5:$J$100,9,FALSE)</f>
        <v>1.4685036049804907E-4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1.5417329847488511E-3</v>
      </c>
      <c r="H246" s="16">
        <f>VLOOKUP($D246,'Growth rate'!$B$3:$S$93,6,FALSE)*VLOOKUP($F246,BY_IND_Demand_Drivers!$B$5:$J$100,8,FALSE)</f>
        <v>1.4919996626601786E-4</v>
      </c>
      <c r="I246" s="16">
        <f>VLOOKUP($D246,'Growth rate'!$B$3:$S$93,6,FALSE)*VLOOKUP($F246,BY_IND_Demand_Drivers!$B$5:$J$100,9,FALSE)</f>
        <v>1.4919996626601786E-4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1.5664007125048328E-3</v>
      </c>
      <c r="H247" s="16">
        <f>VLOOKUP($D247,'Growth rate'!$B$3:$S$93,6,FALSE)*VLOOKUP($F247,BY_IND_Demand_Drivers!$B$5:$J$100,8,FALSE)</f>
        <v>1.5158716572627416E-4</v>
      </c>
      <c r="I247" s="16">
        <f>VLOOKUP($D247,'Growth rate'!$B$3:$S$93,6,FALSE)*VLOOKUP($F247,BY_IND_Demand_Drivers!$B$5:$J$100,9,FALSE)</f>
        <v>1.5158716572627416E-4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1.5914631239049102E-3</v>
      </c>
      <c r="H248" s="16">
        <f>VLOOKUP($D248,'Growth rate'!$B$3:$S$93,6,FALSE)*VLOOKUP($F248,BY_IND_Demand_Drivers!$B$5:$J$100,8,FALSE)</f>
        <v>1.5401256037789456E-4</v>
      </c>
      <c r="I248" s="16">
        <f>VLOOKUP($D248,'Growth rate'!$B$3:$S$93,6,FALSE)*VLOOKUP($F248,BY_IND_Demand_Drivers!$B$5:$J$100,9,FALSE)</f>
        <v>1.5401256037789456E-4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1.6169265338873888E-3</v>
      </c>
      <c r="H249" s="16">
        <f>VLOOKUP($D249,'Growth rate'!$B$3:$S$93,6,FALSE)*VLOOKUP($F249,BY_IND_Demand_Drivers!$B$5:$J$100,8,FALSE)</f>
        <v>1.5647676134394086E-4</v>
      </c>
      <c r="I249" s="16">
        <f>VLOOKUP($D249,'Growth rate'!$B$3:$S$93,6,FALSE)*VLOOKUP($F249,BY_IND_Demand_Drivers!$B$5:$J$100,9,FALSE)</f>
        <v>1.5647676134394086E-4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1.2021148514851485E-3</v>
      </c>
      <c r="H250" s="16">
        <f>VLOOKUP($D250,'Growth rate'!$B$3:$S$93,6,FALSE)*VLOOKUP($F250,BY_IND_Demand_Drivers!$B$5:$J$100,8,FALSE)</f>
        <v>7.8059405940594066E-5</v>
      </c>
      <c r="I250" s="16">
        <f>VLOOKUP($D250,'Growth rate'!$B$3:$S$93,6,FALSE)*VLOOKUP($F250,BY_IND_Demand_Drivers!$B$5:$J$100,9,FALSE)</f>
        <v>7.8059405940594066E-5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1.2219200367019998E-3</v>
      </c>
      <c r="H251" s="16">
        <f>VLOOKUP($D251,'Growth rate'!$B$3:$S$93,6,FALSE)*VLOOKUP($F251,BY_IND_Demand_Drivers!$B$5:$J$100,8,FALSE)</f>
        <v>7.934545692870129E-5</v>
      </c>
      <c r="I251" s="16">
        <f>VLOOKUP($D251,'Growth rate'!$B$3:$S$93,6,FALSE)*VLOOKUP($F251,BY_IND_Demand_Drivers!$B$5:$J$100,9,FALSE)</f>
        <v>7.934545692870129E-5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1.2417252219188509E-3</v>
      </c>
      <c r="H252" s="16">
        <f>VLOOKUP($D252,'Growth rate'!$B$3:$S$93,6,FALSE)*VLOOKUP($F252,BY_IND_Demand_Drivers!$B$5:$J$100,8,FALSE)</f>
        <v>8.0631507916808514E-5</v>
      </c>
      <c r="I252" s="16">
        <f>VLOOKUP($D252,'Growth rate'!$B$3:$S$93,6,FALSE)*VLOOKUP($F252,BY_IND_Demand_Drivers!$B$5:$J$100,9,FALSE)</f>
        <v>8.0631507916808514E-5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1.2615304071357022E-3</v>
      </c>
      <c r="H253" s="16">
        <f>VLOOKUP($D253,'Growth rate'!$B$3:$S$93,6,FALSE)*VLOOKUP($F253,BY_IND_Demand_Drivers!$B$5:$J$100,8,FALSE)</f>
        <v>8.1917558904915738E-5</v>
      </c>
      <c r="I253" s="16">
        <f>VLOOKUP($D253,'Growth rate'!$B$3:$S$93,6,FALSE)*VLOOKUP($F253,BY_IND_Demand_Drivers!$B$5:$J$100,9,FALSE)</f>
        <v>8.1917558904915738E-5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1.2813355923525535E-3</v>
      </c>
      <c r="H254" s="16">
        <f>VLOOKUP($D254,'Growth rate'!$B$3:$S$93,6,FALSE)*VLOOKUP($F254,BY_IND_Demand_Drivers!$B$5:$J$100,8,FALSE)</f>
        <v>8.3203609893022962E-5</v>
      </c>
      <c r="I254" s="16">
        <f>VLOOKUP($D254,'Growth rate'!$B$3:$S$93,6,FALSE)*VLOOKUP($F254,BY_IND_Demand_Drivers!$B$5:$J$100,9,FALSE)</f>
        <v>8.3203609893022962E-5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1.3011407775694044E-3</v>
      </c>
      <c r="H255" s="16">
        <f>VLOOKUP($D255,'Growth rate'!$B$3:$S$93,6,FALSE)*VLOOKUP($F255,BY_IND_Demand_Drivers!$B$5:$J$100,8,FALSE)</f>
        <v>8.4489660881130159E-5</v>
      </c>
      <c r="I255" s="16">
        <f>VLOOKUP($D255,'Growth rate'!$B$3:$S$93,6,FALSE)*VLOOKUP($F255,BY_IND_Demand_Drivers!$B$5:$J$100,9,FALSE)</f>
        <v>8.4489660881130159E-5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1.3209459627862557E-3</v>
      </c>
      <c r="H256" s="16">
        <f>VLOOKUP($D256,'Growth rate'!$B$3:$S$93,6,FALSE)*VLOOKUP($F256,BY_IND_Demand_Drivers!$B$5:$J$100,8,FALSE)</f>
        <v>8.5775711869237383E-5</v>
      </c>
      <c r="I256" s="16">
        <f>VLOOKUP($D256,'Growth rate'!$B$3:$S$93,6,FALSE)*VLOOKUP($F256,BY_IND_Demand_Drivers!$B$5:$J$100,9,FALSE)</f>
        <v>8.5775711869237383E-5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1.3407511480031068E-3</v>
      </c>
      <c r="H257" s="16">
        <f>VLOOKUP($D257,'Growth rate'!$B$3:$S$93,6,FALSE)*VLOOKUP($F257,BY_IND_Demand_Drivers!$B$5:$J$100,8,FALSE)</f>
        <v>8.7061762857344608E-5</v>
      </c>
      <c r="I257" s="16">
        <f>VLOOKUP($D257,'Growth rate'!$B$3:$S$93,6,FALSE)*VLOOKUP($F257,BY_IND_Demand_Drivers!$B$5:$J$100,9,FALSE)</f>
        <v>8.7061762857344608E-5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1.3605563332199581E-3</v>
      </c>
      <c r="H258" s="16">
        <f>VLOOKUP($D258,'Growth rate'!$B$3:$S$93,6,FALSE)*VLOOKUP($F258,BY_IND_Demand_Drivers!$B$5:$J$100,8,FALSE)</f>
        <v>8.8347813845451832E-5</v>
      </c>
      <c r="I258" s="16">
        <f>VLOOKUP($D258,'Growth rate'!$B$3:$S$93,6,FALSE)*VLOOKUP($F258,BY_IND_Demand_Drivers!$B$5:$J$100,9,FALSE)</f>
        <v>8.8347813845451832E-5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1.3803615184368092E-3</v>
      </c>
      <c r="H259" s="16">
        <f>VLOOKUP($D259,'Growth rate'!$B$3:$S$93,6,FALSE)*VLOOKUP($F259,BY_IND_Demand_Drivers!$B$5:$J$100,8,FALSE)</f>
        <v>8.9633864833559056E-5</v>
      </c>
      <c r="I259" s="16">
        <f>VLOOKUP($D259,'Growth rate'!$B$3:$S$93,6,FALSE)*VLOOKUP($F259,BY_IND_Demand_Drivers!$B$5:$J$100,9,FALSE)</f>
        <v>8.9633864833559056E-5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1.4001667036536605E-3</v>
      </c>
      <c r="H260" s="16">
        <f>VLOOKUP($D260,'Growth rate'!$B$3:$S$93,6,FALSE)*VLOOKUP($F260,BY_IND_Demand_Drivers!$B$5:$J$100,8,FALSE)</f>
        <v>9.091991582166628E-5</v>
      </c>
      <c r="I260" s="16">
        <f>VLOOKUP($D260,'Growth rate'!$B$3:$S$93,6,FALSE)*VLOOKUP($F260,BY_IND_Demand_Drivers!$B$5:$J$100,9,FALSE)</f>
        <v>9.091991582166628E-5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1.4199718888705118E-3</v>
      </c>
      <c r="H261" s="16">
        <f>VLOOKUP($D261,'Growth rate'!$B$3:$S$93,6,FALSE)*VLOOKUP($F261,BY_IND_Demand_Drivers!$B$5:$J$100,8,FALSE)</f>
        <v>9.2205966809773504E-5</v>
      </c>
      <c r="I261" s="16">
        <f>VLOOKUP($D261,'Growth rate'!$B$3:$S$93,6,FALSE)*VLOOKUP($F261,BY_IND_Demand_Drivers!$B$5:$J$100,9,FALSE)</f>
        <v>9.2205966809773504E-5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1.4397770740873627E-3</v>
      </c>
      <c r="H262" s="16">
        <f>VLOOKUP($D262,'Growth rate'!$B$3:$S$93,6,FALSE)*VLOOKUP($F262,BY_IND_Demand_Drivers!$B$5:$J$100,8,FALSE)</f>
        <v>9.3492017797880715E-5</v>
      </c>
      <c r="I262" s="16">
        <f>VLOOKUP($D262,'Growth rate'!$B$3:$S$93,6,FALSE)*VLOOKUP($F262,BY_IND_Demand_Drivers!$B$5:$J$100,9,FALSE)</f>
        <v>9.3492017797880715E-5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1.459582259304214E-3</v>
      </c>
      <c r="H263" s="16">
        <f>VLOOKUP($D263,'Growth rate'!$B$3:$S$93,6,FALSE)*VLOOKUP($F263,BY_IND_Demand_Drivers!$B$5:$J$100,8,FALSE)</f>
        <v>9.4778068785987925E-5</v>
      </c>
      <c r="I263" s="16">
        <f>VLOOKUP($D263,'Growth rate'!$B$3:$S$93,6,FALSE)*VLOOKUP($F263,BY_IND_Demand_Drivers!$B$5:$J$100,9,FALSE)</f>
        <v>9.4778068785987925E-5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1.4793874445210651E-3</v>
      </c>
      <c r="H264" s="16">
        <f>VLOOKUP($D264,'Growth rate'!$B$3:$S$93,6,FALSE)*VLOOKUP($F264,BY_IND_Demand_Drivers!$B$5:$J$100,8,FALSE)</f>
        <v>9.606411977409515E-5</v>
      </c>
      <c r="I264" s="16">
        <f>VLOOKUP($D264,'Growth rate'!$B$3:$S$93,6,FALSE)*VLOOKUP($F264,BY_IND_Demand_Drivers!$B$5:$J$100,9,FALSE)</f>
        <v>9.606411977409515E-5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1.4991926297379164E-3</v>
      </c>
      <c r="H265" s="16">
        <f>VLOOKUP($D265,'Growth rate'!$B$3:$S$93,6,FALSE)*VLOOKUP($F265,BY_IND_Demand_Drivers!$B$5:$J$100,8,FALSE)</f>
        <v>9.7350170762202374E-5</v>
      </c>
      <c r="I265" s="16">
        <f>VLOOKUP($D265,'Growth rate'!$B$3:$S$93,6,FALSE)*VLOOKUP($F265,BY_IND_Demand_Drivers!$B$5:$J$100,9,FALSE)</f>
        <v>9.7350170762202374E-5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1.5189978149547677E-3</v>
      </c>
      <c r="H266" s="16">
        <f>VLOOKUP($D266,'Growth rate'!$B$3:$S$93,6,FALSE)*VLOOKUP($F266,BY_IND_Demand_Drivers!$B$5:$J$100,8,FALSE)</f>
        <v>9.8636221750309598E-5</v>
      </c>
      <c r="I266" s="16">
        <f>VLOOKUP($D266,'Growth rate'!$B$3:$S$93,6,FALSE)*VLOOKUP($F266,BY_IND_Demand_Drivers!$B$5:$J$100,9,FALSE)</f>
        <v>9.8636221750309598E-5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1.5388030001716188E-3</v>
      </c>
      <c r="H267" s="16">
        <f>VLOOKUP($D267,'Growth rate'!$B$3:$S$93,6,FALSE)*VLOOKUP($F267,BY_IND_Demand_Drivers!$B$5:$J$100,8,FALSE)</f>
        <v>9.9922272738416822E-5</v>
      </c>
      <c r="I267" s="16">
        <f>VLOOKUP($D267,'Growth rate'!$B$3:$S$93,6,FALSE)*VLOOKUP($F267,BY_IND_Demand_Drivers!$B$5:$J$100,9,FALSE)</f>
        <v>9.9922272738416822E-5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1.5586081853884702E-3</v>
      </c>
      <c r="H268" s="16">
        <f>VLOOKUP($D268,'Growth rate'!$B$3:$S$93,6,FALSE)*VLOOKUP($F268,BY_IND_Demand_Drivers!$B$5:$J$100,8,FALSE)</f>
        <v>1.0120832372652405E-4</v>
      </c>
      <c r="I268" s="16">
        <f>VLOOKUP($D268,'Growth rate'!$B$3:$S$93,6,FALSE)*VLOOKUP($F268,BY_IND_Demand_Drivers!$B$5:$J$100,9,FALSE)</f>
        <v>1.0120832372652405E-4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1.5784133706053213E-3</v>
      </c>
      <c r="H269" s="16">
        <f>VLOOKUP($D269,'Growth rate'!$B$3:$S$93,6,FALSE)*VLOOKUP($F269,BY_IND_Demand_Drivers!$B$5:$J$100,8,FALSE)</f>
        <v>1.0249437471463127E-4</v>
      </c>
      <c r="I269" s="16">
        <f>VLOOKUP($D269,'Growth rate'!$B$3:$S$93,6,FALSE)*VLOOKUP($F269,BY_IND_Demand_Drivers!$B$5:$J$100,9,FALSE)</f>
        <v>1.0249437471463127E-4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1.5982185558221726E-3</v>
      </c>
      <c r="H270" s="16">
        <f>VLOOKUP($D270,'Growth rate'!$B$3:$S$93,6,FALSE)*VLOOKUP($F270,BY_IND_Demand_Drivers!$B$5:$J$100,8,FALSE)</f>
        <v>1.0378042570273849E-4</v>
      </c>
      <c r="I270" s="16">
        <f>VLOOKUP($D270,'Growth rate'!$B$3:$S$93,6,FALSE)*VLOOKUP($F270,BY_IND_Demand_Drivers!$B$5:$J$100,9,FALSE)</f>
        <v>1.0378042570273849E-4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1.6180237410390239E-3</v>
      </c>
      <c r="H271" s="16">
        <f>VLOOKUP($D271,'Growth rate'!$B$3:$S$93,6,FALSE)*VLOOKUP($F271,BY_IND_Demand_Drivers!$B$5:$J$100,8,FALSE)</f>
        <v>1.0506647669084572E-4</v>
      </c>
      <c r="I271" s="16">
        <f>VLOOKUP($D271,'Growth rate'!$B$3:$S$93,6,FALSE)*VLOOKUP($F271,BY_IND_Demand_Drivers!$B$5:$J$100,9,FALSE)</f>
        <v>1.0506647669084572E-4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1.6378289262558748E-3</v>
      </c>
      <c r="H272" s="16">
        <f>VLOOKUP($D272,'Growth rate'!$B$3:$S$93,6,FALSE)*VLOOKUP($F272,BY_IND_Demand_Drivers!$B$5:$J$100,8,FALSE)</f>
        <v>1.0635252767895292E-4</v>
      </c>
      <c r="I272" s="16">
        <f>VLOOKUP($D272,'Growth rate'!$B$3:$S$93,6,FALSE)*VLOOKUP($F272,BY_IND_Demand_Drivers!$B$5:$J$100,9,FALSE)</f>
        <v>1.0635252767895292E-4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1.6576341114727261E-3</v>
      </c>
      <c r="H273" s="16">
        <f>VLOOKUP($D273,'Growth rate'!$B$3:$S$93,6,FALSE)*VLOOKUP($F273,BY_IND_Demand_Drivers!$B$5:$J$100,8,FALSE)</f>
        <v>1.0763857866706014E-4</v>
      </c>
      <c r="I273" s="16">
        <f>VLOOKUP($D273,'Growth rate'!$B$3:$S$93,6,FALSE)*VLOOKUP($F273,BY_IND_Demand_Drivers!$B$5:$J$100,9,FALSE)</f>
        <v>1.0763857866706014E-4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1.6774392966895772E-3</v>
      </c>
      <c r="H274" s="16">
        <f>VLOOKUP($D274,'Growth rate'!$B$3:$S$93,6,FALSE)*VLOOKUP($F274,BY_IND_Demand_Drivers!$B$5:$J$100,8,FALSE)</f>
        <v>1.0892462965516736E-4</v>
      </c>
      <c r="I274" s="16">
        <f>VLOOKUP($D274,'Growth rate'!$B$3:$S$93,6,FALSE)*VLOOKUP($F274,BY_IND_Demand_Drivers!$B$5:$J$100,9,FALSE)</f>
        <v>1.0892462965516736E-4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1.6972444819064285E-3</v>
      </c>
      <c r="H275" s="16">
        <f>VLOOKUP($D275,'Growth rate'!$B$3:$S$93,6,FALSE)*VLOOKUP($F275,BY_IND_Demand_Drivers!$B$5:$J$100,8,FALSE)</f>
        <v>1.1021068064327459E-4</v>
      </c>
      <c r="I275" s="16">
        <f>VLOOKUP($D275,'Growth rate'!$B$3:$S$93,6,FALSE)*VLOOKUP($F275,BY_IND_Demand_Drivers!$B$5:$J$100,9,FALSE)</f>
        <v>1.1021068064327459E-4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1.7170496671232798E-3</v>
      </c>
      <c r="H276" s="16">
        <f>VLOOKUP($D276,'Growth rate'!$B$3:$S$93,6,FALSE)*VLOOKUP($F276,BY_IND_Demand_Drivers!$B$5:$J$100,8,FALSE)</f>
        <v>1.1149673163138181E-4</v>
      </c>
      <c r="I276" s="16">
        <f>VLOOKUP($D276,'Growth rate'!$B$3:$S$93,6,FALSE)*VLOOKUP($F276,BY_IND_Demand_Drivers!$B$5:$J$100,9,FALSE)</f>
        <v>1.1149673163138181E-4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1.7368548523401307E-3</v>
      </c>
      <c r="H277" s="16">
        <f>VLOOKUP($D277,'Growth rate'!$B$3:$S$93,6,FALSE)*VLOOKUP($F277,BY_IND_Demand_Drivers!$B$5:$J$100,8,FALSE)</f>
        <v>1.1278278261948902E-4</v>
      </c>
      <c r="I277" s="16">
        <f>VLOOKUP($D277,'Growth rate'!$B$3:$S$93,6,FALSE)*VLOOKUP($F277,BY_IND_Demand_Drivers!$B$5:$J$100,9,FALSE)</f>
        <v>1.1278278261948902E-4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1.756660037556982E-3</v>
      </c>
      <c r="H278" s="16">
        <f>VLOOKUP($D278,'Growth rate'!$B$3:$S$93,6,FALSE)*VLOOKUP($F278,BY_IND_Demand_Drivers!$B$5:$J$100,8,FALSE)</f>
        <v>1.1406883360759625E-4</v>
      </c>
      <c r="I278" s="16">
        <f>VLOOKUP($D278,'Growth rate'!$B$3:$S$93,6,FALSE)*VLOOKUP($F278,BY_IND_Demand_Drivers!$B$5:$J$100,9,FALSE)</f>
        <v>1.1406883360759625E-4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1.7764652227738331E-3</v>
      </c>
      <c r="H279" s="16">
        <f>VLOOKUP($D279,'Growth rate'!$B$3:$S$93,6,FALSE)*VLOOKUP($F279,BY_IND_Demand_Drivers!$B$5:$J$100,8,FALSE)</f>
        <v>1.1535488459570347E-4</v>
      </c>
      <c r="I279" s="16">
        <f>VLOOKUP($D279,'Growth rate'!$B$3:$S$93,6,FALSE)*VLOOKUP($F279,BY_IND_Demand_Drivers!$B$5:$J$100,9,FALSE)</f>
        <v>1.1535488459570347E-4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1.7962704079906844E-3</v>
      </c>
      <c r="H280" s="16">
        <f>VLOOKUP($D280,'Growth rate'!$B$3:$S$93,6,FALSE)*VLOOKUP($F280,BY_IND_Demand_Drivers!$B$5:$J$100,8,FALSE)</f>
        <v>1.166409355838107E-4</v>
      </c>
      <c r="I280" s="16">
        <f>VLOOKUP($D280,'Growth rate'!$B$3:$S$93,6,FALSE)*VLOOKUP($F280,BY_IND_Demand_Drivers!$B$5:$J$100,9,FALSE)</f>
        <v>1.166409355838107E-4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1.8160755932075357E-3</v>
      </c>
      <c r="H281" s="16">
        <f>VLOOKUP($D281,'Growth rate'!$B$3:$S$93,6,FALSE)*VLOOKUP($F281,BY_IND_Demand_Drivers!$B$5:$J$100,8,FALSE)</f>
        <v>1.1792698657191792E-4</v>
      </c>
      <c r="I281" s="16">
        <f>VLOOKUP($D281,'Growth rate'!$B$3:$S$93,6,FALSE)*VLOOKUP($F281,BY_IND_Demand_Drivers!$B$5:$J$100,9,FALSE)</f>
        <v>1.1792698657191792E-4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1.8451328026988564E-3</v>
      </c>
      <c r="H282" s="16">
        <f>VLOOKUP($D282,'Growth rate'!$B$3:$S$93,6,FALSE)*VLOOKUP($F282,BY_IND_Demand_Drivers!$B$5:$J$100,8,FALSE)</f>
        <v>1.1981381835706861E-4</v>
      </c>
      <c r="I282" s="16">
        <f>VLOOKUP($D282,'Growth rate'!$B$3:$S$93,6,FALSE)*VLOOKUP($F282,BY_IND_Demand_Drivers!$B$5:$J$100,9,FALSE)</f>
        <v>1.1981381835706861E-4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1.8746549275420379E-3</v>
      </c>
      <c r="H283" s="16">
        <f>VLOOKUP($D283,'Growth rate'!$B$3:$S$93,6,FALSE)*VLOOKUP($F283,BY_IND_Demand_Drivers!$B$5:$J$100,8,FALSE)</f>
        <v>1.2173083945078169E-4</v>
      </c>
      <c r="I283" s="16">
        <f>VLOOKUP($D283,'Growth rate'!$B$3:$S$93,6,FALSE)*VLOOKUP($F283,BY_IND_Demand_Drivers!$B$5:$J$100,9,FALSE)</f>
        <v>1.2173083945078169E-4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1.9046494063827105E-3</v>
      </c>
      <c r="H284" s="16">
        <f>VLOOKUP($D284,'Growth rate'!$B$3:$S$93,6,FALSE)*VLOOKUP($F284,BY_IND_Demand_Drivers!$B$5:$J$100,8,FALSE)</f>
        <v>1.236785328819942E-4</v>
      </c>
      <c r="I284" s="16">
        <f>VLOOKUP($D284,'Growth rate'!$B$3:$S$93,6,FALSE)*VLOOKUP($F284,BY_IND_Demand_Drivers!$B$5:$J$100,9,FALSE)</f>
        <v>1.236785328819942E-4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1.9351237968848339E-3</v>
      </c>
      <c r="H285" s="16">
        <f>VLOOKUP($D285,'Growth rate'!$B$3:$S$93,6,FALSE)*VLOOKUP($F285,BY_IND_Demand_Drivers!$B$5:$J$100,8,FALSE)</f>
        <v>1.2565738940810612E-4</v>
      </c>
      <c r="I285" s="16">
        <f>VLOOKUP($D285,'Growth rate'!$B$3:$S$93,6,FALSE)*VLOOKUP($F285,BY_IND_Demand_Drivers!$B$5:$J$100,9,FALSE)</f>
        <v>1.2565738940810612E-4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1.9660857776349909E-3</v>
      </c>
      <c r="H286" s="16">
        <f>VLOOKUP($D286,'Growth rate'!$B$3:$S$93,6,FALSE)*VLOOKUP($F286,BY_IND_Demand_Drivers!$B$5:$J$100,8,FALSE)</f>
        <v>1.2766790763863581E-4</v>
      </c>
      <c r="I286" s="16">
        <f>VLOOKUP($D286,'Growth rate'!$B$3:$S$93,6,FALSE)*VLOOKUP($F286,BY_IND_Demand_Drivers!$B$5:$J$100,9,FALSE)</f>
        <v>1.2766790763863581E-4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1.9975431500771509E-3</v>
      </c>
      <c r="H287" s="16">
        <f>VLOOKUP($D287,'Growth rate'!$B$3:$S$93,6,FALSE)*VLOOKUP($F287,BY_IND_Demand_Drivers!$B$5:$J$100,8,FALSE)</f>
        <v>1.2971059416085398E-4</v>
      </c>
      <c r="I287" s="16">
        <f>VLOOKUP($D287,'Growth rate'!$B$3:$S$93,6,FALSE)*VLOOKUP($F287,BY_IND_Demand_Drivers!$B$5:$J$100,9,FALSE)</f>
        <v>1.2971059416085398E-4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2.0295038404783854E-3</v>
      </c>
      <c r="H288" s="16">
        <f>VLOOKUP($D288,'Growth rate'!$B$3:$S$93,6,FALSE)*VLOOKUP($F288,BY_IND_Demand_Drivers!$B$5:$J$100,8,FALSE)</f>
        <v>1.3178596366742766E-4</v>
      </c>
      <c r="I288" s="16">
        <f>VLOOKUP($D288,'Growth rate'!$B$3:$S$93,6,FALSE)*VLOOKUP($F288,BY_IND_Demand_Drivers!$B$5:$J$100,9,FALSE)</f>
        <v>1.3178596366742766E-4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2.0619759019260397E-3</v>
      </c>
      <c r="H289" s="16">
        <f>VLOOKUP($D289,'Growth rate'!$B$3:$S$93,6,FALSE)*VLOOKUP($F289,BY_IND_Demand_Drivers!$B$5:$J$100,8,FALSE)</f>
        <v>1.338945390861065E-4</v>
      </c>
      <c r="I289" s="16">
        <f>VLOOKUP($D289,'Growth rate'!$B$3:$S$93,6,FALSE)*VLOOKUP($F289,BY_IND_Demand_Drivers!$B$5:$J$100,9,FALSE)</f>
        <v>1.338945390861065E-4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2.0949675163568567E-3</v>
      </c>
      <c r="H290" s="16">
        <f>VLOOKUP($D290,'Growth rate'!$B$3:$S$93,6,FALSE)*VLOOKUP($F290,BY_IND_Demand_Drivers!$B$5:$J$100,8,FALSE)</f>
        <v>1.3603685171148421E-4</v>
      </c>
      <c r="I290" s="16">
        <f>VLOOKUP($D290,'Growth rate'!$B$3:$S$93,6,FALSE)*VLOOKUP($F290,BY_IND_Demand_Drivers!$B$5:$J$100,9,FALSE)</f>
        <v>1.3603685171148421E-4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2.1284869966185661E-3</v>
      </c>
      <c r="H291" s="16">
        <f>VLOOKUP($D291,'Growth rate'!$B$3:$S$93,6,FALSE)*VLOOKUP($F291,BY_IND_Demand_Drivers!$B$5:$J$100,8,FALSE)</f>
        <v>1.3821344133886794E-4</v>
      </c>
      <c r="I291" s="16">
        <f>VLOOKUP($D291,'Growth rate'!$B$3:$S$93,6,FALSE)*VLOOKUP($F291,BY_IND_Demand_Drivers!$B$5:$J$100,9,FALSE)</f>
        <v>1.3821344133886794E-4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2.1625427885644632E-3</v>
      </c>
      <c r="H292" s="16">
        <f>VLOOKUP($D292,'Growth rate'!$B$3:$S$93,6,FALSE)*VLOOKUP($F292,BY_IND_Demand_Drivers!$B$5:$J$100,8,FALSE)</f>
        <v>1.4042485640028985E-4</v>
      </c>
      <c r="I292" s="16">
        <f>VLOOKUP($D292,'Growth rate'!$B$3:$S$93,6,FALSE)*VLOOKUP($F292,BY_IND_Demand_Drivers!$B$5:$J$100,9,FALSE)</f>
        <v>1.4042485640028985E-4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2.1971434731814948E-3</v>
      </c>
      <c r="H293" s="16">
        <f>VLOOKUP($D293,'Growth rate'!$B$3:$S$93,6,FALSE)*VLOOKUP($F293,BY_IND_Demand_Drivers!$B$5:$J$100,8,FALSE)</f>
        <v>1.4267165410269448E-4</v>
      </c>
      <c r="I293" s="16">
        <f>VLOOKUP($D293,'Growth rate'!$B$3:$S$93,6,FALSE)*VLOOKUP($F293,BY_IND_Demand_Drivers!$B$5:$J$100,9,FALSE)</f>
        <v>1.4267165410269448E-4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2.2322977687523984E-3</v>
      </c>
      <c r="H294" s="16">
        <f>VLOOKUP($D294,'Growth rate'!$B$3:$S$93,6,FALSE)*VLOOKUP($F294,BY_IND_Demand_Drivers!$B$5:$J$100,8,FALSE)</f>
        <v>1.449544005683376E-4</v>
      </c>
      <c r="I294" s="16">
        <f>VLOOKUP($D294,'Growth rate'!$B$3:$S$93,6,FALSE)*VLOOKUP($F294,BY_IND_Demand_Drivers!$B$5:$J$100,9,FALSE)</f>
        <v>1.449544005683376E-4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2.2680145330524373E-3</v>
      </c>
      <c r="H295" s="16">
        <f>VLOOKUP($D295,'Growth rate'!$B$3:$S$93,6,FALSE)*VLOOKUP($F295,BY_IND_Demand_Drivers!$B$5:$J$100,8,FALSE)</f>
        <v>1.4727367097743099E-4</v>
      </c>
      <c r="I295" s="16">
        <f>VLOOKUP($D295,'Growth rate'!$B$3:$S$93,6,FALSE)*VLOOKUP($F295,BY_IND_Demand_Drivers!$B$5:$J$100,9,FALSE)</f>
        <v>1.4727367097743099E-4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2.3043027655812762E-3</v>
      </c>
      <c r="H296" s="16">
        <f>VLOOKUP($D296,'Growth rate'!$B$3:$S$93,6,FALSE)*VLOOKUP($F296,BY_IND_Demand_Drivers!$B$5:$J$100,8,FALSE)</f>
        <v>1.4963004971306989E-4</v>
      </c>
      <c r="I296" s="16">
        <f>VLOOKUP($D296,'Growth rate'!$B$3:$S$93,6,FALSE)*VLOOKUP($F296,BY_IND_Demand_Drivers!$B$5:$J$100,9,FALSE)</f>
        <v>1.4963004971306989E-4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2.3411716098305766E-3</v>
      </c>
      <c r="H297" s="16">
        <f>VLOOKUP($D297,'Growth rate'!$B$3:$S$93,6,FALSE)*VLOOKUP($F297,BY_IND_Demand_Drivers!$B$5:$J$100,8,FALSE)</f>
        <v>1.5202413050847903E-4</v>
      </c>
      <c r="I297" s="16">
        <f>VLOOKUP($D297,'Growth rate'!$B$3:$S$93,6,FALSE)*VLOOKUP($F297,BY_IND_Demand_Drivers!$B$5:$J$100,9,FALSE)</f>
        <v>1.5202413050847903E-4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2.3786303555878656E-3</v>
      </c>
      <c r="H298" s="16">
        <f>VLOOKUP($D298,'Growth rate'!$B$3:$S$93,6,FALSE)*VLOOKUP($F298,BY_IND_Demand_Drivers!$B$5:$J$100,8,FALSE)</f>
        <v>1.5445651659661466E-4</v>
      </c>
      <c r="I298" s="16">
        <f>VLOOKUP($D298,'Growth rate'!$B$3:$S$93,6,FALSE)*VLOOKUP($F298,BY_IND_Demand_Drivers!$B$5:$J$100,9,FALSE)</f>
        <v>1.5445651659661466E-4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2.4166884412772718E-3</v>
      </c>
      <c r="H299" s="16">
        <f>VLOOKUP($D299,'Growth rate'!$B$3:$S$93,6,FALSE)*VLOOKUP($F299,BY_IND_Demand_Drivers!$B$5:$J$100,8,FALSE)</f>
        <v>1.5692782086216054E-4</v>
      </c>
      <c r="I299" s="16">
        <f>VLOOKUP($D299,'Growth rate'!$B$3:$S$93,6,FALSE)*VLOOKUP($F299,BY_IND_Demand_Drivers!$B$5:$J$100,9,FALSE)</f>
        <v>1.5692782086216054E-4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2.4553554563377078E-3</v>
      </c>
      <c r="H300" s="16">
        <f>VLOOKUP($D300,'Growth rate'!$B$3:$S$93,6,FALSE)*VLOOKUP($F300,BY_IND_Demand_Drivers!$B$5:$J$100,8,FALSE)</f>
        <v>1.5943866599595508E-4</v>
      </c>
      <c r="I300" s="16">
        <f>VLOOKUP($D300,'Growth rate'!$B$3:$S$93,6,FALSE)*VLOOKUP($F300,BY_IND_Demand_Drivers!$B$5:$J$100,9,FALSE)</f>
        <v>1.5943866599595508E-4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2.4946411436391112E-3</v>
      </c>
      <c r="H301" s="16">
        <f>VLOOKUP($D301,'Growth rate'!$B$3:$S$93,6,FALSE)*VLOOKUP($F301,BY_IND_Demand_Drivers!$B$5:$J$100,8,FALSE)</f>
        <v>1.6198968465189035E-4</v>
      </c>
      <c r="I301" s="16">
        <f>VLOOKUP($D301,'Growth rate'!$B$3:$S$93,6,FALSE)*VLOOKUP($F301,BY_IND_Demand_Drivers!$B$5:$J$100,9,FALSE)</f>
        <v>1.6198968465189035E-4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2.5345554019373371E-3</v>
      </c>
      <c r="H302" s="16">
        <f>VLOOKUP($D302,'Growth rate'!$B$3:$S$93,6,FALSE)*VLOOKUP($F302,BY_IND_Demand_Drivers!$B$5:$J$100,8,FALSE)</f>
        <v>1.6458151960632063E-4</v>
      </c>
      <c r="I302" s="16">
        <f>VLOOKUP($D302,'Growth rate'!$B$3:$S$93,6,FALSE)*VLOOKUP($F302,BY_IND_Demand_Drivers!$B$5:$J$100,9,FALSE)</f>
        <v>1.6458151960632063E-4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2.5751082883683344E-3</v>
      </c>
      <c r="H303" s="16">
        <f>VLOOKUP($D303,'Growth rate'!$B$3:$S$93,6,FALSE)*VLOOKUP($F303,BY_IND_Demand_Drivers!$B$5:$J$100,8,FALSE)</f>
        <v>1.6721482392002176E-4</v>
      </c>
      <c r="I303" s="16">
        <f>VLOOKUP($D303,'Growth rate'!$B$3:$S$93,6,FALSE)*VLOOKUP($F303,BY_IND_Demand_Drivers!$B$5:$J$100,9,FALSE)</f>
        <v>1.6721482392002176E-4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2.6163100209822274E-3</v>
      </c>
      <c r="H304" s="16">
        <f>VLOOKUP($D304,'Growth rate'!$B$3:$S$93,6,FALSE)*VLOOKUP($F304,BY_IND_Demand_Drivers!$B$5:$J$100,8,FALSE)</f>
        <v>1.6989026110274206E-4</v>
      </c>
      <c r="I304" s="16">
        <f>VLOOKUP($D304,'Growth rate'!$B$3:$S$93,6,FALSE)*VLOOKUP($F304,BY_IND_Demand_Drivers!$B$5:$J$100,9,FALSE)</f>
        <v>1.6989026110274206E-4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2.6581709813179432E-3</v>
      </c>
      <c r="H305" s="16">
        <f>VLOOKUP($D305,'Growth rate'!$B$3:$S$93,6,FALSE)*VLOOKUP($F305,BY_IND_Demand_Drivers!$B$5:$J$100,8,FALSE)</f>
        <v>1.7260850528038596E-4</v>
      </c>
      <c r="I305" s="16">
        <f>VLOOKUP($D305,'Growth rate'!$B$3:$S$93,6,FALSE)*VLOOKUP($F305,BY_IND_Demand_Drivers!$B$5:$J$100,9,FALSE)</f>
        <v>1.7260850528038596E-4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2.7007017170190308E-3</v>
      </c>
      <c r="H306" s="16">
        <f>VLOOKUP($D306,'Growth rate'!$B$3:$S$93,6,FALSE)*VLOOKUP($F306,BY_IND_Demand_Drivers!$B$5:$J$100,8,FALSE)</f>
        <v>1.7537024136487215E-4</v>
      </c>
      <c r="I306" s="16">
        <f>VLOOKUP($D306,'Growth rate'!$B$3:$S$93,6,FALSE)*VLOOKUP($F306,BY_IND_Demand_Drivers!$B$5:$J$100,9,FALSE)</f>
        <v>1.7537024136487215E-4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2.7439129444913348E-3</v>
      </c>
      <c r="H307" s="16">
        <f>VLOOKUP($D307,'Growth rate'!$B$3:$S$93,6,FALSE)*VLOOKUP($F307,BY_IND_Demand_Drivers!$B$5:$J$100,8,FALSE)</f>
        <v>1.7817616522671008E-4</v>
      </c>
      <c r="I307" s="16">
        <f>VLOOKUP($D307,'Growth rate'!$B$3:$S$93,6,FALSE)*VLOOKUP($F307,BY_IND_Demand_Drivers!$B$5:$J$100,9,FALSE)</f>
        <v>1.7817616522671008E-4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2.7878155516031958E-3</v>
      </c>
      <c r="H308" s="16">
        <f>VLOOKUP($D308,'Growth rate'!$B$3:$S$93,6,FALSE)*VLOOKUP($F308,BY_IND_Demand_Drivers!$B$5:$J$100,8,FALSE)</f>
        <v>1.8102698387033743E-4</v>
      </c>
      <c r="I308" s="16">
        <f>VLOOKUP($D308,'Growth rate'!$B$3:$S$93,6,FALSE)*VLOOKUP($F308,BY_IND_Demand_Drivers!$B$5:$J$100,9,FALSE)</f>
        <v>1.8102698387033743E-4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2.8324206004288473E-3</v>
      </c>
      <c r="H309" s="16">
        <f>VLOOKUP($D309,'Growth rate'!$B$3:$S$93,6,FALSE)*VLOOKUP($F309,BY_IND_Demand_Drivers!$B$5:$J$100,8,FALSE)</f>
        <v>1.8392341561226285E-4</v>
      </c>
      <c r="I309" s="16">
        <f>VLOOKUP($D309,'Growth rate'!$B$3:$S$93,6,FALSE)*VLOOKUP($F309,BY_IND_Demand_Drivers!$B$5:$J$100,9,FALSE)</f>
        <v>1.8392341561226285E-4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2.8777393300357091E-3</v>
      </c>
      <c r="H310" s="16">
        <f>VLOOKUP($D310,'Growth rate'!$B$3:$S$93,6,FALSE)*VLOOKUP($F310,BY_IND_Demand_Drivers!$B$5:$J$100,8,FALSE)</f>
        <v>1.8686619026205906E-4</v>
      </c>
      <c r="I310" s="16">
        <f>VLOOKUP($D310,'Growth rate'!$B$3:$S$93,6,FALSE)*VLOOKUP($F310,BY_IND_Demand_Drivers!$B$5:$J$100,9,FALSE)</f>
        <v>1.8686619026205906E-4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2.9237831593162803E-3</v>
      </c>
      <c r="H311" s="16">
        <f>VLOOKUP($D311,'Growth rate'!$B$3:$S$93,6,FALSE)*VLOOKUP($F311,BY_IND_Demand_Drivers!$B$5:$J$100,8,FALSE)</f>
        <v>1.89856049306252E-4</v>
      </c>
      <c r="I311" s="16">
        <f>VLOOKUP($D311,'Growth rate'!$B$3:$S$93,6,FALSE)*VLOOKUP($F311,BY_IND_Demand_Drivers!$B$5:$J$100,9,FALSE)</f>
        <v>1.89856049306252E-4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2.9705636898653409E-3</v>
      </c>
      <c r="H312" s="16">
        <f>VLOOKUP($D312,'Growth rate'!$B$3:$S$93,6,FALSE)*VLOOKUP($F312,BY_IND_Demand_Drivers!$B$5:$J$100,8,FALSE)</f>
        <v>1.9289374609515205E-4</v>
      </c>
      <c r="I312" s="16">
        <f>VLOOKUP($D312,'Growth rate'!$B$3:$S$93,6,FALSE)*VLOOKUP($F312,BY_IND_Demand_Drivers!$B$5:$J$100,9,FALSE)</f>
        <v>1.9289374609515205E-4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3.018092708903187E-3</v>
      </c>
      <c r="H313" s="16">
        <f>VLOOKUP($D313,'Growth rate'!$B$3:$S$93,6,FALSE)*VLOOKUP($F313,BY_IND_Demand_Drivers!$B$5:$J$100,8,FALSE)</f>
        <v>1.959800460326745E-4</v>
      </c>
      <c r="I313" s="16">
        <f>VLOOKUP($D313,'Growth rate'!$B$3:$S$93,6,FALSE)*VLOOKUP($F313,BY_IND_Demand_Drivers!$B$5:$J$100,9,FALSE)</f>
        <v>1.959800460326745E-4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3.0663821922456377E-3</v>
      </c>
      <c r="H314" s="16">
        <f>VLOOKUP($D314,'Growth rate'!$B$3:$S$93,6,FALSE)*VLOOKUP($F314,BY_IND_Demand_Drivers!$B$5:$J$100,8,FALSE)</f>
        <v>1.9911572676919729E-4</v>
      </c>
      <c r="I314" s="16">
        <f>VLOOKUP($D314,'Growth rate'!$B$3:$S$93,6,FALSE)*VLOOKUP($F314,BY_IND_Demand_Drivers!$B$5:$J$100,9,FALSE)</f>
        <v>1.9911572676919729E-4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3.1154443073215677E-3</v>
      </c>
      <c r="H315" s="16">
        <f>VLOOKUP($D315,'Growth rate'!$B$3:$S$93,6,FALSE)*VLOOKUP($F315,BY_IND_Demand_Drivers!$B$5:$J$100,8,FALSE)</f>
        <v>2.0230157839750442E-4</v>
      </c>
      <c r="I315" s="16">
        <f>VLOOKUP($D315,'Growth rate'!$B$3:$S$93,6,FALSE)*VLOOKUP($F315,BY_IND_Demand_Drivers!$B$5:$J$100,9,FALSE)</f>
        <v>2.0230157839750442E-4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3.1652914162387134E-3</v>
      </c>
      <c r="H316" s="16">
        <f>VLOOKUP($D316,'Growth rate'!$B$3:$S$93,6,FALSE)*VLOOKUP($F316,BY_IND_Demand_Drivers!$B$5:$J$100,8,FALSE)</f>
        <v>2.0553840365186452E-4</v>
      </c>
      <c r="I316" s="16">
        <f>VLOOKUP($D316,'Growth rate'!$B$3:$S$93,6,FALSE)*VLOOKUP($F316,BY_IND_Demand_Drivers!$B$5:$J$100,9,FALSE)</f>
        <v>2.0553840365186452E-4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3.2159360788985335E-3</v>
      </c>
      <c r="H317" s="16">
        <f>VLOOKUP($D317,'Growth rate'!$B$3:$S$93,6,FALSE)*VLOOKUP($F317,BY_IND_Demand_Drivers!$B$5:$J$100,8,FALSE)</f>
        <v>2.088270181102944E-4</v>
      </c>
      <c r="I317" s="16">
        <f>VLOOKUP($D317,'Growth rate'!$B$3:$S$93,6,FALSE)*VLOOKUP($F317,BY_IND_Demand_Drivers!$B$5:$J$100,9,FALSE)</f>
        <v>2.088270181102944E-4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3.2673910561609098E-3</v>
      </c>
      <c r="H318" s="16">
        <f>VLOOKUP($D318,'Growth rate'!$B$3:$S$93,6,FALSE)*VLOOKUP($F318,BY_IND_Demand_Drivers!$B$5:$J$100,8,FALSE)</f>
        <v>2.1216825040005911E-4</v>
      </c>
      <c r="I318" s="16">
        <f>VLOOKUP($D318,'Growth rate'!$B$3:$S$93,6,FALSE)*VLOOKUP($F318,BY_IND_Demand_Drivers!$B$5:$J$100,9,FALSE)</f>
        <v>2.1216825040005911E-4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3.3196693130594845E-3</v>
      </c>
      <c r="H319" s="16">
        <f>VLOOKUP($D319,'Growth rate'!$B$3:$S$93,6,FALSE)*VLOOKUP($F319,BY_IND_Demand_Drivers!$B$5:$J$100,8,FALSE)</f>
        <v>2.1556294240646006E-4</v>
      </c>
      <c r="I319" s="16">
        <f>VLOOKUP($D319,'Growth rate'!$B$3:$S$93,6,FALSE)*VLOOKUP($F319,BY_IND_Demand_Drivers!$B$5:$J$100,9,FALSE)</f>
        <v>2.1556294240646006E-4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3.3727840220684363E-3</v>
      </c>
      <c r="H320" s="16">
        <f>VLOOKUP($D320,'Growth rate'!$B$3:$S$93,6,FALSE)*VLOOKUP($F320,BY_IND_Demand_Drivers!$B$5:$J$100,8,FALSE)</f>
        <v>2.1901194948496341E-4</v>
      </c>
      <c r="I320" s="16">
        <f>VLOOKUP($D320,'Growth rate'!$B$3:$S$93,6,FALSE)*VLOOKUP($F320,BY_IND_Demand_Drivers!$B$5:$J$100,9,FALSE)</f>
        <v>2.1901194948496341E-4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3.4267485664215306E-3</v>
      </c>
      <c r="H321" s="16">
        <f>VLOOKUP($D321,'Growth rate'!$B$3:$S$93,6,FALSE)*VLOOKUP($F321,BY_IND_Demand_Drivers!$B$5:$J$100,8,FALSE)</f>
        <v>2.2251614067672282E-4</v>
      </c>
      <c r="I321" s="16">
        <f>VLOOKUP($D321,'Growth rate'!$B$3:$S$93,6,FALSE)*VLOOKUP($F321,BY_IND_Demand_Drivers!$B$5:$J$100,9,FALSE)</f>
        <v>2.2251614067672282E-4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3.4815765434842759E-3</v>
      </c>
      <c r="H322" s="16">
        <f>VLOOKUP($D322,'Growth rate'!$B$3:$S$93,6,FALSE)*VLOOKUP($F322,BY_IND_Demand_Drivers!$B$5:$J$100,8,FALSE)</f>
        <v>2.2607639892755041E-4</v>
      </c>
      <c r="I322" s="16">
        <f>VLOOKUP($D322,'Growth rate'!$B$3:$S$93,6,FALSE)*VLOOKUP($F322,BY_IND_Demand_Drivers!$B$5:$J$100,9,FALSE)</f>
        <v>2.2607639892755041E-4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3.537281768180025E-3</v>
      </c>
      <c r="H323" s="16">
        <f>VLOOKUP($D323,'Growth rate'!$B$3:$S$93,6,FALSE)*VLOOKUP($F323,BY_IND_Demand_Drivers!$B$5:$J$100,8,FALSE)</f>
        <v>2.2969362131039126E-4</v>
      </c>
      <c r="I323" s="16">
        <f>VLOOKUP($D323,'Growth rate'!$B$3:$S$93,6,FALSE)*VLOOKUP($F323,BY_IND_Demand_Drivers!$B$5:$J$100,9,FALSE)</f>
        <v>2.2969362131039126E-4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3.5938782764709052E-3</v>
      </c>
      <c r="H324" s="16">
        <f>VLOOKUP($D324,'Growth rate'!$B$3:$S$93,6,FALSE)*VLOOKUP($F324,BY_IND_Demand_Drivers!$B$5:$J$100,8,FALSE)</f>
        <v>2.3336871925135752E-4</v>
      </c>
      <c r="I324" s="16">
        <f>VLOOKUP($D324,'Growth rate'!$B$3:$S$93,6,FALSE)*VLOOKUP($F324,BY_IND_Demand_Drivers!$B$5:$J$100,9,FALSE)</f>
        <v>2.3336871925135752E-4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3.6513803288944395E-3</v>
      </c>
      <c r="H325" s="16">
        <f>VLOOKUP($D325,'Growth rate'!$B$3:$S$93,6,FALSE)*VLOOKUP($F325,BY_IND_Demand_Drivers!$B$5:$J$100,8,FALSE)</f>
        <v>2.3710261875937923E-4</v>
      </c>
      <c r="I325" s="16">
        <f>VLOOKUP($D325,'Growth rate'!$B$3:$S$93,6,FALSE)*VLOOKUP($F325,BY_IND_Demand_Drivers!$B$5:$J$100,9,FALSE)</f>
        <v>2.3710261875937923E-4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3.7098024141567513E-3</v>
      </c>
      <c r="H326" s="16">
        <f>VLOOKUP($D326,'Growth rate'!$B$3:$S$93,6,FALSE)*VLOOKUP($F326,BY_IND_Demand_Drivers!$B$5:$J$100,8,FALSE)</f>
        <v>2.4089626065952933E-4</v>
      </c>
      <c r="I326" s="16">
        <f>VLOOKUP($D326,'Growth rate'!$B$3:$S$93,6,FALSE)*VLOOKUP($F326,BY_IND_Demand_Drivers!$B$5:$J$100,9,FALSE)</f>
        <v>2.4089626065952933E-4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3.769159252783259E-3</v>
      </c>
      <c r="H327" s="16">
        <f>VLOOKUP($D327,'Growth rate'!$B$3:$S$93,6,FALSE)*VLOOKUP($F327,BY_IND_Demand_Drivers!$B$5:$J$100,8,FALSE)</f>
        <v>2.4475060083008177E-4</v>
      </c>
      <c r="I327" s="16">
        <f>VLOOKUP($D327,'Growth rate'!$B$3:$S$93,6,FALSE)*VLOOKUP($F327,BY_IND_Demand_Drivers!$B$5:$J$100,9,FALSE)</f>
        <v>2.4475060083008177E-4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3.829465800827791E-3</v>
      </c>
      <c r="H328" s="16">
        <f>VLOOKUP($D328,'Growth rate'!$B$3:$S$93,6,FALSE)*VLOOKUP($F328,BY_IND_Demand_Drivers!$B$5:$J$100,8,FALSE)</f>
        <v>2.486666104433631E-4</v>
      </c>
      <c r="I328" s="16">
        <f>VLOOKUP($D328,'Growth rate'!$B$3:$S$93,6,FALSE)*VLOOKUP($F328,BY_IND_Demand_Drivers!$B$5:$J$100,9,FALSE)</f>
        <v>2.486666104433631E-4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3.8907372536410357E-3</v>
      </c>
      <c r="H329" s="16">
        <f>VLOOKUP($D329,'Growth rate'!$B$3:$S$93,6,FALSE)*VLOOKUP($F329,BY_IND_Demand_Drivers!$B$5:$J$100,8,FALSE)</f>
        <v>2.5264527621045687E-4</v>
      </c>
      <c r="I329" s="16">
        <f>VLOOKUP($D329,'Growth rate'!$B$3:$S$93,6,FALSE)*VLOOKUP($F329,BY_IND_Demand_Drivers!$B$5:$J$100,9,FALSE)</f>
        <v>2.5264527621045687E-4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3.9529890496992929E-3</v>
      </c>
      <c r="H330" s="16">
        <f>VLOOKUP($D330,'Growth rate'!$B$3:$S$93,6,FALSE)*VLOOKUP($F330,BY_IND_Demand_Drivers!$B$5:$J$100,8,FALSE)</f>
        <v>2.5668760062982421E-4</v>
      </c>
      <c r="I330" s="16">
        <f>VLOOKUP($D330,'Growth rate'!$B$3:$S$93,6,FALSE)*VLOOKUP($F330,BY_IND_Demand_Drivers!$B$5:$J$100,9,FALSE)</f>
        <v>2.5668760062982421E-4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4.0162368744944815E-3</v>
      </c>
      <c r="H331" s="16">
        <f>VLOOKUP($D331,'Growth rate'!$B$3:$S$93,6,FALSE)*VLOOKUP($F331,BY_IND_Demand_Drivers!$B$5:$J$100,8,FALSE)</f>
        <v>2.6079460223990141E-4</v>
      </c>
      <c r="I331" s="16">
        <f>VLOOKUP($D331,'Growth rate'!$B$3:$S$93,6,FALSE)*VLOOKUP($F331,BY_IND_Demand_Drivers!$B$5:$J$100,9,FALSE)</f>
        <v>2.6079460223990141E-4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5.8700673267326735E-3</v>
      </c>
      <c r="H332" s="16">
        <f>VLOOKUP($D332,'Growth rate'!$B$3:$S$93,6,FALSE)*VLOOKUP($F332,BY_IND_Demand_Drivers!$B$5:$J$100,8,FALSE)</f>
        <v>3.2784950495049506E-4</v>
      </c>
      <c r="I332" s="16">
        <f>VLOOKUP($D332,'Growth rate'!$B$3:$S$93,6,FALSE)*VLOOKUP($F332,BY_IND_Demand_Drivers!$B$5:$J$100,9,FALSE)</f>
        <v>3.2784950495049506E-4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5.9667783610383371E-3</v>
      </c>
      <c r="H333" s="16">
        <f>VLOOKUP($D333,'Growth rate'!$B$3:$S$93,6,FALSE)*VLOOKUP($F333,BY_IND_Demand_Drivers!$B$5:$J$100,8,FALSE)</f>
        <v>3.332509191005454E-4</v>
      </c>
      <c r="I333" s="16">
        <f>VLOOKUP($D333,'Growth rate'!$B$3:$S$93,6,FALSE)*VLOOKUP($F333,BY_IND_Demand_Drivers!$B$5:$J$100,9,FALSE)</f>
        <v>3.332509191005454E-4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6.0634893953439998E-3</v>
      </c>
      <c r="H334" s="16">
        <f>VLOOKUP($D334,'Growth rate'!$B$3:$S$93,6,FALSE)*VLOOKUP($F334,BY_IND_Demand_Drivers!$B$5:$J$100,8,FALSE)</f>
        <v>3.3865233325059573E-4</v>
      </c>
      <c r="I334" s="16">
        <f>VLOOKUP($D334,'Growth rate'!$B$3:$S$93,6,FALSE)*VLOOKUP($F334,BY_IND_Demand_Drivers!$B$5:$J$100,9,FALSE)</f>
        <v>3.3865233325059573E-4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6.1602004296496633E-3</v>
      </c>
      <c r="H335" s="16">
        <f>VLOOKUP($D335,'Growth rate'!$B$3:$S$93,6,FALSE)*VLOOKUP($F335,BY_IND_Demand_Drivers!$B$5:$J$100,8,FALSE)</f>
        <v>3.4405374740064607E-4</v>
      </c>
      <c r="I335" s="16">
        <f>VLOOKUP($D335,'Growth rate'!$B$3:$S$93,6,FALSE)*VLOOKUP($F335,BY_IND_Demand_Drivers!$B$5:$J$100,9,FALSE)</f>
        <v>3.4405374740064607E-4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6.256911463955326E-3</v>
      </c>
      <c r="H336" s="16">
        <f>VLOOKUP($D336,'Growth rate'!$B$3:$S$93,6,FALSE)*VLOOKUP($F336,BY_IND_Demand_Drivers!$B$5:$J$100,8,FALSE)</f>
        <v>3.4945516155069641E-4</v>
      </c>
      <c r="I336" s="16">
        <f>VLOOKUP($D336,'Growth rate'!$B$3:$S$93,6,FALSE)*VLOOKUP($F336,BY_IND_Demand_Drivers!$B$5:$J$100,9,FALSE)</f>
        <v>3.4945516155069641E-4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6.3536224982609878E-3</v>
      </c>
      <c r="H337" s="16">
        <f>VLOOKUP($D337,'Growth rate'!$B$3:$S$93,6,FALSE)*VLOOKUP($F337,BY_IND_Demand_Drivers!$B$5:$J$100,8,FALSE)</f>
        <v>3.5485657570074664E-4</v>
      </c>
      <c r="I337" s="16">
        <f>VLOOKUP($D337,'Growth rate'!$B$3:$S$93,6,FALSE)*VLOOKUP($F337,BY_IND_Demand_Drivers!$B$5:$J$100,9,FALSE)</f>
        <v>3.5485657570074664E-4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6.4503335325666513E-3</v>
      </c>
      <c r="H338" s="16">
        <f>VLOOKUP($D338,'Growth rate'!$B$3:$S$93,6,FALSE)*VLOOKUP($F338,BY_IND_Demand_Drivers!$B$5:$J$100,8,FALSE)</f>
        <v>3.6025798985079698E-4</v>
      </c>
      <c r="I338" s="16">
        <f>VLOOKUP($D338,'Growth rate'!$B$3:$S$93,6,FALSE)*VLOOKUP($F338,BY_IND_Demand_Drivers!$B$5:$J$100,9,FALSE)</f>
        <v>3.6025798985079698E-4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6.5470445668723148E-3</v>
      </c>
      <c r="H339" s="16">
        <f>VLOOKUP($D339,'Growth rate'!$B$3:$S$93,6,FALSE)*VLOOKUP($F339,BY_IND_Demand_Drivers!$B$5:$J$100,8,FALSE)</f>
        <v>3.6565940400084732E-4</v>
      </c>
      <c r="I339" s="16">
        <f>VLOOKUP($D339,'Growth rate'!$B$3:$S$93,6,FALSE)*VLOOKUP($F339,BY_IND_Demand_Drivers!$B$5:$J$100,9,FALSE)</f>
        <v>3.6565940400084732E-4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6.6437556011779775E-3</v>
      </c>
      <c r="H340" s="16">
        <f>VLOOKUP($D340,'Growth rate'!$B$3:$S$93,6,FALSE)*VLOOKUP($F340,BY_IND_Demand_Drivers!$B$5:$J$100,8,FALSE)</f>
        <v>3.7106081815089766E-4</v>
      </c>
      <c r="I340" s="16">
        <f>VLOOKUP($D340,'Growth rate'!$B$3:$S$93,6,FALSE)*VLOOKUP($F340,BY_IND_Demand_Drivers!$B$5:$J$100,9,FALSE)</f>
        <v>3.7106081815089766E-4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6.740466635483641E-3</v>
      </c>
      <c r="H341" s="16">
        <f>VLOOKUP($D341,'Growth rate'!$B$3:$S$93,6,FALSE)*VLOOKUP($F341,BY_IND_Demand_Drivers!$B$5:$J$100,8,FALSE)</f>
        <v>3.76462232300948E-4</v>
      </c>
      <c r="I341" s="16">
        <f>VLOOKUP($D341,'Growth rate'!$B$3:$S$93,6,FALSE)*VLOOKUP($F341,BY_IND_Demand_Drivers!$B$5:$J$100,9,FALSE)</f>
        <v>3.76462232300948E-4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6.8371776697893037E-3</v>
      </c>
      <c r="H342" s="16">
        <f>VLOOKUP($D342,'Growth rate'!$B$3:$S$93,6,FALSE)*VLOOKUP($F342,BY_IND_Demand_Drivers!$B$5:$J$100,8,FALSE)</f>
        <v>3.8186364645099834E-4</v>
      </c>
      <c r="I342" s="16">
        <f>VLOOKUP($D342,'Growth rate'!$B$3:$S$93,6,FALSE)*VLOOKUP($F342,BY_IND_Demand_Drivers!$B$5:$J$100,9,FALSE)</f>
        <v>3.8186364645099834E-4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6.9338887040949673E-3</v>
      </c>
      <c r="H343" s="16">
        <f>VLOOKUP($D343,'Growth rate'!$B$3:$S$93,6,FALSE)*VLOOKUP($F343,BY_IND_Demand_Drivers!$B$5:$J$100,8,FALSE)</f>
        <v>3.8726506060104867E-4</v>
      </c>
      <c r="I343" s="16">
        <f>VLOOKUP($D343,'Growth rate'!$B$3:$S$93,6,FALSE)*VLOOKUP($F343,BY_IND_Demand_Drivers!$B$5:$J$100,9,FALSE)</f>
        <v>3.8726506060104867E-4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7.0305997384006291E-3</v>
      </c>
      <c r="H344" s="16">
        <f>VLOOKUP($D344,'Growth rate'!$B$3:$S$93,6,FALSE)*VLOOKUP($F344,BY_IND_Demand_Drivers!$B$5:$J$100,8,FALSE)</f>
        <v>3.9266647475109896E-4</v>
      </c>
      <c r="I344" s="16">
        <f>VLOOKUP($D344,'Growth rate'!$B$3:$S$93,6,FALSE)*VLOOKUP($F344,BY_IND_Demand_Drivers!$B$5:$J$100,9,FALSE)</f>
        <v>3.9266647475109896E-4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7.1273107727062926E-3</v>
      </c>
      <c r="H345" s="16">
        <f>VLOOKUP($D345,'Growth rate'!$B$3:$S$93,6,FALSE)*VLOOKUP($F345,BY_IND_Demand_Drivers!$B$5:$J$100,8,FALSE)</f>
        <v>3.980678889011493E-4</v>
      </c>
      <c r="I345" s="16">
        <f>VLOOKUP($D345,'Growth rate'!$B$3:$S$93,6,FALSE)*VLOOKUP($F345,BY_IND_Demand_Drivers!$B$5:$J$100,9,FALSE)</f>
        <v>3.980678889011493E-4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7.2240218070119553E-3</v>
      </c>
      <c r="H346" s="16">
        <f>VLOOKUP($D346,'Growth rate'!$B$3:$S$93,6,FALSE)*VLOOKUP($F346,BY_IND_Demand_Drivers!$B$5:$J$100,8,FALSE)</f>
        <v>4.0346930305119964E-4</v>
      </c>
      <c r="I346" s="16">
        <f>VLOOKUP($D346,'Growth rate'!$B$3:$S$93,6,FALSE)*VLOOKUP($F346,BY_IND_Demand_Drivers!$B$5:$J$100,9,FALSE)</f>
        <v>4.0346930305119964E-4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7.3207328413176188E-3</v>
      </c>
      <c r="H347" s="16">
        <f>VLOOKUP($D347,'Growth rate'!$B$3:$S$93,6,FALSE)*VLOOKUP($F347,BY_IND_Demand_Drivers!$B$5:$J$100,8,FALSE)</f>
        <v>4.0887071720124997E-4</v>
      </c>
      <c r="I347" s="16">
        <f>VLOOKUP($D347,'Growth rate'!$B$3:$S$93,6,FALSE)*VLOOKUP($F347,BY_IND_Demand_Drivers!$B$5:$J$100,9,FALSE)</f>
        <v>4.0887071720124997E-4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7.4174438756232815E-3</v>
      </c>
      <c r="H348" s="16">
        <f>VLOOKUP($D348,'Growth rate'!$B$3:$S$93,6,FALSE)*VLOOKUP($F348,BY_IND_Demand_Drivers!$B$5:$J$100,8,FALSE)</f>
        <v>4.1427213135130031E-4</v>
      </c>
      <c r="I348" s="16">
        <f>VLOOKUP($D348,'Growth rate'!$B$3:$S$93,6,FALSE)*VLOOKUP($F348,BY_IND_Demand_Drivers!$B$5:$J$100,9,FALSE)</f>
        <v>4.1427213135130031E-4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7.514154909928945E-3</v>
      </c>
      <c r="H349" s="16">
        <f>VLOOKUP($D349,'Growth rate'!$B$3:$S$93,6,FALSE)*VLOOKUP($F349,BY_IND_Demand_Drivers!$B$5:$J$100,8,FALSE)</f>
        <v>4.1967354550135065E-4</v>
      </c>
      <c r="I349" s="16">
        <f>VLOOKUP($D349,'Growth rate'!$B$3:$S$93,6,FALSE)*VLOOKUP($F349,BY_IND_Demand_Drivers!$B$5:$J$100,9,FALSE)</f>
        <v>4.1967354550135065E-4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7.6108659442346077E-3</v>
      </c>
      <c r="H350" s="16">
        <f>VLOOKUP($D350,'Growth rate'!$B$3:$S$93,6,FALSE)*VLOOKUP($F350,BY_IND_Demand_Drivers!$B$5:$J$100,8,FALSE)</f>
        <v>4.2507495965140099E-4</v>
      </c>
      <c r="I350" s="16">
        <f>VLOOKUP($D350,'Growth rate'!$B$3:$S$93,6,FALSE)*VLOOKUP($F350,BY_IND_Demand_Drivers!$B$5:$J$100,9,FALSE)</f>
        <v>4.2507495965140099E-4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7.7075769785402712E-3</v>
      </c>
      <c r="H351" s="16">
        <f>VLOOKUP($D351,'Growth rate'!$B$3:$S$93,6,FALSE)*VLOOKUP($F351,BY_IND_Demand_Drivers!$B$5:$J$100,8,FALSE)</f>
        <v>4.3047637380145133E-4</v>
      </c>
      <c r="I351" s="16">
        <f>VLOOKUP($D351,'Growth rate'!$B$3:$S$93,6,FALSE)*VLOOKUP($F351,BY_IND_Demand_Drivers!$B$5:$J$100,9,FALSE)</f>
        <v>4.3047637380145133E-4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7.8042880128459348E-3</v>
      </c>
      <c r="H352" s="16">
        <f>VLOOKUP($D352,'Growth rate'!$B$3:$S$93,6,FALSE)*VLOOKUP($F352,BY_IND_Demand_Drivers!$B$5:$J$100,8,FALSE)</f>
        <v>4.3587778795150167E-4</v>
      </c>
      <c r="I352" s="16">
        <f>VLOOKUP($D352,'Growth rate'!$B$3:$S$93,6,FALSE)*VLOOKUP($F352,BY_IND_Demand_Drivers!$B$5:$J$100,9,FALSE)</f>
        <v>4.3587778795150167E-4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7.9009990471515974E-3</v>
      </c>
      <c r="H353" s="16">
        <f>VLOOKUP($D353,'Growth rate'!$B$3:$S$93,6,FALSE)*VLOOKUP($F353,BY_IND_Demand_Drivers!$B$5:$J$100,8,FALSE)</f>
        <v>4.4127920210155201E-4</v>
      </c>
      <c r="I353" s="16">
        <f>VLOOKUP($D353,'Growth rate'!$B$3:$S$93,6,FALSE)*VLOOKUP($F353,BY_IND_Demand_Drivers!$B$5:$J$100,9,FALSE)</f>
        <v>4.4127920210155201E-4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7.9977100814572592E-3</v>
      </c>
      <c r="H354" s="16">
        <f>VLOOKUP($D354,'Growth rate'!$B$3:$S$93,6,FALSE)*VLOOKUP($F354,BY_IND_Demand_Drivers!$B$5:$J$100,8,FALSE)</f>
        <v>4.4668061625160224E-4</v>
      </c>
      <c r="I354" s="16">
        <f>VLOOKUP($D354,'Growth rate'!$B$3:$S$93,6,FALSE)*VLOOKUP($F354,BY_IND_Demand_Drivers!$B$5:$J$100,9,FALSE)</f>
        <v>4.4668061625160224E-4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8.0944211157629228E-3</v>
      </c>
      <c r="H355" s="16">
        <f>VLOOKUP($D355,'Growth rate'!$B$3:$S$93,6,FALSE)*VLOOKUP($F355,BY_IND_Demand_Drivers!$B$5:$J$100,8,FALSE)</f>
        <v>4.5208203040165258E-4</v>
      </c>
      <c r="I355" s="16">
        <f>VLOOKUP($D355,'Growth rate'!$B$3:$S$93,6,FALSE)*VLOOKUP($F355,BY_IND_Demand_Drivers!$B$5:$J$100,9,FALSE)</f>
        <v>4.5208203040165258E-4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8.1911321500685863E-3</v>
      </c>
      <c r="H356" s="16">
        <f>VLOOKUP($D356,'Growth rate'!$B$3:$S$93,6,FALSE)*VLOOKUP($F356,BY_IND_Demand_Drivers!$B$5:$J$100,8,FALSE)</f>
        <v>4.5748344455170291E-4</v>
      </c>
      <c r="I356" s="16">
        <f>VLOOKUP($D356,'Growth rate'!$B$3:$S$93,6,FALSE)*VLOOKUP($F356,BY_IND_Demand_Drivers!$B$5:$J$100,9,FALSE)</f>
        <v>4.5748344455170291E-4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8.2878431843742498E-3</v>
      </c>
      <c r="H357" s="16">
        <f>VLOOKUP($D357,'Growth rate'!$B$3:$S$93,6,FALSE)*VLOOKUP($F357,BY_IND_Demand_Drivers!$B$5:$J$100,8,FALSE)</f>
        <v>4.6288485870175325E-4</v>
      </c>
      <c r="I357" s="16">
        <f>VLOOKUP($D357,'Growth rate'!$B$3:$S$93,6,FALSE)*VLOOKUP($F357,BY_IND_Demand_Drivers!$B$5:$J$100,9,FALSE)</f>
        <v>4.6288485870175325E-4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8.3845542186799116E-3</v>
      </c>
      <c r="H358" s="16">
        <f>VLOOKUP($D358,'Growth rate'!$B$3:$S$93,6,FALSE)*VLOOKUP($F358,BY_IND_Demand_Drivers!$B$5:$J$100,8,FALSE)</f>
        <v>4.6828627285180359E-4</v>
      </c>
      <c r="I358" s="16">
        <f>VLOOKUP($D358,'Growth rate'!$B$3:$S$93,6,FALSE)*VLOOKUP($F358,BY_IND_Demand_Drivers!$B$5:$J$100,9,FALSE)</f>
        <v>4.6828627285180359E-4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8.4812652529855734E-3</v>
      </c>
      <c r="H359" s="16">
        <f>VLOOKUP($D359,'Growth rate'!$B$3:$S$93,6,FALSE)*VLOOKUP($F359,BY_IND_Demand_Drivers!$B$5:$J$100,8,FALSE)</f>
        <v>4.7368768700185388E-4</v>
      </c>
      <c r="I359" s="16">
        <f>VLOOKUP($D359,'Growth rate'!$B$3:$S$93,6,FALSE)*VLOOKUP($F359,BY_IND_Demand_Drivers!$B$5:$J$100,9,FALSE)</f>
        <v>4.7368768700185388E-4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8.577976287291237E-3</v>
      </c>
      <c r="H360" s="16">
        <f>VLOOKUP($D360,'Growth rate'!$B$3:$S$93,6,FALSE)*VLOOKUP($F360,BY_IND_Demand_Drivers!$B$5:$J$100,8,FALSE)</f>
        <v>4.7908910115190422E-4</v>
      </c>
      <c r="I360" s="16">
        <f>VLOOKUP($D360,'Growth rate'!$B$3:$S$93,6,FALSE)*VLOOKUP($F360,BY_IND_Demand_Drivers!$B$5:$J$100,9,FALSE)</f>
        <v>4.7908910115190422E-4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8.6746873215969005E-3</v>
      </c>
      <c r="H361" s="16">
        <f>VLOOKUP($D361,'Growth rate'!$B$3:$S$93,6,FALSE)*VLOOKUP($F361,BY_IND_Demand_Drivers!$B$5:$J$100,8,FALSE)</f>
        <v>4.8449051530195455E-4</v>
      </c>
      <c r="I361" s="16">
        <f>VLOOKUP($D361,'Growth rate'!$B$3:$S$93,6,FALSE)*VLOOKUP($F361,BY_IND_Demand_Drivers!$B$5:$J$100,9,FALSE)</f>
        <v>4.8449051530195455E-4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8.7713983559025641E-3</v>
      </c>
      <c r="H362" s="16">
        <f>VLOOKUP($D362,'Growth rate'!$B$3:$S$93,6,FALSE)*VLOOKUP($F362,BY_IND_Demand_Drivers!$B$5:$J$100,8,FALSE)</f>
        <v>4.8989192945200484E-4</v>
      </c>
      <c r="I362" s="16">
        <f>VLOOKUP($D362,'Growth rate'!$B$3:$S$93,6,FALSE)*VLOOKUP($F362,BY_IND_Demand_Drivers!$B$5:$J$100,9,FALSE)</f>
        <v>4.8989192945200484E-4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8.8681093902082276E-3</v>
      </c>
      <c r="H363" s="16">
        <f>VLOOKUP($D363,'Growth rate'!$B$3:$S$93,6,FALSE)*VLOOKUP($F363,BY_IND_Demand_Drivers!$B$5:$J$100,8,FALSE)</f>
        <v>4.9529334360205518E-4</v>
      </c>
      <c r="I363" s="16">
        <f>VLOOKUP($D363,'Growth rate'!$B$3:$S$93,6,FALSE)*VLOOKUP($F363,BY_IND_Demand_Drivers!$B$5:$J$100,9,FALSE)</f>
        <v>4.9529334360205518E-4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9.0099991404515595E-3</v>
      </c>
      <c r="H364" s="16">
        <f>VLOOKUP($D364,'Growth rate'!$B$3:$S$93,6,FALSE)*VLOOKUP($F364,BY_IND_Demand_Drivers!$B$5:$J$100,8,FALSE)</f>
        <v>5.0321803709968817E-4</v>
      </c>
      <c r="I364" s="16">
        <f>VLOOKUP($D364,'Growth rate'!$B$3:$S$93,6,FALSE)*VLOOKUP($F364,BY_IND_Demand_Drivers!$B$5:$J$100,9,FALSE)</f>
        <v>5.0321803709968817E-4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9.1541591266987837E-3</v>
      </c>
      <c r="H365" s="16">
        <f>VLOOKUP($D365,'Growth rate'!$B$3:$S$93,6,FALSE)*VLOOKUP($F365,BY_IND_Demand_Drivers!$B$5:$J$100,8,FALSE)</f>
        <v>5.1126952569328303E-4</v>
      </c>
      <c r="I365" s="16">
        <f>VLOOKUP($D365,'Growth rate'!$B$3:$S$93,6,FALSE)*VLOOKUP($F365,BY_IND_Demand_Drivers!$B$5:$J$100,9,FALSE)</f>
        <v>5.1126952569328303E-4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9.3006256727259633E-3</v>
      </c>
      <c r="H366" s="16">
        <f>VLOOKUP($D366,'Growth rate'!$B$3:$S$93,6,FALSE)*VLOOKUP($F366,BY_IND_Demand_Drivers!$B$5:$J$100,8,FALSE)</f>
        <v>5.1944983810437567E-4</v>
      </c>
      <c r="I366" s="16">
        <f>VLOOKUP($D366,'Growth rate'!$B$3:$S$93,6,FALSE)*VLOOKUP($F366,BY_IND_Demand_Drivers!$B$5:$J$100,9,FALSE)</f>
        <v>5.1944983810437567E-4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9.44943568348958E-3</v>
      </c>
      <c r="H367" s="16">
        <f>VLOOKUP($D367,'Growth rate'!$B$3:$S$93,6,FALSE)*VLOOKUP($F367,BY_IND_Demand_Drivers!$B$5:$J$100,8,FALSE)</f>
        <v>5.2776103551404566E-4</v>
      </c>
      <c r="I367" s="16">
        <f>VLOOKUP($D367,'Growth rate'!$B$3:$S$93,6,FALSE)*VLOOKUP($F367,BY_IND_Demand_Drivers!$B$5:$J$100,9,FALSE)</f>
        <v>5.2776103551404566E-4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9.6006266544254107E-3</v>
      </c>
      <c r="H368" s="16">
        <f>VLOOKUP($D368,'Growth rate'!$B$3:$S$93,6,FALSE)*VLOOKUP($F368,BY_IND_Demand_Drivers!$B$5:$J$100,8,FALSE)</f>
        <v>5.3620521208227036E-4</v>
      </c>
      <c r="I368" s="16">
        <f>VLOOKUP($D368,'Growth rate'!$B$3:$S$93,6,FALSE)*VLOOKUP($F368,BY_IND_Demand_Drivers!$B$5:$J$100,9,FALSE)</f>
        <v>5.3620521208227036E-4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9.7542366808962191E-3</v>
      </c>
      <c r="H369" s="16">
        <f>VLOOKUP($D369,'Growth rate'!$B$3:$S$93,6,FALSE)*VLOOKUP($F369,BY_IND_Demand_Drivers!$B$5:$J$100,8,FALSE)</f>
        <v>5.4478449547558665E-4</v>
      </c>
      <c r="I369" s="16">
        <f>VLOOKUP($D369,'Growth rate'!$B$3:$S$93,6,FALSE)*VLOOKUP($F369,BY_IND_Demand_Drivers!$B$5:$J$100,9,FALSE)</f>
        <v>5.4478449547558665E-4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9.9103044677905597E-3</v>
      </c>
      <c r="H370" s="16">
        <f>VLOOKUP($D370,'Growth rate'!$B$3:$S$93,6,FALSE)*VLOOKUP($F370,BY_IND_Demand_Drivers!$B$5:$J$100,8,FALSE)</f>
        <v>5.5350104740319614E-4</v>
      </c>
      <c r="I370" s="16">
        <f>VLOOKUP($D370,'Growth rate'!$B$3:$S$93,6,FALSE)*VLOOKUP($F370,BY_IND_Demand_Drivers!$B$5:$J$100,9,FALSE)</f>
        <v>5.5350104740319614E-4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1.0068869339275208E-2</v>
      </c>
      <c r="H371" s="16">
        <f>VLOOKUP($D371,'Growth rate'!$B$3:$S$93,6,FALSE)*VLOOKUP($F371,BY_IND_Demand_Drivers!$B$5:$J$100,8,FALSE)</f>
        <v>5.6235706416164722E-4</v>
      </c>
      <c r="I371" s="16">
        <f>VLOOKUP($D371,'Growth rate'!$B$3:$S$93,6,FALSE)*VLOOKUP($F371,BY_IND_Demand_Drivers!$B$5:$J$100,9,FALSE)</f>
        <v>5.6235706416164722E-4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1.0229971248703612E-2</v>
      </c>
      <c r="H372" s="16">
        <f>VLOOKUP($D372,'Growth rate'!$B$3:$S$93,6,FALSE)*VLOOKUP($F372,BY_IND_Demand_Drivers!$B$5:$J$100,8,FALSE)</f>
        <v>5.7135477718823363E-4</v>
      </c>
      <c r="I372" s="16">
        <f>VLOOKUP($D372,'Growth rate'!$B$3:$S$93,6,FALSE)*VLOOKUP($F372,BY_IND_Demand_Drivers!$B$5:$J$100,9,FALSE)</f>
        <v>5.7135477718823363E-4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1.039365078868287E-2</v>
      </c>
      <c r="H373" s="16">
        <f>VLOOKUP($D373,'Growth rate'!$B$3:$S$93,6,FALSE)*VLOOKUP($F373,BY_IND_Demand_Drivers!$B$5:$J$100,8,FALSE)</f>
        <v>5.8049645362324542E-4</v>
      </c>
      <c r="I373" s="16">
        <f>VLOOKUP($D373,'Growth rate'!$B$3:$S$93,6,FALSE)*VLOOKUP($F373,BY_IND_Demand_Drivers!$B$5:$J$100,9,FALSE)</f>
        <v>5.8049645362324542E-4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1.0559949201301795E-2</v>
      </c>
      <c r="H374" s="16">
        <f>VLOOKUP($D374,'Growth rate'!$B$3:$S$93,6,FALSE)*VLOOKUP($F374,BY_IND_Demand_Drivers!$B$5:$J$100,8,FALSE)</f>
        <v>5.8978439688121722E-4</v>
      </c>
      <c r="I374" s="16">
        <f>VLOOKUP($D374,'Growth rate'!$B$3:$S$93,6,FALSE)*VLOOKUP($F374,BY_IND_Demand_Drivers!$B$5:$J$100,9,FALSE)</f>
        <v>5.8978439688121722E-4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1.0728908388522624E-2</v>
      </c>
      <c r="H375" s="16">
        <f>VLOOKUP($D375,'Growth rate'!$B$3:$S$93,6,FALSE)*VLOOKUP($F375,BY_IND_Demand_Drivers!$B$5:$J$100,8,FALSE)</f>
        <v>5.9922094723131674E-4</v>
      </c>
      <c r="I375" s="16">
        <f>VLOOKUP($D375,'Growth rate'!$B$3:$S$93,6,FALSE)*VLOOKUP($F375,BY_IND_Demand_Drivers!$B$5:$J$100,9,FALSE)</f>
        <v>5.9922094723131674E-4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1.0900570922738986E-2</v>
      </c>
      <c r="H376" s="16">
        <f>VLOOKUP($D376,'Growth rate'!$B$3:$S$93,6,FALSE)*VLOOKUP($F376,BY_IND_Demand_Drivers!$B$5:$J$100,8,FALSE)</f>
        <v>6.0880848238701777E-4</v>
      </c>
      <c r="I376" s="16">
        <f>VLOOKUP($D376,'Growth rate'!$B$3:$S$93,6,FALSE)*VLOOKUP($F376,BY_IND_Demand_Drivers!$B$5:$J$100,9,FALSE)</f>
        <v>6.0880848238701777E-4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1.1074980057502811E-2</v>
      </c>
      <c r="H377" s="16">
        <f>VLOOKUP($D377,'Growth rate'!$B$3:$S$93,6,FALSE)*VLOOKUP($F377,BY_IND_Demand_Drivers!$B$5:$J$100,8,FALSE)</f>
        <v>6.1854941810521021E-4</v>
      </c>
      <c r="I377" s="16">
        <f>VLOOKUP($D377,'Growth rate'!$B$3:$S$93,6,FALSE)*VLOOKUP($F377,BY_IND_Demand_Drivers!$B$5:$J$100,9,FALSE)</f>
        <v>6.1854941810521021E-4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1.1252179738422855E-2</v>
      </c>
      <c r="H378" s="16">
        <f>VLOOKUP($D378,'Growth rate'!$B$3:$S$93,6,FALSE)*VLOOKUP($F378,BY_IND_Demand_Drivers!$B$5:$J$100,8,FALSE)</f>
        <v>6.2844620879489355E-4</v>
      </c>
      <c r="I378" s="16">
        <f>VLOOKUP($D378,'Growth rate'!$B$3:$S$93,6,FALSE)*VLOOKUP($F378,BY_IND_Demand_Drivers!$B$5:$J$100,9,FALSE)</f>
        <v>6.2844620879489355E-4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1.1432214614237622E-2</v>
      </c>
      <c r="H379" s="16">
        <f>VLOOKUP($D379,'Growth rate'!$B$3:$S$93,6,FALSE)*VLOOKUP($F379,BY_IND_Demand_Drivers!$B$5:$J$100,8,FALSE)</f>
        <v>6.385013481356119E-4</v>
      </c>
      <c r="I379" s="16">
        <f>VLOOKUP($D379,'Growth rate'!$B$3:$S$93,6,FALSE)*VLOOKUP($F379,BY_IND_Demand_Drivers!$B$5:$J$100,9,FALSE)</f>
        <v>6.385013481356119E-4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1.1615130048065423E-2</v>
      </c>
      <c r="H380" s="16">
        <f>VLOOKUP($D380,'Growth rate'!$B$3:$S$93,6,FALSE)*VLOOKUP($F380,BY_IND_Demand_Drivers!$B$5:$J$100,8,FALSE)</f>
        <v>6.4871736970578155E-4</v>
      </c>
      <c r="I380" s="16">
        <f>VLOOKUP($D380,'Growth rate'!$B$3:$S$93,6,FALSE)*VLOOKUP($F380,BY_IND_Demand_Drivers!$B$5:$J$100,9,FALSE)</f>
        <v>6.4871736970578155E-4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1.1800972128834472E-2</v>
      </c>
      <c r="H381" s="16">
        <f>VLOOKUP($D381,'Growth rate'!$B$3:$S$93,6,FALSE)*VLOOKUP($F381,BY_IND_Demand_Drivers!$B$5:$J$100,8,FALSE)</f>
        <v>6.5909684762107421E-4</v>
      </c>
      <c r="I381" s="16">
        <f>VLOOKUP($D381,'Growth rate'!$B$3:$S$93,6,FALSE)*VLOOKUP($F381,BY_IND_Demand_Drivers!$B$5:$J$100,9,FALSE)</f>
        <v>6.5909684762107421E-4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1.1989787682895822E-2</v>
      </c>
      <c r="H382" s="16">
        <f>VLOOKUP($D382,'Growth rate'!$B$3:$S$93,6,FALSE)*VLOOKUP($F382,BY_IND_Demand_Drivers!$B$5:$J$100,8,FALSE)</f>
        <v>6.6964239718301122E-4</v>
      </c>
      <c r="I382" s="16">
        <f>VLOOKUP($D382,'Growth rate'!$B$3:$S$93,6,FALSE)*VLOOKUP($F382,BY_IND_Demand_Drivers!$B$5:$J$100,9,FALSE)</f>
        <v>6.6964239718301122E-4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1.2181624285822154E-2</v>
      </c>
      <c r="H383" s="16">
        <f>VLOOKUP($D383,'Growth rate'!$B$3:$S$93,6,FALSE)*VLOOKUP($F383,BY_IND_Demand_Drivers!$B$5:$J$100,8,FALSE)</f>
        <v>6.8035667553793951E-4</v>
      </c>
      <c r="I383" s="16">
        <f>VLOOKUP($D383,'Growth rate'!$B$3:$S$93,6,FALSE)*VLOOKUP($F383,BY_IND_Demand_Drivers!$B$5:$J$100,9,FALSE)</f>
        <v>6.8035667553793951E-4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1.237653027439531E-2</v>
      </c>
      <c r="H384" s="16">
        <f>VLOOKUP($D384,'Growth rate'!$B$3:$S$93,6,FALSE)*VLOOKUP($F384,BY_IND_Demand_Drivers!$B$5:$J$100,8,FALSE)</f>
        <v>6.9124238234654657E-4</v>
      </c>
      <c r="I384" s="16">
        <f>VLOOKUP($D384,'Growth rate'!$B$3:$S$93,6,FALSE)*VLOOKUP($F384,BY_IND_Demand_Drivers!$B$5:$J$100,9,FALSE)</f>
        <v>6.9124238234654657E-4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1.2574554758785635E-2</v>
      </c>
      <c r="H385" s="16">
        <f>VLOOKUP($D385,'Growth rate'!$B$3:$S$93,6,FALSE)*VLOOKUP($F385,BY_IND_Demand_Drivers!$B$5:$J$100,8,FALSE)</f>
        <v>7.0230226046409129E-4</v>
      </c>
      <c r="I385" s="16">
        <f>VLOOKUP($D385,'Growth rate'!$B$3:$S$93,6,FALSE)*VLOOKUP($F385,BY_IND_Demand_Drivers!$B$5:$J$100,9,FALSE)</f>
        <v>7.0230226046409129E-4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1.2775747634926204E-2</v>
      </c>
      <c r="H386" s="16">
        <f>VLOOKUP($D386,'Growth rate'!$B$3:$S$93,6,FALSE)*VLOOKUP($F386,BY_IND_Demand_Drivers!$B$5:$J$100,8,FALSE)</f>
        <v>7.1353909663151671E-4</v>
      </c>
      <c r="I386" s="16">
        <f>VLOOKUP($D386,'Growth rate'!$B$3:$S$93,6,FALSE)*VLOOKUP($F386,BY_IND_Demand_Drivers!$B$5:$J$100,9,FALSE)</f>
        <v>7.1353909663151671E-4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1.2980159597085024E-2</v>
      </c>
      <c r="H387" s="16">
        <f>VLOOKUP($D387,'Growth rate'!$B$3:$S$93,6,FALSE)*VLOOKUP($F387,BY_IND_Demand_Drivers!$B$5:$J$100,8,FALSE)</f>
        <v>7.2495572217762098E-4</v>
      </c>
      <c r="I387" s="16">
        <f>VLOOKUP($D387,'Growth rate'!$B$3:$S$93,6,FALSE)*VLOOKUP($F387,BY_IND_Demand_Drivers!$B$5:$J$100,9,FALSE)</f>
        <v>7.2495572217762098E-4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1.3187842150638385E-2</v>
      </c>
      <c r="H388" s="16">
        <f>VLOOKUP($D388,'Growth rate'!$B$3:$S$93,6,FALSE)*VLOOKUP($F388,BY_IND_Demand_Drivers!$B$5:$J$100,8,FALSE)</f>
        <v>7.3655501373246293E-4</v>
      </c>
      <c r="I388" s="16">
        <f>VLOOKUP($D388,'Growth rate'!$B$3:$S$93,6,FALSE)*VLOOKUP($F388,BY_IND_Demand_Drivers!$B$5:$J$100,9,FALSE)</f>
        <v>7.3655501373246293E-4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1.3398847625048598E-2</v>
      </c>
      <c r="H389" s="16">
        <f>VLOOKUP($D389,'Growth rate'!$B$3:$S$93,6,FALSE)*VLOOKUP($F389,BY_IND_Demand_Drivers!$B$5:$J$100,8,FALSE)</f>
        <v>7.4833989395218224E-4</v>
      </c>
      <c r="I389" s="16">
        <f>VLOOKUP($D389,'Growth rate'!$B$3:$S$93,6,FALSE)*VLOOKUP($F389,BY_IND_Demand_Drivers!$B$5:$J$100,9,FALSE)</f>
        <v>7.4833989395218224E-4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1.3613229187049374E-2</v>
      </c>
      <c r="H390" s="16">
        <f>VLOOKUP($D390,'Growth rate'!$B$3:$S$93,6,FALSE)*VLOOKUP($F390,BY_IND_Demand_Drivers!$B$5:$J$100,8,FALSE)</f>
        <v>7.6031333225541717E-4</v>
      </c>
      <c r="I390" s="16">
        <f>VLOOKUP($D390,'Growth rate'!$B$3:$S$93,6,FALSE)*VLOOKUP($F390,BY_IND_Demand_Drivers!$B$5:$J$100,9,FALSE)</f>
        <v>7.6031333225541717E-4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1.3831040854042164E-2</v>
      </c>
      <c r="H391" s="16">
        <f>VLOOKUP($D391,'Growth rate'!$B$3:$S$93,6,FALSE)*VLOOKUP($F391,BY_IND_Demand_Drivers!$B$5:$J$100,8,FALSE)</f>
        <v>7.7247834557150387E-4</v>
      </c>
      <c r="I391" s="16">
        <f>VLOOKUP($D391,'Growth rate'!$B$3:$S$93,6,FALSE)*VLOOKUP($F391,BY_IND_Demand_Drivers!$B$5:$J$100,9,FALSE)</f>
        <v>7.7247834557150387E-4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1.405233750770684E-2</v>
      </c>
      <c r="H392" s="16">
        <f>VLOOKUP($D392,'Growth rate'!$B$3:$S$93,6,FALSE)*VLOOKUP($F392,BY_IND_Demand_Drivers!$B$5:$J$100,8,FALSE)</f>
        <v>7.8483799910064795E-4</v>
      </c>
      <c r="I392" s="16">
        <f>VLOOKUP($D392,'Growth rate'!$B$3:$S$93,6,FALSE)*VLOOKUP($F392,BY_IND_Demand_Drivers!$B$5:$J$100,9,FALSE)</f>
        <v>7.8483799910064795E-4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1.427717490783015E-2</v>
      </c>
      <c r="H393" s="16">
        <f>VLOOKUP($D393,'Growth rate'!$B$3:$S$93,6,FALSE)*VLOOKUP($F393,BY_IND_Demand_Drivers!$B$5:$J$100,8,FALSE)</f>
        <v>7.9739540708625837E-4</v>
      </c>
      <c r="I393" s="16">
        <f>VLOOKUP($D393,'Growth rate'!$B$3:$S$93,6,FALSE)*VLOOKUP($F393,BY_IND_Demand_Drivers!$B$5:$J$100,9,FALSE)</f>
        <v>7.9739540708625837E-4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1.4505609706355433E-2</v>
      </c>
      <c r="H394" s="16">
        <f>VLOOKUP($D394,'Growth rate'!$B$3:$S$93,6,FALSE)*VLOOKUP($F394,BY_IND_Demand_Drivers!$B$5:$J$100,8,FALSE)</f>
        <v>8.1015373359963848E-4</v>
      </c>
      <c r="I394" s="16">
        <f>VLOOKUP($D394,'Growth rate'!$B$3:$S$93,6,FALSE)*VLOOKUP($F394,BY_IND_Demand_Drivers!$B$5:$J$100,9,FALSE)</f>
        <v>8.1015373359963848E-4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1.4737699461657122E-2</v>
      </c>
      <c r="H395" s="16">
        <f>VLOOKUP($D395,'Growth rate'!$B$3:$S$93,6,FALSE)*VLOOKUP($F395,BY_IND_Demand_Drivers!$B$5:$J$100,8,FALSE)</f>
        <v>8.2311619333723287E-4</v>
      </c>
      <c r="I395" s="16">
        <f>VLOOKUP($D395,'Growth rate'!$B$3:$S$93,6,FALSE)*VLOOKUP($F395,BY_IND_Demand_Drivers!$B$5:$J$100,9,FALSE)</f>
        <v>8.2311619333723287E-4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1.4973502653043636E-2</v>
      </c>
      <c r="H396" s="16">
        <f>VLOOKUP($D396,'Growth rate'!$B$3:$S$93,6,FALSE)*VLOOKUP($F396,BY_IND_Demand_Drivers!$B$5:$J$100,8,FALSE)</f>
        <v>8.3628605243062852E-4</v>
      </c>
      <c r="I396" s="16">
        <f>VLOOKUP($D396,'Growth rate'!$B$3:$S$93,6,FALSE)*VLOOKUP($F396,BY_IND_Demand_Drivers!$B$5:$J$100,9,FALSE)</f>
        <v>8.3628605243062852E-4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1.5213078695492332E-2</v>
      </c>
      <c r="H397" s="16">
        <f>VLOOKUP($D397,'Growth rate'!$B$3:$S$93,6,FALSE)*VLOOKUP($F397,BY_IND_Demand_Drivers!$B$5:$J$100,8,FALSE)</f>
        <v>8.4966662926951855E-4</v>
      </c>
      <c r="I397" s="16">
        <f>VLOOKUP($D397,'Growth rate'!$B$3:$S$93,6,FALSE)*VLOOKUP($F397,BY_IND_Demand_Drivers!$B$5:$J$100,9,FALSE)</f>
        <v>8.4966662926951855E-4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1.5456487954620212E-2</v>
      </c>
      <c r="H398" s="16">
        <f>VLOOKUP($D398,'Growth rate'!$B$3:$S$93,6,FALSE)*VLOOKUP($F398,BY_IND_Demand_Drivers!$B$5:$J$100,8,FALSE)</f>
        <v>8.6326129533783095E-4</v>
      </c>
      <c r="I398" s="16">
        <f>VLOOKUP($D398,'Growth rate'!$B$3:$S$93,6,FALSE)*VLOOKUP($F398,BY_IND_Demand_Drivers!$B$5:$J$100,9,FALSE)</f>
        <v>8.6326129533783095E-4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1.570379176189414E-2</v>
      </c>
      <c r="H399" s="16">
        <f>VLOOKUP($D399,'Growth rate'!$B$3:$S$93,6,FALSE)*VLOOKUP($F399,BY_IND_Demand_Drivers!$B$5:$J$100,8,FALSE)</f>
        <v>8.7707347606323649E-4</v>
      </c>
      <c r="I399" s="16">
        <f>VLOOKUP($D399,'Growth rate'!$B$3:$S$93,6,FALSE)*VLOOKUP($F399,BY_IND_Demand_Drivers!$B$5:$J$100,9,FALSE)</f>
        <v>8.7707347606323649E-4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1.5955052430084445E-2</v>
      </c>
      <c r="H400" s="16">
        <f>VLOOKUP($D400,'Growth rate'!$B$3:$S$93,6,FALSE)*VLOOKUP($F400,BY_IND_Demand_Drivers!$B$5:$J$100,8,FALSE)</f>
        <v>8.9110665168024819E-4</v>
      </c>
      <c r="I400" s="16">
        <f>VLOOKUP($D400,'Growth rate'!$B$3:$S$93,6,FALSE)*VLOOKUP($F400,BY_IND_Demand_Drivers!$B$5:$J$100,9,FALSE)</f>
        <v>8.9110665168024819E-4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1.6210333268965794E-2</v>
      </c>
      <c r="H401" s="16">
        <f>VLOOKUP($D401,'Growth rate'!$B$3:$S$93,6,FALSE)*VLOOKUP($F401,BY_IND_Demand_Drivers!$B$5:$J$100,8,FALSE)</f>
        <v>9.0536435810713214E-4</v>
      </c>
      <c r="I401" s="16">
        <f>VLOOKUP($D401,'Growth rate'!$B$3:$S$93,6,FALSE)*VLOOKUP($F401,BY_IND_Demand_Drivers!$B$5:$J$100,9,FALSE)</f>
        <v>9.0536435810713214E-4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1.6469698601269248E-2</v>
      </c>
      <c r="H402" s="16">
        <f>VLOOKUP($D402,'Growth rate'!$B$3:$S$93,6,FALSE)*VLOOKUP($F402,BY_IND_Demand_Drivers!$B$5:$J$100,8,FALSE)</f>
        <v>9.1985018783684628E-4</v>
      </c>
      <c r="I402" s="16">
        <f>VLOOKUP($D402,'Growth rate'!$B$3:$S$93,6,FALSE)*VLOOKUP($F402,BY_IND_Demand_Drivers!$B$5:$J$100,9,FALSE)</f>
        <v>9.1985018783684628E-4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1.6733213778889554E-2</v>
      </c>
      <c r="H403" s="16">
        <f>VLOOKUP($D403,'Growth rate'!$B$3:$S$93,6,FALSE)*VLOOKUP($F403,BY_IND_Demand_Drivers!$B$5:$J$100,8,FALSE)</f>
        <v>9.3456779084223575E-4</v>
      </c>
      <c r="I403" s="16">
        <f>VLOOKUP($D403,'Growth rate'!$B$3:$S$93,6,FALSE)*VLOOKUP($F403,BY_IND_Demand_Drivers!$B$5:$J$100,9,FALSE)</f>
        <v>9.3456779084223575E-4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1.7000945199351792E-2</v>
      </c>
      <c r="H404" s="16">
        <f>VLOOKUP($D404,'Growth rate'!$B$3:$S$93,6,FALSE)*VLOOKUP($F404,BY_IND_Demand_Drivers!$B$5:$J$100,8,FALSE)</f>
        <v>9.4952087549571166E-4</v>
      </c>
      <c r="I404" s="16">
        <f>VLOOKUP($D404,'Growth rate'!$B$3:$S$93,6,FALSE)*VLOOKUP($F404,BY_IND_Demand_Drivers!$B$5:$J$100,9,FALSE)</f>
        <v>9.4952087549571166E-4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1.7272960322541421E-2</v>
      </c>
      <c r="H405" s="16">
        <f>VLOOKUP($D405,'Growth rate'!$B$3:$S$93,6,FALSE)*VLOOKUP($F405,BY_IND_Demand_Drivers!$B$5:$J$100,8,FALSE)</f>
        <v>9.6471320950364324E-4</v>
      </c>
      <c r="I405" s="16">
        <f>VLOOKUP($D405,'Growth rate'!$B$3:$S$93,6,FALSE)*VLOOKUP($F405,BY_IND_Demand_Drivers!$B$5:$J$100,9,FALSE)</f>
        <v>9.6471320950364324E-4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1.7549327687702083E-2</v>
      </c>
      <c r="H406" s="16">
        <f>VLOOKUP($D406,'Growth rate'!$B$3:$S$93,6,FALSE)*VLOOKUP($F406,BY_IND_Demand_Drivers!$B$5:$J$100,8,FALSE)</f>
        <v>9.801486208557014E-4</v>
      </c>
      <c r="I406" s="16">
        <f>VLOOKUP($D406,'Growth rate'!$B$3:$S$93,6,FALSE)*VLOOKUP($F406,BY_IND_Demand_Drivers!$B$5:$J$100,9,FALSE)</f>
        <v>9.801486208557014E-4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1.7830116930705318E-2</v>
      </c>
      <c r="H407" s="16">
        <f>VLOOKUP($D407,'Growth rate'!$B$3:$S$93,6,FALSE)*VLOOKUP($F407,BY_IND_Demand_Drivers!$B$5:$J$100,8,FALSE)</f>
        <v>9.9583099878939262E-4</v>
      </c>
      <c r="I407" s="16">
        <f>VLOOKUP($D407,'Growth rate'!$B$3:$S$93,6,FALSE)*VLOOKUP($F407,BY_IND_Demand_Drivers!$B$5:$J$100,9,FALSE)</f>
        <v>9.9583099878939262E-4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1.8115398801596606E-2</v>
      </c>
      <c r="H408" s="16">
        <f>VLOOKUP($D408,'Growth rate'!$B$3:$S$93,6,FALSE)*VLOOKUP($F408,BY_IND_Demand_Drivers!$B$5:$J$100,8,FALSE)</f>
        <v>1.0117642947700231E-3</v>
      </c>
      <c r="I408" s="16">
        <f>VLOOKUP($D408,'Growth rate'!$B$3:$S$93,6,FALSE)*VLOOKUP($F408,BY_IND_Demand_Drivers!$B$5:$J$100,9,FALSE)</f>
        <v>1.0117642947700231E-3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1.8405245182422151E-2</v>
      </c>
      <c r="H409" s="16">
        <f>VLOOKUP($D409,'Growth rate'!$B$3:$S$93,6,FALSE)*VLOOKUP($F409,BY_IND_Demand_Drivers!$B$5:$J$100,8,FALSE)</f>
        <v>1.0279525234863434E-3</v>
      </c>
      <c r="I409" s="16">
        <f>VLOOKUP($D409,'Growth rate'!$B$3:$S$93,6,FALSE)*VLOOKUP($F409,BY_IND_Demand_Drivers!$B$5:$J$100,9,FALSE)</f>
        <v>1.0279525234863434E-3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1.8699729105340904E-2</v>
      </c>
      <c r="H410" s="16">
        <f>VLOOKUP($D410,'Growth rate'!$B$3:$S$93,6,FALSE)*VLOOKUP($F410,BY_IND_Demand_Drivers!$B$5:$J$100,8,FALSE)</f>
        <v>1.0443997638621249E-3</v>
      </c>
      <c r="I410" s="16">
        <f>VLOOKUP($D410,'Growth rate'!$B$3:$S$93,6,FALSE)*VLOOKUP($F410,BY_IND_Demand_Drivers!$B$5:$J$100,9,FALSE)</f>
        <v>1.0443997638621249E-3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1.8998924771026358E-2</v>
      </c>
      <c r="H411" s="16">
        <f>VLOOKUP($D411,'Growth rate'!$B$3:$S$93,6,FALSE)*VLOOKUP($F411,BY_IND_Demand_Drivers!$B$5:$J$100,8,FALSE)</f>
        <v>1.0611101600839189E-3</v>
      </c>
      <c r="I411" s="16">
        <f>VLOOKUP($D411,'Growth rate'!$B$3:$S$93,6,FALSE)*VLOOKUP($F411,BY_IND_Demand_Drivers!$B$5:$J$100,9,FALSE)</f>
        <v>1.0611101600839189E-3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1.9302907567362783E-2</v>
      </c>
      <c r="H412" s="16">
        <f>VLOOKUP($D412,'Growth rate'!$B$3:$S$93,6,FALSE)*VLOOKUP($F412,BY_IND_Demand_Drivers!$B$5:$J$100,8,FALSE)</f>
        <v>1.0780879226452618E-3</v>
      </c>
      <c r="I412" s="16">
        <f>VLOOKUP($D412,'Growth rate'!$B$3:$S$93,6,FALSE)*VLOOKUP($F412,BY_IND_Demand_Drivers!$B$5:$J$100,9,FALSE)</f>
        <v>1.0780879226452618E-3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1.9611754088440587E-2</v>
      </c>
      <c r="H413" s="16">
        <f>VLOOKUP($D413,'Growth rate'!$B$3:$S$93,6,FALSE)*VLOOKUP($F413,BY_IND_Demand_Drivers!$B$5:$J$100,8,FALSE)</f>
        <v>1.0953373294075859E-3</v>
      </c>
      <c r="I413" s="16">
        <f>VLOOKUP($D413,'Growth rate'!$B$3:$S$93,6,FALSE)*VLOOKUP($F413,BY_IND_Demand_Drivers!$B$5:$J$100,9,FALSE)</f>
        <v>1.0953373294075859E-3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2.3043136633663367E-2</v>
      </c>
      <c r="H414" s="16">
        <f>VLOOKUP($D414,'Growth rate'!$B$3:$S$93,6,FALSE)*VLOOKUP($F414,BY_IND_Demand_Drivers!$B$5:$J$100,8,FALSE)</f>
        <v>1.2801742574257426E-3</v>
      </c>
      <c r="I414" s="16">
        <f>VLOOKUP($D414,'Growth rate'!$B$3:$S$93,6,FALSE)*VLOOKUP($F414,BY_IND_Demand_Drivers!$B$5:$J$100,9,FALSE)</f>
        <v>1.2801742574257426E-3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2.3422778885352619E-2</v>
      </c>
      <c r="H415" s="16">
        <f>VLOOKUP($D415,'Growth rate'!$B$3:$S$93,6,FALSE)*VLOOKUP($F415,BY_IND_Demand_Drivers!$B$5:$J$100,8,FALSE)</f>
        <v>1.301265493630701E-3</v>
      </c>
      <c r="I415" s="16">
        <f>VLOOKUP($D415,'Growth rate'!$B$3:$S$93,6,FALSE)*VLOOKUP($F415,BY_IND_Demand_Drivers!$B$5:$J$100,9,FALSE)</f>
        <v>1.301265493630701E-3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2.3802421137041872E-2</v>
      </c>
      <c r="H416" s="16">
        <f>VLOOKUP($D416,'Growth rate'!$B$3:$S$93,6,FALSE)*VLOOKUP($F416,BY_IND_Demand_Drivers!$B$5:$J$100,8,FALSE)</f>
        <v>1.3223567298356596E-3</v>
      </c>
      <c r="I416" s="16">
        <f>VLOOKUP($D416,'Growth rate'!$B$3:$S$93,6,FALSE)*VLOOKUP($F416,BY_IND_Demand_Drivers!$B$5:$J$100,9,FALSE)</f>
        <v>1.3223567298356596E-3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2.4182063388731124E-2</v>
      </c>
      <c r="H417" s="16">
        <f>VLOOKUP($D417,'Growth rate'!$B$3:$S$93,6,FALSE)*VLOOKUP($F417,BY_IND_Demand_Drivers!$B$5:$J$100,8,FALSE)</f>
        <v>1.3434479660406179E-3</v>
      </c>
      <c r="I417" s="16">
        <f>VLOOKUP($D417,'Growth rate'!$B$3:$S$93,6,FALSE)*VLOOKUP($F417,BY_IND_Demand_Drivers!$B$5:$J$100,9,FALSE)</f>
        <v>1.3434479660406179E-3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2.4561705640420376E-2</v>
      </c>
      <c r="H418" s="16">
        <f>VLOOKUP($D418,'Growth rate'!$B$3:$S$93,6,FALSE)*VLOOKUP($F418,BY_IND_Demand_Drivers!$B$5:$J$100,8,FALSE)</f>
        <v>1.3645392022455765E-3</v>
      </c>
      <c r="I418" s="16">
        <f>VLOOKUP($D418,'Growth rate'!$B$3:$S$93,6,FALSE)*VLOOKUP($F418,BY_IND_Demand_Drivers!$B$5:$J$100,9,FALSE)</f>
        <v>1.3645392022455765E-3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2.4941347892109625E-2</v>
      </c>
      <c r="H419" s="16">
        <f>VLOOKUP($D419,'Growth rate'!$B$3:$S$93,6,FALSE)*VLOOKUP($F419,BY_IND_Demand_Drivers!$B$5:$J$100,8,FALSE)</f>
        <v>1.3856304384505347E-3</v>
      </c>
      <c r="I419" s="16">
        <f>VLOOKUP($D419,'Growth rate'!$B$3:$S$93,6,FALSE)*VLOOKUP($F419,BY_IND_Demand_Drivers!$B$5:$J$100,9,FALSE)</f>
        <v>1.3856304384505347E-3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2.5320990143798877E-2</v>
      </c>
      <c r="H420" s="16">
        <f>VLOOKUP($D420,'Growth rate'!$B$3:$S$93,6,FALSE)*VLOOKUP($F420,BY_IND_Demand_Drivers!$B$5:$J$100,8,FALSE)</f>
        <v>1.406721674655493E-3</v>
      </c>
      <c r="I420" s="16">
        <f>VLOOKUP($D420,'Growth rate'!$B$3:$S$93,6,FALSE)*VLOOKUP($F420,BY_IND_Demand_Drivers!$B$5:$J$100,9,FALSE)</f>
        <v>1.406721674655493E-3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2.5700632395488129E-2</v>
      </c>
      <c r="H421" s="16">
        <f>VLOOKUP($D421,'Growth rate'!$B$3:$S$93,6,FALSE)*VLOOKUP($F421,BY_IND_Demand_Drivers!$B$5:$J$100,8,FALSE)</f>
        <v>1.4278129108604516E-3</v>
      </c>
      <c r="I421" s="16">
        <f>VLOOKUP($D421,'Growth rate'!$B$3:$S$93,6,FALSE)*VLOOKUP($F421,BY_IND_Demand_Drivers!$B$5:$J$100,9,FALSE)</f>
        <v>1.4278129108604516E-3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2.6080274647177382E-2</v>
      </c>
      <c r="H422" s="16">
        <f>VLOOKUP($D422,'Growth rate'!$B$3:$S$93,6,FALSE)*VLOOKUP($F422,BY_IND_Demand_Drivers!$B$5:$J$100,8,FALSE)</f>
        <v>1.44890414706541E-3</v>
      </c>
      <c r="I422" s="16">
        <f>VLOOKUP($D422,'Growth rate'!$B$3:$S$93,6,FALSE)*VLOOKUP($F422,BY_IND_Demand_Drivers!$B$5:$J$100,9,FALSE)</f>
        <v>1.44890414706541E-3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2.6459916898866634E-2</v>
      </c>
      <c r="H423" s="16">
        <f>VLOOKUP($D423,'Growth rate'!$B$3:$S$93,6,FALSE)*VLOOKUP($F423,BY_IND_Demand_Drivers!$B$5:$J$100,8,FALSE)</f>
        <v>1.4699953832703685E-3</v>
      </c>
      <c r="I423" s="16">
        <f>VLOOKUP($D423,'Growth rate'!$B$3:$S$93,6,FALSE)*VLOOKUP($F423,BY_IND_Demand_Drivers!$B$5:$J$100,9,FALSE)</f>
        <v>1.4699953832703685E-3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2.6839559150555886E-2</v>
      </c>
      <c r="H424" s="16">
        <f>VLOOKUP($D424,'Growth rate'!$B$3:$S$93,6,FALSE)*VLOOKUP($F424,BY_IND_Demand_Drivers!$B$5:$J$100,8,FALSE)</f>
        <v>1.4910866194753269E-3</v>
      </c>
      <c r="I424" s="16">
        <f>VLOOKUP($D424,'Growth rate'!$B$3:$S$93,6,FALSE)*VLOOKUP($F424,BY_IND_Demand_Drivers!$B$5:$J$100,9,FALSE)</f>
        <v>1.4910866194753269E-3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2.7219201402245135E-2</v>
      </c>
      <c r="H425" s="16">
        <f>VLOOKUP($D425,'Growth rate'!$B$3:$S$93,6,FALSE)*VLOOKUP($F425,BY_IND_Demand_Drivers!$B$5:$J$100,8,FALSE)</f>
        <v>1.5121778556802855E-3</v>
      </c>
      <c r="I425" s="16">
        <f>VLOOKUP($D425,'Growth rate'!$B$3:$S$93,6,FALSE)*VLOOKUP($F425,BY_IND_Demand_Drivers!$B$5:$J$100,9,FALSE)</f>
        <v>1.5121778556802855E-3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2.7598843653934384E-2</v>
      </c>
      <c r="H426" s="16">
        <f>VLOOKUP($D426,'Growth rate'!$B$3:$S$93,6,FALSE)*VLOOKUP($F426,BY_IND_Demand_Drivers!$B$5:$J$100,8,FALSE)</f>
        <v>1.5332690918852436E-3</v>
      </c>
      <c r="I426" s="16">
        <f>VLOOKUP($D426,'Growth rate'!$B$3:$S$93,6,FALSE)*VLOOKUP($F426,BY_IND_Demand_Drivers!$B$5:$J$100,9,FALSE)</f>
        <v>1.5332690918852436E-3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2.7978485905623636E-2</v>
      </c>
      <c r="H427" s="16">
        <f>VLOOKUP($D427,'Growth rate'!$B$3:$S$93,6,FALSE)*VLOOKUP($F427,BY_IND_Demand_Drivers!$B$5:$J$100,8,FALSE)</f>
        <v>1.554360328090202E-3</v>
      </c>
      <c r="I427" s="16">
        <f>VLOOKUP($D427,'Growth rate'!$B$3:$S$93,6,FALSE)*VLOOKUP($F427,BY_IND_Demand_Drivers!$B$5:$J$100,9,FALSE)</f>
        <v>1.554360328090202E-3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2.8358128157312888E-2</v>
      </c>
      <c r="H428" s="16">
        <f>VLOOKUP($D428,'Growth rate'!$B$3:$S$93,6,FALSE)*VLOOKUP($F428,BY_IND_Demand_Drivers!$B$5:$J$100,8,FALSE)</f>
        <v>1.5754515642951606E-3</v>
      </c>
      <c r="I428" s="16">
        <f>VLOOKUP($D428,'Growth rate'!$B$3:$S$93,6,FALSE)*VLOOKUP($F428,BY_IND_Demand_Drivers!$B$5:$J$100,9,FALSE)</f>
        <v>1.5754515642951606E-3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2.873777040900214E-2</v>
      </c>
      <c r="H429" s="16">
        <f>VLOOKUP($D429,'Growth rate'!$B$3:$S$93,6,FALSE)*VLOOKUP($F429,BY_IND_Demand_Drivers!$B$5:$J$100,8,FALSE)</f>
        <v>1.5965428005001189E-3</v>
      </c>
      <c r="I429" s="16">
        <f>VLOOKUP($D429,'Growth rate'!$B$3:$S$93,6,FALSE)*VLOOKUP($F429,BY_IND_Demand_Drivers!$B$5:$J$100,9,FALSE)</f>
        <v>1.5965428005001189E-3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2.9117412660691393E-2</v>
      </c>
      <c r="H430" s="16">
        <f>VLOOKUP($D430,'Growth rate'!$B$3:$S$93,6,FALSE)*VLOOKUP($F430,BY_IND_Demand_Drivers!$B$5:$J$100,8,FALSE)</f>
        <v>1.6176340367050773E-3</v>
      </c>
      <c r="I430" s="16">
        <f>VLOOKUP($D430,'Growth rate'!$B$3:$S$93,6,FALSE)*VLOOKUP($F430,BY_IND_Demand_Drivers!$B$5:$J$100,9,FALSE)</f>
        <v>1.6176340367050773E-3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2.9497054912380645E-2</v>
      </c>
      <c r="H431" s="16">
        <f>VLOOKUP($D431,'Growth rate'!$B$3:$S$93,6,FALSE)*VLOOKUP($F431,BY_IND_Demand_Drivers!$B$5:$J$100,8,FALSE)</f>
        <v>1.6387252729100359E-3</v>
      </c>
      <c r="I431" s="16">
        <f>VLOOKUP($D431,'Growth rate'!$B$3:$S$93,6,FALSE)*VLOOKUP($F431,BY_IND_Demand_Drivers!$B$5:$J$100,9,FALSE)</f>
        <v>1.6387252729100359E-3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2.9876697164069897E-2</v>
      </c>
      <c r="H432" s="16">
        <f>VLOOKUP($D432,'Growth rate'!$B$3:$S$93,6,FALSE)*VLOOKUP($F432,BY_IND_Demand_Drivers!$B$5:$J$100,8,FALSE)</f>
        <v>1.6598165091149942E-3</v>
      </c>
      <c r="I432" s="16">
        <f>VLOOKUP($D432,'Growth rate'!$B$3:$S$93,6,FALSE)*VLOOKUP($F432,BY_IND_Demand_Drivers!$B$5:$J$100,9,FALSE)</f>
        <v>1.6598165091149942E-3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3.0256339415759149E-2</v>
      </c>
      <c r="H433" s="16">
        <f>VLOOKUP($D433,'Growth rate'!$B$3:$S$93,6,FALSE)*VLOOKUP($F433,BY_IND_Demand_Drivers!$B$5:$J$100,8,FALSE)</f>
        <v>1.6809077453199528E-3</v>
      </c>
      <c r="I433" s="16">
        <f>VLOOKUP($D433,'Growth rate'!$B$3:$S$93,6,FALSE)*VLOOKUP($F433,BY_IND_Demand_Drivers!$B$5:$J$100,9,FALSE)</f>
        <v>1.6809077453199528E-3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3.0635981667448402E-2</v>
      </c>
      <c r="H434" s="16">
        <f>VLOOKUP($D434,'Growth rate'!$B$3:$S$93,6,FALSE)*VLOOKUP($F434,BY_IND_Demand_Drivers!$B$5:$J$100,8,FALSE)</f>
        <v>1.7019989815249112E-3</v>
      </c>
      <c r="I434" s="16">
        <f>VLOOKUP($D434,'Growth rate'!$B$3:$S$93,6,FALSE)*VLOOKUP($F434,BY_IND_Demand_Drivers!$B$5:$J$100,9,FALSE)</f>
        <v>1.7019989815249112E-3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3.1015623919137654E-2</v>
      </c>
      <c r="H435" s="16">
        <f>VLOOKUP($D435,'Growth rate'!$B$3:$S$93,6,FALSE)*VLOOKUP($F435,BY_IND_Demand_Drivers!$B$5:$J$100,8,FALSE)</f>
        <v>1.7230902177298698E-3</v>
      </c>
      <c r="I435" s="16">
        <f>VLOOKUP($D435,'Growth rate'!$B$3:$S$93,6,FALSE)*VLOOKUP($F435,BY_IND_Demand_Drivers!$B$5:$J$100,9,FALSE)</f>
        <v>1.7230902177298698E-3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3.1395266170826899E-2</v>
      </c>
      <c r="H436" s="16">
        <f>VLOOKUP($D436,'Growth rate'!$B$3:$S$93,6,FALSE)*VLOOKUP($F436,BY_IND_Demand_Drivers!$B$5:$J$100,8,FALSE)</f>
        <v>1.7441814539348279E-3</v>
      </c>
      <c r="I436" s="16">
        <f>VLOOKUP($D436,'Growth rate'!$B$3:$S$93,6,FALSE)*VLOOKUP($F436,BY_IND_Demand_Drivers!$B$5:$J$100,9,FALSE)</f>
        <v>1.7441814539348279E-3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3.1774908422516152E-2</v>
      </c>
      <c r="H437" s="16">
        <f>VLOOKUP($D437,'Growth rate'!$B$3:$S$93,6,FALSE)*VLOOKUP($F437,BY_IND_Demand_Drivers!$B$5:$J$100,8,FALSE)</f>
        <v>1.7652726901397863E-3</v>
      </c>
      <c r="I437" s="16">
        <f>VLOOKUP($D437,'Growth rate'!$B$3:$S$93,6,FALSE)*VLOOKUP($F437,BY_IND_Demand_Drivers!$B$5:$J$100,9,FALSE)</f>
        <v>1.7652726901397863E-3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3.2154550674205404E-2</v>
      </c>
      <c r="H438" s="16">
        <f>VLOOKUP($D438,'Growth rate'!$B$3:$S$93,6,FALSE)*VLOOKUP($F438,BY_IND_Demand_Drivers!$B$5:$J$100,8,FALSE)</f>
        <v>1.7863639263447448E-3</v>
      </c>
      <c r="I438" s="16">
        <f>VLOOKUP($D438,'Growth rate'!$B$3:$S$93,6,FALSE)*VLOOKUP($F438,BY_IND_Demand_Drivers!$B$5:$J$100,9,FALSE)</f>
        <v>1.7863639263447448E-3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3.2534192925894656E-2</v>
      </c>
      <c r="H439" s="16">
        <f>VLOOKUP($D439,'Growth rate'!$B$3:$S$93,6,FALSE)*VLOOKUP($F439,BY_IND_Demand_Drivers!$B$5:$J$100,8,FALSE)</f>
        <v>1.8074551625497032E-3</v>
      </c>
      <c r="I439" s="16">
        <f>VLOOKUP($D439,'Growth rate'!$B$3:$S$93,6,FALSE)*VLOOKUP($F439,BY_IND_Demand_Drivers!$B$5:$J$100,9,FALSE)</f>
        <v>1.8074551625497032E-3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3.2913835177583908E-2</v>
      </c>
      <c r="H440" s="16">
        <f>VLOOKUP($D440,'Growth rate'!$B$3:$S$93,6,FALSE)*VLOOKUP($F440,BY_IND_Demand_Drivers!$B$5:$J$100,8,FALSE)</f>
        <v>1.8285463987546618E-3</v>
      </c>
      <c r="I440" s="16">
        <f>VLOOKUP($D440,'Growth rate'!$B$3:$S$93,6,FALSE)*VLOOKUP($F440,BY_IND_Demand_Drivers!$B$5:$J$100,9,FALSE)</f>
        <v>1.8285463987546618E-3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3.3293477429273161E-2</v>
      </c>
      <c r="H441" s="16">
        <f>VLOOKUP($D441,'Growth rate'!$B$3:$S$93,6,FALSE)*VLOOKUP($F441,BY_IND_Demand_Drivers!$B$5:$J$100,8,FALSE)</f>
        <v>1.8496376349596199E-3</v>
      </c>
      <c r="I441" s="16">
        <f>VLOOKUP($D441,'Growth rate'!$B$3:$S$93,6,FALSE)*VLOOKUP($F441,BY_IND_Demand_Drivers!$B$5:$J$100,9,FALSE)</f>
        <v>1.8496376349596199E-3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3.3673119680962413E-2</v>
      </c>
      <c r="H442" s="16">
        <f>VLOOKUP($D442,'Growth rate'!$B$3:$S$93,6,FALSE)*VLOOKUP($F442,BY_IND_Demand_Drivers!$B$5:$J$100,8,FALSE)</f>
        <v>1.8707288711645783E-3</v>
      </c>
      <c r="I442" s="16">
        <f>VLOOKUP($D442,'Growth rate'!$B$3:$S$93,6,FALSE)*VLOOKUP($F442,BY_IND_Demand_Drivers!$B$5:$J$100,9,FALSE)</f>
        <v>1.8707288711645783E-3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3.4052761932651665E-2</v>
      </c>
      <c r="H443" s="16">
        <f>VLOOKUP($D443,'Growth rate'!$B$3:$S$93,6,FALSE)*VLOOKUP($F443,BY_IND_Demand_Drivers!$B$5:$J$100,8,FALSE)</f>
        <v>1.8918201073695369E-3</v>
      </c>
      <c r="I443" s="16">
        <f>VLOOKUP($D443,'Growth rate'!$B$3:$S$93,6,FALSE)*VLOOKUP($F443,BY_IND_Demand_Drivers!$B$5:$J$100,9,FALSE)</f>
        <v>1.8918201073695369E-3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3.4432404184340917E-2</v>
      </c>
      <c r="H444" s="16">
        <f>VLOOKUP($D444,'Growth rate'!$B$3:$S$93,6,FALSE)*VLOOKUP($F444,BY_IND_Demand_Drivers!$B$5:$J$100,8,FALSE)</f>
        <v>1.9129113435744952E-3</v>
      </c>
      <c r="I444" s="16">
        <f>VLOOKUP($D444,'Growth rate'!$B$3:$S$93,6,FALSE)*VLOOKUP($F444,BY_IND_Demand_Drivers!$B$5:$J$100,9,FALSE)</f>
        <v>1.9129113435744952E-3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3.481204643603017E-2</v>
      </c>
      <c r="H445" s="16">
        <f>VLOOKUP($D445,'Growth rate'!$B$3:$S$93,6,FALSE)*VLOOKUP($F445,BY_IND_Demand_Drivers!$B$5:$J$100,8,FALSE)</f>
        <v>1.9340025797794538E-3</v>
      </c>
      <c r="I445" s="16">
        <f>VLOOKUP($D445,'Growth rate'!$B$3:$S$93,6,FALSE)*VLOOKUP($F445,BY_IND_Demand_Drivers!$B$5:$J$100,9,FALSE)</f>
        <v>1.9340025797794538E-3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3.5369039179006655E-2</v>
      </c>
      <c r="H446" s="16">
        <f>VLOOKUP($D446,'Growth rate'!$B$3:$S$93,6,FALSE)*VLOOKUP($F446,BY_IND_Demand_Drivers!$B$5:$J$100,8,FALSE)</f>
        <v>1.964946621055925E-3</v>
      </c>
      <c r="I446" s="16">
        <f>VLOOKUP($D446,'Growth rate'!$B$3:$S$93,6,FALSE)*VLOOKUP($F446,BY_IND_Demand_Drivers!$B$5:$J$100,9,FALSE)</f>
        <v>1.964946621055925E-3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3.5934943805870756E-2</v>
      </c>
      <c r="H447" s="16">
        <f>VLOOKUP($D447,'Growth rate'!$B$3:$S$93,6,FALSE)*VLOOKUP($F447,BY_IND_Demand_Drivers!$B$5:$J$100,8,FALSE)</f>
        <v>1.9963857669928198E-3</v>
      </c>
      <c r="I447" s="16">
        <f>VLOOKUP($D447,'Growth rate'!$B$3:$S$93,6,FALSE)*VLOOKUP($F447,BY_IND_Demand_Drivers!$B$5:$J$100,9,FALSE)</f>
        <v>1.9963857669928198E-3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3.6509902906764688E-2</v>
      </c>
      <c r="H448" s="16">
        <f>VLOOKUP($D448,'Growth rate'!$B$3:$S$93,6,FALSE)*VLOOKUP($F448,BY_IND_Demand_Drivers!$B$5:$J$100,8,FALSE)</f>
        <v>2.028327939264705E-3</v>
      </c>
      <c r="I448" s="16">
        <f>VLOOKUP($D448,'Growth rate'!$B$3:$S$93,6,FALSE)*VLOOKUP($F448,BY_IND_Demand_Drivers!$B$5:$J$100,9,FALSE)</f>
        <v>2.028327939264705E-3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3.7094061353272922E-2</v>
      </c>
      <c r="H449" s="16">
        <f>VLOOKUP($D449,'Growth rate'!$B$3:$S$93,6,FALSE)*VLOOKUP($F449,BY_IND_Demand_Drivers!$B$5:$J$100,8,FALSE)</f>
        <v>2.0607811862929405E-3</v>
      </c>
      <c r="I449" s="16">
        <f>VLOOKUP($D449,'Growth rate'!$B$3:$S$93,6,FALSE)*VLOOKUP($F449,BY_IND_Demand_Drivers!$B$5:$J$100,9,FALSE)</f>
        <v>2.0607811862929405E-3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3.7687566334925288E-2</v>
      </c>
      <c r="H450" s="16">
        <f>VLOOKUP($D450,'Growth rate'!$B$3:$S$93,6,FALSE)*VLOOKUP($F450,BY_IND_Demand_Drivers!$B$5:$J$100,8,FALSE)</f>
        <v>2.0937536852736272E-3</v>
      </c>
      <c r="I450" s="16">
        <f>VLOOKUP($D450,'Growth rate'!$B$3:$S$93,6,FALSE)*VLOOKUP($F450,BY_IND_Demand_Drivers!$B$5:$J$100,9,FALSE)</f>
        <v>2.0937536852736272E-3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3.8290567396284093E-2</v>
      </c>
      <c r="H451" s="16">
        <f>VLOOKUP($D451,'Growth rate'!$B$3:$S$93,6,FALSE)*VLOOKUP($F451,BY_IND_Demand_Drivers!$B$5:$J$100,8,FALSE)</f>
        <v>2.1272537442380049E-3</v>
      </c>
      <c r="I451" s="16">
        <f>VLOOKUP($D451,'Growth rate'!$B$3:$S$93,6,FALSE)*VLOOKUP($F451,BY_IND_Demand_Drivers!$B$5:$J$100,9,FALSE)</f>
        <v>2.1272537442380049E-3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3.8903216474624643E-2</v>
      </c>
      <c r="H452" s="16">
        <f>VLOOKUP($D452,'Growth rate'!$B$3:$S$93,6,FALSE)*VLOOKUP($F452,BY_IND_Demand_Drivers!$B$5:$J$100,8,FALSE)</f>
        <v>2.1612898041458136E-3</v>
      </c>
      <c r="I452" s="16">
        <f>VLOOKUP($D452,'Growth rate'!$B$3:$S$93,6,FALSE)*VLOOKUP($F452,BY_IND_Demand_Drivers!$B$5:$J$100,9,FALSE)</f>
        <v>2.1612898041458136E-3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3.9525667938218635E-2</v>
      </c>
      <c r="H453" s="16">
        <f>VLOOKUP($D453,'Growth rate'!$B$3:$S$93,6,FALSE)*VLOOKUP($F453,BY_IND_Demand_Drivers!$B$5:$J$100,8,FALSE)</f>
        <v>2.1958704410121464E-3</v>
      </c>
      <c r="I453" s="16">
        <f>VLOOKUP($D453,'Growth rate'!$B$3:$S$93,6,FALSE)*VLOOKUP($F453,BY_IND_Demand_Drivers!$B$5:$J$100,9,FALSE)</f>
        <v>2.1958704410121464E-3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4.0158078625230138E-2</v>
      </c>
      <c r="H454" s="16">
        <f>VLOOKUP($D454,'Growth rate'!$B$3:$S$93,6,FALSE)*VLOOKUP($F454,BY_IND_Demand_Drivers!$B$5:$J$100,8,FALSE)</f>
        <v>2.231004368068341E-3</v>
      </c>
      <c r="I454" s="16">
        <f>VLOOKUP($D454,'Growth rate'!$B$3:$S$93,6,FALSE)*VLOOKUP($F454,BY_IND_Demand_Drivers!$B$5:$J$100,9,FALSE)</f>
        <v>2.231004368068341E-3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4.0800607883233815E-2</v>
      </c>
      <c r="H455" s="16">
        <f>VLOOKUP($D455,'Growth rate'!$B$3:$S$93,6,FALSE)*VLOOKUP($F455,BY_IND_Demand_Drivers!$B$5:$J$100,8,FALSE)</f>
        <v>2.2667004379574346E-3</v>
      </c>
      <c r="I455" s="16">
        <f>VLOOKUP($D455,'Growth rate'!$B$3:$S$93,6,FALSE)*VLOOKUP($F455,BY_IND_Demand_Drivers!$B$5:$J$100,9,FALSE)</f>
        <v>2.2667004379574346E-3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4.1453417609365557E-2</v>
      </c>
      <c r="H456" s="16">
        <f>VLOOKUP($D456,'Growth rate'!$B$3:$S$93,6,FALSE)*VLOOKUP($F456,BY_IND_Demand_Drivers!$B$5:$J$100,8,FALSE)</f>
        <v>2.302967644964753E-3</v>
      </c>
      <c r="I456" s="16">
        <f>VLOOKUP($D456,'Growth rate'!$B$3:$S$93,6,FALSE)*VLOOKUP($F456,BY_IND_Demand_Drivers!$B$5:$J$100,9,FALSE)</f>
        <v>2.302967644964753E-3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4.211667229111541E-2</v>
      </c>
      <c r="H457" s="16">
        <f>VLOOKUP($D457,'Growth rate'!$B$3:$S$93,6,FALSE)*VLOOKUP($F457,BY_IND_Demand_Drivers!$B$5:$J$100,8,FALSE)</f>
        <v>2.3398151272841896E-3</v>
      </c>
      <c r="I457" s="16">
        <f>VLOOKUP($D457,'Growth rate'!$B$3:$S$93,6,FALSE)*VLOOKUP($F457,BY_IND_Demand_Drivers!$B$5:$J$100,9,FALSE)</f>
        <v>2.3398151272841896E-3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4.2790539047773253E-2</v>
      </c>
      <c r="H458" s="16">
        <f>VLOOKUP($D458,'Growth rate'!$B$3:$S$93,6,FALSE)*VLOOKUP($F458,BY_IND_Demand_Drivers!$B$5:$J$100,8,FALSE)</f>
        <v>2.3772521693207365E-3</v>
      </c>
      <c r="I458" s="16">
        <f>VLOOKUP($D458,'Growth rate'!$B$3:$S$93,6,FALSE)*VLOOKUP($F458,BY_IND_Demand_Drivers!$B$5:$J$100,9,FALSE)</f>
        <v>2.3772521693207365E-3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4.3475187672537628E-2</v>
      </c>
      <c r="H459" s="16">
        <f>VLOOKUP($D459,'Growth rate'!$B$3:$S$93,6,FALSE)*VLOOKUP($F459,BY_IND_Demand_Drivers!$B$5:$J$100,8,FALSE)</f>
        <v>2.4152882040298683E-3</v>
      </c>
      <c r="I459" s="16">
        <f>VLOOKUP($D459,'Growth rate'!$B$3:$S$93,6,FALSE)*VLOOKUP($F459,BY_IND_Demand_Drivers!$B$5:$J$100,9,FALSE)</f>
        <v>2.4152882040298683E-3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4.4170790675298229E-2</v>
      </c>
      <c r="H460" s="16">
        <f>VLOOKUP($D460,'Growth rate'!$B$3:$S$93,6,FALSE)*VLOOKUP($F460,BY_IND_Demand_Drivers!$B$5:$J$100,8,FALSE)</f>
        <v>2.4539328152943462E-3</v>
      </c>
      <c r="I460" s="16">
        <f>VLOOKUP($D460,'Growth rate'!$B$3:$S$93,6,FALSE)*VLOOKUP($F460,BY_IND_Demand_Drivers!$B$5:$J$100,9,FALSE)</f>
        <v>2.4539328152943462E-3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4.4877523326103008E-2</v>
      </c>
      <c r="H461" s="16">
        <f>VLOOKUP($D461,'Growth rate'!$B$3:$S$93,6,FALSE)*VLOOKUP($F461,BY_IND_Demand_Drivers!$B$5:$J$100,8,FALSE)</f>
        <v>2.4931957403390558E-3</v>
      </c>
      <c r="I461" s="16">
        <f>VLOOKUP($D461,'Growth rate'!$B$3:$S$93,6,FALSE)*VLOOKUP($F461,BY_IND_Demand_Drivers!$B$5:$J$100,9,FALSE)</f>
        <v>2.4931957403390558E-3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4.5595563699320649E-2</v>
      </c>
      <c r="H462" s="16">
        <f>VLOOKUP($D462,'Growth rate'!$B$3:$S$93,6,FALSE)*VLOOKUP($F462,BY_IND_Demand_Drivers!$B$5:$J$100,8,FALSE)</f>
        <v>2.5330868721844804E-3</v>
      </c>
      <c r="I462" s="16">
        <f>VLOOKUP($D462,'Growth rate'!$B$3:$S$93,6,FALSE)*VLOOKUP($F462,BY_IND_Demand_Drivers!$B$5:$J$100,9,FALSE)</f>
        <v>2.5330868721844804E-3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4.6325092718509785E-2</v>
      </c>
      <c r="H463" s="16">
        <f>VLOOKUP($D463,'Growth rate'!$B$3:$S$93,6,FALSE)*VLOOKUP($F463,BY_IND_Demand_Drivers!$B$5:$J$100,8,FALSE)</f>
        <v>2.5736162621394325E-3</v>
      </c>
      <c r="I463" s="16">
        <f>VLOOKUP($D463,'Growth rate'!$B$3:$S$93,6,FALSE)*VLOOKUP($F463,BY_IND_Demand_Drivers!$B$5:$J$100,9,FALSE)</f>
        <v>2.5736162621394325E-3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4.7066294202005934E-2</v>
      </c>
      <c r="H464" s="16">
        <f>VLOOKUP($D464,'Growth rate'!$B$3:$S$93,6,FALSE)*VLOOKUP($F464,BY_IND_Demand_Drivers!$B$5:$J$100,8,FALSE)</f>
        <v>2.6147941223336629E-3</v>
      </c>
      <c r="I464" s="16">
        <f>VLOOKUP($D464,'Growth rate'!$B$3:$S$93,6,FALSE)*VLOOKUP($F464,BY_IND_Demand_Drivers!$B$5:$J$100,9,FALSE)</f>
        <v>2.6147941223336629E-3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4.7819354909238034E-2</v>
      </c>
      <c r="H465" s="16">
        <f>VLOOKUP($D465,'Growth rate'!$B$3:$S$93,6,FALSE)*VLOOKUP($F465,BY_IND_Demand_Drivers!$B$5:$J$100,8,FALSE)</f>
        <v>2.6566308282910019E-3</v>
      </c>
      <c r="I465" s="16">
        <f>VLOOKUP($D465,'Growth rate'!$B$3:$S$93,6,FALSE)*VLOOKUP($F465,BY_IND_Demand_Drivers!$B$5:$J$100,9,FALSE)</f>
        <v>2.6566308282910019E-3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4.8584464587785849E-2</v>
      </c>
      <c r="H466" s="16">
        <f>VLOOKUP($D466,'Growth rate'!$B$3:$S$93,6,FALSE)*VLOOKUP($F466,BY_IND_Demand_Drivers!$B$5:$J$100,8,FALSE)</f>
        <v>2.6991369215436582E-3</v>
      </c>
      <c r="I466" s="16">
        <f>VLOOKUP($D466,'Growth rate'!$B$3:$S$93,6,FALSE)*VLOOKUP($F466,BY_IND_Demand_Drivers!$B$5:$J$100,9,FALSE)</f>
        <v>2.6991369215436582E-3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4.936181602119042E-2</v>
      </c>
      <c r="H467" s="16">
        <f>VLOOKUP($D467,'Growth rate'!$B$3:$S$93,6,FALSE)*VLOOKUP($F467,BY_IND_Demand_Drivers!$B$5:$J$100,8,FALSE)</f>
        <v>2.7423231122883566E-3</v>
      </c>
      <c r="I467" s="16">
        <f>VLOOKUP($D467,'Growth rate'!$B$3:$S$93,6,FALSE)*VLOOKUP($F467,BY_IND_Demand_Drivers!$B$5:$J$100,9,FALSE)</f>
        <v>2.7423231122883566E-3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5.0151605077529457E-2</v>
      </c>
      <c r="H468" s="16">
        <f>VLOOKUP($D468,'Growth rate'!$B$3:$S$93,6,FALSE)*VLOOKUP($F468,BY_IND_Demand_Drivers!$B$5:$J$100,8,FALSE)</f>
        <v>2.7862002820849699E-3</v>
      </c>
      <c r="I468" s="16">
        <f>VLOOKUP($D468,'Growth rate'!$B$3:$S$93,6,FALSE)*VLOOKUP($F468,BY_IND_Demand_Drivers!$B$5:$J$100,9,FALSE)</f>
        <v>2.7862002820849699E-3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5.0954030758769926E-2</v>
      </c>
      <c r="H469" s="16">
        <f>VLOOKUP($D469,'Growth rate'!$B$3:$S$93,6,FALSE)*VLOOKUP($F469,BY_IND_Demand_Drivers!$B$5:$J$100,8,FALSE)</f>
        <v>2.8307794865983296E-3</v>
      </c>
      <c r="I469" s="16">
        <f>VLOOKUP($D469,'Growth rate'!$B$3:$S$93,6,FALSE)*VLOOKUP($F469,BY_IND_Demand_Drivers!$B$5:$J$100,9,FALSE)</f>
        <v>2.8307794865983296E-3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5.1769295250910258E-2</v>
      </c>
      <c r="H470" s="16">
        <f>VLOOKUP($D470,'Growth rate'!$B$3:$S$93,6,FALSE)*VLOOKUP($F470,BY_IND_Demand_Drivers!$B$5:$J$100,8,FALSE)</f>
        <v>2.8760719583839031E-3</v>
      </c>
      <c r="I470" s="16">
        <f>VLOOKUP($D470,'Growth rate'!$B$3:$S$93,6,FALSE)*VLOOKUP($F470,BY_IND_Demand_Drivers!$B$5:$J$100,9,FALSE)</f>
        <v>2.8760719583839031E-3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5.2597603974924814E-2</v>
      </c>
      <c r="H471" s="16">
        <f>VLOOKUP($D471,'Growth rate'!$B$3:$S$93,6,FALSE)*VLOOKUP($F471,BY_IND_Demand_Drivers!$B$5:$J$100,8,FALSE)</f>
        <v>2.9220891097180451E-3</v>
      </c>
      <c r="I471" s="16">
        <f>VLOOKUP($D471,'Growth rate'!$B$3:$S$93,6,FALSE)*VLOOKUP($F471,BY_IND_Demand_Drivers!$B$5:$J$100,9,FALSE)</f>
        <v>2.9220891097180451E-3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5.3439165638523606E-2</v>
      </c>
      <c r="H472" s="16">
        <f>VLOOKUP($D472,'Growth rate'!$B$3:$S$93,6,FALSE)*VLOOKUP($F472,BY_IND_Demand_Drivers!$B$5:$J$100,8,FALSE)</f>
        <v>2.9688425354735338E-3</v>
      </c>
      <c r="I472" s="16">
        <f>VLOOKUP($D472,'Growth rate'!$B$3:$S$93,6,FALSE)*VLOOKUP($F472,BY_IND_Demand_Drivers!$B$5:$J$100,9,FALSE)</f>
        <v>2.9688425354735338E-3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5.4294192288739988E-2</v>
      </c>
      <c r="H473" s="16">
        <f>VLOOKUP($D473,'Growth rate'!$B$3:$S$93,6,FALSE)*VLOOKUP($F473,BY_IND_Demand_Drivers!$B$5:$J$100,8,FALSE)</f>
        <v>3.0163440160411105E-3</v>
      </c>
      <c r="I473" s="16">
        <f>VLOOKUP($D473,'Growth rate'!$B$3:$S$93,6,FALSE)*VLOOKUP($F473,BY_IND_Demand_Drivers!$B$5:$J$100,9,FALSE)</f>
        <v>3.0163440160411105E-3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5.5162899365359834E-2</v>
      </c>
      <c r="H474" s="16">
        <f>VLOOKUP($D474,'Growth rate'!$B$3:$S$93,6,FALSE)*VLOOKUP($F474,BY_IND_Demand_Drivers!$B$5:$J$100,8,FALSE)</f>
        <v>3.0646055202977686E-3</v>
      </c>
      <c r="I474" s="16">
        <f>VLOOKUP($D474,'Growth rate'!$B$3:$S$93,6,FALSE)*VLOOKUP($F474,BY_IND_Demand_Drivers!$B$5:$J$100,9,FALSE)</f>
        <v>3.0646055202977686E-3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5.6045505755205588E-2</v>
      </c>
      <c r="H475" s="16">
        <f>VLOOKUP($D475,'Growth rate'!$B$3:$S$93,6,FALSE)*VLOOKUP($F475,BY_IND_Demand_Drivers!$B$5:$J$100,8,FALSE)</f>
        <v>3.1136392086225325E-3</v>
      </c>
      <c r="I475" s="16">
        <f>VLOOKUP($D475,'Growth rate'!$B$3:$S$93,6,FALSE)*VLOOKUP($F475,BY_IND_Demand_Drivers!$B$5:$J$100,9,FALSE)</f>
        <v>3.1136392086225325E-3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5.694223384728888E-2</v>
      </c>
      <c r="H476" s="16">
        <f>VLOOKUP($D476,'Growth rate'!$B$3:$S$93,6,FALSE)*VLOOKUP($F476,BY_IND_Demand_Drivers!$B$5:$J$100,8,FALSE)</f>
        <v>3.1634574359604936E-3</v>
      </c>
      <c r="I476" s="16">
        <f>VLOOKUP($D476,'Growth rate'!$B$3:$S$93,6,FALSE)*VLOOKUP($F476,BY_IND_Demand_Drivers!$B$5:$J$100,9,FALSE)</f>
        <v>3.1634574359604936E-3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5.7853309588845513E-2</v>
      </c>
      <c r="H477" s="16">
        <f>VLOOKUP($D477,'Growth rate'!$B$3:$S$93,6,FALSE)*VLOOKUP($F477,BY_IND_Demand_Drivers!$B$5:$J$100,8,FALSE)</f>
        <v>3.2140727549358618E-3</v>
      </c>
      <c r="I477" s="16">
        <f>VLOOKUP($D477,'Growth rate'!$B$3:$S$93,6,FALSE)*VLOOKUP($F477,BY_IND_Demand_Drivers!$B$5:$J$100,9,FALSE)</f>
        <v>3.2140727549358618E-3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5.8778962542267034E-2</v>
      </c>
      <c r="H478" s="16">
        <f>VLOOKUP($D478,'Growth rate'!$B$3:$S$93,6,FALSE)*VLOOKUP($F478,BY_IND_Demand_Drivers!$B$5:$J$100,8,FALSE)</f>
        <v>3.2654979190148356E-3</v>
      </c>
      <c r="I478" s="16">
        <f>VLOOKUP($D478,'Growth rate'!$B$3:$S$93,6,FALSE)*VLOOKUP($F478,BY_IND_Demand_Drivers!$B$5:$J$100,9,FALSE)</f>
        <v>3.2654979190148356E-3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5.9719425942943299E-2</v>
      </c>
      <c r="H479" s="16">
        <f>VLOOKUP($D479,'Growth rate'!$B$3:$S$93,6,FALSE)*VLOOKUP($F479,BY_IND_Demand_Drivers!$B$5:$J$100,8,FALSE)</f>
        <v>3.3177458857190723E-3</v>
      </c>
      <c r="I479" s="16">
        <f>VLOOKUP($D479,'Growth rate'!$B$3:$S$93,6,FALSE)*VLOOKUP($F479,BY_IND_Demand_Drivers!$B$5:$J$100,9,FALSE)</f>
        <v>3.3177458857190723E-3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6.0674936758030408E-2</v>
      </c>
      <c r="H480" s="16">
        <f>VLOOKUP($D480,'Growth rate'!$B$3:$S$93,6,FALSE)*VLOOKUP($F480,BY_IND_Demand_Drivers!$B$5:$J$100,8,FALSE)</f>
        <v>3.3708298198905783E-3</v>
      </c>
      <c r="I480" s="16">
        <f>VLOOKUP($D480,'Growth rate'!$B$3:$S$93,6,FALSE)*VLOOKUP($F480,BY_IND_Demand_Drivers!$B$5:$J$100,9,FALSE)</f>
        <v>3.3708298198905783E-3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6.1645735746158906E-2</v>
      </c>
      <c r="H481" s="16">
        <f>VLOOKUP($D481,'Growth rate'!$B$3:$S$93,6,FALSE)*VLOOKUP($F481,BY_IND_Demand_Drivers!$B$5:$J$100,8,FALSE)</f>
        <v>3.424763097008828E-3</v>
      </c>
      <c r="I481" s="16">
        <f>VLOOKUP($D481,'Growth rate'!$B$3:$S$93,6,FALSE)*VLOOKUP($F481,BY_IND_Demand_Drivers!$B$5:$J$100,9,FALSE)</f>
        <v>3.424763097008828E-3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6.263206751809744E-2</v>
      </c>
      <c r="H482" s="16">
        <f>VLOOKUP($D482,'Growth rate'!$B$3:$S$93,6,FALSE)*VLOOKUP($F482,BY_IND_Demand_Drivers!$B$5:$J$100,8,FALSE)</f>
        <v>3.4795593065609694E-3</v>
      </c>
      <c r="I482" s="16">
        <f>VLOOKUP($D482,'Growth rate'!$B$3:$S$93,6,FALSE)*VLOOKUP($F482,BY_IND_Demand_Drivers!$B$5:$J$100,9,FALSE)</f>
        <v>3.4795593065609694E-3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6.3634180598387005E-2</v>
      </c>
      <c r="H483" s="16">
        <f>VLOOKUP($D483,'Growth rate'!$B$3:$S$93,6,FALSE)*VLOOKUP($F483,BY_IND_Demand_Drivers!$B$5:$J$100,8,FALSE)</f>
        <v>3.5352322554659445E-3</v>
      </c>
      <c r="I483" s="16">
        <f>VLOOKUP($D483,'Growth rate'!$B$3:$S$93,6,FALSE)*VLOOKUP($F483,BY_IND_Demand_Drivers!$B$5:$J$100,9,FALSE)</f>
        <v>3.5352322554659445E-3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6.4652327487961195E-2</v>
      </c>
      <c r="H484" s="16">
        <f>VLOOKUP($D484,'Growth rate'!$B$3:$S$93,6,FALSE)*VLOOKUP($F484,BY_IND_Demand_Drivers!$B$5:$J$100,8,FALSE)</f>
        <v>3.5917959715533999E-3</v>
      </c>
      <c r="I484" s="16">
        <f>VLOOKUP($D484,'Growth rate'!$B$3:$S$93,6,FALSE)*VLOOKUP($F484,BY_IND_Demand_Drivers!$B$5:$J$100,9,FALSE)</f>
        <v>3.5917959715533999E-3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6.5686764727768576E-2</v>
      </c>
      <c r="H485" s="16">
        <f>VLOOKUP($D485,'Growth rate'!$B$3:$S$93,6,FALSE)*VLOOKUP($F485,BY_IND_Demand_Drivers!$B$5:$J$100,8,FALSE)</f>
        <v>3.6492647070982538E-3</v>
      </c>
      <c r="I485" s="16">
        <f>VLOOKUP($D485,'Growth rate'!$B$3:$S$93,6,FALSE)*VLOOKUP($F485,BY_IND_Demand_Drivers!$B$5:$J$100,9,FALSE)</f>
        <v>3.6492647070982538E-3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6.6737752963412875E-2</v>
      </c>
      <c r="H486" s="16">
        <f>VLOOKUP($D486,'Growth rate'!$B$3:$S$93,6,FALSE)*VLOOKUP($F486,BY_IND_Demand_Drivers!$B$5:$J$100,8,FALSE)</f>
        <v>3.7076529424118266E-3</v>
      </c>
      <c r="I486" s="16">
        <f>VLOOKUP($D486,'Growth rate'!$B$3:$S$93,6,FALSE)*VLOOKUP($F486,BY_IND_Demand_Drivers!$B$5:$J$100,9,FALSE)</f>
        <v>3.7076529424118266E-3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6.7805557010827494E-2</v>
      </c>
      <c r="H487" s="16">
        <f>VLOOKUP($D487,'Growth rate'!$B$3:$S$93,6,FALSE)*VLOOKUP($F487,BY_IND_Demand_Drivers!$B$5:$J$100,8,FALSE)</f>
        <v>3.7669753894904166E-3</v>
      </c>
      <c r="I487" s="16">
        <f>VLOOKUP($D487,'Growth rate'!$B$3:$S$93,6,FALSE)*VLOOKUP($F487,BY_IND_Demand_Drivers!$B$5:$J$100,9,FALSE)</f>
        <v>3.7669753894904166E-3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6.889044592300074E-2</v>
      </c>
      <c r="H488" s="16">
        <f>VLOOKUP($D488,'Growth rate'!$B$3:$S$93,6,FALSE)*VLOOKUP($F488,BY_IND_Demand_Drivers!$B$5:$J$100,8,FALSE)</f>
        <v>3.8272469957222632E-3</v>
      </c>
      <c r="I488" s="16">
        <f>VLOOKUP($D488,'Growth rate'!$B$3:$S$93,6,FALSE)*VLOOKUP($F488,BY_IND_Demand_Drivers!$B$5:$J$100,9,FALSE)</f>
        <v>3.8272469957222632E-3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6.9992693057768743E-2</v>
      </c>
      <c r="H489" s="16">
        <f>VLOOKUP($D489,'Growth rate'!$B$3:$S$93,6,FALSE)*VLOOKUP($F489,BY_IND_Demand_Drivers!$B$5:$J$100,8,FALSE)</f>
        <v>3.8884829476538191E-3</v>
      </c>
      <c r="I489" s="16">
        <f>VLOOKUP($D489,'Growth rate'!$B$3:$S$93,6,FALSE)*VLOOKUP($F489,BY_IND_Demand_Drivers!$B$5:$J$100,9,FALSE)</f>
        <v>3.8884829476538191E-3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7.1112576146693057E-2</v>
      </c>
      <c r="H490" s="16">
        <f>VLOOKUP($D490,'Growth rate'!$B$3:$S$93,6,FALSE)*VLOOKUP($F490,BY_IND_Demand_Drivers!$B$5:$J$100,8,FALSE)</f>
        <v>3.9506986748162809E-3</v>
      </c>
      <c r="I490" s="16">
        <f>VLOOKUP($D490,'Growth rate'!$B$3:$S$93,6,FALSE)*VLOOKUP($F490,BY_IND_Demand_Drivers!$B$5:$J$100,9,FALSE)</f>
        <v>3.9506986748162809E-3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7.2250377365040142E-2</v>
      </c>
      <c r="H491" s="16">
        <f>VLOOKUP($D491,'Growth rate'!$B$3:$S$93,6,FALSE)*VLOOKUP($F491,BY_IND_Demand_Drivers!$B$5:$J$100,8,FALSE)</f>
        <v>4.013909853613341E-3</v>
      </c>
      <c r="I491" s="16">
        <f>VLOOKUP($D491,'Growth rate'!$B$3:$S$93,6,FALSE)*VLOOKUP($F491,BY_IND_Demand_Drivers!$B$5:$J$100,9,FALSE)</f>
        <v>4.013909853613341E-3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7.3406383402880776E-2</v>
      </c>
      <c r="H492" s="16">
        <f>VLOOKUP($D492,'Growth rate'!$B$3:$S$93,6,FALSE)*VLOOKUP($F492,BY_IND_Demand_Drivers!$B$5:$J$100,8,FALSE)</f>
        <v>4.0781324112711542E-3</v>
      </c>
      <c r="I492" s="16">
        <f>VLOOKUP($D492,'Growth rate'!$B$3:$S$93,6,FALSE)*VLOOKUP($F492,BY_IND_Demand_Drivers!$B$5:$J$100,9,FALSE)</f>
        <v>4.0781324112711542E-3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7.4580885537326877E-2</v>
      </c>
      <c r="H493" s="16">
        <f>VLOOKUP($D493,'Growth rate'!$B$3:$S$93,6,FALSE)*VLOOKUP($F493,BY_IND_Demand_Drivers!$B$5:$J$100,8,FALSE)</f>
        <v>4.1433825298514927E-3</v>
      </c>
      <c r="I493" s="16">
        <f>VLOOKUP($D493,'Growth rate'!$B$3:$S$93,6,FALSE)*VLOOKUP($F493,BY_IND_Demand_Drivers!$B$5:$J$100,9,FALSE)</f>
        <v>4.1433825298514927E-3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7.5774179705924108E-2</v>
      </c>
      <c r="H494" s="16">
        <f>VLOOKUP($D494,'Growth rate'!$B$3:$S$93,6,FALSE)*VLOOKUP($F494,BY_IND_Demand_Drivers!$B$5:$J$100,8,FALSE)</f>
        <v>4.2096766503291168E-3</v>
      </c>
      <c r="I494" s="16">
        <f>VLOOKUP($D494,'Growth rate'!$B$3:$S$93,6,FALSE)*VLOOKUP($F494,BY_IND_Demand_Drivers!$B$5:$J$100,9,FALSE)</f>
        <v>4.2096766503291168E-3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7.6986566581218899E-2</v>
      </c>
      <c r="H495" s="16">
        <f>VLOOKUP($D495,'Growth rate'!$B$3:$S$93,6,FALSE)*VLOOKUP($F495,BY_IND_Demand_Drivers!$B$5:$J$100,8,FALSE)</f>
        <v>4.2770314767343835E-3</v>
      </c>
      <c r="I495" s="16">
        <f>VLOOKUP($D495,'Growth rate'!$B$3:$S$93,6,FALSE)*VLOOKUP($F495,BY_IND_Demand_Drivers!$B$5:$J$100,9,FALSE)</f>
        <v>4.2770314767343835E-3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B6013-3C5C-415B-B246-0EAD5EF1B211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0.50207809900990097</v>
      </c>
      <c r="H4" s="16">
        <f>VLOOKUP($D4,'Growth rate'!$B$3:$S$93,6,FALSE)*VLOOKUP($F4,BY_IND_Demand_Drivers!$B$5:$J$100,8,FALSE)</f>
        <v>2.7914043564356433E-2</v>
      </c>
      <c r="I4" s="16">
        <f>VLOOKUP($D4,'Growth rate'!$B$3:$S$93,6,FALSE)*VLOOKUP($F4,BY_IND_Demand_Drivers!$B$5:$J$100,9,FALSE)</f>
        <v>2.7914043564356433E-2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0.51034997896540668</v>
      </c>
      <c r="H5" s="16">
        <f>VLOOKUP($D5,'Growth rate'!$B$3:$S$93,6,FALSE)*VLOOKUP($F5,BY_IND_Demand_Drivers!$B$5:$J$100,8,FALSE)</f>
        <v>2.8373935397703574E-2</v>
      </c>
      <c r="I5" s="16">
        <f>VLOOKUP($D5,'Growth rate'!$B$3:$S$93,6,FALSE)*VLOOKUP($F5,BY_IND_Demand_Drivers!$B$5:$J$100,9,FALSE)</f>
        <v>2.8373935397703574E-2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0.51862185892091228</v>
      </c>
      <c r="H6" s="16">
        <f>VLOOKUP($D6,'Growth rate'!$B$3:$S$93,6,FALSE)*VLOOKUP($F6,BY_IND_Demand_Drivers!$B$5:$J$100,8,FALSE)</f>
        <v>2.883382723105072E-2</v>
      </c>
      <c r="I6" s="16">
        <f>VLOOKUP($D6,'Growth rate'!$B$3:$S$93,6,FALSE)*VLOOKUP($F6,BY_IND_Demand_Drivers!$B$5:$J$100,9,FALSE)</f>
        <v>2.883382723105072E-2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0.52689373887641799</v>
      </c>
      <c r="H7" s="16">
        <f>VLOOKUP($D7,'Growth rate'!$B$3:$S$93,6,FALSE)*VLOOKUP($F7,BY_IND_Demand_Drivers!$B$5:$J$100,8,FALSE)</f>
        <v>2.9293719064397861E-2</v>
      </c>
      <c r="I7" s="16">
        <f>VLOOKUP($D7,'Growth rate'!$B$3:$S$93,6,FALSE)*VLOOKUP($F7,BY_IND_Demand_Drivers!$B$5:$J$100,9,FALSE)</f>
        <v>2.9293719064397861E-2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0.5351656188319236</v>
      </c>
      <c r="H8" s="16">
        <f>VLOOKUP($D8,'Growth rate'!$B$3:$S$93,6,FALSE)*VLOOKUP($F8,BY_IND_Demand_Drivers!$B$5:$J$100,8,FALSE)</f>
        <v>2.9753610897745003E-2</v>
      </c>
      <c r="I8" s="16">
        <f>VLOOKUP($D8,'Growth rate'!$B$3:$S$93,6,FALSE)*VLOOKUP($F8,BY_IND_Demand_Drivers!$B$5:$J$100,9,FALSE)</f>
        <v>2.9753610897745003E-2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0.5434374987874292</v>
      </c>
      <c r="H9" s="16">
        <f>VLOOKUP($D9,'Growth rate'!$B$3:$S$93,6,FALSE)*VLOOKUP($F9,BY_IND_Demand_Drivers!$B$5:$J$100,8,FALSE)</f>
        <v>3.0213502731092141E-2</v>
      </c>
      <c r="I9" s="16">
        <f>VLOOKUP($D9,'Growth rate'!$B$3:$S$93,6,FALSE)*VLOOKUP($F9,BY_IND_Demand_Drivers!$B$5:$J$100,9,FALSE)</f>
        <v>3.0213502731092141E-2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0.5517093787429348</v>
      </c>
      <c r="H10" s="16">
        <f>VLOOKUP($D10,'Growth rate'!$B$3:$S$93,6,FALSE)*VLOOKUP($F10,BY_IND_Demand_Drivers!$B$5:$J$100,8,FALSE)</f>
        <v>3.0673394564439283E-2</v>
      </c>
      <c r="I10" s="16">
        <f>VLOOKUP($D10,'Growth rate'!$B$3:$S$93,6,FALSE)*VLOOKUP($F10,BY_IND_Demand_Drivers!$B$5:$J$100,9,FALSE)</f>
        <v>3.0673394564439283E-2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0.55998125869844051</v>
      </c>
      <c r="H11" s="16">
        <f>VLOOKUP($D11,'Growth rate'!$B$3:$S$93,6,FALSE)*VLOOKUP($F11,BY_IND_Demand_Drivers!$B$5:$J$100,8,FALSE)</f>
        <v>3.1133286397786428E-2</v>
      </c>
      <c r="I11" s="16">
        <f>VLOOKUP($D11,'Growth rate'!$B$3:$S$93,6,FALSE)*VLOOKUP($F11,BY_IND_Demand_Drivers!$B$5:$J$100,9,FALSE)</f>
        <v>3.1133286397786428E-2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0.56825313865394611</v>
      </c>
      <c r="H12" s="16">
        <f>VLOOKUP($D12,'Growth rate'!$B$3:$S$93,6,FALSE)*VLOOKUP($F12,BY_IND_Demand_Drivers!$B$5:$J$100,8,FALSE)</f>
        <v>3.159317823113357E-2</v>
      </c>
      <c r="I12" s="16">
        <f>VLOOKUP($D12,'Growth rate'!$B$3:$S$93,6,FALSE)*VLOOKUP($F12,BY_IND_Demand_Drivers!$B$5:$J$100,9,FALSE)</f>
        <v>3.159317823113357E-2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0.57652501860945182</v>
      </c>
      <c r="H13" s="16">
        <f>VLOOKUP($D13,'Growth rate'!$B$3:$S$93,6,FALSE)*VLOOKUP($F13,BY_IND_Demand_Drivers!$B$5:$J$100,8,FALSE)</f>
        <v>3.2053070064480715E-2</v>
      </c>
      <c r="I13" s="16">
        <f>VLOOKUP($D13,'Growth rate'!$B$3:$S$93,6,FALSE)*VLOOKUP($F13,BY_IND_Demand_Drivers!$B$5:$J$100,9,FALSE)</f>
        <v>3.2053070064480715E-2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0.58479689856495742</v>
      </c>
      <c r="H14" s="16">
        <f>VLOOKUP($D14,'Growth rate'!$B$3:$S$93,6,FALSE)*VLOOKUP($F14,BY_IND_Demand_Drivers!$B$5:$J$100,8,FALSE)</f>
        <v>3.2512961897827854E-2</v>
      </c>
      <c r="I14" s="16">
        <f>VLOOKUP($D14,'Growth rate'!$B$3:$S$93,6,FALSE)*VLOOKUP($F14,BY_IND_Demand_Drivers!$B$5:$J$100,9,FALSE)</f>
        <v>3.2512961897827854E-2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0.59306877852046314</v>
      </c>
      <c r="H15" s="16">
        <f>VLOOKUP($D15,'Growth rate'!$B$3:$S$93,6,FALSE)*VLOOKUP($F15,BY_IND_Demand_Drivers!$B$5:$J$100,8,FALSE)</f>
        <v>3.2972853731174999E-2</v>
      </c>
      <c r="I15" s="16">
        <f>VLOOKUP($D15,'Growth rate'!$B$3:$S$93,6,FALSE)*VLOOKUP($F15,BY_IND_Demand_Drivers!$B$5:$J$100,9,FALSE)</f>
        <v>3.2972853731174999E-2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0.60134065847596863</v>
      </c>
      <c r="H16" s="16">
        <f>VLOOKUP($D16,'Growth rate'!$B$3:$S$93,6,FALSE)*VLOOKUP($F16,BY_IND_Demand_Drivers!$B$5:$J$100,8,FALSE)</f>
        <v>3.3432745564522137E-2</v>
      </c>
      <c r="I16" s="16">
        <f>VLOOKUP($D16,'Growth rate'!$B$3:$S$93,6,FALSE)*VLOOKUP($F16,BY_IND_Demand_Drivers!$B$5:$J$100,9,FALSE)</f>
        <v>3.3432745564522137E-2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0.60961253843147434</v>
      </c>
      <c r="H17" s="16">
        <f>VLOOKUP($D17,'Growth rate'!$B$3:$S$93,6,FALSE)*VLOOKUP($F17,BY_IND_Demand_Drivers!$B$5:$J$100,8,FALSE)</f>
        <v>3.3892637397869275E-2</v>
      </c>
      <c r="I17" s="16">
        <f>VLOOKUP($D17,'Growth rate'!$B$3:$S$93,6,FALSE)*VLOOKUP($F17,BY_IND_Demand_Drivers!$B$5:$J$100,9,FALSE)</f>
        <v>3.3892637397869275E-2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0.61788441838697994</v>
      </c>
      <c r="H18" s="16">
        <f>VLOOKUP($D18,'Growth rate'!$B$3:$S$93,6,FALSE)*VLOOKUP($F18,BY_IND_Demand_Drivers!$B$5:$J$100,8,FALSE)</f>
        <v>3.4352529231216421E-2</v>
      </c>
      <c r="I18" s="16">
        <f>VLOOKUP($D18,'Growth rate'!$B$3:$S$93,6,FALSE)*VLOOKUP($F18,BY_IND_Demand_Drivers!$B$5:$J$100,9,FALSE)</f>
        <v>3.4352529231216421E-2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0.62615629834248565</v>
      </c>
      <c r="H19" s="16">
        <f>VLOOKUP($D19,'Growth rate'!$B$3:$S$93,6,FALSE)*VLOOKUP($F19,BY_IND_Demand_Drivers!$B$5:$J$100,8,FALSE)</f>
        <v>3.4812421064563566E-2</v>
      </c>
      <c r="I19" s="16">
        <f>VLOOKUP($D19,'Growth rate'!$B$3:$S$93,6,FALSE)*VLOOKUP($F19,BY_IND_Demand_Drivers!$B$5:$J$100,9,FALSE)</f>
        <v>3.4812421064563566E-2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0.63442817829799125</v>
      </c>
      <c r="H20" s="16">
        <f>VLOOKUP($D20,'Growth rate'!$B$3:$S$93,6,FALSE)*VLOOKUP($F20,BY_IND_Demand_Drivers!$B$5:$J$100,8,FALSE)</f>
        <v>3.5272312897910704E-2</v>
      </c>
      <c r="I20" s="16">
        <f>VLOOKUP($D20,'Growth rate'!$B$3:$S$93,6,FALSE)*VLOOKUP($F20,BY_IND_Demand_Drivers!$B$5:$J$100,9,FALSE)</f>
        <v>3.5272312897910704E-2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0.64270005825349696</v>
      </c>
      <c r="H21" s="16">
        <f>VLOOKUP($D21,'Growth rate'!$B$3:$S$93,6,FALSE)*VLOOKUP($F21,BY_IND_Demand_Drivers!$B$5:$J$100,8,FALSE)</f>
        <v>3.5732204731257849E-2</v>
      </c>
      <c r="I21" s="16">
        <f>VLOOKUP($D21,'Growth rate'!$B$3:$S$93,6,FALSE)*VLOOKUP($F21,BY_IND_Demand_Drivers!$B$5:$J$100,9,FALSE)</f>
        <v>3.5732204731257849E-2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0.65097193820900257</v>
      </c>
      <c r="H22" s="16">
        <f>VLOOKUP($D22,'Growth rate'!$B$3:$S$93,6,FALSE)*VLOOKUP($F22,BY_IND_Demand_Drivers!$B$5:$J$100,8,FALSE)</f>
        <v>3.6192096564604995E-2</v>
      </c>
      <c r="I22" s="16">
        <f>VLOOKUP($D22,'Growth rate'!$B$3:$S$93,6,FALSE)*VLOOKUP($F22,BY_IND_Demand_Drivers!$B$5:$J$100,9,FALSE)</f>
        <v>3.6192096564604995E-2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0.65924381816450828</v>
      </c>
      <c r="H23" s="16">
        <f>VLOOKUP($D23,'Growth rate'!$B$3:$S$93,6,FALSE)*VLOOKUP($F23,BY_IND_Demand_Drivers!$B$5:$J$100,8,FALSE)</f>
        <v>3.6651988397952133E-2</v>
      </c>
      <c r="I23" s="16">
        <f>VLOOKUP($D23,'Growth rate'!$B$3:$S$93,6,FALSE)*VLOOKUP($F23,BY_IND_Demand_Drivers!$B$5:$J$100,9,FALSE)</f>
        <v>3.6651988397952133E-2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0.66751569812001388</v>
      </c>
      <c r="H24" s="16">
        <f>VLOOKUP($D24,'Growth rate'!$B$3:$S$93,6,FALSE)*VLOOKUP($F24,BY_IND_Demand_Drivers!$B$5:$J$100,8,FALSE)</f>
        <v>3.7111880231299278E-2</v>
      </c>
      <c r="I24" s="16">
        <f>VLOOKUP($D24,'Growth rate'!$B$3:$S$93,6,FALSE)*VLOOKUP($F24,BY_IND_Demand_Drivers!$B$5:$J$100,9,FALSE)</f>
        <v>3.7111880231299278E-2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0.67578757807551959</v>
      </c>
      <c r="H25" s="16">
        <f>VLOOKUP($D25,'Growth rate'!$B$3:$S$93,6,FALSE)*VLOOKUP($F25,BY_IND_Demand_Drivers!$B$5:$J$100,8,FALSE)</f>
        <v>3.7571772064646423E-2</v>
      </c>
      <c r="I25" s="16">
        <f>VLOOKUP($D25,'Growth rate'!$B$3:$S$93,6,FALSE)*VLOOKUP($F25,BY_IND_Demand_Drivers!$B$5:$J$100,9,FALSE)</f>
        <v>3.7571772064646423E-2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0.68405945803102508</v>
      </c>
      <c r="H26" s="16">
        <f>VLOOKUP($D26,'Growth rate'!$B$3:$S$93,6,FALSE)*VLOOKUP($F26,BY_IND_Demand_Drivers!$B$5:$J$100,8,FALSE)</f>
        <v>3.8031663897993555E-2</v>
      </c>
      <c r="I26" s="16">
        <f>VLOOKUP($D26,'Growth rate'!$B$3:$S$93,6,FALSE)*VLOOKUP($F26,BY_IND_Demand_Drivers!$B$5:$J$100,9,FALSE)</f>
        <v>3.8031663897993555E-2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0.69233133798653079</v>
      </c>
      <c r="H27" s="16">
        <f>VLOOKUP($D27,'Growth rate'!$B$3:$S$93,6,FALSE)*VLOOKUP($F27,BY_IND_Demand_Drivers!$B$5:$J$100,8,FALSE)</f>
        <v>3.84915557313407E-2</v>
      </c>
      <c r="I27" s="16">
        <f>VLOOKUP($D27,'Growth rate'!$B$3:$S$93,6,FALSE)*VLOOKUP($F27,BY_IND_Demand_Drivers!$B$5:$J$100,9,FALSE)</f>
        <v>3.84915557313407E-2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0.70060321794203639</v>
      </c>
      <c r="H28" s="16">
        <f>VLOOKUP($D28,'Growth rate'!$B$3:$S$93,6,FALSE)*VLOOKUP($F28,BY_IND_Demand_Drivers!$B$5:$J$100,8,FALSE)</f>
        <v>3.8951447564687845E-2</v>
      </c>
      <c r="I28" s="16">
        <f>VLOOKUP($D28,'Growth rate'!$B$3:$S$93,6,FALSE)*VLOOKUP($F28,BY_IND_Demand_Drivers!$B$5:$J$100,9,FALSE)</f>
        <v>3.8951447564687845E-2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0.70887509789754211</v>
      </c>
      <c r="H29" s="16">
        <f>VLOOKUP($D29,'Growth rate'!$B$3:$S$93,6,FALSE)*VLOOKUP($F29,BY_IND_Demand_Drivers!$B$5:$J$100,8,FALSE)</f>
        <v>3.9411339398034984E-2</v>
      </c>
      <c r="I29" s="16">
        <f>VLOOKUP($D29,'Growth rate'!$B$3:$S$93,6,FALSE)*VLOOKUP($F29,BY_IND_Demand_Drivers!$B$5:$J$100,9,FALSE)</f>
        <v>3.9411339398034984E-2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0.71714697785304771</v>
      </c>
      <c r="H30" s="16">
        <f>VLOOKUP($D30,'Growth rate'!$B$3:$S$93,6,FALSE)*VLOOKUP($F30,BY_IND_Demand_Drivers!$B$5:$J$100,8,FALSE)</f>
        <v>3.9871231231382129E-2</v>
      </c>
      <c r="I30" s="16">
        <f>VLOOKUP($D30,'Growth rate'!$B$3:$S$93,6,FALSE)*VLOOKUP($F30,BY_IND_Demand_Drivers!$B$5:$J$100,9,FALSE)</f>
        <v>3.9871231231382129E-2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0.72541885780855331</v>
      </c>
      <c r="H31" s="16">
        <f>VLOOKUP($D31,'Growth rate'!$B$3:$S$93,6,FALSE)*VLOOKUP($F31,BY_IND_Demand_Drivers!$B$5:$J$100,8,FALSE)</f>
        <v>4.0331123064729267E-2</v>
      </c>
      <c r="I31" s="16">
        <f>VLOOKUP($D31,'Growth rate'!$B$3:$S$93,6,FALSE)*VLOOKUP($F31,BY_IND_Demand_Drivers!$B$5:$J$100,9,FALSE)</f>
        <v>4.0331123064729267E-2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0.73369073776405891</v>
      </c>
      <c r="H32" s="16">
        <f>VLOOKUP($D32,'Growth rate'!$B$3:$S$93,6,FALSE)*VLOOKUP($F32,BY_IND_Demand_Drivers!$B$5:$J$100,8,FALSE)</f>
        <v>4.0791014898076412E-2</v>
      </c>
      <c r="I32" s="16">
        <f>VLOOKUP($D32,'Growth rate'!$B$3:$S$93,6,FALSE)*VLOOKUP($F32,BY_IND_Demand_Drivers!$B$5:$J$100,9,FALSE)</f>
        <v>4.0791014898076412E-2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0.74196261771956462</v>
      </c>
      <c r="H33" s="16">
        <f>VLOOKUP($D33,'Growth rate'!$B$3:$S$93,6,FALSE)*VLOOKUP($F33,BY_IND_Demand_Drivers!$B$5:$J$100,8,FALSE)</f>
        <v>4.1250906731423551E-2</v>
      </c>
      <c r="I33" s="16">
        <f>VLOOKUP($D33,'Growth rate'!$B$3:$S$93,6,FALSE)*VLOOKUP($F33,BY_IND_Demand_Drivers!$B$5:$J$100,9,FALSE)</f>
        <v>4.1250906731423551E-2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0.75023449767507022</v>
      </c>
      <c r="H34" s="16">
        <f>VLOOKUP($D34,'Growth rate'!$B$3:$S$93,6,FALSE)*VLOOKUP($F34,BY_IND_Demand_Drivers!$B$5:$J$100,8,FALSE)</f>
        <v>4.1710798564770696E-2</v>
      </c>
      <c r="I34" s="16">
        <f>VLOOKUP($D34,'Growth rate'!$B$3:$S$93,6,FALSE)*VLOOKUP($F34,BY_IND_Demand_Drivers!$B$5:$J$100,9,FALSE)</f>
        <v>4.1710798564770696E-2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0.75850637763057593</v>
      </c>
      <c r="H35" s="16">
        <f>VLOOKUP($D35,'Growth rate'!$B$3:$S$93,6,FALSE)*VLOOKUP($F35,BY_IND_Demand_Drivers!$B$5:$J$100,8,FALSE)</f>
        <v>4.2170690398117841E-2</v>
      </c>
      <c r="I35" s="16">
        <f>VLOOKUP($D35,'Growth rate'!$B$3:$S$93,6,FALSE)*VLOOKUP($F35,BY_IND_Demand_Drivers!$B$5:$J$100,9,FALSE)</f>
        <v>4.2170690398117841E-2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0.77064247967266519</v>
      </c>
      <c r="H36" s="16">
        <f>VLOOKUP($D36,'Growth rate'!$B$3:$S$93,6,FALSE)*VLOOKUP($F36,BY_IND_Demand_Drivers!$B$5:$J$100,8,FALSE)</f>
        <v>4.2845421444487726E-2</v>
      </c>
      <c r="I36" s="16">
        <f>VLOOKUP($D36,'Growth rate'!$B$3:$S$93,6,FALSE)*VLOOKUP($F36,BY_IND_Demand_Drivers!$B$5:$J$100,9,FALSE)</f>
        <v>4.2845421444487726E-2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0.78297275934742772</v>
      </c>
      <c r="H37" s="16">
        <f>VLOOKUP($D37,'Growth rate'!$B$3:$S$93,6,FALSE)*VLOOKUP($F37,BY_IND_Demand_Drivers!$B$5:$J$100,8,FALSE)</f>
        <v>4.3530948187599526E-2</v>
      </c>
      <c r="I37" s="16">
        <f>VLOOKUP($D37,'Growth rate'!$B$3:$S$93,6,FALSE)*VLOOKUP($F37,BY_IND_Demand_Drivers!$B$5:$J$100,9,FALSE)</f>
        <v>4.3530948187599526E-2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0.79550032349698663</v>
      </c>
      <c r="H38" s="16">
        <f>VLOOKUP($D38,'Growth rate'!$B$3:$S$93,6,FALSE)*VLOOKUP($F38,BY_IND_Demand_Drivers!$B$5:$J$100,8,FALSE)</f>
        <v>4.4227443358601119E-2</v>
      </c>
      <c r="I38" s="16">
        <f>VLOOKUP($D38,'Growth rate'!$B$3:$S$93,6,FALSE)*VLOOKUP($F38,BY_IND_Demand_Drivers!$B$5:$J$100,9,FALSE)</f>
        <v>4.4227443358601119E-2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0.80822832867293848</v>
      </c>
      <c r="H39" s="16">
        <f>VLOOKUP($D39,'Growth rate'!$B$3:$S$93,6,FALSE)*VLOOKUP($F39,BY_IND_Demand_Drivers!$B$5:$J$100,8,FALSE)</f>
        <v>4.4935082452338737E-2</v>
      </c>
      <c r="I39" s="16">
        <f>VLOOKUP($D39,'Growth rate'!$B$3:$S$93,6,FALSE)*VLOOKUP($F39,BY_IND_Demand_Drivers!$B$5:$J$100,9,FALSE)</f>
        <v>4.4935082452338737E-2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0.82115998193170536</v>
      </c>
      <c r="H40" s="16">
        <f>VLOOKUP($D40,'Growth rate'!$B$3:$S$93,6,FALSE)*VLOOKUP($F40,BY_IND_Demand_Drivers!$B$5:$J$100,8,FALSE)</f>
        <v>4.5654043771576155E-2</v>
      </c>
      <c r="I40" s="16">
        <f>VLOOKUP($D40,'Growth rate'!$B$3:$S$93,6,FALSE)*VLOOKUP($F40,BY_IND_Demand_Drivers!$B$5:$J$100,9,FALSE)</f>
        <v>4.5654043771576155E-2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0.83429854164261263</v>
      </c>
      <c r="H41" s="16">
        <f>VLOOKUP($D41,'Growth rate'!$B$3:$S$93,6,FALSE)*VLOOKUP($F41,BY_IND_Demand_Drivers!$B$5:$J$100,8,FALSE)</f>
        <v>4.6384508471921375E-2</v>
      </c>
      <c r="I41" s="16">
        <f>VLOOKUP($D41,'Growth rate'!$B$3:$S$93,6,FALSE)*VLOOKUP($F41,BY_IND_Demand_Drivers!$B$5:$J$100,9,FALSE)</f>
        <v>4.6384508471921375E-2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0.84764731830889462</v>
      </c>
      <c r="H42" s="16">
        <f>VLOOKUP($D42,'Growth rate'!$B$3:$S$93,6,FALSE)*VLOOKUP($F42,BY_IND_Demand_Drivers!$B$5:$J$100,8,FALSE)</f>
        <v>4.7126660607472122E-2</v>
      </c>
      <c r="I42" s="16">
        <f>VLOOKUP($D42,'Growth rate'!$B$3:$S$93,6,FALSE)*VLOOKUP($F42,BY_IND_Demand_Drivers!$B$5:$J$100,9,FALSE)</f>
        <v>4.7126660607472122E-2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0.86120967540183679</v>
      </c>
      <c r="H43" s="16">
        <f>VLOOKUP($D43,'Growth rate'!$B$3:$S$93,6,FALSE)*VLOOKUP($F43,BY_IND_Demand_Drivers!$B$5:$J$100,8,FALSE)</f>
        <v>4.7880687177191669E-2</v>
      </c>
      <c r="I43" s="16">
        <f>VLOOKUP($D43,'Growth rate'!$B$3:$S$93,6,FALSE)*VLOOKUP($F43,BY_IND_Demand_Drivers!$B$5:$J$100,9,FALSE)</f>
        <v>4.7880687177191669E-2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0.87498903020826635</v>
      </c>
      <c r="H44" s="16">
        <f>VLOOKUP($D44,'Growth rate'!$B$3:$S$93,6,FALSE)*VLOOKUP($F44,BY_IND_Demand_Drivers!$B$5:$J$100,8,FALSE)</f>
        <v>4.8646778172026742E-2</v>
      </c>
      <c r="I44" s="16">
        <f>VLOOKUP($D44,'Growth rate'!$B$3:$S$93,6,FALSE)*VLOOKUP($F44,BY_IND_Demand_Drivers!$B$5:$J$100,9,FALSE)</f>
        <v>4.8646778172026742E-2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0.88898885469159861</v>
      </c>
      <c r="H45" s="16">
        <f>VLOOKUP($D45,'Growth rate'!$B$3:$S$93,6,FALSE)*VLOOKUP($F45,BY_IND_Demand_Drivers!$B$5:$J$100,8,FALSE)</f>
        <v>4.9425126622779168E-2</v>
      </c>
      <c r="I45" s="16">
        <f>VLOOKUP($D45,'Growth rate'!$B$3:$S$93,6,FALSE)*VLOOKUP($F45,BY_IND_Demand_Drivers!$B$5:$J$100,9,FALSE)</f>
        <v>4.9425126622779168E-2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0.90321267636666414</v>
      </c>
      <c r="H46" s="16">
        <f>VLOOKUP($D46,'Growth rate'!$B$3:$S$93,6,FALSE)*VLOOKUP($F46,BY_IND_Demand_Drivers!$B$5:$J$100,8,FALSE)</f>
        <v>5.0215928648743635E-2</v>
      </c>
      <c r="I46" s="16">
        <f>VLOOKUP($D46,'Growth rate'!$B$3:$S$93,6,FALSE)*VLOOKUP($F46,BY_IND_Demand_Drivers!$B$5:$J$100,9,FALSE)</f>
        <v>5.0215928648743635E-2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0.91766407918853077</v>
      </c>
      <c r="H47" s="16">
        <f>VLOOKUP($D47,'Growth rate'!$B$3:$S$93,6,FALSE)*VLOOKUP($F47,BY_IND_Demand_Drivers!$B$5:$J$100,8,FALSE)</f>
        <v>5.1019383507123539E-2</v>
      </c>
      <c r="I47" s="16">
        <f>VLOOKUP($D47,'Growth rate'!$B$3:$S$93,6,FALSE)*VLOOKUP($F47,BY_IND_Demand_Drivers!$B$5:$J$100,9,FALSE)</f>
        <v>5.1019383507123539E-2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0.93234670445554724</v>
      </c>
      <c r="H48" s="16">
        <f>VLOOKUP($D48,'Growth rate'!$B$3:$S$93,6,FALSE)*VLOOKUP($F48,BY_IND_Demand_Drivers!$B$5:$J$100,8,FALSE)</f>
        <v>5.1835693643237514E-2</v>
      </c>
      <c r="I48" s="16">
        <f>VLOOKUP($D48,'Growth rate'!$B$3:$S$93,6,FALSE)*VLOOKUP($F48,BY_IND_Demand_Drivers!$B$5:$J$100,9,FALSE)</f>
        <v>5.1835693643237514E-2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0.94726425172683615</v>
      </c>
      <c r="H49" s="16">
        <f>VLOOKUP($D49,'Growth rate'!$B$3:$S$93,6,FALSE)*VLOOKUP($F49,BY_IND_Demand_Drivers!$B$5:$J$100,8,FALSE)</f>
        <v>5.2665064741529315E-2</v>
      </c>
      <c r="I49" s="16">
        <f>VLOOKUP($D49,'Growth rate'!$B$3:$S$93,6,FALSE)*VLOOKUP($F49,BY_IND_Demand_Drivers!$B$5:$J$100,9,FALSE)</f>
        <v>5.2665064741529315E-2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0.96242047975446543</v>
      </c>
      <c r="H50" s="16">
        <f>VLOOKUP($D50,'Growth rate'!$B$3:$S$93,6,FALSE)*VLOOKUP($F50,BY_IND_Demand_Drivers!$B$5:$J$100,8,FALSE)</f>
        <v>5.3507705777393784E-2</v>
      </c>
      <c r="I50" s="16">
        <f>VLOOKUP($D50,'Growth rate'!$B$3:$S$93,6,FALSE)*VLOOKUP($F50,BY_IND_Demand_Drivers!$B$5:$J$100,9,FALSE)</f>
        <v>5.3507705777393784E-2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0.97781920743053696</v>
      </c>
      <c r="H51" s="16">
        <f>VLOOKUP($D51,'Growth rate'!$B$3:$S$93,6,FALSE)*VLOOKUP($F51,BY_IND_Demand_Drivers!$B$5:$J$100,8,FALSE)</f>
        <v>5.4363829069832094E-2</v>
      </c>
      <c r="I51" s="16">
        <f>VLOOKUP($D51,'Growth rate'!$B$3:$S$93,6,FALSE)*VLOOKUP($F51,BY_IND_Demand_Drivers!$B$5:$J$100,9,FALSE)</f>
        <v>5.4363829069832094E-2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0.99346431474942543</v>
      </c>
      <c r="H52" s="16">
        <f>VLOOKUP($D52,'Growth rate'!$B$3:$S$93,6,FALSE)*VLOOKUP($F52,BY_IND_Demand_Drivers!$B$5:$J$100,8,FALSE)</f>
        <v>5.5233650334949397E-2</v>
      </c>
      <c r="I52" s="16">
        <f>VLOOKUP($D52,'Growth rate'!$B$3:$S$93,6,FALSE)*VLOOKUP($F52,BY_IND_Demand_Drivers!$B$5:$J$100,9,FALSE)</f>
        <v>5.5233650334949397E-2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1.0093597437854165</v>
      </c>
      <c r="H53" s="16">
        <f>VLOOKUP($D53,'Growth rate'!$B$3:$S$93,6,FALSE)*VLOOKUP($F53,BY_IND_Demand_Drivers!$B$5:$J$100,8,FALSE)</f>
        <v>5.6117388740308596E-2</v>
      </c>
      <c r="I53" s="16">
        <f>VLOOKUP($D53,'Growth rate'!$B$3:$S$93,6,FALSE)*VLOOKUP($F53,BY_IND_Demand_Drivers!$B$5:$J$100,9,FALSE)</f>
        <v>5.6117388740308596E-2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1.0255094996859828</v>
      </c>
      <c r="H54" s="16">
        <f>VLOOKUP($D54,'Growth rate'!$B$3:$S$93,6,FALSE)*VLOOKUP($F54,BY_IND_Demand_Drivers!$B$5:$J$100,8,FALSE)</f>
        <v>5.7015266960153521E-2</v>
      </c>
      <c r="I54" s="16">
        <f>VLOOKUP($D54,'Growth rate'!$B$3:$S$93,6,FALSE)*VLOOKUP($F54,BY_IND_Demand_Drivers!$B$5:$J$100,9,FALSE)</f>
        <v>5.7015266960153521E-2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1.0419176516809587</v>
      </c>
      <c r="H55" s="16">
        <f>VLOOKUP($D55,'Growth rate'!$B$3:$S$93,6,FALSE)*VLOOKUP($F55,BY_IND_Demand_Drivers!$B$5:$J$100,8,FALSE)</f>
        <v>5.7927511231515981E-2</v>
      </c>
      <c r="I55" s="16">
        <f>VLOOKUP($D55,'Growth rate'!$B$3:$S$93,6,FALSE)*VLOOKUP($F55,BY_IND_Demand_Drivers!$B$5:$J$100,9,FALSE)</f>
        <v>5.7927511231515981E-2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1.0585883341078541</v>
      </c>
      <c r="H56" s="16">
        <f>VLOOKUP($D56,'Growth rate'!$B$3:$S$93,6,FALSE)*VLOOKUP($F56,BY_IND_Demand_Drivers!$B$5:$J$100,8,FALSE)</f>
        <v>5.8854351411220245E-2</v>
      </c>
      <c r="I56" s="16">
        <f>VLOOKUP($D56,'Growth rate'!$B$3:$S$93,6,FALSE)*VLOOKUP($F56,BY_IND_Demand_Drivers!$B$5:$J$100,9,FALSE)</f>
        <v>5.8854351411220245E-2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1.0755257474535798</v>
      </c>
      <c r="H57" s="16">
        <f>VLOOKUP($D57,'Growth rate'!$B$3:$S$93,6,FALSE)*VLOOKUP($F57,BY_IND_Demand_Drivers!$B$5:$J$100,8,FALSE)</f>
        <v>5.9796021033799766E-2</v>
      </c>
      <c r="I57" s="16">
        <f>VLOOKUP($D57,'Growth rate'!$B$3:$S$93,6,FALSE)*VLOOKUP($F57,BY_IND_Demand_Drivers!$B$5:$J$100,9,FALSE)</f>
        <v>5.9796021033799766E-2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1.0927341594128368</v>
      </c>
      <c r="H58" s="16">
        <f>VLOOKUP($D58,'Growth rate'!$B$3:$S$93,6,FALSE)*VLOOKUP($F58,BY_IND_Demand_Drivers!$B$5:$J$100,8,FALSE)</f>
        <v>6.0752757370340554E-2</v>
      </c>
      <c r="I58" s="16">
        <f>VLOOKUP($D58,'Growth rate'!$B$3:$S$93,6,FALSE)*VLOOKUP($F58,BY_IND_Demand_Drivers!$B$5:$J$100,9,FALSE)</f>
        <v>6.0752757370340554E-2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1.1102179059634423</v>
      </c>
      <c r="H59" s="16">
        <f>VLOOKUP($D59,'Growth rate'!$B$3:$S$93,6,FALSE)*VLOOKUP($F59,BY_IND_Demand_Drivers!$B$5:$J$100,8,FALSE)</f>
        <v>6.1724801488266007E-2</v>
      </c>
      <c r="I59" s="16">
        <f>VLOOKUP($D59,'Growth rate'!$B$3:$S$93,6,FALSE)*VLOOKUP($F59,BY_IND_Demand_Drivers!$B$5:$J$100,9,FALSE)</f>
        <v>6.1724801488266007E-2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1.1279813924588575</v>
      </c>
      <c r="H60" s="16">
        <f>VLOOKUP($D60,'Growth rate'!$B$3:$S$93,6,FALSE)*VLOOKUP($F60,BY_IND_Demand_Drivers!$B$5:$J$100,8,FALSE)</f>
        <v>6.2712398312078269E-2</v>
      </c>
      <c r="I60" s="16">
        <f>VLOOKUP($D60,'Growth rate'!$B$3:$S$93,6,FALSE)*VLOOKUP($F60,BY_IND_Demand_Drivers!$B$5:$J$100,9,FALSE)</f>
        <v>6.2712398312078269E-2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1.146029094738199</v>
      </c>
      <c r="H61" s="16">
        <f>VLOOKUP($D61,'Growth rate'!$B$3:$S$93,6,FALSE)*VLOOKUP($F61,BY_IND_Demand_Drivers!$B$5:$J$100,8,FALSE)</f>
        <v>6.3715796685071519E-2</v>
      </c>
      <c r="I61" s="16">
        <f>VLOOKUP($D61,'Growth rate'!$B$3:$S$93,6,FALSE)*VLOOKUP($F61,BY_IND_Demand_Drivers!$B$5:$J$100,9,FALSE)</f>
        <v>6.3715796685071519E-2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1.1643655602540102</v>
      </c>
      <c r="H62" s="16">
        <f>VLOOKUP($D62,'Growth rate'!$B$3:$S$93,6,FALSE)*VLOOKUP($F62,BY_IND_Demand_Drivers!$B$5:$J$100,8,FALSE)</f>
        <v>6.4735249432032654E-2</v>
      </c>
      <c r="I62" s="16">
        <f>VLOOKUP($D62,'Growth rate'!$B$3:$S$93,6,FALSE)*VLOOKUP($F62,BY_IND_Demand_Drivers!$B$5:$J$100,9,FALSE)</f>
        <v>6.4735249432032654E-2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1.1829954092180743</v>
      </c>
      <c r="H63" s="16">
        <f>VLOOKUP($D63,'Growth rate'!$B$3:$S$93,6,FALSE)*VLOOKUP($F63,BY_IND_Demand_Drivers!$B$5:$J$100,8,FALSE)</f>
        <v>6.5771013422945182E-2</v>
      </c>
      <c r="I63" s="16">
        <f>VLOOKUP($D63,'Growth rate'!$B$3:$S$93,6,FALSE)*VLOOKUP($F63,BY_IND_Demand_Drivers!$B$5:$J$100,9,FALSE)</f>
        <v>6.5771013422945182E-2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1.2019233357655636</v>
      </c>
      <c r="H64" s="16">
        <f>VLOOKUP($D64,'Growth rate'!$B$3:$S$93,6,FALSE)*VLOOKUP($F64,BY_IND_Demand_Drivers!$B$5:$J$100,8,FALSE)</f>
        <v>6.6823349637712304E-2</v>
      </c>
      <c r="I64" s="16">
        <f>VLOOKUP($D64,'Growth rate'!$B$3:$S$93,6,FALSE)*VLOOKUP($F64,BY_IND_Demand_Drivers!$B$5:$J$100,9,FALSE)</f>
        <v>6.6823349637712304E-2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1.2211541091378126</v>
      </c>
      <c r="H65" s="16">
        <f>VLOOKUP($D65,'Growth rate'!$B$3:$S$93,6,FALSE)*VLOOKUP($F65,BY_IND_Demand_Drivers!$B$5:$J$100,8,FALSE)</f>
        <v>6.7892523231915705E-2</v>
      </c>
      <c r="I65" s="16">
        <f>VLOOKUP($D65,'Growth rate'!$B$3:$S$93,6,FALSE)*VLOOKUP($F65,BY_IND_Demand_Drivers!$B$5:$J$100,9,FALSE)</f>
        <v>6.7892523231915705E-2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1.2406925748840179</v>
      </c>
      <c r="H66" s="16">
        <f>VLOOKUP($D66,'Growth rate'!$B$3:$S$93,6,FALSE)*VLOOKUP($F66,BY_IND_Demand_Drivers!$B$5:$J$100,8,FALSE)</f>
        <v>6.8978803603626362E-2</v>
      </c>
      <c r="I66" s="16">
        <f>VLOOKUP($D66,'Growth rate'!$B$3:$S$93,6,FALSE)*VLOOKUP($F66,BY_IND_Demand_Drivers!$B$5:$J$100,9,FALSE)</f>
        <v>6.8978803603626362E-2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1.2605436560821623</v>
      </c>
      <c r="H67" s="16">
        <f>VLOOKUP($D67,'Growth rate'!$B$3:$S$93,6,FALSE)*VLOOKUP($F67,BY_IND_Demand_Drivers!$B$5:$J$100,8,FALSE)</f>
        <v>7.0082464461284397E-2</v>
      </c>
      <c r="I67" s="16">
        <f>VLOOKUP($D67,'Growth rate'!$B$3:$S$93,6,FALSE)*VLOOKUP($F67,BY_IND_Demand_Drivers!$B$5:$J$100,9,FALSE)</f>
        <v>7.0082464461284397E-2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1.2807123545794767</v>
      </c>
      <c r="H68" s="16">
        <f>VLOOKUP($D68,'Growth rate'!$B$3:$S$93,6,FALSE)*VLOOKUP($F68,BY_IND_Demand_Drivers!$B$5:$J$100,8,FALSE)</f>
        <v>7.1203783892664935E-2</v>
      </c>
      <c r="I68" s="16">
        <f>VLOOKUP($D68,'Growth rate'!$B$3:$S$93,6,FALSE)*VLOOKUP($F68,BY_IND_Demand_Drivers!$B$5:$J$100,9,FALSE)</f>
        <v>7.1203783892664935E-2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1.3012037522527482</v>
      </c>
      <c r="H69" s="16">
        <f>VLOOKUP($D69,'Growth rate'!$B$3:$S$93,6,FALSE)*VLOOKUP($F69,BY_IND_Demand_Drivers!$B$5:$J$100,8,FALSE)</f>
        <v>7.2343044434947573E-2</v>
      </c>
      <c r="I69" s="16">
        <f>VLOOKUP($D69,'Growth rate'!$B$3:$S$93,6,FALSE)*VLOOKUP($F69,BY_IND_Demand_Drivers!$B$5:$J$100,9,FALSE)</f>
        <v>7.2343044434947573E-2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1.3220230122887926</v>
      </c>
      <c r="H70" s="16">
        <f>VLOOKUP($D70,'Growth rate'!$B$3:$S$93,6,FALSE)*VLOOKUP($F70,BY_IND_Demand_Drivers!$B$5:$J$100,8,FALSE)</f>
        <v>7.3500533145906738E-2</v>
      </c>
      <c r="I70" s="16">
        <f>VLOOKUP($D70,'Growth rate'!$B$3:$S$93,6,FALSE)*VLOOKUP($F70,BY_IND_Demand_Drivers!$B$5:$J$100,9,FALSE)</f>
        <v>7.3500533145906738E-2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1.3431753804854134</v>
      </c>
      <c r="H71" s="16">
        <f>VLOOKUP($D71,'Growth rate'!$B$3:$S$93,6,FALSE)*VLOOKUP($F71,BY_IND_Demand_Drivers!$B$5:$J$100,8,FALSE)</f>
        <v>7.467654167624127E-2</v>
      </c>
      <c r="I71" s="16">
        <f>VLOOKUP($D71,'Growth rate'!$B$3:$S$93,6,FALSE)*VLOOKUP($F71,BY_IND_Demand_Drivers!$B$5:$J$100,9,FALSE)</f>
        <v>7.467654167624127E-2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1.36466618657318</v>
      </c>
      <c r="H72" s="16">
        <f>VLOOKUP($D72,'Growth rate'!$B$3:$S$93,6,FALSE)*VLOOKUP($F72,BY_IND_Demand_Drivers!$B$5:$J$100,8,FALSE)</f>
        <v>7.5871366343061117E-2</v>
      </c>
      <c r="I72" s="16">
        <f>VLOOKUP($D72,'Growth rate'!$B$3:$S$93,6,FALSE)*VLOOKUP($F72,BY_IND_Demand_Drivers!$B$5:$J$100,9,FALSE)</f>
        <v>7.5871366343061117E-2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1.386500845558351</v>
      </c>
      <c r="H73" s="16">
        <f>VLOOKUP($D73,'Growth rate'!$B$3:$S$93,6,FALSE)*VLOOKUP($F73,BY_IND_Demand_Drivers!$B$5:$J$100,8,FALSE)</f>
        <v>7.7085308204550104E-2</v>
      </c>
      <c r="I73" s="16">
        <f>VLOOKUP($D73,'Growth rate'!$B$3:$S$93,6,FALSE)*VLOOKUP($F73,BY_IND_Demand_Drivers!$B$5:$J$100,9,FALSE)</f>
        <v>7.7085308204550104E-2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1.4086848590872845</v>
      </c>
      <c r="H74" s="16">
        <f>VLOOKUP($D74,'Growth rate'!$B$3:$S$93,6,FALSE)*VLOOKUP($F74,BY_IND_Demand_Drivers!$B$5:$J$100,8,FALSE)</f>
        <v>7.83186731358229E-2</v>
      </c>
      <c r="I74" s="16">
        <f>VLOOKUP($D74,'Growth rate'!$B$3:$S$93,6,FALSE)*VLOOKUP($F74,BY_IND_Demand_Drivers!$B$5:$J$100,9,FALSE)</f>
        <v>7.83186731358229E-2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1.431223816832681</v>
      </c>
      <c r="H75" s="16">
        <f>VLOOKUP($D75,'Growth rate'!$B$3:$S$93,6,FALSE)*VLOOKUP($F75,BY_IND_Demand_Drivers!$B$5:$J$100,8,FALSE)</f>
        <v>7.9571771905996055E-2</v>
      </c>
      <c r="I75" s="16">
        <f>VLOOKUP($D75,'Growth rate'!$B$3:$S$93,6,FALSE)*VLOOKUP($F75,BY_IND_Demand_Drivers!$B$5:$J$100,9,FALSE)</f>
        <v>7.9571771905996055E-2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1.4541233979020041</v>
      </c>
      <c r="H76" s="16">
        <f>VLOOKUP($D76,'Growth rate'!$B$3:$S$93,6,FALSE)*VLOOKUP($F76,BY_IND_Demand_Drivers!$B$5:$J$100,8,FALSE)</f>
        <v>8.0844920256492009E-2</v>
      </c>
      <c r="I76" s="16">
        <f>VLOOKUP($D76,'Growth rate'!$B$3:$S$93,6,FALSE)*VLOOKUP($F76,BY_IND_Demand_Drivers!$B$5:$J$100,9,FALSE)</f>
        <v>8.0844920256492009E-2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1.4773893722684364</v>
      </c>
      <c r="H77" s="16">
        <f>VLOOKUP($D77,'Growth rate'!$B$3:$S$93,6,FALSE)*VLOOKUP($F77,BY_IND_Demand_Drivers!$B$5:$J$100,8,FALSE)</f>
        <v>8.213843898059589E-2</v>
      </c>
      <c r="I77" s="16">
        <f>VLOOKUP($D77,'Growth rate'!$B$3:$S$93,6,FALSE)*VLOOKUP($F77,BY_IND_Demand_Drivers!$B$5:$J$100,9,FALSE)</f>
        <v>8.213843898059589E-2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1.5010276022247313</v>
      </c>
      <c r="H78" s="16">
        <f>VLOOKUP($D78,'Growth rate'!$B$3:$S$93,6,FALSE)*VLOOKUP($F78,BY_IND_Demand_Drivers!$B$5:$J$100,8,FALSE)</f>
        <v>8.3452654004285434E-2</v>
      </c>
      <c r="I78" s="16">
        <f>VLOOKUP($D78,'Growth rate'!$B$3:$S$93,6,FALSE)*VLOOKUP($F78,BY_IND_Demand_Drivers!$B$5:$J$100,9,FALSE)</f>
        <v>8.3452654004285434E-2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1.525044043860327</v>
      </c>
      <c r="H79" s="16">
        <f>VLOOKUP($D79,'Growth rate'!$B$3:$S$93,6,FALSE)*VLOOKUP($F79,BY_IND_Demand_Drivers!$B$5:$J$100,8,FALSE)</f>
        <v>8.4787896468353996E-2</v>
      </c>
      <c r="I79" s="16">
        <f>VLOOKUP($D79,'Growth rate'!$B$3:$S$93,6,FALSE)*VLOOKUP($F79,BY_IND_Demand_Drivers!$B$5:$J$100,9,FALSE)</f>
        <v>8.4787896468353996E-2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1.5494447485620926</v>
      </c>
      <c r="H80" s="16">
        <f>VLOOKUP($D80,'Growth rate'!$B$3:$S$93,6,FALSE)*VLOOKUP($F80,BY_IND_Demand_Drivers!$B$5:$J$100,8,FALSE)</f>
        <v>8.614450281184767E-2</v>
      </c>
      <c r="I80" s="16">
        <f>VLOOKUP($D80,'Growth rate'!$B$3:$S$93,6,FALSE)*VLOOKUP($F80,BY_IND_Demand_Drivers!$B$5:$J$100,9,FALSE)</f>
        <v>8.614450281184767E-2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1.5742358645390859</v>
      </c>
      <c r="H81" s="16">
        <f>VLOOKUP($D81,'Growth rate'!$B$3:$S$93,6,FALSE)*VLOOKUP($F81,BY_IND_Demand_Drivers!$B$5:$J$100,8,FALSE)</f>
        <v>8.7522814856837231E-2</v>
      </c>
      <c r="I81" s="16">
        <f>VLOOKUP($D81,'Growth rate'!$B$3:$S$93,6,FALSE)*VLOOKUP($F81,BY_IND_Demand_Drivers!$B$5:$J$100,9,FALSE)</f>
        <v>8.7522814856837231E-2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1.5994236383717111</v>
      </c>
      <c r="H82" s="16">
        <f>VLOOKUP($D82,'Growth rate'!$B$3:$S$93,6,FALSE)*VLOOKUP($F82,BY_IND_Demand_Drivers!$B$5:$J$100,8,FALSE)</f>
        <v>8.8923179894546622E-2</v>
      </c>
      <c r="I82" s="16">
        <f>VLOOKUP($D82,'Growth rate'!$B$3:$S$93,6,FALSE)*VLOOKUP($F82,BY_IND_Demand_Drivers!$B$5:$J$100,9,FALSE)</f>
        <v>8.8923179894546622E-2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1.6250144165856586</v>
      </c>
      <c r="H83" s="16">
        <f>VLOOKUP($D83,'Growth rate'!$B$3:$S$93,6,FALSE)*VLOOKUP($F83,BY_IND_Demand_Drivers!$B$5:$J$100,8,FALSE)</f>
        <v>9.0345950772859368E-2</v>
      </c>
      <c r="I83" s="16">
        <f>VLOOKUP($D83,'Growth rate'!$B$3:$S$93,6,FALSE)*VLOOKUP($F83,BY_IND_Demand_Drivers!$B$5:$J$100,9,FALSE)</f>
        <v>9.0345950772859368E-2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1.6510146472510292</v>
      </c>
      <c r="H84" s="16">
        <f>VLOOKUP($D84,'Growth rate'!$B$3:$S$93,6,FALSE)*VLOOKUP($F84,BY_IND_Demand_Drivers!$B$5:$J$100,8,FALSE)</f>
        <v>9.179148598522513E-2</v>
      </c>
      <c r="I84" s="16">
        <f>VLOOKUP($D84,'Growth rate'!$B$3:$S$93,6,FALSE)*VLOOKUP($F84,BY_IND_Demand_Drivers!$B$5:$J$100,9,FALSE)</f>
        <v>9.179148598522513E-2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1.6774308816070458</v>
      </c>
      <c r="H85" s="16">
        <f>VLOOKUP($D85,'Growth rate'!$B$3:$S$93,6,FALSE)*VLOOKUP($F85,BY_IND_Demand_Drivers!$B$5:$J$100,8,FALSE)</f>
        <v>9.3260149760988731E-2</v>
      </c>
      <c r="I85" s="16">
        <f>VLOOKUP($D85,'Growth rate'!$B$3:$S$93,6,FALSE)*VLOOKUP($F85,BY_IND_Demand_Drivers!$B$5:$J$100,9,FALSE)</f>
        <v>9.3260149760988731E-2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6.0402368316831684E-2</v>
      </c>
      <c r="H168" s="16">
        <f>VLOOKUP($D168,'Growth rate'!$B$3:$S$93,6,FALSE)*VLOOKUP($F168,BY_IND_Demand_Drivers!$B$5:$J$100,8,FALSE)</f>
        <v>3.3721663366336634E-3</v>
      </c>
      <c r="I168" s="16">
        <f>VLOOKUP($D168,'Growth rate'!$B$3:$S$93,6,FALSE)*VLOOKUP($F168,BY_IND_Demand_Drivers!$B$5:$J$100,9,FALSE)</f>
        <v>3.3721663366336634E-3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6.139751457142905E-2</v>
      </c>
      <c r="H169" s="16">
        <f>VLOOKUP($D169,'Growth rate'!$B$3:$S$93,6,FALSE)*VLOOKUP($F169,BY_IND_Demand_Drivers!$B$5:$J$100,8,FALSE)</f>
        <v>3.4277237393198954E-3</v>
      </c>
      <c r="I169" s="16">
        <f>VLOOKUP($D169,'Growth rate'!$B$3:$S$93,6,FALSE)*VLOOKUP($F169,BY_IND_Demand_Drivers!$B$5:$J$100,9,FALSE)</f>
        <v>3.4277237393198954E-3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6.2392660826026423E-2</v>
      </c>
      <c r="H170" s="16">
        <f>VLOOKUP($D170,'Growth rate'!$B$3:$S$93,6,FALSE)*VLOOKUP($F170,BY_IND_Demand_Drivers!$B$5:$J$100,8,FALSE)</f>
        <v>3.4832811420061273E-3</v>
      </c>
      <c r="I170" s="16">
        <f>VLOOKUP($D170,'Growth rate'!$B$3:$S$93,6,FALSE)*VLOOKUP($F170,BY_IND_Demand_Drivers!$B$5:$J$100,9,FALSE)</f>
        <v>3.4832811420061273E-3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6.338780708062379E-2</v>
      </c>
      <c r="H171" s="16">
        <f>VLOOKUP($D171,'Growth rate'!$B$3:$S$93,6,FALSE)*VLOOKUP($F171,BY_IND_Demand_Drivers!$B$5:$J$100,8,FALSE)</f>
        <v>3.5388385446923597E-3</v>
      </c>
      <c r="I171" s="16">
        <f>VLOOKUP($D171,'Growth rate'!$B$3:$S$93,6,FALSE)*VLOOKUP($F171,BY_IND_Demand_Drivers!$B$5:$J$100,9,FALSE)</f>
        <v>3.5388385446923597E-3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6.4382953335221163E-2</v>
      </c>
      <c r="H172" s="16">
        <f>VLOOKUP($D172,'Growth rate'!$B$3:$S$93,6,FALSE)*VLOOKUP($F172,BY_IND_Demand_Drivers!$B$5:$J$100,8,FALSE)</f>
        <v>3.5943959473785916E-3</v>
      </c>
      <c r="I172" s="16">
        <f>VLOOKUP($D172,'Growth rate'!$B$3:$S$93,6,FALSE)*VLOOKUP($F172,BY_IND_Demand_Drivers!$B$5:$J$100,9,FALSE)</f>
        <v>3.5943959473785916E-3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6.5378099589818522E-2</v>
      </c>
      <c r="H173" s="16">
        <f>VLOOKUP($D173,'Growth rate'!$B$3:$S$93,6,FALSE)*VLOOKUP($F173,BY_IND_Demand_Drivers!$B$5:$J$100,8,FALSE)</f>
        <v>3.6499533500648227E-3</v>
      </c>
      <c r="I173" s="16">
        <f>VLOOKUP($D173,'Growth rate'!$B$3:$S$93,6,FALSE)*VLOOKUP($F173,BY_IND_Demand_Drivers!$B$5:$J$100,9,FALSE)</f>
        <v>3.6499533500648227E-3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6.6373245844415882E-2</v>
      </c>
      <c r="H174" s="16">
        <f>VLOOKUP($D174,'Growth rate'!$B$3:$S$93,6,FALSE)*VLOOKUP($F174,BY_IND_Demand_Drivers!$B$5:$J$100,8,FALSE)</f>
        <v>3.705510752751055E-3</v>
      </c>
      <c r="I174" s="16">
        <f>VLOOKUP($D174,'Growth rate'!$B$3:$S$93,6,FALSE)*VLOOKUP($F174,BY_IND_Demand_Drivers!$B$5:$J$100,9,FALSE)</f>
        <v>3.705510752751055E-3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6.7368392099013255E-2</v>
      </c>
      <c r="H175" s="16">
        <f>VLOOKUP($D175,'Growth rate'!$B$3:$S$93,6,FALSE)*VLOOKUP($F175,BY_IND_Demand_Drivers!$B$5:$J$100,8,FALSE)</f>
        <v>3.761068155437287E-3</v>
      </c>
      <c r="I175" s="16">
        <f>VLOOKUP($D175,'Growth rate'!$B$3:$S$93,6,FALSE)*VLOOKUP($F175,BY_IND_Demand_Drivers!$B$5:$J$100,9,FALSE)</f>
        <v>3.761068155437287E-3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6.8363538353610628E-2</v>
      </c>
      <c r="H176" s="16">
        <f>VLOOKUP($D176,'Growth rate'!$B$3:$S$93,6,FALSE)*VLOOKUP($F176,BY_IND_Demand_Drivers!$B$5:$J$100,8,FALSE)</f>
        <v>3.8166255581235189E-3</v>
      </c>
      <c r="I176" s="16">
        <f>VLOOKUP($D176,'Growth rate'!$B$3:$S$93,6,FALSE)*VLOOKUP($F176,BY_IND_Demand_Drivers!$B$5:$J$100,9,FALSE)</f>
        <v>3.8166255581235189E-3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6.9358684608207988E-2</v>
      </c>
      <c r="H177" s="16">
        <f>VLOOKUP($D177,'Growth rate'!$B$3:$S$93,6,FALSE)*VLOOKUP($F177,BY_IND_Demand_Drivers!$B$5:$J$100,8,FALSE)</f>
        <v>3.8721829608097508E-3</v>
      </c>
      <c r="I177" s="16">
        <f>VLOOKUP($D177,'Growth rate'!$B$3:$S$93,6,FALSE)*VLOOKUP($F177,BY_IND_Demand_Drivers!$B$5:$J$100,9,FALSE)</f>
        <v>3.8721829608097508E-3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7.0353830862805361E-2</v>
      </c>
      <c r="H178" s="16">
        <f>VLOOKUP($D178,'Growth rate'!$B$3:$S$93,6,FALSE)*VLOOKUP($F178,BY_IND_Demand_Drivers!$B$5:$J$100,8,FALSE)</f>
        <v>3.9277403634959832E-3</v>
      </c>
      <c r="I178" s="16">
        <f>VLOOKUP($D178,'Growth rate'!$B$3:$S$93,6,FALSE)*VLOOKUP($F178,BY_IND_Demand_Drivers!$B$5:$J$100,9,FALSE)</f>
        <v>3.9277403634959832E-3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7.1348977117402734E-2</v>
      </c>
      <c r="H179" s="16">
        <f>VLOOKUP($D179,'Growth rate'!$B$3:$S$93,6,FALSE)*VLOOKUP($F179,BY_IND_Demand_Drivers!$B$5:$J$100,8,FALSE)</f>
        <v>3.9832977661822151E-3</v>
      </c>
      <c r="I179" s="16">
        <f>VLOOKUP($D179,'Growth rate'!$B$3:$S$93,6,FALSE)*VLOOKUP($F179,BY_IND_Demand_Drivers!$B$5:$J$100,9,FALSE)</f>
        <v>3.9832977661822151E-3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7.2344123372000094E-2</v>
      </c>
      <c r="H180" s="16">
        <f>VLOOKUP($D180,'Growth rate'!$B$3:$S$93,6,FALSE)*VLOOKUP($F180,BY_IND_Demand_Drivers!$B$5:$J$100,8,FALSE)</f>
        <v>4.0388551688684462E-3</v>
      </c>
      <c r="I180" s="16">
        <f>VLOOKUP($D180,'Growth rate'!$B$3:$S$93,6,FALSE)*VLOOKUP($F180,BY_IND_Demand_Drivers!$B$5:$J$100,9,FALSE)</f>
        <v>4.0388551688684462E-3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7.3339269626597453E-2</v>
      </c>
      <c r="H181" s="16">
        <f>VLOOKUP($D181,'Growth rate'!$B$3:$S$93,6,FALSE)*VLOOKUP($F181,BY_IND_Demand_Drivers!$B$5:$J$100,8,FALSE)</f>
        <v>4.0944125715546781E-3</v>
      </c>
      <c r="I181" s="16">
        <f>VLOOKUP($D181,'Growth rate'!$B$3:$S$93,6,FALSE)*VLOOKUP($F181,BY_IND_Demand_Drivers!$B$5:$J$100,9,FALSE)</f>
        <v>4.0944125715546781E-3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7.4334415881194826E-2</v>
      </c>
      <c r="H182" s="16">
        <f>VLOOKUP($D182,'Growth rate'!$B$3:$S$93,6,FALSE)*VLOOKUP($F182,BY_IND_Demand_Drivers!$B$5:$J$100,8,FALSE)</f>
        <v>4.14996997424091E-3</v>
      </c>
      <c r="I182" s="16">
        <f>VLOOKUP($D182,'Growth rate'!$B$3:$S$93,6,FALSE)*VLOOKUP($F182,BY_IND_Demand_Drivers!$B$5:$J$100,9,FALSE)</f>
        <v>4.14996997424091E-3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7.53295621357922E-2</v>
      </c>
      <c r="H183" s="16">
        <f>VLOOKUP($D183,'Growth rate'!$B$3:$S$93,6,FALSE)*VLOOKUP($F183,BY_IND_Demand_Drivers!$B$5:$J$100,8,FALSE)</f>
        <v>4.2055273769271428E-3</v>
      </c>
      <c r="I183" s="16">
        <f>VLOOKUP($D183,'Growth rate'!$B$3:$S$93,6,FALSE)*VLOOKUP($F183,BY_IND_Demand_Drivers!$B$5:$J$100,9,FALSE)</f>
        <v>4.2055273769271428E-3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7.6324708390389559E-2</v>
      </c>
      <c r="H184" s="16">
        <f>VLOOKUP($D184,'Growth rate'!$B$3:$S$93,6,FALSE)*VLOOKUP($F184,BY_IND_Demand_Drivers!$B$5:$J$100,8,FALSE)</f>
        <v>4.2610847796133748E-3</v>
      </c>
      <c r="I184" s="16">
        <f>VLOOKUP($D184,'Growth rate'!$B$3:$S$93,6,FALSE)*VLOOKUP($F184,BY_IND_Demand_Drivers!$B$5:$J$100,9,FALSE)</f>
        <v>4.2610847796133748E-3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7.7319854644986932E-2</v>
      </c>
      <c r="H185" s="16">
        <f>VLOOKUP($D185,'Growth rate'!$B$3:$S$93,6,FALSE)*VLOOKUP($F185,BY_IND_Demand_Drivers!$B$5:$J$100,8,FALSE)</f>
        <v>4.3166421822996067E-3</v>
      </c>
      <c r="I185" s="16">
        <f>VLOOKUP($D185,'Growth rate'!$B$3:$S$93,6,FALSE)*VLOOKUP($F185,BY_IND_Demand_Drivers!$B$5:$J$100,9,FALSE)</f>
        <v>4.3166421822996067E-3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7.8315000899584306E-2</v>
      </c>
      <c r="H186" s="16">
        <f>VLOOKUP($D186,'Growth rate'!$B$3:$S$93,6,FALSE)*VLOOKUP($F186,BY_IND_Demand_Drivers!$B$5:$J$100,8,FALSE)</f>
        <v>4.3721995849858386E-3</v>
      </c>
      <c r="I186" s="16">
        <f>VLOOKUP($D186,'Growth rate'!$B$3:$S$93,6,FALSE)*VLOOKUP($F186,BY_IND_Demand_Drivers!$B$5:$J$100,9,FALSE)</f>
        <v>4.3721995849858386E-3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7.9310147154181665E-2</v>
      </c>
      <c r="H187" s="16">
        <f>VLOOKUP($D187,'Growth rate'!$B$3:$S$93,6,FALSE)*VLOOKUP($F187,BY_IND_Demand_Drivers!$B$5:$J$100,8,FALSE)</f>
        <v>4.4277569876720706E-3</v>
      </c>
      <c r="I187" s="16">
        <f>VLOOKUP($D187,'Growth rate'!$B$3:$S$93,6,FALSE)*VLOOKUP($F187,BY_IND_Demand_Drivers!$B$5:$J$100,9,FALSE)</f>
        <v>4.4277569876720706E-3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8.0305293408779038E-2</v>
      </c>
      <c r="H188" s="16">
        <f>VLOOKUP($D188,'Growth rate'!$B$3:$S$93,6,FALSE)*VLOOKUP($F188,BY_IND_Demand_Drivers!$B$5:$J$100,8,FALSE)</f>
        <v>4.4833143903583025E-3</v>
      </c>
      <c r="I188" s="16">
        <f>VLOOKUP($D188,'Growth rate'!$B$3:$S$93,6,FALSE)*VLOOKUP($F188,BY_IND_Demand_Drivers!$B$5:$J$100,9,FALSE)</f>
        <v>4.4833143903583025E-3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8.1300439663376411E-2</v>
      </c>
      <c r="H189" s="16">
        <f>VLOOKUP($D189,'Growth rate'!$B$3:$S$93,6,FALSE)*VLOOKUP($F189,BY_IND_Demand_Drivers!$B$5:$J$100,8,FALSE)</f>
        <v>4.5388717930445344E-3</v>
      </c>
      <c r="I189" s="16">
        <f>VLOOKUP($D189,'Growth rate'!$B$3:$S$93,6,FALSE)*VLOOKUP($F189,BY_IND_Demand_Drivers!$B$5:$J$100,9,FALSE)</f>
        <v>4.5388717930445344E-3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8.2295585917973771E-2</v>
      </c>
      <c r="H190" s="16">
        <f>VLOOKUP($D190,'Growth rate'!$B$3:$S$93,6,FALSE)*VLOOKUP($F190,BY_IND_Demand_Drivers!$B$5:$J$100,8,FALSE)</f>
        <v>4.5944291957307664E-3</v>
      </c>
      <c r="I190" s="16">
        <f>VLOOKUP($D190,'Growth rate'!$B$3:$S$93,6,FALSE)*VLOOKUP($F190,BY_IND_Demand_Drivers!$B$5:$J$100,9,FALSE)</f>
        <v>4.5944291957307664E-3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8.329073217257113E-2</v>
      </c>
      <c r="H191" s="16">
        <f>VLOOKUP($D191,'Growth rate'!$B$3:$S$93,6,FALSE)*VLOOKUP($F191,BY_IND_Demand_Drivers!$B$5:$J$100,8,FALSE)</f>
        <v>4.6499865984169983E-3</v>
      </c>
      <c r="I191" s="16">
        <f>VLOOKUP($D191,'Growth rate'!$B$3:$S$93,6,FALSE)*VLOOKUP($F191,BY_IND_Demand_Drivers!$B$5:$J$100,9,FALSE)</f>
        <v>4.6499865984169983E-3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8.4285878427168504E-2</v>
      </c>
      <c r="H192" s="16">
        <f>VLOOKUP($D192,'Growth rate'!$B$3:$S$93,6,FALSE)*VLOOKUP($F192,BY_IND_Demand_Drivers!$B$5:$J$100,8,FALSE)</f>
        <v>4.7055440011032302E-3</v>
      </c>
      <c r="I192" s="16">
        <f>VLOOKUP($D192,'Growth rate'!$B$3:$S$93,6,FALSE)*VLOOKUP($F192,BY_IND_Demand_Drivers!$B$5:$J$100,9,FALSE)</f>
        <v>4.7055440011032302E-3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8.5281024681765877E-2</v>
      </c>
      <c r="H193" s="16">
        <f>VLOOKUP($D193,'Growth rate'!$B$3:$S$93,6,FALSE)*VLOOKUP($F193,BY_IND_Demand_Drivers!$B$5:$J$100,8,FALSE)</f>
        <v>4.7611014037894622E-3</v>
      </c>
      <c r="I193" s="16">
        <f>VLOOKUP($D193,'Growth rate'!$B$3:$S$93,6,FALSE)*VLOOKUP($F193,BY_IND_Demand_Drivers!$B$5:$J$100,9,FALSE)</f>
        <v>4.7611014037894622E-3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8.6276170936363236E-2</v>
      </c>
      <c r="H194" s="16">
        <f>VLOOKUP($D194,'Growth rate'!$B$3:$S$93,6,FALSE)*VLOOKUP($F194,BY_IND_Demand_Drivers!$B$5:$J$100,8,FALSE)</f>
        <v>4.8166588064756941E-3</v>
      </c>
      <c r="I194" s="16">
        <f>VLOOKUP($D194,'Growth rate'!$B$3:$S$93,6,FALSE)*VLOOKUP($F194,BY_IND_Demand_Drivers!$B$5:$J$100,9,FALSE)</f>
        <v>4.8166588064756941E-3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8.7271317190960596E-2</v>
      </c>
      <c r="H195" s="16">
        <f>VLOOKUP($D195,'Growth rate'!$B$3:$S$93,6,FALSE)*VLOOKUP($F195,BY_IND_Demand_Drivers!$B$5:$J$100,8,FALSE)</f>
        <v>4.8722162091619252E-3</v>
      </c>
      <c r="I195" s="16">
        <f>VLOOKUP($D195,'Growth rate'!$B$3:$S$93,6,FALSE)*VLOOKUP($F195,BY_IND_Demand_Drivers!$B$5:$J$100,9,FALSE)</f>
        <v>4.8722162091619252E-3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8.8266463445557969E-2</v>
      </c>
      <c r="H196" s="16">
        <f>VLOOKUP($D196,'Growth rate'!$B$3:$S$93,6,FALSE)*VLOOKUP($F196,BY_IND_Demand_Drivers!$B$5:$J$100,8,FALSE)</f>
        <v>4.9277736118481571E-3</v>
      </c>
      <c r="I196" s="16">
        <f>VLOOKUP($D196,'Growth rate'!$B$3:$S$93,6,FALSE)*VLOOKUP($F196,BY_IND_Demand_Drivers!$B$5:$J$100,9,FALSE)</f>
        <v>4.9277736118481571E-3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8.9261609700155342E-2</v>
      </c>
      <c r="H197" s="16">
        <f>VLOOKUP($D197,'Growth rate'!$B$3:$S$93,6,FALSE)*VLOOKUP($F197,BY_IND_Demand_Drivers!$B$5:$J$100,8,FALSE)</f>
        <v>4.9833310145343899E-3</v>
      </c>
      <c r="I197" s="16">
        <f>VLOOKUP($D197,'Growth rate'!$B$3:$S$93,6,FALSE)*VLOOKUP($F197,BY_IND_Demand_Drivers!$B$5:$J$100,9,FALSE)</f>
        <v>4.9833310145343899E-3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9.0256755954752702E-2</v>
      </c>
      <c r="H198" s="16">
        <f>VLOOKUP($D198,'Growth rate'!$B$3:$S$93,6,FALSE)*VLOOKUP($F198,BY_IND_Demand_Drivers!$B$5:$J$100,8,FALSE)</f>
        <v>5.0388884172206218E-3</v>
      </c>
      <c r="I198" s="16">
        <f>VLOOKUP($D198,'Growth rate'!$B$3:$S$93,6,FALSE)*VLOOKUP($F198,BY_IND_Demand_Drivers!$B$5:$J$100,9,FALSE)</f>
        <v>5.0388884172206218E-3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9.1251902209350075E-2</v>
      </c>
      <c r="H199" s="16">
        <f>VLOOKUP($D199,'Growth rate'!$B$3:$S$93,6,FALSE)*VLOOKUP($F199,BY_IND_Demand_Drivers!$B$5:$J$100,8,FALSE)</f>
        <v>5.0944458199068537E-3</v>
      </c>
      <c r="I199" s="16">
        <f>VLOOKUP($D199,'Growth rate'!$B$3:$S$93,6,FALSE)*VLOOKUP($F199,BY_IND_Demand_Drivers!$B$5:$J$100,9,FALSE)</f>
        <v>5.0944458199068537E-3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9.2711932644699679E-2</v>
      </c>
      <c r="H200" s="16">
        <f>VLOOKUP($D200,'Growth rate'!$B$3:$S$93,6,FALSE)*VLOOKUP($F200,BY_IND_Demand_Drivers!$B$5:$J$100,8,FALSE)</f>
        <v>5.1759569530253633E-3</v>
      </c>
      <c r="I200" s="16">
        <f>VLOOKUP($D200,'Growth rate'!$B$3:$S$93,6,FALSE)*VLOOKUP($F200,BY_IND_Demand_Drivers!$B$5:$J$100,9,FALSE)</f>
        <v>5.1759569530253633E-3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9.4195323567014863E-2</v>
      </c>
      <c r="H201" s="16">
        <f>VLOOKUP($D201,'Growth rate'!$B$3:$S$93,6,FALSE)*VLOOKUP($F201,BY_IND_Demand_Drivers!$B$5:$J$100,8,FALSE)</f>
        <v>5.2587722642737688E-3</v>
      </c>
      <c r="I201" s="16">
        <f>VLOOKUP($D201,'Growth rate'!$B$3:$S$93,6,FALSE)*VLOOKUP($F201,BY_IND_Demand_Drivers!$B$5:$J$100,9,FALSE)</f>
        <v>5.2587722642737688E-3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9.5702448744087107E-2</v>
      </c>
      <c r="H202" s="16">
        <f>VLOOKUP($D202,'Growth rate'!$B$3:$S$93,6,FALSE)*VLOOKUP($F202,BY_IND_Demand_Drivers!$B$5:$J$100,8,FALSE)</f>
        <v>5.3429126205021497E-3</v>
      </c>
      <c r="I202" s="16">
        <f>VLOOKUP($D202,'Growth rate'!$B$3:$S$93,6,FALSE)*VLOOKUP($F202,BY_IND_Demand_Drivers!$B$5:$J$100,9,FALSE)</f>
        <v>5.3429126205021497E-3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9.7233687923992507E-2</v>
      </c>
      <c r="H203" s="16">
        <f>VLOOKUP($D203,'Growth rate'!$B$3:$S$93,6,FALSE)*VLOOKUP($F203,BY_IND_Demand_Drivers!$B$5:$J$100,8,FALSE)</f>
        <v>5.4283992224301841E-3</v>
      </c>
      <c r="I203" s="16">
        <f>VLOOKUP($D203,'Growth rate'!$B$3:$S$93,6,FALSE)*VLOOKUP($F203,BY_IND_Demand_Drivers!$B$5:$J$100,9,FALSE)</f>
        <v>5.4283992224301841E-3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9.8789426930776372E-2</v>
      </c>
      <c r="H204" s="16">
        <f>VLOOKUP($D204,'Growth rate'!$B$3:$S$93,6,FALSE)*VLOOKUP($F204,BY_IND_Demand_Drivers!$B$5:$J$100,8,FALSE)</f>
        <v>5.5152536099890657E-3</v>
      </c>
      <c r="I204" s="16">
        <f>VLOOKUP($D204,'Growth rate'!$B$3:$S$93,6,FALSE)*VLOOKUP($F204,BY_IND_Demand_Drivers!$B$5:$J$100,9,FALSE)</f>
        <v>5.5152536099890657E-3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0.1003700577616688</v>
      </c>
      <c r="H205" s="16">
        <f>VLOOKUP($D205,'Growth rate'!$B$3:$S$93,6,FALSE)*VLOOKUP($F205,BY_IND_Demand_Drivers!$B$5:$J$100,8,FALSE)</f>
        <v>5.6034976677488916E-3</v>
      </c>
      <c r="I205" s="16">
        <f>VLOOKUP($D205,'Growth rate'!$B$3:$S$93,6,FALSE)*VLOOKUP($F205,BY_IND_Demand_Drivers!$B$5:$J$100,9,FALSE)</f>
        <v>5.6034976677488916E-3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0.10197597868585551</v>
      </c>
      <c r="H206" s="16">
        <f>VLOOKUP($D206,'Growth rate'!$B$3:$S$93,6,FALSE)*VLOOKUP($F206,BY_IND_Demand_Drivers!$B$5:$J$100,8,FALSE)</f>
        <v>5.6931536304328746E-3</v>
      </c>
      <c r="I206" s="16">
        <f>VLOOKUP($D206,'Growth rate'!$B$3:$S$93,6,FALSE)*VLOOKUP($F206,BY_IND_Demand_Drivers!$B$5:$J$100,9,FALSE)</f>
        <v>5.6931536304328746E-3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0.10360759434482919</v>
      </c>
      <c r="H207" s="16">
        <f>VLOOKUP($D207,'Growth rate'!$B$3:$S$93,6,FALSE)*VLOOKUP($F207,BY_IND_Demand_Drivers!$B$5:$J$100,8,FALSE)</f>
        <v>5.7842440885198E-3</v>
      </c>
      <c r="I207" s="16">
        <f>VLOOKUP($D207,'Growth rate'!$B$3:$S$93,6,FALSE)*VLOOKUP($F207,BY_IND_Demand_Drivers!$B$5:$J$100,9,FALSE)</f>
        <v>5.7842440885198E-3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0.10526531585434647</v>
      </c>
      <c r="H208" s="16">
        <f>VLOOKUP($D208,'Growth rate'!$B$3:$S$93,6,FALSE)*VLOOKUP($F208,BY_IND_Demand_Drivers!$B$5:$J$100,8,FALSE)</f>
        <v>5.8767919939361176E-3</v>
      </c>
      <c r="I208" s="16">
        <f>VLOOKUP($D208,'Growth rate'!$B$3:$S$93,6,FALSE)*VLOOKUP($F208,BY_IND_Demand_Drivers!$B$5:$J$100,9,FALSE)</f>
        <v>5.8767919939361176E-3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0.10694956090801602</v>
      </c>
      <c r="H209" s="16">
        <f>VLOOKUP($D209,'Growth rate'!$B$3:$S$93,6,FALSE)*VLOOKUP($F209,BY_IND_Demand_Drivers!$B$5:$J$100,8,FALSE)</f>
        <v>5.9708206658390956E-3</v>
      </c>
      <c r="I209" s="16">
        <f>VLOOKUP($D209,'Growth rate'!$B$3:$S$93,6,FALSE)*VLOOKUP($F209,BY_IND_Demand_Drivers!$B$5:$J$100,9,FALSE)</f>
        <v>5.9708206658390956E-3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0.10866075388254427</v>
      </c>
      <c r="H210" s="16">
        <f>VLOOKUP($D210,'Growth rate'!$B$3:$S$93,6,FALSE)*VLOOKUP($F210,BY_IND_Demand_Drivers!$B$5:$J$100,8,FALSE)</f>
        <v>6.0663537964925204E-3</v>
      </c>
      <c r="I210" s="16">
        <f>VLOOKUP($D210,'Growth rate'!$B$3:$S$93,6,FALSE)*VLOOKUP($F210,BY_IND_Demand_Drivers!$B$5:$J$100,9,FALSE)</f>
        <v>6.0663537964925204E-3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0.11039932594466498</v>
      </c>
      <c r="H211" s="16">
        <f>VLOOKUP($D211,'Growth rate'!$B$3:$S$93,6,FALSE)*VLOOKUP($F211,BY_IND_Demand_Drivers!$B$5:$J$100,8,FALSE)</f>
        <v>6.1634154572364009E-3</v>
      </c>
      <c r="I211" s="16">
        <f>VLOOKUP($D211,'Growth rate'!$B$3:$S$93,6,FALSE)*VLOOKUP($F211,BY_IND_Demand_Drivers!$B$5:$J$100,9,FALSE)</f>
        <v>6.1634154572364009E-3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0.11216571515977962</v>
      </c>
      <c r="H212" s="16">
        <f>VLOOKUP($D212,'Growth rate'!$B$3:$S$93,6,FALSE)*VLOOKUP($F212,BY_IND_Demand_Drivers!$B$5:$J$100,8,FALSE)</f>
        <v>6.2620301045521829E-3</v>
      </c>
      <c r="I212" s="16">
        <f>VLOOKUP($D212,'Growth rate'!$B$3:$S$93,6,FALSE)*VLOOKUP($F212,BY_IND_Demand_Drivers!$B$5:$J$100,9,FALSE)</f>
        <v>6.2620301045521829E-3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0.11396036660233611</v>
      </c>
      <c r="H213" s="16">
        <f>VLOOKUP($D213,'Growth rate'!$B$3:$S$93,6,FALSE)*VLOOKUP($F213,BY_IND_Demand_Drivers!$B$5:$J$100,8,FALSE)</f>
        <v>6.3622225862250189E-3</v>
      </c>
      <c r="I213" s="16">
        <f>VLOOKUP($D213,'Growth rate'!$B$3:$S$93,6,FALSE)*VLOOKUP($F213,BY_IND_Demand_Drivers!$B$5:$J$100,9,FALSE)</f>
        <v>6.3622225862250189E-3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0.11578373246797348</v>
      </c>
      <c r="H214" s="16">
        <f>VLOOKUP($D214,'Growth rate'!$B$3:$S$93,6,FALSE)*VLOOKUP($F214,BY_IND_Demand_Drivers!$B$5:$J$100,8,FALSE)</f>
        <v>6.4640181476046188E-3</v>
      </c>
      <c r="I214" s="16">
        <f>VLOOKUP($D214,'Growth rate'!$B$3:$S$93,6,FALSE)*VLOOKUP($F214,BY_IND_Demand_Drivers!$B$5:$J$100,9,FALSE)</f>
        <v>6.4640181476046188E-3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0.11763627218746106</v>
      </c>
      <c r="H215" s="16">
        <f>VLOOKUP($D215,'Growth rate'!$B$3:$S$93,6,FALSE)*VLOOKUP($F215,BY_IND_Demand_Drivers!$B$5:$J$100,8,FALSE)</f>
        <v>6.567442437966294E-3</v>
      </c>
      <c r="I215" s="16">
        <f>VLOOKUP($D215,'Growth rate'!$B$3:$S$93,6,FALSE)*VLOOKUP($F215,BY_IND_Demand_Drivers!$B$5:$J$100,9,FALSE)</f>
        <v>6.567442437966294E-3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0.11951845254246042</v>
      </c>
      <c r="H216" s="16">
        <f>VLOOKUP($D216,'Growth rate'!$B$3:$S$93,6,FALSE)*VLOOKUP($F216,BY_IND_Demand_Drivers!$B$5:$J$100,8,FALSE)</f>
        <v>6.6725215169737536E-3</v>
      </c>
      <c r="I216" s="16">
        <f>VLOOKUP($D216,'Growth rate'!$B$3:$S$93,6,FALSE)*VLOOKUP($F216,BY_IND_Demand_Drivers!$B$5:$J$100,9,FALSE)</f>
        <v>6.6725215169737536E-3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0.12143074778313981</v>
      </c>
      <c r="H217" s="16">
        <f>VLOOKUP($D217,'Growth rate'!$B$3:$S$93,6,FALSE)*VLOOKUP($F217,BY_IND_Demand_Drivers!$B$5:$J$100,8,FALSE)</f>
        <v>6.7792818612453344E-3</v>
      </c>
      <c r="I217" s="16">
        <f>VLOOKUP($D217,'Growth rate'!$B$3:$S$93,6,FALSE)*VLOOKUP($F217,BY_IND_Demand_Drivers!$B$5:$J$100,9,FALSE)</f>
        <v>6.7792818612453344E-3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0.12337363974767003</v>
      </c>
      <c r="H218" s="16">
        <f>VLOOKUP($D218,'Growth rate'!$B$3:$S$93,6,FALSE)*VLOOKUP($F218,BY_IND_Demand_Drivers!$B$5:$J$100,8,FALSE)</f>
        <v>6.8877503710252589E-3</v>
      </c>
      <c r="I218" s="16">
        <f>VLOOKUP($D218,'Growth rate'!$B$3:$S$93,6,FALSE)*VLOOKUP($F218,BY_IND_Demand_Drivers!$B$5:$J$100,9,FALSE)</f>
        <v>6.8877503710252589E-3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0.12534761798363275</v>
      </c>
      <c r="H219" s="16">
        <f>VLOOKUP($D219,'Growth rate'!$B$3:$S$93,6,FALSE)*VLOOKUP($F219,BY_IND_Demand_Drivers!$B$5:$J$100,8,FALSE)</f>
        <v>6.9979543769616631E-3</v>
      </c>
      <c r="I219" s="16">
        <f>VLOOKUP($D219,'Growth rate'!$B$3:$S$93,6,FALSE)*VLOOKUP($F219,BY_IND_Demand_Drivers!$B$5:$J$100,9,FALSE)</f>
        <v>6.9979543769616631E-3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0.12735317987137088</v>
      </c>
      <c r="H220" s="16">
        <f>VLOOKUP($D220,'Growth rate'!$B$3:$S$93,6,FALSE)*VLOOKUP($F220,BY_IND_Demand_Drivers!$B$5:$J$100,8,FALSE)</f>
        <v>7.1099216469930502E-3</v>
      </c>
      <c r="I220" s="16">
        <f>VLOOKUP($D220,'Growth rate'!$B$3:$S$93,6,FALSE)*VLOOKUP($F220,BY_IND_Demand_Drivers!$B$5:$J$100,9,FALSE)</f>
        <v>7.1099216469930502E-3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0.12939083074931282</v>
      </c>
      <c r="H221" s="16">
        <f>VLOOKUP($D221,'Growth rate'!$B$3:$S$93,6,FALSE)*VLOOKUP($F221,BY_IND_Demand_Drivers!$B$5:$J$100,8,FALSE)</f>
        <v>7.2236803933449388E-3</v>
      </c>
      <c r="I221" s="16">
        <f>VLOOKUP($D221,'Growth rate'!$B$3:$S$93,6,FALSE)*VLOOKUP($F221,BY_IND_Demand_Drivers!$B$5:$J$100,9,FALSE)</f>
        <v>7.2236803933449388E-3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0.1314610840413018</v>
      </c>
      <c r="H222" s="16">
        <f>VLOOKUP($D222,'Growth rate'!$B$3:$S$93,6,FALSE)*VLOOKUP($F222,BY_IND_Demand_Drivers!$B$5:$J$100,8,FALSE)</f>
        <v>7.3392592796384572E-3</v>
      </c>
      <c r="I222" s="16">
        <f>VLOOKUP($D222,'Growth rate'!$B$3:$S$93,6,FALSE)*VLOOKUP($F222,BY_IND_Demand_Drivers!$B$5:$J$100,9,FALSE)</f>
        <v>7.3392592796384572E-3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0.13356446138596265</v>
      </c>
      <c r="H223" s="16">
        <f>VLOOKUP($D223,'Growth rate'!$B$3:$S$93,6,FALSE)*VLOOKUP($F223,BY_IND_Demand_Drivers!$B$5:$J$100,8,FALSE)</f>
        <v>7.456687428112673E-3</v>
      </c>
      <c r="I223" s="16">
        <f>VLOOKUP($D223,'Growth rate'!$B$3:$S$93,6,FALSE)*VLOOKUP($F223,BY_IND_Demand_Drivers!$B$5:$J$100,9,FALSE)</f>
        <v>7.456687428112673E-3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0.13570149276813806</v>
      </c>
      <c r="H224" s="16">
        <f>VLOOKUP($D224,'Growth rate'!$B$3:$S$93,6,FALSE)*VLOOKUP($F224,BY_IND_Demand_Drivers!$B$5:$J$100,8,FALSE)</f>
        <v>7.5759944269624766E-3</v>
      </c>
      <c r="I224" s="16">
        <f>VLOOKUP($D224,'Growth rate'!$B$3:$S$93,6,FALSE)*VLOOKUP($F224,BY_IND_Demand_Drivers!$B$5:$J$100,9,FALSE)</f>
        <v>7.5759944269624766E-3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0.13787271665242826</v>
      </c>
      <c r="H225" s="16">
        <f>VLOOKUP($D225,'Growth rate'!$B$3:$S$93,6,FALSE)*VLOOKUP($F225,BY_IND_Demand_Drivers!$B$5:$J$100,8,FALSE)</f>
        <v>7.6972103377938748E-3</v>
      </c>
      <c r="I225" s="16">
        <f>VLOOKUP($D225,'Growth rate'!$B$3:$S$93,6,FALSE)*VLOOKUP($F225,BY_IND_Demand_Drivers!$B$5:$J$100,9,FALSE)</f>
        <v>7.6972103377938748E-3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0.14007868011886709</v>
      </c>
      <c r="H226" s="16">
        <f>VLOOKUP($D226,'Growth rate'!$B$3:$S$93,6,FALSE)*VLOOKUP($F226,BY_IND_Demand_Drivers!$B$5:$J$100,8,FALSE)</f>
        <v>7.8203657031985768E-3</v>
      </c>
      <c r="I226" s="16">
        <f>VLOOKUP($D226,'Growth rate'!$B$3:$S$93,6,FALSE)*VLOOKUP($F226,BY_IND_Demand_Drivers!$B$5:$J$100,9,FALSE)</f>
        <v>7.8203657031985768E-3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0.14231993900076897</v>
      </c>
      <c r="H227" s="16">
        <f>VLOOKUP($D227,'Growth rate'!$B$3:$S$93,6,FALSE)*VLOOKUP($F227,BY_IND_Demand_Drivers!$B$5:$J$100,8,FALSE)</f>
        <v>7.9454915544497542E-3</v>
      </c>
      <c r="I227" s="16">
        <f>VLOOKUP($D227,'Growth rate'!$B$3:$S$93,6,FALSE)*VLOOKUP($F227,BY_IND_Demand_Drivers!$B$5:$J$100,9,FALSE)</f>
        <v>7.9454915544497542E-3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0.14459705802478129</v>
      </c>
      <c r="H228" s="16">
        <f>VLOOKUP($D228,'Growth rate'!$B$3:$S$93,6,FALSE)*VLOOKUP($F228,BY_IND_Demand_Drivers!$B$5:$J$100,8,FALSE)</f>
        <v>8.0726194193209509E-3</v>
      </c>
      <c r="I228" s="16">
        <f>VLOOKUP($D228,'Growth rate'!$B$3:$S$93,6,FALSE)*VLOOKUP($F228,BY_IND_Demand_Drivers!$B$5:$J$100,9,FALSE)</f>
        <v>8.0726194193209509E-3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0.14691061095317778</v>
      </c>
      <c r="H229" s="16">
        <f>VLOOKUP($D229,'Growth rate'!$B$3:$S$93,6,FALSE)*VLOOKUP($F229,BY_IND_Demand_Drivers!$B$5:$J$100,8,FALSE)</f>
        <v>8.2017813300300866E-3</v>
      </c>
      <c r="I229" s="16">
        <f>VLOOKUP($D229,'Growth rate'!$B$3:$S$93,6,FALSE)*VLOOKUP($F229,BY_IND_Demand_Drivers!$B$5:$J$100,9,FALSE)</f>
        <v>8.2017813300300866E-3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0.14926118072842864</v>
      </c>
      <c r="H230" s="16">
        <f>VLOOKUP($D230,'Growth rate'!$B$3:$S$93,6,FALSE)*VLOOKUP($F230,BY_IND_Demand_Drivers!$B$5:$J$100,8,FALSE)</f>
        <v>8.3330098313105679E-3</v>
      </c>
      <c r="I230" s="16">
        <f>VLOOKUP($D230,'Growth rate'!$B$3:$S$93,6,FALSE)*VLOOKUP($F230,BY_IND_Demand_Drivers!$B$5:$J$100,9,FALSE)</f>
        <v>8.3330098313105679E-3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0.15164935962008352</v>
      </c>
      <c r="H231" s="16">
        <f>VLOOKUP($D231,'Growth rate'!$B$3:$S$93,6,FALSE)*VLOOKUP($F231,BY_IND_Demand_Drivers!$B$5:$J$100,8,FALSE)</f>
        <v>8.466337988611539E-3</v>
      </c>
      <c r="I231" s="16">
        <f>VLOOKUP($D231,'Growth rate'!$B$3:$S$93,6,FALSE)*VLOOKUP($F231,BY_IND_Demand_Drivers!$B$5:$J$100,9,FALSE)</f>
        <v>8.466337988611539E-3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0.15407574937400484</v>
      </c>
      <c r="H232" s="16">
        <f>VLOOKUP($D232,'Growth rate'!$B$3:$S$93,6,FALSE)*VLOOKUP($F232,BY_IND_Demand_Drivers!$B$5:$J$100,8,FALSE)</f>
        <v>8.6017993964293219E-3</v>
      </c>
      <c r="I232" s="16">
        <f>VLOOKUP($D232,'Growth rate'!$B$3:$S$93,6,FALSE)*VLOOKUP($F232,BY_IND_Demand_Drivers!$B$5:$J$100,9,FALSE)</f>
        <v>8.6017993964293219E-3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0.1565409613639889</v>
      </c>
      <c r="H233" s="16">
        <f>VLOOKUP($D233,'Growth rate'!$B$3:$S$93,6,FALSE)*VLOOKUP($F233,BY_IND_Demand_Drivers!$B$5:$J$100,8,FALSE)</f>
        <v>8.7394281867721902E-3</v>
      </c>
      <c r="I233" s="16">
        <f>VLOOKUP($D233,'Growth rate'!$B$3:$S$93,6,FALSE)*VLOOKUP($F233,BY_IND_Demand_Drivers!$B$5:$J$100,9,FALSE)</f>
        <v>8.7394281867721902E-3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0.15904561674581277</v>
      </c>
      <c r="H234" s="16">
        <f>VLOOKUP($D234,'Growth rate'!$B$3:$S$93,6,FALSE)*VLOOKUP($F234,BY_IND_Demand_Drivers!$B$5:$J$100,8,FALSE)</f>
        <v>8.8792590377605469E-3</v>
      </c>
      <c r="I234" s="16">
        <f>VLOOKUP($D234,'Growth rate'!$B$3:$S$93,6,FALSE)*VLOOKUP($F234,BY_IND_Demand_Drivers!$B$5:$J$100,9,FALSE)</f>
        <v>8.8792590377605469E-3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0.1615903466137458</v>
      </c>
      <c r="H235" s="16">
        <f>VLOOKUP($D235,'Growth rate'!$B$3:$S$93,6,FALSE)*VLOOKUP($F235,BY_IND_Demand_Drivers!$B$5:$J$100,8,FALSE)</f>
        <v>9.0213271823647179E-3</v>
      </c>
      <c r="I235" s="16">
        <f>VLOOKUP($D235,'Growth rate'!$B$3:$S$93,6,FALSE)*VLOOKUP($F235,BY_IND_Demand_Drivers!$B$5:$J$100,9,FALSE)</f>
        <v>9.0213271823647179E-3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0.16417579215956574</v>
      </c>
      <c r="H236" s="16">
        <f>VLOOKUP($D236,'Growth rate'!$B$3:$S$93,6,FALSE)*VLOOKUP($F236,BY_IND_Demand_Drivers!$B$5:$J$100,8,FALSE)</f>
        <v>9.1656684172825523E-3</v>
      </c>
      <c r="I236" s="16">
        <f>VLOOKUP($D236,'Growth rate'!$B$3:$S$93,6,FALSE)*VLOOKUP($F236,BY_IND_Demand_Drivers!$B$5:$J$100,9,FALSE)</f>
        <v>9.1656684172825523E-3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0.16680260483411877</v>
      </c>
      <c r="H237" s="16">
        <f>VLOOKUP($D237,'Growth rate'!$B$3:$S$93,6,FALSE)*VLOOKUP($F237,BY_IND_Demand_Drivers!$B$5:$J$100,8,FALSE)</f>
        <v>9.3123191119590734E-3</v>
      </c>
      <c r="I237" s="16">
        <f>VLOOKUP($D237,'Growth rate'!$B$3:$S$93,6,FALSE)*VLOOKUP($F237,BY_IND_Demand_Drivers!$B$5:$J$100,9,FALSE)</f>
        <v>9.3123191119590734E-3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0.16947144651146467</v>
      </c>
      <c r="H238" s="16">
        <f>VLOOKUP($D238,'Growth rate'!$B$3:$S$93,6,FALSE)*VLOOKUP($F238,BY_IND_Demand_Drivers!$B$5:$J$100,8,FALSE)</f>
        <v>9.4613162177504193E-3</v>
      </c>
      <c r="I238" s="16">
        <f>VLOOKUP($D238,'Growth rate'!$B$3:$S$93,6,FALSE)*VLOOKUP($F238,BY_IND_Demand_Drivers!$B$5:$J$100,9,FALSE)</f>
        <v>9.4613162177504193E-3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0.1721829896556481</v>
      </c>
      <c r="H239" s="16">
        <f>VLOOKUP($D239,'Growth rate'!$B$3:$S$93,6,FALSE)*VLOOKUP($F239,BY_IND_Demand_Drivers!$B$5:$J$100,8,FALSE)</f>
        <v>9.6126972772344246E-3</v>
      </c>
      <c r="I239" s="16">
        <f>VLOOKUP($D239,'Growth rate'!$B$3:$S$93,6,FALSE)*VLOOKUP($F239,BY_IND_Demand_Drivers!$B$5:$J$100,9,FALSE)</f>
        <v>9.6126972772344246E-3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0.17493791749013848</v>
      </c>
      <c r="H240" s="16">
        <f>VLOOKUP($D240,'Growth rate'!$B$3:$S$93,6,FALSE)*VLOOKUP($F240,BY_IND_Demand_Drivers!$B$5:$J$100,8,FALSE)</f>
        <v>9.766500433670177E-3</v>
      </c>
      <c r="I240" s="16">
        <f>VLOOKUP($D240,'Growth rate'!$B$3:$S$93,6,FALSE)*VLOOKUP($F240,BY_IND_Demand_Drivers!$B$5:$J$100,9,FALSE)</f>
        <v>9.766500433670177E-3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0.17773692416998074</v>
      </c>
      <c r="H241" s="16">
        <f>VLOOKUP($D241,'Growth rate'!$B$3:$S$93,6,FALSE)*VLOOKUP($F241,BY_IND_Demand_Drivers!$B$5:$J$100,8,FALSE)</f>
        <v>9.9227644406089006E-3</v>
      </c>
      <c r="I241" s="16">
        <f>VLOOKUP($D241,'Growth rate'!$B$3:$S$93,6,FALSE)*VLOOKUP($F241,BY_IND_Demand_Drivers!$B$5:$J$100,9,FALSE)</f>
        <v>9.9227644406089006E-3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0.18058071495670042</v>
      </c>
      <c r="H242" s="16">
        <f>VLOOKUP($D242,'Growth rate'!$B$3:$S$93,6,FALSE)*VLOOKUP($F242,BY_IND_Demand_Drivers!$B$5:$J$100,8,FALSE)</f>
        <v>1.0081528671658643E-2</v>
      </c>
      <c r="I242" s="16">
        <f>VLOOKUP($D242,'Growth rate'!$B$3:$S$93,6,FALSE)*VLOOKUP($F242,BY_IND_Demand_Drivers!$B$5:$J$100,9,FALSE)</f>
        <v>1.0081528671658643E-2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0.18347000639600763</v>
      </c>
      <c r="H243" s="16">
        <f>VLOOKUP($D243,'Growth rate'!$B$3:$S$93,6,FALSE)*VLOOKUP($F243,BY_IND_Demand_Drivers!$B$5:$J$100,8,FALSE)</f>
        <v>1.0242833130405183E-2</v>
      </c>
      <c r="I243" s="16">
        <f>VLOOKUP($D243,'Growth rate'!$B$3:$S$93,6,FALSE)*VLOOKUP($F243,BY_IND_Demand_Drivers!$B$5:$J$100,9,FALSE)</f>
        <v>1.0242833130405183E-2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0.1864055264983438</v>
      </c>
      <c r="H244" s="16">
        <f>VLOOKUP($D244,'Growth rate'!$B$3:$S$93,6,FALSE)*VLOOKUP($F244,BY_IND_Demand_Drivers!$B$5:$J$100,8,FALSE)</f>
        <v>1.0406718460491666E-2</v>
      </c>
      <c r="I244" s="16">
        <f>VLOOKUP($D244,'Growth rate'!$B$3:$S$93,6,FALSE)*VLOOKUP($F244,BY_IND_Demand_Drivers!$B$5:$J$100,9,FALSE)</f>
        <v>1.0406718460491666E-2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0.18938801492231727</v>
      </c>
      <c r="H245" s="16">
        <f>VLOOKUP($D245,'Growth rate'!$B$3:$S$93,6,FALSE)*VLOOKUP($F245,BY_IND_Demand_Drivers!$B$5:$J$100,8,FALSE)</f>
        <v>1.0573225955859532E-2</v>
      </c>
      <c r="I245" s="16">
        <f>VLOOKUP($D245,'Growth rate'!$B$3:$S$93,6,FALSE)*VLOOKUP($F245,BY_IND_Demand_Drivers!$B$5:$J$100,9,FALSE)</f>
        <v>1.0573225955859532E-2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0.19241822316107435</v>
      </c>
      <c r="H246" s="16">
        <f>VLOOKUP($D246,'Growth rate'!$B$3:$S$93,6,FALSE)*VLOOKUP($F246,BY_IND_Demand_Drivers!$B$5:$J$100,8,FALSE)</f>
        <v>1.0742397571153285E-2</v>
      </c>
      <c r="I246" s="16">
        <f>VLOOKUP($D246,'Growth rate'!$B$3:$S$93,6,FALSE)*VLOOKUP($F246,BY_IND_Demand_Drivers!$B$5:$J$100,9,FALSE)</f>
        <v>1.0742397571153285E-2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0.19549691473165154</v>
      </c>
      <c r="H247" s="16">
        <f>VLOOKUP($D247,'Growth rate'!$B$3:$S$93,6,FALSE)*VLOOKUP($F247,BY_IND_Demand_Drivers!$B$5:$J$100,8,FALSE)</f>
        <v>1.0914275932291738E-2</v>
      </c>
      <c r="I247" s="16">
        <f>VLOOKUP($D247,'Growth rate'!$B$3:$S$93,6,FALSE)*VLOOKUP($F247,BY_IND_Demand_Drivers!$B$5:$J$100,9,FALSE)</f>
        <v>1.0914275932291738E-2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0.19862486536735796</v>
      </c>
      <c r="H248" s="16">
        <f>VLOOKUP($D248,'Growth rate'!$B$3:$S$93,6,FALSE)*VLOOKUP($F248,BY_IND_Demand_Drivers!$B$5:$J$100,8,FALSE)</f>
        <v>1.1088904347208406E-2</v>
      </c>
      <c r="I248" s="16">
        <f>VLOOKUP($D248,'Growth rate'!$B$3:$S$93,6,FALSE)*VLOOKUP($F248,BY_IND_Demand_Drivers!$B$5:$J$100,9,FALSE)</f>
        <v>1.1088904347208406E-2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0.20180286321323571</v>
      </c>
      <c r="H249" s="16">
        <f>VLOOKUP($D249,'Growth rate'!$B$3:$S$93,6,FALSE)*VLOOKUP($F249,BY_IND_Demand_Drivers!$B$5:$J$100,8,FALSE)</f>
        <v>1.126632681676374E-2</v>
      </c>
      <c r="I249" s="16">
        <f>VLOOKUP($D249,'Growth rate'!$B$3:$S$93,6,FALSE)*VLOOKUP($F249,BY_IND_Demand_Drivers!$B$5:$J$100,9,FALSE)</f>
        <v>1.126632681676374E-2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8.7723160396039612E-2</v>
      </c>
      <c r="H250" s="16">
        <f>VLOOKUP($D250,'Growth rate'!$B$3:$S$93,6,FALSE)*VLOOKUP($F250,BY_IND_Demand_Drivers!$B$5:$J$100,8,FALSE)</f>
        <v>4.8865188118811884E-3</v>
      </c>
      <c r="I250" s="16">
        <f>VLOOKUP($D250,'Growth rate'!$B$3:$S$93,6,FALSE)*VLOOKUP($F250,BY_IND_Demand_Drivers!$B$5:$J$100,9,FALSE)</f>
        <v>4.8865188118811884E-3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8.916842449647451E-2</v>
      </c>
      <c r="H251" s="16">
        <f>VLOOKUP($D251,'Growth rate'!$B$3:$S$93,6,FALSE)*VLOOKUP($F251,BY_IND_Demand_Drivers!$B$5:$J$100,8,FALSE)</f>
        <v>4.9670256037367003E-3</v>
      </c>
      <c r="I251" s="16">
        <f>VLOOKUP($D251,'Growth rate'!$B$3:$S$93,6,FALSE)*VLOOKUP($F251,BY_IND_Demand_Drivers!$B$5:$J$100,9,FALSE)</f>
        <v>4.9670256037367003E-3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9.0613688596909409E-2</v>
      </c>
      <c r="H252" s="16">
        <f>VLOOKUP($D252,'Growth rate'!$B$3:$S$93,6,FALSE)*VLOOKUP($F252,BY_IND_Demand_Drivers!$B$5:$J$100,8,FALSE)</f>
        <v>5.047532395592213E-3</v>
      </c>
      <c r="I252" s="16">
        <f>VLOOKUP($D252,'Growth rate'!$B$3:$S$93,6,FALSE)*VLOOKUP($F252,BY_IND_Demand_Drivers!$B$5:$J$100,9,FALSE)</f>
        <v>5.047532395592213E-3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9.2058952697344307E-2</v>
      </c>
      <c r="H253" s="16">
        <f>VLOOKUP($D253,'Growth rate'!$B$3:$S$93,6,FALSE)*VLOOKUP($F253,BY_IND_Demand_Drivers!$B$5:$J$100,8,FALSE)</f>
        <v>5.1280391874477249E-3</v>
      </c>
      <c r="I253" s="16">
        <f>VLOOKUP($D253,'Growth rate'!$B$3:$S$93,6,FALSE)*VLOOKUP($F253,BY_IND_Demand_Drivers!$B$5:$J$100,9,FALSE)</f>
        <v>5.1280391874477249E-3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9.3504216797779205E-2</v>
      </c>
      <c r="H254" s="16">
        <f>VLOOKUP($D254,'Growth rate'!$B$3:$S$93,6,FALSE)*VLOOKUP($F254,BY_IND_Demand_Drivers!$B$5:$J$100,8,FALSE)</f>
        <v>5.2085459793032368E-3</v>
      </c>
      <c r="I254" s="16">
        <f>VLOOKUP($D254,'Growth rate'!$B$3:$S$93,6,FALSE)*VLOOKUP($F254,BY_IND_Demand_Drivers!$B$5:$J$100,9,FALSE)</f>
        <v>5.2085459793032368E-3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9.4949480898214075E-2</v>
      </c>
      <c r="H255" s="16">
        <f>VLOOKUP($D255,'Growth rate'!$B$3:$S$93,6,FALSE)*VLOOKUP($F255,BY_IND_Demand_Drivers!$B$5:$J$100,8,FALSE)</f>
        <v>5.2890527711587478E-3</v>
      </c>
      <c r="I255" s="16">
        <f>VLOOKUP($D255,'Growth rate'!$B$3:$S$93,6,FALSE)*VLOOKUP($F255,BY_IND_Demand_Drivers!$B$5:$J$100,9,FALSE)</f>
        <v>5.2890527711587478E-3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9.6394744998648973E-2</v>
      </c>
      <c r="H256" s="16">
        <f>VLOOKUP($D256,'Growth rate'!$B$3:$S$93,6,FALSE)*VLOOKUP($F256,BY_IND_Demand_Drivers!$B$5:$J$100,8,FALSE)</f>
        <v>5.3695595630142605E-3</v>
      </c>
      <c r="I256" s="16">
        <f>VLOOKUP($D256,'Growth rate'!$B$3:$S$93,6,FALSE)*VLOOKUP($F256,BY_IND_Demand_Drivers!$B$5:$J$100,9,FALSE)</f>
        <v>5.3695595630142605E-3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9.7840009099083872E-2</v>
      </c>
      <c r="H257" s="16">
        <f>VLOOKUP($D257,'Growth rate'!$B$3:$S$93,6,FALSE)*VLOOKUP($F257,BY_IND_Demand_Drivers!$B$5:$J$100,8,FALSE)</f>
        <v>5.4500663548697724E-3</v>
      </c>
      <c r="I257" s="16">
        <f>VLOOKUP($D257,'Growth rate'!$B$3:$S$93,6,FALSE)*VLOOKUP($F257,BY_IND_Demand_Drivers!$B$5:$J$100,9,FALSE)</f>
        <v>5.4500663548697724E-3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9.928527319951877E-2</v>
      </c>
      <c r="H258" s="16">
        <f>VLOOKUP($D258,'Growth rate'!$B$3:$S$93,6,FALSE)*VLOOKUP($F258,BY_IND_Demand_Drivers!$B$5:$J$100,8,FALSE)</f>
        <v>5.5305731467252843E-3</v>
      </c>
      <c r="I258" s="16">
        <f>VLOOKUP($D258,'Growth rate'!$B$3:$S$93,6,FALSE)*VLOOKUP($F258,BY_IND_Demand_Drivers!$B$5:$J$100,9,FALSE)</f>
        <v>5.5305731467252843E-3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0.10073053729995367</v>
      </c>
      <c r="H259" s="16">
        <f>VLOOKUP($D259,'Growth rate'!$B$3:$S$93,6,FALSE)*VLOOKUP($F259,BY_IND_Demand_Drivers!$B$5:$J$100,8,FALSE)</f>
        <v>5.611079938580797E-3</v>
      </c>
      <c r="I259" s="16">
        <f>VLOOKUP($D259,'Growth rate'!$B$3:$S$93,6,FALSE)*VLOOKUP($F259,BY_IND_Demand_Drivers!$B$5:$J$100,9,FALSE)</f>
        <v>5.611079938580797E-3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0.10217580140038857</v>
      </c>
      <c r="H260" s="16">
        <f>VLOOKUP($D260,'Growth rate'!$B$3:$S$93,6,FALSE)*VLOOKUP($F260,BY_IND_Demand_Drivers!$B$5:$J$100,8,FALSE)</f>
        <v>5.6915867304363089E-3</v>
      </c>
      <c r="I260" s="16">
        <f>VLOOKUP($D260,'Growth rate'!$B$3:$S$93,6,FALSE)*VLOOKUP($F260,BY_IND_Demand_Drivers!$B$5:$J$100,9,FALSE)</f>
        <v>5.6915867304363089E-3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0.10362106550082346</v>
      </c>
      <c r="H261" s="16">
        <f>VLOOKUP($D261,'Growth rate'!$B$3:$S$93,6,FALSE)*VLOOKUP($F261,BY_IND_Demand_Drivers!$B$5:$J$100,8,FALSE)</f>
        <v>5.7720935222918207E-3</v>
      </c>
      <c r="I261" s="16">
        <f>VLOOKUP($D261,'Growth rate'!$B$3:$S$93,6,FALSE)*VLOOKUP($F261,BY_IND_Demand_Drivers!$B$5:$J$100,9,FALSE)</f>
        <v>5.7720935222918207E-3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0.10506632960125833</v>
      </c>
      <c r="H262" s="16">
        <f>VLOOKUP($D262,'Growth rate'!$B$3:$S$93,6,FALSE)*VLOOKUP($F262,BY_IND_Demand_Drivers!$B$5:$J$100,8,FALSE)</f>
        <v>5.8526003141473326E-3</v>
      </c>
      <c r="I262" s="16">
        <f>VLOOKUP($D262,'Growth rate'!$B$3:$S$93,6,FALSE)*VLOOKUP($F262,BY_IND_Demand_Drivers!$B$5:$J$100,9,FALSE)</f>
        <v>5.8526003141473326E-3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0.10651159370169323</v>
      </c>
      <c r="H263" s="16">
        <f>VLOOKUP($D263,'Growth rate'!$B$3:$S$93,6,FALSE)*VLOOKUP($F263,BY_IND_Demand_Drivers!$B$5:$J$100,8,FALSE)</f>
        <v>5.9331071060028445E-3</v>
      </c>
      <c r="I263" s="16">
        <f>VLOOKUP($D263,'Growth rate'!$B$3:$S$93,6,FALSE)*VLOOKUP($F263,BY_IND_Demand_Drivers!$B$5:$J$100,9,FALSE)</f>
        <v>5.9331071060028445E-3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0.10795685780212813</v>
      </c>
      <c r="H264" s="16">
        <f>VLOOKUP($D264,'Growth rate'!$B$3:$S$93,6,FALSE)*VLOOKUP($F264,BY_IND_Demand_Drivers!$B$5:$J$100,8,FALSE)</f>
        <v>6.0136138978583564E-3</v>
      </c>
      <c r="I264" s="16">
        <f>VLOOKUP($D264,'Growth rate'!$B$3:$S$93,6,FALSE)*VLOOKUP($F264,BY_IND_Demand_Drivers!$B$5:$J$100,9,FALSE)</f>
        <v>6.0136138978583564E-3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0.10940212190256303</v>
      </c>
      <c r="H265" s="16">
        <f>VLOOKUP($D265,'Growth rate'!$B$3:$S$93,6,FALSE)*VLOOKUP($F265,BY_IND_Demand_Drivers!$B$5:$J$100,8,FALSE)</f>
        <v>6.0941206897138691E-3</v>
      </c>
      <c r="I265" s="16">
        <f>VLOOKUP($D265,'Growth rate'!$B$3:$S$93,6,FALSE)*VLOOKUP($F265,BY_IND_Demand_Drivers!$B$5:$J$100,9,FALSE)</f>
        <v>6.0941206897138691E-3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0.11084738600299793</v>
      </c>
      <c r="H266" s="16">
        <f>VLOOKUP($D266,'Growth rate'!$B$3:$S$93,6,FALSE)*VLOOKUP($F266,BY_IND_Demand_Drivers!$B$5:$J$100,8,FALSE)</f>
        <v>6.174627481569381E-3</v>
      </c>
      <c r="I266" s="16">
        <f>VLOOKUP($D266,'Growth rate'!$B$3:$S$93,6,FALSE)*VLOOKUP($F266,BY_IND_Demand_Drivers!$B$5:$J$100,9,FALSE)</f>
        <v>6.174627481569381E-3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0.11229265010343283</v>
      </c>
      <c r="H267" s="16">
        <f>VLOOKUP($D267,'Growth rate'!$B$3:$S$93,6,FALSE)*VLOOKUP($F267,BY_IND_Demand_Drivers!$B$5:$J$100,8,FALSE)</f>
        <v>6.2551342734248928E-3</v>
      </c>
      <c r="I267" s="16">
        <f>VLOOKUP($D267,'Growth rate'!$B$3:$S$93,6,FALSE)*VLOOKUP($F267,BY_IND_Demand_Drivers!$B$5:$J$100,9,FALSE)</f>
        <v>6.2551342734248928E-3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0.11373791420386772</v>
      </c>
      <c r="H268" s="16">
        <f>VLOOKUP($D268,'Growth rate'!$B$3:$S$93,6,FALSE)*VLOOKUP($F268,BY_IND_Demand_Drivers!$B$5:$J$100,8,FALSE)</f>
        <v>6.3356410652804056E-3</v>
      </c>
      <c r="I268" s="16">
        <f>VLOOKUP($D268,'Growth rate'!$B$3:$S$93,6,FALSE)*VLOOKUP($F268,BY_IND_Demand_Drivers!$B$5:$J$100,9,FALSE)</f>
        <v>6.3356410652804056E-3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0.11518317830430262</v>
      </c>
      <c r="H269" s="16">
        <f>VLOOKUP($D269,'Growth rate'!$B$3:$S$93,6,FALSE)*VLOOKUP($F269,BY_IND_Demand_Drivers!$B$5:$J$100,8,FALSE)</f>
        <v>6.4161478571359174E-3</v>
      </c>
      <c r="I269" s="16">
        <f>VLOOKUP($D269,'Growth rate'!$B$3:$S$93,6,FALSE)*VLOOKUP($F269,BY_IND_Demand_Drivers!$B$5:$J$100,9,FALSE)</f>
        <v>6.4161478571359174E-3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0.11662844240473752</v>
      </c>
      <c r="H270" s="16">
        <f>VLOOKUP($D270,'Growth rate'!$B$3:$S$93,6,FALSE)*VLOOKUP($F270,BY_IND_Demand_Drivers!$B$5:$J$100,8,FALSE)</f>
        <v>6.4966546489914293E-3</v>
      </c>
      <c r="I270" s="16">
        <f>VLOOKUP($D270,'Growth rate'!$B$3:$S$93,6,FALSE)*VLOOKUP($F270,BY_IND_Demand_Drivers!$B$5:$J$100,9,FALSE)</f>
        <v>6.4966546489914293E-3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0.11807370650517242</v>
      </c>
      <c r="H271" s="16">
        <f>VLOOKUP($D271,'Growth rate'!$B$3:$S$93,6,FALSE)*VLOOKUP($F271,BY_IND_Demand_Drivers!$B$5:$J$100,8,FALSE)</f>
        <v>6.5771614408469421E-3</v>
      </c>
      <c r="I271" s="16">
        <f>VLOOKUP($D271,'Growth rate'!$B$3:$S$93,6,FALSE)*VLOOKUP($F271,BY_IND_Demand_Drivers!$B$5:$J$100,9,FALSE)</f>
        <v>6.5771614408469421E-3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0.11951897060560729</v>
      </c>
      <c r="H272" s="16">
        <f>VLOOKUP($D272,'Growth rate'!$B$3:$S$93,6,FALSE)*VLOOKUP($F272,BY_IND_Demand_Drivers!$B$5:$J$100,8,FALSE)</f>
        <v>6.6576682327024531E-3</v>
      </c>
      <c r="I272" s="16">
        <f>VLOOKUP($D272,'Growth rate'!$B$3:$S$93,6,FALSE)*VLOOKUP($F272,BY_IND_Demand_Drivers!$B$5:$J$100,9,FALSE)</f>
        <v>6.6576682327024531E-3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0.12096423470604219</v>
      </c>
      <c r="H273" s="16">
        <f>VLOOKUP($D273,'Growth rate'!$B$3:$S$93,6,FALSE)*VLOOKUP($F273,BY_IND_Demand_Drivers!$B$5:$J$100,8,FALSE)</f>
        <v>6.7381750245579649E-3</v>
      </c>
      <c r="I273" s="16">
        <f>VLOOKUP($D273,'Growth rate'!$B$3:$S$93,6,FALSE)*VLOOKUP($F273,BY_IND_Demand_Drivers!$B$5:$J$100,9,FALSE)</f>
        <v>6.7381750245579649E-3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0.12240949880647709</v>
      </c>
      <c r="H274" s="16">
        <f>VLOOKUP($D274,'Growth rate'!$B$3:$S$93,6,FALSE)*VLOOKUP($F274,BY_IND_Demand_Drivers!$B$5:$J$100,8,FALSE)</f>
        <v>6.8186818164134768E-3</v>
      </c>
      <c r="I274" s="16">
        <f>VLOOKUP($D274,'Growth rate'!$B$3:$S$93,6,FALSE)*VLOOKUP($F274,BY_IND_Demand_Drivers!$B$5:$J$100,9,FALSE)</f>
        <v>6.8186818164134768E-3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0.12385476290691198</v>
      </c>
      <c r="H275" s="16">
        <f>VLOOKUP($D275,'Growth rate'!$B$3:$S$93,6,FALSE)*VLOOKUP($F275,BY_IND_Demand_Drivers!$B$5:$J$100,8,FALSE)</f>
        <v>6.8991886082689895E-3</v>
      </c>
      <c r="I275" s="16">
        <f>VLOOKUP($D275,'Growth rate'!$B$3:$S$93,6,FALSE)*VLOOKUP($F275,BY_IND_Demand_Drivers!$B$5:$J$100,9,FALSE)</f>
        <v>6.8991886082689895E-3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0.12530002700734688</v>
      </c>
      <c r="H276" s="16">
        <f>VLOOKUP($D276,'Growth rate'!$B$3:$S$93,6,FALSE)*VLOOKUP($F276,BY_IND_Demand_Drivers!$B$5:$J$100,8,FALSE)</f>
        <v>6.9796954001245014E-3</v>
      </c>
      <c r="I276" s="16">
        <f>VLOOKUP($D276,'Growth rate'!$B$3:$S$93,6,FALSE)*VLOOKUP($F276,BY_IND_Demand_Drivers!$B$5:$J$100,9,FALSE)</f>
        <v>6.9796954001245014E-3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0.12674529110778177</v>
      </c>
      <c r="H277" s="16">
        <f>VLOOKUP($D277,'Growth rate'!$B$3:$S$93,6,FALSE)*VLOOKUP($F277,BY_IND_Demand_Drivers!$B$5:$J$100,8,FALSE)</f>
        <v>7.0602021919800124E-3</v>
      </c>
      <c r="I277" s="16">
        <f>VLOOKUP($D277,'Growth rate'!$B$3:$S$93,6,FALSE)*VLOOKUP($F277,BY_IND_Demand_Drivers!$B$5:$J$100,9,FALSE)</f>
        <v>7.0602021919800124E-3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0.12819055520821665</v>
      </c>
      <c r="H278" s="16">
        <f>VLOOKUP($D278,'Growth rate'!$B$3:$S$93,6,FALSE)*VLOOKUP($F278,BY_IND_Demand_Drivers!$B$5:$J$100,8,FALSE)</f>
        <v>7.1407089838355252E-3</v>
      </c>
      <c r="I278" s="16">
        <f>VLOOKUP($D278,'Growth rate'!$B$3:$S$93,6,FALSE)*VLOOKUP($F278,BY_IND_Demand_Drivers!$B$5:$J$100,9,FALSE)</f>
        <v>7.1407089838355252E-3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0.12963581930865156</v>
      </c>
      <c r="H279" s="16">
        <f>VLOOKUP($D279,'Growth rate'!$B$3:$S$93,6,FALSE)*VLOOKUP($F279,BY_IND_Demand_Drivers!$B$5:$J$100,8,FALSE)</f>
        <v>7.221215775691037E-3</v>
      </c>
      <c r="I279" s="16">
        <f>VLOOKUP($D279,'Growth rate'!$B$3:$S$93,6,FALSE)*VLOOKUP($F279,BY_IND_Demand_Drivers!$B$5:$J$100,9,FALSE)</f>
        <v>7.221215775691037E-3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0.13108108340908645</v>
      </c>
      <c r="H280" s="16">
        <f>VLOOKUP($D280,'Growth rate'!$B$3:$S$93,6,FALSE)*VLOOKUP($F280,BY_IND_Demand_Drivers!$B$5:$J$100,8,FALSE)</f>
        <v>7.3017225675465489E-3</v>
      </c>
      <c r="I280" s="16">
        <f>VLOOKUP($D280,'Growth rate'!$B$3:$S$93,6,FALSE)*VLOOKUP($F280,BY_IND_Demand_Drivers!$B$5:$J$100,9,FALSE)</f>
        <v>7.3017225675465489E-3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0.13252634750952136</v>
      </c>
      <c r="H281" s="16">
        <f>VLOOKUP($D281,'Growth rate'!$B$3:$S$93,6,FALSE)*VLOOKUP($F281,BY_IND_Demand_Drivers!$B$5:$J$100,8,FALSE)</f>
        <v>7.3822293594020616E-3</v>
      </c>
      <c r="I281" s="16">
        <f>VLOOKUP($D281,'Growth rate'!$B$3:$S$93,6,FALSE)*VLOOKUP($F281,BY_IND_Demand_Drivers!$B$5:$J$100,9,FALSE)</f>
        <v>7.3822293594020616E-3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0.13464676906967371</v>
      </c>
      <c r="H282" s="16">
        <f>VLOOKUP($D282,'Growth rate'!$B$3:$S$93,6,FALSE)*VLOOKUP($F282,BY_IND_Demand_Drivers!$B$5:$J$100,8,FALSE)</f>
        <v>7.5003450291524949E-3</v>
      </c>
      <c r="I282" s="16">
        <f>VLOOKUP($D282,'Growth rate'!$B$3:$S$93,6,FALSE)*VLOOKUP($F282,BY_IND_Demand_Drivers!$B$5:$J$100,9,FALSE)</f>
        <v>7.5003450291524949E-3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0.13680111737478848</v>
      </c>
      <c r="H283" s="16">
        <f>VLOOKUP($D283,'Growth rate'!$B$3:$S$93,6,FALSE)*VLOOKUP($F283,BY_IND_Demand_Drivers!$B$5:$J$100,8,FALSE)</f>
        <v>7.6203505496189334E-3</v>
      </c>
      <c r="I283" s="16">
        <f>VLOOKUP($D283,'Growth rate'!$B$3:$S$93,6,FALSE)*VLOOKUP($F283,BY_IND_Demand_Drivers!$B$5:$J$100,9,FALSE)</f>
        <v>7.6203505496189334E-3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0.13898993525278508</v>
      </c>
      <c r="H284" s="16">
        <f>VLOOKUP($D284,'Growth rate'!$B$3:$S$93,6,FALSE)*VLOOKUP($F284,BY_IND_Demand_Drivers!$B$5:$J$100,8,FALSE)</f>
        <v>7.7422761584128369E-3</v>
      </c>
      <c r="I284" s="16">
        <f>VLOOKUP($D284,'Growth rate'!$B$3:$S$93,6,FALSE)*VLOOKUP($F284,BY_IND_Demand_Drivers!$B$5:$J$100,9,FALSE)</f>
        <v>7.7422761584128369E-3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0.14121377421682965</v>
      </c>
      <c r="H285" s="16">
        <f>VLOOKUP($D285,'Growth rate'!$B$3:$S$93,6,FALSE)*VLOOKUP($F285,BY_IND_Demand_Drivers!$B$5:$J$100,8,FALSE)</f>
        <v>7.8661525769474425E-3</v>
      </c>
      <c r="I285" s="16">
        <f>VLOOKUP($D285,'Growth rate'!$B$3:$S$93,6,FALSE)*VLOOKUP($F285,BY_IND_Demand_Drivers!$B$5:$J$100,9,FALSE)</f>
        <v>7.8661525769474425E-3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0.14347319460429891</v>
      </c>
      <c r="H286" s="16">
        <f>VLOOKUP($D286,'Growth rate'!$B$3:$S$93,6,FALSE)*VLOOKUP($F286,BY_IND_Demand_Drivers!$B$5:$J$100,8,FALSE)</f>
        <v>7.9920110181786012E-3</v>
      </c>
      <c r="I286" s="16">
        <f>VLOOKUP($D286,'Growth rate'!$B$3:$S$93,6,FALSE)*VLOOKUP($F286,BY_IND_Demand_Drivers!$B$5:$J$100,9,FALSE)</f>
        <v>7.9920110181786012E-3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0.14576876571796771</v>
      </c>
      <c r="H287" s="16">
        <f>VLOOKUP($D287,'Growth rate'!$B$3:$S$93,6,FALSE)*VLOOKUP($F287,BY_IND_Demand_Drivers!$B$5:$J$100,8,FALSE)</f>
        <v>8.1198831944694592E-3</v>
      </c>
      <c r="I287" s="16">
        <f>VLOOKUP($D287,'Growth rate'!$B$3:$S$93,6,FALSE)*VLOOKUP($F287,BY_IND_Demand_Drivers!$B$5:$J$100,9,FALSE)</f>
        <v>8.1198831944694592E-3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0.14810106596945521</v>
      </c>
      <c r="H288" s="16">
        <f>VLOOKUP($D288,'Growth rate'!$B$3:$S$93,6,FALSE)*VLOOKUP($F288,BY_IND_Demand_Drivers!$B$5:$J$100,8,FALSE)</f>
        <v>8.2498013255809712E-3</v>
      </c>
      <c r="I288" s="16">
        <f>VLOOKUP($D288,'Growth rate'!$B$3:$S$93,6,FALSE)*VLOOKUP($F288,BY_IND_Demand_Drivers!$B$5:$J$100,9,FALSE)</f>
        <v>8.2498013255809712E-3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0.15047068302496647</v>
      </c>
      <c r="H289" s="16">
        <f>VLOOKUP($D289,'Growth rate'!$B$3:$S$93,6,FALSE)*VLOOKUP($F289,BY_IND_Demand_Drivers!$B$5:$J$100,8,FALSE)</f>
        <v>8.3817981467902668E-3</v>
      </c>
      <c r="I289" s="16">
        <f>VLOOKUP($D289,'Growth rate'!$B$3:$S$93,6,FALSE)*VLOOKUP($F289,BY_IND_Demand_Drivers!$B$5:$J$100,9,FALSE)</f>
        <v>8.3817981467902668E-3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0.15287821395336595</v>
      </c>
      <c r="H290" s="16">
        <f>VLOOKUP($D290,'Growth rate'!$B$3:$S$93,6,FALSE)*VLOOKUP($F290,BY_IND_Demand_Drivers!$B$5:$J$100,8,FALSE)</f>
        <v>8.5159069171389119E-3</v>
      </c>
      <c r="I290" s="16">
        <f>VLOOKUP($D290,'Growth rate'!$B$3:$S$93,6,FALSE)*VLOOKUP($F290,BY_IND_Demand_Drivers!$B$5:$J$100,9,FALSE)</f>
        <v>8.5159069171389119E-3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0.15532426537661981</v>
      </c>
      <c r="H291" s="16">
        <f>VLOOKUP($D291,'Growth rate'!$B$3:$S$93,6,FALSE)*VLOOKUP($F291,BY_IND_Demand_Drivers!$B$5:$J$100,8,FALSE)</f>
        <v>8.6521614278131341E-3</v>
      </c>
      <c r="I291" s="16">
        <f>VLOOKUP($D291,'Growth rate'!$B$3:$S$93,6,FALSE)*VLOOKUP($F291,BY_IND_Demand_Drivers!$B$5:$J$100,9,FALSE)</f>
        <v>8.6521614278131341E-3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0.15780945362264573</v>
      </c>
      <c r="H292" s="16">
        <f>VLOOKUP($D292,'Growth rate'!$B$3:$S$93,6,FALSE)*VLOOKUP($F292,BY_IND_Demand_Drivers!$B$5:$J$100,8,FALSE)</f>
        <v>8.790596010658144E-3</v>
      </c>
      <c r="I292" s="16">
        <f>VLOOKUP($D292,'Growth rate'!$B$3:$S$93,6,FALSE)*VLOOKUP($F292,BY_IND_Demand_Drivers!$B$5:$J$100,9,FALSE)</f>
        <v>8.790596010658144E-3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0.16033440488060807</v>
      </c>
      <c r="H293" s="16">
        <f>VLOOKUP($D293,'Growth rate'!$B$3:$S$93,6,FALSE)*VLOOKUP($F293,BY_IND_Demand_Drivers!$B$5:$J$100,8,FALSE)</f>
        <v>8.9312455468286752E-3</v>
      </c>
      <c r="I293" s="16">
        <f>VLOOKUP($D293,'Growth rate'!$B$3:$S$93,6,FALSE)*VLOOKUP($F293,BY_IND_Demand_Drivers!$B$5:$J$100,9,FALSE)</f>
        <v>8.9312455468286752E-3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0.16289975535869777</v>
      </c>
      <c r="H294" s="16">
        <f>VLOOKUP($D294,'Growth rate'!$B$3:$S$93,6,FALSE)*VLOOKUP($F294,BY_IND_Demand_Drivers!$B$5:$J$100,8,FALSE)</f>
        <v>9.0741454755779334E-3</v>
      </c>
      <c r="I294" s="16">
        <f>VLOOKUP($D294,'Growth rate'!$B$3:$S$93,6,FALSE)*VLOOKUP($F294,BY_IND_Demand_Drivers!$B$5:$J$100,9,FALSE)</f>
        <v>9.0741454755779334E-3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0.16550615144443698</v>
      </c>
      <c r="H295" s="16">
        <f>VLOOKUP($D295,'Growth rate'!$B$3:$S$93,6,FALSE)*VLOOKUP($F295,BY_IND_Demand_Drivers!$B$5:$J$100,8,FALSE)</f>
        <v>9.2193318031871807E-3</v>
      </c>
      <c r="I295" s="16">
        <f>VLOOKUP($D295,'Growth rate'!$B$3:$S$93,6,FALSE)*VLOOKUP($F295,BY_IND_Demand_Drivers!$B$5:$J$100,9,FALSE)</f>
        <v>9.2193318031871807E-3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0.16815424986754796</v>
      </c>
      <c r="H296" s="16">
        <f>VLOOKUP($D296,'Growth rate'!$B$3:$S$93,6,FALSE)*VLOOKUP($F296,BY_IND_Demand_Drivers!$B$5:$J$100,8,FALSE)</f>
        <v>9.3668411120381746E-3</v>
      </c>
      <c r="I296" s="16">
        <f>VLOOKUP($D296,'Growth rate'!$B$3:$S$93,6,FALSE)*VLOOKUP($F296,BY_IND_Demand_Drivers!$B$5:$J$100,9,FALSE)</f>
        <v>9.3668411120381746E-3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0.17084471786542874</v>
      </c>
      <c r="H297" s="16">
        <f>VLOOKUP($D297,'Growth rate'!$B$3:$S$93,6,FALSE)*VLOOKUP($F297,BY_IND_Demand_Drivers!$B$5:$J$100,8,FALSE)</f>
        <v>9.5167105698307879E-3</v>
      </c>
      <c r="I297" s="16">
        <f>VLOOKUP($D297,'Growth rate'!$B$3:$S$93,6,FALSE)*VLOOKUP($F297,BY_IND_Demand_Drivers!$B$5:$J$100,9,FALSE)</f>
        <v>9.5167105698307879E-3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0.17357823335127556</v>
      </c>
      <c r="H298" s="16">
        <f>VLOOKUP($D298,'Growth rate'!$B$3:$S$93,6,FALSE)*VLOOKUP($F298,BY_IND_Demand_Drivers!$B$5:$J$100,8,FALSE)</f>
        <v>9.6689779389480777E-3</v>
      </c>
      <c r="I298" s="16">
        <f>VLOOKUP($D298,'Growth rate'!$B$3:$S$93,6,FALSE)*VLOOKUP($F298,BY_IND_Demand_Drivers!$B$5:$J$100,9,FALSE)</f>
        <v>9.6689779389480777E-3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0.17635548508489601</v>
      </c>
      <c r="H299" s="16">
        <f>VLOOKUP($D299,'Growth rate'!$B$3:$S$93,6,FALSE)*VLOOKUP($F299,BY_IND_Demand_Drivers!$B$5:$J$100,8,FALSE)</f>
        <v>9.8236815859712497E-3</v>
      </c>
      <c r="I299" s="16">
        <f>VLOOKUP($D299,'Growth rate'!$B$3:$S$93,6,FALSE)*VLOOKUP($F299,BY_IND_Demand_Drivers!$B$5:$J$100,9,FALSE)</f>
        <v>9.8236815859712497E-3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0.17917717284625431</v>
      </c>
      <c r="H300" s="16">
        <f>VLOOKUP($D300,'Growth rate'!$B$3:$S$93,6,FALSE)*VLOOKUP($F300,BY_IND_Demand_Drivers!$B$5:$J$100,8,FALSE)</f>
        <v>9.9808604913467873E-3</v>
      </c>
      <c r="I300" s="16">
        <f>VLOOKUP($D300,'Growth rate'!$B$3:$S$93,6,FALSE)*VLOOKUP($F300,BY_IND_Demand_Drivers!$B$5:$J$100,9,FALSE)</f>
        <v>9.9808604913467873E-3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0.1820440076117944</v>
      </c>
      <c r="H301" s="16">
        <f>VLOOKUP($D301,'Growth rate'!$B$3:$S$93,6,FALSE)*VLOOKUP($F301,BY_IND_Demand_Drivers!$B$5:$J$100,8,FALSE)</f>
        <v>1.0140554259208337E-2</v>
      </c>
      <c r="I301" s="16">
        <f>VLOOKUP($D301,'Growth rate'!$B$3:$S$93,6,FALSE)*VLOOKUP($F301,BY_IND_Demand_Drivers!$B$5:$J$100,9,FALSE)</f>
        <v>1.0140554259208337E-2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0.18495671173358311</v>
      </c>
      <c r="H302" s="16">
        <f>VLOOKUP($D302,'Growth rate'!$B$3:$S$93,6,FALSE)*VLOOKUP($F302,BY_IND_Demand_Drivers!$B$5:$J$100,8,FALSE)</f>
        <v>1.030280312735567E-2</v>
      </c>
      <c r="I302" s="16">
        <f>VLOOKUP($D302,'Growth rate'!$B$3:$S$93,6,FALSE)*VLOOKUP($F302,BY_IND_Demand_Drivers!$B$5:$J$100,9,FALSE)</f>
        <v>1.030280312735567E-2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0.18791601912132044</v>
      </c>
      <c r="H303" s="16">
        <f>VLOOKUP($D303,'Growth rate'!$B$3:$S$93,6,FALSE)*VLOOKUP($F303,BY_IND_Demand_Drivers!$B$5:$J$100,8,FALSE)</f>
        <v>1.0467647977393361E-2</v>
      </c>
      <c r="I303" s="16">
        <f>VLOOKUP($D303,'Growth rate'!$B$3:$S$93,6,FALSE)*VLOOKUP($F303,BY_IND_Demand_Drivers!$B$5:$J$100,9,FALSE)</f>
        <v>1.0467647977393361E-2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0.19092267542726155</v>
      </c>
      <c r="H304" s="16">
        <f>VLOOKUP($D304,'Growth rate'!$B$3:$S$93,6,FALSE)*VLOOKUP($F304,BY_IND_Demand_Drivers!$B$5:$J$100,8,FALSE)</f>
        <v>1.0635130345031654E-2</v>
      </c>
      <c r="I304" s="16">
        <f>VLOOKUP($D304,'Growth rate'!$B$3:$S$93,6,FALSE)*VLOOKUP($F304,BY_IND_Demand_Drivers!$B$5:$J$100,9,FALSE)</f>
        <v>1.0635130345031654E-2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0.19397743823409774</v>
      </c>
      <c r="H305" s="16">
        <f>VLOOKUP($D305,'Growth rate'!$B$3:$S$93,6,FALSE)*VLOOKUP($F305,BY_IND_Demand_Drivers!$B$5:$J$100,8,FALSE)</f>
        <v>1.0805292430552161E-2</v>
      </c>
      <c r="I305" s="16">
        <f>VLOOKUP($D305,'Growth rate'!$B$3:$S$93,6,FALSE)*VLOOKUP($F305,BY_IND_Demand_Drivers!$B$5:$J$100,9,FALSE)</f>
        <v>1.0805292430552161E-2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0.19708107724584331</v>
      </c>
      <c r="H306" s="16">
        <f>VLOOKUP($D306,'Growth rate'!$B$3:$S$93,6,FALSE)*VLOOKUP($F306,BY_IND_Demand_Drivers!$B$5:$J$100,8,FALSE)</f>
        <v>1.0978177109440997E-2</v>
      </c>
      <c r="I306" s="16">
        <f>VLOOKUP($D306,'Growth rate'!$B$3:$S$93,6,FALSE)*VLOOKUP($F306,BY_IND_Demand_Drivers!$B$5:$J$100,9,FALSE)</f>
        <v>1.0978177109440997E-2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0.20023437448177678</v>
      </c>
      <c r="H307" s="16">
        <f>VLOOKUP($D307,'Growth rate'!$B$3:$S$93,6,FALSE)*VLOOKUP($F307,BY_IND_Demand_Drivers!$B$5:$J$100,8,FALSE)</f>
        <v>1.115382794319205E-2</v>
      </c>
      <c r="I307" s="16">
        <f>VLOOKUP($D307,'Growth rate'!$B$3:$S$93,6,FALSE)*VLOOKUP($F307,BY_IND_Demand_Drivers!$B$5:$J$100,9,FALSE)</f>
        <v>1.115382794319205E-2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0.20343812447348519</v>
      </c>
      <c r="H308" s="16">
        <f>VLOOKUP($D308,'Growth rate'!$B$3:$S$93,6,FALSE)*VLOOKUP($F308,BY_IND_Demand_Drivers!$B$5:$J$100,8,FALSE)</f>
        <v>1.1332289190283123E-2</v>
      </c>
      <c r="I308" s="16">
        <f>VLOOKUP($D308,'Growth rate'!$B$3:$S$93,6,FALSE)*VLOOKUP($F308,BY_IND_Demand_Drivers!$B$5:$J$100,9,FALSE)</f>
        <v>1.1332289190283123E-2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0.20669313446506099</v>
      </c>
      <c r="H309" s="16">
        <f>VLOOKUP($D309,'Growth rate'!$B$3:$S$93,6,FALSE)*VLOOKUP($F309,BY_IND_Demand_Drivers!$B$5:$J$100,8,FALSE)</f>
        <v>1.1513605817327653E-2</v>
      </c>
      <c r="I309" s="16">
        <f>VLOOKUP($D309,'Growth rate'!$B$3:$S$93,6,FALSE)*VLOOKUP($F309,BY_IND_Demand_Drivers!$B$5:$J$100,9,FALSE)</f>
        <v>1.1513605817327653E-2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0.21000022461650197</v>
      </c>
      <c r="H310" s="16">
        <f>VLOOKUP($D310,'Growth rate'!$B$3:$S$93,6,FALSE)*VLOOKUP($F310,BY_IND_Demand_Drivers!$B$5:$J$100,8,FALSE)</f>
        <v>1.1697823510404897E-2</v>
      </c>
      <c r="I310" s="16">
        <f>VLOOKUP($D310,'Growth rate'!$B$3:$S$93,6,FALSE)*VLOOKUP($F310,BY_IND_Demand_Drivers!$B$5:$J$100,9,FALSE)</f>
        <v>1.1697823510404897E-2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0.21336022821036599</v>
      </c>
      <c r="H311" s="16">
        <f>VLOOKUP($D311,'Growth rate'!$B$3:$S$93,6,FALSE)*VLOOKUP($F311,BY_IND_Demand_Drivers!$B$5:$J$100,8,FALSE)</f>
        <v>1.1884988686571375E-2</v>
      </c>
      <c r="I311" s="16">
        <f>VLOOKUP($D311,'Growth rate'!$B$3:$S$93,6,FALSE)*VLOOKUP($F311,BY_IND_Demand_Drivers!$B$5:$J$100,9,FALSE)</f>
        <v>1.1884988686571375E-2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0.21677399186173188</v>
      </c>
      <c r="H312" s="16">
        <f>VLOOKUP($D312,'Growth rate'!$B$3:$S$93,6,FALSE)*VLOOKUP($F312,BY_IND_Demand_Drivers!$B$5:$J$100,8,FALSE)</f>
        <v>1.2075148505556518E-2</v>
      </c>
      <c r="I312" s="16">
        <f>VLOOKUP($D312,'Growth rate'!$B$3:$S$93,6,FALSE)*VLOOKUP($F312,BY_IND_Demand_Drivers!$B$5:$J$100,9,FALSE)</f>
        <v>1.2075148505556518E-2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0.22024237573151961</v>
      </c>
      <c r="H313" s="16">
        <f>VLOOKUP($D313,'Growth rate'!$B$3:$S$93,6,FALSE)*VLOOKUP($F313,BY_IND_Demand_Drivers!$B$5:$J$100,8,FALSE)</f>
        <v>1.2268350881645424E-2</v>
      </c>
      <c r="I313" s="16">
        <f>VLOOKUP($D313,'Growth rate'!$B$3:$S$93,6,FALSE)*VLOOKUP($F313,BY_IND_Demand_Drivers!$B$5:$J$100,9,FALSE)</f>
        <v>1.2268350881645424E-2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0.22376625374322393</v>
      </c>
      <c r="H314" s="16">
        <f>VLOOKUP($D314,'Growth rate'!$B$3:$S$93,6,FALSE)*VLOOKUP($F314,BY_IND_Demand_Drivers!$B$5:$J$100,8,FALSE)</f>
        <v>1.2464644495751751E-2</v>
      </c>
      <c r="I314" s="16">
        <f>VLOOKUP($D314,'Growth rate'!$B$3:$S$93,6,FALSE)*VLOOKUP($F314,BY_IND_Demand_Drivers!$B$5:$J$100,9,FALSE)</f>
        <v>1.2464644495751751E-2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0.22734651380311546</v>
      </c>
      <c r="H315" s="16">
        <f>VLOOKUP($D315,'Growth rate'!$B$3:$S$93,6,FALSE)*VLOOKUP($F315,BY_IND_Demand_Drivers!$B$5:$J$100,8,FALSE)</f>
        <v>1.2664078807683776E-2</v>
      </c>
      <c r="I315" s="16">
        <f>VLOOKUP($D315,'Growth rate'!$B$3:$S$93,6,FALSE)*VLOOKUP($F315,BY_IND_Demand_Drivers!$B$5:$J$100,9,FALSE)</f>
        <v>1.2664078807683776E-2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0.23098405802396538</v>
      </c>
      <c r="H316" s="16">
        <f>VLOOKUP($D316,'Growth rate'!$B$3:$S$93,6,FALSE)*VLOOKUP($F316,BY_IND_Demand_Drivers!$B$5:$J$100,8,FALSE)</f>
        <v>1.2866704068606719E-2</v>
      </c>
      <c r="I316" s="16">
        <f>VLOOKUP($D316,'Growth rate'!$B$3:$S$93,6,FALSE)*VLOOKUP($F316,BY_IND_Demand_Drivers!$B$5:$J$100,9,FALSE)</f>
        <v>1.2866704068606719E-2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0.23467980295234886</v>
      </c>
      <c r="H317" s="16">
        <f>VLOOKUP($D317,'Growth rate'!$B$3:$S$93,6,FALSE)*VLOOKUP($F317,BY_IND_Demand_Drivers!$B$5:$J$100,8,FALSE)</f>
        <v>1.307257133370443E-2</v>
      </c>
      <c r="I317" s="16">
        <f>VLOOKUP($D317,'Growth rate'!$B$3:$S$93,6,FALSE)*VLOOKUP($F317,BY_IND_Demand_Drivers!$B$5:$J$100,9,FALSE)</f>
        <v>1.307257133370443E-2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0.23843467979958644</v>
      </c>
      <c r="H318" s="16">
        <f>VLOOKUP($D318,'Growth rate'!$B$3:$S$93,6,FALSE)*VLOOKUP($F318,BY_IND_Demand_Drivers!$B$5:$J$100,8,FALSE)</f>
        <v>1.32817324750437E-2</v>
      </c>
      <c r="I318" s="16">
        <f>VLOOKUP($D318,'Growth rate'!$B$3:$S$93,6,FALSE)*VLOOKUP($F318,BY_IND_Demand_Drivers!$B$5:$J$100,9,FALSE)</f>
        <v>1.32817324750437E-2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0.2422496346763798</v>
      </c>
      <c r="H319" s="16">
        <f>VLOOKUP($D319,'Growth rate'!$B$3:$S$93,6,FALSE)*VLOOKUP($F319,BY_IND_Demand_Drivers!$B$5:$J$100,8,FALSE)</f>
        <v>1.3494240194644399E-2</v>
      </c>
      <c r="I319" s="16">
        <f>VLOOKUP($D319,'Growth rate'!$B$3:$S$93,6,FALSE)*VLOOKUP($F319,BY_IND_Demand_Drivers!$B$5:$J$100,9,FALSE)</f>
        <v>1.3494240194644399E-2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0.2461256288312019</v>
      </c>
      <c r="H320" s="16">
        <f>VLOOKUP($D320,'Growth rate'!$B$3:$S$93,6,FALSE)*VLOOKUP($F320,BY_IND_Demand_Drivers!$B$5:$J$100,8,FALSE)</f>
        <v>1.3710148037758709E-2</v>
      </c>
      <c r="I320" s="16">
        <f>VLOOKUP($D320,'Growth rate'!$B$3:$S$93,6,FALSE)*VLOOKUP($F320,BY_IND_Demand_Drivers!$B$5:$J$100,9,FALSE)</f>
        <v>1.3710148037758709E-2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0.25006363889250111</v>
      </c>
      <c r="H321" s="16">
        <f>VLOOKUP($D321,'Growth rate'!$B$3:$S$93,6,FALSE)*VLOOKUP($F321,BY_IND_Demand_Drivers!$B$5:$J$100,8,FALSE)</f>
        <v>1.3929510406362847E-2</v>
      </c>
      <c r="I321" s="16">
        <f>VLOOKUP($D321,'Growth rate'!$B$3:$S$93,6,FALSE)*VLOOKUP($F321,BY_IND_Demand_Drivers!$B$5:$J$100,9,FALSE)</f>
        <v>1.3929510406362847E-2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0.25406465711478116</v>
      </c>
      <c r="H322" s="16">
        <f>VLOOKUP($D322,'Growth rate'!$B$3:$S$93,6,FALSE)*VLOOKUP($F322,BY_IND_Demand_Drivers!$B$5:$J$100,8,FALSE)</f>
        <v>1.4152382572864655E-2</v>
      </c>
      <c r="I322" s="16">
        <f>VLOOKUP($D322,'Growth rate'!$B$3:$S$93,6,FALSE)*VLOOKUP($F322,BY_IND_Demand_Drivers!$B$5:$J$100,9,FALSE)</f>
        <v>1.4152382572864655E-2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0.25812969162861771</v>
      </c>
      <c r="H323" s="16">
        <f>VLOOKUP($D323,'Growth rate'!$B$3:$S$93,6,FALSE)*VLOOKUP($F323,BY_IND_Demand_Drivers!$B$5:$J$100,8,FALSE)</f>
        <v>1.4378820694030492E-2</v>
      </c>
      <c r="I323" s="16">
        <f>VLOOKUP($D323,'Growth rate'!$B$3:$S$93,6,FALSE)*VLOOKUP($F323,BY_IND_Demand_Drivers!$B$5:$J$100,9,FALSE)</f>
        <v>1.4378820694030492E-2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0.26225976669467554</v>
      </c>
      <c r="H324" s="16">
        <f>VLOOKUP($D324,'Growth rate'!$B$3:$S$93,6,FALSE)*VLOOKUP($F324,BY_IND_Demand_Drivers!$B$5:$J$100,8,FALSE)</f>
        <v>1.460888182513498E-2</v>
      </c>
      <c r="I324" s="16">
        <f>VLOOKUP($D324,'Growth rate'!$B$3:$S$93,6,FALSE)*VLOOKUP($F324,BY_IND_Demand_Drivers!$B$5:$J$100,9,FALSE)</f>
        <v>1.460888182513498E-2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0.26645592296179038</v>
      </c>
      <c r="H325" s="16">
        <f>VLOOKUP($D325,'Growth rate'!$B$3:$S$93,6,FALSE)*VLOOKUP($F325,BY_IND_Demand_Drivers!$B$5:$J$100,8,FALSE)</f>
        <v>1.484262393433714E-2</v>
      </c>
      <c r="I325" s="16">
        <f>VLOOKUP($D325,'Growth rate'!$B$3:$S$93,6,FALSE)*VLOOKUP($F325,BY_IND_Demand_Drivers!$B$5:$J$100,9,FALSE)</f>
        <v>1.484262393433714E-2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0.27071921772917906</v>
      </c>
      <c r="H326" s="16">
        <f>VLOOKUP($D326,'Growth rate'!$B$3:$S$93,6,FALSE)*VLOOKUP($F326,BY_IND_Demand_Drivers!$B$5:$J$100,8,FALSE)</f>
        <v>1.5080105917286537E-2</v>
      </c>
      <c r="I326" s="16">
        <f>VLOOKUP($D326,'Growth rate'!$B$3:$S$93,6,FALSE)*VLOOKUP($F326,BY_IND_Demand_Drivers!$B$5:$J$100,9,FALSE)</f>
        <v>1.5080105917286537E-2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0.2750507252128459</v>
      </c>
      <c r="H327" s="16">
        <f>VLOOKUP($D327,'Growth rate'!$B$3:$S$93,6,FALSE)*VLOOKUP($F327,BY_IND_Demand_Drivers!$B$5:$J$100,8,FALSE)</f>
        <v>1.532138761196312E-2</v>
      </c>
      <c r="I327" s="16">
        <f>VLOOKUP($D327,'Growth rate'!$B$3:$S$93,6,FALSE)*VLOOKUP($F327,BY_IND_Demand_Drivers!$B$5:$J$100,9,FALSE)</f>
        <v>1.532138761196312E-2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0.27945153681625146</v>
      </c>
      <c r="H328" s="16">
        <f>VLOOKUP($D328,'Growth rate'!$B$3:$S$93,6,FALSE)*VLOOKUP($F328,BY_IND_Demand_Drivers!$B$5:$J$100,8,FALSE)</f>
        <v>1.5566529813754528E-2</v>
      </c>
      <c r="I328" s="16">
        <f>VLOOKUP($D328,'Growth rate'!$B$3:$S$93,6,FALSE)*VLOOKUP($F328,BY_IND_Demand_Drivers!$B$5:$J$100,9,FALSE)</f>
        <v>1.5566529813754528E-2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0.28392276140531147</v>
      </c>
      <c r="H329" s="16">
        <f>VLOOKUP($D329,'Growth rate'!$B$3:$S$93,6,FALSE)*VLOOKUP($F329,BY_IND_Demand_Drivers!$B$5:$J$100,8,FALSE)</f>
        <v>1.5815594290774601E-2</v>
      </c>
      <c r="I329" s="16">
        <f>VLOOKUP($D329,'Growth rate'!$B$3:$S$93,6,FALSE)*VLOOKUP($F329,BY_IND_Demand_Drivers!$B$5:$J$100,9,FALSE)</f>
        <v>1.5815594290774601E-2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0.28846552558779648</v>
      </c>
      <c r="H330" s="16">
        <f>VLOOKUP($D330,'Growth rate'!$B$3:$S$93,6,FALSE)*VLOOKUP($F330,BY_IND_Demand_Drivers!$B$5:$J$100,8,FALSE)</f>
        <v>1.6068643799426997E-2</v>
      </c>
      <c r="I330" s="16">
        <f>VLOOKUP($D330,'Growth rate'!$B$3:$S$93,6,FALSE)*VLOOKUP($F330,BY_IND_Demand_Drivers!$B$5:$J$100,9,FALSE)</f>
        <v>1.6068643799426997E-2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0.29308097399720123</v>
      </c>
      <c r="H331" s="16">
        <f>VLOOKUP($D331,'Growth rate'!$B$3:$S$93,6,FALSE)*VLOOKUP($F331,BY_IND_Demand_Drivers!$B$5:$J$100,8,FALSE)</f>
        <v>1.6325742100217828E-2</v>
      </c>
      <c r="I331" s="16">
        <f>VLOOKUP($D331,'Growth rate'!$B$3:$S$93,6,FALSE)*VLOOKUP($F331,BY_IND_Demand_Drivers!$B$5:$J$100,9,FALSE)</f>
        <v>1.6325742100217828E-2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0.34825423366336639</v>
      </c>
      <c r="H332" s="16">
        <f>VLOOKUP($D332,'Growth rate'!$B$3:$S$93,6,FALSE)*VLOOKUP($F332,BY_IND_Demand_Drivers!$B$5:$J$100,8,FALSE)</f>
        <v>1.9358732673267327E-2</v>
      </c>
      <c r="I332" s="16">
        <f>VLOOKUP($D332,'Growth rate'!$B$3:$S$93,6,FALSE)*VLOOKUP($F332,BY_IND_Demand_Drivers!$B$5:$J$100,9,FALSE)</f>
        <v>1.9358732673267327E-2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0.35399182154170794</v>
      </c>
      <c r="H333" s="16">
        <f>VLOOKUP($D333,'Growth rate'!$B$3:$S$93,6,FALSE)*VLOOKUP($F333,BY_IND_Demand_Drivers!$B$5:$J$100,8,FALSE)</f>
        <v>1.967767331831792E-2</v>
      </c>
      <c r="I333" s="16">
        <f>VLOOKUP($D333,'Growth rate'!$B$3:$S$93,6,FALSE)*VLOOKUP($F333,BY_IND_Demand_Drivers!$B$5:$J$100,9,FALSE)</f>
        <v>1.967767331831792E-2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0.3597294094200495</v>
      </c>
      <c r="H334" s="16">
        <f>VLOOKUP($D334,'Growth rate'!$B$3:$S$93,6,FALSE)*VLOOKUP($F334,BY_IND_Demand_Drivers!$B$5:$J$100,8,FALSE)</f>
        <v>1.999661396336851E-2</v>
      </c>
      <c r="I334" s="16">
        <f>VLOOKUP($D334,'Growth rate'!$B$3:$S$93,6,FALSE)*VLOOKUP($F334,BY_IND_Demand_Drivers!$B$5:$J$100,9,FALSE)</f>
        <v>1.999661396336851E-2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0.36546699729839111</v>
      </c>
      <c r="H335" s="16">
        <f>VLOOKUP($D335,'Growth rate'!$B$3:$S$93,6,FALSE)*VLOOKUP($F335,BY_IND_Demand_Drivers!$B$5:$J$100,8,FALSE)</f>
        <v>2.0315554608419103E-2</v>
      </c>
      <c r="I335" s="16">
        <f>VLOOKUP($D335,'Growth rate'!$B$3:$S$93,6,FALSE)*VLOOKUP($F335,BY_IND_Demand_Drivers!$B$5:$J$100,9,FALSE)</f>
        <v>2.0315554608419103E-2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0.37120458517673266</v>
      </c>
      <c r="H336" s="16">
        <f>VLOOKUP($D336,'Growth rate'!$B$3:$S$93,6,FALSE)*VLOOKUP($F336,BY_IND_Demand_Drivers!$B$5:$J$100,8,FALSE)</f>
        <v>2.0634495253469692E-2</v>
      </c>
      <c r="I336" s="16">
        <f>VLOOKUP($D336,'Growth rate'!$B$3:$S$93,6,FALSE)*VLOOKUP($F336,BY_IND_Demand_Drivers!$B$5:$J$100,9,FALSE)</f>
        <v>2.0634495253469692E-2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0.37694217305507416</v>
      </c>
      <c r="H337" s="16">
        <f>VLOOKUP($D337,'Growth rate'!$B$3:$S$93,6,FALSE)*VLOOKUP($F337,BY_IND_Demand_Drivers!$B$5:$J$100,8,FALSE)</f>
        <v>2.0953435898520278E-2</v>
      </c>
      <c r="I337" s="16">
        <f>VLOOKUP($D337,'Growth rate'!$B$3:$S$93,6,FALSE)*VLOOKUP($F337,BY_IND_Demand_Drivers!$B$5:$J$100,9,FALSE)</f>
        <v>2.0953435898520278E-2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0.38267976093341571</v>
      </c>
      <c r="H338" s="16">
        <f>VLOOKUP($D338,'Growth rate'!$B$3:$S$93,6,FALSE)*VLOOKUP($F338,BY_IND_Demand_Drivers!$B$5:$J$100,8,FALSE)</f>
        <v>2.1272376543570871E-2</v>
      </c>
      <c r="I338" s="16">
        <f>VLOOKUP($D338,'Growth rate'!$B$3:$S$93,6,FALSE)*VLOOKUP($F338,BY_IND_Demand_Drivers!$B$5:$J$100,9,FALSE)</f>
        <v>2.1272376543570871E-2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0.38841734881175727</v>
      </c>
      <c r="H339" s="16">
        <f>VLOOKUP($D339,'Growth rate'!$B$3:$S$93,6,FALSE)*VLOOKUP($F339,BY_IND_Demand_Drivers!$B$5:$J$100,8,FALSE)</f>
        <v>2.1591317188621461E-2</v>
      </c>
      <c r="I339" s="16">
        <f>VLOOKUP($D339,'Growth rate'!$B$3:$S$93,6,FALSE)*VLOOKUP($F339,BY_IND_Demand_Drivers!$B$5:$J$100,9,FALSE)</f>
        <v>2.1591317188621461E-2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0.39415493669009882</v>
      </c>
      <c r="H340" s="16">
        <f>VLOOKUP($D340,'Growth rate'!$B$3:$S$93,6,FALSE)*VLOOKUP($F340,BY_IND_Demand_Drivers!$B$5:$J$100,8,FALSE)</f>
        <v>2.1910257833672054E-2</v>
      </c>
      <c r="I340" s="16">
        <f>VLOOKUP($D340,'Growth rate'!$B$3:$S$93,6,FALSE)*VLOOKUP($F340,BY_IND_Demand_Drivers!$B$5:$J$100,9,FALSE)</f>
        <v>2.1910257833672054E-2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0.39989252456844038</v>
      </c>
      <c r="H341" s="16">
        <f>VLOOKUP($D341,'Growth rate'!$B$3:$S$93,6,FALSE)*VLOOKUP($F341,BY_IND_Demand_Drivers!$B$5:$J$100,8,FALSE)</f>
        <v>2.2229198478722643E-2</v>
      </c>
      <c r="I341" s="16">
        <f>VLOOKUP($D341,'Growth rate'!$B$3:$S$93,6,FALSE)*VLOOKUP($F341,BY_IND_Demand_Drivers!$B$5:$J$100,9,FALSE)</f>
        <v>2.2229198478722643E-2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0.40563011244678199</v>
      </c>
      <c r="H342" s="16">
        <f>VLOOKUP($D342,'Growth rate'!$B$3:$S$93,6,FALSE)*VLOOKUP($F342,BY_IND_Demand_Drivers!$B$5:$J$100,8,FALSE)</f>
        <v>2.2548139123773236E-2</v>
      </c>
      <c r="I342" s="16">
        <f>VLOOKUP($D342,'Growth rate'!$B$3:$S$93,6,FALSE)*VLOOKUP($F342,BY_IND_Demand_Drivers!$B$5:$J$100,9,FALSE)</f>
        <v>2.2548139123773236E-2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0.41136770032512354</v>
      </c>
      <c r="H343" s="16">
        <f>VLOOKUP($D343,'Growth rate'!$B$3:$S$93,6,FALSE)*VLOOKUP($F343,BY_IND_Demand_Drivers!$B$5:$J$100,8,FALSE)</f>
        <v>2.2867079768823826E-2</v>
      </c>
      <c r="I343" s="16">
        <f>VLOOKUP($D343,'Growth rate'!$B$3:$S$93,6,FALSE)*VLOOKUP($F343,BY_IND_Demand_Drivers!$B$5:$J$100,9,FALSE)</f>
        <v>2.2867079768823826E-2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0.41710528820346504</v>
      </c>
      <c r="H344" s="16">
        <f>VLOOKUP($D344,'Growth rate'!$B$3:$S$93,6,FALSE)*VLOOKUP($F344,BY_IND_Demand_Drivers!$B$5:$J$100,8,FALSE)</f>
        <v>2.3186020413874416E-2</v>
      </c>
      <c r="I344" s="16">
        <f>VLOOKUP($D344,'Growth rate'!$B$3:$S$93,6,FALSE)*VLOOKUP($F344,BY_IND_Demand_Drivers!$B$5:$J$100,9,FALSE)</f>
        <v>2.3186020413874416E-2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0.4228428760818066</v>
      </c>
      <c r="H345" s="16">
        <f>VLOOKUP($D345,'Growth rate'!$B$3:$S$93,6,FALSE)*VLOOKUP($F345,BY_IND_Demand_Drivers!$B$5:$J$100,8,FALSE)</f>
        <v>2.3504961058925005E-2</v>
      </c>
      <c r="I345" s="16">
        <f>VLOOKUP($D345,'Growth rate'!$B$3:$S$93,6,FALSE)*VLOOKUP($F345,BY_IND_Demand_Drivers!$B$5:$J$100,9,FALSE)</f>
        <v>2.3504961058925005E-2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0.42858046396014815</v>
      </c>
      <c r="H346" s="16">
        <f>VLOOKUP($D346,'Growth rate'!$B$3:$S$93,6,FALSE)*VLOOKUP($F346,BY_IND_Demand_Drivers!$B$5:$J$100,8,FALSE)</f>
        <v>2.3823901703975598E-2</v>
      </c>
      <c r="I346" s="16">
        <f>VLOOKUP($D346,'Growth rate'!$B$3:$S$93,6,FALSE)*VLOOKUP($F346,BY_IND_Demand_Drivers!$B$5:$J$100,9,FALSE)</f>
        <v>2.3823901703975598E-2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0.4343180518384897</v>
      </c>
      <c r="H347" s="16">
        <f>VLOOKUP($D347,'Growth rate'!$B$3:$S$93,6,FALSE)*VLOOKUP($F347,BY_IND_Demand_Drivers!$B$5:$J$100,8,FALSE)</f>
        <v>2.4142842349026188E-2</v>
      </c>
      <c r="I347" s="16">
        <f>VLOOKUP($D347,'Growth rate'!$B$3:$S$93,6,FALSE)*VLOOKUP($F347,BY_IND_Demand_Drivers!$B$5:$J$100,9,FALSE)</f>
        <v>2.4142842349026188E-2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0.44005563971683126</v>
      </c>
      <c r="H348" s="16">
        <f>VLOOKUP($D348,'Growth rate'!$B$3:$S$93,6,FALSE)*VLOOKUP($F348,BY_IND_Demand_Drivers!$B$5:$J$100,8,FALSE)</f>
        <v>2.4461782994076781E-2</v>
      </c>
      <c r="I348" s="16">
        <f>VLOOKUP($D348,'Growth rate'!$B$3:$S$93,6,FALSE)*VLOOKUP($F348,BY_IND_Demand_Drivers!$B$5:$J$100,9,FALSE)</f>
        <v>2.4461782994076781E-2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0.44579322759517287</v>
      </c>
      <c r="H349" s="16">
        <f>VLOOKUP($D349,'Growth rate'!$B$3:$S$93,6,FALSE)*VLOOKUP($F349,BY_IND_Demand_Drivers!$B$5:$J$100,8,FALSE)</f>
        <v>2.478072363912737E-2</v>
      </c>
      <c r="I349" s="16">
        <f>VLOOKUP($D349,'Growth rate'!$B$3:$S$93,6,FALSE)*VLOOKUP($F349,BY_IND_Demand_Drivers!$B$5:$J$100,9,FALSE)</f>
        <v>2.478072363912737E-2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0.45153081547351442</v>
      </c>
      <c r="H350" s="16">
        <f>VLOOKUP($D350,'Growth rate'!$B$3:$S$93,6,FALSE)*VLOOKUP($F350,BY_IND_Demand_Drivers!$B$5:$J$100,8,FALSE)</f>
        <v>2.5099664284177963E-2</v>
      </c>
      <c r="I350" s="16">
        <f>VLOOKUP($D350,'Growth rate'!$B$3:$S$93,6,FALSE)*VLOOKUP($F350,BY_IND_Demand_Drivers!$B$5:$J$100,9,FALSE)</f>
        <v>2.5099664284177963E-2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0.45726840335185598</v>
      </c>
      <c r="H351" s="16">
        <f>VLOOKUP($D351,'Growth rate'!$B$3:$S$93,6,FALSE)*VLOOKUP($F351,BY_IND_Demand_Drivers!$B$5:$J$100,8,FALSE)</f>
        <v>2.5418604929228553E-2</v>
      </c>
      <c r="I351" s="16">
        <f>VLOOKUP($D351,'Growth rate'!$B$3:$S$93,6,FALSE)*VLOOKUP($F351,BY_IND_Demand_Drivers!$B$5:$J$100,9,FALSE)</f>
        <v>2.5418604929228553E-2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0.46300599123019753</v>
      </c>
      <c r="H352" s="16">
        <f>VLOOKUP($D352,'Growth rate'!$B$3:$S$93,6,FALSE)*VLOOKUP($F352,BY_IND_Demand_Drivers!$B$5:$J$100,8,FALSE)</f>
        <v>2.5737545574279146E-2</v>
      </c>
      <c r="I352" s="16">
        <f>VLOOKUP($D352,'Growth rate'!$B$3:$S$93,6,FALSE)*VLOOKUP($F352,BY_IND_Demand_Drivers!$B$5:$J$100,9,FALSE)</f>
        <v>2.5737545574279146E-2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0.46874357910853909</v>
      </c>
      <c r="H353" s="16">
        <f>VLOOKUP($D353,'Growth rate'!$B$3:$S$93,6,FALSE)*VLOOKUP($F353,BY_IND_Demand_Drivers!$B$5:$J$100,8,FALSE)</f>
        <v>2.6056486219329735E-2</v>
      </c>
      <c r="I353" s="16">
        <f>VLOOKUP($D353,'Growth rate'!$B$3:$S$93,6,FALSE)*VLOOKUP($F353,BY_IND_Demand_Drivers!$B$5:$J$100,9,FALSE)</f>
        <v>2.6056486219329735E-2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0.47448116698688059</v>
      </c>
      <c r="H354" s="16">
        <f>VLOOKUP($D354,'Growth rate'!$B$3:$S$93,6,FALSE)*VLOOKUP($F354,BY_IND_Demand_Drivers!$B$5:$J$100,8,FALSE)</f>
        <v>2.6375426864380325E-2</v>
      </c>
      <c r="I354" s="16">
        <f>VLOOKUP($D354,'Growth rate'!$B$3:$S$93,6,FALSE)*VLOOKUP($F354,BY_IND_Demand_Drivers!$B$5:$J$100,9,FALSE)</f>
        <v>2.6375426864380325E-2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0.48021875486522214</v>
      </c>
      <c r="H355" s="16">
        <f>VLOOKUP($D355,'Growth rate'!$B$3:$S$93,6,FALSE)*VLOOKUP($F355,BY_IND_Demand_Drivers!$B$5:$J$100,8,FALSE)</f>
        <v>2.6694367509430914E-2</v>
      </c>
      <c r="I355" s="16">
        <f>VLOOKUP($D355,'Growth rate'!$B$3:$S$93,6,FALSE)*VLOOKUP($F355,BY_IND_Demand_Drivers!$B$5:$J$100,9,FALSE)</f>
        <v>2.6694367509430914E-2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0.48595634274356375</v>
      </c>
      <c r="H356" s="16">
        <f>VLOOKUP($D356,'Growth rate'!$B$3:$S$93,6,FALSE)*VLOOKUP($F356,BY_IND_Demand_Drivers!$B$5:$J$100,8,FALSE)</f>
        <v>2.7013308154481507E-2</v>
      </c>
      <c r="I356" s="16">
        <f>VLOOKUP($D356,'Growth rate'!$B$3:$S$93,6,FALSE)*VLOOKUP($F356,BY_IND_Demand_Drivers!$B$5:$J$100,9,FALSE)</f>
        <v>2.7013308154481507E-2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0.49169393062190531</v>
      </c>
      <c r="H357" s="16">
        <f>VLOOKUP($D357,'Growth rate'!$B$3:$S$93,6,FALSE)*VLOOKUP($F357,BY_IND_Demand_Drivers!$B$5:$J$100,8,FALSE)</f>
        <v>2.7332248799532097E-2</v>
      </c>
      <c r="I357" s="16">
        <f>VLOOKUP($D357,'Growth rate'!$B$3:$S$93,6,FALSE)*VLOOKUP($F357,BY_IND_Demand_Drivers!$B$5:$J$100,9,FALSE)</f>
        <v>2.7332248799532097E-2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0.49743151850024686</v>
      </c>
      <c r="H358" s="16">
        <f>VLOOKUP($D358,'Growth rate'!$B$3:$S$93,6,FALSE)*VLOOKUP($F358,BY_IND_Demand_Drivers!$B$5:$J$100,8,FALSE)</f>
        <v>2.765118944458269E-2</v>
      </c>
      <c r="I358" s="16">
        <f>VLOOKUP($D358,'Growth rate'!$B$3:$S$93,6,FALSE)*VLOOKUP($F358,BY_IND_Demand_Drivers!$B$5:$J$100,9,FALSE)</f>
        <v>2.765118944458269E-2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0.50316910637858836</v>
      </c>
      <c r="H359" s="16">
        <f>VLOOKUP($D359,'Growth rate'!$B$3:$S$93,6,FALSE)*VLOOKUP($F359,BY_IND_Demand_Drivers!$B$5:$J$100,8,FALSE)</f>
        <v>2.7970130089633276E-2</v>
      </c>
      <c r="I359" s="16">
        <f>VLOOKUP($D359,'Growth rate'!$B$3:$S$93,6,FALSE)*VLOOKUP($F359,BY_IND_Demand_Drivers!$B$5:$J$100,9,FALSE)</f>
        <v>2.7970130089633276E-2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0.50890669425692991</v>
      </c>
      <c r="H360" s="16">
        <f>VLOOKUP($D360,'Growth rate'!$B$3:$S$93,6,FALSE)*VLOOKUP($F360,BY_IND_Demand_Drivers!$B$5:$J$100,8,FALSE)</f>
        <v>2.8289070734683865E-2</v>
      </c>
      <c r="I360" s="16">
        <f>VLOOKUP($D360,'Growth rate'!$B$3:$S$93,6,FALSE)*VLOOKUP($F360,BY_IND_Demand_Drivers!$B$5:$J$100,9,FALSE)</f>
        <v>2.8289070734683865E-2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0.51464428213527147</v>
      </c>
      <c r="H361" s="16">
        <f>VLOOKUP($D361,'Growth rate'!$B$3:$S$93,6,FALSE)*VLOOKUP($F361,BY_IND_Demand_Drivers!$B$5:$J$100,8,FALSE)</f>
        <v>2.8608011379734458E-2</v>
      </c>
      <c r="I361" s="16">
        <f>VLOOKUP($D361,'Growth rate'!$B$3:$S$93,6,FALSE)*VLOOKUP($F361,BY_IND_Demand_Drivers!$B$5:$J$100,9,FALSE)</f>
        <v>2.8608011379734458E-2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0.52038187001361302</v>
      </c>
      <c r="H362" s="16">
        <f>VLOOKUP($D362,'Growth rate'!$B$3:$S$93,6,FALSE)*VLOOKUP($F362,BY_IND_Demand_Drivers!$B$5:$J$100,8,FALSE)</f>
        <v>2.8926952024785051E-2</v>
      </c>
      <c r="I362" s="16">
        <f>VLOOKUP($D362,'Growth rate'!$B$3:$S$93,6,FALSE)*VLOOKUP($F362,BY_IND_Demand_Drivers!$B$5:$J$100,9,FALSE)</f>
        <v>2.8926952024785051E-2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0.52611945789195458</v>
      </c>
      <c r="H363" s="16">
        <f>VLOOKUP($D363,'Growth rate'!$B$3:$S$93,6,FALSE)*VLOOKUP($F363,BY_IND_Demand_Drivers!$B$5:$J$100,8,FALSE)</f>
        <v>2.9245892669835641E-2</v>
      </c>
      <c r="I363" s="16">
        <f>VLOOKUP($D363,'Growth rate'!$B$3:$S$93,6,FALSE)*VLOOKUP($F363,BY_IND_Demand_Drivers!$B$5:$J$100,9,FALSE)</f>
        <v>2.9245892669835641E-2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0.53453736921822592</v>
      </c>
      <c r="H364" s="16">
        <f>VLOOKUP($D364,'Growth rate'!$B$3:$S$93,6,FALSE)*VLOOKUP($F364,BY_IND_Demand_Drivers!$B$5:$J$100,8,FALSE)</f>
        <v>2.9713826952553014E-2</v>
      </c>
      <c r="I364" s="16">
        <f>VLOOKUP($D364,'Growth rate'!$B$3:$S$93,6,FALSE)*VLOOKUP($F364,BY_IND_Demand_Drivers!$B$5:$J$100,9,FALSE)</f>
        <v>2.9713826952553014E-2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0.54308996712571744</v>
      </c>
      <c r="H365" s="16">
        <f>VLOOKUP($D365,'Growth rate'!$B$3:$S$93,6,FALSE)*VLOOKUP($F365,BY_IND_Demand_Drivers!$B$5:$J$100,8,FALSE)</f>
        <v>3.0189248183793857E-2</v>
      </c>
      <c r="I365" s="16">
        <f>VLOOKUP($D365,'Growth rate'!$B$3:$S$93,6,FALSE)*VLOOKUP($F365,BY_IND_Demand_Drivers!$B$5:$J$100,9,FALSE)</f>
        <v>3.0189248183793857E-2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0.55177940659972902</v>
      </c>
      <c r="H366" s="16">
        <f>VLOOKUP($D366,'Growth rate'!$B$3:$S$93,6,FALSE)*VLOOKUP($F366,BY_IND_Demand_Drivers!$B$5:$J$100,8,FALSE)</f>
        <v>3.067227615473456E-2</v>
      </c>
      <c r="I366" s="16">
        <f>VLOOKUP($D366,'Growth rate'!$B$3:$S$93,6,FALSE)*VLOOKUP($F366,BY_IND_Demand_Drivers!$B$5:$J$100,9,FALSE)</f>
        <v>3.067227615473456E-2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0.56060787710532467</v>
      </c>
      <c r="H367" s="16">
        <f>VLOOKUP($D367,'Growth rate'!$B$3:$S$93,6,FALSE)*VLOOKUP($F367,BY_IND_Demand_Drivers!$B$5:$J$100,8,FALSE)</f>
        <v>3.1163032573210316E-2</v>
      </c>
      <c r="I367" s="16">
        <f>VLOOKUP($D367,'Growth rate'!$B$3:$S$93,6,FALSE)*VLOOKUP($F367,BY_IND_Demand_Drivers!$B$5:$J$100,9,FALSE)</f>
        <v>3.1163032573210316E-2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0.56957760313900974</v>
      </c>
      <c r="H368" s="16">
        <f>VLOOKUP($D368,'Growth rate'!$B$3:$S$93,6,FALSE)*VLOOKUP($F368,BY_IND_Demand_Drivers!$B$5:$J$100,8,FALSE)</f>
        <v>3.1661641094381673E-2</v>
      </c>
      <c r="I368" s="16">
        <f>VLOOKUP($D368,'Growth rate'!$B$3:$S$93,6,FALSE)*VLOOKUP($F368,BY_IND_Demand_Drivers!$B$5:$J$100,9,FALSE)</f>
        <v>3.1661641094381673E-2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0.57869084478923394</v>
      </c>
      <c r="H369" s="16">
        <f>VLOOKUP($D369,'Growth rate'!$B$3:$S$93,6,FALSE)*VLOOKUP($F369,BY_IND_Demand_Drivers!$B$5:$J$100,8,FALSE)</f>
        <v>3.2168227351891787E-2</v>
      </c>
      <c r="I369" s="16">
        <f>VLOOKUP($D369,'Growth rate'!$B$3:$S$93,6,FALSE)*VLOOKUP($F369,BY_IND_Demand_Drivers!$B$5:$J$100,9,FALSE)</f>
        <v>3.2168227351891787E-2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0.58794989830586175</v>
      </c>
      <c r="H370" s="16">
        <f>VLOOKUP($D370,'Growth rate'!$B$3:$S$93,6,FALSE)*VLOOKUP($F370,BY_IND_Demand_Drivers!$B$5:$J$100,8,FALSE)</f>
        <v>3.268291898952206E-2</v>
      </c>
      <c r="I370" s="16">
        <f>VLOOKUP($D370,'Growth rate'!$B$3:$S$93,6,FALSE)*VLOOKUP($F370,BY_IND_Demand_Drivers!$B$5:$J$100,9,FALSE)</f>
        <v>3.268291898952206E-2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0.59735709667875547</v>
      </c>
      <c r="H371" s="16">
        <f>VLOOKUP($D371,'Growth rate'!$B$3:$S$93,6,FALSE)*VLOOKUP($F371,BY_IND_Demand_Drivers!$B$5:$J$100,8,FALSE)</f>
        <v>3.3205845693354406E-2</v>
      </c>
      <c r="I371" s="16">
        <f>VLOOKUP($D371,'Growth rate'!$B$3:$S$93,6,FALSE)*VLOOKUP($F371,BY_IND_Demand_Drivers!$B$5:$J$100,9,FALSE)</f>
        <v>3.3205845693354406E-2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0.60691481022561566</v>
      </c>
      <c r="H372" s="16">
        <f>VLOOKUP($D372,'Growth rate'!$B$3:$S$93,6,FALSE)*VLOOKUP($F372,BY_IND_Demand_Drivers!$B$5:$J$100,8,FALSE)</f>
        <v>3.3737139224448084E-2</v>
      </c>
      <c r="I372" s="16">
        <f>VLOOKUP($D372,'Growth rate'!$B$3:$S$93,6,FALSE)*VLOOKUP($F372,BY_IND_Demand_Drivers!$B$5:$J$100,9,FALSE)</f>
        <v>3.3737139224448084E-2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0.61662544718922552</v>
      </c>
      <c r="H373" s="16">
        <f>VLOOKUP($D373,'Growth rate'!$B$3:$S$93,6,FALSE)*VLOOKUP($F373,BY_IND_Demand_Drivers!$B$5:$J$100,8,FALSE)</f>
        <v>3.4276933452039249E-2</v>
      </c>
      <c r="I373" s="16">
        <f>VLOOKUP($D373,'Growth rate'!$B$3:$S$93,6,FALSE)*VLOOKUP($F373,BY_IND_Demand_Drivers!$B$5:$J$100,9,FALSE)</f>
        <v>3.4276933452039249E-2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0.62649145434425313</v>
      </c>
      <c r="H374" s="16">
        <f>VLOOKUP($D374,'Growth rate'!$B$3:$S$93,6,FALSE)*VLOOKUP($F374,BY_IND_Demand_Drivers!$B$5:$J$100,8,FALSE)</f>
        <v>3.4825364387271879E-2</v>
      </c>
      <c r="I374" s="16">
        <f>VLOOKUP($D374,'Growth rate'!$B$3:$S$93,6,FALSE)*VLOOKUP($F374,BY_IND_Demand_Drivers!$B$5:$J$100,9,FALSE)</f>
        <v>3.4825364387271879E-2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0.63651531761376123</v>
      </c>
      <c r="H375" s="16">
        <f>VLOOKUP($D375,'Growth rate'!$B$3:$S$93,6,FALSE)*VLOOKUP($F375,BY_IND_Demand_Drivers!$B$5:$J$100,8,FALSE)</f>
        <v>3.5382570217468233E-2</v>
      </c>
      <c r="I375" s="16">
        <f>VLOOKUP($D375,'Growth rate'!$B$3:$S$93,6,FALSE)*VLOOKUP($F375,BY_IND_Demand_Drivers!$B$5:$J$100,9,FALSE)</f>
        <v>3.5382570217468233E-2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0.64669956269558138</v>
      </c>
      <c r="H376" s="16">
        <f>VLOOKUP($D376,'Growth rate'!$B$3:$S$93,6,FALSE)*VLOOKUP($F376,BY_IND_Demand_Drivers!$B$5:$J$100,8,FALSE)</f>
        <v>3.5948691340947719E-2</v>
      </c>
      <c r="I376" s="16">
        <f>VLOOKUP($D376,'Growth rate'!$B$3:$S$93,6,FALSE)*VLOOKUP($F376,BY_IND_Demand_Drivers!$B$5:$J$100,9,FALSE)</f>
        <v>3.5948691340947719E-2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0.65704675569871074</v>
      </c>
      <c r="H377" s="16">
        <f>VLOOKUP($D377,'Growth rate'!$B$3:$S$93,6,FALSE)*VLOOKUP($F377,BY_IND_Demand_Drivers!$B$5:$J$100,8,FALSE)</f>
        <v>3.6523870402402889E-2</v>
      </c>
      <c r="I377" s="16">
        <f>VLOOKUP($D377,'Growth rate'!$B$3:$S$93,6,FALSE)*VLOOKUP($F377,BY_IND_Demand_Drivers!$B$5:$J$100,9,FALSE)</f>
        <v>3.6523870402402889E-2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0.66755950378989004</v>
      </c>
      <c r="H378" s="16">
        <f>VLOOKUP($D378,'Growth rate'!$B$3:$S$93,6,FALSE)*VLOOKUP($F378,BY_IND_Demand_Drivers!$B$5:$J$100,8,FALSE)</f>
        <v>3.710825232884133E-2</v>
      </c>
      <c r="I378" s="16">
        <f>VLOOKUP($D378,'Growth rate'!$B$3:$S$93,6,FALSE)*VLOOKUP($F378,BY_IND_Demand_Drivers!$B$5:$J$100,9,FALSE)</f>
        <v>3.710825232884133E-2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0.67824045585052839</v>
      </c>
      <c r="H379" s="16">
        <f>VLOOKUP($D379,'Growth rate'!$B$3:$S$93,6,FALSE)*VLOOKUP($F379,BY_IND_Demand_Drivers!$B$5:$J$100,8,FALSE)</f>
        <v>3.7701984366102795E-2</v>
      </c>
      <c r="I379" s="16">
        <f>VLOOKUP($D379,'Growth rate'!$B$3:$S$93,6,FALSE)*VLOOKUP($F379,BY_IND_Demand_Drivers!$B$5:$J$100,9,FALSE)</f>
        <v>3.7701984366102795E-2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0.68909230314413672</v>
      </c>
      <c r="H380" s="16">
        <f>VLOOKUP($D380,'Growth rate'!$B$3:$S$93,6,FALSE)*VLOOKUP($F380,BY_IND_Demand_Drivers!$B$5:$J$100,8,FALSE)</f>
        <v>3.8305216115960439E-2</v>
      </c>
      <c r="I380" s="16">
        <f>VLOOKUP($D380,'Growth rate'!$B$3:$S$93,6,FALSE)*VLOOKUP($F380,BY_IND_Demand_Drivers!$B$5:$J$100,9,FALSE)</f>
        <v>3.8305216115960439E-2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0.70011777999444302</v>
      </c>
      <c r="H381" s="16">
        <f>VLOOKUP($D381,'Growth rate'!$B$3:$S$93,6,FALSE)*VLOOKUP($F381,BY_IND_Demand_Drivers!$B$5:$J$100,8,FALSE)</f>
        <v>3.8918099573815812E-2</v>
      </c>
      <c r="I381" s="16">
        <f>VLOOKUP($D381,'Growth rate'!$B$3:$S$93,6,FALSE)*VLOOKUP($F381,BY_IND_Demand_Drivers!$B$5:$J$100,9,FALSE)</f>
        <v>3.8918099573815812E-2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0.71131966447435402</v>
      </c>
      <c r="H382" s="16">
        <f>VLOOKUP($D382,'Growth rate'!$B$3:$S$93,6,FALSE)*VLOOKUP($F382,BY_IND_Demand_Drivers!$B$5:$J$100,8,FALSE)</f>
        <v>3.9540789166996854E-2</v>
      </c>
      <c r="I382" s="16">
        <f>VLOOKUP($D382,'Growth rate'!$B$3:$S$93,6,FALSE)*VLOOKUP($F382,BY_IND_Demand_Drivers!$B$5:$J$100,9,FALSE)</f>
        <v>3.9540789166996854E-2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0.72270077910594366</v>
      </c>
      <c r="H383" s="16">
        <f>VLOOKUP($D383,'Growth rate'!$B$3:$S$93,6,FALSE)*VLOOKUP($F383,BY_IND_Demand_Drivers!$B$5:$J$100,8,FALSE)</f>
        <v>4.0173441793668808E-2</v>
      </c>
      <c r="I383" s="16">
        <f>VLOOKUP($D383,'Growth rate'!$B$3:$S$93,6,FALSE)*VLOOKUP($F383,BY_IND_Demand_Drivers!$B$5:$J$100,9,FALSE)</f>
        <v>4.0173441793668808E-2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0.73426399157163891</v>
      </c>
      <c r="H384" s="16">
        <f>VLOOKUP($D384,'Growth rate'!$B$3:$S$93,6,FALSE)*VLOOKUP($F384,BY_IND_Demand_Drivers!$B$5:$J$100,8,FALSE)</f>
        <v>4.0816216862367513E-2</v>
      </c>
      <c r="I384" s="16">
        <f>VLOOKUP($D384,'Growth rate'!$B$3:$S$93,6,FALSE)*VLOOKUP($F384,BY_IND_Demand_Drivers!$B$5:$J$100,9,FALSE)</f>
        <v>4.0816216862367513E-2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0.74601221543678509</v>
      </c>
      <c r="H385" s="16">
        <f>VLOOKUP($D385,'Growth rate'!$B$3:$S$93,6,FALSE)*VLOOKUP($F385,BY_IND_Demand_Drivers!$B$5:$J$100,8,FALSE)</f>
        <v>4.1469276332165392E-2</v>
      </c>
      <c r="I385" s="16">
        <f>VLOOKUP($D385,'Growth rate'!$B$3:$S$93,6,FALSE)*VLOOKUP($F385,BY_IND_Demand_Drivers!$B$5:$J$100,9,FALSE)</f>
        <v>4.1469276332165392E-2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0.75794841088377352</v>
      </c>
      <c r="H386" s="16">
        <f>VLOOKUP($D386,'Growth rate'!$B$3:$S$93,6,FALSE)*VLOOKUP($F386,BY_IND_Demand_Drivers!$B$5:$J$100,8,FALSE)</f>
        <v>4.2132784753480035E-2</v>
      </c>
      <c r="I386" s="16">
        <f>VLOOKUP($D386,'Growth rate'!$B$3:$S$93,6,FALSE)*VLOOKUP($F386,BY_IND_Demand_Drivers!$B$5:$J$100,9,FALSE)</f>
        <v>4.2132784753480035E-2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0.77007558545791388</v>
      </c>
      <c r="H387" s="16">
        <f>VLOOKUP($D387,'Growth rate'!$B$3:$S$93,6,FALSE)*VLOOKUP($F387,BY_IND_Demand_Drivers!$B$5:$J$100,8,FALSE)</f>
        <v>4.2806909309535714E-2</v>
      </c>
      <c r="I387" s="16">
        <f>VLOOKUP($D387,'Growth rate'!$B$3:$S$93,6,FALSE)*VLOOKUP($F387,BY_IND_Demand_Drivers!$B$5:$J$100,9,FALSE)</f>
        <v>4.2806909309535714E-2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0.7823967948252406</v>
      </c>
      <c r="H388" s="16">
        <f>VLOOKUP($D388,'Growth rate'!$B$3:$S$93,6,FALSE)*VLOOKUP($F388,BY_IND_Demand_Drivers!$B$5:$J$100,8,FALSE)</f>
        <v>4.3491819858488288E-2</v>
      </c>
      <c r="I388" s="16">
        <f>VLOOKUP($D388,'Growth rate'!$B$3:$S$93,6,FALSE)*VLOOKUP($F388,BY_IND_Demand_Drivers!$B$5:$J$100,9,FALSE)</f>
        <v>4.3491819858488288E-2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0.79491514354244441</v>
      </c>
      <c r="H389" s="16">
        <f>VLOOKUP($D389,'Growth rate'!$B$3:$S$93,6,FALSE)*VLOOKUP($F389,BY_IND_Demand_Drivers!$B$5:$J$100,8,FALSE)</f>
        <v>4.4187688976224097E-2</v>
      </c>
      <c r="I389" s="16">
        <f>VLOOKUP($D389,'Growth rate'!$B$3:$S$93,6,FALSE)*VLOOKUP($F389,BY_IND_Demand_Drivers!$B$5:$J$100,9,FALSE)</f>
        <v>4.4187688976224097E-2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0.80763378583912337</v>
      </c>
      <c r="H390" s="16">
        <f>VLOOKUP($D390,'Growth rate'!$B$3:$S$93,6,FALSE)*VLOOKUP($F390,BY_IND_Demand_Drivers!$B$5:$J$100,8,FALSE)</f>
        <v>4.4894691999843681E-2</v>
      </c>
      <c r="I390" s="16">
        <f>VLOOKUP($D390,'Growth rate'!$B$3:$S$93,6,FALSE)*VLOOKUP($F390,BY_IND_Demand_Drivers!$B$5:$J$100,9,FALSE)</f>
        <v>4.4894691999843681E-2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0.82055592641254949</v>
      </c>
      <c r="H391" s="16">
        <f>VLOOKUP($D391,'Growth rate'!$B$3:$S$93,6,FALSE)*VLOOKUP($F391,BY_IND_Demand_Drivers!$B$5:$J$100,8,FALSE)</f>
        <v>4.5613007071841183E-2</v>
      </c>
      <c r="I391" s="16">
        <f>VLOOKUP($D391,'Growth rate'!$B$3:$S$93,6,FALSE)*VLOOKUP($F391,BY_IND_Demand_Drivers!$B$5:$J$100,9,FALSE)</f>
        <v>4.5613007071841183E-2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0.83368482123515031</v>
      </c>
      <c r="H392" s="16">
        <f>VLOOKUP($D392,'Growth rate'!$B$3:$S$93,6,FALSE)*VLOOKUP($F392,BY_IND_Demand_Drivers!$B$5:$J$100,8,FALSE)</f>
        <v>4.6342815184990643E-2</v>
      </c>
      <c r="I392" s="16">
        <f>VLOOKUP($D392,'Growth rate'!$B$3:$S$93,6,FALSE)*VLOOKUP($F392,BY_IND_Demand_Drivers!$B$5:$J$100,9,FALSE)</f>
        <v>4.6342815184990643E-2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0.84702377837491272</v>
      </c>
      <c r="H393" s="16">
        <f>VLOOKUP($D393,'Growth rate'!$B$3:$S$93,6,FALSE)*VLOOKUP($F393,BY_IND_Demand_Drivers!$B$5:$J$100,8,FALSE)</f>
        <v>4.7084300227950494E-2</v>
      </c>
      <c r="I393" s="16">
        <f>VLOOKUP($D393,'Growth rate'!$B$3:$S$93,6,FALSE)*VLOOKUP($F393,BY_IND_Demand_Drivers!$B$5:$J$100,9,FALSE)</f>
        <v>4.7084300227950494E-2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0.86057615882891136</v>
      </c>
      <c r="H394" s="16">
        <f>VLOOKUP($D394,'Growth rate'!$B$3:$S$93,6,FALSE)*VLOOKUP($F394,BY_IND_Demand_Drivers!$B$5:$J$100,8,FALSE)</f>
        <v>4.7837649031597707E-2</v>
      </c>
      <c r="I394" s="16">
        <f>VLOOKUP($D394,'Growth rate'!$B$3:$S$93,6,FALSE)*VLOOKUP($F394,BY_IND_Demand_Drivers!$B$5:$J$100,9,FALSE)</f>
        <v>4.7837649031597707E-2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0.87434537737017415</v>
      </c>
      <c r="H395" s="16">
        <f>VLOOKUP($D395,'Growth rate'!$B$3:$S$93,6,FALSE)*VLOOKUP($F395,BY_IND_Demand_Drivers!$B$5:$J$100,8,FALSE)</f>
        <v>4.8603051416103278E-2</v>
      </c>
      <c r="I395" s="16">
        <f>VLOOKUP($D395,'Growth rate'!$B$3:$S$93,6,FALSE)*VLOOKUP($F395,BY_IND_Demand_Drivers!$B$5:$J$100,9,FALSE)</f>
        <v>4.8603051416103278E-2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0.88833490340809684</v>
      </c>
      <c r="H396" s="16">
        <f>VLOOKUP($D396,'Growth rate'!$B$3:$S$93,6,FALSE)*VLOOKUP($F396,BY_IND_Demand_Drivers!$B$5:$J$100,8,FALSE)</f>
        <v>4.9380700238760927E-2</v>
      </c>
      <c r="I396" s="16">
        <f>VLOOKUP($D396,'Growth rate'!$B$3:$S$93,6,FALSE)*VLOOKUP($F396,BY_IND_Demand_Drivers!$B$5:$J$100,9,FALSE)</f>
        <v>4.9380700238760927E-2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0.90254826186262627</v>
      </c>
      <c r="H397" s="16">
        <f>VLOOKUP($D397,'Growth rate'!$B$3:$S$93,6,FALSE)*VLOOKUP($F397,BY_IND_Demand_Drivers!$B$5:$J$100,8,FALSE)</f>
        <v>5.0170791442581096E-2</v>
      </c>
      <c r="I397" s="16">
        <f>VLOOKUP($D397,'Growth rate'!$B$3:$S$93,6,FALSE)*VLOOKUP($F397,BY_IND_Demand_Drivers!$B$5:$J$100,9,FALSE)</f>
        <v>5.0170791442581096E-2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0.91698903405242849</v>
      </c>
      <c r="H398" s="16">
        <f>VLOOKUP($D398,'Growth rate'!$B$3:$S$93,6,FALSE)*VLOOKUP($F398,BY_IND_Demand_Drivers!$B$5:$J$100,8,FALSE)</f>
        <v>5.0973524105662402E-2</v>
      </c>
      <c r="I398" s="16">
        <f>VLOOKUP($D398,'Growth rate'!$B$3:$S$93,6,FALSE)*VLOOKUP($F398,BY_IND_Demand_Drivers!$B$5:$J$100,9,FALSE)</f>
        <v>5.0973524105662402E-2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0.93166085859726755</v>
      </c>
      <c r="H399" s="16">
        <f>VLOOKUP($D399,'Growth rate'!$B$3:$S$93,6,FALSE)*VLOOKUP($F399,BY_IND_Demand_Drivers!$B$5:$J$100,8,FALSE)</f>
        <v>5.1789100491353011E-2</v>
      </c>
      <c r="I399" s="16">
        <f>VLOOKUP($D399,'Growth rate'!$B$3:$S$93,6,FALSE)*VLOOKUP($F399,BY_IND_Demand_Drivers!$B$5:$J$100,9,FALSE)</f>
        <v>5.1789100491353011E-2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0.94656743233482377</v>
      </c>
      <c r="H400" s="16">
        <f>VLOOKUP($D400,'Growth rate'!$B$3:$S$93,6,FALSE)*VLOOKUP($F400,BY_IND_Demand_Drivers!$B$5:$J$100,8,FALSE)</f>
        <v>5.2617726099214654E-2</v>
      </c>
      <c r="I400" s="16">
        <f>VLOOKUP($D400,'Growth rate'!$B$3:$S$93,6,FALSE)*VLOOKUP($F400,BY_IND_Demand_Drivers!$B$5:$J$100,9,FALSE)</f>
        <v>5.2617726099214654E-2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0.96171251125218093</v>
      </c>
      <c r="H401" s="16">
        <f>VLOOKUP($D401,'Growth rate'!$B$3:$S$93,6,FALSE)*VLOOKUP($F401,BY_IND_Demand_Drivers!$B$5:$J$100,8,FALSE)</f>
        <v>5.3459609716802088E-2</v>
      </c>
      <c r="I401" s="16">
        <f>VLOOKUP($D401,'Growth rate'!$B$3:$S$93,6,FALSE)*VLOOKUP($F401,BY_IND_Demand_Drivers!$B$5:$J$100,9,FALSE)</f>
        <v>5.3459609716802088E-2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0.97709991143221586</v>
      </c>
      <c r="H402" s="16">
        <f>VLOOKUP($D402,'Growth rate'!$B$3:$S$93,6,FALSE)*VLOOKUP($F402,BY_IND_Demand_Drivers!$B$5:$J$100,8,FALSE)</f>
        <v>5.4314963472270925E-2</v>
      </c>
      <c r="I402" s="16">
        <f>VLOOKUP($D402,'Growth rate'!$B$3:$S$93,6,FALSE)*VLOOKUP($F402,BY_IND_Demand_Drivers!$B$5:$J$100,9,FALSE)</f>
        <v>5.4314963472270925E-2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0.99273351001513122</v>
      </c>
      <c r="H403" s="16">
        <f>VLOOKUP($D403,'Growth rate'!$B$3:$S$93,6,FALSE)*VLOOKUP($F403,BY_IND_Demand_Drivers!$B$5:$J$100,8,FALSE)</f>
        <v>5.5184002887827252E-2</v>
      </c>
      <c r="I403" s="16">
        <f>VLOOKUP($D403,'Growth rate'!$B$3:$S$93,6,FALSE)*VLOOKUP($F403,BY_IND_Demand_Drivers!$B$5:$J$100,9,FALSE)</f>
        <v>5.5184002887827252E-2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1.0086172461753735</v>
      </c>
      <c r="H404" s="16">
        <f>VLOOKUP($D404,'Growth rate'!$B$3:$S$93,6,FALSE)*VLOOKUP($F404,BY_IND_Demand_Drivers!$B$5:$J$100,8,FALSE)</f>
        <v>5.6066946934032497E-2</v>
      </c>
      <c r="I404" s="16">
        <f>VLOOKUP($D404,'Growth rate'!$B$3:$S$93,6,FALSE)*VLOOKUP($F404,BY_IND_Demand_Drivers!$B$5:$J$100,9,FALSE)</f>
        <v>5.6066946934032497E-2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1.0247551221141795</v>
      </c>
      <c r="H405" s="16">
        <f>VLOOKUP($D405,'Growth rate'!$B$3:$S$93,6,FALSE)*VLOOKUP($F405,BY_IND_Demand_Drivers!$B$5:$J$100,8,FALSE)</f>
        <v>5.6964018084977031E-2</v>
      </c>
      <c r="I405" s="16">
        <f>VLOOKUP($D405,'Growth rate'!$B$3:$S$93,6,FALSE)*VLOOKUP($F405,BY_IND_Demand_Drivers!$B$5:$J$100,9,FALSE)</f>
        <v>5.6964018084977031E-2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1.0411512040680064</v>
      </c>
      <c r="H406" s="16">
        <f>VLOOKUP($D406,'Growth rate'!$B$3:$S$93,6,FALSE)*VLOOKUP($F406,BY_IND_Demand_Drivers!$B$5:$J$100,8,FALSE)</f>
        <v>5.7875442374336658E-2</v>
      </c>
      <c r="I406" s="16">
        <f>VLOOKUP($D406,'Growth rate'!$B$3:$S$93,6,FALSE)*VLOOKUP($F406,BY_IND_Demand_Drivers!$B$5:$J$100,9,FALSE)</f>
        <v>5.7875442374336658E-2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1.0578096233330945</v>
      </c>
      <c r="H407" s="16">
        <f>VLOOKUP($D407,'Growth rate'!$B$3:$S$93,6,FALSE)*VLOOKUP($F407,BY_IND_Demand_Drivers!$B$5:$J$100,8,FALSE)</f>
        <v>5.8801449452326043E-2</v>
      </c>
      <c r="I407" s="16">
        <f>VLOOKUP($D407,'Growth rate'!$B$3:$S$93,6,FALSE)*VLOOKUP($F407,BY_IND_Demand_Drivers!$B$5:$J$100,9,FALSE)</f>
        <v>5.8801449452326043E-2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1.0747345773064243</v>
      </c>
      <c r="H408" s="16">
        <f>VLOOKUP($D408,'Growth rate'!$B$3:$S$93,6,FALSE)*VLOOKUP($F408,BY_IND_Demand_Drivers!$B$5:$J$100,8,FALSE)</f>
        <v>5.9742272643563271E-2</v>
      </c>
      <c r="I408" s="16">
        <f>VLOOKUP($D408,'Growth rate'!$B$3:$S$93,6,FALSE)*VLOOKUP($F408,BY_IND_Demand_Drivers!$B$5:$J$100,9,FALSE)</f>
        <v>5.9742272643563271E-2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1.091930330543327</v>
      </c>
      <c r="H409" s="16">
        <f>VLOOKUP($D409,'Growth rate'!$B$3:$S$93,6,FALSE)*VLOOKUP($F409,BY_IND_Demand_Drivers!$B$5:$J$100,8,FALSE)</f>
        <v>6.0698149005860277E-2</v>
      </c>
      <c r="I409" s="16">
        <f>VLOOKUP($D409,'Growth rate'!$B$3:$S$93,6,FALSE)*VLOOKUP($F409,BY_IND_Demand_Drivers!$B$5:$J$100,9,FALSE)</f>
        <v>6.0698149005860277E-2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1.1094012158320201</v>
      </c>
      <c r="H410" s="16">
        <f>VLOOKUP($D410,'Growth rate'!$B$3:$S$93,6,FALSE)*VLOOKUP($F410,BY_IND_Demand_Drivers!$B$5:$J$100,8,FALSE)</f>
        <v>6.1669319389954041E-2</v>
      </c>
      <c r="I410" s="16">
        <f>VLOOKUP($D410,'Growth rate'!$B$3:$S$93,6,FALSE)*VLOOKUP($F410,BY_IND_Demand_Drivers!$B$5:$J$100,9,FALSE)</f>
        <v>6.1669319389954041E-2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1.1271516352853324</v>
      </c>
      <c r="H411" s="16">
        <f>VLOOKUP($D411,'Growth rate'!$B$3:$S$93,6,FALSE)*VLOOKUP($F411,BY_IND_Demand_Drivers!$B$5:$J$100,8,FALSE)</f>
        <v>6.2656028500193306E-2</v>
      </c>
      <c r="I411" s="16">
        <f>VLOOKUP($D411,'Growth rate'!$B$3:$S$93,6,FALSE)*VLOOKUP($F411,BY_IND_Demand_Drivers!$B$5:$J$100,9,FALSE)</f>
        <v>6.2656028500193306E-2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1.1451860614498979</v>
      </c>
      <c r="H412" s="16">
        <f>VLOOKUP($D412,'Growth rate'!$B$3:$S$93,6,FALSE)*VLOOKUP($F412,BY_IND_Demand_Drivers!$B$5:$J$100,8,FALSE)</f>
        <v>6.3658524956196408E-2</v>
      </c>
      <c r="I412" s="16">
        <f>VLOOKUP($D412,'Growth rate'!$B$3:$S$93,6,FALSE)*VLOOKUP($F412,BY_IND_Demand_Drivers!$B$5:$J$100,9,FALSE)</f>
        <v>6.3658524956196408E-2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1.1635090384330962</v>
      </c>
      <c r="H413" s="16">
        <f>VLOOKUP($D413,'Growth rate'!$B$3:$S$93,6,FALSE)*VLOOKUP($F413,BY_IND_Demand_Drivers!$B$5:$J$100,8,FALSE)</f>
        <v>6.4677061355495544E-2</v>
      </c>
      <c r="I413" s="16">
        <f>VLOOKUP($D413,'Growth rate'!$B$3:$S$93,6,FALSE)*VLOOKUP($F413,BY_IND_Demand_Drivers!$B$5:$J$100,9,FALSE)</f>
        <v>6.4677061355495544E-2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2.3043136633663367E-2</v>
      </c>
      <c r="H414" s="16">
        <f>VLOOKUP($D414,'Growth rate'!$B$3:$S$93,6,FALSE)*VLOOKUP($F414,BY_IND_Demand_Drivers!$B$5:$J$100,8,FALSE)</f>
        <v>1.2801742574257426E-3</v>
      </c>
      <c r="I414" s="16">
        <f>VLOOKUP($D414,'Growth rate'!$B$3:$S$93,6,FALSE)*VLOOKUP($F414,BY_IND_Demand_Drivers!$B$5:$J$100,9,FALSE)</f>
        <v>1.2801742574257426E-3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2.3422778885352619E-2</v>
      </c>
      <c r="H415" s="16">
        <f>VLOOKUP($D415,'Growth rate'!$B$3:$S$93,6,FALSE)*VLOOKUP($F415,BY_IND_Demand_Drivers!$B$5:$J$100,8,FALSE)</f>
        <v>1.301265493630701E-3</v>
      </c>
      <c r="I415" s="16">
        <f>VLOOKUP($D415,'Growth rate'!$B$3:$S$93,6,FALSE)*VLOOKUP($F415,BY_IND_Demand_Drivers!$B$5:$J$100,9,FALSE)</f>
        <v>1.301265493630701E-3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2.3802421137041872E-2</v>
      </c>
      <c r="H416" s="16">
        <f>VLOOKUP($D416,'Growth rate'!$B$3:$S$93,6,FALSE)*VLOOKUP($F416,BY_IND_Demand_Drivers!$B$5:$J$100,8,FALSE)</f>
        <v>1.3223567298356596E-3</v>
      </c>
      <c r="I416" s="16">
        <f>VLOOKUP($D416,'Growth rate'!$B$3:$S$93,6,FALSE)*VLOOKUP($F416,BY_IND_Demand_Drivers!$B$5:$J$100,9,FALSE)</f>
        <v>1.3223567298356596E-3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2.4182063388731124E-2</v>
      </c>
      <c r="H417" s="16">
        <f>VLOOKUP($D417,'Growth rate'!$B$3:$S$93,6,FALSE)*VLOOKUP($F417,BY_IND_Demand_Drivers!$B$5:$J$100,8,FALSE)</f>
        <v>1.3434479660406179E-3</v>
      </c>
      <c r="I417" s="16">
        <f>VLOOKUP($D417,'Growth rate'!$B$3:$S$93,6,FALSE)*VLOOKUP($F417,BY_IND_Demand_Drivers!$B$5:$J$100,9,FALSE)</f>
        <v>1.3434479660406179E-3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2.4561705640420376E-2</v>
      </c>
      <c r="H418" s="16">
        <f>VLOOKUP($D418,'Growth rate'!$B$3:$S$93,6,FALSE)*VLOOKUP($F418,BY_IND_Demand_Drivers!$B$5:$J$100,8,FALSE)</f>
        <v>1.3645392022455765E-3</v>
      </c>
      <c r="I418" s="16">
        <f>VLOOKUP($D418,'Growth rate'!$B$3:$S$93,6,FALSE)*VLOOKUP($F418,BY_IND_Demand_Drivers!$B$5:$J$100,9,FALSE)</f>
        <v>1.3645392022455765E-3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2.4941347892109625E-2</v>
      </c>
      <c r="H419" s="16">
        <f>VLOOKUP($D419,'Growth rate'!$B$3:$S$93,6,FALSE)*VLOOKUP($F419,BY_IND_Demand_Drivers!$B$5:$J$100,8,FALSE)</f>
        <v>1.3856304384505347E-3</v>
      </c>
      <c r="I419" s="16">
        <f>VLOOKUP($D419,'Growth rate'!$B$3:$S$93,6,FALSE)*VLOOKUP($F419,BY_IND_Demand_Drivers!$B$5:$J$100,9,FALSE)</f>
        <v>1.3856304384505347E-3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2.5320990143798877E-2</v>
      </c>
      <c r="H420" s="16">
        <f>VLOOKUP($D420,'Growth rate'!$B$3:$S$93,6,FALSE)*VLOOKUP($F420,BY_IND_Demand_Drivers!$B$5:$J$100,8,FALSE)</f>
        <v>1.406721674655493E-3</v>
      </c>
      <c r="I420" s="16">
        <f>VLOOKUP($D420,'Growth rate'!$B$3:$S$93,6,FALSE)*VLOOKUP($F420,BY_IND_Demand_Drivers!$B$5:$J$100,9,FALSE)</f>
        <v>1.406721674655493E-3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2.5700632395488129E-2</v>
      </c>
      <c r="H421" s="16">
        <f>VLOOKUP($D421,'Growth rate'!$B$3:$S$93,6,FALSE)*VLOOKUP($F421,BY_IND_Demand_Drivers!$B$5:$J$100,8,FALSE)</f>
        <v>1.4278129108604516E-3</v>
      </c>
      <c r="I421" s="16">
        <f>VLOOKUP($D421,'Growth rate'!$B$3:$S$93,6,FALSE)*VLOOKUP($F421,BY_IND_Demand_Drivers!$B$5:$J$100,9,FALSE)</f>
        <v>1.4278129108604516E-3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2.6080274647177382E-2</v>
      </c>
      <c r="H422" s="16">
        <f>VLOOKUP($D422,'Growth rate'!$B$3:$S$93,6,FALSE)*VLOOKUP($F422,BY_IND_Demand_Drivers!$B$5:$J$100,8,FALSE)</f>
        <v>1.44890414706541E-3</v>
      </c>
      <c r="I422" s="16">
        <f>VLOOKUP($D422,'Growth rate'!$B$3:$S$93,6,FALSE)*VLOOKUP($F422,BY_IND_Demand_Drivers!$B$5:$J$100,9,FALSE)</f>
        <v>1.44890414706541E-3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2.6459916898866634E-2</v>
      </c>
      <c r="H423" s="16">
        <f>VLOOKUP($D423,'Growth rate'!$B$3:$S$93,6,FALSE)*VLOOKUP($F423,BY_IND_Demand_Drivers!$B$5:$J$100,8,FALSE)</f>
        <v>1.4699953832703685E-3</v>
      </c>
      <c r="I423" s="16">
        <f>VLOOKUP($D423,'Growth rate'!$B$3:$S$93,6,FALSE)*VLOOKUP($F423,BY_IND_Demand_Drivers!$B$5:$J$100,9,FALSE)</f>
        <v>1.4699953832703685E-3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2.6839559150555886E-2</v>
      </c>
      <c r="H424" s="16">
        <f>VLOOKUP($D424,'Growth rate'!$B$3:$S$93,6,FALSE)*VLOOKUP($F424,BY_IND_Demand_Drivers!$B$5:$J$100,8,FALSE)</f>
        <v>1.4910866194753269E-3</v>
      </c>
      <c r="I424" s="16">
        <f>VLOOKUP($D424,'Growth rate'!$B$3:$S$93,6,FALSE)*VLOOKUP($F424,BY_IND_Demand_Drivers!$B$5:$J$100,9,FALSE)</f>
        <v>1.4910866194753269E-3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2.7219201402245135E-2</v>
      </c>
      <c r="H425" s="16">
        <f>VLOOKUP($D425,'Growth rate'!$B$3:$S$93,6,FALSE)*VLOOKUP($F425,BY_IND_Demand_Drivers!$B$5:$J$100,8,FALSE)</f>
        <v>1.5121778556802855E-3</v>
      </c>
      <c r="I425" s="16">
        <f>VLOOKUP($D425,'Growth rate'!$B$3:$S$93,6,FALSE)*VLOOKUP($F425,BY_IND_Demand_Drivers!$B$5:$J$100,9,FALSE)</f>
        <v>1.5121778556802855E-3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2.7598843653934384E-2</v>
      </c>
      <c r="H426" s="16">
        <f>VLOOKUP($D426,'Growth rate'!$B$3:$S$93,6,FALSE)*VLOOKUP($F426,BY_IND_Demand_Drivers!$B$5:$J$100,8,FALSE)</f>
        <v>1.5332690918852436E-3</v>
      </c>
      <c r="I426" s="16">
        <f>VLOOKUP($D426,'Growth rate'!$B$3:$S$93,6,FALSE)*VLOOKUP($F426,BY_IND_Demand_Drivers!$B$5:$J$100,9,FALSE)</f>
        <v>1.5332690918852436E-3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2.7978485905623636E-2</v>
      </c>
      <c r="H427" s="16">
        <f>VLOOKUP($D427,'Growth rate'!$B$3:$S$93,6,FALSE)*VLOOKUP($F427,BY_IND_Demand_Drivers!$B$5:$J$100,8,FALSE)</f>
        <v>1.554360328090202E-3</v>
      </c>
      <c r="I427" s="16">
        <f>VLOOKUP($D427,'Growth rate'!$B$3:$S$93,6,FALSE)*VLOOKUP($F427,BY_IND_Demand_Drivers!$B$5:$J$100,9,FALSE)</f>
        <v>1.554360328090202E-3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2.8358128157312888E-2</v>
      </c>
      <c r="H428" s="16">
        <f>VLOOKUP($D428,'Growth rate'!$B$3:$S$93,6,FALSE)*VLOOKUP($F428,BY_IND_Demand_Drivers!$B$5:$J$100,8,FALSE)</f>
        <v>1.5754515642951606E-3</v>
      </c>
      <c r="I428" s="16">
        <f>VLOOKUP($D428,'Growth rate'!$B$3:$S$93,6,FALSE)*VLOOKUP($F428,BY_IND_Demand_Drivers!$B$5:$J$100,9,FALSE)</f>
        <v>1.5754515642951606E-3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2.873777040900214E-2</v>
      </c>
      <c r="H429" s="16">
        <f>VLOOKUP($D429,'Growth rate'!$B$3:$S$93,6,FALSE)*VLOOKUP($F429,BY_IND_Demand_Drivers!$B$5:$J$100,8,FALSE)</f>
        <v>1.5965428005001189E-3</v>
      </c>
      <c r="I429" s="16">
        <f>VLOOKUP($D429,'Growth rate'!$B$3:$S$93,6,FALSE)*VLOOKUP($F429,BY_IND_Demand_Drivers!$B$5:$J$100,9,FALSE)</f>
        <v>1.5965428005001189E-3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2.9117412660691393E-2</v>
      </c>
      <c r="H430" s="16">
        <f>VLOOKUP($D430,'Growth rate'!$B$3:$S$93,6,FALSE)*VLOOKUP($F430,BY_IND_Demand_Drivers!$B$5:$J$100,8,FALSE)</f>
        <v>1.6176340367050773E-3</v>
      </c>
      <c r="I430" s="16">
        <f>VLOOKUP($D430,'Growth rate'!$B$3:$S$93,6,FALSE)*VLOOKUP($F430,BY_IND_Demand_Drivers!$B$5:$J$100,9,FALSE)</f>
        <v>1.6176340367050773E-3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2.9497054912380645E-2</v>
      </c>
      <c r="H431" s="16">
        <f>VLOOKUP($D431,'Growth rate'!$B$3:$S$93,6,FALSE)*VLOOKUP($F431,BY_IND_Demand_Drivers!$B$5:$J$100,8,FALSE)</f>
        <v>1.6387252729100359E-3</v>
      </c>
      <c r="I431" s="16">
        <f>VLOOKUP($D431,'Growth rate'!$B$3:$S$93,6,FALSE)*VLOOKUP($F431,BY_IND_Demand_Drivers!$B$5:$J$100,9,FALSE)</f>
        <v>1.6387252729100359E-3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2.9876697164069897E-2</v>
      </c>
      <c r="H432" s="16">
        <f>VLOOKUP($D432,'Growth rate'!$B$3:$S$93,6,FALSE)*VLOOKUP($F432,BY_IND_Demand_Drivers!$B$5:$J$100,8,FALSE)</f>
        <v>1.6598165091149942E-3</v>
      </c>
      <c r="I432" s="16">
        <f>VLOOKUP($D432,'Growth rate'!$B$3:$S$93,6,FALSE)*VLOOKUP($F432,BY_IND_Demand_Drivers!$B$5:$J$100,9,FALSE)</f>
        <v>1.6598165091149942E-3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3.0256339415759149E-2</v>
      </c>
      <c r="H433" s="16">
        <f>VLOOKUP($D433,'Growth rate'!$B$3:$S$93,6,FALSE)*VLOOKUP($F433,BY_IND_Demand_Drivers!$B$5:$J$100,8,FALSE)</f>
        <v>1.6809077453199528E-3</v>
      </c>
      <c r="I433" s="16">
        <f>VLOOKUP($D433,'Growth rate'!$B$3:$S$93,6,FALSE)*VLOOKUP($F433,BY_IND_Demand_Drivers!$B$5:$J$100,9,FALSE)</f>
        <v>1.6809077453199528E-3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3.0635981667448402E-2</v>
      </c>
      <c r="H434" s="16">
        <f>VLOOKUP($D434,'Growth rate'!$B$3:$S$93,6,FALSE)*VLOOKUP($F434,BY_IND_Demand_Drivers!$B$5:$J$100,8,FALSE)</f>
        <v>1.7019989815249112E-3</v>
      </c>
      <c r="I434" s="16">
        <f>VLOOKUP($D434,'Growth rate'!$B$3:$S$93,6,FALSE)*VLOOKUP($F434,BY_IND_Demand_Drivers!$B$5:$J$100,9,FALSE)</f>
        <v>1.7019989815249112E-3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3.1015623919137654E-2</v>
      </c>
      <c r="H435" s="16">
        <f>VLOOKUP($D435,'Growth rate'!$B$3:$S$93,6,FALSE)*VLOOKUP($F435,BY_IND_Demand_Drivers!$B$5:$J$100,8,FALSE)</f>
        <v>1.7230902177298698E-3</v>
      </c>
      <c r="I435" s="16">
        <f>VLOOKUP($D435,'Growth rate'!$B$3:$S$93,6,FALSE)*VLOOKUP($F435,BY_IND_Demand_Drivers!$B$5:$J$100,9,FALSE)</f>
        <v>1.7230902177298698E-3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3.1395266170826899E-2</v>
      </c>
      <c r="H436" s="16">
        <f>VLOOKUP($D436,'Growth rate'!$B$3:$S$93,6,FALSE)*VLOOKUP($F436,BY_IND_Demand_Drivers!$B$5:$J$100,8,FALSE)</f>
        <v>1.7441814539348279E-3</v>
      </c>
      <c r="I436" s="16">
        <f>VLOOKUP($D436,'Growth rate'!$B$3:$S$93,6,FALSE)*VLOOKUP($F436,BY_IND_Demand_Drivers!$B$5:$J$100,9,FALSE)</f>
        <v>1.7441814539348279E-3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3.1774908422516152E-2</v>
      </c>
      <c r="H437" s="16">
        <f>VLOOKUP($D437,'Growth rate'!$B$3:$S$93,6,FALSE)*VLOOKUP($F437,BY_IND_Demand_Drivers!$B$5:$J$100,8,FALSE)</f>
        <v>1.7652726901397863E-3</v>
      </c>
      <c r="I437" s="16">
        <f>VLOOKUP($D437,'Growth rate'!$B$3:$S$93,6,FALSE)*VLOOKUP($F437,BY_IND_Demand_Drivers!$B$5:$J$100,9,FALSE)</f>
        <v>1.7652726901397863E-3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3.2154550674205404E-2</v>
      </c>
      <c r="H438" s="16">
        <f>VLOOKUP($D438,'Growth rate'!$B$3:$S$93,6,FALSE)*VLOOKUP($F438,BY_IND_Demand_Drivers!$B$5:$J$100,8,FALSE)</f>
        <v>1.7863639263447448E-3</v>
      </c>
      <c r="I438" s="16">
        <f>VLOOKUP($D438,'Growth rate'!$B$3:$S$93,6,FALSE)*VLOOKUP($F438,BY_IND_Demand_Drivers!$B$5:$J$100,9,FALSE)</f>
        <v>1.7863639263447448E-3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3.2534192925894656E-2</v>
      </c>
      <c r="H439" s="16">
        <f>VLOOKUP($D439,'Growth rate'!$B$3:$S$93,6,FALSE)*VLOOKUP($F439,BY_IND_Demand_Drivers!$B$5:$J$100,8,FALSE)</f>
        <v>1.8074551625497032E-3</v>
      </c>
      <c r="I439" s="16">
        <f>VLOOKUP($D439,'Growth rate'!$B$3:$S$93,6,FALSE)*VLOOKUP($F439,BY_IND_Demand_Drivers!$B$5:$J$100,9,FALSE)</f>
        <v>1.8074551625497032E-3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3.2913835177583908E-2</v>
      </c>
      <c r="H440" s="16">
        <f>VLOOKUP($D440,'Growth rate'!$B$3:$S$93,6,FALSE)*VLOOKUP($F440,BY_IND_Demand_Drivers!$B$5:$J$100,8,FALSE)</f>
        <v>1.8285463987546618E-3</v>
      </c>
      <c r="I440" s="16">
        <f>VLOOKUP($D440,'Growth rate'!$B$3:$S$93,6,FALSE)*VLOOKUP($F440,BY_IND_Demand_Drivers!$B$5:$J$100,9,FALSE)</f>
        <v>1.8285463987546618E-3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3.3293477429273161E-2</v>
      </c>
      <c r="H441" s="16">
        <f>VLOOKUP($D441,'Growth rate'!$B$3:$S$93,6,FALSE)*VLOOKUP($F441,BY_IND_Demand_Drivers!$B$5:$J$100,8,FALSE)</f>
        <v>1.8496376349596199E-3</v>
      </c>
      <c r="I441" s="16">
        <f>VLOOKUP($D441,'Growth rate'!$B$3:$S$93,6,FALSE)*VLOOKUP($F441,BY_IND_Demand_Drivers!$B$5:$J$100,9,FALSE)</f>
        <v>1.8496376349596199E-3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3.3673119680962413E-2</v>
      </c>
      <c r="H442" s="16">
        <f>VLOOKUP($D442,'Growth rate'!$B$3:$S$93,6,FALSE)*VLOOKUP($F442,BY_IND_Demand_Drivers!$B$5:$J$100,8,FALSE)</f>
        <v>1.8707288711645783E-3</v>
      </c>
      <c r="I442" s="16">
        <f>VLOOKUP($D442,'Growth rate'!$B$3:$S$93,6,FALSE)*VLOOKUP($F442,BY_IND_Demand_Drivers!$B$5:$J$100,9,FALSE)</f>
        <v>1.8707288711645783E-3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3.4052761932651665E-2</v>
      </c>
      <c r="H443" s="16">
        <f>VLOOKUP($D443,'Growth rate'!$B$3:$S$93,6,FALSE)*VLOOKUP($F443,BY_IND_Demand_Drivers!$B$5:$J$100,8,FALSE)</f>
        <v>1.8918201073695369E-3</v>
      </c>
      <c r="I443" s="16">
        <f>VLOOKUP($D443,'Growth rate'!$B$3:$S$93,6,FALSE)*VLOOKUP($F443,BY_IND_Demand_Drivers!$B$5:$J$100,9,FALSE)</f>
        <v>1.8918201073695369E-3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3.4432404184340917E-2</v>
      </c>
      <c r="H444" s="16">
        <f>VLOOKUP($D444,'Growth rate'!$B$3:$S$93,6,FALSE)*VLOOKUP($F444,BY_IND_Demand_Drivers!$B$5:$J$100,8,FALSE)</f>
        <v>1.9129113435744952E-3</v>
      </c>
      <c r="I444" s="16">
        <f>VLOOKUP($D444,'Growth rate'!$B$3:$S$93,6,FALSE)*VLOOKUP($F444,BY_IND_Demand_Drivers!$B$5:$J$100,9,FALSE)</f>
        <v>1.9129113435744952E-3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3.481204643603017E-2</v>
      </c>
      <c r="H445" s="16">
        <f>VLOOKUP($D445,'Growth rate'!$B$3:$S$93,6,FALSE)*VLOOKUP($F445,BY_IND_Demand_Drivers!$B$5:$J$100,8,FALSE)</f>
        <v>1.9340025797794538E-3</v>
      </c>
      <c r="I445" s="16">
        <f>VLOOKUP($D445,'Growth rate'!$B$3:$S$93,6,FALSE)*VLOOKUP($F445,BY_IND_Demand_Drivers!$B$5:$J$100,9,FALSE)</f>
        <v>1.9340025797794538E-3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3.5369039179006655E-2</v>
      </c>
      <c r="H446" s="16">
        <f>VLOOKUP($D446,'Growth rate'!$B$3:$S$93,6,FALSE)*VLOOKUP($F446,BY_IND_Demand_Drivers!$B$5:$J$100,8,FALSE)</f>
        <v>1.964946621055925E-3</v>
      </c>
      <c r="I446" s="16">
        <f>VLOOKUP($D446,'Growth rate'!$B$3:$S$93,6,FALSE)*VLOOKUP($F446,BY_IND_Demand_Drivers!$B$5:$J$100,9,FALSE)</f>
        <v>1.964946621055925E-3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3.5934943805870756E-2</v>
      </c>
      <c r="H447" s="16">
        <f>VLOOKUP($D447,'Growth rate'!$B$3:$S$93,6,FALSE)*VLOOKUP($F447,BY_IND_Demand_Drivers!$B$5:$J$100,8,FALSE)</f>
        <v>1.9963857669928198E-3</v>
      </c>
      <c r="I447" s="16">
        <f>VLOOKUP($D447,'Growth rate'!$B$3:$S$93,6,FALSE)*VLOOKUP($F447,BY_IND_Demand_Drivers!$B$5:$J$100,9,FALSE)</f>
        <v>1.9963857669928198E-3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3.6509902906764688E-2</v>
      </c>
      <c r="H448" s="16">
        <f>VLOOKUP($D448,'Growth rate'!$B$3:$S$93,6,FALSE)*VLOOKUP($F448,BY_IND_Demand_Drivers!$B$5:$J$100,8,FALSE)</f>
        <v>2.028327939264705E-3</v>
      </c>
      <c r="I448" s="16">
        <f>VLOOKUP($D448,'Growth rate'!$B$3:$S$93,6,FALSE)*VLOOKUP($F448,BY_IND_Demand_Drivers!$B$5:$J$100,9,FALSE)</f>
        <v>2.028327939264705E-3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3.7094061353272922E-2</v>
      </c>
      <c r="H449" s="16">
        <f>VLOOKUP($D449,'Growth rate'!$B$3:$S$93,6,FALSE)*VLOOKUP($F449,BY_IND_Demand_Drivers!$B$5:$J$100,8,FALSE)</f>
        <v>2.0607811862929405E-3</v>
      </c>
      <c r="I449" s="16">
        <f>VLOOKUP($D449,'Growth rate'!$B$3:$S$93,6,FALSE)*VLOOKUP($F449,BY_IND_Demand_Drivers!$B$5:$J$100,9,FALSE)</f>
        <v>2.0607811862929405E-3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3.7687566334925288E-2</v>
      </c>
      <c r="H450" s="16">
        <f>VLOOKUP($D450,'Growth rate'!$B$3:$S$93,6,FALSE)*VLOOKUP($F450,BY_IND_Demand_Drivers!$B$5:$J$100,8,FALSE)</f>
        <v>2.0937536852736272E-3</v>
      </c>
      <c r="I450" s="16">
        <f>VLOOKUP($D450,'Growth rate'!$B$3:$S$93,6,FALSE)*VLOOKUP($F450,BY_IND_Demand_Drivers!$B$5:$J$100,9,FALSE)</f>
        <v>2.0937536852736272E-3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3.8290567396284093E-2</v>
      </c>
      <c r="H451" s="16">
        <f>VLOOKUP($D451,'Growth rate'!$B$3:$S$93,6,FALSE)*VLOOKUP($F451,BY_IND_Demand_Drivers!$B$5:$J$100,8,FALSE)</f>
        <v>2.1272537442380049E-3</v>
      </c>
      <c r="I451" s="16">
        <f>VLOOKUP($D451,'Growth rate'!$B$3:$S$93,6,FALSE)*VLOOKUP($F451,BY_IND_Demand_Drivers!$B$5:$J$100,9,FALSE)</f>
        <v>2.1272537442380049E-3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3.8903216474624643E-2</v>
      </c>
      <c r="H452" s="16">
        <f>VLOOKUP($D452,'Growth rate'!$B$3:$S$93,6,FALSE)*VLOOKUP($F452,BY_IND_Demand_Drivers!$B$5:$J$100,8,FALSE)</f>
        <v>2.1612898041458136E-3</v>
      </c>
      <c r="I452" s="16">
        <f>VLOOKUP($D452,'Growth rate'!$B$3:$S$93,6,FALSE)*VLOOKUP($F452,BY_IND_Demand_Drivers!$B$5:$J$100,9,FALSE)</f>
        <v>2.1612898041458136E-3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3.9525667938218635E-2</v>
      </c>
      <c r="H453" s="16">
        <f>VLOOKUP($D453,'Growth rate'!$B$3:$S$93,6,FALSE)*VLOOKUP($F453,BY_IND_Demand_Drivers!$B$5:$J$100,8,FALSE)</f>
        <v>2.1958704410121464E-3</v>
      </c>
      <c r="I453" s="16">
        <f>VLOOKUP($D453,'Growth rate'!$B$3:$S$93,6,FALSE)*VLOOKUP($F453,BY_IND_Demand_Drivers!$B$5:$J$100,9,FALSE)</f>
        <v>2.1958704410121464E-3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4.0158078625230138E-2</v>
      </c>
      <c r="H454" s="16">
        <f>VLOOKUP($D454,'Growth rate'!$B$3:$S$93,6,FALSE)*VLOOKUP($F454,BY_IND_Demand_Drivers!$B$5:$J$100,8,FALSE)</f>
        <v>2.231004368068341E-3</v>
      </c>
      <c r="I454" s="16">
        <f>VLOOKUP($D454,'Growth rate'!$B$3:$S$93,6,FALSE)*VLOOKUP($F454,BY_IND_Demand_Drivers!$B$5:$J$100,9,FALSE)</f>
        <v>2.231004368068341E-3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4.0800607883233815E-2</v>
      </c>
      <c r="H455" s="16">
        <f>VLOOKUP($D455,'Growth rate'!$B$3:$S$93,6,FALSE)*VLOOKUP($F455,BY_IND_Demand_Drivers!$B$5:$J$100,8,FALSE)</f>
        <v>2.2667004379574346E-3</v>
      </c>
      <c r="I455" s="16">
        <f>VLOOKUP($D455,'Growth rate'!$B$3:$S$93,6,FALSE)*VLOOKUP($F455,BY_IND_Demand_Drivers!$B$5:$J$100,9,FALSE)</f>
        <v>2.2667004379574346E-3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4.1453417609365557E-2</v>
      </c>
      <c r="H456" s="16">
        <f>VLOOKUP($D456,'Growth rate'!$B$3:$S$93,6,FALSE)*VLOOKUP($F456,BY_IND_Demand_Drivers!$B$5:$J$100,8,FALSE)</f>
        <v>2.302967644964753E-3</v>
      </c>
      <c r="I456" s="16">
        <f>VLOOKUP($D456,'Growth rate'!$B$3:$S$93,6,FALSE)*VLOOKUP($F456,BY_IND_Demand_Drivers!$B$5:$J$100,9,FALSE)</f>
        <v>2.302967644964753E-3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4.211667229111541E-2</v>
      </c>
      <c r="H457" s="16">
        <f>VLOOKUP($D457,'Growth rate'!$B$3:$S$93,6,FALSE)*VLOOKUP($F457,BY_IND_Demand_Drivers!$B$5:$J$100,8,FALSE)</f>
        <v>2.3398151272841896E-3</v>
      </c>
      <c r="I457" s="16">
        <f>VLOOKUP($D457,'Growth rate'!$B$3:$S$93,6,FALSE)*VLOOKUP($F457,BY_IND_Demand_Drivers!$B$5:$J$100,9,FALSE)</f>
        <v>2.3398151272841896E-3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4.2790539047773253E-2</v>
      </c>
      <c r="H458" s="16">
        <f>VLOOKUP($D458,'Growth rate'!$B$3:$S$93,6,FALSE)*VLOOKUP($F458,BY_IND_Demand_Drivers!$B$5:$J$100,8,FALSE)</f>
        <v>2.3772521693207365E-3</v>
      </c>
      <c r="I458" s="16">
        <f>VLOOKUP($D458,'Growth rate'!$B$3:$S$93,6,FALSE)*VLOOKUP($F458,BY_IND_Demand_Drivers!$B$5:$J$100,9,FALSE)</f>
        <v>2.3772521693207365E-3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4.3475187672537628E-2</v>
      </c>
      <c r="H459" s="16">
        <f>VLOOKUP($D459,'Growth rate'!$B$3:$S$93,6,FALSE)*VLOOKUP($F459,BY_IND_Demand_Drivers!$B$5:$J$100,8,FALSE)</f>
        <v>2.4152882040298683E-3</v>
      </c>
      <c r="I459" s="16">
        <f>VLOOKUP($D459,'Growth rate'!$B$3:$S$93,6,FALSE)*VLOOKUP($F459,BY_IND_Demand_Drivers!$B$5:$J$100,9,FALSE)</f>
        <v>2.4152882040298683E-3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4.4170790675298229E-2</v>
      </c>
      <c r="H460" s="16">
        <f>VLOOKUP($D460,'Growth rate'!$B$3:$S$93,6,FALSE)*VLOOKUP($F460,BY_IND_Demand_Drivers!$B$5:$J$100,8,FALSE)</f>
        <v>2.4539328152943462E-3</v>
      </c>
      <c r="I460" s="16">
        <f>VLOOKUP($D460,'Growth rate'!$B$3:$S$93,6,FALSE)*VLOOKUP($F460,BY_IND_Demand_Drivers!$B$5:$J$100,9,FALSE)</f>
        <v>2.4539328152943462E-3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4.4877523326103008E-2</v>
      </c>
      <c r="H461" s="16">
        <f>VLOOKUP($D461,'Growth rate'!$B$3:$S$93,6,FALSE)*VLOOKUP($F461,BY_IND_Demand_Drivers!$B$5:$J$100,8,FALSE)</f>
        <v>2.4931957403390558E-3</v>
      </c>
      <c r="I461" s="16">
        <f>VLOOKUP($D461,'Growth rate'!$B$3:$S$93,6,FALSE)*VLOOKUP($F461,BY_IND_Demand_Drivers!$B$5:$J$100,9,FALSE)</f>
        <v>2.4931957403390558E-3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4.5595563699320649E-2</v>
      </c>
      <c r="H462" s="16">
        <f>VLOOKUP($D462,'Growth rate'!$B$3:$S$93,6,FALSE)*VLOOKUP($F462,BY_IND_Demand_Drivers!$B$5:$J$100,8,FALSE)</f>
        <v>2.5330868721844804E-3</v>
      </c>
      <c r="I462" s="16">
        <f>VLOOKUP($D462,'Growth rate'!$B$3:$S$93,6,FALSE)*VLOOKUP($F462,BY_IND_Demand_Drivers!$B$5:$J$100,9,FALSE)</f>
        <v>2.5330868721844804E-3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4.6325092718509785E-2</v>
      </c>
      <c r="H463" s="16">
        <f>VLOOKUP($D463,'Growth rate'!$B$3:$S$93,6,FALSE)*VLOOKUP($F463,BY_IND_Demand_Drivers!$B$5:$J$100,8,FALSE)</f>
        <v>2.5736162621394325E-3</v>
      </c>
      <c r="I463" s="16">
        <f>VLOOKUP($D463,'Growth rate'!$B$3:$S$93,6,FALSE)*VLOOKUP($F463,BY_IND_Demand_Drivers!$B$5:$J$100,9,FALSE)</f>
        <v>2.5736162621394325E-3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4.7066294202005934E-2</v>
      </c>
      <c r="H464" s="16">
        <f>VLOOKUP($D464,'Growth rate'!$B$3:$S$93,6,FALSE)*VLOOKUP($F464,BY_IND_Demand_Drivers!$B$5:$J$100,8,FALSE)</f>
        <v>2.6147941223336629E-3</v>
      </c>
      <c r="I464" s="16">
        <f>VLOOKUP($D464,'Growth rate'!$B$3:$S$93,6,FALSE)*VLOOKUP($F464,BY_IND_Demand_Drivers!$B$5:$J$100,9,FALSE)</f>
        <v>2.6147941223336629E-3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4.7819354909238034E-2</v>
      </c>
      <c r="H465" s="16">
        <f>VLOOKUP($D465,'Growth rate'!$B$3:$S$93,6,FALSE)*VLOOKUP($F465,BY_IND_Demand_Drivers!$B$5:$J$100,8,FALSE)</f>
        <v>2.6566308282910019E-3</v>
      </c>
      <c r="I465" s="16">
        <f>VLOOKUP($D465,'Growth rate'!$B$3:$S$93,6,FALSE)*VLOOKUP($F465,BY_IND_Demand_Drivers!$B$5:$J$100,9,FALSE)</f>
        <v>2.6566308282910019E-3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4.8584464587785849E-2</v>
      </c>
      <c r="H466" s="16">
        <f>VLOOKUP($D466,'Growth rate'!$B$3:$S$93,6,FALSE)*VLOOKUP($F466,BY_IND_Demand_Drivers!$B$5:$J$100,8,FALSE)</f>
        <v>2.6991369215436582E-3</v>
      </c>
      <c r="I466" s="16">
        <f>VLOOKUP($D466,'Growth rate'!$B$3:$S$93,6,FALSE)*VLOOKUP($F466,BY_IND_Demand_Drivers!$B$5:$J$100,9,FALSE)</f>
        <v>2.6991369215436582E-3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4.936181602119042E-2</v>
      </c>
      <c r="H467" s="16">
        <f>VLOOKUP($D467,'Growth rate'!$B$3:$S$93,6,FALSE)*VLOOKUP($F467,BY_IND_Demand_Drivers!$B$5:$J$100,8,FALSE)</f>
        <v>2.7423231122883566E-3</v>
      </c>
      <c r="I467" s="16">
        <f>VLOOKUP($D467,'Growth rate'!$B$3:$S$93,6,FALSE)*VLOOKUP($F467,BY_IND_Demand_Drivers!$B$5:$J$100,9,FALSE)</f>
        <v>2.7423231122883566E-3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5.0151605077529457E-2</v>
      </c>
      <c r="H468" s="16">
        <f>VLOOKUP($D468,'Growth rate'!$B$3:$S$93,6,FALSE)*VLOOKUP($F468,BY_IND_Demand_Drivers!$B$5:$J$100,8,FALSE)</f>
        <v>2.7862002820849699E-3</v>
      </c>
      <c r="I468" s="16">
        <f>VLOOKUP($D468,'Growth rate'!$B$3:$S$93,6,FALSE)*VLOOKUP($F468,BY_IND_Demand_Drivers!$B$5:$J$100,9,FALSE)</f>
        <v>2.7862002820849699E-3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5.0954030758769926E-2</v>
      </c>
      <c r="H469" s="16">
        <f>VLOOKUP($D469,'Growth rate'!$B$3:$S$93,6,FALSE)*VLOOKUP($F469,BY_IND_Demand_Drivers!$B$5:$J$100,8,FALSE)</f>
        <v>2.8307794865983296E-3</v>
      </c>
      <c r="I469" s="16">
        <f>VLOOKUP($D469,'Growth rate'!$B$3:$S$93,6,FALSE)*VLOOKUP($F469,BY_IND_Demand_Drivers!$B$5:$J$100,9,FALSE)</f>
        <v>2.8307794865983296E-3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5.1769295250910258E-2</v>
      </c>
      <c r="H470" s="16">
        <f>VLOOKUP($D470,'Growth rate'!$B$3:$S$93,6,FALSE)*VLOOKUP($F470,BY_IND_Demand_Drivers!$B$5:$J$100,8,FALSE)</f>
        <v>2.8760719583839031E-3</v>
      </c>
      <c r="I470" s="16">
        <f>VLOOKUP($D470,'Growth rate'!$B$3:$S$93,6,FALSE)*VLOOKUP($F470,BY_IND_Demand_Drivers!$B$5:$J$100,9,FALSE)</f>
        <v>2.8760719583839031E-3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5.2597603974924814E-2</v>
      </c>
      <c r="H471" s="16">
        <f>VLOOKUP($D471,'Growth rate'!$B$3:$S$93,6,FALSE)*VLOOKUP($F471,BY_IND_Demand_Drivers!$B$5:$J$100,8,FALSE)</f>
        <v>2.9220891097180451E-3</v>
      </c>
      <c r="I471" s="16">
        <f>VLOOKUP($D471,'Growth rate'!$B$3:$S$93,6,FALSE)*VLOOKUP($F471,BY_IND_Demand_Drivers!$B$5:$J$100,9,FALSE)</f>
        <v>2.9220891097180451E-3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5.3439165638523606E-2</v>
      </c>
      <c r="H472" s="16">
        <f>VLOOKUP($D472,'Growth rate'!$B$3:$S$93,6,FALSE)*VLOOKUP($F472,BY_IND_Demand_Drivers!$B$5:$J$100,8,FALSE)</f>
        <v>2.9688425354735338E-3</v>
      </c>
      <c r="I472" s="16">
        <f>VLOOKUP($D472,'Growth rate'!$B$3:$S$93,6,FALSE)*VLOOKUP($F472,BY_IND_Demand_Drivers!$B$5:$J$100,9,FALSE)</f>
        <v>2.9688425354735338E-3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5.4294192288739988E-2</v>
      </c>
      <c r="H473" s="16">
        <f>VLOOKUP($D473,'Growth rate'!$B$3:$S$93,6,FALSE)*VLOOKUP($F473,BY_IND_Demand_Drivers!$B$5:$J$100,8,FALSE)</f>
        <v>3.0163440160411105E-3</v>
      </c>
      <c r="I473" s="16">
        <f>VLOOKUP($D473,'Growth rate'!$B$3:$S$93,6,FALSE)*VLOOKUP($F473,BY_IND_Demand_Drivers!$B$5:$J$100,9,FALSE)</f>
        <v>3.0163440160411105E-3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5.5162899365359834E-2</v>
      </c>
      <c r="H474" s="16">
        <f>VLOOKUP($D474,'Growth rate'!$B$3:$S$93,6,FALSE)*VLOOKUP($F474,BY_IND_Demand_Drivers!$B$5:$J$100,8,FALSE)</f>
        <v>3.0646055202977686E-3</v>
      </c>
      <c r="I474" s="16">
        <f>VLOOKUP($D474,'Growth rate'!$B$3:$S$93,6,FALSE)*VLOOKUP($F474,BY_IND_Demand_Drivers!$B$5:$J$100,9,FALSE)</f>
        <v>3.0646055202977686E-3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5.6045505755205588E-2</v>
      </c>
      <c r="H475" s="16">
        <f>VLOOKUP($D475,'Growth rate'!$B$3:$S$93,6,FALSE)*VLOOKUP($F475,BY_IND_Demand_Drivers!$B$5:$J$100,8,FALSE)</f>
        <v>3.1136392086225325E-3</v>
      </c>
      <c r="I475" s="16">
        <f>VLOOKUP($D475,'Growth rate'!$B$3:$S$93,6,FALSE)*VLOOKUP($F475,BY_IND_Demand_Drivers!$B$5:$J$100,9,FALSE)</f>
        <v>3.1136392086225325E-3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5.694223384728888E-2</v>
      </c>
      <c r="H476" s="16">
        <f>VLOOKUP($D476,'Growth rate'!$B$3:$S$93,6,FALSE)*VLOOKUP($F476,BY_IND_Demand_Drivers!$B$5:$J$100,8,FALSE)</f>
        <v>3.1634574359604936E-3</v>
      </c>
      <c r="I476" s="16">
        <f>VLOOKUP($D476,'Growth rate'!$B$3:$S$93,6,FALSE)*VLOOKUP($F476,BY_IND_Demand_Drivers!$B$5:$J$100,9,FALSE)</f>
        <v>3.1634574359604936E-3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5.7853309588845513E-2</v>
      </c>
      <c r="H477" s="16">
        <f>VLOOKUP($D477,'Growth rate'!$B$3:$S$93,6,FALSE)*VLOOKUP($F477,BY_IND_Demand_Drivers!$B$5:$J$100,8,FALSE)</f>
        <v>3.2140727549358618E-3</v>
      </c>
      <c r="I477" s="16">
        <f>VLOOKUP($D477,'Growth rate'!$B$3:$S$93,6,FALSE)*VLOOKUP($F477,BY_IND_Demand_Drivers!$B$5:$J$100,9,FALSE)</f>
        <v>3.2140727549358618E-3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5.8778962542267034E-2</v>
      </c>
      <c r="H478" s="16">
        <f>VLOOKUP($D478,'Growth rate'!$B$3:$S$93,6,FALSE)*VLOOKUP($F478,BY_IND_Demand_Drivers!$B$5:$J$100,8,FALSE)</f>
        <v>3.2654979190148356E-3</v>
      </c>
      <c r="I478" s="16">
        <f>VLOOKUP($D478,'Growth rate'!$B$3:$S$93,6,FALSE)*VLOOKUP($F478,BY_IND_Demand_Drivers!$B$5:$J$100,9,FALSE)</f>
        <v>3.2654979190148356E-3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5.9719425942943299E-2</v>
      </c>
      <c r="H479" s="16">
        <f>VLOOKUP($D479,'Growth rate'!$B$3:$S$93,6,FALSE)*VLOOKUP($F479,BY_IND_Demand_Drivers!$B$5:$J$100,8,FALSE)</f>
        <v>3.3177458857190723E-3</v>
      </c>
      <c r="I479" s="16">
        <f>VLOOKUP($D479,'Growth rate'!$B$3:$S$93,6,FALSE)*VLOOKUP($F479,BY_IND_Demand_Drivers!$B$5:$J$100,9,FALSE)</f>
        <v>3.3177458857190723E-3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6.0674936758030408E-2</v>
      </c>
      <c r="H480" s="16">
        <f>VLOOKUP($D480,'Growth rate'!$B$3:$S$93,6,FALSE)*VLOOKUP($F480,BY_IND_Demand_Drivers!$B$5:$J$100,8,FALSE)</f>
        <v>3.3708298198905783E-3</v>
      </c>
      <c r="I480" s="16">
        <f>VLOOKUP($D480,'Growth rate'!$B$3:$S$93,6,FALSE)*VLOOKUP($F480,BY_IND_Demand_Drivers!$B$5:$J$100,9,FALSE)</f>
        <v>3.3708298198905783E-3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6.1645735746158906E-2</v>
      </c>
      <c r="H481" s="16">
        <f>VLOOKUP($D481,'Growth rate'!$B$3:$S$93,6,FALSE)*VLOOKUP($F481,BY_IND_Demand_Drivers!$B$5:$J$100,8,FALSE)</f>
        <v>3.424763097008828E-3</v>
      </c>
      <c r="I481" s="16">
        <f>VLOOKUP($D481,'Growth rate'!$B$3:$S$93,6,FALSE)*VLOOKUP($F481,BY_IND_Demand_Drivers!$B$5:$J$100,9,FALSE)</f>
        <v>3.424763097008828E-3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6.263206751809744E-2</v>
      </c>
      <c r="H482" s="16">
        <f>VLOOKUP($D482,'Growth rate'!$B$3:$S$93,6,FALSE)*VLOOKUP($F482,BY_IND_Demand_Drivers!$B$5:$J$100,8,FALSE)</f>
        <v>3.4795593065609694E-3</v>
      </c>
      <c r="I482" s="16">
        <f>VLOOKUP($D482,'Growth rate'!$B$3:$S$93,6,FALSE)*VLOOKUP($F482,BY_IND_Demand_Drivers!$B$5:$J$100,9,FALSE)</f>
        <v>3.4795593065609694E-3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6.3634180598387005E-2</v>
      </c>
      <c r="H483" s="16">
        <f>VLOOKUP($D483,'Growth rate'!$B$3:$S$93,6,FALSE)*VLOOKUP($F483,BY_IND_Demand_Drivers!$B$5:$J$100,8,FALSE)</f>
        <v>3.5352322554659445E-3</v>
      </c>
      <c r="I483" s="16">
        <f>VLOOKUP($D483,'Growth rate'!$B$3:$S$93,6,FALSE)*VLOOKUP($F483,BY_IND_Demand_Drivers!$B$5:$J$100,9,FALSE)</f>
        <v>3.5352322554659445E-3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6.4652327487961195E-2</v>
      </c>
      <c r="H484" s="16">
        <f>VLOOKUP($D484,'Growth rate'!$B$3:$S$93,6,FALSE)*VLOOKUP($F484,BY_IND_Demand_Drivers!$B$5:$J$100,8,FALSE)</f>
        <v>3.5917959715533999E-3</v>
      </c>
      <c r="I484" s="16">
        <f>VLOOKUP($D484,'Growth rate'!$B$3:$S$93,6,FALSE)*VLOOKUP($F484,BY_IND_Demand_Drivers!$B$5:$J$100,9,FALSE)</f>
        <v>3.5917959715533999E-3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6.5686764727768576E-2</v>
      </c>
      <c r="H485" s="16">
        <f>VLOOKUP($D485,'Growth rate'!$B$3:$S$93,6,FALSE)*VLOOKUP($F485,BY_IND_Demand_Drivers!$B$5:$J$100,8,FALSE)</f>
        <v>3.6492647070982538E-3</v>
      </c>
      <c r="I485" s="16">
        <f>VLOOKUP($D485,'Growth rate'!$B$3:$S$93,6,FALSE)*VLOOKUP($F485,BY_IND_Demand_Drivers!$B$5:$J$100,9,FALSE)</f>
        <v>3.6492647070982538E-3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6.6737752963412875E-2</v>
      </c>
      <c r="H486" s="16">
        <f>VLOOKUP($D486,'Growth rate'!$B$3:$S$93,6,FALSE)*VLOOKUP($F486,BY_IND_Demand_Drivers!$B$5:$J$100,8,FALSE)</f>
        <v>3.7076529424118266E-3</v>
      </c>
      <c r="I486" s="16">
        <f>VLOOKUP($D486,'Growth rate'!$B$3:$S$93,6,FALSE)*VLOOKUP($F486,BY_IND_Demand_Drivers!$B$5:$J$100,9,FALSE)</f>
        <v>3.7076529424118266E-3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6.7805557010827494E-2</v>
      </c>
      <c r="H487" s="16">
        <f>VLOOKUP($D487,'Growth rate'!$B$3:$S$93,6,FALSE)*VLOOKUP($F487,BY_IND_Demand_Drivers!$B$5:$J$100,8,FALSE)</f>
        <v>3.7669753894904166E-3</v>
      </c>
      <c r="I487" s="16">
        <f>VLOOKUP($D487,'Growth rate'!$B$3:$S$93,6,FALSE)*VLOOKUP($F487,BY_IND_Demand_Drivers!$B$5:$J$100,9,FALSE)</f>
        <v>3.7669753894904166E-3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6.889044592300074E-2</v>
      </c>
      <c r="H488" s="16">
        <f>VLOOKUP($D488,'Growth rate'!$B$3:$S$93,6,FALSE)*VLOOKUP($F488,BY_IND_Demand_Drivers!$B$5:$J$100,8,FALSE)</f>
        <v>3.8272469957222632E-3</v>
      </c>
      <c r="I488" s="16">
        <f>VLOOKUP($D488,'Growth rate'!$B$3:$S$93,6,FALSE)*VLOOKUP($F488,BY_IND_Demand_Drivers!$B$5:$J$100,9,FALSE)</f>
        <v>3.8272469957222632E-3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6.9992693057768743E-2</v>
      </c>
      <c r="H489" s="16">
        <f>VLOOKUP($D489,'Growth rate'!$B$3:$S$93,6,FALSE)*VLOOKUP($F489,BY_IND_Demand_Drivers!$B$5:$J$100,8,FALSE)</f>
        <v>3.8884829476538191E-3</v>
      </c>
      <c r="I489" s="16">
        <f>VLOOKUP($D489,'Growth rate'!$B$3:$S$93,6,FALSE)*VLOOKUP($F489,BY_IND_Demand_Drivers!$B$5:$J$100,9,FALSE)</f>
        <v>3.8884829476538191E-3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7.1112576146693057E-2</v>
      </c>
      <c r="H490" s="16">
        <f>VLOOKUP($D490,'Growth rate'!$B$3:$S$93,6,FALSE)*VLOOKUP($F490,BY_IND_Demand_Drivers!$B$5:$J$100,8,FALSE)</f>
        <v>3.9506986748162809E-3</v>
      </c>
      <c r="I490" s="16">
        <f>VLOOKUP($D490,'Growth rate'!$B$3:$S$93,6,FALSE)*VLOOKUP($F490,BY_IND_Demand_Drivers!$B$5:$J$100,9,FALSE)</f>
        <v>3.9506986748162809E-3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7.2250377365040142E-2</v>
      </c>
      <c r="H491" s="16">
        <f>VLOOKUP($D491,'Growth rate'!$B$3:$S$93,6,FALSE)*VLOOKUP($F491,BY_IND_Demand_Drivers!$B$5:$J$100,8,FALSE)</f>
        <v>4.013909853613341E-3</v>
      </c>
      <c r="I491" s="16">
        <f>VLOOKUP($D491,'Growth rate'!$B$3:$S$93,6,FALSE)*VLOOKUP($F491,BY_IND_Demand_Drivers!$B$5:$J$100,9,FALSE)</f>
        <v>4.013909853613341E-3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7.3406383402880776E-2</v>
      </c>
      <c r="H492" s="16">
        <f>VLOOKUP($D492,'Growth rate'!$B$3:$S$93,6,FALSE)*VLOOKUP($F492,BY_IND_Demand_Drivers!$B$5:$J$100,8,FALSE)</f>
        <v>4.0781324112711542E-3</v>
      </c>
      <c r="I492" s="16">
        <f>VLOOKUP($D492,'Growth rate'!$B$3:$S$93,6,FALSE)*VLOOKUP($F492,BY_IND_Demand_Drivers!$B$5:$J$100,9,FALSE)</f>
        <v>4.0781324112711542E-3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7.4580885537326877E-2</v>
      </c>
      <c r="H493" s="16">
        <f>VLOOKUP($D493,'Growth rate'!$B$3:$S$93,6,FALSE)*VLOOKUP($F493,BY_IND_Demand_Drivers!$B$5:$J$100,8,FALSE)</f>
        <v>4.1433825298514927E-3</v>
      </c>
      <c r="I493" s="16">
        <f>VLOOKUP($D493,'Growth rate'!$B$3:$S$93,6,FALSE)*VLOOKUP($F493,BY_IND_Demand_Drivers!$B$5:$J$100,9,FALSE)</f>
        <v>4.1433825298514927E-3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7.5774179705924108E-2</v>
      </c>
      <c r="H494" s="16">
        <f>VLOOKUP($D494,'Growth rate'!$B$3:$S$93,6,FALSE)*VLOOKUP($F494,BY_IND_Demand_Drivers!$B$5:$J$100,8,FALSE)</f>
        <v>4.2096766503291168E-3</v>
      </c>
      <c r="I494" s="16">
        <f>VLOOKUP($D494,'Growth rate'!$B$3:$S$93,6,FALSE)*VLOOKUP($F494,BY_IND_Demand_Drivers!$B$5:$J$100,9,FALSE)</f>
        <v>4.2096766503291168E-3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7.6986566581218899E-2</v>
      </c>
      <c r="H495" s="16">
        <f>VLOOKUP($D495,'Growth rate'!$B$3:$S$93,6,FALSE)*VLOOKUP($F495,BY_IND_Demand_Drivers!$B$5:$J$100,8,FALSE)</f>
        <v>4.2770314767343835E-3</v>
      </c>
      <c r="I495" s="16">
        <f>VLOOKUP($D495,'Growth rate'!$B$3:$S$93,6,FALSE)*VLOOKUP($F495,BY_IND_Demand_Drivers!$B$5:$J$100,9,FALSE)</f>
        <v>4.2770314767343835E-3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3.2004356435643565E-3</v>
      </c>
      <c r="H496" s="16">
        <f>VLOOKUP($D496,'Growth rate'!$B$3:$S$93,6,FALSE)*VLOOKUP($F496,BY_IND_Demand_Drivers!$B$5:$J$100,8,FALSE)</f>
        <v>1.8734257425742577E-4</v>
      </c>
      <c r="I496" s="16">
        <f>VLOOKUP($D496,'Growth rate'!$B$3:$S$93,6,FALSE)*VLOOKUP($F496,BY_IND_Demand_Drivers!$B$5:$J$100,9,FALSE)</f>
        <v>1.8734257425742577E-4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3.2531637340767528E-3</v>
      </c>
      <c r="H497" s="16">
        <f>VLOOKUP($D497,'Growth rate'!$B$3:$S$93,6,FALSE)*VLOOKUP($F497,BY_IND_Demand_Drivers!$B$5:$J$100,8,FALSE)</f>
        <v>1.9042909662888311E-4</v>
      </c>
      <c r="I497" s="16">
        <f>VLOOKUP($D497,'Growth rate'!$B$3:$S$93,6,FALSE)*VLOOKUP($F497,BY_IND_Demand_Drivers!$B$5:$J$100,9,FALSE)</f>
        <v>1.9042909662888311E-4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3.3058918245891487E-3</v>
      </c>
      <c r="H498" s="16">
        <f>VLOOKUP($D498,'Growth rate'!$B$3:$S$93,6,FALSE)*VLOOKUP($F498,BY_IND_Demand_Drivers!$B$5:$J$100,8,FALSE)</f>
        <v>1.9351561900034044E-4</v>
      </c>
      <c r="I498" s="16">
        <f>VLOOKUP($D498,'Growth rate'!$B$3:$S$93,6,FALSE)*VLOOKUP($F498,BY_IND_Demand_Drivers!$B$5:$J$100,9,FALSE)</f>
        <v>1.9351561900034044E-4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3.3586199151015451E-3</v>
      </c>
      <c r="H499" s="16">
        <f>VLOOKUP($D499,'Growth rate'!$B$3:$S$93,6,FALSE)*VLOOKUP($F499,BY_IND_Demand_Drivers!$B$5:$J$100,8,FALSE)</f>
        <v>1.9660214137179777E-4</v>
      </c>
      <c r="I499" s="16">
        <f>VLOOKUP($D499,'Growth rate'!$B$3:$S$93,6,FALSE)*VLOOKUP($F499,BY_IND_Demand_Drivers!$B$5:$J$100,9,FALSE)</f>
        <v>1.9660214137179777E-4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3.411348005613941E-3</v>
      </c>
      <c r="H500" s="16">
        <f>VLOOKUP($D500,'Growth rate'!$B$3:$S$93,6,FALSE)*VLOOKUP($F500,BY_IND_Demand_Drivers!$B$5:$J$100,8,FALSE)</f>
        <v>1.996886637432551E-4</v>
      </c>
      <c r="I500" s="16">
        <f>VLOOKUP($D500,'Growth rate'!$B$3:$S$93,6,FALSE)*VLOOKUP($F500,BY_IND_Demand_Drivers!$B$5:$J$100,9,FALSE)</f>
        <v>1.996886637432551E-4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3.4640760961263365E-3</v>
      </c>
      <c r="H501" s="16">
        <f>VLOOKUP($D501,'Growth rate'!$B$3:$S$93,6,FALSE)*VLOOKUP($F501,BY_IND_Demand_Drivers!$B$5:$J$100,8,FALSE)</f>
        <v>2.0277518611471241E-4</v>
      </c>
      <c r="I501" s="16">
        <f>VLOOKUP($D501,'Growth rate'!$B$3:$S$93,6,FALSE)*VLOOKUP($F501,BY_IND_Demand_Drivers!$B$5:$J$100,9,FALSE)</f>
        <v>2.0277518611471241E-4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3.5168041866387328E-3</v>
      </c>
      <c r="H502" s="16">
        <f>VLOOKUP($D502,'Growth rate'!$B$3:$S$93,6,FALSE)*VLOOKUP($F502,BY_IND_Demand_Drivers!$B$5:$J$100,8,FALSE)</f>
        <v>2.0586170848616974E-4</v>
      </c>
      <c r="I502" s="16">
        <f>VLOOKUP($D502,'Growth rate'!$B$3:$S$93,6,FALSE)*VLOOKUP($F502,BY_IND_Demand_Drivers!$B$5:$J$100,9,FALSE)</f>
        <v>2.0586170848616974E-4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3.5695322771511287E-3</v>
      </c>
      <c r="H503" s="16">
        <f>VLOOKUP($D503,'Growth rate'!$B$3:$S$93,6,FALSE)*VLOOKUP($F503,BY_IND_Demand_Drivers!$B$5:$J$100,8,FALSE)</f>
        <v>2.0894823085762707E-4</v>
      </c>
      <c r="I503" s="16">
        <f>VLOOKUP($D503,'Growth rate'!$B$3:$S$93,6,FALSE)*VLOOKUP($F503,BY_IND_Demand_Drivers!$B$5:$J$100,9,FALSE)</f>
        <v>2.0894823085762707E-4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3.622260367663525E-3</v>
      </c>
      <c r="H504" s="16">
        <f>VLOOKUP($D504,'Growth rate'!$B$3:$S$93,6,FALSE)*VLOOKUP($F504,BY_IND_Demand_Drivers!$B$5:$J$100,8,FALSE)</f>
        <v>2.1203475322908441E-4</v>
      </c>
      <c r="I504" s="16">
        <f>VLOOKUP($D504,'Growth rate'!$B$3:$S$93,6,FALSE)*VLOOKUP($F504,BY_IND_Demand_Drivers!$B$5:$J$100,9,FALSE)</f>
        <v>2.1203475322908441E-4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3.6749884581759209E-3</v>
      </c>
      <c r="H505" s="16">
        <f>VLOOKUP($D505,'Growth rate'!$B$3:$S$93,6,FALSE)*VLOOKUP($F505,BY_IND_Demand_Drivers!$B$5:$J$100,8,FALSE)</f>
        <v>2.1512127560054177E-4</v>
      </c>
      <c r="I505" s="16">
        <f>VLOOKUP($D505,'Growth rate'!$B$3:$S$93,6,FALSE)*VLOOKUP($F505,BY_IND_Demand_Drivers!$B$5:$J$100,9,FALSE)</f>
        <v>2.1512127560054177E-4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3.7277165486883173E-3</v>
      </c>
      <c r="H506" s="16">
        <f>VLOOKUP($D506,'Growth rate'!$B$3:$S$93,6,FALSE)*VLOOKUP($F506,BY_IND_Demand_Drivers!$B$5:$J$100,8,FALSE)</f>
        <v>2.182077979719991E-4</v>
      </c>
      <c r="I506" s="16">
        <f>VLOOKUP($D506,'Growth rate'!$B$3:$S$93,6,FALSE)*VLOOKUP($F506,BY_IND_Demand_Drivers!$B$5:$J$100,9,FALSE)</f>
        <v>2.182077979719991E-4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3.7804446392007132E-3</v>
      </c>
      <c r="H507" s="16">
        <f>VLOOKUP($D507,'Growth rate'!$B$3:$S$93,6,FALSE)*VLOOKUP($F507,BY_IND_Demand_Drivers!$B$5:$J$100,8,FALSE)</f>
        <v>2.2129432034345643E-4</v>
      </c>
      <c r="I507" s="16">
        <f>VLOOKUP($D507,'Growth rate'!$B$3:$S$93,6,FALSE)*VLOOKUP($F507,BY_IND_Demand_Drivers!$B$5:$J$100,9,FALSE)</f>
        <v>2.2129432034345643E-4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3.8331727297131087E-3</v>
      </c>
      <c r="H508" s="16">
        <f>VLOOKUP($D508,'Growth rate'!$B$3:$S$93,6,FALSE)*VLOOKUP($F508,BY_IND_Demand_Drivers!$B$5:$J$100,8,FALSE)</f>
        <v>2.2438084271491371E-4</v>
      </c>
      <c r="I508" s="16">
        <f>VLOOKUP($D508,'Growth rate'!$B$3:$S$93,6,FALSE)*VLOOKUP($F508,BY_IND_Demand_Drivers!$B$5:$J$100,9,FALSE)</f>
        <v>2.2438084271491371E-4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3.885900820225505E-3</v>
      </c>
      <c r="H509" s="16">
        <f>VLOOKUP($D509,'Growth rate'!$B$3:$S$93,6,FALSE)*VLOOKUP($F509,BY_IND_Demand_Drivers!$B$5:$J$100,8,FALSE)</f>
        <v>2.2746736508637104E-4</v>
      </c>
      <c r="I509" s="16">
        <f>VLOOKUP($D509,'Growth rate'!$B$3:$S$93,6,FALSE)*VLOOKUP($F509,BY_IND_Demand_Drivers!$B$5:$J$100,9,FALSE)</f>
        <v>2.2746736508637104E-4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3.9386289107379013E-3</v>
      </c>
      <c r="H510" s="16">
        <f>VLOOKUP($D510,'Growth rate'!$B$3:$S$93,6,FALSE)*VLOOKUP($F510,BY_IND_Demand_Drivers!$B$5:$J$100,8,FALSE)</f>
        <v>2.305538874578284E-4</v>
      </c>
      <c r="I510" s="16">
        <f>VLOOKUP($D510,'Growth rate'!$B$3:$S$93,6,FALSE)*VLOOKUP($F510,BY_IND_Demand_Drivers!$B$5:$J$100,9,FALSE)</f>
        <v>2.305538874578284E-4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3.9913570012502968E-3</v>
      </c>
      <c r="H511" s="16">
        <f>VLOOKUP($D511,'Growth rate'!$B$3:$S$93,6,FALSE)*VLOOKUP($F511,BY_IND_Demand_Drivers!$B$5:$J$100,8,FALSE)</f>
        <v>2.3364040982928573E-4</v>
      </c>
      <c r="I511" s="16">
        <f>VLOOKUP($D511,'Growth rate'!$B$3:$S$93,6,FALSE)*VLOOKUP($F511,BY_IND_Demand_Drivers!$B$5:$J$100,9,FALSE)</f>
        <v>2.3364040982928573E-4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4.0440850917626931E-3</v>
      </c>
      <c r="H512" s="16">
        <f>VLOOKUP($D512,'Growth rate'!$B$3:$S$93,6,FALSE)*VLOOKUP($F512,BY_IND_Demand_Drivers!$B$5:$J$100,8,FALSE)</f>
        <v>2.3672693220074307E-4</v>
      </c>
      <c r="I512" s="16">
        <f>VLOOKUP($D512,'Growth rate'!$B$3:$S$93,6,FALSE)*VLOOKUP($F512,BY_IND_Demand_Drivers!$B$5:$J$100,9,FALSE)</f>
        <v>2.3672693220074307E-4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4.0968131822750895E-3</v>
      </c>
      <c r="H513" s="16">
        <f>VLOOKUP($D513,'Growth rate'!$B$3:$S$93,6,FALSE)*VLOOKUP($F513,BY_IND_Demand_Drivers!$B$5:$J$100,8,FALSE)</f>
        <v>2.398134545722004E-4</v>
      </c>
      <c r="I513" s="16">
        <f>VLOOKUP($D513,'Growth rate'!$B$3:$S$93,6,FALSE)*VLOOKUP($F513,BY_IND_Demand_Drivers!$B$5:$J$100,9,FALSE)</f>
        <v>2.398134545722004E-4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4.1495412727874858E-3</v>
      </c>
      <c r="H514" s="16">
        <f>VLOOKUP($D514,'Growth rate'!$B$3:$S$93,6,FALSE)*VLOOKUP($F514,BY_IND_Demand_Drivers!$B$5:$J$100,8,FALSE)</f>
        <v>2.4289997694365773E-4</v>
      </c>
      <c r="I514" s="16">
        <f>VLOOKUP($D514,'Growth rate'!$B$3:$S$93,6,FALSE)*VLOOKUP($F514,BY_IND_Demand_Drivers!$B$5:$J$100,9,FALSE)</f>
        <v>2.4289997694365773E-4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4.2022693632998822E-3</v>
      </c>
      <c r="H515" s="16">
        <f>VLOOKUP($D515,'Growth rate'!$B$3:$S$93,6,FALSE)*VLOOKUP($F515,BY_IND_Demand_Drivers!$B$5:$J$100,8,FALSE)</f>
        <v>2.4598649931511509E-4</v>
      </c>
      <c r="I515" s="16">
        <f>VLOOKUP($D515,'Growth rate'!$B$3:$S$93,6,FALSE)*VLOOKUP($F515,BY_IND_Demand_Drivers!$B$5:$J$100,9,FALSE)</f>
        <v>2.4598649931511509E-4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4.2549974538122776E-3</v>
      </c>
      <c r="H516" s="16">
        <f>VLOOKUP($D516,'Growth rate'!$B$3:$S$93,6,FALSE)*VLOOKUP($F516,BY_IND_Demand_Drivers!$B$5:$J$100,8,FALSE)</f>
        <v>2.490730216865724E-4</v>
      </c>
      <c r="I516" s="16">
        <f>VLOOKUP($D516,'Growth rate'!$B$3:$S$93,6,FALSE)*VLOOKUP($F516,BY_IND_Demand_Drivers!$B$5:$J$100,9,FALSE)</f>
        <v>2.490730216865724E-4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4.307725544324674E-3</v>
      </c>
      <c r="H517" s="16">
        <f>VLOOKUP($D517,'Growth rate'!$B$3:$S$93,6,FALSE)*VLOOKUP($F517,BY_IND_Demand_Drivers!$B$5:$J$100,8,FALSE)</f>
        <v>2.5215954405802976E-4</v>
      </c>
      <c r="I517" s="16">
        <f>VLOOKUP($D517,'Growth rate'!$B$3:$S$93,6,FALSE)*VLOOKUP($F517,BY_IND_Demand_Drivers!$B$5:$J$100,9,FALSE)</f>
        <v>2.5215954405802976E-4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4.3604536348370694E-3</v>
      </c>
      <c r="H518" s="16">
        <f>VLOOKUP($D518,'Growth rate'!$B$3:$S$93,6,FALSE)*VLOOKUP($F518,BY_IND_Demand_Drivers!$B$5:$J$100,8,FALSE)</f>
        <v>2.5524606642948706E-4</v>
      </c>
      <c r="I518" s="16">
        <f>VLOOKUP($D518,'Growth rate'!$B$3:$S$93,6,FALSE)*VLOOKUP($F518,BY_IND_Demand_Drivers!$B$5:$J$100,9,FALSE)</f>
        <v>2.5524606642948706E-4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4.4131817253494658E-3</v>
      </c>
      <c r="H519" s="16">
        <f>VLOOKUP($D519,'Growth rate'!$B$3:$S$93,6,FALSE)*VLOOKUP($F519,BY_IND_Demand_Drivers!$B$5:$J$100,8,FALSE)</f>
        <v>2.5833258880094437E-4</v>
      </c>
      <c r="I519" s="16">
        <f>VLOOKUP($D519,'Growth rate'!$B$3:$S$93,6,FALSE)*VLOOKUP($F519,BY_IND_Demand_Drivers!$B$5:$J$100,9,FALSE)</f>
        <v>2.5833258880094437E-4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4.4659098158618621E-3</v>
      </c>
      <c r="H520" s="16">
        <f>VLOOKUP($D520,'Growth rate'!$B$3:$S$93,6,FALSE)*VLOOKUP($F520,BY_IND_Demand_Drivers!$B$5:$J$100,8,FALSE)</f>
        <v>2.6141911117240173E-4</v>
      </c>
      <c r="I520" s="16">
        <f>VLOOKUP($D520,'Growth rate'!$B$3:$S$93,6,FALSE)*VLOOKUP($F520,BY_IND_Demand_Drivers!$B$5:$J$100,9,FALSE)</f>
        <v>2.6141911117240173E-4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4.5186379063742576E-3</v>
      </c>
      <c r="H521" s="16">
        <f>VLOOKUP($D521,'Growth rate'!$B$3:$S$93,6,FALSE)*VLOOKUP($F521,BY_IND_Demand_Drivers!$B$5:$J$100,8,FALSE)</f>
        <v>2.6450563354385903E-4</v>
      </c>
      <c r="I521" s="16">
        <f>VLOOKUP($D521,'Growth rate'!$B$3:$S$93,6,FALSE)*VLOOKUP($F521,BY_IND_Demand_Drivers!$B$5:$J$100,9,FALSE)</f>
        <v>2.6450563354385903E-4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4.5713659968866539E-3</v>
      </c>
      <c r="H522" s="16">
        <f>VLOOKUP($D522,'Growth rate'!$B$3:$S$93,6,FALSE)*VLOOKUP($F522,BY_IND_Demand_Drivers!$B$5:$J$100,8,FALSE)</f>
        <v>2.6759215591531639E-4</v>
      </c>
      <c r="I522" s="16">
        <f>VLOOKUP($D522,'Growth rate'!$B$3:$S$93,6,FALSE)*VLOOKUP($F522,BY_IND_Demand_Drivers!$B$5:$J$100,9,FALSE)</f>
        <v>2.6759215591531639E-4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4.6240940873990494E-3</v>
      </c>
      <c r="H523" s="16">
        <f>VLOOKUP($D523,'Growth rate'!$B$3:$S$93,6,FALSE)*VLOOKUP($F523,BY_IND_Demand_Drivers!$B$5:$J$100,8,FALSE)</f>
        <v>2.706786782867737E-4</v>
      </c>
      <c r="I523" s="16">
        <f>VLOOKUP($D523,'Growth rate'!$B$3:$S$93,6,FALSE)*VLOOKUP($F523,BY_IND_Demand_Drivers!$B$5:$J$100,9,FALSE)</f>
        <v>2.706786782867737E-4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4.6768221779114457E-3</v>
      </c>
      <c r="H524" s="16">
        <f>VLOOKUP($D524,'Growth rate'!$B$3:$S$93,6,FALSE)*VLOOKUP($F524,BY_IND_Demand_Drivers!$B$5:$J$100,8,FALSE)</f>
        <v>2.73765200658231E-4</v>
      </c>
      <c r="I524" s="16">
        <f>VLOOKUP($D524,'Growth rate'!$B$3:$S$93,6,FALSE)*VLOOKUP($F524,BY_IND_Demand_Drivers!$B$5:$J$100,9,FALSE)</f>
        <v>2.73765200658231E-4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4.7295502684238421E-3</v>
      </c>
      <c r="H525" s="16">
        <f>VLOOKUP($D525,'Growth rate'!$B$3:$S$93,6,FALSE)*VLOOKUP($F525,BY_IND_Demand_Drivers!$B$5:$J$100,8,FALSE)</f>
        <v>2.7685172302968836E-4</v>
      </c>
      <c r="I525" s="16">
        <f>VLOOKUP($D525,'Growth rate'!$B$3:$S$93,6,FALSE)*VLOOKUP($F525,BY_IND_Demand_Drivers!$B$5:$J$100,9,FALSE)</f>
        <v>2.7685172302968836E-4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4.7822783589362376E-3</v>
      </c>
      <c r="H526" s="16">
        <f>VLOOKUP($D526,'Growth rate'!$B$3:$S$93,6,FALSE)*VLOOKUP($F526,BY_IND_Demand_Drivers!$B$5:$J$100,8,FALSE)</f>
        <v>2.7993824540114567E-4</v>
      </c>
      <c r="I526" s="16">
        <f>VLOOKUP($D526,'Growth rate'!$B$3:$S$93,6,FALSE)*VLOOKUP($F526,BY_IND_Demand_Drivers!$B$5:$J$100,9,FALSE)</f>
        <v>2.7993824540114567E-4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4.8350064494486339E-3</v>
      </c>
      <c r="H527" s="16">
        <f>VLOOKUP($D527,'Growth rate'!$B$3:$S$93,6,FALSE)*VLOOKUP($F527,BY_IND_Demand_Drivers!$B$5:$J$100,8,FALSE)</f>
        <v>2.8302476777260303E-4</v>
      </c>
      <c r="I527" s="16">
        <f>VLOOKUP($D527,'Growth rate'!$B$3:$S$93,6,FALSE)*VLOOKUP($F527,BY_IND_Demand_Drivers!$B$5:$J$100,9,FALSE)</f>
        <v>2.8302476777260303E-4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4.9123665526398129E-3</v>
      </c>
      <c r="H528" s="16">
        <f>VLOOKUP($D528,'Growth rate'!$B$3:$S$93,6,FALSE)*VLOOKUP($F528,BY_IND_Demand_Drivers!$B$5:$J$100,8,FALSE)</f>
        <v>2.875531640569647E-4</v>
      </c>
      <c r="I528" s="16">
        <f>VLOOKUP($D528,'Growth rate'!$B$3:$S$93,6,FALSE)*VLOOKUP($F528,BY_IND_Demand_Drivers!$B$5:$J$100,9,FALSE)</f>
        <v>2.875531640569647E-4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4.9909644174820494E-3</v>
      </c>
      <c r="H529" s="16">
        <f>VLOOKUP($D529,'Growth rate'!$B$3:$S$93,6,FALSE)*VLOOKUP($F529,BY_IND_Demand_Drivers!$B$5:$J$100,8,FALSE)</f>
        <v>2.9215401468187608E-4</v>
      </c>
      <c r="I529" s="16">
        <f>VLOOKUP($D529,'Growth rate'!$B$3:$S$93,6,FALSE)*VLOOKUP($F529,BY_IND_Demand_Drivers!$B$5:$J$100,9,FALSE)</f>
        <v>2.9215401468187608E-4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5.070819848161762E-3</v>
      </c>
      <c r="H530" s="16">
        <f>VLOOKUP($D530,'Growth rate'!$B$3:$S$93,6,FALSE)*VLOOKUP($F530,BY_IND_Demand_Drivers!$B$5:$J$100,8,FALSE)</f>
        <v>2.9682847891678612E-4</v>
      </c>
      <c r="I530" s="16">
        <f>VLOOKUP($D530,'Growth rate'!$B$3:$S$93,6,FALSE)*VLOOKUP($F530,BY_IND_Demand_Drivers!$B$5:$J$100,9,FALSE)</f>
        <v>2.9682847891678612E-4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5.1519529657323504E-3</v>
      </c>
      <c r="H531" s="16">
        <f>VLOOKUP($D531,'Growth rate'!$B$3:$S$93,6,FALSE)*VLOOKUP($F531,BY_IND_Demand_Drivers!$B$5:$J$100,8,FALSE)</f>
        <v>3.0157773457945469E-4</v>
      </c>
      <c r="I531" s="16">
        <f>VLOOKUP($D531,'Growth rate'!$B$3:$S$93,6,FALSE)*VLOOKUP($F531,BY_IND_Demand_Drivers!$B$5:$J$100,9,FALSE)</f>
        <v>3.0157773457945469E-4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5.2343842131840675E-3</v>
      </c>
      <c r="H532" s="16">
        <f>VLOOKUP($D532,'Growth rate'!$B$3:$S$93,6,FALSE)*VLOOKUP($F532,BY_IND_Demand_Drivers!$B$5:$J$100,8,FALSE)</f>
        <v>3.0640297833272592E-4</v>
      </c>
      <c r="I532" s="16">
        <f>VLOOKUP($D532,'Growth rate'!$B$3:$S$93,6,FALSE)*VLOOKUP($F532,BY_IND_Demand_Drivers!$B$5:$J$100,9,FALSE)</f>
        <v>3.0640297833272592E-4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5.3181343605950126E-3</v>
      </c>
      <c r="H533" s="16">
        <f>VLOOKUP($D533,'Growth rate'!$B$3:$S$93,6,FALSE)*VLOOKUP($F533,BY_IND_Demand_Drivers!$B$5:$J$100,8,FALSE)</f>
        <v>3.1130542598604955E-4</v>
      </c>
      <c r="I533" s="16">
        <f>VLOOKUP($D533,'Growth rate'!$B$3:$S$93,6,FALSE)*VLOOKUP($F533,BY_IND_Demand_Drivers!$B$5:$J$100,9,FALSE)</f>
        <v>3.1130542598604955E-4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5.4032245103645335E-3</v>
      </c>
      <c r="H534" s="16">
        <f>VLOOKUP($D534,'Growth rate'!$B$3:$S$93,6,FALSE)*VLOOKUP($F534,BY_IND_Demand_Drivers!$B$5:$J$100,8,FALSE)</f>
        <v>3.1628631280182642E-4</v>
      </c>
      <c r="I534" s="16">
        <f>VLOOKUP($D534,'Growth rate'!$B$3:$S$93,6,FALSE)*VLOOKUP($F534,BY_IND_Demand_Drivers!$B$5:$J$100,9,FALSE)</f>
        <v>3.1628631280182642E-4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5.4896761025303659E-3</v>
      </c>
      <c r="H535" s="16">
        <f>VLOOKUP($D535,'Growth rate'!$B$3:$S$93,6,FALSE)*VLOOKUP($F535,BY_IND_Demand_Drivers!$B$5:$J$100,8,FALSE)</f>
        <v>3.2134689380665561E-4</v>
      </c>
      <c r="I535" s="16">
        <f>VLOOKUP($D535,'Growth rate'!$B$3:$S$93,6,FALSE)*VLOOKUP($F535,BY_IND_Demand_Drivers!$B$5:$J$100,9,FALSE)</f>
        <v>3.2134689380665561E-4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5.5775109201708518E-3</v>
      </c>
      <c r="H536" s="16">
        <f>VLOOKUP($D536,'Growth rate'!$B$3:$S$93,6,FALSE)*VLOOKUP($F536,BY_IND_Demand_Drivers!$B$5:$J$100,8,FALSE)</f>
        <v>3.2648844410756214E-4</v>
      </c>
      <c r="I536" s="16">
        <f>VLOOKUP($D536,'Growth rate'!$B$3:$S$93,6,FALSE)*VLOOKUP($F536,BY_IND_Demand_Drivers!$B$5:$J$100,9,FALSE)</f>
        <v>3.2648844410756214E-4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5.6667510948935854E-3</v>
      </c>
      <c r="H537" s="16">
        <f>VLOOKUP($D537,'Growth rate'!$B$3:$S$93,6,FALSE)*VLOOKUP($F537,BY_IND_Demand_Drivers!$B$5:$J$100,8,FALSE)</f>
        <v>3.3171225921328312E-4</v>
      </c>
      <c r="I537" s="16">
        <f>VLOOKUP($D537,'Growth rate'!$B$3:$S$93,6,FALSE)*VLOOKUP($F537,BY_IND_Demand_Drivers!$B$5:$J$100,9,FALSE)</f>
        <v>3.3171225921328312E-4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5.7574191124118825E-3</v>
      </c>
      <c r="H538" s="16">
        <f>VLOOKUP($D538,'Growth rate'!$B$3:$S$93,6,FALSE)*VLOOKUP($F538,BY_IND_Demand_Drivers!$B$5:$J$100,8,FALSE)</f>
        <v>3.3701965536069565E-4</v>
      </c>
      <c r="I538" s="16">
        <f>VLOOKUP($D538,'Growth rate'!$B$3:$S$93,6,FALSE)*VLOOKUP($F538,BY_IND_Demand_Drivers!$B$5:$J$100,9,FALSE)</f>
        <v>3.3701965536069565E-4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5.8495378182104735E-3</v>
      </c>
      <c r="H539" s="16">
        <f>VLOOKUP($D539,'Growth rate'!$B$3:$S$93,6,FALSE)*VLOOKUP($F539,BY_IND_Demand_Drivers!$B$5:$J$100,8,FALSE)</f>
        <v>3.4241196984646679E-4</v>
      </c>
      <c r="I539" s="16">
        <f>VLOOKUP($D539,'Growth rate'!$B$3:$S$93,6,FALSE)*VLOOKUP($F539,BY_IND_Demand_Drivers!$B$5:$J$100,9,FALSE)</f>
        <v>3.4241196984646679E-4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5.9431304233018402E-3</v>
      </c>
      <c r="H540" s="16">
        <f>VLOOKUP($D540,'Growth rate'!$B$3:$S$93,6,FALSE)*VLOOKUP($F540,BY_IND_Demand_Drivers!$B$5:$J$100,8,FALSE)</f>
        <v>3.4789056136401024E-4</v>
      </c>
      <c r="I540" s="16">
        <f>VLOOKUP($D540,'Growth rate'!$B$3:$S$93,6,FALSE)*VLOOKUP($F540,BY_IND_Demand_Drivers!$B$5:$J$100,9,FALSE)</f>
        <v>3.4789056136401024E-4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6.0382205100746704E-3</v>
      </c>
      <c r="H541" s="16">
        <f>VLOOKUP($D541,'Growth rate'!$B$3:$S$93,6,FALSE)*VLOOKUP($F541,BY_IND_Demand_Drivers!$B$5:$J$100,8,FALSE)</f>
        <v>3.5345681034583442E-4</v>
      </c>
      <c r="I541" s="16">
        <f>VLOOKUP($D541,'Growth rate'!$B$3:$S$93,6,FALSE)*VLOOKUP($F541,BY_IND_Demand_Drivers!$B$5:$J$100,9,FALSE)</f>
        <v>3.5345681034583442E-4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6.1348320382358656E-3</v>
      </c>
      <c r="H542" s="16">
        <f>VLOOKUP($D542,'Growth rate'!$B$3:$S$93,6,FALSE)*VLOOKUP($F542,BY_IND_Demand_Drivers!$B$5:$J$100,8,FALSE)</f>
        <v>3.5911211931136778E-4</v>
      </c>
      <c r="I542" s="16">
        <f>VLOOKUP($D542,'Growth rate'!$B$3:$S$93,6,FALSE)*VLOOKUP($F542,BY_IND_Demand_Drivers!$B$5:$J$100,9,FALSE)</f>
        <v>3.5911211931136778E-4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6.2329893508476395E-3</v>
      </c>
      <c r="H543" s="16">
        <f>VLOOKUP($D543,'Growth rate'!$B$3:$S$93,6,FALSE)*VLOOKUP($F543,BY_IND_Demand_Drivers!$B$5:$J$100,8,FALSE)</f>
        <v>3.6485791322034972E-4</v>
      </c>
      <c r="I543" s="16">
        <f>VLOOKUP($D543,'Growth rate'!$B$3:$S$93,6,FALSE)*VLOOKUP($F543,BY_IND_Demand_Drivers!$B$5:$J$100,9,FALSE)</f>
        <v>3.6485791322034972E-4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6.3327171804612014E-3</v>
      </c>
      <c r="H544" s="16">
        <f>VLOOKUP($D544,'Growth rate'!$B$3:$S$93,6,FALSE)*VLOOKUP($F544,BY_IND_Demand_Drivers!$B$5:$J$100,8,FALSE)</f>
        <v>3.7069563983187524E-4</v>
      </c>
      <c r="I544" s="16">
        <f>VLOOKUP($D544,'Growth rate'!$B$3:$S$93,6,FALSE)*VLOOKUP($F544,BY_IND_Demand_Drivers!$B$5:$J$100,9,FALSE)</f>
        <v>3.7069563983187524E-4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6.4340406553485812E-3</v>
      </c>
      <c r="H545" s="16">
        <f>VLOOKUP($D545,'Growth rate'!$B$3:$S$93,6,FALSE)*VLOOKUP($F545,BY_IND_Demand_Drivers!$B$5:$J$100,8,FALSE)</f>
        <v>3.7662677006918531E-4</v>
      </c>
      <c r="I545" s="16">
        <f>VLOOKUP($D545,'Growth rate'!$B$3:$S$93,6,FALSE)*VLOOKUP($F545,BY_IND_Demand_Drivers!$B$5:$J$100,9,FALSE)</f>
        <v>3.7662677006918531E-4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6.5369853058341578E-3</v>
      </c>
      <c r="H546" s="16">
        <f>VLOOKUP($D546,'Growth rate'!$B$3:$S$93,6,FALSE)*VLOOKUP($F546,BY_IND_Demand_Drivers!$B$5:$J$100,8,FALSE)</f>
        <v>3.8265279839029217E-4</v>
      </c>
      <c r="I546" s="16">
        <f>VLOOKUP($D546,'Growth rate'!$B$3:$S$93,6,FALSE)*VLOOKUP($F546,BY_IND_Demand_Drivers!$B$5:$J$100,9,FALSE)</f>
        <v>3.8265279839029217E-4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6.6415770707275047E-3</v>
      </c>
      <c r="H547" s="16">
        <f>VLOOKUP($D547,'Growth rate'!$B$3:$S$93,6,FALSE)*VLOOKUP($F547,BY_IND_Demand_Drivers!$B$5:$J$100,8,FALSE)</f>
        <v>3.887752431645369E-4</v>
      </c>
      <c r="I547" s="16">
        <f>VLOOKUP($D547,'Growth rate'!$B$3:$S$93,6,FALSE)*VLOOKUP($F547,BY_IND_Demand_Drivers!$B$5:$J$100,9,FALSE)</f>
        <v>3.887752431645369E-4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6.7478423038591449E-3</v>
      </c>
      <c r="H548" s="16">
        <f>VLOOKUP($D548,'Growth rate'!$B$3:$S$93,6,FALSE)*VLOOKUP($F548,BY_IND_Demand_Drivers!$B$5:$J$100,8,FALSE)</f>
        <v>3.9499564705516952E-4</v>
      </c>
      <c r="I548" s="16">
        <f>VLOOKUP($D548,'Growth rate'!$B$3:$S$93,6,FALSE)*VLOOKUP($F548,BY_IND_Demand_Drivers!$B$5:$J$100,9,FALSE)</f>
        <v>3.9499564705516952E-4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6.8558077807208909E-3</v>
      </c>
      <c r="H549" s="16">
        <f>VLOOKUP($D549,'Growth rate'!$B$3:$S$93,6,FALSE)*VLOOKUP($F549,BY_IND_Demand_Drivers!$B$5:$J$100,8,FALSE)</f>
        <v>4.0131557740805221E-4</v>
      </c>
      <c r="I549" s="16">
        <f>VLOOKUP($D549,'Growth rate'!$B$3:$S$93,6,FALSE)*VLOOKUP($F549,BY_IND_Demand_Drivers!$B$5:$J$100,9,FALSE)</f>
        <v>4.0131557740805221E-4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6.9655007052124244E-3</v>
      </c>
      <c r="H550" s="16">
        <f>VLOOKUP($D550,'Growth rate'!$B$3:$S$93,6,FALSE)*VLOOKUP($F550,BY_IND_Demand_Drivers!$B$5:$J$100,8,FALSE)</f>
        <v>4.0773662664658099E-4</v>
      </c>
      <c r="I550" s="16">
        <f>VLOOKUP($D550,'Growth rate'!$B$3:$S$93,6,FALSE)*VLOOKUP($F550,BY_IND_Demand_Drivers!$B$5:$J$100,9,FALSE)</f>
        <v>4.0773662664658099E-4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7.0769487164958232E-3</v>
      </c>
      <c r="H551" s="16">
        <f>VLOOKUP($D551,'Growth rate'!$B$3:$S$93,6,FALSE)*VLOOKUP($F551,BY_IND_Demand_Drivers!$B$5:$J$100,8,FALSE)</f>
        <v>4.1426041267292633E-4</v>
      </c>
      <c r="I551" s="16">
        <f>VLOOKUP($D551,'Growth rate'!$B$3:$S$93,6,FALSE)*VLOOKUP($F551,BY_IND_Demand_Drivers!$B$5:$J$100,9,FALSE)</f>
        <v>4.1426041267292633E-4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7.1901798959597574E-3</v>
      </c>
      <c r="H552" s="16">
        <f>VLOOKUP($D552,'Growth rate'!$B$3:$S$93,6,FALSE)*VLOOKUP($F552,BY_IND_Demand_Drivers!$B$5:$J$100,8,FALSE)</f>
        <v>4.2088857927569318E-4</v>
      </c>
      <c r="I552" s="16">
        <f>VLOOKUP($D552,'Growth rate'!$B$3:$S$93,6,FALSE)*VLOOKUP($F552,BY_IND_Demand_Drivers!$B$5:$J$100,9,FALSE)</f>
        <v>4.2088857927569318E-4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7.3052227742951125E-3</v>
      </c>
      <c r="H553" s="16">
        <f>VLOOKUP($D553,'Growth rate'!$B$3:$S$93,6,FALSE)*VLOOKUP($F553,BY_IND_Demand_Drivers!$B$5:$J$100,8,FALSE)</f>
        <v>4.2762279654410423E-4</v>
      </c>
      <c r="I553" s="16">
        <f>VLOOKUP($D553,'Growth rate'!$B$3:$S$93,6,FALSE)*VLOOKUP($F553,BY_IND_Demand_Drivers!$B$5:$J$100,9,FALSE)</f>
        <v>4.2762279654410423E-4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7.4221063386838339E-3</v>
      </c>
      <c r="H554" s="16">
        <f>VLOOKUP($D554,'Growth rate'!$B$3:$S$93,6,FALSE)*VLOOKUP($F554,BY_IND_Demand_Drivers!$B$5:$J$100,8,FALSE)</f>
        <v>4.3446476128880984E-4</v>
      </c>
      <c r="I554" s="16">
        <f>VLOOKUP($D554,'Growth rate'!$B$3:$S$93,6,FALSE)*VLOOKUP($F554,BY_IND_Demand_Drivers!$B$5:$J$100,9,FALSE)</f>
        <v>4.3446476128880984E-4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7.5408600401027761E-3</v>
      </c>
      <c r="H555" s="16">
        <f>VLOOKUP($D555,'Growth rate'!$B$3:$S$93,6,FALSE)*VLOOKUP($F555,BY_IND_Demand_Drivers!$B$5:$J$100,8,FALSE)</f>
        <v>4.4141619746943087E-4</v>
      </c>
      <c r="I555" s="16">
        <f>VLOOKUP($D555,'Growth rate'!$B$3:$S$93,6,FALSE)*VLOOKUP($F555,BY_IND_Demand_Drivers!$B$5:$J$100,9,FALSE)</f>
        <v>4.4141619746943087E-4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7.6615138007444213E-3</v>
      </c>
      <c r="H556" s="16">
        <f>VLOOKUP($D556,'Growth rate'!$B$3:$S$93,6,FALSE)*VLOOKUP($F556,BY_IND_Demand_Drivers!$B$5:$J$100,8,FALSE)</f>
        <v>4.4847885662894176E-4</v>
      </c>
      <c r="I556" s="16">
        <f>VLOOKUP($D556,'Growth rate'!$B$3:$S$93,6,FALSE)*VLOOKUP($F556,BY_IND_Demand_Drivers!$B$5:$J$100,9,FALSE)</f>
        <v>4.4847885662894176E-4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7.7840980215563311E-3</v>
      </c>
      <c r="H557" s="16">
        <f>VLOOKUP($D557,'Growth rate'!$B$3:$S$93,6,FALSE)*VLOOKUP($F557,BY_IND_Demand_Drivers!$B$5:$J$100,8,FALSE)</f>
        <v>4.5565451833500485E-4</v>
      </c>
      <c r="I557" s="16">
        <f>VLOOKUP($D557,'Growth rate'!$B$3:$S$93,6,FALSE)*VLOOKUP($F557,BY_IND_Demand_Drivers!$B$5:$J$100,9,FALSE)</f>
        <v>4.5565451833500485E-4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7.9086435899012337E-3</v>
      </c>
      <c r="H558" s="16">
        <f>VLOOKUP($D558,'Growth rate'!$B$3:$S$93,6,FALSE)*VLOOKUP($F558,BY_IND_Demand_Drivers!$B$5:$J$100,8,FALSE)</f>
        <v>4.6294499062836495E-4</v>
      </c>
      <c r="I558" s="16">
        <f>VLOOKUP($D558,'Growth rate'!$B$3:$S$93,6,FALSE)*VLOOKUP($F558,BY_IND_Demand_Drivers!$B$5:$J$100,9,FALSE)</f>
        <v>4.6294499062836495E-4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8.0351818873396538E-3</v>
      </c>
      <c r="H559" s="16">
        <f>VLOOKUP($D559,'Growth rate'!$B$3:$S$93,6,FALSE)*VLOOKUP($F559,BY_IND_Demand_Drivers!$B$5:$J$100,8,FALSE)</f>
        <v>4.7035211047841884E-4</v>
      </c>
      <c r="I559" s="16">
        <f>VLOOKUP($D559,'Growth rate'!$B$3:$S$93,6,FALSE)*VLOOKUP($F559,BY_IND_Demand_Drivers!$B$5:$J$100,9,FALSE)</f>
        <v>4.7035211047841884E-4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8.163744797537089E-3</v>
      </c>
      <c r="H560" s="16">
        <f>VLOOKUP($D560,'Growth rate'!$B$3:$S$93,6,FALSE)*VLOOKUP($F560,BY_IND_Demand_Drivers!$B$5:$J$100,8,FALSE)</f>
        <v>4.7787774424607355E-4</v>
      </c>
      <c r="I560" s="16">
        <f>VLOOKUP($D560,'Growth rate'!$B$3:$S$93,6,FALSE)*VLOOKUP($F560,BY_IND_Demand_Drivers!$B$5:$J$100,9,FALSE)</f>
        <v>4.7787774424607355E-4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8.2943647142976803E-3</v>
      </c>
      <c r="H561" s="16">
        <f>VLOOKUP($D561,'Growth rate'!$B$3:$S$93,6,FALSE)*VLOOKUP($F561,BY_IND_Demand_Drivers!$B$5:$J$100,8,FALSE)</f>
        <v>4.8552378815401066E-4</v>
      </c>
      <c r="I561" s="16">
        <f>VLOOKUP($D561,'Growth rate'!$B$3:$S$93,6,FALSE)*VLOOKUP($F561,BY_IND_Demand_Drivers!$B$5:$J$100,9,FALSE)</f>
        <v>4.8552378815401066E-4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8.4270745497264446E-3</v>
      </c>
      <c r="H562" s="16">
        <f>VLOOKUP($D562,'Growth rate'!$B$3:$S$93,6,FALSE)*VLOOKUP($F562,BY_IND_Demand_Drivers!$B$5:$J$100,8,FALSE)</f>
        <v>4.9329216876447494E-4</v>
      </c>
      <c r="I562" s="16">
        <f>VLOOKUP($D562,'Growth rate'!$B$3:$S$93,6,FALSE)*VLOOKUP($F562,BY_IND_Demand_Drivers!$B$5:$J$100,9,FALSE)</f>
        <v>4.9329216876447494E-4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8.5619077425220704E-3</v>
      </c>
      <c r="H563" s="16">
        <f>VLOOKUP($D563,'Growth rate'!$B$3:$S$93,6,FALSE)*VLOOKUP($F563,BY_IND_Demand_Drivers!$B$5:$J$100,8,FALSE)</f>
        <v>5.0118484346470661E-4</v>
      </c>
      <c r="I563" s="16">
        <f>VLOOKUP($D563,'Growth rate'!$B$3:$S$93,6,FALSE)*VLOOKUP($F563,BY_IND_Demand_Drivers!$B$5:$J$100,9,FALSE)</f>
        <v>5.0118484346470661E-4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8.6988982664024227E-3</v>
      </c>
      <c r="H564" s="16">
        <f>VLOOKUP($D564,'Growth rate'!$B$3:$S$93,6,FALSE)*VLOOKUP($F564,BY_IND_Demand_Drivers!$B$5:$J$100,8,FALSE)</f>
        <v>5.0920380096014192E-4</v>
      </c>
      <c r="I564" s="16">
        <f>VLOOKUP($D564,'Growth rate'!$B$3:$S$93,6,FALSE)*VLOOKUP($F564,BY_IND_Demand_Drivers!$B$5:$J$100,9,FALSE)</f>
        <v>5.0920380096014192E-4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8.8380806386648622E-3</v>
      </c>
      <c r="H565" s="16">
        <f>VLOOKUP($D565,'Growth rate'!$B$3:$S$93,6,FALSE)*VLOOKUP($F565,BY_IND_Demand_Drivers!$B$5:$J$100,8,FALSE)</f>
        <v>5.1735106177550419E-4</v>
      </c>
      <c r="I565" s="16">
        <f>VLOOKUP($D565,'Growth rate'!$B$3:$S$93,6,FALSE)*VLOOKUP($F565,BY_IND_Demand_Drivers!$B$5:$J$100,9,FALSE)</f>
        <v>5.1735106177550419E-4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8.9794899288834999E-3</v>
      </c>
      <c r="H566" s="16">
        <f>VLOOKUP($D566,'Growth rate'!$B$3:$S$93,6,FALSE)*VLOOKUP($F566,BY_IND_Demand_Drivers!$B$5:$J$100,8,FALSE)</f>
        <v>5.2562867876391225E-4</v>
      </c>
      <c r="I566" s="16">
        <f>VLOOKUP($D566,'Growth rate'!$B$3:$S$93,6,FALSE)*VLOOKUP($F566,BY_IND_Demand_Drivers!$B$5:$J$100,9,FALSE)</f>
        <v>5.2562867876391225E-4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9.1231617677456339E-3</v>
      </c>
      <c r="H567" s="16">
        <f>VLOOKUP($D567,'Growth rate'!$B$3:$S$93,6,FALSE)*VLOOKUP($F567,BY_IND_Demand_Drivers!$B$5:$J$100,8,FALSE)</f>
        <v>5.3403873762413476E-4</v>
      </c>
      <c r="I567" s="16">
        <f>VLOOKUP($D567,'Growth rate'!$B$3:$S$93,6,FALSE)*VLOOKUP($F567,BY_IND_Demand_Drivers!$B$5:$J$100,9,FALSE)</f>
        <v>5.3403873762413476E-4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9.2691323560295663E-3</v>
      </c>
      <c r="H568" s="16">
        <f>VLOOKUP($D568,'Growth rate'!$B$3:$S$93,6,FALSE)*VLOOKUP($F568,BY_IND_Demand_Drivers!$B$5:$J$100,8,FALSE)</f>
        <v>5.4258335742612105E-4</v>
      </c>
      <c r="I568" s="16">
        <f>VLOOKUP($D568,'Growth rate'!$B$3:$S$93,6,FALSE)*VLOOKUP($F568,BY_IND_Demand_Drivers!$B$5:$J$100,9,FALSE)</f>
        <v>5.4258335742612105E-4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9.4174384737260412E-3</v>
      </c>
      <c r="H569" s="16">
        <f>VLOOKUP($D569,'Growth rate'!$B$3:$S$93,6,FALSE)*VLOOKUP($F569,BY_IND_Demand_Drivers!$B$5:$J$100,8,FALSE)</f>
        <v>5.5126469114493901E-4</v>
      </c>
      <c r="I569" s="16">
        <f>VLOOKUP($D569,'Growth rate'!$B$3:$S$93,6,FALSE)*VLOOKUP($F569,BY_IND_Demand_Drivers!$B$5:$J$100,9,FALSE)</f>
        <v>5.5126469114493901E-4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9.5681174893056577E-3</v>
      </c>
      <c r="H570" s="16">
        <f>VLOOKUP($D570,'Growth rate'!$B$3:$S$93,6,FALSE)*VLOOKUP($F570,BY_IND_Demand_Drivers!$B$5:$J$100,8,FALSE)</f>
        <v>5.6008492620325805E-4</v>
      </c>
      <c r="I570" s="16">
        <f>VLOOKUP($D570,'Growth rate'!$B$3:$S$93,6,FALSE)*VLOOKUP($F570,BY_IND_Demand_Drivers!$B$5:$J$100,9,FALSE)</f>
        <v>5.6008492620325805E-4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9.7212073691345484E-3</v>
      </c>
      <c r="H571" s="16">
        <f>VLOOKUP($D571,'Growth rate'!$B$3:$S$93,6,FALSE)*VLOOKUP($F571,BY_IND_Demand_Drivers!$B$5:$J$100,8,FALSE)</f>
        <v>5.6904628502251018E-4</v>
      </c>
      <c r="I571" s="16">
        <f>VLOOKUP($D571,'Growth rate'!$B$3:$S$93,6,FALSE)*VLOOKUP($F571,BY_IND_Demand_Drivers!$B$5:$J$100,9,FALSE)</f>
        <v>5.6904628502251018E-4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9.8767466870407026E-3</v>
      </c>
      <c r="H572" s="16">
        <f>VLOOKUP($D572,'Growth rate'!$B$3:$S$93,6,FALSE)*VLOOKUP($F572,BY_IND_Demand_Drivers!$B$5:$J$100,8,FALSE)</f>
        <v>5.781510255828704E-4</v>
      </c>
      <c r="I572" s="16">
        <f>VLOOKUP($D572,'Growth rate'!$B$3:$S$93,6,FALSE)*VLOOKUP($F572,BY_IND_Demand_Drivers!$B$5:$J$100,9,FALSE)</f>
        <v>5.781510255828704E-4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1.0034774634033353E-2</v>
      </c>
      <c r="H573" s="16">
        <f>VLOOKUP($D573,'Growth rate'!$B$3:$S$93,6,FALSE)*VLOOKUP($F573,BY_IND_Demand_Drivers!$B$5:$J$100,8,FALSE)</f>
        <v>5.874014419921963E-4</v>
      </c>
      <c r="I573" s="16">
        <f>VLOOKUP($D573,'Growth rate'!$B$3:$S$93,6,FALSE)*VLOOKUP($F573,BY_IND_Demand_Drivers!$B$5:$J$100,9,FALSE)</f>
        <v>5.874014419921963E-4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1.0195331028177886E-2</v>
      </c>
      <c r="H574" s="16">
        <f>VLOOKUP($D574,'Growth rate'!$B$3:$S$93,6,FALSE)*VLOOKUP($F574,BY_IND_Demand_Drivers!$B$5:$J$100,8,FALSE)</f>
        <v>5.9679986506407144E-4</v>
      </c>
      <c r="I574" s="16">
        <f>VLOOKUP($D574,'Growth rate'!$B$3:$S$93,6,FALSE)*VLOOKUP($F574,BY_IND_Demand_Drivers!$B$5:$J$100,9,FALSE)</f>
        <v>5.9679986506407144E-4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1.0358456324628732E-2</v>
      </c>
      <c r="H575" s="16">
        <f>VLOOKUP($D575,'Growth rate'!$B$3:$S$93,6,FALSE)*VLOOKUP($F575,BY_IND_Demand_Drivers!$B$5:$J$100,8,FALSE)</f>
        <v>6.0634866290509664E-4</v>
      </c>
      <c r="I575" s="16">
        <f>VLOOKUP($D575,'Growth rate'!$B$3:$S$93,6,FALSE)*VLOOKUP($F575,BY_IND_Demand_Drivers!$B$5:$J$100,9,FALSE)</f>
        <v>6.0634866290509664E-4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1.0524191625822793E-2</v>
      </c>
      <c r="H576" s="16">
        <f>VLOOKUP($D576,'Growth rate'!$B$3:$S$93,6,FALSE)*VLOOKUP($F576,BY_IND_Demand_Drivers!$B$5:$J$100,8,FALSE)</f>
        <v>6.1605024151157825E-4</v>
      </c>
      <c r="I576" s="16">
        <f>VLOOKUP($D576,'Growth rate'!$B$3:$S$93,6,FALSE)*VLOOKUP($F576,BY_IND_Demand_Drivers!$B$5:$J$100,9,FALSE)</f>
        <v>6.1605024151157825E-4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1.0692578691835958E-2</v>
      </c>
      <c r="H577" s="16">
        <f>VLOOKUP($D577,'Growth rate'!$B$3:$S$93,6,FALSE)*VLOOKUP($F577,BY_IND_Demand_Drivers!$B$5:$J$100,8,FALSE)</f>
        <v>6.2590704537576346E-4</v>
      </c>
      <c r="I577" s="16">
        <f>VLOOKUP($D577,'Growth rate'!$B$3:$S$93,6,FALSE)*VLOOKUP($F577,BY_IND_Demand_Drivers!$B$5:$J$100,9,FALSE)</f>
        <v>6.2590704537576346E-4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C1EA-1BCB-4533-830A-6F7554DA2F67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0.39519916039603964</v>
      </c>
      <c r="H4" s="16">
        <f>VLOOKUP($D4,'Growth rate'!$B$3:$S$93,6,FALSE)*VLOOKUP($F4,BY_IND_Demand_Drivers!$B$5:$J$100,8,FALSE)</f>
        <v>2.1965916831683162E-2</v>
      </c>
      <c r="I4" s="16">
        <f>VLOOKUP($D4,'Growth rate'!$B$3:$S$93,6,FALSE)*VLOOKUP($F4,BY_IND_Demand_Drivers!$B$5:$J$100,9,FALSE)</f>
        <v>2.1965916831683162E-2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0.4017101793386289</v>
      </c>
      <c r="H5" s="16">
        <f>VLOOKUP($D5,'Growth rate'!$B$3:$S$93,6,FALSE)*VLOOKUP($F5,BY_IND_Demand_Drivers!$B$5:$J$100,8,FALSE)</f>
        <v>2.2327811579736533E-2</v>
      </c>
      <c r="I5" s="16">
        <f>VLOOKUP($D5,'Growth rate'!$B$3:$S$93,6,FALSE)*VLOOKUP($F5,BY_IND_Demand_Drivers!$B$5:$J$100,9,FALSE)</f>
        <v>2.2327811579736533E-2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0.40822119828121811</v>
      </c>
      <c r="H6" s="16">
        <f>VLOOKUP($D6,'Growth rate'!$B$3:$S$93,6,FALSE)*VLOOKUP($F6,BY_IND_Demand_Drivers!$B$5:$J$100,8,FALSE)</f>
        <v>2.2689706327789907E-2</v>
      </c>
      <c r="I6" s="16">
        <f>VLOOKUP($D6,'Growth rate'!$B$3:$S$93,6,FALSE)*VLOOKUP($F6,BY_IND_Demand_Drivers!$B$5:$J$100,9,FALSE)</f>
        <v>2.2689706327789907E-2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0.41473221722380738</v>
      </c>
      <c r="H7" s="16">
        <f>VLOOKUP($D7,'Growth rate'!$B$3:$S$93,6,FALSE)*VLOOKUP($F7,BY_IND_Demand_Drivers!$B$5:$J$100,8,FALSE)</f>
        <v>2.3051601075843278E-2</v>
      </c>
      <c r="I7" s="16">
        <f>VLOOKUP($D7,'Growth rate'!$B$3:$S$93,6,FALSE)*VLOOKUP($F7,BY_IND_Demand_Drivers!$B$5:$J$100,9,FALSE)</f>
        <v>2.3051601075843278E-2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0.42124323616639664</v>
      </c>
      <c r="H8" s="16">
        <f>VLOOKUP($D8,'Growth rate'!$B$3:$S$93,6,FALSE)*VLOOKUP($F8,BY_IND_Demand_Drivers!$B$5:$J$100,8,FALSE)</f>
        <v>2.3413495823896652E-2</v>
      </c>
      <c r="I8" s="16">
        <f>VLOOKUP($D8,'Growth rate'!$B$3:$S$93,6,FALSE)*VLOOKUP($F8,BY_IND_Demand_Drivers!$B$5:$J$100,9,FALSE)</f>
        <v>2.3413495823896652E-2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0.42775425510898579</v>
      </c>
      <c r="H9" s="16">
        <f>VLOOKUP($D9,'Growth rate'!$B$3:$S$93,6,FALSE)*VLOOKUP($F9,BY_IND_Demand_Drivers!$B$5:$J$100,8,FALSE)</f>
        <v>2.3775390571950019E-2</v>
      </c>
      <c r="I9" s="16">
        <f>VLOOKUP($D9,'Growth rate'!$B$3:$S$93,6,FALSE)*VLOOKUP($F9,BY_IND_Demand_Drivers!$B$5:$J$100,9,FALSE)</f>
        <v>2.3775390571950019E-2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0.43426527405157506</v>
      </c>
      <c r="H10" s="16">
        <f>VLOOKUP($D10,'Growth rate'!$B$3:$S$93,6,FALSE)*VLOOKUP($F10,BY_IND_Demand_Drivers!$B$5:$J$100,8,FALSE)</f>
        <v>2.4137285320003393E-2</v>
      </c>
      <c r="I10" s="16">
        <f>VLOOKUP($D10,'Growth rate'!$B$3:$S$93,6,FALSE)*VLOOKUP($F10,BY_IND_Demand_Drivers!$B$5:$J$100,9,FALSE)</f>
        <v>2.4137285320003393E-2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0.44077629299416432</v>
      </c>
      <c r="H11" s="16">
        <f>VLOOKUP($D11,'Growth rate'!$B$3:$S$93,6,FALSE)*VLOOKUP($F11,BY_IND_Demand_Drivers!$B$5:$J$100,8,FALSE)</f>
        <v>2.4499180068056764E-2</v>
      </c>
      <c r="I11" s="16">
        <f>VLOOKUP($D11,'Growth rate'!$B$3:$S$93,6,FALSE)*VLOOKUP($F11,BY_IND_Demand_Drivers!$B$5:$J$100,9,FALSE)</f>
        <v>2.4499180068056764E-2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0.44728731193675353</v>
      </c>
      <c r="H12" s="16">
        <f>VLOOKUP($D12,'Growth rate'!$B$3:$S$93,6,FALSE)*VLOOKUP($F12,BY_IND_Demand_Drivers!$B$5:$J$100,8,FALSE)</f>
        <v>2.4861074816110138E-2</v>
      </c>
      <c r="I12" s="16">
        <f>VLOOKUP($D12,'Growth rate'!$B$3:$S$93,6,FALSE)*VLOOKUP($F12,BY_IND_Demand_Drivers!$B$5:$J$100,9,FALSE)</f>
        <v>2.4861074816110138E-2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0.45379833087934279</v>
      </c>
      <c r="H13" s="16">
        <f>VLOOKUP($D13,'Growth rate'!$B$3:$S$93,6,FALSE)*VLOOKUP($F13,BY_IND_Demand_Drivers!$B$5:$J$100,8,FALSE)</f>
        <v>2.5222969564163509E-2</v>
      </c>
      <c r="I13" s="16">
        <f>VLOOKUP($D13,'Growth rate'!$B$3:$S$93,6,FALSE)*VLOOKUP($F13,BY_IND_Demand_Drivers!$B$5:$J$100,9,FALSE)</f>
        <v>2.5222969564163509E-2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0.46030934982193206</v>
      </c>
      <c r="H14" s="16">
        <f>VLOOKUP($D14,'Growth rate'!$B$3:$S$93,6,FALSE)*VLOOKUP($F14,BY_IND_Demand_Drivers!$B$5:$J$100,8,FALSE)</f>
        <v>2.5584864312216883E-2</v>
      </c>
      <c r="I14" s="16">
        <f>VLOOKUP($D14,'Growth rate'!$B$3:$S$93,6,FALSE)*VLOOKUP($F14,BY_IND_Demand_Drivers!$B$5:$J$100,9,FALSE)</f>
        <v>2.5584864312216883E-2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0.46682036876452132</v>
      </c>
      <c r="H15" s="16">
        <f>VLOOKUP($D15,'Growth rate'!$B$3:$S$93,6,FALSE)*VLOOKUP($F15,BY_IND_Demand_Drivers!$B$5:$J$100,8,FALSE)</f>
        <v>2.5946759060270254E-2</v>
      </c>
      <c r="I15" s="16">
        <f>VLOOKUP($D15,'Growth rate'!$B$3:$S$93,6,FALSE)*VLOOKUP($F15,BY_IND_Demand_Drivers!$B$5:$J$100,9,FALSE)</f>
        <v>2.5946759060270254E-2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0.47333138770711047</v>
      </c>
      <c r="H16" s="16">
        <f>VLOOKUP($D16,'Growth rate'!$B$3:$S$93,6,FALSE)*VLOOKUP($F16,BY_IND_Demand_Drivers!$B$5:$J$100,8,FALSE)</f>
        <v>2.6308653808323621E-2</v>
      </c>
      <c r="I16" s="16">
        <f>VLOOKUP($D16,'Growth rate'!$B$3:$S$93,6,FALSE)*VLOOKUP($F16,BY_IND_Demand_Drivers!$B$5:$J$100,9,FALSE)</f>
        <v>2.6308653808323621E-2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0.47984240664969968</v>
      </c>
      <c r="H17" s="16">
        <f>VLOOKUP($D17,'Growth rate'!$B$3:$S$93,6,FALSE)*VLOOKUP($F17,BY_IND_Demand_Drivers!$B$5:$J$100,8,FALSE)</f>
        <v>2.6670548556376995E-2</v>
      </c>
      <c r="I17" s="16">
        <f>VLOOKUP($D17,'Growth rate'!$B$3:$S$93,6,FALSE)*VLOOKUP($F17,BY_IND_Demand_Drivers!$B$5:$J$100,9,FALSE)</f>
        <v>2.6670548556376995E-2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0.48635342559228895</v>
      </c>
      <c r="H18" s="16">
        <f>VLOOKUP($D18,'Growth rate'!$B$3:$S$93,6,FALSE)*VLOOKUP($F18,BY_IND_Demand_Drivers!$B$5:$J$100,8,FALSE)</f>
        <v>2.7032443304430366E-2</v>
      </c>
      <c r="I18" s="16">
        <f>VLOOKUP($D18,'Growth rate'!$B$3:$S$93,6,FALSE)*VLOOKUP($F18,BY_IND_Demand_Drivers!$B$5:$J$100,9,FALSE)</f>
        <v>2.7032443304430366E-2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0.49286444453487821</v>
      </c>
      <c r="H19" s="16">
        <f>VLOOKUP($D19,'Growth rate'!$B$3:$S$93,6,FALSE)*VLOOKUP($F19,BY_IND_Demand_Drivers!$B$5:$J$100,8,FALSE)</f>
        <v>2.739433805248374E-2</v>
      </c>
      <c r="I19" s="16">
        <f>VLOOKUP($D19,'Growth rate'!$B$3:$S$93,6,FALSE)*VLOOKUP($F19,BY_IND_Demand_Drivers!$B$5:$J$100,9,FALSE)</f>
        <v>2.739433805248374E-2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0.49937546347746747</v>
      </c>
      <c r="H20" s="16">
        <f>VLOOKUP($D20,'Growth rate'!$B$3:$S$93,6,FALSE)*VLOOKUP($F20,BY_IND_Demand_Drivers!$B$5:$J$100,8,FALSE)</f>
        <v>2.7756232800537111E-2</v>
      </c>
      <c r="I20" s="16">
        <f>VLOOKUP($D20,'Growth rate'!$B$3:$S$93,6,FALSE)*VLOOKUP($F20,BY_IND_Demand_Drivers!$B$5:$J$100,9,FALSE)</f>
        <v>2.7756232800537111E-2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0.50588648242005674</v>
      </c>
      <c r="H21" s="16">
        <f>VLOOKUP($D21,'Growth rate'!$B$3:$S$93,6,FALSE)*VLOOKUP($F21,BY_IND_Demand_Drivers!$B$5:$J$100,8,FALSE)</f>
        <v>2.8118127548590485E-2</v>
      </c>
      <c r="I21" s="16">
        <f>VLOOKUP($D21,'Growth rate'!$B$3:$S$93,6,FALSE)*VLOOKUP($F21,BY_IND_Demand_Drivers!$B$5:$J$100,9,FALSE)</f>
        <v>2.8118127548590485E-2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0.51239750136264595</v>
      </c>
      <c r="H22" s="16">
        <f>VLOOKUP($D22,'Growth rate'!$B$3:$S$93,6,FALSE)*VLOOKUP($F22,BY_IND_Demand_Drivers!$B$5:$J$100,8,FALSE)</f>
        <v>2.8480022296643856E-2</v>
      </c>
      <c r="I22" s="16">
        <f>VLOOKUP($D22,'Growth rate'!$B$3:$S$93,6,FALSE)*VLOOKUP($F22,BY_IND_Demand_Drivers!$B$5:$J$100,9,FALSE)</f>
        <v>2.8480022296643856E-2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0.51890852030523515</v>
      </c>
      <c r="H23" s="16">
        <f>VLOOKUP($D23,'Growth rate'!$B$3:$S$93,6,FALSE)*VLOOKUP($F23,BY_IND_Demand_Drivers!$B$5:$J$100,8,FALSE)</f>
        <v>2.884191704469723E-2</v>
      </c>
      <c r="I23" s="16">
        <f>VLOOKUP($D23,'Growth rate'!$B$3:$S$93,6,FALSE)*VLOOKUP($F23,BY_IND_Demand_Drivers!$B$5:$J$100,9,FALSE)</f>
        <v>2.884191704469723E-2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0.52541953924782447</v>
      </c>
      <c r="H24" s="16">
        <f>VLOOKUP($D24,'Growth rate'!$B$3:$S$93,6,FALSE)*VLOOKUP($F24,BY_IND_Demand_Drivers!$B$5:$J$100,8,FALSE)</f>
        <v>2.9203811792750601E-2</v>
      </c>
      <c r="I24" s="16">
        <f>VLOOKUP($D24,'Growth rate'!$B$3:$S$93,6,FALSE)*VLOOKUP($F24,BY_IND_Demand_Drivers!$B$5:$J$100,9,FALSE)</f>
        <v>2.9203811792750601E-2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0.53193055819041368</v>
      </c>
      <c r="H25" s="16">
        <f>VLOOKUP($D25,'Growth rate'!$B$3:$S$93,6,FALSE)*VLOOKUP($F25,BY_IND_Demand_Drivers!$B$5:$J$100,8,FALSE)</f>
        <v>2.9565706540803975E-2</v>
      </c>
      <c r="I25" s="16">
        <f>VLOOKUP($D25,'Growth rate'!$B$3:$S$93,6,FALSE)*VLOOKUP($F25,BY_IND_Demand_Drivers!$B$5:$J$100,9,FALSE)</f>
        <v>2.9565706540803975E-2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0.53844157713300289</v>
      </c>
      <c r="H26" s="16">
        <f>VLOOKUP($D26,'Growth rate'!$B$3:$S$93,6,FALSE)*VLOOKUP($F26,BY_IND_Demand_Drivers!$B$5:$J$100,8,FALSE)</f>
        <v>2.9927601288857342E-2</v>
      </c>
      <c r="I26" s="16">
        <f>VLOOKUP($D26,'Growth rate'!$B$3:$S$93,6,FALSE)*VLOOKUP($F26,BY_IND_Demand_Drivers!$B$5:$J$100,9,FALSE)</f>
        <v>2.9927601288857342E-2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0.5449525960755921</v>
      </c>
      <c r="H27" s="16">
        <f>VLOOKUP($D27,'Growth rate'!$B$3:$S$93,6,FALSE)*VLOOKUP($F27,BY_IND_Demand_Drivers!$B$5:$J$100,8,FALSE)</f>
        <v>3.0289496036910713E-2</v>
      </c>
      <c r="I27" s="16">
        <f>VLOOKUP($D27,'Growth rate'!$B$3:$S$93,6,FALSE)*VLOOKUP($F27,BY_IND_Demand_Drivers!$B$5:$J$100,9,FALSE)</f>
        <v>3.0289496036910713E-2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0.55146361501818131</v>
      </c>
      <c r="H28" s="16">
        <f>VLOOKUP($D28,'Growth rate'!$B$3:$S$93,6,FALSE)*VLOOKUP($F28,BY_IND_Demand_Drivers!$B$5:$J$100,8,FALSE)</f>
        <v>3.0651390784964087E-2</v>
      </c>
      <c r="I28" s="16">
        <f>VLOOKUP($D28,'Growth rate'!$B$3:$S$93,6,FALSE)*VLOOKUP($F28,BY_IND_Demand_Drivers!$B$5:$J$100,9,FALSE)</f>
        <v>3.0651390784964087E-2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0.55797463396077063</v>
      </c>
      <c r="H29" s="16">
        <f>VLOOKUP($D29,'Growth rate'!$B$3:$S$93,6,FALSE)*VLOOKUP($F29,BY_IND_Demand_Drivers!$B$5:$J$100,8,FALSE)</f>
        <v>3.1013285533017458E-2</v>
      </c>
      <c r="I29" s="16">
        <f>VLOOKUP($D29,'Growth rate'!$B$3:$S$93,6,FALSE)*VLOOKUP($F29,BY_IND_Demand_Drivers!$B$5:$J$100,9,FALSE)</f>
        <v>3.1013285533017458E-2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0.56448565290335984</v>
      </c>
      <c r="H30" s="16">
        <f>VLOOKUP($D30,'Growth rate'!$B$3:$S$93,6,FALSE)*VLOOKUP($F30,BY_IND_Demand_Drivers!$B$5:$J$100,8,FALSE)</f>
        <v>3.1375180281070829E-2</v>
      </c>
      <c r="I30" s="16">
        <f>VLOOKUP($D30,'Growth rate'!$B$3:$S$93,6,FALSE)*VLOOKUP($F30,BY_IND_Demand_Drivers!$B$5:$J$100,9,FALSE)</f>
        <v>3.1375180281070829E-2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0.57099667184594904</v>
      </c>
      <c r="H31" s="16">
        <f>VLOOKUP($D31,'Growth rate'!$B$3:$S$93,6,FALSE)*VLOOKUP($F31,BY_IND_Demand_Drivers!$B$5:$J$100,8,FALSE)</f>
        <v>3.17370750291242E-2</v>
      </c>
      <c r="I31" s="16">
        <f>VLOOKUP($D31,'Growth rate'!$B$3:$S$93,6,FALSE)*VLOOKUP($F31,BY_IND_Demand_Drivers!$B$5:$J$100,9,FALSE)</f>
        <v>3.17370750291242E-2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0.57750769078853825</v>
      </c>
      <c r="H32" s="16">
        <f>VLOOKUP($D32,'Growth rate'!$B$3:$S$93,6,FALSE)*VLOOKUP($F32,BY_IND_Demand_Drivers!$B$5:$J$100,8,FALSE)</f>
        <v>3.209896977717757E-2</v>
      </c>
      <c r="I32" s="16">
        <f>VLOOKUP($D32,'Growth rate'!$B$3:$S$93,6,FALSE)*VLOOKUP($F32,BY_IND_Demand_Drivers!$B$5:$J$100,9,FALSE)</f>
        <v>3.209896977717757E-2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0.58401870973112746</v>
      </c>
      <c r="H33" s="16">
        <f>VLOOKUP($D33,'Growth rate'!$B$3:$S$93,6,FALSE)*VLOOKUP($F33,BY_IND_Demand_Drivers!$B$5:$J$100,8,FALSE)</f>
        <v>3.2460864525230941E-2</v>
      </c>
      <c r="I33" s="16">
        <f>VLOOKUP($D33,'Growth rate'!$B$3:$S$93,6,FALSE)*VLOOKUP($F33,BY_IND_Demand_Drivers!$B$5:$J$100,9,FALSE)</f>
        <v>3.2460864525230941E-2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0.59052972867371678</v>
      </c>
      <c r="H34" s="16">
        <f>VLOOKUP($D34,'Growth rate'!$B$3:$S$93,6,FALSE)*VLOOKUP($F34,BY_IND_Demand_Drivers!$B$5:$J$100,8,FALSE)</f>
        <v>3.2822759273284319E-2</v>
      </c>
      <c r="I34" s="16">
        <f>VLOOKUP($D34,'Growth rate'!$B$3:$S$93,6,FALSE)*VLOOKUP($F34,BY_IND_Demand_Drivers!$B$5:$J$100,9,FALSE)</f>
        <v>3.2822759273284319E-2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0.59704074761630599</v>
      </c>
      <c r="H35" s="16">
        <f>VLOOKUP($D35,'Growth rate'!$B$3:$S$93,6,FALSE)*VLOOKUP($F35,BY_IND_Demand_Drivers!$B$5:$J$100,8,FALSE)</f>
        <v>3.3184654021337689E-2</v>
      </c>
      <c r="I35" s="16">
        <f>VLOOKUP($D35,'Growth rate'!$B$3:$S$93,6,FALSE)*VLOOKUP($F35,BY_IND_Demand_Drivers!$B$5:$J$100,9,FALSE)</f>
        <v>3.3184654021337689E-2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0.60659339957816694</v>
      </c>
      <c r="H36" s="16">
        <f>VLOOKUP($D36,'Growth rate'!$B$3:$S$93,6,FALSE)*VLOOKUP($F36,BY_IND_Demand_Drivers!$B$5:$J$100,8,FALSE)</f>
        <v>3.3715608485679095E-2</v>
      </c>
      <c r="I36" s="16">
        <f>VLOOKUP($D36,'Growth rate'!$B$3:$S$93,6,FALSE)*VLOOKUP($F36,BY_IND_Demand_Drivers!$B$5:$J$100,9,FALSE)</f>
        <v>3.3715608485679095E-2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0.61629889397141757</v>
      </c>
      <c r="H37" s="16">
        <f>VLOOKUP($D37,'Growth rate'!$B$3:$S$93,6,FALSE)*VLOOKUP($F37,BY_IND_Demand_Drivers!$B$5:$J$100,8,FALSE)</f>
        <v>3.4255058221449954E-2</v>
      </c>
      <c r="I37" s="16">
        <f>VLOOKUP($D37,'Growth rate'!$B$3:$S$93,6,FALSE)*VLOOKUP($F37,BY_IND_Demand_Drivers!$B$5:$J$100,9,FALSE)</f>
        <v>3.4255058221449954E-2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0.62615967627496028</v>
      </c>
      <c r="H38" s="16">
        <f>VLOOKUP($D38,'Growth rate'!$B$3:$S$93,6,FALSE)*VLOOKUP($F38,BY_IND_Demand_Drivers!$B$5:$J$100,8,FALSE)</f>
        <v>3.4803139152993157E-2</v>
      </c>
      <c r="I38" s="16">
        <f>VLOOKUP($D38,'Growth rate'!$B$3:$S$93,6,FALSE)*VLOOKUP($F38,BY_IND_Demand_Drivers!$B$5:$J$100,9,FALSE)</f>
        <v>3.4803139152993157E-2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0.63617823109535965</v>
      </c>
      <c r="H39" s="16">
        <f>VLOOKUP($D39,'Growth rate'!$B$3:$S$93,6,FALSE)*VLOOKUP($F39,BY_IND_Demand_Drivers!$B$5:$J$100,8,FALSE)</f>
        <v>3.5359989379441049E-2</v>
      </c>
      <c r="I39" s="16">
        <f>VLOOKUP($D39,'Growth rate'!$B$3:$S$93,6,FALSE)*VLOOKUP($F39,BY_IND_Demand_Drivers!$B$5:$J$100,9,FALSE)</f>
        <v>3.5359989379441049E-2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0.64635708279288528</v>
      </c>
      <c r="H40" s="16">
        <f>VLOOKUP($D40,'Growth rate'!$B$3:$S$93,6,FALSE)*VLOOKUP($F40,BY_IND_Demand_Drivers!$B$5:$J$100,8,FALSE)</f>
        <v>3.5925749209512102E-2</v>
      </c>
      <c r="I40" s="16">
        <f>VLOOKUP($D40,'Growth rate'!$B$3:$S$93,6,FALSE)*VLOOKUP($F40,BY_IND_Demand_Drivers!$B$5:$J$100,9,FALSE)</f>
        <v>3.5925749209512102E-2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0.65669879611757154</v>
      </c>
      <c r="H41" s="16">
        <f>VLOOKUP($D41,'Growth rate'!$B$3:$S$93,6,FALSE)*VLOOKUP($F41,BY_IND_Demand_Drivers!$B$5:$J$100,8,FALSE)</f>
        <v>3.6500561196864297E-2</v>
      </c>
      <c r="I41" s="16">
        <f>VLOOKUP($D41,'Growth rate'!$B$3:$S$93,6,FALSE)*VLOOKUP($F41,BY_IND_Demand_Drivers!$B$5:$J$100,9,FALSE)</f>
        <v>3.6500561196864297E-2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0.66720597685545269</v>
      </c>
      <c r="H42" s="16">
        <f>VLOOKUP($D42,'Growth rate'!$B$3:$S$93,6,FALSE)*VLOOKUP($F42,BY_IND_Demand_Drivers!$B$5:$J$100,8,FALSE)</f>
        <v>3.7084570176014131E-2</v>
      </c>
      <c r="I42" s="16">
        <f>VLOOKUP($D42,'Growth rate'!$B$3:$S$93,6,FALSE)*VLOOKUP($F42,BY_IND_Demand_Drivers!$B$5:$J$100,9,FALSE)</f>
        <v>3.7084570176014131E-2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0.67788127248513996</v>
      </c>
      <c r="H43" s="16">
        <f>VLOOKUP($D43,'Growth rate'!$B$3:$S$93,6,FALSE)*VLOOKUP($F43,BY_IND_Demand_Drivers!$B$5:$J$100,8,FALSE)</f>
        <v>3.7677923298830351E-2</v>
      </c>
      <c r="I43" s="16">
        <f>VLOOKUP($D43,'Growth rate'!$B$3:$S$93,6,FALSE)*VLOOKUP($F43,BY_IND_Demand_Drivers!$B$5:$J$100,9,FALSE)</f>
        <v>3.7677923298830351E-2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0.68872737284490226</v>
      </c>
      <c r="H44" s="16">
        <f>VLOOKUP($D44,'Growth rate'!$B$3:$S$93,6,FALSE)*VLOOKUP($F44,BY_IND_Demand_Drivers!$B$5:$J$100,8,FALSE)</f>
        <v>3.8280770071611639E-2</v>
      </c>
      <c r="I44" s="16">
        <f>VLOOKUP($D44,'Growth rate'!$B$3:$S$93,6,FALSE)*VLOOKUP($F44,BY_IND_Demand_Drivers!$B$5:$J$100,9,FALSE)</f>
        <v>3.8280770071611639E-2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0.69974701081042068</v>
      </c>
      <c r="H45" s="16">
        <f>VLOOKUP($D45,'Growth rate'!$B$3:$S$93,6,FALSE)*VLOOKUP($F45,BY_IND_Demand_Drivers!$B$5:$J$100,8,FALSE)</f>
        <v>3.8893262392757429E-2</v>
      </c>
      <c r="I45" s="16">
        <f>VLOOKUP($D45,'Growth rate'!$B$3:$S$93,6,FALSE)*VLOOKUP($F45,BY_IND_Demand_Drivers!$B$5:$J$100,9,FALSE)</f>
        <v>3.8893262392757429E-2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0.71094296298338733</v>
      </c>
      <c r="H46" s="16">
        <f>VLOOKUP($D46,'Growth rate'!$B$3:$S$93,6,FALSE)*VLOOKUP($F46,BY_IND_Demand_Drivers!$B$5:$J$100,8,FALSE)</f>
        <v>3.9515554591041543E-2</v>
      </c>
      <c r="I46" s="16">
        <f>VLOOKUP($D46,'Growth rate'!$B$3:$S$93,6,FALSE)*VLOOKUP($F46,BY_IND_Demand_Drivers!$B$5:$J$100,9,FALSE)</f>
        <v>3.9515554591041543E-2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0.72231805039112162</v>
      </c>
      <c r="H47" s="16">
        <f>VLOOKUP($D47,'Growth rate'!$B$3:$S$93,6,FALSE)*VLOOKUP($F47,BY_IND_Demand_Drivers!$B$5:$J$100,8,FALSE)</f>
        <v>4.0147803464498213E-2</v>
      </c>
      <c r="I47" s="16">
        <f>VLOOKUP($D47,'Growth rate'!$B$3:$S$93,6,FALSE)*VLOOKUP($F47,BY_IND_Demand_Drivers!$B$5:$J$100,9,FALSE)</f>
        <v>4.0147803464498213E-2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0.73387513919737957</v>
      </c>
      <c r="H48" s="16">
        <f>VLOOKUP($D48,'Growth rate'!$B$3:$S$93,6,FALSE)*VLOOKUP($F48,BY_IND_Demand_Drivers!$B$5:$J$100,8,FALSE)</f>
        <v>4.0790168319930181E-2</v>
      </c>
      <c r="I48" s="16">
        <f>VLOOKUP($D48,'Growth rate'!$B$3:$S$93,6,FALSE)*VLOOKUP($F48,BY_IND_Demand_Drivers!$B$5:$J$100,9,FALSE)</f>
        <v>4.0790168319930181E-2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0.74561714142453772</v>
      </c>
      <c r="H49" s="16">
        <f>VLOOKUP($D49,'Growth rate'!$B$3:$S$93,6,FALSE)*VLOOKUP($F49,BY_IND_Demand_Drivers!$B$5:$J$100,8,FALSE)</f>
        <v>4.1442811013049072E-2</v>
      </c>
      <c r="I49" s="16">
        <f>VLOOKUP($D49,'Growth rate'!$B$3:$S$93,6,FALSE)*VLOOKUP($F49,BY_IND_Demand_Drivers!$B$5:$J$100,9,FALSE)</f>
        <v>4.1442811013049072E-2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0.75754701568733029</v>
      </c>
      <c r="H50" s="16">
        <f>VLOOKUP($D50,'Growth rate'!$B$3:$S$93,6,FALSE)*VLOOKUP($F50,BY_IND_Demand_Drivers!$B$5:$J$100,8,FALSE)</f>
        <v>4.2105895989257854E-2</v>
      </c>
      <c r="I50" s="16">
        <f>VLOOKUP($D50,'Growth rate'!$B$3:$S$93,6,FALSE)*VLOOKUP($F50,BY_IND_Demand_Drivers!$B$5:$J$100,9,FALSE)</f>
        <v>4.2105895989257854E-2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0.76966776793832758</v>
      </c>
      <c r="H51" s="16">
        <f>VLOOKUP($D51,'Growth rate'!$B$3:$S$93,6,FALSE)*VLOOKUP($F51,BY_IND_Demand_Drivers!$B$5:$J$100,8,FALSE)</f>
        <v>4.2779590325085985E-2</v>
      </c>
      <c r="I51" s="16">
        <f>VLOOKUP($D51,'Growth rate'!$B$3:$S$93,6,FALSE)*VLOOKUP($F51,BY_IND_Demand_Drivers!$B$5:$J$100,9,FALSE)</f>
        <v>4.2779590325085985E-2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0.7819824522253408</v>
      </c>
      <c r="H52" s="16">
        <f>VLOOKUP($D52,'Growth rate'!$B$3:$S$93,6,FALSE)*VLOOKUP($F52,BY_IND_Demand_Drivers!$B$5:$J$100,8,FALSE)</f>
        <v>4.3464063770287352E-2</v>
      </c>
      <c r="I52" s="16">
        <f>VLOOKUP($D52,'Growth rate'!$B$3:$S$93,6,FALSE)*VLOOKUP($F52,BY_IND_Demand_Drivers!$B$5:$J$100,9,FALSE)</f>
        <v>4.3464063770287352E-2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0.79449417146094636</v>
      </c>
      <c r="H53" s="16">
        <f>VLOOKUP($D53,'Growth rate'!$B$3:$S$93,6,FALSE)*VLOOKUP($F53,BY_IND_Demand_Drivers!$B$5:$J$100,8,FALSE)</f>
        <v>4.4159488790611955E-2</v>
      </c>
      <c r="I53" s="16">
        <f>VLOOKUP($D53,'Growth rate'!$B$3:$S$93,6,FALSE)*VLOOKUP($F53,BY_IND_Demand_Drivers!$B$5:$J$100,9,FALSE)</f>
        <v>4.4159488790611955E-2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0.80720607820432133</v>
      </c>
      <c r="H54" s="16">
        <f>VLOOKUP($D54,'Growth rate'!$B$3:$S$93,6,FALSE)*VLOOKUP($F54,BY_IND_Demand_Drivers!$B$5:$J$100,8,FALSE)</f>
        <v>4.4866040611261739E-2</v>
      </c>
      <c r="I54" s="16">
        <f>VLOOKUP($D54,'Growth rate'!$B$3:$S$93,6,FALSE)*VLOOKUP($F54,BY_IND_Demand_Drivers!$B$5:$J$100,9,FALSE)</f>
        <v>4.4866040611261739E-2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0.8201213754555905</v>
      </c>
      <c r="H55" s="16">
        <f>VLOOKUP($D55,'Growth rate'!$B$3:$S$93,6,FALSE)*VLOOKUP($F55,BY_IND_Demand_Drivers!$B$5:$J$100,8,FALSE)</f>
        <v>4.5583897261041929E-2</v>
      </c>
      <c r="I55" s="16">
        <f>VLOOKUP($D55,'Growth rate'!$B$3:$S$93,6,FALSE)*VLOOKUP($F55,BY_IND_Demand_Drivers!$B$5:$J$100,9,FALSE)</f>
        <v>4.5583897261041929E-2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0.83324331746288005</v>
      </c>
      <c r="H56" s="16">
        <f>VLOOKUP($D56,'Growth rate'!$B$3:$S$93,6,FALSE)*VLOOKUP($F56,BY_IND_Demand_Drivers!$B$5:$J$100,8,FALSE)</f>
        <v>4.6313239617218609E-2</v>
      </c>
      <c r="I56" s="16">
        <f>VLOOKUP($D56,'Growth rate'!$B$3:$S$93,6,FALSE)*VLOOKUP($F56,BY_IND_Demand_Drivers!$B$5:$J$100,9,FALSE)</f>
        <v>4.6313239617218609E-2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0.84657521054228613</v>
      </c>
      <c r="H57" s="16">
        <f>VLOOKUP($D57,'Growth rate'!$B$3:$S$93,6,FALSE)*VLOOKUP($F57,BY_IND_Demand_Drivers!$B$5:$J$100,8,FALSE)</f>
        <v>4.7054251451094105E-2</v>
      </c>
      <c r="I57" s="16">
        <f>VLOOKUP($D57,'Growth rate'!$B$3:$S$93,6,FALSE)*VLOOKUP($F57,BY_IND_Demand_Drivers!$B$5:$J$100,9,FALSE)</f>
        <v>4.7054251451094105E-2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0.86012041391096261</v>
      </c>
      <c r="H58" s="16">
        <f>VLOOKUP($D58,'Growth rate'!$B$3:$S$93,6,FALSE)*VLOOKUP($F58,BY_IND_Demand_Drivers!$B$5:$J$100,8,FALSE)</f>
        <v>4.7807119474311599E-2</v>
      </c>
      <c r="I58" s="16">
        <f>VLOOKUP($D58,'Growth rate'!$B$3:$S$93,6,FALSE)*VLOOKUP($F58,BY_IND_Demand_Drivers!$B$5:$J$100,9,FALSE)</f>
        <v>4.7807119474311599E-2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0.87388234053353797</v>
      </c>
      <c r="H59" s="16">
        <f>VLOOKUP($D59,'Growth rate'!$B$3:$S$93,6,FALSE)*VLOOKUP($F59,BY_IND_Demand_Drivers!$B$5:$J$100,8,FALSE)</f>
        <v>4.857203338590059E-2</v>
      </c>
      <c r="I59" s="16">
        <f>VLOOKUP($D59,'Growth rate'!$B$3:$S$93,6,FALSE)*VLOOKUP($F59,BY_IND_Demand_Drivers!$B$5:$J$100,9,FALSE)</f>
        <v>4.857203338590059E-2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0.8878644579820747</v>
      </c>
      <c r="H60" s="16">
        <f>VLOOKUP($D60,'Growth rate'!$B$3:$S$93,6,FALSE)*VLOOKUP($F60,BY_IND_Demand_Drivers!$B$5:$J$100,8,FALSE)</f>
        <v>4.9349185920075006E-2</v>
      </c>
      <c r="I60" s="16">
        <f>VLOOKUP($D60,'Growth rate'!$B$3:$S$93,6,FALSE)*VLOOKUP($F60,BY_IND_Demand_Drivers!$B$5:$J$100,9,FALSE)</f>
        <v>4.9349185920075006E-2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0.90207028930978783</v>
      </c>
      <c r="H61" s="16">
        <f>VLOOKUP($D61,'Growth rate'!$B$3:$S$93,6,FALSE)*VLOOKUP($F61,BY_IND_Demand_Drivers!$B$5:$J$100,8,FALSE)</f>
        <v>5.0138772894796201E-2</v>
      </c>
      <c r="I61" s="16">
        <f>VLOOKUP($D61,'Growth rate'!$B$3:$S$93,6,FALSE)*VLOOKUP($F61,BY_IND_Demand_Drivers!$B$5:$J$100,9,FALSE)</f>
        <v>5.0138772894796201E-2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0.91650341393874435</v>
      </c>
      <c r="H62" s="16">
        <f>VLOOKUP($D62,'Growth rate'!$B$3:$S$93,6,FALSE)*VLOOKUP($F62,BY_IND_Demand_Drivers!$B$5:$J$100,8,FALSE)</f>
        <v>5.0940993261112934E-2</v>
      </c>
      <c r="I62" s="16">
        <f>VLOOKUP($D62,'Growth rate'!$B$3:$S$93,6,FALSE)*VLOOKUP($F62,BY_IND_Demand_Drivers!$B$5:$J$100,9,FALSE)</f>
        <v>5.0940993261112934E-2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0.93116746856176436</v>
      </c>
      <c r="H63" s="16">
        <f>VLOOKUP($D63,'Growth rate'!$B$3:$S$93,6,FALSE)*VLOOKUP($F63,BY_IND_Demand_Drivers!$B$5:$J$100,8,FALSE)</f>
        <v>5.1756049153290747E-2</v>
      </c>
      <c r="I63" s="16">
        <f>VLOOKUP($D63,'Growth rate'!$B$3:$S$93,6,FALSE)*VLOOKUP($F63,BY_IND_Demand_Drivers!$B$5:$J$100,9,FALSE)</f>
        <v>5.1756049153290747E-2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0.94606614805875255</v>
      </c>
      <c r="H64" s="16">
        <f>VLOOKUP($D64,'Growth rate'!$B$3:$S$93,6,FALSE)*VLOOKUP($F64,BY_IND_Demand_Drivers!$B$5:$J$100,8,FALSE)</f>
        <v>5.25841459397434E-2</v>
      </c>
      <c r="I64" s="16">
        <f>VLOOKUP($D64,'Growth rate'!$B$3:$S$93,6,FALSE)*VLOOKUP($F64,BY_IND_Demand_Drivers!$B$5:$J$100,9,FALSE)</f>
        <v>5.25841459397434E-2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0.96120320642769264</v>
      </c>
      <c r="H65" s="16">
        <f>VLOOKUP($D65,'Growth rate'!$B$3:$S$93,6,FALSE)*VLOOKUP($F65,BY_IND_Demand_Drivers!$B$5:$J$100,8,FALSE)</f>
        <v>5.3425492274779295E-2</v>
      </c>
      <c r="I65" s="16">
        <f>VLOOKUP($D65,'Growth rate'!$B$3:$S$93,6,FALSE)*VLOOKUP($F65,BY_IND_Demand_Drivers!$B$5:$J$100,9,FALSE)</f>
        <v>5.3425492274779295E-2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0.97658245773053576</v>
      </c>
      <c r="H66" s="16">
        <f>VLOOKUP($D66,'Growth rate'!$B$3:$S$93,6,FALSE)*VLOOKUP($F66,BY_IND_Demand_Drivers!$B$5:$J$100,8,FALSE)</f>
        <v>5.4280300151175763E-2</v>
      </c>
      <c r="I66" s="16">
        <f>VLOOKUP($D66,'Growth rate'!$B$3:$S$93,6,FALSE)*VLOOKUP($F66,BY_IND_Demand_Drivers!$B$5:$J$100,9,FALSE)</f>
        <v>5.4280300151175763E-2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0.99220777705422447</v>
      </c>
      <c r="H67" s="16">
        <f>VLOOKUP($D67,'Growth rate'!$B$3:$S$93,6,FALSE)*VLOOKUP($F67,BY_IND_Demand_Drivers!$B$5:$J$100,8,FALSE)</f>
        <v>5.5148784953594585E-2</v>
      </c>
      <c r="I67" s="16">
        <f>VLOOKUP($D67,'Growth rate'!$B$3:$S$93,6,FALSE)*VLOOKUP($F67,BY_IND_Demand_Drivers!$B$5:$J$100,9,FALSE)</f>
        <v>5.5148784953594585E-2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1.0080831014870921</v>
      </c>
      <c r="H68" s="16">
        <f>VLOOKUP($D68,'Growth rate'!$B$3:$S$93,6,FALSE)*VLOOKUP($F68,BY_IND_Demand_Drivers!$B$5:$J$100,8,FALSE)</f>
        <v>5.6031165512852095E-2</v>
      </c>
      <c r="I68" s="16">
        <f>VLOOKUP($D68,'Growth rate'!$B$3:$S$93,6,FALSE)*VLOOKUP($F68,BY_IND_Demand_Drivers!$B$5:$J$100,9,FALSE)</f>
        <v>5.6031165512852095E-2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1.0242124311108853</v>
      </c>
      <c r="H69" s="16">
        <f>VLOOKUP($D69,'Growth rate'!$B$3:$S$93,6,FALSE)*VLOOKUP($F69,BY_IND_Demand_Drivers!$B$5:$J$100,8,FALSE)</f>
        <v>5.6927664161057726E-2</v>
      </c>
      <c r="I69" s="16">
        <f>VLOOKUP($D69,'Growth rate'!$B$3:$S$93,6,FALSE)*VLOOKUP($F69,BY_IND_Demand_Drivers!$B$5:$J$100,9,FALSE)</f>
        <v>5.6927664161057726E-2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1.0405998300086599</v>
      </c>
      <c r="H70" s="16">
        <f>VLOOKUP($D70,'Growth rate'!$B$3:$S$93,6,FALSE)*VLOOKUP($F70,BY_IND_Demand_Drivers!$B$5:$J$100,8,FALSE)</f>
        <v>5.7838506787634657E-2</v>
      </c>
      <c r="I70" s="16">
        <f>VLOOKUP($D70,'Growth rate'!$B$3:$S$93,6,FALSE)*VLOOKUP($F70,BY_IND_Demand_Drivers!$B$5:$J$100,9,FALSE)</f>
        <v>5.7838506787634657E-2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1.0572494272887984</v>
      </c>
      <c r="H71" s="16">
        <f>VLOOKUP($D71,'Growth rate'!$B$3:$S$93,6,FALSE)*VLOOKUP($F71,BY_IND_Demand_Drivers!$B$5:$J$100,8,FALSE)</f>
        <v>5.8763922896236824E-2</v>
      </c>
      <c r="I71" s="16">
        <f>VLOOKUP($D71,'Growth rate'!$B$3:$S$93,6,FALSE)*VLOOKUP($F71,BY_IND_Demand_Drivers!$B$5:$J$100,9,FALSE)</f>
        <v>5.8763922896236824E-2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1.0741654181254192</v>
      </c>
      <c r="H72" s="16">
        <f>VLOOKUP($D72,'Growth rate'!$B$3:$S$93,6,FALSE)*VLOOKUP($F72,BY_IND_Demand_Drivers!$B$5:$J$100,8,FALSE)</f>
        <v>5.9704145662576612E-2</v>
      </c>
      <c r="I72" s="16">
        <f>VLOOKUP($D72,'Growth rate'!$B$3:$S$93,6,FALSE)*VLOOKUP($F72,BY_IND_Demand_Drivers!$B$5:$J$100,9,FALSE)</f>
        <v>5.9704145662576612E-2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1.091352064815426</v>
      </c>
      <c r="H73" s="16">
        <f>VLOOKUP($D73,'Growth rate'!$B$3:$S$93,6,FALSE)*VLOOKUP($F73,BY_IND_Demand_Drivers!$B$5:$J$100,8,FALSE)</f>
        <v>6.0659411993177835E-2</v>
      </c>
      <c r="I73" s="16">
        <f>VLOOKUP($D73,'Growth rate'!$B$3:$S$93,6,FALSE)*VLOOKUP($F73,BY_IND_Demand_Drivers!$B$5:$J$100,9,FALSE)</f>
        <v>6.0659411993177835E-2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1.1088136978524727</v>
      </c>
      <c r="H74" s="16">
        <f>VLOOKUP($D74,'Growth rate'!$B$3:$S$93,6,FALSE)*VLOOKUP($F74,BY_IND_Demand_Drivers!$B$5:$J$100,8,FALSE)</f>
        <v>6.1629962585068684E-2</v>
      </c>
      <c r="I74" s="16">
        <f>VLOOKUP($D74,'Growth rate'!$B$3:$S$93,6,FALSE)*VLOOKUP($F74,BY_IND_Demand_Drivers!$B$5:$J$100,9,FALSE)</f>
        <v>6.1629962585068684E-2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1.1265547170181123</v>
      </c>
      <c r="H75" s="16">
        <f>VLOOKUP($D75,'Growth rate'!$B$3:$S$93,6,FALSE)*VLOOKUP($F75,BY_IND_Demand_Drivers!$B$5:$J$100,8,FALSE)</f>
        <v>6.2616041986429768E-2</v>
      </c>
      <c r="I75" s="16">
        <f>VLOOKUP($D75,'Growth rate'!$B$3:$S$93,6,FALSE)*VLOOKUP($F75,BY_IND_Demand_Drivers!$B$5:$J$100,9,FALSE)</f>
        <v>6.2616041986429768E-2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1.1445795924904023</v>
      </c>
      <c r="H76" s="16">
        <f>VLOOKUP($D76,'Growth rate'!$B$3:$S$93,6,FALSE)*VLOOKUP($F76,BY_IND_Demand_Drivers!$B$5:$J$100,8,FALSE)</f>
        <v>6.3617898658212657E-2</v>
      </c>
      <c r="I76" s="16">
        <f>VLOOKUP($D76,'Growth rate'!$B$3:$S$93,6,FALSE)*VLOOKUP($F76,BY_IND_Demand_Drivers!$B$5:$J$100,9,FALSE)</f>
        <v>6.3617898658212657E-2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1.1628928659702489</v>
      </c>
      <c r="H77" s="16">
        <f>VLOOKUP($D77,'Growth rate'!$B$3:$S$93,6,FALSE)*VLOOKUP($F77,BY_IND_Demand_Drivers!$B$5:$J$100,8,FALSE)</f>
        <v>6.4635785036744067E-2</v>
      </c>
      <c r="I77" s="16">
        <f>VLOOKUP($D77,'Growth rate'!$B$3:$S$93,6,FALSE)*VLOOKUP($F77,BY_IND_Demand_Drivers!$B$5:$J$100,9,FALSE)</f>
        <v>6.4635785036744067E-2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1.1814991518257727</v>
      </c>
      <c r="H78" s="16">
        <f>VLOOKUP($D78,'Growth rate'!$B$3:$S$93,6,FALSE)*VLOOKUP($F78,BY_IND_Demand_Drivers!$B$5:$J$100,8,FALSE)</f>
        <v>6.5669957597331977E-2</v>
      </c>
      <c r="I78" s="16">
        <f>VLOOKUP($D78,'Growth rate'!$B$3:$S$93,6,FALSE)*VLOOKUP($F78,BY_IND_Demand_Drivers!$B$5:$J$100,9,FALSE)</f>
        <v>6.5669957597331977E-2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1.2004031382549851</v>
      </c>
      <c r="H79" s="16">
        <f>VLOOKUP($D79,'Growth rate'!$B$3:$S$93,6,FALSE)*VLOOKUP($F79,BY_IND_Demand_Drivers!$B$5:$J$100,8,FALSE)</f>
        <v>6.6720676918889291E-2</v>
      </c>
      <c r="I79" s="16">
        <f>VLOOKUP($D79,'Growth rate'!$B$3:$S$93,6,FALSE)*VLOOKUP($F79,BY_IND_Demand_Drivers!$B$5:$J$100,9,FALSE)</f>
        <v>6.6720676918889291E-2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1.219609588467065</v>
      </c>
      <c r="H80" s="16">
        <f>VLOOKUP($D80,'Growth rate'!$B$3:$S$93,6,FALSE)*VLOOKUP($F80,BY_IND_Demand_Drivers!$B$5:$J$100,8,FALSE)</f>
        <v>6.7788207749591531E-2</v>
      </c>
      <c r="I80" s="16">
        <f>VLOOKUP($D80,'Growth rate'!$B$3:$S$93,6,FALSE)*VLOOKUP($F80,BY_IND_Demand_Drivers!$B$5:$J$100,9,FALSE)</f>
        <v>6.7788207749591531E-2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1.239123341882538</v>
      </c>
      <c r="H81" s="16">
        <f>VLOOKUP($D81,'Growth rate'!$B$3:$S$93,6,FALSE)*VLOOKUP($F81,BY_IND_Demand_Drivers!$B$5:$J$100,8,FALSE)</f>
        <v>6.8872819073584987E-2</v>
      </c>
      <c r="I81" s="16">
        <f>VLOOKUP($D81,'Growth rate'!$B$3:$S$93,6,FALSE)*VLOOKUP($F81,BY_IND_Demand_Drivers!$B$5:$J$100,9,FALSE)</f>
        <v>6.8872819073584987E-2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1.2589493153526585</v>
      </c>
      <c r="H82" s="16">
        <f>VLOOKUP($D82,'Growth rate'!$B$3:$S$93,6,FALSE)*VLOOKUP($F82,BY_IND_Demand_Drivers!$B$5:$J$100,8,FALSE)</f>
        <v>6.997478417876235E-2</v>
      </c>
      <c r="I82" s="16">
        <f>VLOOKUP($D82,'Growth rate'!$B$3:$S$93,6,FALSE)*VLOOKUP($F82,BY_IND_Demand_Drivers!$B$5:$J$100,9,FALSE)</f>
        <v>6.997478417876235E-2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1.2790925043983012</v>
      </c>
      <c r="H83" s="16">
        <f>VLOOKUP($D83,'Growth rate'!$B$3:$S$93,6,FALSE)*VLOOKUP($F83,BY_IND_Demand_Drivers!$B$5:$J$100,8,FALSE)</f>
        <v>7.1094380725622547E-2</v>
      </c>
      <c r="I83" s="16">
        <f>VLOOKUP($D83,'Growth rate'!$B$3:$S$93,6,FALSE)*VLOOKUP($F83,BY_IND_Demand_Drivers!$B$5:$J$100,9,FALSE)</f>
        <v>7.1094380725622547E-2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1.2995579844686742</v>
      </c>
      <c r="H84" s="16">
        <f>VLOOKUP($D84,'Growth rate'!$B$3:$S$93,6,FALSE)*VLOOKUP($F84,BY_IND_Demand_Drivers!$B$5:$J$100,8,FALSE)</f>
        <v>7.2231890817232511E-2</v>
      </c>
      <c r="I84" s="16">
        <f>VLOOKUP($D84,'Growth rate'!$B$3:$S$93,6,FALSE)*VLOOKUP($F84,BY_IND_Demand_Drivers!$B$5:$J$100,9,FALSE)</f>
        <v>7.2231890817232511E-2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1.3203509122201729</v>
      </c>
      <c r="H85" s="16">
        <f>VLOOKUP($D85,'Growth rate'!$B$3:$S$93,6,FALSE)*VLOOKUP($F85,BY_IND_Demand_Drivers!$B$5:$J$100,8,FALSE)</f>
        <v>7.3387601070308228E-2</v>
      </c>
      <c r="I85" s="16">
        <f>VLOOKUP($D85,'Growth rate'!$B$3:$S$93,6,FALSE)*VLOOKUP($F85,BY_IND_Demand_Drivers!$B$5:$J$100,9,FALSE)</f>
        <v>7.3387601070308228E-2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9.8354851485148533E-4</v>
      </c>
      <c r="H168" s="16">
        <f>VLOOKUP($D168,'Growth rate'!$B$3:$S$93,6,FALSE)*VLOOKUP($F168,BY_IND_Demand_Drivers!$B$5:$J$100,8,FALSE)</f>
        <v>6.2447524752475258E-5</v>
      </c>
      <c r="I168" s="16">
        <f>VLOOKUP($D168,'Growth rate'!$B$3:$S$93,6,FALSE)*VLOOKUP($F168,BY_IND_Demand_Drivers!$B$5:$J$100,9,FALSE)</f>
        <v>6.2447524752475258E-5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9.9975275730163635E-4</v>
      </c>
      <c r="H169" s="16">
        <f>VLOOKUP($D169,'Growth rate'!$B$3:$S$93,6,FALSE)*VLOOKUP($F169,BY_IND_Demand_Drivers!$B$5:$J$100,8,FALSE)</f>
        <v>6.347636554296104E-5</v>
      </c>
      <c r="I169" s="16">
        <f>VLOOKUP($D169,'Growth rate'!$B$3:$S$93,6,FALSE)*VLOOKUP($F169,BY_IND_Demand_Drivers!$B$5:$J$100,9,FALSE)</f>
        <v>6.347636554296104E-5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1.0159569997517874E-3</v>
      </c>
      <c r="H170" s="16">
        <f>VLOOKUP($D170,'Growth rate'!$B$3:$S$93,6,FALSE)*VLOOKUP($F170,BY_IND_Demand_Drivers!$B$5:$J$100,8,FALSE)</f>
        <v>6.4505206333446809E-5</v>
      </c>
      <c r="I170" s="16">
        <f>VLOOKUP($D170,'Growth rate'!$B$3:$S$93,6,FALSE)*VLOOKUP($F170,BY_IND_Demand_Drivers!$B$5:$J$100,9,FALSE)</f>
        <v>6.4505206333446809E-5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1.0321612422019384E-3</v>
      </c>
      <c r="H171" s="16">
        <f>VLOOKUP($D171,'Growth rate'!$B$3:$S$93,6,FALSE)*VLOOKUP($F171,BY_IND_Demand_Drivers!$B$5:$J$100,8,FALSE)</f>
        <v>6.5534047123932591E-5</v>
      </c>
      <c r="I171" s="16">
        <f>VLOOKUP($D171,'Growth rate'!$B$3:$S$93,6,FALSE)*VLOOKUP($F171,BY_IND_Demand_Drivers!$B$5:$J$100,9,FALSE)</f>
        <v>6.5534047123932591E-5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1.0483654846520894E-3</v>
      </c>
      <c r="H172" s="16">
        <f>VLOOKUP($D172,'Growth rate'!$B$3:$S$93,6,FALSE)*VLOOKUP($F172,BY_IND_Demand_Drivers!$B$5:$J$100,8,FALSE)</f>
        <v>6.6562887914418373E-5</v>
      </c>
      <c r="I172" s="16">
        <f>VLOOKUP($D172,'Growth rate'!$B$3:$S$93,6,FALSE)*VLOOKUP($F172,BY_IND_Demand_Drivers!$B$5:$J$100,9,FALSE)</f>
        <v>6.6562887914418373E-5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1.0645697271022402E-3</v>
      </c>
      <c r="H173" s="16">
        <f>VLOOKUP($D173,'Growth rate'!$B$3:$S$93,6,FALSE)*VLOOKUP($F173,BY_IND_Demand_Drivers!$B$5:$J$100,8,FALSE)</f>
        <v>6.7591728704904141E-5</v>
      </c>
      <c r="I173" s="16">
        <f>VLOOKUP($D173,'Growth rate'!$B$3:$S$93,6,FALSE)*VLOOKUP($F173,BY_IND_Demand_Drivers!$B$5:$J$100,9,FALSE)</f>
        <v>6.7591728704904141E-5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1.0807739695523912E-3</v>
      </c>
      <c r="H174" s="16">
        <f>VLOOKUP($D174,'Growth rate'!$B$3:$S$93,6,FALSE)*VLOOKUP($F174,BY_IND_Demand_Drivers!$B$5:$J$100,8,FALSE)</f>
        <v>6.862056949538991E-5</v>
      </c>
      <c r="I174" s="16">
        <f>VLOOKUP($D174,'Growth rate'!$B$3:$S$93,6,FALSE)*VLOOKUP($F174,BY_IND_Demand_Drivers!$B$5:$J$100,9,FALSE)</f>
        <v>6.862056949538991E-5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1.0969782120025422E-3</v>
      </c>
      <c r="H175" s="16">
        <f>VLOOKUP($D175,'Growth rate'!$B$3:$S$93,6,FALSE)*VLOOKUP($F175,BY_IND_Demand_Drivers!$B$5:$J$100,8,FALSE)</f>
        <v>6.9649410285875692E-5</v>
      </c>
      <c r="I175" s="16">
        <f>VLOOKUP($D175,'Growth rate'!$B$3:$S$93,6,FALSE)*VLOOKUP($F175,BY_IND_Demand_Drivers!$B$5:$J$100,9,FALSE)</f>
        <v>6.9649410285875692E-5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1.1131824544526932E-3</v>
      </c>
      <c r="H176" s="16">
        <f>VLOOKUP($D176,'Growth rate'!$B$3:$S$93,6,FALSE)*VLOOKUP($F176,BY_IND_Demand_Drivers!$B$5:$J$100,8,FALSE)</f>
        <v>7.0678251076361474E-5</v>
      </c>
      <c r="I176" s="16">
        <f>VLOOKUP($D176,'Growth rate'!$B$3:$S$93,6,FALSE)*VLOOKUP($F176,BY_IND_Demand_Drivers!$B$5:$J$100,9,FALSE)</f>
        <v>7.0678251076361474E-5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1.1293866969028443E-3</v>
      </c>
      <c r="H177" s="16">
        <f>VLOOKUP($D177,'Growth rate'!$B$3:$S$93,6,FALSE)*VLOOKUP($F177,BY_IND_Demand_Drivers!$B$5:$J$100,8,FALSE)</f>
        <v>7.1707091866847256E-5</v>
      </c>
      <c r="I177" s="16">
        <f>VLOOKUP($D177,'Growth rate'!$B$3:$S$93,6,FALSE)*VLOOKUP($F177,BY_IND_Demand_Drivers!$B$5:$J$100,9,FALSE)</f>
        <v>7.1707091866847256E-5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1.1455909393529953E-3</v>
      </c>
      <c r="H178" s="16">
        <f>VLOOKUP($D178,'Growth rate'!$B$3:$S$93,6,FALSE)*VLOOKUP($F178,BY_IND_Demand_Drivers!$B$5:$J$100,8,FALSE)</f>
        <v>7.2735932657333024E-5</v>
      </c>
      <c r="I178" s="16">
        <f>VLOOKUP($D178,'Growth rate'!$B$3:$S$93,6,FALSE)*VLOOKUP($F178,BY_IND_Demand_Drivers!$B$5:$J$100,9,FALSE)</f>
        <v>7.2735932657333024E-5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1.1617951818031463E-3</v>
      </c>
      <c r="H179" s="16">
        <f>VLOOKUP($D179,'Growth rate'!$B$3:$S$93,6,FALSE)*VLOOKUP($F179,BY_IND_Demand_Drivers!$B$5:$J$100,8,FALSE)</f>
        <v>7.3764773447818806E-5</v>
      </c>
      <c r="I179" s="16">
        <f>VLOOKUP($D179,'Growth rate'!$B$3:$S$93,6,FALSE)*VLOOKUP($F179,BY_IND_Demand_Drivers!$B$5:$J$100,9,FALSE)</f>
        <v>7.3764773447818806E-5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1.1779994242532971E-3</v>
      </c>
      <c r="H180" s="16">
        <f>VLOOKUP($D180,'Growth rate'!$B$3:$S$93,6,FALSE)*VLOOKUP($F180,BY_IND_Demand_Drivers!$B$5:$J$100,8,FALSE)</f>
        <v>7.4793614238304575E-5</v>
      </c>
      <c r="I180" s="16">
        <f>VLOOKUP($D180,'Growth rate'!$B$3:$S$93,6,FALSE)*VLOOKUP($F180,BY_IND_Demand_Drivers!$B$5:$J$100,9,FALSE)</f>
        <v>7.4793614238304575E-5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1.1942036667034481E-3</v>
      </c>
      <c r="H181" s="16">
        <f>VLOOKUP($D181,'Growth rate'!$B$3:$S$93,6,FALSE)*VLOOKUP($F181,BY_IND_Demand_Drivers!$B$5:$J$100,8,FALSE)</f>
        <v>7.5822455028790357E-5</v>
      </c>
      <c r="I181" s="16">
        <f>VLOOKUP($D181,'Growth rate'!$B$3:$S$93,6,FALSE)*VLOOKUP($F181,BY_IND_Demand_Drivers!$B$5:$J$100,9,FALSE)</f>
        <v>7.5822455028790357E-5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1.2104079091535991E-3</v>
      </c>
      <c r="H182" s="16">
        <f>VLOOKUP($D182,'Growth rate'!$B$3:$S$93,6,FALSE)*VLOOKUP($F182,BY_IND_Demand_Drivers!$B$5:$J$100,8,FALSE)</f>
        <v>7.6851295819276125E-5</v>
      </c>
      <c r="I182" s="16">
        <f>VLOOKUP($D182,'Growth rate'!$B$3:$S$93,6,FALSE)*VLOOKUP($F182,BY_IND_Demand_Drivers!$B$5:$J$100,9,FALSE)</f>
        <v>7.6851295819276125E-5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1.2266121516037501E-3</v>
      </c>
      <c r="H183" s="16">
        <f>VLOOKUP($D183,'Growth rate'!$B$3:$S$93,6,FALSE)*VLOOKUP($F183,BY_IND_Demand_Drivers!$B$5:$J$100,8,FALSE)</f>
        <v>7.7880136609761907E-5</v>
      </c>
      <c r="I183" s="16">
        <f>VLOOKUP($D183,'Growth rate'!$B$3:$S$93,6,FALSE)*VLOOKUP($F183,BY_IND_Demand_Drivers!$B$5:$J$100,9,FALSE)</f>
        <v>7.7880136609761907E-5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1.2428163940539012E-3</v>
      </c>
      <c r="H184" s="16">
        <f>VLOOKUP($D184,'Growth rate'!$B$3:$S$93,6,FALSE)*VLOOKUP($F184,BY_IND_Demand_Drivers!$B$5:$J$100,8,FALSE)</f>
        <v>7.8908977400247689E-5</v>
      </c>
      <c r="I184" s="16">
        <f>VLOOKUP($D184,'Growth rate'!$B$3:$S$93,6,FALSE)*VLOOKUP($F184,BY_IND_Demand_Drivers!$B$5:$J$100,9,FALSE)</f>
        <v>7.8908977400247689E-5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1.2590206365040522E-3</v>
      </c>
      <c r="H185" s="16">
        <f>VLOOKUP($D185,'Growth rate'!$B$3:$S$93,6,FALSE)*VLOOKUP($F185,BY_IND_Demand_Drivers!$B$5:$J$100,8,FALSE)</f>
        <v>7.9937818190733471E-5</v>
      </c>
      <c r="I185" s="16">
        <f>VLOOKUP($D185,'Growth rate'!$B$3:$S$93,6,FALSE)*VLOOKUP($F185,BY_IND_Demand_Drivers!$B$5:$J$100,9,FALSE)</f>
        <v>7.9937818190733471E-5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1.2752248789542032E-3</v>
      </c>
      <c r="H186" s="16">
        <f>VLOOKUP($D186,'Growth rate'!$B$3:$S$93,6,FALSE)*VLOOKUP($F186,BY_IND_Demand_Drivers!$B$5:$J$100,8,FALSE)</f>
        <v>8.096665898121924E-5</v>
      </c>
      <c r="I186" s="16">
        <f>VLOOKUP($D186,'Growth rate'!$B$3:$S$93,6,FALSE)*VLOOKUP($F186,BY_IND_Demand_Drivers!$B$5:$J$100,9,FALSE)</f>
        <v>8.096665898121924E-5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1.2914291214043542E-3</v>
      </c>
      <c r="H187" s="16">
        <f>VLOOKUP($D187,'Growth rate'!$B$3:$S$93,6,FALSE)*VLOOKUP($F187,BY_IND_Demand_Drivers!$B$5:$J$100,8,FALSE)</f>
        <v>8.1995499771705022E-5</v>
      </c>
      <c r="I187" s="16">
        <f>VLOOKUP($D187,'Growth rate'!$B$3:$S$93,6,FALSE)*VLOOKUP($F187,BY_IND_Demand_Drivers!$B$5:$J$100,9,FALSE)</f>
        <v>8.1995499771705022E-5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1.3076333638545052E-3</v>
      </c>
      <c r="H188" s="16">
        <f>VLOOKUP($D188,'Growth rate'!$B$3:$S$93,6,FALSE)*VLOOKUP($F188,BY_IND_Demand_Drivers!$B$5:$J$100,8,FALSE)</f>
        <v>8.3024340562190804E-5</v>
      </c>
      <c r="I188" s="16">
        <f>VLOOKUP($D188,'Growth rate'!$B$3:$S$93,6,FALSE)*VLOOKUP($F188,BY_IND_Demand_Drivers!$B$5:$J$100,9,FALSE)</f>
        <v>8.3024340562190804E-5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1.3238376063046562E-3</v>
      </c>
      <c r="H189" s="16">
        <f>VLOOKUP($D189,'Growth rate'!$B$3:$S$93,6,FALSE)*VLOOKUP($F189,BY_IND_Demand_Drivers!$B$5:$J$100,8,FALSE)</f>
        <v>8.4053181352676586E-5</v>
      </c>
      <c r="I189" s="16">
        <f>VLOOKUP($D189,'Growth rate'!$B$3:$S$93,6,FALSE)*VLOOKUP($F189,BY_IND_Demand_Drivers!$B$5:$J$100,9,FALSE)</f>
        <v>8.4053181352676586E-5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1.340041848754807E-3</v>
      </c>
      <c r="H190" s="16">
        <f>VLOOKUP($D190,'Growth rate'!$B$3:$S$93,6,FALSE)*VLOOKUP($F190,BY_IND_Demand_Drivers!$B$5:$J$100,8,FALSE)</f>
        <v>8.5082022143162341E-5</v>
      </c>
      <c r="I190" s="16">
        <f>VLOOKUP($D190,'Growth rate'!$B$3:$S$93,6,FALSE)*VLOOKUP($F190,BY_IND_Demand_Drivers!$B$5:$J$100,9,FALSE)</f>
        <v>8.5082022143162341E-5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1.3562460912049581E-3</v>
      </c>
      <c r="H191" s="16">
        <f>VLOOKUP($D191,'Growth rate'!$B$3:$S$93,6,FALSE)*VLOOKUP($F191,BY_IND_Demand_Drivers!$B$5:$J$100,8,FALSE)</f>
        <v>8.6110862933648123E-5</v>
      </c>
      <c r="I191" s="16">
        <f>VLOOKUP($D191,'Growth rate'!$B$3:$S$93,6,FALSE)*VLOOKUP($F191,BY_IND_Demand_Drivers!$B$5:$J$100,9,FALSE)</f>
        <v>8.6110862933648123E-5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1.3724503336551091E-3</v>
      </c>
      <c r="H192" s="16">
        <f>VLOOKUP($D192,'Growth rate'!$B$3:$S$93,6,FALSE)*VLOOKUP($F192,BY_IND_Demand_Drivers!$B$5:$J$100,8,FALSE)</f>
        <v>8.7139703724133905E-5</v>
      </c>
      <c r="I192" s="16">
        <f>VLOOKUP($D192,'Growth rate'!$B$3:$S$93,6,FALSE)*VLOOKUP($F192,BY_IND_Demand_Drivers!$B$5:$J$100,9,FALSE)</f>
        <v>8.7139703724133905E-5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1.3886545761052601E-3</v>
      </c>
      <c r="H193" s="16">
        <f>VLOOKUP($D193,'Growth rate'!$B$3:$S$93,6,FALSE)*VLOOKUP($F193,BY_IND_Demand_Drivers!$B$5:$J$100,8,FALSE)</f>
        <v>8.8168544514619687E-5</v>
      </c>
      <c r="I193" s="16">
        <f>VLOOKUP($D193,'Growth rate'!$B$3:$S$93,6,FALSE)*VLOOKUP($F193,BY_IND_Demand_Drivers!$B$5:$J$100,9,FALSE)</f>
        <v>8.8168544514619687E-5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1.4048588185554111E-3</v>
      </c>
      <c r="H194" s="16">
        <f>VLOOKUP($D194,'Growth rate'!$B$3:$S$93,6,FALSE)*VLOOKUP($F194,BY_IND_Demand_Drivers!$B$5:$J$100,8,FALSE)</f>
        <v>8.9197385305105455E-5</v>
      </c>
      <c r="I194" s="16">
        <f>VLOOKUP($D194,'Growth rate'!$B$3:$S$93,6,FALSE)*VLOOKUP($F194,BY_IND_Demand_Drivers!$B$5:$J$100,9,FALSE)</f>
        <v>8.9197385305105455E-5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1.4210630610055619E-3</v>
      </c>
      <c r="H195" s="16">
        <f>VLOOKUP($D195,'Growth rate'!$B$3:$S$93,6,FALSE)*VLOOKUP($F195,BY_IND_Demand_Drivers!$B$5:$J$100,8,FALSE)</f>
        <v>9.0226226095591224E-5</v>
      </c>
      <c r="I195" s="16">
        <f>VLOOKUP($D195,'Growth rate'!$B$3:$S$93,6,FALSE)*VLOOKUP($F195,BY_IND_Demand_Drivers!$B$5:$J$100,9,FALSE)</f>
        <v>9.0226226095591224E-5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1.4372673034557129E-3</v>
      </c>
      <c r="H196" s="16">
        <f>VLOOKUP($D196,'Growth rate'!$B$3:$S$93,6,FALSE)*VLOOKUP($F196,BY_IND_Demand_Drivers!$B$5:$J$100,8,FALSE)</f>
        <v>9.1255066886077006E-5</v>
      </c>
      <c r="I196" s="16">
        <f>VLOOKUP($D196,'Growth rate'!$B$3:$S$93,6,FALSE)*VLOOKUP($F196,BY_IND_Demand_Drivers!$B$5:$J$100,9,FALSE)</f>
        <v>9.1255066886077006E-5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1.4534715459058639E-3</v>
      </c>
      <c r="H197" s="16">
        <f>VLOOKUP($D197,'Growth rate'!$B$3:$S$93,6,FALSE)*VLOOKUP($F197,BY_IND_Demand_Drivers!$B$5:$J$100,8,FALSE)</f>
        <v>9.2283907676562788E-5</v>
      </c>
      <c r="I197" s="16">
        <f>VLOOKUP($D197,'Growth rate'!$B$3:$S$93,6,FALSE)*VLOOKUP($F197,BY_IND_Demand_Drivers!$B$5:$J$100,9,FALSE)</f>
        <v>9.2283907676562788E-5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1.4696757883560149E-3</v>
      </c>
      <c r="H198" s="16">
        <f>VLOOKUP($D198,'Growth rate'!$B$3:$S$93,6,FALSE)*VLOOKUP($F198,BY_IND_Demand_Drivers!$B$5:$J$100,8,FALSE)</f>
        <v>9.3312748467048556E-5</v>
      </c>
      <c r="I198" s="16">
        <f>VLOOKUP($D198,'Growth rate'!$B$3:$S$93,6,FALSE)*VLOOKUP($F198,BY_IND_Demand_Drivers!$B$5:$J$100,9,FALSE)</f>
        <v>9.3312748467048556E-5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1.485880030806166E-3</v>
      </c>
      <c r="H199" s="16">
        <f>VLOOKUP($D199,'Growth rate'!$B$3:$S$93,6,FALSE)*VLOOKUP($F199,BY_IND_Demand_Drivers!$B$5:$J$100,8,FALSE)</f>
        <v>9.4341589257534338E-5</v>
      </c>
      <c r="I199" s="16">
        <f>VLOOKUP($D199,'Growth rate'!$B$3:$S$93,6,FALSE)*VLOOKUP($F199,BY_IND_Demand_Drivers!$B$5:$J$100,9,FALSE)</f>
        <v>9.4341589257534338E-5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1.5096541112990646E-3</v>
      </c>
      <c r="H200" s="16">
        <f>VLOOKUP($D200,'Growth rate'!$B$3:$S$93,6,FALSE)*VLOOKUP($F200,BY_IND_Demand_Drivers!$B$5:$J$100,8,FALSE)</f>
        <v>9.585105468565489E-5</v>
      </c>
      <c r="I200" s="16">
        <f>VLOOKUP($D200,'Growth rate'!$B$3:$S$93,6,FALSE)*VLOOKUP($F200,BY_IND_Demand_Drivers!$B$5:$J$100,9,FALSE)</f>
        <v>9.585105468565489E-5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1.5338085770798494E-3</v>
      </c>
      <c r="H201" s="16">
        <f>VLOOKUP($D201,'Growth rate'!$B$3:$S$93,6,FALSE)*VLOOKUP($F201,BY_IND_Demand_Drivers!$B$5:$J$100,8,FALSE)</f>
        <v>9.7384671560625362E-5</v>
      </c>
      <c r="I201" s="16">
        <f>VLOOKUP($D201,'Growth rate'!$B$3:$S$93,6,FALSE)*VLOOKUP($F201,BY_IND_Demand_Drivers!$B$5:$J$100,9,FALSE)</f>
        <v>9.7384671560625362E-5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1.5583495143131271E-3</v>
      </c>
      <c r="H202" s="16">
        <f>VLOOKUP($D202,'Growth rate'!$B$3:$S$93,6,FALSE)*VLOOKUP($F202,BY_IND_Demand_Drivers!$B$5:$J$100,8,FALSE)</f>
        <v>9.8942826305595374E-5</v>
      </c>
      <c r="I202" s="16">
        <f>VLOOKUP($D202,'Growth rate'!$B$3:$S$93,6,FALSE)*VLOOKUP($F202,BY_IND_Demand_Drivers!$B$5:$J$100,9,FALSE)</f>
        <v>9.8942826305595374E-5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1.5832831065421373E-3</v>
      </c>
      <c r="H203" s="16">
        <f>VLOOKUP($D203,'Growth rate'!$B$3:$S$93,6,FALSE)*VLOOKUP($F203,BY_IND_Demand_Drivers!$B$5:$J$100,8,FALSE)</f>
        <v>1.0052591152648491E-4</v>
      </c>
      <c r="I203" s="16">
        <f>VLOOKUP($D203,'Growth rate'!$B$3:$S$93,6,FALSE)*VLOOKUP($F203,BY_IND_Demand_Drivers!$B$5:$J$100,9,FALSE)</f>
        <v>1.0052591152648491E-4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1.6086156362468112E-3</v>
      </c>
      <c r="H204" s="16">
        <f>VLOOKUP($D204,'Growth rate'!$B$3:$S$93,6,FALSE)*VLOOKUP($F204,BY_IND_Demand_Drivers!$B$5:$J$100,8,FALSE)</f>
        <v>1.0213432611090864E-4</v>
      </c>
      <c r="I204" s="16">
        <f>VLOOKUP($D204,'Growth rate'!$B$3:$S$93,6,FALSE)*VLOOKUP($F204,BY_IND_Demand_Drivers!$B$5:$J$100,9,FALSE)</f>
        <v>1.0213432611090864E-4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1.6343534864267603E-3</v>
      </c>
      <c r="H205" s="16">
        <f>VLOOKUP($D205,'Growth rate'!$B$3:$S$93,6,FALSE)*VLOOKUP($F205,BY_IND_Demand_Drivers!$B$5:$J$100,8,FALSE)</f>
        <v>1.0376847532868319E-4</v>
      </c>
      <c r="I205" s="16">
        <f>VLOOKUP($D205,'Growth rate'!$B$3:$S$93,6,FALSE)*VLOOKUP($F205,BY_IND_Demand_Drivers!$B$5:$J$100,9,FALSE)</f>
        <v>1.0376847532868319E-4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1.6605031422095887E-3</v>
      </c>
      <c r="H206" s="16">
        <f>VLOOKUP($D206,'Growth rate'!$B$3:$S$93,6,FALSE)*VLOOKUP($F206,BY_IND_Demand_Drivers!$B$5:$J$100,8,FALSE)</f>
        <v>1.0542877093394214E-4</v>
      </c>
      <c r="I206" s="16">
        <f>VLOOKUP($D206,'Growth rate'!$B$3:$S$93,6,FALSE)*VLOOKUP($F206,BY_IND_Demand_Drivers!$B$5:$J$100,9,FALSE)</f>
        <v>1.0542877093394214E-4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1.6870711924849419E-3</v>
      </c>
      <c r="H207" s="16">
        <f>VLOOKUP($D207,'Growth rate'!$B$3:$S$93,6,FALSE)*VLOOKUP($F207,BY_IND_Demand_Drivers!$B$5:$J$100,8,FALSE)</f>
        <v>1.0711563126888519E-4</v>
      </c>
      <c r="I207" s="16">
        <f>VLOOKUP($D207,'Growth rate'!$B$3:$S$93,6,FALSE)*VLOOKUP($F207,BY_IND_Demand_Drivers!$B$5:$J$100,9,FALSE)</f>
        <v>1.0711563126888519E-4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1.7140643315647012E-3</v>
      </c>
      <c r="H208" s="16">
        <f>VLOOKUP($D208,'Growth rate'!$B$3:$S$93,6,FALSE)*VLOOKUP($F208,BY_IND_Demand_Drivers!$B$5:$J$100,8,FALSE)</f>
        <v>1.0882948136918737E-4</v>
      </c>
      <c r="I208" s="16">
        <f>VLOOKUP($D208,'Growth rate'!$B$3:$S$93,6,FALSE)*VLOOKUP($F208,BY_IND_Demand_Drivers!$B$5:$J$100,9,FALSE)</f>
        <v>1.0882948136918737E-4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1.7414893608697364E-3</v>
      </c>
      <c r="H209" s="16">
        <f>VLOOKUP($D209,'Growth rate'!$B$3:$S$93,6,FALSE)*VLOOKUP($F209,BY_IND_Demand_Drivers!$B$5:$J$100,8,FALSE)</f>
        <v>1.1057075307109437E-4</v>
      </c>
      <c r="I209" s="16">
        <f>VLOOKUP($D209,'Growth rate'!$B$3:$S$93,6,FALSE)*VLOOKUP($F209,BY_IND_Demand_Drivers!$B$5:$J$100,9,FALSE)</f>
        <v>1.1057075307109437E-4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1.7693531906436521E-3</v>
      </c>
      <c r="H210" s="16">
        <f>VLOOKUP($D210,'Growth rate'!$B$3:$S$93,6,FALSE)*VLOOKUP($F210,BY_IND_Demand_Drivers!$B$5:$J$100,8,FALSE)</f>
        <v>1.1233988512023188E-4</v>
      </c>
      <c r="I210" s="16">
        <f>VLOOKUP($D210,'Growth rate'!$B$3:$S$93,6,FALSE)*VLOOKUP($F210,BY_IND_Demand_Drivers!$B$5:$J$100,9,FALSE)</f>
        <v>1.1233988512023188E-4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1.7976628416939506E-3</v>
      </c>
      <c r="H211" s="16">
        <f>VLOOKUP($D211,'Growth rate'!$B$3:$S$93,6,FALSE)*VLOOKUP($F211,BY_IND_Demand_Drivers!$B$5:$J$100,8,FALSE)</f>
        <v>1.141373232821556E-4</v>
      </c>
      <c r="I211" s="16">
        <f>VLOOKUP($D211,'Growth rate'!$B$3:$S$93,6,FALSE)*VLOOKUP($F211,BY_IND_Demand_Drivers!$B$5:$J$100,9,FALSE)</f>
        <v>1.141373232821556E-4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1.8264254471610539E-3</v>
      </c>
      <c r="H212" s="16">
        <f>VLOOKUP($D212,'Growth rate'!$B$3:$S$93,6,FALSE)*VLOOKUP($F212,BY_IND_Demand_Drivers!$B$5:$J$100,8,FALSE)</f>
        <v>1.1596352045467008E-4</v>
      </c>
      <c r="I212" s="16">
        <f>VLOOKUP($D212,'Growth rate'!$B$3:$S$93,6,FALSE)*VLOOKUP($F212,BY_IND_Demand_Drivers!$B$5:$J$100,9,FALSE)</f>
        <v>1.1596352045467008E-4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1.8556482543156309E-3</v>
      </c>
      <c r="H213" s="16">
        <f>VLOOKUP($D213,'Growth rate'!$B$3:$S$93,6,FALSE)*VLOOKUP($F213,BY_IND_Demand_Drivers!$B$5:$J$100,8,FALSE)</f>
        <v>1.1781893678194481E-4</v>
      </c>
      <c r="I213" s="16">
        <f>VLOOKUP($D213,'Growth rate'!$B$3:$S$93,6,FALSE)*VLOOKUP($F213,BY_IND_Demand_Drivers!$B$5:$J$100,9,FALSE)</f>
        <v>1.1781893678194481E-4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1.885338626384681E-3</v>
      </c>
      <c r="H214" s="16">
        <f>VLOOKUP($D214,'Growth rate'!$B$3:$S$93,6,FALSE)*VLOOKUP($F214,BY_IND_Demand_Drivers!$B$5:$J$100,8,FALSE)</f>
        <v>1.1970403977045592E-4</v>
      </c>
      <c r="I214" s="16">
        <f>VLOOKUP($D214,'Growth rate'!$B$3:$S$93,6,FALSE)*VLOOKUP($F214,BY_IND_Demand_Drivers!$B$5:$J$100,9,FALSE)</f>
        <v>1.1970403977045592E-4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1.915504044406836E-3</v>
      </c>
      <c r="H215" s="16">
        <f>VLOOKUP($D215,'Growth rate'!$B$3:$S$93,6,FALSE)*VLOOKUP($F215,BY_IND_Demand_Drivers!$B$5:$J$100,8,FALSE)</f>
        <v>1.2161930440678323E-4</v>
      </c>
      <c r="I215" s="16">
        <f>VLOOKUP($D215,'Growth rate'!$B$3:$S$93,6,FALSE)*VLOOKUP($F215,BY_IND_Demand_Drivers!$B$5:$J$100,9,FALSE)</f>
        <v>1.2161930440678323E-4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1.946152109117345E-3</v>
      </c>
      <c r="H216" s="16">
        <f>VLOOKUP($D216,'Growth rate'!$B$3:$S$93,6,FALSE)*VLOOKUP($F216,BY_IND_Demand_Drivers!$B$5:$J$100,8,FALSE)</f>
        <v>1.2356521327729176E-4</v>
      </c>
      <c r="I216" s="16">
        <f>VLOOKUP($D216,'Growth rate'!$B$3:$S$93,6,FALSE)*VLOOKUP($F216,BY_IND_Demand_Drivers!$B$5:$J$100,9,FALSE)</f>
        <v>1.2356521327729176E-4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1.9772905428632227E-3</v>
      </c>
      <c r="H217" s="16">
        <f>VLOOKUP($D217,'Growth rate'!$B$3:$S$93,6,FALSE)*VLOOKUP($F217,BY_IND_Demand_Drivers!$B$5:$J$100,8,FALSE)</f>
        <v>1.2554225668972844E-4</v>
      </c>
      <c r="I217" s="16">
        <f>VLOOKUP($D217,'Growth rate'!$B$3:$S$93,6,FALSE)*VLOOKUP($F217,BY_IND_Demand_Drivers!$B$5:$J$100,9,FALSE)</f>
        <v>1.2554225668972844E-4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2.0089271915490342E-3</v>
      </c>
      <c r="H218" s="16">
        <f>VLOOKUP($D218,'Growth rate'!$B$3:$S$93,6,FALSE)*VLOOKUP($F218,BY_IND_Demand_Drivers!$B$5:$J$100,8,FALSE)</f>
        <v>1.2755093279676408E-4</v>
      </c>
      <c r="I218" s="16">
        <f>VLOOKUP($D218,'Growth rate'!$B$3:$S$93,6,FALSE)*VLOOKUP($F218,BY_IND_Demand_Drivers!$B$5:$J$100,9,FALSE)</f>
        <v>1.2755093279676408E-4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2.0410700266138187E-3</v>
      </c>
      <c r="H219" s="16">
        <f>VLOOKUP($D219,'Growth rate'!$B$3:$S$93,6,FALSE)*VLOOKUP($F219,BY_IND_Demand_Drivers!$B$5:$J$100,8,FALSE)</f>
        <v>1.2959174772151231E-4</v>
      </c>
      <c r="I219" s="16">
        <f>VLOOKUP($D219,'Growth rate'!$B$3:$S$93,6,FALSE)*VLOOKUP($F219,BY_IND_Demand_Drivers!$B$5:$J$100,9,FALSE)</f>
        <v>1.2959174772151231E-4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2.07372714703964E-3</v>
      </c>
      <c r="H220" s="16">
        <f>VLOOKUP($D220,'Growth rate'!$B$3:$S$93,6,FALSE)*VLOOKUP($F220,BY_IND_Demand_Drivers!$B$5:$J$100,8,FALSE)</f>
        <v>1.3166521568505651E-4</v>
      </c>
      <c r="I220" s="16">
        <f>VLOOKUP($D220,'Growth rate'!$B$3:$S$93,6,FALSE)*VLOOKUP($F220,BY_IND_Demand_Drivers!$B$5:$J$100,9,FALSE)</f>
        <v>1.3166521568505651E-4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2.1069067813922742E-3</v>
      </c>
      <c r="H221" s="16">
        <f>VLOOKUP($D221,'Growth rate'!$B$3:$S$93,6,FALSE)*VLOOKUP($F221,BY_IND_Demand_Drivers!$B$5:$J$100,8,FALSE)</f>
        <v>1.337718591360174E-4</v>
      </c>
      <c r="I221" s="16">
        <f>VLOOKUP($D221,'Growth rate'!$B$3:$S$93,6,FALSE)*VLOOKUP($F221,BY_IND_Demand_Drivers!$B$5:$J$100,9,FALSE)</f>
        <v>1.337718591360174E-4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2.1406172898945502E-3</v>
      </c>
      <c r="H222" s="16">
        <f>VLOOKUP($D222,'Growth rate'!$B$3:$S$93,6,FALSE)*VLOOKUP($F222,BY_IND_Demand_Drivers!$B$5:$J$100,8,FALSE)</f>
        <v>1.3591220888219368E-4</v>
      </c>
      <c r="I222" s="16">
        <f>VLOOKUP($D222,'Growth rate'!$B$3:$S$93,6,FALSE)*VLOOKUP($F222,BY_IND_Demand_Drivers!$B$5:$J$100,9,FALSE)</f>
        <v>1.3591220888219368E-4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2.1748671665328631E-3</v>
      </c>
      <c r="H223" s="16">
        <f>VLOOKUP($D223,'Growth rate'!$B$3:$S$93,6,FALSE)*VLOOKUP($F223,BY_IND_Demand_Drivers!$B$5:$J$100,8,FALSE)</f>
        <v>1.3808680422430878E-4</v>
      </c>
      <c r="I223" s="16">
        <f>VLOOKUP($D223,'Growth rate'!$B$3:$S$93,6,FALSE)*VLOOKUP($F223,BY_IND_Demand_Drivers!$B$5:$J$100,9,FALSE)</f>
        <v>1.3808680422430878E-4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2.2096650411973892E-3</v>
      </c>
      <c r="H224" s="16">
        <f>VLOOKUP($D224,'Growth rate'!$B$3:$S$93,6,FALSE)*VLOOKUP($F224,BY_IND_Demand_Drivers!$B$5:$J$100,8,FALSE)</f>
        <v>1.4029619309189774E-4</v>
      </c>
      <c r="I224" s="16">
        <f>VLOOKUP($D224,'Growth rate'!$B$3:$S$93,6,FALSE)*VLOOKUP($F224,BY_IND_Demand_Drivers!$B$5:$J$100,9,FALSE)</f>
        <v>1.4029619309189774E-4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2.2450196818565474E-3</v>
      </c>
      <c r="H225" s="16">
        <f>VLOOKUP($D225,'Growth rate'!$B$3:$S$93,6,FALSE)*VLOOKUP($F225,BY_IND_Demand_Drivers!$B$5:$J$100,8,FALSE)</f>
        <v>1.4254093218136807E-4</v>
      </c>
      <c r="I225" s="16">
        <f>VLOOKUP($D225,'Growth rate'!$B$3:$S$93,6,FALSE)*VLOOKUP($F225,BY_IND_Demand_Drivers!$B$5:$J$100,9,FALSE)</f>
        <v>1.4254093218136807E-4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2.2809399967662516E-3</v>
      </c>
      <c r="H226" s="16">
        <f>VLOOKUP($D226,'Growth rate'!$B$3:$S$93,6,FALSE)*VLOOKUP($F226,BY_IND_Demand_Drivers!$B$5:$J$100,8,FALSE)</f>
        <v>1.4482158709626996E-4</v>
      </c>
      <c r="I226" s="16">
        <f>VLOOKUP($D226,'Growth rate'!$B$3:$S$93,6,FALSE)*VLOOKUP($F226,BY_IND_Demand_Drivers!$B$5:$J$100,9,FALSE)</f>
        <v>1.4482158709626996E-4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2.3174350367145121E-3</v>
      </c>
      <c r="H227" s="16">
        <f>VLOOKUP($D227,'Growth rate'!$B$3:$S$93,6,FALSE)*VLOOKUP($F227,BY_IND_Demand_Drivers!$B$5:$J$100,8,FALSE)</f>
        <v>1.4713873248981029E-4</v>
      </c>
      <c r="I227" s="16">
        <f>VLOOKUP($D227,'Growth rate'!$B$3:$S$93,6,FALSE)*VLOOKUP($F227,BY_IND_Demand_Drivers!$B$5:$J$100,9,FALSE)</f>
        <v>1.4713873248981029E-4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2.3545139973019445E-3</v>
      </c>
      <c r="H228" s="16">
        <f>VLOOKUP($D228,'Growth rate'!$B$3:$S$93,6,FALSE)*VLOOKUP($F228,BY_IND_Demand_Drivers!$B$5:$J$100,8,FALSE)</f>
        <v>1.4949295220964727E-4</v>
      </c>
      <c r="I228" s="16">
        <f>VLOOKUP($D228,'Growth rate'!$B$3:$S$93,6,FALSE)*VLOOKUP($F228,BY_IND_Demand_Drivers!$B$5:$J$100,9,FALSE)</f>
        <v>1.4949295220964727E-4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2.3921862212587753E-3</v>
      </c>
      <c r="H229" s="16">
        <f>VLOOKUP($D229,'Growth rate'!$B$3:$S$93,6,FALSE)*VLOOKUP($F229,BY_IND_Demand_Drivers!$B$5:$J$100,8,FALSE)</f>
        <v>1.518848394450016E-4</v>
      </c>
      <c r="I229" s="16">
        <f>VLOOKUP($D229,'Growth rate'!$B$3:$S$93,6,FALSE)*VLOOKUP($F229,BY_IND_Demand_Drivers!$B$5:$J$100,9,FALSE)</f>
        <v>1.518848394450016E-4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2.4304612007989162E-3</v>
      </c>
      <c r="H230" s="16">
        <f>VLOOKUP($D230,'Growth rate'!$B$3:$S$93,6,FALSE)*VLOOKUP($F230,BY_IND_Demand_Drivers!$B$5:$J$100,8,FALSE)</f>
        <v>1.5431499687612165E-4</v>
      </c>
      <c r="I230" s="16">
        <f>VLOOKUP($D230,'Growth rate'!$B$3:$S$93,6,FALSE)*VLOOKUP($F230,BY_IND_Demand_Drivers!$B$5:$J$100,9,FALSE)</f>
        <v>1.5431499687612165E-4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2.4693485800116989E-3</v>
      </c>
      <c r="H231" s="16">
        <f>VLOOKUP($D231,'Growth rate'!$B$3:$S$93,6,FALSE)*VLOOKUP($F231,BY_IND_Demand_Drivers!$B$5:$J$100,8,FALSE)</f>
        <v>1.5678403682613961E-4</v>
      </c>
      <c r="I231" s="16">
        <f>VLOOKUP($D231,'Growth rate'!$B$3:$S$93,6,FALSE)*VLOOKUP($F231,BY_IND_Demand_Drivers!$B$5:$J$100,9,FALSE)</f>
        <v>1.5678403682613961E-4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2.5088581572918862E-3</v>
      </c>
      <c r="H232" s="16">
        <f>VLOOKUP($D232,'Growth rate'!$B$3:$S$93,6,FALSE)*VLOOKUP($F232,BY_IND_Demand_Drivers!$B$5:$J$100,8,FALSE)</f>
        <v>1.5929258141535784E-4</v>
      </c>
      <c r="I232" s="16">
        <f>VLOOKUP($D232,'Growth rate'!$B$3:$S$93,6,FALSE)*VLOOKUP($F232,BY_IND_Demand_Drivers!$B$5:$J$100,9,FALSE)</f>
        <v>1.5929258141535784E-4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2.548999887808556E-3</v>
      </c>
      <c r="H233" s="16">
        <f>VLOOKUP($D233,'Growth rate'!$B$3:$S$93,6,FALSE)*VLOOKUP($F233,BY_IND_Demand_Drivers!$B$5:$J$100,8,FALSE)</f>
        <v>1.6184126271800355E-4</v>
      </c>
      <c r="I233" s="16">
        <f>VLOOKUP($D233,'Growth rate'!$B$3:$S$93,6,FALSE)*VLOOKUP($F233,BY_IND_Demand_Drivers!$B$5:$J$100,9,FALSE)</f>
        <v>1.6184126271800355E-4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2.5897838860134935E-3</v>
      </c>
      <c r="H234" s="16">
        <f>VLOOKUP($D234,'Growth rate'!$B$3:$S$93,6,FALSE)*VLOOKUP($F234,BY_IND_Demand_Drivers!$B$5:$J$100,8,FALSE)</f>
        <v>1.6443072292149163E-4</v>
      </c>
      <c r="I234" s="16">
        <f>VLOOKUP($D234,'Growth rate'!$B$3:$S$93,6,FALSE)*VLOOKUP($F234,BY_IND_Demand_Drivers!$B$5:$J$100,9,FALSE)</f>
        <v>1.6443072292149163E-4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2.6312204281897099E-3</v>
      </c>
      <c r="H235" s="16">
        <f>VLOOKUP($D235,'Growth rate'!$B$3:$S$93,6,FALSE)*VLOOKUP($F235,BY_IND_Demand_Drivers!$B$5:$J$100,8,FALSE)</f>
        <v>1.6706161448823553E-4</v>
      </c>
      <c r="I235" s="16">
        <f>VLOOKUP($D235,'Growth rate'!$B$3:$S$93,6,FALSE)*VLOOKUP($F235,BY_IND_Demand_Drivers!$B$5:$J$100,9,FALSE)</f>
        <v>1.6706161448823553E-4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2.6733199550407452E-3</v>
      </c>
      <c r="H236" s="16">
        <f>VLOOKUP($D236,'Growth rate'!$B$3:$S$93,6,FALSE)*VLOOKUP($F236,BY_IND_Demand_Drivers!$B$5:$J$100,8,FALSE)</f>
        <v>1.6973460032004731E-4</v>
      </c>
      <c r="I236" s="16">
        <f>VLOOKUP($D236,'Growth rate'!$B$3:$S$93,6,FALSE)*VLOOKUP($F236,BY_IND_Demand_Drivers!$B$5:$J$100,9,FALSE)</f>
        <v>1.6973460032004731E-4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2.7160930743213968E-3</v>
      </c>
      <c r="H237" s="16">
        <f>VLOOKUP($D237,'Growth rate'!$B$3:$S$93,6,FALSE)*VLOOKUP($F237,BY_IND_Demand_Drivers!$B$5:$J$100,8,FALSE)</f>
        <v>1.7245035392516805E-4</v>
      </c>
      <c r="I237" s="16">
        <f>VLOOKUP($D237,'Growth rate'!$B$3:$S$93,6,FALSE)*VLOOKUP($F237,BY_IND_Demand_Drivers!$B$5:$J$100,9,FALSE)</f>
        <v>1.7245035392516805E-4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2.7595505635105394E-3</v>
      </c>
      <c r="H238" s="16">
        <f>VLOOKUP($D238,'Growth rate'!$B$3:$S$93,6,FALSE)*VLOOKUP($F238,BY_IND_Demand_Drivers!$B$5:$J$100,8,FALSE)</f>
        <v>1.7520955958797075E-4</v>
      </c>
      <c r="I238" s="16">
        <f>VLOOKUP($D238,'Growth rate'!$B$3:$S$93,6,FALSE)*VLOOKUP($F238,BY_IND_Demand_Drivers!$B$5:$J$100,9,FALSE)</f>
        <v>1.7520955958797075E-4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2.8037033725267077E-3</v>
      </c>
      <c r="H239" s="16">
        <f>VLOOKUP($D239,'Growth rate'!$B$3:$S$93,6,FALSE)*VLOOKUP($F239,BY_IND_Demand_Drivers!$B$5:$J$100,8,FALSE)</f>
        <v>1.7801291254137825E-4</v>
      </c>
      <c r="I239" s="16">
        <f>VLOOKUP($D239,'Growth rate'!$B$3:$S$93,6,FALSE)*VLOOKUP($F239,BY_IND_Demand_Drivers!$B$5:$J$100,9,FALSE)</f>
        <v>1.7801291254137825E-4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2.8485626264871354E-3</v>
      </c>
      <c r="H240" s="16">
        <f>VLOOKUP($D240,'Growth rate'!$B$3:$S$93,6,FALSE)*VLOOKUP($F240,BY_IND_Demand_Drivers!$B$5:$J$100,8,FALSE)</f>
        <v>1.8086111914204035E-4</v>
      </c>
      <c r="I240" s="16">
        <f>VLOOKUP($D240,'Growth rate'!$B$3:$S$93,6,FALSE)*VLOOKUP($F240,BY_IND_Demand_Drivers!$B$5:$J$100,9,FALSE)</f>
        <v>1.8086111914204035E-4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2.8941396285109299E-3</v>
      </c>
      <c r="H241" s="16">
        <f>VLOOKUP($D241,'Growth rate'!$B$3:$S$93,6,FALSE)*VLOOKUP($F241,BY_IND_Demand_Drivers!$B$5:$J$100,8,FALSE)</f>
        <v>1.8375489704831302E-4</v>
      </c>
      <c r="I241" s="16">
        <f>VLOOKUP($D241,'Growth rate'!$B$3:$S$93,6,FALSE)*VLOOKUP($F241,BY_IND_Demand_Drivers!$B$5:$J$100,9,FALSE)</f>
        <v>1.8375489704831302E-4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2.9404458625671048E-3</v>
      </c>
      <c r="H242" s="16">
        <f>VLOOKUP($D242,'Growth rate'!$B$3:$S$93,6,FALSE)*VLOOKUP($F242,BY_IND_Demand_Drivers!$B$5:$J$100,8,FALSE)</f>
        <v>1.8669497540108602E-4</v>
      </c>
      <c r="I242" s="16">
        <f>VLOOKUP($D242,'Growth rate'!$B$3:$S$93,6,FALSE)*VLOOKUP($F242,BY_IND_Demand_Drivers!$B$5:$J$100,9,FALSE)</f>
        <v>1.8669497540108602E-4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2.9874929963681785E-3</v>
      </c>
      <c r="H243" s="16">
        <f>VLOOKUP($D243,'Growth rate'!$B$3:$S$93,6,FALSE)*VLOOKUP($F243,BY_IND_Demand_Drivers!$B$5:$J$100,8,FALSE)</f>
        <v>1.896820950075034E-4</v>
      </c>
      <c r="I243" s="16">
        <f>VLOOKUP($D243,'Growth rate'!$B$3:$S$93,6,FALSE)*VLOOKUP($F243,BY_IND_Demand_Drivers!$B$5:$J$100,9,FALSE)</f>
        <v>1.896820950075034E-4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3.0352928843100698E-3</v>
      </c>
      <c r="H244" s="16">
        <f>VLOOKUP($D244,'Growth rate'!$B$3:$S$93,6,FALSE)*VLOOKUP($F244,BY_IND_Demand_Drivers!$B$5:$J$100,8,FALSE)</f>
        <v>1.9271700852762348E-4</v>
      </c>
      <c r="I244" s="16">
        <f>VLOOKUP($D244,'Growth rate'!$B$3:$S$93,6,FALSE)*VLOOKUP($F244,BY_IND_Demand_Drivers!$B$5:$J$100,9,FALSE)</f>
        <v>1.9271700852762348E-4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3.0838575704590309E-3</v>
      </c>
      <c r="H245" s="16">
        <f>VLOOKUP($D245,'Growth rate'!$B$3:$S$93,6,FALSE)*VLOOKUP($F245,BY_IND_Demand_Drivers!$B$5:$J$100,8,FALSE)</f>
        <v>1.9580048066406545E-4</v>
      </c>
      <c r="I245" s="16">
        <f>VLOOKUP($D245,'Growth rate'!$B$3:$S$93,6,FALSE)*VLOOKUP($F245,BY_IND_Demand_Drivers!$B$5:$J$100,9,FALSE)</f>
        <v>1.9580048066406545E-4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3.133199291586375E-3</v>
      </c>
      <c r="H246" s="16">
        <f>VLOOKUP($D246,'Growth rate'!$B$3:$S$93,6,FALSE)*VLOOKUP($F246,BY_IND_Demand_Drivers!$B$5:$J$100,8,FALSE)</f>
        <v>1.9893328835469048E-4</v>
      </c>
      <c r="I246" s="16">
        <f>VLOOKUP($D246,'Growth rate'!$B$3:$S$93,6,FALSE)*VLOOKUP($F246,BY_IND_Demand_Drivers!$B$5:$J$100,9,FALSE)</f>
        <v>1.9893328835469048E-4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3.183330480251757E-3</v>
      </c>
      <c r="H247" s="16">
        <f>VLOOKUP($D247,'Growth rate'!$B$3:$S$93,6,FALSE)*VLOOKUP($F247,BY_IND_Demand_Drivers!$B$5:$J$100,8,FALSE)</f>
        <v>2.0211622096836553E-4</v>
      </c>
      <c r="I247" s="16">
        <f>VLOOKUP($D247,'Growth rate'!$B$3:$S$93,6,FALSE)*VLOOKUP($F247,BY_IND_Demand_Drivers!$B$5:$J$100,9,FALSE)</f>
        <v>2.0211622096836553E-4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3.2342637679357855E-3</v>
      </c>
      <c r="H248" s="16">
        <f>VLOOKUP($D248,'Growth rate'!$B$3:$S$93,6,FALSE)*VLOOKUP($F248,BY_IND_Demand_Drivers!$B$5:$J$100,8,FALSE)</f>
        <v>2.0535008050385939E-4</v>
      </c>
      <c r="I248" s="16">
        <f>VLOOKUP($D248,'Growth rate'!$B$3:$S$93,6,FALSE)*VLOOKUP($F248,BY_IND_Demand_Drivers!$B$5:$J$100,9,FALSE)</f>
        <v>2.0535008050385939E-4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3.2860119882227581E-3</v>
      </c>
      <c r="H249" s="16">
        <f>VLOOKUP($D249,'Growth rate'!$B$3:$S$93,6,FALSE)*VLOOKUP($F249,BY_IND_Demand_Drivers!$B$5:$J$100,8,FALSE)</f>
        <v>2.0863568179192116E-4</v>
      </c>
      <c r="I249" s="16">
        <f>VLOOKUP($D249,'Growth rate'!$B$3:$S$93,6,FALSE)*VLOOKUP($F249,BY_IND_Demand_Drivers!$B$5:$J$100,9,FALSE)</f>
        <v>2.0863568179192116E-4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3.0724182178217825E-2</v>
      </c>
      <c r="H250" s="16">
        <f>VLOOKUP($D250,'Growth rate'!$B$3:$S$93,6,FALSE)*VLOOKUP($F250,BY_IND_Demand_Drivers!$B$5:$J$100,8,FALSE)</f>
        <v>1.7173069306930693E-3</v>
      </c>
      <c r="I250" s="16">
        <f>VLOOKUP($D250,'Growth rate'!$B$3:$S$93,6,FALSE)*VLOOKUP($F250,BY_IND_Demand_Drivers!$B$5:$J$100,9,FALSE)</f>
        <v>1.7173069306930693E-3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3.1230371847136829E-2</v>
      </c>
      <c r="H251" s="16">
        <f>VLOOKUP($D251,'Growth rate'!$B$3:$S$93,6,FALSE)*VLOOKUP($F251,BY_IND_Demand_Drivers!$B$5:$J$100,8,FALSE)</f>
        <v>1.7456000524314283E-3</v>
      </c>
      <c r="I251" s="16">
        <f>VLOOKUP($D251,'Growth rate'!$B$3:$S$93,6,FALSE)*VLOOKUP($F251,BY_IND_Demand_Drivers!$B$5:$J$100,9,FALSE)</f>
        <v>1.7456000524314283E-3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3.1736561516055833E-2</v>
      </c>
      <c r="H252" s="16">
        <f>VLOOKUP($D252,'Growth rate'!$B$3:$S$93,6,FALSE)*VLOOKUP($F252,BY_IND_Demand_Drivers!$B$5:$J$100,8,FALSE)</f>
        <v>1.7738931741697872E-3</v>
      </c>
      <c r="I252" s="16">
        <f>VLOOKUP($D252,'Growth rate'!$B$3:$S$93,6,FALSE)*VLOOKUP($F252,BY_IND_Demand_Drivers!$B$5:$J$100,9,FALSE)</f>
        <v>1.7738931741697872E-3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3.2242751184974834E-2</v>
      </c>
      <c r="H253" s="16">
        <f>VLOOKUP($D253,'Growth rate'!$B$3:$S$93,6,FALSE)*VLOOKUP($F253,BY_IND_Demand_Drivers!$B$5:$J$100,8,FALSE)</f>
        <v>1.802186295908146E-3</v>
      </c>
      <c r="I253" s="16">
        <f>VLOOKUP($D253,'Growth rate'!$B$3:$S$93,6,FALSE)*VLOOKUP($F253,BY_IND_Demand_Drivers!$B$5:$J$100,9,FALSE)</f>
        <v>1.802186295908146E-3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3.2748940853893835E-2</v>
      </c>
      <c r="H254" s="16">
        <f>VLOOKUP($D254,'Growth rate'!$B$3:$S$93,6,FALSE)*VLOOKUP($F254,BY_IND_Demand_Drivers!$B$5:$J$100,8,FALSE)</f>
        <v>1.8304794176465049E-3</v>
      </c>
      <c r="I254" s="16">
        <f>VLOOKUP($D254,'Growth rate'!$B$3:$S$93,6,FALSE)*VLOOKUP($F254,BY_IND_Demand_Drivers!$B$5:$J$100,9,FALSE)</f>
        <v>1.8304794176465049E-3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3.3255130522812835E-2</v>
      </c>
      <c r="H255" s="16">
        <f>VLOOKUP($D255,'Growth rate'!$B$3:$S$93,6,FALSE)*VLOOKUP($F255,BY_IND_Demand_Drivers!$B$5:$J$100,8,FALSE)</f>
        <v>1.8587725393848635E-3</v>
      </c>
      <c r="I255" s="16">
        <f>VLOOKUP($D255,'Growth rate'!$B$3:$S$93,6,FALSE)*VLOOKUP($F255,BY_IND_Demand_Drivers!$B$5:$J$100,9,FALSE)</f>
        <v>1.8587725393848635E-3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3.3761320191731836E-2</v>
      </c>
      <c r="H256" s="16">
        <f>VLOOKUP($D256,'Growth rate'!$B$3:$S$93,6,FALSE)*VLOOKUP($F256,BY_IND_Demand_Drivers!$B$5:$J$100,8,FALSE)</f>
        <v>1.8870656611232224E-3</v>
      </c>
      <c r="I256" s="16">
        <f>VLOOKUP($D256,'Growth rate'!$B$3:$S$93,6,FALSE)*VLOOKUP($F256,BY_IND_Demand_Drivers!$B$5:$J$100,9,FALSE)</f>
        <v>1.8870656611232224E-3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3.4267509860650837E-2</v>
      </c>
      <c r="H257" s="16">
        <f>VLOOKUP($D257,'Growth rate'!$B$3:$S$93,6,FALSE)*VLOOKUP($F257,BY_IND_Demand_Drivers!$B$5:$J$100,8,FALSE)</f>
        <v>1.9153587828615814E-3</v>
      </c>
      <c r="I257" s="16">
        <f>VLOOKUP($D257,'Growth rate'!$B$3:$S$93,6,FALSE)*VLOOKUP($F257,BY_IND_Demand_Drivers!$B$5:$J$100,9,FALSE)</f>
        <v>1.9153587828615814E-3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3.4773699529569845E-2</v>
      </c>
      <c r="H258" s="16">
        <f>VLOOKUP($D258,'Growth rate'!$B$3:$S$93,6,FALSE)*VLOOKUP($F258,BY_IND_Demand_Drivers!$B$5:$J$100,8,FALSE)</f>
        <v>1.9436519045999401E-3</v>
      </c>
      <c r="I258" s="16">
        <f>VLOOKUP($D258,'Growth rate'!$B$3:$S$93,6,FALSE)*VLOOKUP($F258,BY_IND_Demand_Drivers!$B$5:$J$100,9,FALSE)</f>
        <v>1.9436519045999401E-3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3.5279889198488845E-2</v>
      </c>
      <c r="H259" s="16">
        <f>VLOOKUP($D259,'Growth rate'!$B$3:$S$93,6,FALSE)*VLOOKUP($F259,BY_IND_Demand_Drivers!$B$5:$J$100,8,FALSE)</f>
        <v>1.9719450263382993E-3</v>
      </c>
      <c r="I259" s="16">
        <f>VLOOKUP($D259,'Growth rate'!$B$3:$S$93,6,FALSE)*VLOOKUP($F259,BY_IND_Demand_Drivers!$B$5:$J$100,9,FALSE)</f>
        <v>1.9719450263382993E-3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3.5786078867407846E-2</v>
      </c>
      <c r="H260" s="16">
        <f>VLOOKUP($D260,'Growth rate'!$B$3:$S$93,6,FALSE)*VLOOKUP($F260,BY_IND_Demand_Drivers!$B$5:$J$100,8,FALSE)</f>
        <v>2.0002381480766578E-3</v>
      </c>
      <c r="I260" s="16">
        <f>VLOOKUP($D260,'Growth rate'!$B$3:$S$93,6,FALSE)*VLOOKUP($F260,BY_IND_Demand_Drivers!$B$5:$J$100,9,FALSE)</f>
        <v>2.0002381480766578E-3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3.6292268536326854E-2</v>
      </c>
      <c r="H261" s="16">
        <f>VLOOKUP($D261,'Growth rate'!$B$3:$S$93,6,FALSE)*VLOOKUP($F261,BY_IND_Demand_Drivers!$B$5:$J$100,8,FALSE)</f>
        <v>2.0285312698150168E-3</v>
      </c>
      <c r="I261" s="16">
        <f>VLOOKUP($D261,'Growth rate'!$B$3:$S$93,6,FALSE)*VLOOKUP($F261,BY_IND_Demand_Drivers!$B$5:$J$100,9,FALSE)</f>
        <v>2.0285312698150168E-3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3.6798458205245847E-2</v>
      </c>
      <c r="H262" s="16">
        <f>VLOOKUP($D262,'Growth rate'!$B$3:$S$93,6,FALSE)*VLOOKUP($F262,BY_IND_Demand_Drivers!$B$5:$J$100,8,FALSE)</f>
        <v>2.0568243915533753E-3</v>
      </c>
      <c r="I262" s="16">
        <f>VLOOKUP($D262,'Growth rate'!$B$3:$S$93,6,FALSE)*VLOOKUP($F262,BY_IND_Demand_Drivers!$B$5:$J$100,9,FALSE)</f>
        <v>2.0568243915533753E-3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3.7304647874164848E-2</v>
      </c>
      <c r="H263" s="16">
        <f>VLOOKUP($D263,'Growth rate'!$B$3:$S$93,6,FALSE)*VLOOKUP($F263,BY_IND_Demand_Drivers!$B$5:$J$100,8,FALSE)</f>
        <v>2.0851175132917343E-3</v>
      </c>
      <c r="I263" s="16">
        <f>VLOOKUP($D263,'Growth rate'!$B$3:$S$93,6,FALSE)*VLOOKUP($F263,BY_IND_Demand_Drivers!$B$5:$J$100,9,FALSE)</f>
        <v>2.0851175132917343E-3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3.7810837543083856E-2</v>
      </c>
      <c r="H264" s="16">
        <f>VLOOKUP($D264,'Growth rate'!$B$3:$S$93,6,FALSE)*VLOOKUP($F264,BY_IND_Demand_Drivers!$B$5:$J$100,8,FALSE)</f>
        <v>2.1134106350300932E-3</v>
      </c>
      <c r="I264" s="16">
        <f>VLOOKUP($D264,'Growth rate'!$B$3:$S$93,6,FALSE)*VLOOKUP($F264,BY_IND_Demand_Drivers!$B$5:$J$100,9,FALSE)</f>
        <v>2.1134106350300932E-3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3.8317027212002856E-2</v>
      </c>
      <c r="H265" s="16">
        <f>VLOOKUP($D265,'Growth rate'!$B$3:$S$93,6,FALSE)*VLOOKUP($F265,BY_IND_Demand_Drivers!$B$5:$J$100,8,FALSE)</f>
        <v>2.1417037567684522E-3</v>
      </c>
      <c r="I265" s="16">
        <f>VLOOKUP($D265,'Growth rate'!$B$3:$S$93,6,FALSE)*VLOOKUP($F265,BY_IND_Demand_Drivers!$B$5:$J$100,9,FALSE)</f>
        <v>2.1417037567684522E-3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3.8823216880921857E-2</v>
      </c>
      <c r="H266" s="16">
        <f>VLOOKUP($D266,'Growth rate'!$B$3:$S$93,6,FALSE)*VLOOKUP($F266,BY_IND_Demand_Drivers!$B$5:$J$100,8,FALSE)</f>
        <v>2.1699968785068111E-3</v>
      </c>
      <c r="I266" s="16">
        <f>VLOOKUP($D266,'Growth rate'!$B$3:$S$93,6,FALSE)*VLOOKUP($F266,BY_IND_Demand_Drivers!$B$5:$J$100,9,FALSE)</f>
        <v>2.1699968785068111E-3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3.9329406549840865E-2</v>
      </c>
      <c r="H267" s="16">
        <f>VLOOKUP($D267,'Growth rate'!$B$3:$S$93,6,FALSE)*VLOOKUP($F267,BY_IND_Demand_Drivers!$B$5:$J$100,8,FALSE)</f>
        <v>2.1982900002451701E-3</v>
      </c>
      <c r="I267" s="16">
        <f>VLOOKUP($D267,'Growth rate'!$B$3:$S$93,6,FALSE)*VLOOKUP($F267,BY_IND_Demand_Drivers!$B$5:$J$100,9,FALSE)</f>
        <v>2.1982900002451701E-3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3.9835596218759865E-2</v>
      </c>
      <c r="H268" s="16">
        <f>VLOOKUP($D268,'Growth rate'!$B$3:$S$93,6,FALSE)*VLOOKUP($F268,BY_IND_Demand_Drivers!$B$5:$J$100,8,FALSE)</f>
        <v>2.226583121983529E-3</v>
      </c>
      <c r="I268" s="16">
        <f>VLOOKUP($D268,'Growth rate'!$B$3:$S$93,6,FALSE)*VLOOKUP($F268,BY_IND_Demand_Drivers!$B$5:$J$100,9,FALSE)</f>
        <v>2.226583121983529E-3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4.0341785887678866E-2</v>
      </c>
      <c r="H269" s="16">
        <f>VLOOKUP($D269,'Growth rate'!$B$3:$S$93,6,FALSE)*VLOOKUP($F269,BY_IND_Demand_Drivers!$B$5:$J$100,8,FALSE)</f>
        <v>2.2548762437218876E-3</v>
      </c>
      <c r="I269" s="16">
        <f>VLOOKUP($D269,'Growth rate'!$B$3:$S$93,6,FALSE)*VLOOKUP($F269,BY_IND_Demand_Drivers!$B$5:$J$100,9,FALSE)</f>
        <v>2.2548762437218876E-3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4.0847975556597874E-2</v>
      </c>
      <c r="H270" s="16">
        <f>VLOOKUP($D270,'Growth rate'!$B$3:$S$93,6,FALSE)*VLOOKUP($F270,BY_IND_Demand_Drivers!$B$5:$J$100,8,FALSE)</f>
        <v>2.2831693654602465E-3</v>
      </c>
      <c r="I270" s="16">
        <f>VLOOKUP($D270,'Growth rate'!$B$3:$S$93,6,FALSE)*VLOOKUP($F270,BY_IND_Demand_Drivers!$B$5:$J$100,9,FALSE)</f>
        <v>2.2831693654602465E-3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4.1354165225516874E-2</v>
      </c>
      <c r="H271" s="16">
        <f>VLOOKUP($D271,'Growth rate'!$B$3:$S$93,6,FALSE)*VLOOKUP($F271,BY_IND_Demand_Drivers!$B$5:$J$100,8,FALSE)</f>
        <v>2.3114624871986055E-3</v>
      </c>
      <c r="I271" s="16">
        <f>VLOOKUP($D271,'Growth rate'!$B$3:$S$93,6,FALSE)*VLOOKUP($F271,BY_IND_Demand_Drivers!$B$5:$J$100,9,FALSE)</f>
        <v>2.3114624871986055E-3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4.1860354894435868E-2</v>
      </c>
      <c r="H272" s="16">
        <f>VLOOKUP($D272,'Growth rate'!$B$3:$S$93,6,FALSE)*VLOOKUP($F272,BY_IND_Demand_Drivers!$B$5:$J$100,8,FALSE)</f>
        <v>2.339755608936964E-3</v>
      </c>
      <c r="I272" s="16">
        <f>VLOOKUP($D272,'Growth rate'!$B$3:$S$93,6,FALSE)*VLOOKUP($F272,BY_IND_Demand_Drivers!$B$5:$J$100,9,FALSE)</f>
        <v>2.339755608936964E-3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4.2366544563354876E-2</v>
      </c>
      <c r="H273" s="16">
        <f>VLOOKUP($D273,'Growth rate'!$B$3:$S$93,6,FALSE)*VLOOKUP($F273,BY_IND_Demand_Drivers!$B$5:$J$100,8,FALSE)</f>
        <v>2.368048730675323E-3</v>
      </c>
      <c r="I273" s="16">
        <f>VLOOKUP($D273,'Growth rate'!$B$3:$S$93,6,FALSE)*VLOOKUP($F273,BY_IND_Demand_Drivers!$B$5:$J$100,9,FALSE)</f>
        <v>2.368048730675323E-3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4.2872734232273876E-2</v>
      </c>
      <c r="H274" s="16">
        <f>VLOOKUP($D274,'Growth rate'!$B$3:$S$93,6,FALSE)*VLOOKUP($F274,BY_IND_Demand_Drivers!$B$5:$J$100,8,FALSE)</f>
        <v>2.3963418524136819E-3</v>
      </c>
      <c r="I274" s="16">
        <f>VLOOKUP($D274,'Growth rate'!$B$3:$S$93,6,FALSE)*VLOOKUP($F274,BY_IND_Demand_Drivers!$B$5:$J$100,9,FALSE)</f>
        <v>2.3963418524136819E-3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4.3378923901192877E-2</v>
      </c>
      <c r="H275" s="16">
        <f>VLOOKUP($D275,'Growth rate'!$B$3:$S$93,6,FALSE)*VLOOKUP($F275,BY_IND_Demand_Drivers!$B$5:$J$100,8,FALSE)</f>
        <v>2.4246349741520409E-3</v>
      </c>
      <c r="I275" s="16">
        <f>VLOOKUP($D275,'Growth rate'!$B$3:$S$93,6,FALSE)*VLOOKUP($F275,BY_IND_Demand_Drivers!$B$5:$J$100,9,FALSE)</f>
        <v>2.4246349741520409E-3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4.3885113570111885E-2</v>
      </c>
      <c r="H276" s="16">
        <f>VLOOKUP($D276,'Growth rate'!$B$3:$S$93,6,FALSE)*VLOOKUP($F276,BY_IND_Demand_Drivers!$B$5:$J$100,8,FALSE)</f>
        <v>2.4529280958903998E-3</v>
      </c>
      <c r="I276" s="16">
        <f>VLOOKUP($D276,'Growth rate'!$B$3:$S$93,6,FALSE)*VLOOKUP($F276,BY_IND_Demand_Drivers!$B$5:$J$100,9,FALSE)</f>
        <v>2.4529280958903998E-3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4.4391303239030878E-2</v>
      </c>
      <c r="H277" s="16">
        <f>VLOOKUP($D277,'Growth rate'!$B$3:$S$93,6,FALSE)*VLOOKUP($F277,BY_IND_Demand_Drivers!$B$5:$J$100,8,FALSE)</f>
        <v>2.4812212176287584E-3</v>
      </c>
      <c r="I277" s="16">
        <f>VLOOKUP($D277,'Growth rate'!$B$3:$S$93,6,FALSE)*VLOOKUP($F277,BY_IND_Demand_Drivers!$B$5:$J$100,9,FALSE)</f>
        <v>2.4812212176287584E-3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4.4897492907949886E-2</v>
      </c>
      <c r="H278" s="16">
        <f>VLOOKUP($D278,'Growth rate'!$B$3:$S$93,6,FALSE)*VLOOKUP($F278,BY_IND_Demand_Drivers!$B$5:$J$100,8,FALSE)</f>
        <v>2.5095143393671173E-3</v>
      </c>
      <c r="I278" s="16">
        <f>VLOOKUP($D278,'Growth rate'!$B$3:$S$93,6,FALSE)*VLOOKUP($F278,BY_IND_Demand_Drivers!$B$5:$J$100,9,FALSE)</f>
        <v>2.5095143393671173E-3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4.5403682576868887E-2</v>
      </c>
      <c r="H279" s="16">
        <f>VLOOKUP($D279,'Growth rate'!$B$3:$S$93,6,FALSE)*VLOOKUP($F279,BY_IND_Demand_Drivers!$B$5:$J$100,8,FALSE)</f>
        <v>2.5378074611054763E-3</v>
      </c>
      <c r="I279" s="16">
        <f>VLOOKUP($D279,'Growth rate'!$B$3:$S$93,6,FALSE)*VLOOKUP($F279,BY_IND_Demand_Drivers!$B$5:$J$100,9,FALSE)</f>
        <v>2.5378074611054763E-3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4.5909872245787887E-2</v>
      </c>
      <c r="H280" s="16">
        <f>VLOOKUP($D280,'Growth rate'!$B$3:$S$93,6,FALSE)*VLOOKUP($F280,BY_IND_Demand_Drivers!$B$5:$J$100,8,FALSE)</f>
        <v>2.5661005828438348E-3</v>
      </c>
      <c r="I280" s="16">
        <f>VLOOKUP($D280,'Growth rate'!$B$3:$S$93,6,FALSE)*VLOOKUP($F280,BY_IND_Demand_Drivers!$B$5:$J$100,9,FALSE)</f>
        <v>2.5661005828438348E-3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4.6416061914706895E-2</v>
      </c>
      <c r="H281" s="16">
        <f>VLOOKUP($D281,'Growth rate'!$B$3:$S$93,6,FALSE)*VLOOKUP($F281,BY_IND_Demand_Drivers!$B$5:$J$100,8,FALSE)</f>
        <v>2.5943937045821938E-3</v>
      </c>
      <c r="I281" s="16">
        <f>VLOOKUP($D281,'Growth rate'!$B$3:$S$93,6,FALSE)*VLOOKUP($F281,BY_IND_Demand_Drivers!$B$5:$J$100,9,FALSE)</f>
        <v>2.5943937045821938E-3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4.7158718905342206E-2</v>
      </c>
      <c r="H282" s="16">
        <f>VLOOKUP($D282,'Growth rate'!$B$3:$S$93,6,FALSE)*VLOOKUP($F282,BY_IND_Demand_Drivers!$B$5:$J$100,8,FALSE)</f>
        <v>2.6359040038555093E-3</v>
      </c>
      <c r="I282" s="16">
        <f>VLOOKUP($D282,'Growth rate'!$B$3:$S$93,6,FALSE)*VLOOKUP($F282,BY_IND_Demand_Drivers!$B$5:$J$100,9,FALSE)</f>
        <v>2.6359040038555093E-3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4.7913258407827675E-2</v>
      </c>
      <c r="H283" s="16">
        <f>VLOOKUP($D283,'Growth rate'!$B$3:$S$93,6,FALSE)*VLOOKUP($F283,BY_IND_Demand_Drivers!$B$5:$J$100,8,FALSE)</f>
        <v>2.6780784679171971E-3</v>
      </c>
      <c r="I283" s="16">
        <f>VLOOKUP($D283,'Growth rate'!$B$3:$S$93,6,FALSE)*VLOOKUP($F283,BY_IND_Demand_Drivers!$B$5:$J$100,9,FALSE)</f>
        <v>2.6780784679171971E-3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4.867987054235292E-2</v>
      </c>
      <c r="H284" s="16">
        <f>VLOOKUP($D284,'Growth rate'!$B$3:$S$93,6,FALSE)*VLOOKUP($F284,BY_IND_Demand_Drivers!$B$5:$J$100,8,FALSE)</f>
        <v>2.7209277234038721E-3</v>
      </c>
      <c r="I284" s="16">
        <f>VLOOKUP($D284,'Growth rate'!$B$3:$S$93,6,FALSE)*VLOOKUP($F284,BY_IND_Demand_Drivers!$B$5:$J$100,9,FALSE)</f>
        <v>2.7209277234038721E-3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4.9458748471030572E-2</v>
      </c>
      <c r="H285" s="16">
        <f>VLOOKUP($D285,'Growth rate'!$B$3:$S$93,6,FALSE)*VLOOKUP($F285,BY_IND_Demand_Drivers!$B$5:$J$100,8,FALSE)</f>
        <v>2.7644625669783346E-3</v>
      </c>
      <c r="I285" s="16">
        <f>VLOOKUP($D285,'Growth rate'!$B$3:$S$93,6,FALSE)*VLOOKUP($F285,BY_IND_Demand_Drivers!$B$5:$J$100,9,FALSE)</f>
        <v>2.7644625669783346E-3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5.0250088446567052E-2</v>
      </c>
      <c r="H286" s="16">
        <f>VLOOKUP($D286,'Growth rate'!$B$3:$S$93,6,FALSE)*VLOOKUP($F286,BY_IND_Demand_Drivers!$B$5:$J$100,8,FALSE)</f>
        <v>2.8086939680499871E-3</v>
      </c>
      <c r="I286" s="16">
        <f>VLOOKUP($D286,'Growth rate'!$B$3:$S$93,6,FALSE)*VLOOKUP($F286,BY_IND_Demand_Drivers!$B$5:$J$100,9,FALSE)</f>
        <v>2.8086939680499871E-3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5.1054089861712129E-2</v>
      </c>
      <c r="H287" s="16">
        <f>VLOOKUP($D287,'Growth rate'!$B$3:$S$93,6,FALSE)*VLOOKUP($F287,BY_IND_Demand_Drivers!$B$5:$J$100,8,FALSE)</f>
        <v>2.8536330715387874E-3</v>
      </c>
      <c r="I287" s="16">
        <f>VLOOKUP($D287,'Growth rate'!$B$3:$S$93,6,FALSE)*VLOOKUP($F287,BY_IND_Demand_Drivers!$B$5:$J$100,9,FALSE)</f>
        <v>2.8536330715387874E-3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5.1870955299499526E-2</v>
      </c>
      <c r="H288" s="16">
        <f>VLOOKUP($D288,'Growth rate'!$B$3:$S$93,6,FALSE)*VLOOKUP($F288,BY_IND_Demand_Drivers!$B$5:$J$100,8,FALSE)</f>
        <v>2.8992912006834083E-3</v>
      </c>
      <c r="I288" s="16">
        <f>VLOOKUP($D288,'Growth rate'!$B$3:$S$93,6,FALSE)*VLOOKUP($F288,BY_IND_Demand_Drivers!$B$5:$J$100,9,FALSE)</f>
        <v>2.8992912006834083E-3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5.2700890584291518E-2</v>
      </c>
      <c r="H289" s="16">
        <f>VLOOKUP($D289,'Growth rate'!$B$3:$S$93,6,FALSE)*VLOOKUP($F289,BY_IND_Demand_Drivers!$B$5:$J$100,8,FALSE)</f>
        <v>2.9456798598943425E-3</v>
      </c>
      <c r="I289" s="16">
        <f>VLOOKUP($D289,'Growth rate'!$B$3:$S$93,6,FALSE)*VLOOKUP($F289,BY_IND_Demand_Drivers!$B$5:$J$100,9,FALSE)</f>
        <v>2.9456798598943425E-3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5.3544104833640187E-2</v>
      </c>
      <c r="H290" s="16">
        <f>VLOOKUP($D290,'Growth rate'!$B$3:$S$93,6,FALSE)*VLOOKUP($F290,BY_IND_Demand_Drivers!$B$5:$J$100,8,FALSE)</f>
        <v>2.9928107376526523E-3</v>
      </c>
      <c r="I290" s="16">
        <f>VLOOKUP($D290,'Growth rate'!$B$3:$S$93,6,FALSE)*VLOOKUP($F290,BY_IND_Demand_Drivers!$B$5:$J$100,9,FALSE)</f>
        <v>2.9928107376526523E-3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5.4400810510978427E-2</v>
      </c>
      <c r="H291" s="16">
        <f>VLOOKUP($D291,'Growth rate'!$B$3:$S$93,6,FALSE)*VLOOKUP($F291,BY_IND_Demand_Drivers!$B$5:$J$100,8,FALSE)</f>
        <v>3.0406957094550949E-3</v>
      </c>
      <c r="I291" s="16">
        <f>VLOOKUP($D291,'Growth rate'!$B$3:$S$93,6,FALSE)*VLOOKUP($F291,BY_IND_Demand_Drivers!$B$5:$J$100,9,FALSE)</f>
        <v>3.0406957094550949E-3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5.5271223479154079E-2</v>
      </c>
      <c r="H292" s="16">
        <f>VLOOKUP($D292,'Growth rate'!$B$3:$S$93,6,FALSE)*VLOOKUP($F292,BY_IND_Demand_Drivers!$B$5:$J$100,8,FALSE)</f>
        <v>3.0893468408063761E-3</v>
      </c>
      <c r="I292" s="16">
        <f>VLOOKUP($D292,'Growth rate'!$B$3:$S$93,6,FALSE)*VLOOKUP($F292,BY_IND_Demand_Drivers!$B$5:$J$100,9,FALSE)</f>
        <v>3.0893468408063761E-3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5.6155563054820549E-2</v>
      </c>
      <c r="H293" s="16">
        <f>VLOOKUP($D293,'Growth rate'!$B$3:$S$93,6,FALSE)*VLOOKUP($F293,BY_IND_Demand_Drivers!$B$5:$J$100,8,FALSE)</f>
        <v>3.1387763902592783E-3</v>
      </c>
      <c r="I293" s="16">
        <f>VLOOKUP($D293,'Growth rate'!$B$3:$S$93,6,FALSE)*VLOOKUP($F293,BY_IND_Demand_Drivers!$B$5:$J$100,9,FALSE)</f>
        <v>3.1387763902592783E-3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5.7054052063697673E-2</v>
      </c>
      <c r="H294" s="16">
        <f>VLOOKUP($D294,'Growth rate'!$B$3:$S$93,6,FALSE)*VLOOKUP($F294,BY_IND_Demand_Drivers!$B$5:$J$100,8,FALSE)</f>
        <v>3.1889968125034264E-3</v>
      </c>
      <c r="I294" s="16">
        <f>VLOOKUP($D294,'Growth rate'!$B$3:$S$93,6,FALSE)*VLOOKUP($F294,BY_IND_Demand_Drivers!$B$5:$J$100,9,FALSE)</f>
        <v>3.1889968125034264E-3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5.7966916896716847E-2</v>
      </c>
      <c r="H295" s="16">
        <f>VLOOKUP($D295,'Growth rate'!$B$3:$S$93,6,FALSE)*VLOOKUP($F295,BY_IND_Demand_Drivers!$B$5:$J$100,8,FALSE)</f>
        <v>3.2400207615034819E-3</v>
      </c>
      <c r="I295" s="16">
        <f>VLOOKUP($D295,'Growth rate'!$B$3:$S$93,6,FALSE)*VLOOKUP($F295,BY_IND_Demand_Drivers!$B$5:$J$100,9,FALSE)</f>
        <v>3.2400207615034819E-3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5.8894387567064312E-2</v>
      </c>
      <c r="H296" s="16">
        <f>VLOOKUP($D296,'Growth rate'!$B$3:$S$93,6,FALSE)*VLOOKUP($F296,BY_IND_Demand_Drivers!$B$5:$J$100,8,FALSE)</f>
        <v>3.2918610936875374E-3</v>
      </c>
      <c r="I296" s="16">
        <f>VLOOKUP($D296,'Growth rate'!$B$3:$S$93,6,FALSE)*VLOOKUP($F296,BY_IND_Demand_Drivers!$B$5:$J$100,9,FALSE)</f>
        <v>3.2918610936875374E-3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5.9836697768137347E-2</v>
      </c>
      <c r="H297" s="16">
        <f>VLOOKUP($D297,'Growth rate'!$B$3:$S$93,6,FALSE)*VLOOKUP($F297,BY_IND_Demand_Drivers!$B$5:$J$100,8,FALSE)</f>
        <v>3.3445308711865383E-3</v>
      </c>
      <c r="I297" s="16">
        <f>VLOOKUP($D297,'Growth rate'!$B$3:$S$93,6,FALSE)*VLOOKUP($F297,BY_IND_Demand_Drivers!$B$5:$J$100,9,FALSE)</f>
        <v>3.3445308711865383E-3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6.0794084932427536E-2</v>
      </c>
      <c r="H298" s="16">
        <f>VLOOKUP($D298,'Growth rate'!$B$3:$S$93,6,FALSE)*VLOOKUP($F298,BY_IND_Demand_Drivers!$B$5:$J$100,8,FALSE)</f>
        <v>3.3980433651255226E-3</v>
      </c>
      <c r="I298" s="16">
        <f>VLOOKUP($D298,'Growth rate'!$B$3:$S$93,6,FALSE)*VLOOKUP($F298,BY_IND_Demand_Drivers!$B$5:$J$100,9,FALSE)</f>
        <v>3.3980433651255226E-3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6.1766790291346386E-2</v>
      </c>
      <c r="H299" s="16">
        <f>VLOOKUP($D299,'Growth rate'!$B$3:$S$93,6,FALSE)*VLOOKUP($F299,BY_IND_Demand_Drivers!$B$5:$J$100,8,FALSE)</f>
        <v>3.4524120589675316E-3</v>
      </c>
      <c r="I299" s="16">
        <f>VLOOKUP($D299,'Growth rate'!$B$3:$S$93,6,FALSE)*VLOOKUP($F299,BY_IND_Demand_Drivers!$B$5:$J$100,9,FALSE)</f>
        <v>3.4524120589675316E-3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6.2755058936007913E-2</v>
      </c>
      <c r="H300" s="16">
        <f>VLOOKUP($D300,'Growth rate'!$B$3:$S$93,6,FALSE)*VLOOKUP($F300,BY_IND_Demand_Drivers!$B$5:$J$100,8,FALSE)</f>
        <v>3.5076506519110115E-3</v>
      </c>
      <c r="I300" s="16">
        <f>VLOOKUP($D300,'Growth rate'!$B$3:$S$93,6,FALSE)*VLOOKUP($F300,BY_IND_Demand_Drivers!$B$5:$J$100,9,FALSE)</f>
        <v>3.5076506519110115E-3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6.3759139878984045E-2</v>
      </c>
      <c r="H301" s="16">
        <f>VLOOKUP($D301,'Growth rate'!$B$3:$S$93,6,FALSE)*VLOOKUP($F301,BY_IND_Demand_Drivers!$B$5:$J$100,8,FALSE)</f>
        <v>3.5637730623415877E-3</v>
      </c>
      <c r="I301" s="16">
        <f>VLOOKUP($D301,'Growth rate'!$B$3:$S$93,6,FALSE)*VLOOKUP($F301,BY_IND_Demand_Drivers!$B$5:$J$100,9,FALSE)</f>
        <v>3.5637730623415877E-3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6.4779286117047793E-2</v>
      </c>
      <c r="H302" s="16">
        <f>VLOOKUP($D302,'Growth rate'!$B$3:$S$93,6,FALSE)*VLOOKUP($F302,BY_IND_Demand_Drivers!$B$5:$J$100,8,FALSE)</f>
        <v>3.6207934313390532E-3</v>
      </c>
      <c r="I302" s="16">
        <f>VLOOKUP($D302,'Growth rate'!$B$3:$S$93,6,FALSE)*VLOOKUP($F302,BY_IND_Demand_Drivers!$B$5:$J$100,9,FALSE)</f>
        <v>3.6207934313390532E-3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6.5815754694920556E-2</v>
      </c>
      <c r="H303" s="16">
        <f>VLOOKUP($D303,'Growth rate'!$B$3:$S$93,6,FALSE)*VLOOKUP($F303,BY_IND_Demand_Drivers!$B$5:$J$100,8,FALSE)</f>
        <v>3.6787261262404784E-3</v>
      </c>
      <c r="I303" s="16">
        <f>VLOOKUP($D303,'Growth rate'!$B$3:$S$93,6,FALSE)*VLOOKUP($F303,BY_IND_Demand_Drivers!$B$5:$J$100,9,FALSE)</f>
        <v>3.6787261262404784E-3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6.6868806770039285E-2</v>
      </c>
      <c r="H304" s="16">
        <f>VLOOKUP($D304,'Growth rate'!$B$3:$S$93,6,FALSE)*VLOOKUP($F304,BY_IND_Demand_Drivers!$B$5:$J$100,8,FALSE)</f>
        <v>3.7375857442603255E-3</v>
      </c>
      <c r="I304" s="16">
        <f>VLOOKUP($D304,'Growth rate'!$B$3:$S$93,6,FALSE)*VLOOKUP($F304,BY_IND_Demand_Drivers!$B$5:$J$100,9,FALSE)</f>
        <v>3.7375857442603255E-3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6.7938707678359911E-2</v>
      </c>
      <c r="H305" s="16">
        <f>VLOOKUP($D305,'Growth rate'!$B$3:$S$93,6,FALSE)*VLOOKUP($F305,BY_IND_Demand_Drivers!$B$5:$J$100,8,FALSE)</f>
        <v>3.7973871161684904E-3</v>
      </c>
      <c r="I305" s="16">
        <f>VLOOKUP($D305,'Growth rate'!$B$3:$S$93,6,FALSE)*VLOOKUP($F305,BY_IND_Demand_Drivers!$B$5:$J$100,9,FALSE)</f>
        <v>3.7973871161684904E-3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6.9025727001213677E-2</v>
      </c>
      <c r="H306" s="16">
        <f>VLOOKUP($D306,'Growth rate'!$B$3:$S$93,6,FALSE)*VLOOKUP($F306,BY_IND_Demand_Drivers!$B$5:$J$100,8,FALSE)</f>
        <v>3.858145310027187E-3</v>
      </c>
      <c r="I306" s="16">
        <f>VLOOKUP($D306,'Growth rate'!$B$3:$S$93,6,FALSE)*VLOOKUP($F306,BY_IND_Demand_Drivers!$B$5:$J$100,9,FALSE)</f>
        <v>3.858145310027187E-3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7.0130138633233086E-2</v>
      </c>
      <c r="H307" s="16">
        <f>VLOOKUP($D307,'Growth rate'!$B$3:$S$93,6,FALSE)*VLOOKUP($F307,BY_IND_Demand_Drivers!$B$5:$J$100,8,FALSE)</f>
        <v>3.9198756349876213E-3</v>
      </c>
      <c r="I307" s="16">
        <f>VLOOKUP($D307,'Growth rate'!$B$3:$S$93,6,FALSE)*VLOOKUP($F307,BY_IND_Demand_Drivers!$B$5:$J$100,9,FALSE)</f>
        <v>3.9198756349876213E-3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7.1252220851364817E-2</v>
      </c>
      <c r="H308" s="16">
        <f>VLOOKUP($D308,'Growth rate'!$B$3:$S$93,6,FALSE)*VLOOKUP($F308,BY_IND_Demand_Drivers!$B$5:$J$100,8,FALSE)</f>
        <v>3.9825936451474229E-3</v>
      </c>
      <c r="I308" s="16">
        <f>VLOOKUP($D308,'Growth rate'!$B$3:$S$93,6,FALSE)*VLOOKUP($F308,BY_IND_Demand_Drivers!$B$5:$J$100,9,FALSE)</f>
        <v>3.9825936451474229E-3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7.2392256384986656E-2</v>
      </c>
      <c r="H309" s="16">
        <f>VLOOKUP($D309,'Growth rate'!$B$3:$S$93,6,FALSE)*VLOOKUP($F309,BY_IND_Demand_Drivers!$B$5:$J$100,8,FALSE)</f>
        <v>4.046315143469782E-3</v>
      </c>
      <c r="I309" s="16">
        <f>VLOOKUP($D309,'Growth rate'!$B$3:$S$93,6,FALSE)*VLOOKUP($F309,BY_IND_Demand_Drivers!$B$5:$J$100,9,FALSE)</f>
        <v>4.046315143469782E-3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7.355053248714645E-2</v>
      </c>
      <c r="H310" s="16">
        <f>VLOOKUP($D310,'Growth rate'!$B$3:$S$93,6,FALSE)*VLOOKUP($F310,BY_IND_Demand_Drivers!$B$5:$J$100,8,FALSE)</f>
        <v>4.1110561857652991E-3</v>
      </c>
      <c r="I310" s="16">
        <f>VLOOKUP($D310,'Growth rate'!$B$3:$S$93,6,FALSE)*VLOOKUP($F310,BY_IND_Demand_Drivers!$B$5:$J$100,9,FALSE)</f>
        <v>4.1110561857652991E-3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7.4727341006940784E-2</v>
      </c>
      <c r="H311" s="16">
        <f>VLOOKUP($D311,'Growth rate'!$B$3:$S$93,6,FALSE)*VLOOKUP($F311,BY_IND_Demand_Drivers!$B$5:$J$100,8,FALSE)</f>
        <v>4.1768330847375438E-3</v>
      </c>
      <c r="I311" s="16">
        <f>VLOOKUP($D311,'Growth rate'!$B$3:$S$93,6,FALSE)*VLOOKUP($F311,BY_IND_Demand_Drivers!$B$5:$J$100,9,FALSE)</f>
        <v>4.1768330847375438E-3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7.5922978463051849E-2</v>
      </c>
      <c r="H312" s="16">
        <f>VLOOKUP($D312,'Growth rate'!$B$3:$S$93,6,FALSE)*VLOOKUP($F312,BY_IND_Demand_Drivers!$B$5:$J$100,8,FALSE)</f>
        <v>4.2436624140933443E-3</v>
      </c>
      <c r="I312" s="16">
        <f>VLOOKUP($D312,'Growth rate'!$B$3:$S$93,6,FALSE)*VLOOKUP($F312,BY_IND_Demand_Drivers!$B$5:$J$100,9,FALSE)</f>
        <v>4.2436624140933443E-3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7.7137746118460693E-2</v>
      </c>
      <c r="H313" s="16">
        <f>VLOOKUP($D313,'Growth rate'!$B$3:$S$93,6,FALSE)*VLOOKUP($F313,BY_IND_Demand_Drivers!$B$5:$J$100,8,FALSE)</f>
        <v>4.3115610127188392E-3</v>
      </c>
      <c r="I313" s="16">
        <f>VLOOKUP($D313,'Growth rate'!$B$3:$S$93,6,FALSE)*VLOOKUP($F313,BY_IND_Demand_Drivers!$B$5:$J$100,9,FALSE)</f>
        <v>4.3115610127188392E-3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7.8371950056356054E-2</v>
      </c>
      <c r="H314" s="16">
        <f>VLOOKUP($D314,'Growth rate'!$B$3:$S$93,6,FALSE)*VLOOKUP($F314,BY_IND_Demand_Drivers!$B$5:$J$100,8,FALSE)</f>
        <v>4.3805459889223403E-3</v>
      </c>
      <c r="I314" s="16">
        <f>VLOOKUP($D314,'Growth rate'!$B$3:$S$93,6,FALSE)*VLOOKUP($F314,BY_IND_Demand_Drivers!$B$5:$J$100,9,FALSE)</f>
        <v>4.3805459889223403E-3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7.9625901257257742E-2</v>
      </c>
      <c r="H315" s="16">
        <f>VLOOKUP($D315,'Growth rate'!$B$3:$S$93,6,FALSE)*VLOOKUP($F315,BY_IND_Demand_Drivers!$B$5:$J$100,8,FALSE)</f>
        <v>4.4506347247450966E-3</v>
      </c>
      <c r="I315" s="16">
        <f>VLOOKUP($D315,'Growth rate'!$B$3:$S$93,6,FALSE)*VLOOKUP($F315,BY_IND_Demand_Drivers!$B$5:$J$100,9,FALSE)</f>
        <v>4.4506347247450966E-3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8.0899915677373882E-2</v>
      </c>
      <c r="H316" s="16">
        <f>VLOOKUP($D316,'Growth rate'!$B$3:$S$93,6,FALSE)*VLOOKUP($F316,BY_IND_Demand_Drivers!$B$5:$J$100,8,FALSE)</f>
        <v>4.5218448803410194E-3</v>
      </c>
      <c r="I316" s="16">
        <f>VLOOKUP($D316,'Growth rate'!$B$3:$S$93,6,FALSE)*VLOOKUP($F316,BY_IND_Demand_Drivers!$B$5:$J$100,9,FALSE)</f>
        <v>4.5218448803410194E-3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8.2194314328211879E-2</v>
      </c>
      <c r="H317" s="16">
        <f>VLOOKUP($D317,'Growth rate'!$B$3:$S$93,6,FALSE)*VLOOKUP($F317,BY_IND_Demand_Drivers!$B$5:$J$100,8,FALSE)</f>
        <v>4.5941943984264769E-3</v>
      </c>
      <c r="I317" s="16">
        <f>VLOOKUP($D317,'Growth rate'!$B$3:$S$93,6,FALSE)*VLOOKUP($F317,BY_IND_Demand_Drivers!$B$5:$J$100,9,FALSE)</f>
        <v>4.5941943984264769E-3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8.3509423357463267E-2</v>
      </c>
      <c r="H318" s="16">
        <f>VLOOKUP($D318,'Growth rate'!$B$3:$S$93,6,FALSE)*VLOOKUP($F318,BY_IND_Demand_Drivers!$B$5:$J$100,8,FALSE)</f>
        <v>4.6677015088013004E-3</v>
      </c>
      <c r="I318" s="16">
        <f>VLOOKUP($D318,'Growth rate'!$B$3:$S$93,6,FALSE)*VLOOKUP($F318,BY_IND_Demand_Drivers!$B$5:$J$100,9,FALSE)</f>
        <v>4.6677015088013004E-3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8.4845574131182683E-2</v>
      </c>
      <c r="H319" s="16">
        <f>VLOOKUP($D319,'Growth rate'!$B$3:$S$93,6,FALSE)*VLOOKUP($F319,BY_IND_Demand_Drivers!$B$5:$J$100,8,FALSE)</f>
        <v>4.7423847329421207E-3</v>
      </c>
      <c r="I319" s="16">
        <f>VLOOKUP($D319,'Growth rate'!$B$3:$S$93,6,FALSE)*VLOOKUP($F319,BY_IND_Demand_Drivers!$B$5:$J$100,9,FALSE)</f>
        <v>4.7423847329421207E-3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8.6203103317281607E-2</v>
      </c>
      <c r="H320" s="16">
        <f>VLOOKUP($D320,'Growth rate'!$B$3:$S$93,6,FALSE)*VLOOKUP($F320,BY_IND_Demand_Drivers!$B$5:$J$100,8,FALSE)</f>
        <v>4.8182628886691949E-3</v>
      </c>
      <c r="I320" s="16">
        <f>VLOOKUP($D320,'Growth rate'!$B$3:$S$93,6,FALSE)*VLOOKUP($F320,BY_IND_Demand_Drivers!$B$5:$J$100,9,FALSE)</f>
        <v>4.8182628886691949E-3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8.7582352970358102E-2</v>
      </c>
      <c r="H321" s="16">
        <f>VLOOKUP($D321,'Growth rate'!$B$3:$S$93,6,FALSE)*VLOOKUP($F321,BY_IND_Demand_Drivers!$B$5:$J$100,8,FALSE)</f>
        <v>4.895355094887901E-3</v>
      </c>
      <c r="I321" s="16">
        <f>VLOOKUP($D321,'Growth rate'!$B$3:$S$93,6,FALSE)*VLOOKUP($F321,BY_IND_Demand_Drivers!$B$5:$J$100,9,FALSE)</f>
        <v>4.895355094887901E-3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8.8983670617883842E-2</v>
      </c>
      <c r="H322" s="16">
        <f>VLOOKUP($D322,'Growth rate'!$B$3:$S$93,6,FALSE)*VLOOKUP($F322,BY_IND_Demand_Drivers!$B$5:$J$100,8,FALSE)</f>
        <v>4.973680776406109E-3</v>
      </c>
      <c r="I322" s="16">
        <f>VLOOKUP($D322,'Growth rate'!$B$3:$S$93,6,FALSE)*VLOOKUP($F322,BY_IND_Demand_Drivers!$B$5:$J$100,9,FALSE)</f>
        <v>4.973680776406109E-3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9.0407409347770001E-2</v>
      </c>
      <c r="H323" s="16">
        <f>VLOOKUP($D323,'Growth rate'!$B$3:$S$93,6,FALSE)*VLOOKUP($F323,BY_IND_Demand_Drivers!$B$5:$J$100,8,FALSE)</f>
        <v>5.0532596688286071E-3</v>
      </c>
      <c r="I323" s="16">
        <f>VLOOKUP($D323,'Growth rate'!$B$3:$S$93,6,FALSE)*VLOOKUP($F323,BY_IND_Demand_Drivers!$B$5:$J$100,9,FALSE)</f>
        <v>5.0532596688286071E-3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9.185392789733432E-2</v>
      </c>
      <c r="H324" s="16">
        <f>VLOOKUP($D324,'Growth rate'!$B$3:$S$93,6,FALSE)*VLOOKUP($F324,BY_IND_Demand_Drivers!$B$5:$J$100,8,FALSE)</f>
        <v>5.1341118235298652E-3</v>
      </c>
      <c r="I324" s="16">
        <f>VLOOKUP($D324,'Growth rate'!$B$3:$S$93,6,FALSE)*VLOOKUP($F324,BY_IND_Demand_Drivers!$B$5:$J$100,9,FALSE)</f>
        <v>5.1341118235298652E-3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9.3323590743691662E-2</v>
      </c>
      <c r="H325" s="16">
        <f>VLOOKUP($D325,'Growth rate'!$B$3:$S$93,6,FALSE)*VLOOKUP($F325,BY_IND_Demand_Drivers!$B$5:$J$100,8,FALSE)</f>
        <v>5.2162576127063424E-3</v>
      </c>
      <c r="I325" s="16">
        <f>VLOOKUP($D325,'Growth rate'!$B$3:$S$93,6,FALSE)*VLOOKUP($F325,BY_IND_Demand_Drivers!$B$5:$J$100,9,FALSE)</f>
        <v>5.2162576127063424E-3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9.4816768195590748E-2</v>
      </c>
      <c r="H326" s="16">
        <f>VLOOKUP($D326,'Growth rate'!$B$3:$S$93,6,FALSE)*VLOOKUP($F326,BY_IND_Demand_Drivers!$B$5:$J$100,8,FALSE)</f>
        <v>5.2997177345096447E-3</v>
      </c>
      <c r="I326" s="16">
        <f>VLOOKUP($D326,'Growth rate'!$B$3:$S$93,6,FALSE)*VLOOKUP($F326,BY_IND_Demand_Drivers!$B$5:$J$100,9,FALSE)</f>
        <v>5.2997177345096447E-3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9.6333836486720198E-2</v>
      </c>
      <c r="H327" s="16">
        <f>VLOOKUP($D327,'Growth rate'!$B$3:$S$93,6,FALSE)*VLOOKUP($F327,BY_IND_Demand_Drivers!$B$5:$J$100,8,FALSE)</f>
        <v>5.3845132182617989E-3</v>
      </c>
      <c r="I327" s="16">
        <f>VLOOKUP($D327,'Growth rate'!$B$3:$S$93,6,FALSE)*VLOOKUP($F327,BY_IND_Demand_Drivers!$B$5:$J$100,9,FALSE)</f>
        <v>5.3845132182617989E-3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9.7875177870507715E-2</v>
      </c>
      <c r="H328" s="16">
        <f>VLOOKUP($D328,'Growth rate'!$B$3:$S$93,6,FALSE)*VLOOKUP($F328,BY_IND_Demand_Drivers!$B$5:$J$100,8,FALSE)</f>
        <v>5.4706654297539872E-3</v>
      </c>
      <c r="I328" s="16">
        <f>VLOOKUP($D328,'Growth rate'!$B$3:$S$93,6,FALSE)*VLOOKUP($F328,BY_IND_Demand_Drivers!$B$5:$J$100,9,FALSE)</f>
        <v>5.4706654297539872E-3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9.9441180716435831E-2</v>
      </c>
      <c r="H329" s="16">
        <f>VLOOKUP($D329,'Growth rate'!$B$3:$S$93,6,FALSE)*VLOOKUP($F329,BY_IND_Demand_Drivers!$B$5:$J$100,8,FALSE)</f>
        <v>5.5581960766300509E-3</v>
      </c>
      <c r="I329" s="16">
        <f>VLOOKUP($D329,'Growth rate'!$B$3:$S$93,6,FALSE)*VLOOKUP($F329,BY_IND_Demand_Drivers!$B$5:$J$100,9,FALSE)</f>
        <v>5.5581960766300509E-3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0.10103223960789882</v>
      </c>
      <c r="H330" s="16">
        <f>VLOOKUP($D330,'Growth rate'!$B$3:$S$93,6,FALSE)*VLOOKUP($F330,BY_IND_Demand_Drivers!$B$5:$J$100,8,FALSE)</f>
        <v>5.6471272138561325E-3</v>
      </c>
      <c r="I330" s="16">
        <f>VLOOKUP($D330,'Growth rate'!$B$3:$S$93,6,FALSE)*VLOOKUP($F330,BY_IND_Demand_Drivers!$B$5:$J$100,9,FALSE)</f>
        <v>5.6471272138561325E-3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0.1026487554416252</v>
      </c>
      <c r="H331" s="16">
        <f>VLOOKUP($D331,'Growth rate'!$B$3:$S$93,6,FALSE)*VLOOKUP($F331,BY_IND_Demand_Drivers!$B$5:$J$100,8,FALSE)</f>
        <v>5.737481249277831E-3</v>
      </c>
      <c r="I331" s="16">
        <f>VLOOKUP($D331,'Growth rate'!$B$3:$S$93,6,FALSE)*VLOOKUP($F331,BY_IND_Demand_Drivers!$B$5:$J$100,9,FALSE)</f>
        <v>5.737481249277831E-3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0.24574662178217824</v>
      </c>
      <c r="H332" s="16">
        <f>VLOOKUP($D332,'Growth rate'!$B$3:$S$93,6,FALSE)*VLOOKUP($F332,BY_IND_Demand_Drivers!$B$5:$J$100,8,FALSE)</f>
        <v>1.3660396039603961E-2</v>
      </c>
      <c r="I332" s="16">
        <f>VLOOKUP($D332,'Growth rate'!$B$3:$S$93,6,FALSE)*VLOOKUP($F332,BY_IND_Demand_Drivers!$B$5:$J$100,9,FALSE)</f>
        <v>1.3660396039603961E-2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0.2497953675029374</v>
      </c>
      <c r="H333" s="16">
        <f>VLOOKUP($D333,'Growth rate'!$B$3:$S$93,6,FALSE)*VLOOKUP($F333,BY_IND_Demand_Drivers!$B$5:$J$100,8,FALSE)</f>
        <v>1.3885454962522725E-2</v>
      </c>
      <c r="I333" s="16">
        <f>VLOOKUP($D333,'Growth rate'!$B$3:$S$93,6,FALSE)*VLOOKUP($F333,BY_IND_Demand_Drivers!$B$5:$J$100,9,FALSE)</f>
        <v>1.3885454962522725E-2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0.25384411322369654</v>
      </c>
      <c r="H334" s="16">
        <f>VLOOKUP($D334,'Growth rate'!$B$3:$S$93,6,FALSE)*VLOOKUP($F334,BY_IND_Demand_Drivers!$B$5:$J$100,8,FALSE)</f>
        <v>1.4110513885441489E-2</v>
      </c>
      <c r="I334" s="16">
        <f>VLOOKUP($D334,'Growth rate'!$B$3:$S$93,6,FALSE)*VLOOKUP($F334,BY_IND_Demand_Drivers!$B$5:$J$100,9,FALSE)</f>
        <v>1.4110513885441489E-2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0.25789285894445574</v>
      </c>
      <c r="H335" s="16">
        <f>VLOOKUP($D335,'Growth rate'!$B$3:$S$93,6,FALSE)*VLOOKUP($F335,BY_IND_Demand_Drivers!$B$5:$J$100,8,FALSE)</f>
        <v>1.4335572808360253E-2</v>
      </c>
      <c r="I335" s="16">
        <f>VLOOKUP($D335,'Growth rate'!$B$3:$S$93,6,FALSE)*VLOOKUP($F335,BY_IND_Demand_Drivers!$B$5:$J$100,9,FALSE)</f>
        <v>1.4335572808360253E-2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0.26194160466521488</v>
      </c>
      <c r="H336" s="16">
        <f>VLOOKUP($D336,'Growth rate'!$B$3:$S$93,6,FALSE)*VLOOKUP($F336,BY_IND_Demand_Drivers!$B$5:$J$100,8,FALSE)</f>
        <v>1.4560631731279017E-2</v>
      </c>
      <c r="I336" s="16">
        <f>VLOOKUP($D336,'Growth rate'!$B$3:$S$93,6,FALSE)*VLOOKUP($F336,BY_IND_Demand_Drivers!$B$5:$J$100,9,FALSE)</f>
        <v>1.4560631731279017E-2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0.26599035038597396</v>
      </c>
      <c r="H337" s="16">
        <f>VLOOKUP($D337,'Growth rate'!$B$3:$S$93,6,FALSE)*VLOOKUP($F337,BY_IND_Demand_Drivers!$B$5:$J$100,8,FALSE)</f>
        <v>1.4785690654197778E-2</v>
      </c>
      <c r="I337" s="16">
        <f>VLOOKUP($D337,'Growth rate'!$B$3:$S$93,6,FALSE)*VLOOKUP($F337,BY_IND_Demand_Drivers!$B$5:$J$100,9,FALSE)</f>
        <v>1.4785690654197778E-2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0.27003909610673316</v>
      </c>
      <c r="H338" s="16">
        <f>VLOOKUP($D338,'Growth rate'!$B$3:$S$93,6,FALSE)*VLOOKUP($F338,BY_IND_Demand_Drivers!$B$5:$J$100,8,FALSE)</f>
        <v>1.5010749577116542E-2</v>
      </c>
      <c r="I338" s="16">
        <f>VLOOKUP($D338,'Growth rate'!$B$3:$S$93,6,FALSE)*VLOOKUP($F338,BY_IND_Demand_Drivers!$B$5:$J$100,9,FALSE)</f>
        <v>1.5010749577116542E-2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0.2740878418274923</v>
      </c>
      <c r="H339" s="16">
        <f>VLOOKUP($D339,'Growth rate'!$B$3:$S$93,6,FALSE)*VLOOKUP($F339,BY_IND_Demand_Drivers!$B$5:$J$100,8,FALSE)</f>
        <v>1.5235808500035307E-2</v>
      </c>
      <c r="I339" s="16">
        <f>VLOOKUP($D339,'Growth rate'!$B$3:$S$93,6,FALSE)*VLOOKUP($F339,BY_IND_Demand_Drivers!$B$5:$J$100,9,FALSE)</f>
        <v>1.5235808500035307E-2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0.27813658754825143</v>
      </c>
      <c r="H340" s="16">
        <f>VLOOKUP($D340,'Growth rate'!$B$3:$S$93,6,FALSE)*VLOOKUP($F340,BY_IND_Demand_Drivers!$B$5:$J$100,8,FALSE)</f>
        <v>1.5460867422954071E-2</v>
      </c>
      <c r="I340" s="16">
        <f>VLOOKUP($D340,'Growth rate'!$B$3:$S$93,6,FALSE)*VLOOKUP($F340,BY_IND_Demand_Drivers!$B$5:$J$100,9,FALSE)</f>
        <v>1.5460867422954071E-2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0.28218533326901063</v>
      </c>
      <c r="H341" s="16">
        <f>VLOOKUP($D341,'Growth rate'!$B$3:$S$93,6,FALSE)*VLOOKUP($F341,BY_IND_Demand_Drivers!$B$5:$J$100,8,FALSE)</f>
        <v>1.5685926345872833E-2</v>
      </c>
      <c r="I341" s="16">
        <f>VLOOKUP($D341,'Growth rate'!$B$3:$S$93,6,FALSE)*VLOOKUP($F341,BY_IND_Demand_Drivers!$B$5:$J$100,9,FALSE)</f>
        <v>1.5685926345872833E-2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0.28623407898976977</v>
      </c>
      <c r="H342" s="16">
        <f>VLOOKUP($D342,'Growth rate'!$B$3:$S$93,6,FALSE)*VLOOKUP($F342,BY_IND_Demand_Drivers!$B$5:$J$100,8,FALSE)</f>
        <v>1.5910985268791599E-2</v>
      </c>
      <c r="I342" s="16">
        <f>VLOOKUP($D342,'Growth rate'!$B$3:$S$93,6,FALSE)*VLOOKUP($F342,BY_IND_Demand_Drivers!$B$5:$J$100,9,FALSE)</f>
        <v>1.5910985268791599E-2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0.29028282471052896</v>
      </c>
      <c r="H343" s="16">
        <f>VLOOKUP($D343,'Growth rate'!$B$3:$S$93,6,FALSE)*VLOOKUP($F343,BY_IND_Demand_Drivers!$B$5:$J$100,8,FALSE)</f>
        <v>1.6136044191710362E-2</v>
      </c>
      <c r="I343" s="16">
        <f>VLOOKUP($D343,'Growth rate'!$B$3:$S$93,6,FALSE)*VLOOKUP($F343,BY_IND_Demand_Drivers!$B$5:$J$100,9,FALSE)</f>
        <v>1.6136044191710362E-2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0.29433157043128805</v>
      </c>
      <c r="H344" s="16">
        <f>VLOOKUP($D344,'Growth rate'!$B$3:$S$93,6,FALSE)*VLOOKUP($F344,BY_IND_Demand_Drivers!$B$5:$J$100,8,FALSE)</f>
        <v>1.6361103114629124E-2</v>
      </c>
      <c r="I344" s="16">
        <f>VLOOKUP($D344,'Growth rate'!$B$3:$S$93,6,FALSE)*VLOOKUP($F344,BY_IND_Demand_Drivers!$B$5:$J$100,9,FALSE)</f>
        <v>1.6361103114629124E-2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0.29838031615204719</v>
      </c>
      <c r="H345" s="16">
        <f>VLOOKUP($D345,'Growth rate'!$B$3:$S$93,6,FALSE)*VLOOKUP($F345,BY_IND_Demand_Drivers!$B$5:$J$100,8,FALSE)</f>
        <v>1.6586162037547886E-2</v>
      </c>
      <c r="I345" s="16">
        <f>VLOOKUP($D345,'Growth rate'!$B$3:$S$93,6,FALSE)*VLOOKUP($F345,BY_IND_Demand_Drivers!$B$5:$J$100,9,FALSE)</f>
        <v>1.6586162037547886E-2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0.30242906187280638</v>
      </c>
      <c r="H346" s="16">
        <f>VLOOKUP($D346,'Growth rate'!$B$3:$S$93,6,FALSE)*VLOOKUP($F346,BY_IND_Demand_Drivers!$B$5:$J$100,8,FALSE)</f>
        <v>1.6811220960466652E-2</v>
      </c>
      <c r="I346" s="16">
        <f>VLOOKUP($D346,'Growth rate'!$B$3:$S$93,6,FALSE)*VLOOKUP($F346,BY_IND_Demand_Drivers!$B$5:$J$100,9,FALSE)</f>
        <v>1.6811220960466652E-2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0.30647780759356552</v>
      </c>
      <c r="H347" s="16">
        <f>VLOOKUP($D347,'Growth rate'!$B$3:$S$93,6,FALSE)*VLOOKUP($F347,BY_IND_Demand_Drivers!$B$5:$J$100,8,FALSE)</f>
        <v>1.7036279883385415E-2</v>
      </c>
      <c r="I347" s="16">
        <f>VLOOKUP($D347,'Growth rate'!$B$3:$S$93,6,FALSE)*VLOOKUP($F347,BY_IND_Demand_Drivers!$B$5:$J$100,9,FALSE)</f>
        <v>1.7036279883385415E-2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0.31052655331432466</v>
      </c>
      <c r="H348" s="16">
        <f>VLOOKUP($D348,'Growth rate'!$B$3:$S$93,6,FALSE)*VLOOKUP($F348,BY_IND_Demand_Drivers!$B$5:$J$100,8,FALSE)</f>
        <v>1.7261338806304181E-2</v>
      </c>
      <c r="I348" s="16">
        <f>VLOOKUP($D348,'Growth rate'!$B$3:$S$93,6,FALSE)*VLOOKUP($F348,BY_IND_Demand_Drivers!$B$5:$J$100,9,FALSE)</f>
        <v>1.7261338806304181E-2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0.31457529903508386</v>
      </c>
      <c r="H349" s="16">
        <f>VLOOKUP($D349,'Growth rate'!$B$3:$S$93,6,FALSE)*VLOOKUP($F349,BY_IND_Demand_Drivers!$B$5:$J$100,8,FALSE)</f>
        <v>1.7486397729222943E-2</v>
      </c>
      <c r="I349" s="16">
        <f>VLOOKUP($D349,'Growth rate'!$B$3:$S$93,6,FALSE)*VLOOKUP($F349,BY_IND_Demand_Drivers!$B$5:$J$100,9,FALSE)</f>
        <v>1.7486397729222943E-2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0.31862404475584299</v>
      </c>
      <c r="H350" s="16">
        <f>VLOOKUP($D350,'Growth rate'!$B$3:$S$93,6,FALSE)*VLOOKUP($F350,BY_IND_Demand_Drivers!$B$5:$J$100,8,FALSE)</f>
        <v>1.7711456652141706E-2</v>
      </c>
      <c r="I350" s="16">
        <f>VLOOKUP($D350,'Growth rate'!$B$3:$S$93,6,FALSE)*VLOOKUP($F350,BY_IND_Demand_Drivers!$B$5:$J$100,9,FALSE)</f>
        <v>1.7711456652141706E-2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0.32267279047660219</v>
      </c>
      <c r="H351" s="16">
        <f>VLOOKUP($D351,'Growth rate'!$B$3:$S$93,6,FALSE)*VLOOKUP($F351,BY_IND_Demand_Drivers!$B$5:$J$100,8,FALSE)</f>
        <v>1.7936515575060472E-2</v>
      </c>
      <c r="I351" s="16">
        <f>VLOOKUP($D351,'Growth rate'!$B$3:$S$93,6,FALSE)*VLOOKUP($F351,BY_IND_Demand_Drivers!$B$5:$J$100,9,FALSE)</f>
        <v>1.7936515575060472E-2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0.32672153619736133</v>
      </c>
      <c r="H352" s="16">
        <f>VLOOKUP($D352,'Growth rate'!$B$3:$S$93,6,FALSE)*VLOOKUP($F352,BY_IND_Demand_Drivers!$B$5:$J$100,8,FALSE)</f>
        <v>1.8161574497979234E-2</v>
      </c>
      <c r="I352" s="16">
        <f>VLOOKUP($D352,'Growth rate'!$B$3:$S$93,6,FALSE)*VLOOKUP($F352,BY_IND_Demand_Drivers!$B$5:$J$100,9,FALSE)</f>
        <v>1.8161574497979234E-2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0.33077028191812047</v>
      </c>
      <c r="H353" s="16">
        <f>VLOOKUP($D353,'Growth rate'!$B$3:$S$93,6,FALSE)*VLOOKUP($F353,BY_IND_Demand_Drivers!$B$5:$J$100,8,FALSE)</f>
        <v>1.8386633420898E-2</v>
      </c>
      <c r="I353" s="16">
        <f>VLOOKUP($D353,'Growth rate'!$B$3:$S$93,6,FALSE)*VLOOKUP($F353,BY_IND_Demand_Drivers!$B$5:$J$100,9,FALSE)</f>
        <v>1.8386633420898E-2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0.33481902763887961</v>
      </c>
      <c r="H354" s="16">
        <f>VLOOKUP($D354,'Growth rate'!$B$3:$S$93,6,FALSE)*VLOOKUP($F354,BY_IND_Demand_Drivers!$B$5:$J$100,8,FALSE)</f>
        <v>1.8611692343816759E-2</v>
      </c>
      <c r="I354" s="16">
        <f>VLOOKUP($D354,'Growth rate'!$B$3:$S$93,6,FALSE)*VLOOKUP($F354,BY_IND_Demand_Drivers!$B$5:$J$100,9,FALSE)</f>
        <v>1.8611692343816759E-2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0.33886777335963875</v>
      </c>
      <c r="H355" s="16">
        <f>VLOOKUP($D355,'Growth rate'!$B$3:$S$93,6,FALSE)*VLOOKUP($F355,BY_IND_Demand_Drivers!$B$5:$J$100,8,FALSE)</f>
        <v>1.8836751266735525E-2</v>
      </c>
      <c r="I355" s="16">
        <f>VLOOKUP($D355,'Growth rate'!$B$3:$S$93,6,FALSE)*VLOOKUP($F355,BY_IND_Demand_Drivers!$B$5:$J$100,9,FALSE)</f>
        <v>1.8836751266735525E-2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0.34291651908039789</v>
      </c>
      <c r="H356" s="16">
        <f>VLOOKUP($D356,'Growth rate'!$B$3:$S$93,6,FALSE)*VLOOKUP($F356,BY_IND_Demand_Drivers!$B$5:$J$100,8,FALSE)</f>
        <v>1.9061810189654287E-2</v>
      </c>
      <c r="I356" s="16">
        <f>VLOOKUP($D356,'Growth rate'!$B$3:$S$93,6,FALSE)*VLOOKUP($F356,BY_IND_Demand_Drivers!$B$5:$J$100,9,FALSE)</f>
        <v>1.9061810189654287E-2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0.34696526480115708</v>
      </c>
      <c r="H357" s="16">
        <f>VLOOKUP($D357,'Growth rate'!$B$3:$S$93,6,FALSE)*VLOOKUP($F357,BY_IND_Demand_Drivers!$B$5:$J$100,8,FALSE)</f>
        <v>1.9286869112573053E-2</v>
      </c>
      <c r="I357" s="16">
        <f>VLOOKUP($D357,'Growth rate'!$B$3:$S$93,6,FALSE)*VLOOKUP($F357,BY_IND_Demand_Drivers!$B$5:$J$100,9,FALSE)</f>
        <v>1.9286869112573053E-2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0.35101401052191622</v>
      </c>
      <c r="H358" s="16">
        <f>VLOOKUP($D358,'Growth rate'!$B$3:$S$93,6,FALSE)*VLOOKUP($F358,BY_IND_Demand_Drivers!$B$5:$J$100,8,FALSE)</f>
        <v>1.9511928035491816E-2</v>
      </c>
      <c r="I358" s="16">
        <f>VLOOKUP($D358,'Growth rate'!$B$3:$S$93,6,FALSE)*VLOOKUP($F358,BY_IND_Demand_Drivers!$B$5:$J$100,9,FALSE)</f>
        <v>1.9511928035491816E-2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0.35506275624267536</v>
      </c>
      <c r="H359" s="16">
        <f>VLOOKUP($D359,'Growth rate'!$B$3:$S$93,6,FALSE)*VLOOKUP($F359,BY_IND_Demand_Drivers!$B$5:$J$100,8,FALSE)</f>
        <v>1.9736986958410578E-2</v>
      </c>
      <c r="I359" s="16">
        <f>VLOOKUP($D359,'Growth rate'!$B$3:$S$93,6,FALSE)*VLOOKUP($F359,BY_IND_Demand_Drivers!$B$5:$J$100,9,FALSE)</f>
        <v>1.9736986958410578E-2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0.3591115019634345</v>
      </c>
      <c r="H360" s="16">
        <f>VLOOKUP($D360,'Growth rate'!$B$3:$S$93,6,FALSE)*VLOOKUP($F360,BY_IND_Demand_Drivers!$B$5:$J$100,8,FALSE)</f>
        <v>1.9962045881329341E-2</v>
      </c>
      <c r="I360" s="16">
        <f>VLOOKUP($D360,'Growth rate'!$B$3:$S$93,6,FALSE)*VLOOKUP($F360,BY_IND_Demand_Drivers!$B$5:$J$100,9,FALSE)</f>
        <v>1.9962045881329341E-2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0.36316024768419364</v>
      </c>
      <c r="H361" s="16">
        <f>VLOOKUP($D361,'Growth rate'!$B$3:$S$93,6,FALSE)*VLOOKUP($F361,BY_IND_Demand_Drivers!$B$5:$J$100,8,FALSE)</f>
        <v>2.0187104804248106E-2</v>
      </c>
      <c r="I361" s="16">
        <f>VLOOKUP($D361,'Growth rate'!$B$3:$S$93,6,FALSE)*VLOOKUP($F361,BY_IND_Demand_Drivers!$B$5:$J$100,9,FALSE)</f>
        <v>2.0187104804248106E-2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0.36720899340495283</v>
      </c>
      <c r="H362" s="16">
        <f>VLOOKUP($D362,'Growth rate'!$B$3:$S$93,6,FALSE)*VLOOKUP($F362,BY_IND_Demand_Drivers!$B$5:$J$100,8,FALSE)</f>
        <v>2.0412163727166869E-2</v>
      </c>
      <c r="I362" s="16">
        <f>VLOOKUP($D362,'Growth rate'!$B$3:$S$93,6,FALSE)*VLOOKUP($F362,BY_IND_Demand_Drivers!$B$5:$J$100,9,FALSE)</f>
        <v>2.0412163727166869E-2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0.37125773912571197</v>
      </c>
      <c r="H363" s="16">
        <f>VLOOKUP($D363,'Growth rate'!$B$3:$S$93,6,FALSE)*VLOOKUP($F363,BY_IND_Demand_Drivers!$B$5:$J$100,8,FALSE)</f>
        <v>2.0637222650085635E-2</v>
      </c>
      <c r="I363" s="16">
        <f>VLOOKUP($D363,'Growth rate'!$B$3:$S$93,6,FALSE)*VLOOKUP($F363,BY_IND_Demand_Drivers!$B$5:$J$100,9,FALSE)</f>
        <v>2.0637222650085635E-2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0.37719786295172342</v>
      </c>
      <c r="H364" s="16">
        <f>VLOOKUP($D364,'Growth rate'!$B$3:$S$93,6,FALSE)*VLOOKUP($F364,BY_IND_Demand_Drivers!$B$5:$J$100,8,FALSE)</f>
        <v>2.0967418212487005E-2</v>
      </c>
      <c r="I364" s="16">
        <f>VLOOKUP($D364,'Growth rate'!$B$3:$S$93,6,FALSE)*VLOOKUP($F364,BY_IND_Demand_Drivers!$B$5:$J$100,9,FALSE)</f>
        <v>2.0967418212487005E-2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0.38323302875895093</v>
      </c>
      <c r="H365" s="16">
        <f>VLOOKUP($D365,'Growth rate'!$B$3:$S$93,6,FALSE)*VLOOKUP($F365,BY_IND_Demand_Drivers!$B$5:$J$100,8,FALSE)</f>
        <v>2.1302896903886794E-2</v>
      </c>
      <c r="I365" s="16">
        <f>VLOOKUP($D365,'Growth rate'!$B$3:$S$93,6,FALSE)*VLOOKUP($F365,BY_IND_Demand_Drivers!$B$5:$J$100,9,FALSE)</f>
        <v>2.1302896903886794E-2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0.38936475721909414</v>
      </c>
      <c r="H366" s="16">
        <f>VLOOKUP($D366,'Growth rate'!$B$3:$S$93,6,FALSE)*VLOOKUP($F366,BY_IND_Demand_Drivers!$B$5:$J$100,8,FALSE)</f>
        <v>2.1643743254348983E-2</v>
      </c>
      <c r="I366" s="16">
        <f>VLOOKUP($D366,'Growth rate'!$B$3:$S$93,6,FALSE)*VLOOKUP($F366,BY_IND_Demand_Drivers!$B$5:$J$100,9,FALSE)</f>
        <v>2.1643743254348983E-2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0.39559459333459968</v>
      </c>
      <c r="H367" s="16">
        <f>VLOOKUP($D367,'Growth rate'!$B$3:$S$93,6,FALSE)*VLOOKUP($F367,BY_IND_Demand_Drivers!$B$5:$J$100,8,FALSE)</f>
        <v>2.1990043146418569E-2</v>
      </c>
      <c r="I367" s="16">
        <f>VLOOKUP($D367,'Growth rate'!$B$3:$S$93,6,FALSE)*VLOOKUP($F367,BY_IND_Demand_Drivers!$B$5:$J$100,9,FALSE)</f>
        <v>2.1990043146418569E-2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0.40192410682795321</v>
      </c>
      <c r="H368" s="16">
        <f>VLOOKUP($D368,'Growth rate'!$B$3:$S$93,6,FALSE)*VLOOKUP($F368,BY_IND_Demand_Drivers!$B$5:$J$100,8,FALSE)</f>
        <v>2.2341883836761264E-2</v>
      </c>
      <c r="I368" s="16">
        <f>VLOOKUP($D368,'Growth rate'!$B$3:$S$93,6,FALSE)*VLOOKUP($F368,BY_IND_Demand_Drivers!$B$5:$J$100,9,FALSE)</f>
        <v>2.2341883836761264E-2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0.40835489253720048</v>
      </c>
      <c r="H369" s="16">
        <f>VLOOKUP($D369,'Growth rate'!$B$3:$S$93,6,FALSE)*VLOOKUP($F369,BY_IND_Demand_Drivers!$B$5:$J$100,8,FALSE)</f>
        <v>2.2699353978149445E-2</v>
      </c>
      <c r="I369" s="16">
        <f>VLOOKUP($D369,'Growth rate'!$B$3:$S$93,6,FALSE)*VLOOKUP($F369,BY_IND_Demand_Drivers!$B$5:$J$100,9,FALSE)</f>
        <v>2.2699353978149445E-2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0.41488857081779573</v>
      </c>
      <c r="H370" s="16">
        <f>VLOOKUP($D370,'Growth rate'!$B$3:$S$93,6,FALSE)*VLOOKUP($F370,BY_IND_Demand_Drivers!$B$5:$J$100,8,FALSE)</f>
        <v>2.3062543641799837E-2</v>
      </c>
      <c r="I370" s="16">
        <f>VLOOKUP($D370,'Growth rate'!$B$3:$S$93,6,FALSE)*VLOOKUP($F370,BY_IND_Demand_Drivers!$B$5:$J$100,9,FALSE)</f>
        <v>2.3062543641799837E-2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0.42152678795088044</v>
      </c>
      <c r="H371" s="16">
        <f>VLOOKUP($D371,'Growth rate'!$B$3:$S$93,6,FALSE)*VLOOKUP($F371,BY_IND_Demand_Drivers!$B$5:$J$100,8,FALSE)</f>
        <v>2.3431544340068635E-2</v>
      </c>
      <c r="I371" s="16">
        <f>VLOOKUP($D371,'Growth rate'!$B$3:$S$93,6,FALSE)*VLOOKUP($F371,BY_IND_Demand_Drivers!$B$5:$J$100,9,FALSE)</f>
        <v>2.3431544340068635E-2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0.42827121655809458</v>
      </c>
      <c r="H372" s="16">
        <f>VLOOKUP($D372,'Growth rate'!$B$3:$S$93,6,FALSE)*VLOOKUP($F372,BY_IND_Demand_Drivers!$B$5:$J$100,8,FALSE)</f>
        <v>2.3806449049509733E-2</v>
      </c>
      <c r="I372" s="16">
        <f>VLOOKUP($D372,'Growth rate'!$B$3:$S$93,6,FALSE)*VLOOKUP($F372,BY_IND_Demand_Drivers!$B$5:$J$100,9,FALSE)</f>
        <v>2.3806449049509733E-2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0.43512355602302411</v>
      </c>
      <c r="H373" s="16">
        <f>VLOOKUP($D373,'Growth rate'!$B$3:$S$93,6,FALSE)*VLOOKUP($F373,BY_IND_Demand_Drivers!$B$5:$J$100,8,FALSE)</f>
        <v>2.4187352234301889E-2</v>
      </c>
      <c r="I373" s="16">
        <f>VLOOKUP($D373,'Growth rate'!$B$3:$S$93,6,FALSE)*VLOOKUP($F373,BY_IND_Demand_Drivers!$B$5:$J$100,9,FALSE)</f>
        <v>2.4187352234301889E-2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0.44208553291939245</v>
      </c>
      <c r="H374" s="16">
        <f>VLOOKUP($D374,'Growth rate'!$B$3:$S$93,6,FALSE)*VLOOKUP($F374,BY_IND_Demand_Drivers!$B$5:$J$100,8,FALSE)</f>
        <v>2.4574349870050721E-2</v>
      </c>
      <c r="I374" s="16">
        <f>VLOOKUP($D374,'Growth rate'!$B$3:$S$93,6,FALSE)*VLOOKUP($F374,BY_IND_Demand_Drivers!$B$5:$J$100,9,FALSE)</f>
        <v>2.4574349870050721E-2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0.44915890144610277</v>
      </c>
      <c r="H375" s="16">
        <f>VLOOKUP($D375,'Growth rate'!$B$3:$S$93,6,FALSE)*VLOOKUP($F375,BY_IND_Demand_Drivers!$B$5:$J$100,8,FALSE)</f>
        <v>2.4967539467971533E-2</v>
      </c>
      <c r="I375" s="16">
        <f>VLOOKUP($D375,'Growth rate'!$B$3:$S$93,6,FALSE)*VLOOKUP($F375,BY_IND_Demand_Drivers!$B$5:$J$100,9,FALSE)</f>
        <v>2.4967539467971533E-2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0.45634544386924036</v>
      </c>
      <c r="H376" s="16">
        <f>VLOOKUP($D376,'Growth rate'!$B$3:$S$93,6,FALSE)*VLOOKUP($F376,BY_IND_Demand_Drivers!$B$5:$J$100,8,FALSE)</f>
        <v>2.5367020099459077E-2</v>
      </c>
      <c r="I376" s="16">
        <f>VLOOKUP($D376,'Growth rate'!$B$3:$S$93,6,FALSE)*VLOOKUP($F376,BY_IND_Demand_Drivers!$B$5:$J$100,9,FALSE)</f>
        <v>2.5367020099459077E-2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0.46364697097114826</v>
      </c>
      <c r="H377" s="16">
        <f>VLOOKUP($D377,'Growth rate'!$B$3:$S$93,6,FALSE)*VLOOKUP($F377,BY_IND_Demand_Drivers!$B$5:$J$100,8,FALSE)</f>
        <v>2.5772892421050426E-2</v>
      </c>
      <c r="I377" s="16">
        <f>VLOOKUP($D377,'Growth rate'!$B$3:$S$93,6,FALSE)*VLOOKUP($F377,BY_IND_Demand_Drivers!$B$5:$J$100,9,FALSE)</f>
        <v>2.5772892421050426E-2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0.47106532250668665</v>
      </c>
      <c r="H378" s="16">
        <f>VLOOKUP($D378,'Growth rate'!$B$3:$S$93,6,FALSE)*VLOOKUP($F378,BY_IND_Demand_Drivers!$B$5:$J$100,8,FALSE)</f>
        <v>2.6185258699787231E-2</v>
      </c>
      <c r="I378" s="16">
        <f>VLOOKUP($D378,'Growth rate'!$B$3:$S$93,6,FALSE)*VLOOKUP($F378,BY_IND_Demand_Drivers!$B$5:$J$100,9,FALSE)</f>
        <v>2.6185258699787231E-2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0.4786023676667937</v>
      </c>
      <c r="H379" s="16">
        <f>VLOOKUP($D379,'Growth rate'!$B$3:$S$93,6,FALSE)*VLOOKUP($F379,BY_IND_Demand_Drivers!$B$5:$J$100,8,FALSE)</f>
        <v>2.6604222838983827E-2</v>
      </c>
      <c r="I379" s="16">
        <f>VLOOKUP($D379,'Growth rate'!$B$3:$S$93,6,FALSE)*VLOOKUP($F379,BY_IND_Demand_Drivers!$B$5:$J$100,9,FALSE)</f>
        <v>2.6604222838983827E-2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0.4862600055494623</v>
      </c>
      <c r="H380" s="16">
        <f>VLOOKUP($D380,'Growth rate'!$B$3:$S$93,6,FALSE)*VLOOKUP($F380,BY_IND_Demand_Drivers!$B$5:$J$100,8,FALSE)</f>
        <v>2.7029890404407567E-2</v>
      </c>
      <c r="I380" s="16">
        <f>VLOOKUP($D380,'Growth rate'!$B$3:$S$93,6,FALSE)*VLOOKUP($F380,BY_IND_Demand_Drivers!$B$5:$J$100,9,FALSE)</f>
        <v>2.7029890404407567E-2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0.49404016563825376</v>
      </c>
      <c r="H381" s="16">
        <f>VLOOKUP($D381,'Growth rate'!$B$3:$S$93,6,FALSE)*VLOOKUP($F381,BY_IND_Demand_Drivers!$B$5:$J$100,8,FALSE)</f>
        <v>2.7462368650878092E-2</v>
      </c>
      <c r="I381" s="16">
        <f>VLOOKUP($D381,'Growth rate'!$B$3:$S$93,6,FALSE)*VLOOKUP($F381,BY_IND_Demand_Drivers!$B$5:$J$100,9,FALSE)</f>
        <v>2.7462368650878092E-2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0.50194480828846577</v>
      </c>
      <c r="H382" s="16">
        <f>VLOOKUP($D382,'Growth rate'!$B$3:$S$93,6,FALSE)*VLOOKUP($F382,BY_IND_Demand_Drivers!$B$5:$J$100,8,FALSE)</f>
        <v>2.7901766549292134E-2</v>
      </c>
      <c r="I382" s="16">
        <f>VLOOKUP($D382,'Growth rate'!$B$3:$S$93,6,FALSE)*VLOOKUP($F382,BY_IND_Demand_Drivers!$B$5:$J$100,9,FALSE)</f>
        <v>2.7901766549292134E-2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0.50997592522108126</v>
      </c>
      <c r="H383" s="16">
        <f>VLOOKUP($D383,'Growth rate'!$B$3:$S$93,6,FALSE)*VLOOKUP($F383,BY_IND_Demand_Drivers!$B$5:$J$100,8,FALSE)</f>
        <v>2.834819481408081E-2</v>
      </c>
      <c r="I383" s="16">
        <f>VLOOKUP($D383,'Growth rate'!$B$3:$S$93,6,FALSE)*VLOOKUP($F383,BY_IND_Demand_Drivers!$B$5:$J$100,9,FALSE)</f>
        <v>2.834819481408081E-2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0.51813554002461859</v>
      </c>
      <c r="H384" s="16">
        <f>VLOOKUP($D384,'Growth rate'!$B$3:$S$93,6,FALSE)*VLOOKUP($F384,BY_IND_Demand_Drivers!$B$5:$J$100,8,FALSE)</f>
        <v>2.8801765931106109E-2</v>
      </c>
      <c r="I384" s="16">
        <f>VLOOKUP($D384,'Growth rate'!$B$3:$S$93,6,FALSE)*VLOOKUP($F384,BY_IND_Demand_Drivers!$B$5:$J$100,9,FALSE)</f>
        <v>2.8801765931106109E-2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0.52642570866501248</v>
      </c>
      <c r="H385" s="16">
        <f>VLOOKUP($D385,'Growth rate'!$B$3:$S$93,6,FALSE)*VLOOKUP($F385,BY_IND_Demand_Drivers!$B$5:$J$100,8,FALSE)</f>
        <v>2.9262594186003806E-2</v>
      </c>
      <c r="I385" s="16">
        <f>VLOOKUP($D385,'Growth rate'!$B$3:$S$93,6,FALSE)*VLOOKUP($F385,BY_IND_Demand_Drivers!$B$5:$J$100,9,FALSE)</f>
        <v>2.9262594186003806E-2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0.53484852000365257</v>
      </c>
      <c r="H386" s="16">
        <f>VLOOKUP($D386,'Growth rate'!$B$3:$S$93,6,FALSE)*VLOOKUP($F386,BY_IND_Demand_Drivers!$B$5:$J$100,8,FALSE)</f>
        <v>2.9730795692979862E-2</v>
      </c>
      <c r="I386" s="16">
        <f>VLOOKUP($D386,'Growth rate'!$B$3:$S$93,6,FALSE)*VLOOKUP($F386,BY_IND_Demand_Drivers!$B$5:$J$100,9,FALSE)</f>
        <v>2.9730795692979862E-2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0.54340609632371106</v>
      </c>
      <c r="H387" s="16">
        <f>VLOOKUP($D387,'Growth rate'!$B$3:$S$93,6,FALSE)*VLOOKUP($F387,BY_IND_Demand_Drivers!$B$5:$J$100,8,FALSE)</f>
        <v>3.0206488424067538E-2</v>
      </c>
      <c r="I387" s="16">
        <f>VLOOKUP($D387,'Growth rate'!$B$3:$S$93,6,FALSE)*VLOOKUP($F387,BY_IND_Demand_Drivers!$B$5:$J$100,9,FALSE)</f>
        <v>3.0206488424067538E-2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0.55210059386489052</v>
      </c>
      <c r="H388" s="16">
        <f>VLOOKUP($D388,'Growth rate'!$B$3:$S$93,6,FALSE)*VLOOKUP($F388,BY_IND_Demand_Drivers!$B$5:$J$100,8,FALSE)</f>
        <v>3.0689792238852622E-2</v>
      </c>
      <c r="I388" s="16">
        <f>VLOOKUP($D388,'Growth rate'!$B$3:$S$93,6,FALSE)*VLOOKUP($F388,BY_IND_Demand_Drivers!$B$5:$J$100,9,FALSE)</f>
        <v>3.0689792238852622E-2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0.56093420336672861</v>
      </c>
      <c r="H389" s="16">
        <f>VLOOKUP($D389,'Growth rate'!$B$3:$S$93,6,FALSE)*VLOOKUP($F389,BY_IND_Demand_Drivers!$B$5:$J$100,8,FALSE)</f>
        <v>3.1180828914674261E-2</v>
      </c>
      <c r="I389" s="16">
        <f>VLOOKUP($D389,'Growth rate'!$B$3:$S$93,6,FALSE)*VLOOKUP($F389,BY_IND_Demand_Drivers!$B$5:$J$100,9,FALSE)</f>
        <v>3.1180828914674261E-2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0.56990915062059622</v>
      </c>
      <c r="H390" s="16">
        <f>VLOOKUP($D390,'Growth rate'!$B$3:$S$93,6,FALSE)*VLOOKUP($F390,BY_IND_Demand_Drivers!$B$5:$J$100,8,FALSE)</f>
        <v>3.167972217730905E-2</v>
      </c>
      <c r="I390" s="16">
        <f>VLOOKUP($D390,'Growth rate'!$B$3:$S$93,6,FALSE)*VLOOKUP($F390,BY_IND_Demand_Drivers!$B$5:$J$100,9,FALSE)</f>
        <v>3.167972217730905E-2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0.57902769703052581</v>
      </c>
      <c r="H391" s="16">
        <f>VLOOKUP($D391,'Growth rate'!$B$3:$S$93,6,FALSE)*VLOOKUP($F391,BY_IND_Demand_Drivers!$B$5:$J$100,8,FALSE)</f>
        <v>3.2186597732145994E-2</v>
      </c>
      <c r="I391" s="16">
        <f>VLOOKUP($D391,'Growth rate'!$B$3:$S$93,6,FALSE)*VLOOKUP($F391,BY_IND_Demand_Drivers!$B$5:$J$100,9,FALSE)</f>
        <v>3.2186597732145994E-2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0.58829214018301434</v>
      </c>
      <c r="H392" s="16">
        <f>VLOOKUP($D392,'Growth rate'!$B$3:$S$93,6,FALSE)*VLOOKUP($F392,BY_IND_Demand_Drivers!$B$5:$J$100,8,FALSE)</f>
        <v>3.2701583295860336E-2</v>
      </c>
      <c r="I392" s="16">
        <f>VLOOKUP($D392,'Growth rate'!$B$3:$S$93,6,FALSE)*VLOOKUP($F392,BY_IND_Demand_Drivers!$B$5:$J$100,9,FALSE)</f>
        <v>3.2701583295860336E-2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0.59770481442594259</v>
      </c>
      <c r="H393" s="16">
        <f>VLOOKUP($D393,'Growth rate'!$B$3:$S$93,6,FALSE)*VLOOKUP($F393,BY_IND_Demand_Drivers!$B$5:$J$100,8,FALSE)</f>
        <v>3.3224808628594095E-2</v>
      </c>
      <c r="I393" s="16">
        <f>VLOOKUP($D393,'Growth rate'!$B$3:$S$93,6,FALSE)*VLOOKUP($F393,BY_IND_Demand_Drivers!$B$5:$J$100,9,FALSE)</f>
        <v>3.3224808628594095E-2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0.60726809145675764</v>
      </c>
      <c r="H394" s="16">
        <f>VLOOKUP($D394,'Growth rate'!$B$3:$S$93,6,FALSE)*VLOOKUP($F394,BY_IND_Demand_Drivers!$B$5:$J$100,8,FALSE)</f>
        <v>3.3756405566651604E-2</v>
      </c>
      <c r="I394" s="16">
        <f>VLOOKUP($D394,'Growth rate'!$B$3:$S$93,6,FALSE)*VLOOKUP($F394,BY_IND_Demand_Drivers!$B$5:$J$100,9,FALSE)</f>
        <v>3.3756405566651604E-2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0.61698438092006591</v>
      </c>
      <c r="H395" s="16">
        <f>VLOOKUP($D395,'Growth rate'!$B$3:$S$93,6,FALSE)*VLOOKUP($F395,BY_IND_Demand_Drivers!$B$5:$J$100,8,FALSE)</f>
        <v>3.4296508055718038E-2</v>
      </c>
      <c r="I395" s="16">
        <f>VLOOKUP($D395,'Growth rate'!$B$3:$S$93,6,FALSE)*VLOOKUP($F395,BY_IND_Demand_Drivers!$B$5:$J$100,9,FALSE)</f>
        <v>3.4296508055718038E-2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0.62685613101478688</v>
      </c>
      <c r="H396" s="16">
        <f>VLOOKUP($D396,'Growth rate'!$B$3:$S$93,6,FALSE)*VLOOKUP($F396,BY_IND_Demand_Drivers!$B$5:$J$100,8,FALSE)</f>
        <v>3.4845252184609522E-2</v>
      </c>
      <c r="I396" s="16">
        <f>VLOOKUP($D396,'Growth rate'!$B$3:$S$93,6,FALSE)*VLOOKUP($F396,BY_IND_Demand_Drivers!$B$5:$J$100,9,FALSE)</f>
        <v>3.4845252184609522E-2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0.63688582911102343</v>
      </c>
      <c r="H397" s="16">
        <f>VLOOKUP($D397,'Growth rate'!$B$3:$S$93,6,FALSE)*VLOOKUP($F397,BY_IND_Demand_Drivers!$B$5:$J$100,8,FALSE)</f>
        <v>3.5402776219563274E-2</v>
      </c>
      <c r="I397" s="16">
        <f>VLOOKUP($D397,'Growth rate'!$B$3:$S$93,6,FALSE)*VLOOKUP($F397,BY_IND_Demand_Drivers!$B$5:$J$100,9,FALSE)</f>
        <v>3.5402776219563274E-2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0.64707600237679996</v>
      </c>
      <c r="H398" s="16">
        <f>VLOOKUP($D398,'Growth rate'!$B$3:$S$93,6,FALSE)*VLOOKUP($F398,BY_IND_Demand_Drivers!$B$5:$J$100,8,FALSE)</f>
        <v>3.5969220639076288E-2</v>
      </c>
      <c r="I398" s="16">
        <f>VLOOKUP($D398,'Growth rate'!$B$3:$S$93,6,FALSE)*VLOOKUP($F398,BY_IND_Demand_Drivers!$B$5:$J$100,9,FALSE)</f>
        <v>3.5969220639076288E-2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0.65742921841482882</v>
      </c>
      <c r="H399" s="16">
        <f>VLOOKUP($D399,'Growth rate'!$B$3:$S$93,6,FALSE)*VLOOKUP($F399,BY_IND_Demand_Drivers!$B$5:$J$100,8,FALSE)</f>
        <v>3.6544728169301516E-2</v>
      </c>
      <c r="I399" s="16">
        <f>VLOOKUP($D399,'Growth rate'!$B$3:$S$93,6,FALSE)*VLOOKUP($F399,BY_IND_Demand_Drivers!$B$5:$J$100,9,FALSE)</f>
        <v>3.6544728169301516E-2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0.66794808590946608</v>
      </c>
      <c r="H400" s="16">
        <f>VLOOKUP($D400,'Growth rate'!$B$3:$S$93,6,FALSE)*VLOOKUP($F400,BY_IND_Demand_Drivers!$B$5:$J$100,8,FALSE)</f>
        <v>3.7129443820010342E-2</v>
      </c>
      <c r="I400" s="16">
        <f>VLOOKUP($D400,'Growth rate'!$B$3:$S$93,6,FALSE)*VLOOKUP($F400,BY_IND_Demand_Drivers!$B$5:$J$100,9,FALSE)</f>
        <v>3.7129443820010342E-2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0.67863525528401758</v>
      </c>
      <c r="H401" s="16">
        <f>VLOOKUP($D401,'Growth rate'!$B$3:$S$93,6,FALSE)*VLOOKUP($F401,BY_IND_Demand_Drivers!$B$5:$J$100,8,FALSE)</f>
        <v>3.7723514921130505E-2</v>
      </c>
      <c r="I401" s="16">
        <f>VLOOKUP($D401,'Growth rate'!$B$3:$S$93,6,FALSE)*VLOOKUP($F401,BY_IND_Demand_Drivers!$B$5:$J$100,9,FALSE)</f>
        <v>3.7723514921130505E-2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0.68949341936856179</v>
      </c>
      <c r="H402" s="16">
        <f>VLOOKUP($D402,'Growth rate'!$B$3:$S$93,6,FALSE)*VLOOKUP($F402,BY_IND_Demand_Drivers!$B$5:$J$100,8,FALSE)</f>
        <v>3.8327091159868598E-2</v>
      </c>
      <c r="I402" s="16">
        <f>VLOOKUP($D402,'Growth rate'!$B$3:$S$93,6,FALSE)*VLOOKUP($F402,BY_IND_Demand_Drivers!$B$5:$J$100,9,FALSE)</f>
        <v>3.8327091159868598E-2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0.70052531407845875</v>
      </c>
      <c r="H403" s="16">
        <f>VLOOKUP($D403,'Growth rate'!$B$3:$S$93,6,FALSE)*VLOOKUP($F403,BY_IND_Demand_Drivers!$B$5:$J$100,8,FALSE)</f>
        <v>3.8940324618426489E-2</v>
      </c>
      <c r="I403" s="16">
        <f>VLOOKUP($D403,'Growth rate'!$B$3:$S$93,6,FALSE)*VLOOKUP($F403,BY_IND_Demand_Drivers!$B$5:$J$100,9,FALSE)</f>
        <v>3.8940324618426489E-2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0.71173371910371419</v>
      </c>
      <c r="H404" s="16">
        <f>VLOOKUP($D404,'Growth rate'!$B$3:$S$93,6,FALSE)*VLOOKUP($F404,BY_IND_Demand_Drivers!$B$5:$J$100,8,FALSE)</f>
        <v>3.9563369812321322E-2</v>
      </c>
      <c r="I404" s="16">
        <f>VLOOKUP($D404,'Growth rate'!$B$3:$S$93,6,FALSE)*VLOOKUP($F404,BY_IND_Demand_Drivers!$B$5:$J$100,9,FALSE)</f>
        <v>3.9563369812321322E-2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0.72312145860937371</v>
      </c>
      <c r="H405" s="16">
        <f>VLOOKUP($D405,'Growth rate'!$B$3:$S$93,6,FALSE)*VLOOKUP($F405,BY_IND_Demand_Drivers!$B$5:$J$100,8,FALSE)</f>
        <v>4.0196383729318469E-2</v>
      </c>
      <c r="I405" s="16">
        <f>VLOOKUP($D405,'Growth rate'!$B$3:$S$93,6,FALSE)*VLOOKUP($F405,BY_IND_Demand_Drivers!$B$5:$J$100,9,FALSE)</f>
        <v>4.0196383729318469E-2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0.73469140194712368</v>
      </c>
      <c r="H406" s="16">
        <f>VLOOKUP($D406,'Growth rate'!$B$3:$S$93,6,FALSE)*VLOOKUP($F406,BY_IND_Demand_Drivers!$B$5:$J$100,8,FALSE)</f>
        <v>4.0839525868987564E-2</v>
      </c>
      <c r="I406" s="16">
        <f>VLOOKUP($D406,'Growth rate'!$B$3:$S$93,6,FALSE)*VLOOKUP($F406,BY_IND_Demand_Drivers!$B$5:$J$100,9,FALSE)</f>
        <v>4.0839525868987564E-2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0.74644646437827766</v>
      </c>
      <c r="H407" s="16">
        <f>VLOOKUP($D407,'Growth rate'!$B$3:$S$93,6,FALSE)*VLOOKUP($F407,BY_IND_Demand_Drivers!$B$5:$J$100,8,FALSE)</f>
        <v>4.1492958282891367E-2</v>
      </c>
      <c r="I407" s="16">
        <f>VLOOKUP($D407,'Growth rate'!$B$3:$S$93,6,FALSE)*VLOOKUP($F407,BY_IND_Demand_Drivers!$B$5:$J$100,9,FALSE)</f>
        <v>4.1492958282891367E-2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0.7583896078083302</v>
      </c>
      <c r="H408" s="16">
        <f>VLOOKUP($D408,'Growth rate'!$B$3:$S$93,6,FALSE)*VLOOKUP($F408,BY_IND_Demand_Drivers!$B$5:$J$100,8,FALSE)</f>
        <v>4.2156845615417632E-2</v>
      </c>
      <c r="I408" s="16">
        <f>VLOOKUP($D408,'Growth rate'!$B$3:$S$93,6,FALSE)*VLOOKUP($F408,BY_IND_Demand_Drivers!$B$5:$J$100,9,FALSE)</f>
        <v>4.2156845615417632E-2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0.77052384153326348</v>
      </c>
      <c r="H409" s="16">
        <f>VLOOKUP($D409,'Growth rate'!$B$3:$S$93,6,FALSE)*VLOOKUP($F409,BY_IND_Demand_Drivers!$B$5:$J$100,8,FALSE)</f>
        <v>4.2831355145264309E-2</v>
      </c>
      <c r="I409" s="16">
        <f>VLOOKUP($D409,'Growth rate'!$B$3:$S$93,6,FALSE)*VLOOKUP($F409,BY_IND_Demand_Drivers!$B$5:$J$100,9,FALSE)</f>
        <v>4.2831355145264309E-2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0.78285222299779567</v>
      </c>
      <c r="H410" s="16">
        <f>VLOOKUP($D410,'Growth rate'!$B$3:$S$93,6,FALSE)*VLOOKUP($F410,BY_IND_Demand_Drivers!$B$5:$J$100,8,FALSE)</f>
        <v>4.351665682758854E-2</v>
      </c>
      <c r="I410" s="16">
        <f>VLOOKUP($D410,'Growth rate'!$B$3:$S$93,6,FALSE)*VLOOKUP($F410,BY_IND_Demand_Drivers!$B$5:$J$100,9,FALSE)</f>
        <v>4.351665682758854E-2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0.79537785856576038</v>
      </c>
      <c r="H411" s="16">
        <f>VLOOKUP($D411,'Growth rate'!$B$3:$S$93,6,FALSE)*VLOOKUP($F411,BY_IND_Demand_Drivers!$B$5:$J$100,8,FALSE)</f>
        <v>4.4212923336829954E-2</v>
      </c>
      <c r="I411" s="16">
        <f>VLOOKUP($D411,'Growth rate'!$B$3:$S$93,6,FALSE)*VLOOKUP($F411,BY_IND_Demand_Drivers!$B$5:$J$100,9,FALSE)</f>
        <v>4.4212923336829954E-2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0.80810390430281265</v>
      </c>
      <c r="H412" s="16">
        <f>VLOOKUP($D412,'Growth rate'!$B$3:$S$93,6,FALSE)*VLOOKUP($F412,BY_IND_Demand_Drivers!$B$5:$J$100,8,FALSE)</f>
        <v>4.4920330110219238E-2</v>
      </c>
      <c r="I412" s="16">
        <f>VLOOKUP($D412,'Growth rate'!$B$3:$S$93,6,FALSE)*VLOOKUP($F412,BY_IND_Demand_Drivers!$B$5:$J$100,9,FALSE)</f>
        <v>4.4920330110219238E-2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0.82103356677165762</v>
      </c>
      <c r="H413" s="16">
        <f>VLOOKUP($D413,'Growth rate'!$B$3:$S$93,6,FALSE)*VLOOKUP($F413,BY_IND_Demand_Drivers!$B$5:$J$100,8,FALSE)</f>
        <v>4.5639055391982743E-2</v>
      </c>
      <c r="I413" s="16">
        <f>VLOOKUP($D413,'Growth rate'!$B$3:$S$93,6,FALSE)*VLOOKUP($F413,BY_IND_Demand_Drivers!$B$5:$J$100,9,FALSE)</f>
        <v>4.5639055391982743E-2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0.42228577425742575</v>
      </c>
      <c r="H414" s="16">
        <f>VLOOKUP($D414,'Growth rate'!$B$3:$S$93,6,FALSE)*VLOOKUP($F414,BY_IND_Demand_Drivers!$B$5:$J$100,8,FALSE)</f>
        <v>2.3464657425742576E-2</v>
      </c>
      <c r="I414" s="16">
        <f>VLOOKUP($D414,'Growth rate'!$B$3:$S$93,6,FALSE)*VLOOKUP($F414,BY_IND_Demand_Drivers!$B$5:$J$100,9,FALSE)</f>
        <v>2.3464657425742576E-2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0.42924305289288822</v>
      </c>
      <c r="H415" s="16">
        <f>VLOOKUP($D415,'Growth rate'!$B$3:$S$93,6,FALSE)*VLOOKUP($F415,BY_IND_Demand_Drivers!$B$5:$J$100,8,FALSE)</f>
        <v>2.3851244352767607E-2</v>
      </c>
      <c r="I415" s="16">
        <f>VLOOKUP($D415,'Growth rate'!$B$3:$S$93,6,FALSE)*VLOOKUP($F415,BY_IND_Demand_Drivers!$B$5:$J$100,9,FALSE)</f>
        <v>2.3851244352767607E-2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0.43620033152835064</v>
      </c>
      <c r="H416" s="16">
        <f>VLOOKUP($D416,'Growth rate'!$B$3:$S$93,6,FALSE)*VLOOKUP($F416,BY_IND_Demand_Drivers!$B$5:$J$100,8,FALSE)</f>
        <v>2.4237831279792638E-2</v>
      </c>
      <c r="I416" s="16">
        <f>VLOOKUP($D416,'Growth rate'!$B$3:$S$93,6,FALSE)*VLOOKUP($F416,BY_IND_Demand_Drivers!$B$5:$J$100,9,FALSE)</f>
        <v>2.4237831279792638E-2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0.44315761016381311</v>
      </c>
      <c r="H417" s="16">
        <f>VLOOKUP($D417,'Growth rate'!$B$3:$S$93,6,FALSE)*VLOOKUP($F417,BY_IND_Demand_Drivers!$B$5:$J$100,8,FALSE)</f>
        <v>2.4624418206817669E-2</v>
      </c>
      <c r="I417" s="16">
        <f>VLOOKUP($D417,'Growth rate'!$B$3:$S$93,6,FALSE)*VLOOKUP($F417,BY_IND_Demand_Drivers!$B$5:$J$100,9,FALSE)</f>
        <v>2.4624418206817669E-2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0.45011488879927558</v>
      </c>
      <c r="H418" s="16">
        <f>VLOOKUP($D418,'Growth rate'!$B$3:$S$93,6,FALSE)*VLOOKUP($F418,BY_IND_Demand_Drivers!$B$5:$J$100,8,FALSE)</f>
        <v>2.50110051338427E-2</v>
      </c>
      <c r="I418" s="16">
        <f>VLOOKUP($D418,'Growth rate'!$B$3:$S$93,6,FALSE)*VLOOKUP($F418,BY_IND_Demand_Drivers!$B$5:$J$100,9,FALSE)</f>
        <v>2.50110051338427E-2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0.45707216743473794</v>
      </c>
      <c r="H419" s="16">
        <f>VLOOKUP($D419,'Growth rate'!$B$3:$S$93,6,FALSE)*VLOOKUP($F419,BY_IND_Demand_Drivers!$B$5:$J$100,8,FALSE)</f>
        <v>2.5397592060867728E-2</v>
      </c>
      <c r="I419" s="16">
        <f>VLOOKUP($D419,'Growth rate'!$B$3:$S$93,6,FALSE)*VLOOKUP($F419,BY_IND_Demand_Drivers!$B$5:$J$100,9,FALSE)</f>
        <v>2.5397592060867728E-2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0.46402944607020041</v>
      </c>
      <c r="H420" s="16">
        <f>VLOOKUP($D420,'Growth rate'!$B$3:$S$93,6,FALSE)*VLOOKUP($F420,BY_IND_Demand_Drivers!$B$5:$J$100,8,FALSE)</f>
        <v>2.5784178987892759E-2</v>
      </c>
      <c r="I420" s="16">
        <f>VLOOKUP($D420,'Growth rate'!$B$3:$S$93,6,FALSE)*VLOOKUP($F420,BY_IND_Demand_Drivers!$B$5:$J$100,9,FALSE)</f>
        <v>2.5784178987892759E-2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0.47098672470566283</v>
      </c>
      <c r="H421" s="16">
        <f>VLOOKUP($D421,'Growth rate'!$B$3:$S$93,6,FALSE)*VLOOKUP($F421,BY_IND_Demand_Drivers!$B$5:$J$100,8,FALSE)</f>
        <v>2.6170765914917789E-2</v>
      </c>
      <c r="I421" s="16">
        <f>VLOOKUP($D421,'Growth rate'!$B$3:$S$93,6,FALSE)*VLOOKUP($F421,BY_IND_Demand_Drivers!$B$5:$J$100,9,FALSE)</f>
        <v>2.6170765914917789E-2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0.4779440033411253</v>
      </c>
      <c r="H422" s="16">
        <f>VLOOKUP($D422,'Growth rate'!$B$3:$S$93,6,FALSE)*VLOOKUP($F422,BY_IND_Demand_Drivers!$B$5:$J$100,8,FALSE)</f>
        <v>2.655735284194282E-2</v>
      </c>
      <c r="I422" s="16">
        <f>VLOOKUP($D422,'Growth rate'!$B$3:$S$93,6,FALSE)*VLOOKUP($F422,BY_IND_Demand_Drivers!$B$5:$J$100,9,FALSE)</f>
        <v>2.655735284194282E-2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0.48490128197658777</v>
      </c>
      <c r="H423" s="16">
        <f>VLOOKUP($D423,'Growth rate'!$B$3:$S$93,6,FALSE)*VLOOKUP($F423,BY_IND_Demand_Drivers!$B$5:$J$100,8,FALSE)</f>
        <v>2.6943939768967851E-2</v>
      </c>
      <c r="I423" s="16">
        <f>VLOOKUP($D423,'Growth rate'!$B$3:$S$93,6,FALSE)*VLOOKUP($F423,BY_IND_Demand_Drivers!$B$5:$J$100,9,FALSE)</f>
        <v>2.6943939768967851E-2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0.49185856061205019</v>
      </c>
      <c r="H424" s="16">
        <f>VLOOKUP($D424,'Growth rate'!$B$3:$S$93,6,FALSE)*VLOOKUP($F424,BY_IND_Demand_Drivers!$B$5:$J$100,8,FALSE)</f>
        <v>2.7330526695992886E-2</v>
      </c>
      <c r="I424" s="16">
        <f>VLOOKUP($D424,'Growth rate'!$B$3:$S$93,6,FALSE)*VLOOKUP($F424,BY_IND_Demand_Drivers!$B$5:$J$100,9,FALSE)</f>
        <v>2.7330526695992886E-2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0.49881583924751266</v>
      </c>
      <c r="H425" s="16">
        <f>VLOOKUP($D425,'Growth rate'!$B$3:$S$93,6,FALSE)*VLOOKUP($F425,BY_IND_Demand_Drivers!$B$5:$J$100,8,FALSE)</f>
        <v>2.7717113623017917E-2</v>
      </c>
      <c r="I425" s="16">
        <f>VLOOKUP($D425,'Growth rate'!$B$3:$S$93,6,FALSE)*VLOOKUP($F425,BY_IND_Demand_Drivers!$B$5:$J$100,9,FALSE)</f>
        <v>2.7717113623017917E-2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0.50577311788297508</v>
      </c>
      <c r="H426" s="16">
        <f>VLOOKUP($D426,'Growth rate'!$B$3:$S$93,6,FALSE)*VLOOKUP($F426,BY_IND_Demand_Drivers!$B$5:$J$100,8,FALSE)</f>
        <v>2.8103700550042941E-2</v>
      </c>
      <c r="I426" s="16">
        <f>VLOOKUP($D426,'Growth rate'!$B$3:$S$93,6,FALSE)*VLOOKUP($F426,BY_IND_Demand_Drivers!$B$5:$J$100,9,FALSE)</f>
        <v>2.8103700550042941E-2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0.51273039651843744</v>
      </c>
      <c r="H427" s="16">
        <f>VLOOKUP($D427,'Growth rate'!$B$3:$S$93,6,FALSE)*VLOOKUP($F427,BY_IND_Demand_Drivers!$B$5:$J$100,8,FALSE)</f>
        <v>2.8490287477067971E-2</v>
      </c>
      <c r="I427" s="16">
        <f>VLOOKUP($D427,'Growth rate'!$B$3:$S$93,6,FALSE)*VLOOKUP($F427,BY_IND_Demand_Drivers!$B$5:$J$100,9,FALSE)</f>
        <v>2.8490287477067971E-2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0.51968767515389991</v>
      </c>
      <c r="H428" s="16">
        <f>VLOOKUP($D428,'Growth rate'!$B$3:$S$93,6,FALSE)*VLOOKUP($F428,BY_IND_Demand_Drivers!$B$5:$J$100,8,FALSE)</f>
        <v>2.8876874404093002E-2</v>
      </c>
      <c r="I428" s="16">
        <f>VLOOKUP($D428,'Growth rate'!$B$3:$S$93,6,FALSE)*VLOOKUP($F428,BY_IND_Demand_Drivers!$B$5:$J$100,9,FALSE)</f>
        <v>2.8876874404093002E-2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0.52664495378936238</v>
      </c>
      <c r="H429" s="16">
        <f>VLOOKUP($D429,'Growth rate'!$B$3:$S$93,6,FALSE)*VLOOKUP($F429,BY_IND_Demand_Drivers!$B$5:$J$100,8,FALSE)</f>
        <v>2.9263461331118037E-2</v>
      </c>
      <c r="I429" s="16">
        <f>VLOOKUP($D429,'Growth rate'!$B$3:$S$93,6,FALSE)*VLOOKUP($F429,BY_IND_Demand_Drivers!$B$5:$J$100,9,FALSE)</f>
        <v>2.9263461331118037E-2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0.53360223242482485</v>
      </c>
      <c r="H430" s="16">
        <f>VLOOKUP($D430,'Growth rate'!$B$3:$S$93,6,FALSE)*VLOOKUP($F430,BY_IND_Demand_Drivers!$B$5:$J$100,8,FALSE)</f>
        <v>2.9650048258143068E-2</v>
      </c>
      <c r="I430" s="16">
        <f>VLOOKUP($D430,'Growth rate'!$B$3:$S$93,6,FALSE)*VLOOKUP($F430,BY_IND_Demand_Drivers!$B$5:$J$100,9,FALSE)</f>
        <v>2.9650048258143068E-2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0.54055951106028732</v>
      </c>
      <c r="H431" s="16">
        <f>VLOOKUP($D431,'Growth rate'!$B$3:$S$93,6,FALSE)*VLOOKUP($F431,BY_IND_Demand_Drivers!$B$5:$J$100,8,FALSE)</f>
        <v>3.0036635185168099E-2</v>
      </c>
      <c r="I431" s="16">
        <f>VLOOKUP($D431,'Growth rate'!$B$3:$S$93,6,FALSE)*VLOOKUP($F431,BY_IND_Demand_Drivers!$B$5:$J$100,9,FALSE)</f>
        <v>3.0036635185168099E-2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0.54751678969574979</v>
      </c>
      <c r="H432" s="16">
        <f>VLOOKUP($D432,'Growth rate'!$B$3:$S$93,6,FALSE)*VLOOKUP($F432,BY_IND_Demand_Drivers!$B$5:$J$100,8,FALSE)</f>
        <v>3.042322211219313E-2</v>
      </c>
      <c r="I432" s="16">
        <f>VLOOKUP($D432,'Growth rate'!$B$3:$S$93,6,FALSE)*VLOOKUP($F432,BY_IND_Demand_Drivers!$B$5:$J$100,9,FALSE)</f>
        <v>3.042322211219313E-2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0.55447406833121216</v>
      </c>
      <c r="H433" s="16">
        <f>VLOOKUP($D433,'Growth rate'!$B$3:$S$93,6,FALSE)*VLOOKUP($F433,BY_IND_Demand_Drivers!$B$5:$J$100,8,FALSE)</f>
        <v>3.080980903921816E-2</v>
      </c>
      <c r="I433" s="16">
        <f>VLOOKUP($D433,'Growth rate'!$B$3:$S$93,6,FALSE)*VLOOKUP($F433,BY_IND_Demand_Drivers!$B$5:$J$100,9,FALSE)</f>
        <v>3.080980903921816E-2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0.56143134696667463</v>
      </c>
      <c r="H434" s="16">
        <f>VLOOKUP($D434,'Growth rate'!$B$3:$S$93,6,FALSE)*VLOOKUP($F434,BY_IND_Demand_Drivers!$B$5:$J$100,8,FALSE)</f>
        <v>3.1196395966243191E-2</v>
      </c>
      <c r="I434" s="16">
        <f>VLOOKUP($D434,'Growth rate'!$B$3:$S$93,6,FALSE)*VLOOKUP($F434,BY_IND_Demand_Drivers!$B$5:$J$100,9,FALSE)</f>
        <v>3.1196395966243191E-2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0.5683886256021371</v>
      </c>
      <c r="H435" s="16">
        <f>VLOOKUP($D435,'Growth rate'!$B$3:$S$93,6,FALSE)*VLOOKUP($F435,BY_IND_Demand_Drivers!$B$5:$J$100,8,FALSE)</f>
        <v>3.1582982893268226E-2</v>
      </c>
      <c r="I435" s="16">
        <f>VLOOKUP($D435,'Growth rate'!$B$3:$S$93,6,FALSE)*VLOOKUP($F435,BY_IND_Demand_Drivers!$B$5:$J$100,9,FALSE)</f>
        <v>3.1582982893268226E-2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0.57534590423759946</v>
      </c>
      <c r="H436" s="16">
        <f>VLOOKUP($D436,'Growth rate'!$B$3:$S$93,6,FALSE)*VLOOKUP($F436,BY_IND_Demand_Drivers!$B$5:$J$100,8,FALSE)</f>
        <v>3.1969569820293246E-2</v>
      </c>
      <c r="I436" s="16">
        <f>VLOOKUP($D436,'Growth rate'!$B$3:$S$93,6,FALSE)*VLOOKUP($F436,BY_IND_Demand_Drivers!$B$5:$J$100,9,FALSE)</f>
        <v>3.1969569820293246E-2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0.58230318287306193</v>
      </c>
      <c r="H437" s="16">
        <f>VLOOKUP($D437,'Growth rate'!$B$3:$S$93,6,FALSE)*VLOOKUP($F437,BY_IND_Demand_Drivers!$B$5:$J$100,8,FALSE)</f>
        <v>3.2356156747318281E-2</v>
      </c>
      <c r="I437" s="16">
        <f>VLOOKUP($D437,'Growth rate'!$B$3:$S$93,6,FALSE)*VLOOKUP($F437,BY_IND_Demand_Drivers!$B$5:$J$100,9,FALSE)</f>
        <v>3.2356156747318281E-2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0.5892604615085244</v>
      </c>
      <c r="H438" s="16">
        <f>VLOOKUP($D438,'Growth rate'!$B$3:$S$93,6,FALSE)*VLOOKUP($F438,BY_IND_Demand_Drivers!$B$5:$J$100,8,FALSE)</f>
        <v>3.2742743674343308E-2</v>
      </c>
      <c r="I438" s="16">
        <f>VLOOKUP($D438,'Growth rate'!$B$3:$S$93,6,FALSE)*VLOOKUP($F438,BY_IND_Demand_Drivers!$B$5:$J$100,9,FALSE)</f>
        <v>3.2742743674343308E-2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0.59621774014398687</v>
      </c>
      <c r="H439" s="16">
        <f>VLOOKUP($D439,'Growth rate'!$B$3:$S$93,6,FALSE)*VLOOKUP($F439,BY_IND_Demand_Drivers!$B$5:$J$100,8,FALSE)</f>
        <v>3.3129330601368343E-2</v>
      </c>
      <c r="I439" s="16">
        <f>VLOOKUP($D439,'Growth rate'!$B$3:$S$93,6,FALSE)*VLOOKUP($F439,BY_IND_Demand_Drivers!$B$5:$J$100,9,FALSE)</f>
        <v>3.3129330601368343E-2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0.60317501877944935</v>
      </c>
      <c r="H440" s="16">
        <f>VLOOKUP($D440,'Growth rate'!$B$3:$S$93,6,FALSE)*VLOOKUP($F440,BY_IND_Demand_Drivers!$B$5:$J$100,8,FALSE)</f>
        <v>3.3515917528393377E-2</v>
      </c>
      <c r="I440" s="16">
        <f>VLOOKUP($D440,'Growth rate'!$B$3:$S$93,6,FALSE)*VLOOKUP($F440,BY_IND_Demand_Drivers!$B$5:$J$100,9,FALSE)</f>
        <v>3.3515917528393377E-2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0.61013229741491171</v>
      </c>
      <c r="H441" s="16">
        <f>VLOOKUP($D441,'Growth rate'!$B$3:$S$93,6,FALSE)*VLOOKUP($F441,BY_IND_Demand_Drivers!$B$5:$J$100,8,FALSE)</f>
        <v>3.3902504455418397E-2</v>
      </c>
      <c r="I441" s="16">
        <f>VLOOKUP($D441,'Growth rate'!$B$3:$S$93,6,FALSE)*VLOOKUP($F441,BY_IND_Demand_Drivers!$B$5:$J$100,9,FALSE)</f>
        <v>3.3902504455418397E-2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0.61708957605037407</v>
      </c>
      <c r="H442" s="16">
        <f>VLOOKUP($D442,'Growth rate'!$B$3:$S$93,6,FALSE)*VLOOKUP($F442,BY_IND_Demand_Drivers!$B$5:$J$100,8,FALSE)</f>
        <v>3.4289091382443432E-2</v>
      </c>
      <c r="I442" s="16">
        <f>VLOOKUP($D442,'Growth rate'!$B$3:$S$93,6,FALSE)*VLOOKUP($F442,BY_IND_Demand_Drivers!$B$5:$J$100,9,FALSE)</f>
        <v>3.4289091382443432E-2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0.62404685468583654</v>
      </c>
      <c r="H443" s="16">
        <f>VLOOKUP($D443,'Growth rate'!$B$3:$S$93,6,FALSE)*VLOOKUP($F443,BY_IND_Demand_Drivers!$B$5:$J$100,8,FALSE)</f>
        <v>3.4675678309468459E-2</v>
      </c>
      <c r="I443" s="16">
        <f>VLOOKUP($D443,'Growth rate'!$B$3:$S$93,6,FALSE)*VLOOKUP($F443,BY_IND_Demand_Drivers!$B$5:$J$100,9,FALSE)</f>
        <v>3.4675678309468459E-2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0.63100413332129901</v>
      </c>
      <c r="H444" s="16">
        <f>VLOOKUP($D444,'Growth rate'!$B$3:$S$93,6,FALSE)*VLOOKUP($F444,BY_IND_Demand_Drivers!$B$5:$J$100,8,FALSE)</f>
        <v>3.5062265236493494E-2</v>
      </c>
      <c r="I444" s="16">
        <f>VLOOKUP($D444,'Growth rate'!$B$3:$S$93,6,FALSE)*VLOOKUP($F444,BY_IND_Demand_Drivers!$B$5:$J$100,9,FALSE)</f>
        <v>3.5062265236493494E-2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0.63796141195676148</v>
      </c>
      <c r="H445" s="16">
        <f>VLOOKUP($D445,'Growth rate'!$B$3:$S$93,6,FALSE)*VLOOKUP($F445,BY_IND_Demand_Drivers!$B$5:$J$100,8,FALSE)</f>
        <v>3.5448852163518528E-2</v>
      </c>
      <c r="I445" s="16">
        <f>VLOOKUP($D445,'Growth rate'!$B$3:$S$93,6,FALSE)*VLOOKUP($F445,BY_IND_Demand_Drivers!$B$5:$J$100,9,FALSE)</f>
        <v>3.5448852163518528E-2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0.64816879454806975</v>
      </c>
      <c r="H446" s="16">
        <f>VLOOKUP($D446,'Growth rate'!$B$3:$S$93,6,FALSE)*VLOOKUP($F446,BY_IND_Demand_Drivers!$B$5:$J$100,8,FALSE)</f>
        <v>3.6016033798134825E-2</v>
      </c>
      <c r="I446" s="16">
        <f>VLOOKUP($D446,'Growth rate'!$B$3:$S$93,6,FALSE)*VLOOKUP($F446,BY_IND_Demand_Drivers!$B$5:$J$100,9,FALSE)</f>
        <v>3.6016033798134825E-2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0.65853949526083877</v>
      </c>
      <c r="H447" s="16">
        <f>VLOOKUP($D447,'Growth rate'!$B$3:$S$93,6,FALSE)*VLOOKUP($F447,BY_IND_Demand_Drivers!$B$5:$J$100,8,FALSE)</f>
        <v>3.659229033890498E-2</v>
      </c>
      <c r="I447" s="16">
        <f>VLOOKUP($D447,'Growth rate'!$B$3:$S$93,6,FALSE)*VLOOKUP($F447,BY_IND_Demand_Drivers!$B$5:$J$100,9,FALSE)</f>
        <v>3.659229033890498E-2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0.66907612718501219</v>
      </c>
      <c r="H448" s="16">
        <f>VLOOKUP($D448,'Growth rate'!$B$3:$S$93,6,FALSE)*VLOOKUP($F448,BY_IND_Demand_Drivers!$B$5:$J$100,8,FALSE)</f>
        <v>3.7177766984327461E-2</v>
      </c>
      <c r="I448" s="16">
        <f>VLOOKUP($D448,'Growth rate'!$B$3:$S$93,6,FALSE)*VLOOKUP($F448,BY_IND_Demand_Drivers!$B$5:$J$100,9,FALSE)</f>
        <v>3.7177766984327461E-2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0.67978134521997247</v>
      </c>
      <c r="H449" s="16">
        <f>VLOOKUP($D449,'Growth rate'!$B$3:$S$93,6,FALSE)*VLOOKUP($F449,BY_IND_Demand_Drivers!$B$5:$J$100,8,FALSE)</f>
        <v>3.7772611256076699E-2</v>
      </c>
      <c r="I449" s="16">
        <f>VLOOKUP($D449,'Growth rate'!$B$3:$S$93,6,FALSE)*VLOOKUP($F449,BY_IND_Demand_Drivers!$B$5:$J$100,9,FALSE)</f>
        <v>3.7772611256076699E-2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0.69065784674349184</v>
      </c>
      <c r="H450" s="16">
        <f>VLOOKUP($D450,'Growth rate'!$B$3:$S$93,6,FALSE)*VLOOKUP($F450,BY_IND_Demand_Drivers!$B$5:$J$100,8,FALSE)</f>
        <v>3.837697303617392E-2</v>
      </c>
      <c r="I450" s="16">
        <f>VLOOKUP($D450,'Growth rate'!$B$3:$S$93,6,FALSE)*VLOOKUP($F450,BY_IND_Demand_Drivers!$B$5:$J$100,9,FALSE)</f>
        <v>3.837697303617392E-2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0.70170837229138783</v>
      </c>
      <c r="H451" s="16">
        <f>VLOOKUP($D451,'Growth rate'!$B$3:$S$93,6,FALSE)*VLOOKUP($F451,BY_IND_Demand_Drivers!$B$5:$J$100,8,FALSE)</f>
        <v>3.8991004604752709E-2</v>
      </c>
      <c r="I451" s="16">
        <f>VLOOKUP($D451,'Growth rate'!$B$3:$S$93,6,FALSE)*VLOOKUP($F451,BY_IND_Demand_Drivers!$B$5:$J$100,9,FALSE)</f>
        <v>3.8991004604752709E-2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0.71293570624805014</v>
      </c>
      <c r="H452" s="16">
        <f>VLOOKUP($D452,'Growth rate'!$B$3:$S$93,6,FALSE)*VLOOKUP($F452,BY_IND_Demand_Drivers!$B$5:$J$100,8,FALSE)</f>
        <v>3.9614860678428752E-2</v>
      </c>
      <c r="I452" s="16">
        <f>VLOOKUP($D452,'Growth rate'!$B$3:$S$93,6,FALSE)*VLOOKUP($F452,BY_IND_Demand_Drivers!$B$5:$J$100,9,FALSE)</f>
        <v>3.9614860678428752E-2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0.72434267754801884</v>
      </c>
      <c r="H453" s="16">
        <f>VLOOKUP($D453,'Growth rate'!$B$3:$S$93,6,FALSE)*VLOOKUP($F453,BY_IND_Demand_Drivers!$B$5:$J$100,8,FALSE)</f>
        <v>4.024869844928361E-2</v>
      </c>
      <c r="I453" s="16">
        <f>VLOOKUP($D453,'Growth rate'!$B$3:$S$93,6,FALSE)*VLOOKUP($F453,BY_IND_Demand_Drivers!$B$5:$J$100,9,FALSE)</f>
        <v>4.024869844928361E-2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0.73593216038878717</v>
      </c>
      <c r="H454" s="16">
        <f>VLOOKUP($D454,'Growth rate'!$B$3:$S$93,6,FALSE)*VLOOKUP($F454,BY_IND_Demand_Drivers!$B$5:$J$100,8,FALSE)</f>
        <v>4.089267762447215E-2</v>
      </c>
      <c r="I454" s="16">
        <f>VLOOKUP($D454,'Growth rate'!$B$3:$S$93,6,FALSE)*VLOOKUP($F454,BY_IND_Demand_Drivers!$B$5:$J$100,9,FALSE)</f>
        <v>4.089267762447215E-2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0.74770707495500777</v>
      </c>
      <c r="H455" s="16">
        <f>VLOOKUP($D455,'Growth rate'!$B$3:$S$93,6,FALSE)*VLOOKUP($F455,BY_IND_Demand_Drivers!$B$5:$J$100,8,FALSE)</f>
        <v>4.1546960466463709E-2</v>
      </c>
      <c r="I455" s="16">
        <f>VLOOKUP($D455,'Growth rate'!$B$3:$S$93,6,FALSE)*VLOOKUP($F455,BY_IND_Demand_Drivers!$B$5:$J$100,9,FALSE)</f>
        <v>4.1546960466463709E-2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0.75967038815428789</v>
      </c>
      <c r="H456" s="16">
        <f>VLOOKUP($D456,'Growth rate'!$B$3:$S$93,6,FALSE)*VLOOKUP($F456,BY_IND_Demand_Drivers!$B$5:$J$100,8,FALSE)</f>
        <v>4.2211711833927128E-2</v>
      </c>
      <c r="I456" s="16">
        <f>VLOOKUP($D456,'Growth rate'!$B$3:$S$93,6,FALSE)*VLOOKUP($F456,BY_IND_Demand_Drivers!$B$5:$J$100,9,FALSE)</f>
        <v>4.2211711833927128E-2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0.77182511436475654</v>
      </c>
      <c r="H457" s="16">
        <f>VLOOKUP($D457,'Growth rate'!$B$3:$S$93,6,FALSE)*VLOOKUP($F457,BY_IND_Demand_Drivers!$B$5:$J$100,8,FALSE)</f>
        <v>4.2887099223269963E-2</v>
      </c>
      <c r="I457" s="16">
        <f>VLOOKUP($D457,'Growth rate'!$B$3:$S$93,6,FALSE)*VLOOKUP($F457,BY_IND_Demand_Drivers!$B$5:$J$100,9,FALSE)</f>
        <v>4.2887099223269963E-2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0.78417431619459266</v>
      </c>
      <c r="H458" s="16">
        <f>VLOOKUP($D458,'Growth rate'!$B$3:$S$93,6,FALSE)*VLOOKUP($F458,BY_IND_Demand_Drivers!$B$5:$J$100,8,FALSE)</f>
        <v>4.3573292810842282E-2</v>
      </c>
      <c r="I458" s="16">
        <f>VLOOKUP($D458,'Growth rate'!$B$3:$S$93,6,FALSE)*VLOOKUP($F458,BY_IND_Demand_Drivers!$B$5:$J$100,9,FALSE)</f>
        <v>4.3573292810842282E-2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0.79672110525370621</v>
      </c>
      <c r="H459" s="16">
        <f>VLOOKUP($D459,'Growth rate'!$B$3:$S$93,6,FALSE)*VLOOKUP($F459,BY_IND_Demand_Drivers!$B$5:$J$100,8,FALSE)</f>
        <v>4.4270465495815758E-2</v>
      </c>
      <c r="I459" s="16">
        <f>VLOOKUP($D459,'Growth rate'!$B$3:$S$93,6,FALSE)*VLOOKUP($F459,BY_IND_Demand_Drivers!$B$5:$J$100,9,FALSE)</f>
        <v>4.4270465495815758E-2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0.80946864293776544</v>
      </c>
      <c r="H460" s="16">
        <f>VLOOKUP($D460,'Growth rate'!$B$3:$S$93,6,FALSE)*VLOOKUP($F460,BY_IND_Demand_Drivers!$B$5:$J$100,8,FALSE)</f>
        <v>4.4978792943748812E-2</v>
      </c>
      <c r="I460" s="16">
        <f>VLOOKUP($D460,'Growth rate'!$B$3:$S$93,6,FALSE)*VLOOKUP($F460,BY_IND_Demand_Drivers!$B$5:$J$100,9,FALSE)</f>
        <v>4.4978792943748812E-2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0.82242014122476981</v>
      </c>
      <c r="H461" s="16">
        <f>VLOOKUP($D461,'Growth rate'!$B$3:$S$93,6,FALSE)*VLOOKUP($F461,BY_IND_Demand_Drivers!$B$5:$J$100,8,FALSE)</f>
        <v>4.5698453630848797E-2</v>
      </c>
      <c r="I461" s="16">
        <f>VLOOKUP($D461,'Growth rate'!$B$3:$S$93,6,FALSE)*VLOOKUP($F461,BY_IND_Demand_Drivers!$B$5:$J$100,9,FALSE)</f>
        <v>4.5698453630848797E-2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0.83557886348436605</v>
      </c>
      <c r="H462" s="16">
        <f>VLOOKUP($D462,'Growth rate'!$B$3:$S$93,6,FALSE)*VLOOKUP($F462,BY_IND_Demand_Drivers!$B$5:$J$100,8,FALSE)</f>
        <v>4.6429628888942372E-2</v>
      </c>
      <c r="I462" s="16">
        <f>VLOOKUP($D462,'Growth rate'!$B$3:$S$93,6,FALSE)*VLOOKUP($F462,BY_IND_Demand_Drivers!$B$5:$J$100,9,FALSE)</f>
        <v>4.6429628888942372E-2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0.84894812530011599</v>
      </c>
      <c r="H463" s="16">
        <f>VLOOKUP($D463,'Growth rate'!$B$3:$S$93,6,FALSE)*VLOOKUP($F463,BY_IND_Demand_Drivers!$B$5:$J$100,8,FALSE)</f>
        <v>4.7172502951165457E-2</v>
      </c>
      <c r="I463" s="16">
        <f>VLOOKUP($D463,'Growth rate'!$B$3:$S$93,6,FALSE)*VLOOKUP($F463,BY_IND_Demand_Drivers!$B$5:$J$100,9,FALSE)</f>
        <v>4.7172502951165457E-2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0.86253129530491768</v>
      </c>
      <c r="H464" s="16">
        <f>VLOOKUP($D464,'Growth rate'!$B$3:$S$93,6,FALSE)*VLOOKUP($F464,BY_IND_Demand_Drivers!$B$5:$J$100,8,FALSE)</f>
        <v>4.7927262998384096E-2</v>
      </c>
      <c r="I464" s="16">
        <f>VLOOKUP($D464,'Growth rate'!$B$3:$S$93,6,FALSE)*VLOOKUP($F464,BY_IND_Demand_Drivers!$B$5:$J$100,9,FALSE)</f>
        <v>4.7927262998384096E-2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0.87633179602979638</v>
      </c>
      <c r="H465" s="16">
        <f>VLOOKUP($D465,'Growth rate'!$B$3:$S$93,6,FALSE)*VLOOKUP($F465,BY_IND_Demand_Drivers!$B$5:$J$100,8,FALSE)</f>
        <v>4.8694099206358241E-2</v>
      </c>
      <c r="I465" s="16">
        <f>VLOOKUP($D465,'Growth rate'!$B$3:$S$93,6,FALSE)*VLOOKUP($F465,BY_IND_Demand_Drivers!$B$5:$J$100,9,FALSE)</f>
        <v>4.8694099206358241E-2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0.89035310476627327</v>
      </c>
      <c r="H466" s="16">
        <f>VLOOKUP($D466,'Growth rate'!$B$3:$S$93,6,FALSE)*VLOOKUP($F466,BY_IND_Demand_Drivers!$B$5:$J$100,8,FALSE)</f>
        <v>4.9473204793659978E-2</v>
      </c>
      <c r="I466" s="16">
        <f>VLOOKUP($D466,'Growth rate'!$B$3:$S$93,6,FALSE)*VLOOKUP($F466,BY_IND_Demand_Drivers!$B$5:$J$100,9,FALSE)</f>
        <v>4.9473204793659978E-2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0.90459875444253357</v>
      </c>
      <c r="H467" s="16">
        <f>VLOOKUP($D467,'Growth rate'!$B$3:$S$93,6,FALSE)*VLOOKUP($F467,BY_IND_Demand_Drivers!$B$5:$J$100,8,FALSE)</f>
        <v>5.0264776070358536E-2</v>
      </c>
      <c r="I467" s="16">
        <f>VLOOKUP($D467,'Growth rate'!$B$3:$S$93,6,FALSE)*VLOOKUP($F467,BY_IND_Demand_Drivers!$B$5:$J$100,9,FALSE)</f>
        <v>5.0264776070358536E-2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0.91907233451361403</v>
      </c>
      <c r="H468" s="16">
        <f>VLOOKUP($D468,'Growth rate'!$B$3:$S$93,6,FALSE)*VLOOKUP($F468,BY_IND_Demand_Drivers!$B$5:$J$100,8,FALSE)</f>
        <v>5.1069012487484265E-2</v>
      </c>
      <c r="I468" s="16">
        <f>VLOOKUP($D468,'Growth rate'!$B$3:$S$93,6,FALSE)*VLOOKUP($F468,BY_IND_Demand_Drivers!$B$5:$J$100,9,FALSE)</f>
        <v>5.1069012487484265E-2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0.93377749186583181</v>
      </c>
      <c r="H469" s="16">
        <f>VLOOKUP($D469,'Growth rate'!$B$3:$S$93,6,FALSE)*VLOOKUP($F469,BY_IND_Demand_Drivers!$B$5:$J$100,8,FALSE)</f>
        <v>5.1886116687284017E-2</v>
      </c>
      <c r="I469" s="16">
        <f>VLOOKUP($D469,'Growth rate'!$B$3:$S$93,6,FALSE)*VLOOKUP($F469,BY_IND_Demand_Drivers!$B$5:$J$100,9,FALSE)</f>
        <v>5.1886116687284017E-2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0.9487179317356853</v>
      </c>
      <c r="H470" s="16">
        <f>VLOOKUP($D470,'Growth rate'!$B$3:$S$93,6,FALSE)*VLOOKUP($F470,BY_IND_Demand_Drivers!$B$5:$J$100,8,FALSE)</f>
        <v>5.271629455428057E-2</v>
      </c>
      <c r="I470" s="16">
        <f>VLOOKUP($D470,'Growth rate'!$B$3:$S$93,6,FALSE)*VLOOKUP($F470,BY_IND_Demand_Drivers!$B$5:$J$100,9,FALSE)</f>
        <v>5.271629455428057E-2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0.96389741864345613</v>
      </c>
      <c r="H471" s="16">
        <f>VLOOKUP($D471,'Growth rate'!$B$3:$S$93,6,FALSE)*VLOOKUP($F471,BY_IND_Demand_Drivers!$B$5:$J$100,8,FALSE)</f>
        <v>5.3559755267149053E-2</v>
      </c>
      <c r="I471" s="16">
        <f>VLOOKUP($D471,'Growth rate'!$B$3:$S$93,6,FALSE)*VLOOKUP($F471,BY_IND_Demand_Drivers!$B$5:$J$100,9,FALSE)</f>
        <v>5.3559755267149053E-2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0.97931977734175135</v>
      </c>
      <c r="H472" s="16">
        <f>VLOOKUP($D472,'Growth rate'!$B$3:$S$93,6,FALSE)*VLOOKUP($F472,BY_IND_Demand_Drivers!$B$5:$J$100,8,FALSE)</f>
        <v>5.4416711351423432E-2</v>
      </c>
      <c r="I472" s="16">
        <f>VLOOKUP($D472,'Growth rate'!$B$3:$S$93,6,FALSE)*VLOOKUP($F472,BY_IND_Demand_Drivers!$B$5:$J$100,9,FALSE)</f>
        <v>5.4416711351423432E-2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0.9949888937792194</v>
      </c>
      <c r="H473" s="16">
        <f>VLOOKUP($D473,'Growth rate'!$B$3:$S$93,6,FALSE)*VLOOKUP($F473,BY_IND_Demand_Drivers!$B$5:$J$100,8,FALSE)</f>
        <v>5.5287378733046212E-2</v>
      </c>
      <c r="I473" s="16">
        <f>VLOOKUP($D473,'Growth rate'!$B$3:$S$93,6,FALSE)*VLOOKUP($F473,BY_IND_Demand_Drivers!$B$5:$J$100,9,FALSE)</f>
        <v>5.5287378733046212E-2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1.010908716079687</v>
      </c>
      <c r="H474" s="16">
        <f>VLOOKUP($D474,'Growth rate'!$B$3:$S$93,6,FALSE)*VLOOKUP($F474,BY_IND_Demand_Drivers!$B$5:$J$100,8,FALSE)</f>
        <v>5.6171976792774955E-2</v>
      </c>
      <c r="I474" s="16">
        <f>VLOOKUP($D474,'Growth rate'!$B$3:$S$93,6,FALSE)*VLOOKUP($F474,BY_IND_Demand_Drivers!$B$5:$J$100,9,FALSE)</f>
        <v>5.6171976792774955E-2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1.027083255536962</v>
      </c>
      <c r="H475" s="16">
        <f>VLOOKUP($D475,'Growth rate'!$B$3:$S$93,6,FALSE)*VLOOKUP($F475,BY_IND_Demand_Drivers!$B$5:$J$100,8,FALSE)</f>
        <v>5.7070728421459355E-2</v>
      </c>
      <c r="I475" s="16">
        <f>VLOOKUP($D475,'Growth rate'!$B$3:$S$93,6,FALSE)*VLOOKUP($F475,BY_IND_Demand_Drivers!$B$5:$J$100,9,FALSE)</f>
        <v>5.7070728421459355E-2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1.0435165876255534</v>
      </c>
      <c r="H476" s="16">
        <f>VLOOKUP($D476,'Growth rate'!$B$3:$S$93,6,FALSE)*VLOOKUP($F476,BY_IND_Demand_Drivers!$B$5:$J$100,8,FALSE)</f>
        <v>5.7983860076202702E-2</v>
      </c>
      <c r="I476" s="16">
        <f>VLOOKUP($D476,'Growth rate'!$B$3:$S$93,6,FALSE)*VLOOKUP($F476,BY_IND_Demand_Drivers!$B$5:$J$100,9,FALSE)</f>
        <v>5.7983860076202702E-2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1.0602128530275625</v>
      </c>
      <c r="H477" s="16">
        <f>VLOOKUP($D477,'Growth rate'!$B$3:$S$93,6,FALSE)*VLOOKUP($F477,BY_IND_Demand_Drivers!$B$5:$J$100,8,FALSE)</f>
        <v>5.8911601837421959E-2</v>
      </c>
      <c r="I477" s="16">
        <f>VLOOKUP($D477,'Growth rate'!$B$3:$S$93,6,FALSE)*VLOOKUP($F477,BY_IND_Demand_Drivers!$B$5:$J$100,9,FALSE)</f>
        <v>5.8911601837421959E-2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1.0771762586760034</v>
      </c>
      <c r="H478" s="16">
        <f>VLOOKUP($D478,'Growth rate'!$B$3:$S$93,6,FALSE)*VLOOKUP($F478,BY_IND_Demand_Drivers!$B$5:$J$100,8,FALSE)</f>
        <v>5.9854187466820703E-2</v>
      </c>
      <c r="I478" s="16">
        <f>VLOOKUP($D478,'Growth rate'!$B$3:$S$93,6,FALSE)*VLOOKUP($F478,BY_IND_Demand_Drivers!$B$5:$J$100,9,FALSE)</f>
        <v>5.9854187466820703E-2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1.0944110788148194</v>
      </c>
      <c r="H479" s="16">
        <f>VLOOKUP($D479,'Growth rate'!$B$3:$S$93,6,FALSE)*VLOOKUP($F479,BY_IND_Demand_Drivers!$B$5:$J$100,8,FALSE)</f>
        <v>6.0811854466289832E-2</v>
      </c>
      <c r="I479" s="16">
        <f>VLOOKUP($D479,'Growth rate'!$B$3:$S$93,6,FALSE)*VLOOKUP($F479,BY_IND_Demand_Drivers!$B$5:$J$100,9,FALSE)</f>
        <v>6.0811854466289832E-2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1.1119216560758567</v>
      </c>
      <c r="H480" s="16">
        <f>VLOOKUP($D480,'Growth rate'!$B$3:$S$93,6,FALSE)*VLOOKUP($F480,BY_IND_Demand_Drivers!$B$5:$J$100,8,FALSE)</f>
        <v>6.1784844137750476E-2</v>
      </c>
      <c r="I480" s="16">
        <f>VLOOKUP($D480,'Growth rate'!$B$3:$S$93,6,FALSE)*VLOOKUP($F480,BY_IND_Demand_Drivers!$B$5:$J$100,9,FALSE)</f>
        <v>6.1784844137750476E-2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1.1297124025730705</v>
      </c>
      <c r="H481" s="16">
        <f>VLOOKUP($D481,'Growth rate'!$B$3:$S$93,6,FALSE)*VLOOKUP($F481,BY_IND_Demand_Drivers!$B$5:$J$100,8,FALSE)</f>
        <v>6.2773401643954493E-2</v>
      </c>
      <c r="I481" s="16">
        <f>VLOOKUP($D481,'Growth rate'!$B$3:$S$93,6,FALSE)*VLOOKUP($F481,BY_IND_Demand_Drivers!$B$5:$J$100,9,FALSE)</f>
        <v>6.2773401643954493E-2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1.1477878010142397</v>
      </c>
      <c r="H482" s="16">
        <f>VLOOKUP($D482,'Growth rate'!$B$3:$S$93,6,FALSE)*VLOOKUP($F482,BY_IND_Demand_Drivers!$B$5:$J$100,8,FALSE)</f>
        <v>6.3777776070257766E-2</v>
      </c>
      <c r="I482" s="16">
        <f>VLOOKUP($D482,'Growth rate'!$B$3:$S$93,6,FALSE)*VLOOKUP($F482,BY_IND_Demand_Drivers!$B$5:$J$100,9,FALSE)</f>
        <v>6.3777776070257766E-2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1.1661524058304675</v>
      </c>
      <c r="H483" s="16">
        <f>VLOOKUP($D483,'Growth rate'!$B$3:$S$93,6,FALSE)*VLOOKUP($F483,BY_IND_Demand_Drivers!$B$5:$J$100,8,FALSE)</f>
        <v>6.4798220487381888E-2</v>
      </c>
      <c r="I483" s="16">
        <f>VLOOKUP($D483,'Growth rate'!$B$3:$S$93,6,FALSE)*VLOOKUP($F483,BY_IND_Demand_Drivers!$B$5:$J$100,9,FALSE)</f>
        <v>6.4798220487381888E-2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1.1848108443237551</v>
      </c>
      <c r="H484" s="16">
        <f>VLOOKUP($D484,'Growth rate'!$B$3:$S$93,6,FALSE)*VLOOKUP($F484,BY_IND_Demand_Drivers!$B$5:$J$100,8,FALSE)</f>
        <v>6.5834992015180005E-2</v>
      </c>
      <c r="I484" s="16">
        <f>VLOOKUP($D484,'Growth rate'!$B$3:$S$93,6,FALSE)*VLOOKUP($F484,BY_IND_Demand_Drivers!$B$5:$J$100,9,FALSE)</f>
        <v>6.5834992015180005E-2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1.203767817832935</v>
      </c>
      <c r="H485" s="16">
        <f>VLOOKUP($D485,'Growth rate'!$B$3:$S$93,6,FALSE)*VLOOKUP($F485,BY_IND_Demand_Drivers!$B$5:$J$100,8,FALSE)</f>
        <v>6.6888351887422884E-2</v>
      </c>
      <c r="I485" s="16">
        <f>VLOOKUP($D485,'Growth rate'!$B$3:$S$93,6,FALSE)*VLOOKUP($F485,BY_IND_Demand_Drivers!$B$5:$J$100,9,FALSE)</f>
        <v>6.6888351887422884E-2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1.2230281029182621</v>
      </c>
      <c r="H486" s="16">
        <f>VLOOKUP($D486,'Growth rate'!$B$3:$S$93,6,FALSE)*VLOOKUP($F486,BY_IND_Demand_Drivers!$B$5:$J$100,8,FALSE)</f>
        <v>6.7958565517621652E-2</v>
      </c>
      <c r="I486" s="16">
        <f>VLOOKUP($D486,'Growth rate'!$B$3:$S$93,6,FALSE)*VLOOKUP($F486,BY_IND_Demand_Drivers!$B$5:$J$100,9,FALSE)</f>
        <v>6.7958565517621652E-2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1.2425965525649545</v>
      </c>
      <c r="H487" s="16">
        <f>VLOOKUP($D487,'Growth rate'!$B$3:$S$93,6,FALSE)*VLOOKUP($F487,BY_IND_Demand_Drivers!$B$5:$J$100,8,FALSE)</f>
        <v>6.9045902565903608E-2</v>
      </c>
      <c r="I487" s="16">
        <f>VLOOKUP($D487,'Growth rate'!$B$3:$S$93,6,FALSE)*VLOOKUP($F487,BY_IND_Demand_Drivers!$B$5:$J$100,9,FALSE)</f>
        <v>6.9045902565903608E-2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1.2624780974059937</v>
      </c>
      <c r="H488" s="16">
        <f>VLOOKUP($D488,'Growth rate'!$B$3:$S$93,6,FALSE)*VLOOKUP($F488,BY_IND_Demand_Drivers!$B$5:$J$100,8,FALSE)</f>
        <v>7.0150637006958061E-2</v>
      </c>
      <c r="I488" s="16">
        <f>VLOOKUP($D488,'Growth rate'!$B$3:$S$93,6,FALSE)*VLOOKUP($F488,BY_IND_Demand_Drivers!$B$5:$J$100,9,FALSE)</f>
        <v>7.0150637006958061E-2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1.2826777469644897</v>
      </c>
      <c r="H489" s="16">
        <f>VLOOKUP($D489,'Growth rate'!$B$3:$S$93,6,FALSE)*VLOOKUP($F489,BY_IND_Demand_Drivers!$B$5:$J$100,8,FALSE)</f>
        <v>7.1273047199069392E-2</v>
      </c>
      <c r="I489" s="16">
        <f>VLOOKUP($D489,'Growth rate'!$B$3:$S$93,6,FALSE)*VLOOKUP($F489,BY_IND_Demand_Drivers!$B$5:$J$100,9,FALSE)</f>
        <v>7.1273047199069392E-2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1.3032005909159217</v>
      </c>
      <c r="H490" s="16">
        <f>VLOOKUP($D490,'Growth rate'!$B$3:$S$93,6,FALSE)*VLOOKUP($F490,BY_IND_Demand_Drivers!$B$5:$J$100,8,FALSE)</f>
        <v>7.2413415954254517E-2</v>
      </c>
      <c r="I490" s="16">
        <f>VLOOKUP($D490,'Growth rate'!$B$3:$S$93,6,FALSE)*VLOOKUP($F490,BY_IND_Demand_Drivers!$B$5:$J$100,9,FALSE)</f>
        <v>7.2413415954254517E-2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1.3240518003705763</v>
      </c>
      <c r="H491" s="16">
        <f>VLOOKUP($D491,'Growth rate'!$B$3:$S$93,6,FALSE)*VLOOKUP($F491,BY_IND_Demand_Drivers!$B$5:$J$100,8,FALSE)</f>
        <v>7.3572030609522582E-2</v>
      </c>
      <c r="I491" s="16">
        <f>VLOOKUP($D491,'Growth rate'!$B$3:$S$93,6,FALSE)*VLOOKUP($F491,BY_IND_Demand_Drivers!$B$5:$J$100,9,FALSE)</f>
        <v>7.3572030609522582E-2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1.3452366291765054</v>
      </c>
      <c r="H492" s="16">
        <f>VLOOKUP($D492,'Growth rate'!$B$3:$S$93,6,FALSE)*VLOOKUP($F492,BY_IND_Demand_Drivers!$B$5:$J$100,8,FALSE)</f>
        <v>7.4749183099274946E-2</v>
      </c>
      <c r="I492" s="16">
        <f>VLOOKUP($D492,'Growth rate'!$B$3:$S$93,6,FALSE)*VLOOKUP($F492,BY_IND_Demand_Drivers!$B$5:$J$100,9,FALSE)</f>
        <v>7.4749183099274946E-2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1.3667604152433297</v>
      </c>
      <c r="H493" s="16">
        <f>VLOOKUP($D493,'Growth rate'!$B$3:$S$93,6,FALSE)*VLOOKUP($F493,BY_IND_Demand_Drivers!$B$5:$J$100,8,FALSE)</f>
        <v>7.5945170028863349E-2</v>
      </c>
      <c r="I493" s="16">
        <f>VLOOKUP($D493,'Growth rate'!$B$3:$S$93,6,FALSE)*VLOOKUP($F493,BY_IND_Demand_Drivers!$B$5:$J$100,9,FALSE)</f>
        <v>7.5945170028863349E-2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1.388628581887223</v>
      </c>
      <c r="H494" s="16">
        <f>VLOOKUP($D494,'Growth rate'!$B$3:$S$93,6,FALSE)*VLOOKUP($F494,BY_IND_Demand_Drivers!$B$5:$J$100,8,FALSE)</f>
        <v>7.7160292749325163E-2</v>
      </c>
      <c r="I494" s="16">
        <f>VLOOKUP($D494,'Growth rate'!$B$3:$S$93,6,FALSE)*VLOOKUP($F494,BY_IND_Demand_Drivers!$B$5:$J$100,9,FALSE)</f>
        <v>7.7160292749325163E-2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1.4108466391974186</v>
      </c>
      <c r="H495" s="16">
        <f>VLOOKUP($D495,'Growth rate'!$B$3:$S$93,6,FALSE)*VLOOKUP($F495,BY_IND_Demand_Drivers!$B$5:$J$100,8,FALSE)</f>
        <v>7.8394857433314369E-2</v>
      </c>
      <c r="I495" s="16">
        <f>VLOOKUP($D495,'Growth rate'!$B$3:$S$93,6,FALSE)*VLOOKUP($F495,BY_IND_Demand_Drivers!$B$5:$J$100,9,FALSE)</f>
        <v>7.8394857433314369E-2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12E74-1C27-4552-959A-77D429AA4F77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3.7638528237623765</v>
      </c>
      <c r="H4" s="16">
        <f>VLOOKUP($D4,'Growth rate'!$B$3:$S$93,6,FALSE)*VLOOKUP($F4,BY_IND_Demand_Drivers!$B$5:$J$100,8,FALSE)</f>
        <v>0.20913676039603957</v>
      </c>
      <c r="I4" s="16">
        <f>VLOOKUP($D4,'Growth rate'!$B$3:$S$93,6,FALSE)*VLOOKUP($F4,BY_IND_Demand_Drivers!$B$5:$J$100,9,FALSE)</f>
        <v>0.20913676039603957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3.8258633730967331</v>
      </c>
      <c r="H5" s="16">
        <f>VLOOKUP($D5,'Growth rate'!$B$3:$S$93,6,FALSE)*VLOOKUP($F5,BY_IND_Demand_Drivers!$B$5:$J$100,8,FALSE)</f>
        <v>0.21258234820337643</v>
      </c>
      <c r="I5" s="16">
        <f>VLOOKUP($D5,'Growth rate'!$B$3:$S$93,6,FALSE)*VLOOKUP($F5,BY_IND_Demand_Drivers!$B$5:$J$100,9,FALSE)</f>
        <v>0.21258234820337643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3.8878739224310896</v>
      </c>
      <c r="H6" s="16">
        <f>VLOOKUP($D6,'Growth rate'!$B$3:$S$93,6,FALSE)*VLOOKUP($F6,BY_IND_Demand_Drivers!$B$5:$J$100,8,FALSE)</f>
        <v>0.21602793601071332</v>
      </c>
      <c r="I6" s="16">
        <f>VLOOKUP($D6,'Growth rate'!$B$3:$S$93,6,FALSE)*VLOOKUP($F6,BY_IND_Demand_Drivers!$B$5:$J$100,9,FALSE)</f>
        <v>0.21602793601071332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3.9498844717654458</v>
      </c>
      <c r="H7" s="16">
        <f>VLOOKUP($D7,'Growth rate'!$B$3:$S$93,6,FALSE)*VLOOKUP($F7,BY_IND_Demand_Drivers!$B$5:$J$100,8,FALSE)</f>
        <v>0.21947352381805019</v>
      </c>
      <c r="I7" s="16">
        <f>VLOOKUP($D7,'Growth rate'!$B$3:$S$93,6,FALSE)*VLOOKUP($F7,BY_IND_Demand_Drivers!$B$5:$J$100,9,FALSE)</f>
        <v>0.21947352381805019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4.0118950210998028</v>
      </c>
      <c r="H8" s="16">
        <f>VLOOKUP($D8,'Growth rate'!$B$3:$S$93,6,FALSE)*VLOOKUP($F8,BY_IND_Demand_Drivers!$B$5:$J$100,8,FALSE)</f>
        <v>0.22291911162538705</v>
      </c>
      <c r="I8" s="16">
        <f>VLOOKUP($D8,'Growth rate'!$B$3:$S$93,6,FALSE)*VLOOKUP($F8,BY_IND_Demand_Drivers!$B$5:$J$100,9,FALSE)</f>
        <v>0.22291911162538705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4.0739055704341576</v>
      </c>
      <c r="H9" s="16">
        <f>VLOOKUP($D9,'Growth rate'!$B$3:$S$93,6,FALSE)*VLOOKUP($F9,BY_IND_Demand_Drivers!$B$5:$J$100,8,FALSE)</f>
        <v>0.22636469943272389</v>
      </c>
      <c r="I9" s="16">
        <f>VLOOKUP($D9,'Growth rate'!$B$3:$S$93,6,FALSE)*VLOOKUP($F9,BY_IND_Demand_Drivers!$B$5:$J$100,9,FALSE)</f>
        <v>0.22636469943272389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4.1359161197685141</v>
      </c>
      <c r="H10" s="16">
        <f>VLOOKUP($D10,'Growth rate'!$B$3:$S$93,6,FALSE)*VLOOKUP($F10,BY_IND_Demand_Drivers!$B$5:$J$100,8,FALSE)</f>
        <v>0.22981028724006075</v>
      </c>
      <c r="I10" s="16">
        <f>VLOOKUP($D10,'Growth rate'!$B$3:$S$93,6,FALSE)*VLOOKUP($F10,BY_IND_Demand_Drivers!$B$5:$J$100,9,FALSE)</f>
        <v>0.22981028724006075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4.1979266691028707</v>
      </c>
      <c r="H11" s="16">
        <f>VLOOKUP($D11,'Growth rate'!$B$3:$S$93,6,FALSE)*VLOOKUP($F11,BY_IND_Demand_Drivers!$B$5:$J$100,8,FALSE)</f>
        <v>0.23325587504739762</v>
      </c>
      <c r="I11" s="16">
        <f>VLOOKUP($D11,'Growth rate'!$B$3:$S$93,6,FALSE)*VLOOKUP($F11,BY_IND_Demand_Drivers!$B$5:$J$100,9,FALSE)</f>
        <v>0.23325587504739762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4.2599372184372273</v>
      </c>
      <c r="H12" s="16">
        <f>VLOOKUP($D12,'Growth rate'!$B$3:$S$93,6,FALSE)*VLOOKUP($F12,BY_IND_Demand_Drivers!$B$5:$J$100,8,FALSE)</f>
        <v>0.23670146285473448</v>
      </c>
      <c r="I12" s="16">
        <f>VLOOKUP($D12,'Growth rate'!$B$3:$S$93,6,FALSE)*VLOOKUP($F12,BY_IND_Demand_Drivers!$B$5:$J$100,9,FALSE)</f>
        <v>0.23670146285473448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4.3219477677715838</v>
      </c>
      <c r="H13" s="16">
        <f>VLOOKUP($D13,'Growth rate'!$B$3:$S$93,6,FALSE)*VLOOKUP($F13,BY_IND_Demand_Drivers!$B$5:$J$100,8,FALSE)</f>
        <v>0.24014705066207137</v>
      </c>
      <c r="I13" s="16">
        <f>VLOOKUP($D13,'Growth rate'!$B$3:$S$93,6,FALSE)*VLOOKUP($F13,BY_IND_Demand_Drivers!$B$5:$J$100,9,FALSE)</f>
        <v>0.24014705066207137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4.3839583171059404</v>
      </c>
      <c r="H14" s="16">
        <f>VLOOKUP($D14,'Growth rate'!$B$3:$S$93,6,FALSE)*VLOOKUP($F14,BY_IND_Demand_Drivers!$B$5:$J$100,8,FALSE)</f>
        <v>0.24359263846940823</v>
      </c>
      <c r="I14" s="16">
        <f>VLOOKUP($D14,'Growth rate'!$B$3:$S$93,6,FALSE)*VLOOKUP($F14,BY_IND_Demand_Drivers!$B$5:$J$100,9,FALSE)</f>
        <v>0.24359263846940823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4.445968866440297</v>
      </c>
      <c r="H15" s="16">
        <f>VLOOKUP($D15,'Growth rate'!$B$3:$S$93,6,FALSE)*VLOOKUP($F15,BY_IND_Demand_Drivers!$B$5:$J$100,8,FALSE)</f>
        <v>0.2470382262767451</v>
      </c>
      <c r="I15" s="16">
        <f>VLOOKUP($D15,'Growth rate'!$B$3:$S$93,6,FALSE)*VLOOKUP($F15,BY_IND_Demand_Drivers!$B$5:$J$100,9,FALSE)</f>
        <v>0.2470382262767451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4.5079794157746527</v>
      </c>
      <c r="H16" s="16">
        <f>VLOOKUP($D16,'Growth rate'!$B$3:$S$93,6,FALSE)*VLOOKUP($F16,BY_IND_Demand_Drivers!$B$5:$J$100,8,FALSE)</f>
        <v>0.25048381408408193</v>
      </c>
      <c r="I16" s="16">
        <f>VLOOKUP($D16,'Growth rate'!$B$3:$S$93,6,FALSE)*VLOOKUP($F16,BY_IND_Demand_Drivers!$B$5:$J$100,9,FALSE)</f>
        <v>0.25048381408408193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4.5699899651090092</v>
      </c>
      <c r="H17" s="16">
        <f>VLOOKUP($D17,'Growth rate'!$B$3:$S$93,6,FALSE)*VLOOKUP($F17,BY_IND_Demand_Drivers!$B$5:$J$100,8,FALSE)</f>
        <v>0.25392940189141883</v>
      </c>
      <c r="I17" s="16">
        <f>VLOOKUP($D17,'Growth rate'!$B$3:$S$93,6,FALSE)*VLOOKUP($F17,BY_IND_Demand_Drivers!$B$5:$J$100,9,FALSE)</f>
        <v>0.25392940189141883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4.6320005144433649</v>
      </c>
      <c r="H18" s="16">
        <f>VLOOKUP($D18,'Growth rate'!$B$3:$S$93,6,FALSE)*VLOOKUP($F18,BY_IND_Demand_Drivers!$B$5:$J$100,8,FALSE)</f>
        <v>0.25737498969875566</v>
      </c>
      <c r="I18" s="16">
        <f>VLOOKUP($D18,'Growth rate'!$B$3:$S$93,6,FALSE)*VLOOKUP($F18,BY_IND_Demand_Drivers!$B$5:$J$100,9,FALSE)</f>
        <v>0.25737498969875566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4.6940110637777215</v>
      </c>
      <c r="H19" s="16">
        <f>VLOOKUP($D19,'Growth rate'!$B$3:$S$93,6,FALSE)*VLOOKUP($F19,BY_IND_Demand_Drivers!$B$5:$J$100,8,FALSE)</f>
        <v>0.26082057750609255</v>
      </c>
      <c r="I19" s="16">
        <f>VLOOKUP($D19,'Growth rate'!$B$3:$S$93,6,FALSE)*VLOOKUP($F19,BY_IND_Demand_Drivers!$B$5:$J$100,9,FALSE)</f>
        <v>0.26082057750609255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4.7560216131120781</v>
      </c>
      <c r="H20" s="16">
        <f>VLOOKUP($D20,'Growth rate'!$B$3:$S$93,6,FALSE)*VLOOKUP($F20,BY_IND_Demand_Drivers!$B$5:$J$100,8,FALSE)</f>
        <v>0.26426616531342939</v>
      </c>
      <c r="I20" s="16">
        <f>VLOOKUP($D20,'Growth rate'!$B$3:$S$93,6,FALSE)*VLOOKUP($F20,BY_IND_Demand_Drivers!$B$5:$J$100,9,FALSE)</f>
        <v>0.26426616531342939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4.8180321624464346</v>
      </c>
      <c r="H21" s="16">
        <f>VLOOKUP($D21,'Growth rate'!$B$3:$S$93,6,FALSE)*VLOOKUP($F21,BY_IND_Demand_Drivers!$B$5:$J$100,8,FALSE)</f>
        <v>0.26771175312076628</v>
      </c>
      <c r="I21" s="16">
        <f>VLOOKUP($D21,'Growth rate'!$B$3:$S$93,6,FALSE)*VLOOKUP($F21,BY_IND_Demand_Drivers!$B$5:$J$100,9,FALSE)</f>
        <v>0.26771175312076628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4.8800427117807912</v>
      </c>
      <c r="H22" s="16">
        <f>VLOOKUP($D22,'Growth rate'!$B$3:$S$93,6,FALSE)*VLOOKUP($F22,BY_IND_Demand_Drivers!$B$5:$J$100,8,FALSE)</f>
        <v>0.27115734092810317</v>
      </c>
      <c r="I22" s="16">
        <f>VLOOKUP($D22,'Growth rate'!$B$3:$S$93,6,FALSE)*VLOOKUP($F22,BY_IND_Demand_Drivers!$B$5:$J$100,9,FALSE)</f>
        <v>0.27115734092810317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4.9420532611151478</v>
      </c>
      <c r="H23" s="16">
        <f>VLOOKUP($D23,'Growth rate'!$B$3:$S$93,6,FALSE)*VLOOKUP($F23,BY_IND_Demand_Drivers!$B$5:$J$100,8,FALSE)</f>
        <v>0.27460292873544001</v>
      </c>
      <c r="I23" s="16">
        <f>VLOOKUP($D23,'Growth rate'!$B$3:$S$93,6,FALSE)*VLOOKUP($F23,BY_IND_Demand_Drivers!$B$5:$J$100,9,FALSE)</f>
        <v>0.27460292873544001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5.0040638104495043</v>
      </c>
      <c r="H24" s="16">
        <f>VLOOKUP($D24,'Growth rate'!$B$3:$S$93,6,FALSE)*VLOOKUP($F24,BY_IND_Demand_Drivers!$B$5:$J$100,8,FALSE)</f>
        <v>0.2780485165427769</v>
      </c>
      <c r="I24" s="16">
        <f>VLOOKUP($D24,'Growth rate'!$B$3:$S$93,6,FALSE)*VLOOKUP($F24,BY_IND_Demand_Drivers!$B$5:$J$100,9,FALSE)</f>
        <v>0.2780485165427769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5.0660743597838609</v>
      </c>
      <c r="H25" s="16">
        <f>VLOOKUP($D25,'Growth rate'!$B$3:$S$93,6,FALSE)*VLOOKUP($F25,BY_IND_Demand_Drivers!$B$5:$J$100,8,FALSE)</f>
        <v>0.28149410435011379</v>
      </c>
      <c r="I25" s="16">
        <f>VLOOKUP($D25,'Growth rate'!$B$3:$S$93,6,FALSE)*VLOOKUP($F25,BY_IND_Demand_Drivers!$B$5:$J$100,9,FALSE)</f>
        <v>0.28149410435011379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5.1280849091182166</v>
      </c>
      <c r="H26" s="16">
        <f>VLOOKUP($D26,'Growth rate'!$B$3:$S$93,6,FALSE)*VLOOKUP($F26,BY_IND_Demand_Drivers!$B$5:$J$100,8,FALSE)</f>
        <v>0.28493969215745057</v>
      </c>
      <c r="I26" s="16">
        <f>VLOOKUP($D26,'Growth rate'!$B$3:$S$93,6,FALSE)*VLOOKUP($F26,BY_IND_Demand_Drivers!$B$5:$J$100,9,FALSE)</f>
        <v>0.28493969215745057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5.1900954584525723</v>
      </c>
      <c r="H27" s="16">
        <f>VLOOKUP($D27,'Growth rate'!$B$3:$S$93,6,FALSE)*VLOOKUP($F27,BY_IND_Demand_Drivers!$B$5:$J$100,8,FALSE)</f>
        <v>0.28838527996478747</v>
      </c>
      <c r="I27" s="16">
        <f>VLOOKUP($D27,'Growth rate'!$B$3:$S$93,6,FALSE)*VLOOKUP($F27,BY_IND_Demand_Drivers!$B$5:$J$100,9,FALSE)</f>
        <v>0.28838527996478747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5.2521060077869288</v>
      </c>
      <c r="H28" s="16">
        <f>VLOOKUP($D28,'Growth rate'!$B$3:$S$93,6,FALSE)*VLOOKUP($F28,BY_IND_Demand_Drivers!$B$5:$J$100,8,FALSE)</f>
        <v>0.29183086777212436</v>
      </c>
      <c r="I28" s="16">
        <f>VLOOKUP($D28,'Growth rate'!$B$3:$S$93,6,FALSE)*VLOOKUP($F28,BY_IND_Demand_Drivers!$B$5:$J$100,9,FALSE)</f>
        <v>0.29183086777212436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5.3141165571212854</v>
      </c>
      <c r="H29" s="16">
        <f>VLOOKUP($D29,'Growth rate'!$B$3:$S$93,6,FALSE)*VLOOKUP($F29,BY_IND_Demand_Drivers!$B$5:$J$100,8,FALSE)</f>
        <v>0.29527645557946119</v>
      </c>
      <c r="I29" s="16">
        <f>VLOOKUP($D29,'Growth rate'!$B$3:$S$93,6,FALSE)*VLOOKUP($F29,BY_IND_Demand_Drivers!$B$5:$J$100,9,FALSE)</f>
        <v>0.29527645557946119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5.376127106455642</v>
      </c>
      <c r="H30" s="16">
        <f>VLOOKUP($D30,'Growth rate'!$B$3:$S$93,6,FALSE)*VLOOKUP($F30,BY_IND_Demand_Drivers!$B$5:$J$100,8,FALSE)</f>
        <v>0.29872204338679809</v>
      </c>
      <c r="I30" s="16">
        <f>VLOOKUP($D30,'Growth rate'!$B$3:$S$93,6,FALSE)*VLOOKUP($F30,BY_IND_Demand_Drivers!$B$5:$J$100,9,FALSE)</f>
        <v>0.29872204338679809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5.4381376557899976</v>
      </c>
      <c r="H31" s="16">
        <f>VLOOKUP($D31,'Growth rate'!$B$3:$S$93,6,FALSE)*VLOOKUP($F31,BY_IND_Demand_Drivers!$B$5:$J$100,8,FALSE)</f>
        <v>0.30216763119413492</v>
      </c>
      <c r="I31" s="16">
        <f>VLOOKUP($D31,'Growth rate'!$B$3:$S$93,6,FALSE)*VLOOKUP($F31,BY_IND_Demand_Drivers!$B$5:$J$100,9,FALSE)</f>
        <v>0.30216763119413492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5.5001482051243542</v>
      </c>
      <c r="H32" s="16">
        <f>VLOOKUP($D32,'Growth rate'!$B$3:$S$93,6,FALSE)*VLOOKUP($F32,BY_IND_Demand_Drivers!$B$5:$J$100,8,FALSE)</f>
        <v>0.30561321900147176</v>
      </c>
      <c r="I32" s="16">
        <f>VLOOKUP($D32,'Growth rate'!$B$3:$S$93,6,FALSE)*VLOOKUP($F32,BY_IND_Demand_Drivers!$B$5:$J$100,9,FALSE)</f>
        <v>0.30561321900147176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5.5621587544587108</v>
      </c>
      <c r="H33" s="16">
        <f>VLOOKUP($D33,'Growth rate'!$B$3:$S$93,6,FALSE)*VLOOKUP($F33,BY_IND_Demand_Drivers!$B$5:$J$100,8,FALSE)</f>
        <v>0.30905880680880865</v>
      </c>
      <c r="I33" s="16">
        <f>VLOOKUP($D33,'Growth rate'!$B$3:$S$93,6,FALSE)*VLOOKUP($F33,BY_IND_Demand_Drivers!$B$5:$J$100,9,FALSE)</f>
        <v>0.30905880680880865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5.6241693037930673</v>
      </c>
      <c r="H34" s="16">
        <f>VLOOKUP($D34,'Growth rate'!$B$3:$S$93,6,FALSE)*VLOOKUP($F34,BY_IND_Demand_Drivers!$B$5:$J$100,8,FALSE)</f>
        <v>0.31250439461614554</v>
      </c>
      <c r="I34" s="16">
        <f>VLOOKUP($D34,'Growth rate'!$B$3:$S$93,6,FALSE)*VLOOKUP($F34,BY_IND_Demand_Drivers!$B$5:$J$100,9,FALSE)</f>
        <v>0.31250439461614554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5.6861798531274239</v>
      </c>
      <c r="H35" s="16">
        <f>VLOOKUP($D35,'Growth rate'!$B$3:$S$93,6,FALSE)*VLOOKUP($F35,BY_IND_Demand_Drivers!$B$5:$J$100,8,FALSE)</f>
        <v>0.31594998242348238</v>
      </c>
      <c r="I35" s="16">
        <f>VLOOKUP($D35,'Growth rate'!$B$3:$S$93,6,FALSE)*VLOOKUP($F35,BY_IND_Demand_Drivers!$B$5:$J$100,9,FALSE)</f>
        <v>0.31594998242348238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5.7771587307774626</v>
      </c>
      <c r="H36" s="16">
        <f>VLOOKUP($D36,'Growth rate'!$B$3:$S$93,6,FALSE)*VLOOKUP($F36,BY_IND_Demand_Drivers!$B$5:$J$100,8,FALSE)</f>
        <v>0.32100518214225815</v>
      </c>
      <c r="I36" s="16">
        <f>VLOOKUP($D36,'Growth rate'!$B$3:$S$93,6,FALSE)*VLOOKUP($F36,BY_IND_Demand_Drivers!$B$5:$J$100,9,FALSE)</f>
        <v>0.32100518214225815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5.8695932704699016</v>
      </c>
      <c r="H37" s="16">
        <f>VLOOKUP($D37,'Growth rate'!$B$3:$S$93,6,FALSE)*VLOOKUP($F37,BY_IND_Demand_Drivers!$B$5:$J$100,8,FALSE)</f>
        <v>0.32614126505653424</v>
      </c>
      <c r="I37" s="16">
        <f>VLOOKUP($D37,'Growth rate'!$B$3:$S$93,6,FALSE)*VLOOKUP($F37,BY_IND_Demand_Drivers!$B$5:$J$100,9,FALSE)</f>
        <v>0.32614126505653424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5.9635067627974205</v>
      </c>
      <c r="H38" s="16">
        <f>VLOOKUP($D38,'Growth rate'!$B$3:$S$93,6,FALSE)*VLOOKUP($F38,BY_IND_Demand_Drivers!$B$5:$J$100,8,FALSE)</f>
        <v>0.33135952529743878</v>
      </c>
      <c r="I38" s="16">
        <f>VLOOKUP($D38,'Growth rate'!$B$3:$S$93,6,FALSE)*VLOOKUP($F38,BY_IND_Demand_Drivers!$B$5:$J$100,9,FALSE)</f>
        <v>0.33135952529743878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6.0589228710021796</v>
      </c>
      <c r="H39" s="16">
        <f>VLOOKUP($D39,'Growth rate'!$B$3:$S$93,6,FALSE)*VLOOKUP($F39,BY_IND_Demand_Drivers!$B$5:$J$100,8,FALSE)</f>
        <v>0.33666127770219784</v>
      </c>
      <c r="I39" s="16">
        <f>VLOOKUP($D39,'Growth rate'!$B$3:$S$93,6,FALSE)*VLOOKUP($F39,BY_IND_Demand_Drivers!$B$5:$J$100,9,FALSE)</f>
        <v>0.33666127770219784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6.1558656369382128</v>
      </c>
      <c r="H40" s="16">
        <f>VLOOKUP($D40,'Growth rate'!$B$3:$S$93,6,FALSE)*VLOOKUP($F40,BY_IND_Demand_Drivers!$B$5:$J$100,8,FALSE)</f>
        <v>0.34204785814543293</v>
      </c>
      <c r="I40" s="16">
        <f>VLOOKUP($D40,'Growth rate'!$B$3:$S$93,6,FALSE)*VLOOKUP($F40,BY_IND_Demand_Drivers!$B$5:$J$100,9,FALSE)</f>
        <v>0.34204785814543293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6.254359487129225</v>
      </c>
      <c r="H41" s="16">
        <f>VLOOKUP($D41,'Growth rate'!$B$3:$S$93,6,FALSE)*VLOOKUP($F41,BY_IND_Demand_Drivers!$B$5:$J$100,8,FALSE)</f>
        <v>0.34752062387575988</v>
      </c>
      <c r="I41" s="16">
        <f>VLOOKUP($D41,'Growth rate'!$B$3:$S$93,6,FALSE)*VLOOKUP($F41,BY_IND_Demand_Drivers!$B$5:$J$100,9,FALSE)</f>
        <v>0.34752062387575988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6.3544292389232933</v>
      </c>
      <c r="H42" s="16">
        <f>VLOOKUP($D42,'Growth rate'!$B$3:$S$93,6,FALSE)*VLOOKUP($F42,BY_IND_Demand_Drivers!$B$5:$J$100,8,FALSE)</f>
        <v>0.35308095385777211</v>
      </c>
      <c r="I42" s="16">
        <f>VLOOKUP($D42,'Growth rate'!$B$3:$S$93,6,FALSE)*VLOOKUP($F42,BY_IND_Demand_Drivers!$B$5:$J$100,9,FALSE)</f>
        <v>0.35308095385777211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6.4561001067460655</v>
      </c>
      <c r="H43" s="16">
        <f>VLOOKUP($D43,'Growth rate'!$B$3:$S$93,6,FALSE)*VLOOKUP($F43,BY_IND_Demand_Drivers!$B$5:$J$100,8,FALSE)</f>
        <v>0.35873024911949641</v>
      </c>
      <c r="I43" s="16">
        <f>VLOOKUP($D43,'Growth rate'!$B$3:$S$93,6,FALSE)*VLOOKUP($F43,BY_IND_Demand_Drivers!$B$5:$J$100,9,FALSE)</f>
        <v>0.35873024911949641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6.5593977084540027</v>
      </c>
      <c r="H44" s="16">
        <f>VLOOKUP($D44,'Growth rate'!$B$3:$S$93,6,FALSE)*VLOOKUP($F44,BY_IND_Demand_Drivers!$B$5:$J$100,8,FALSE)</f>
        <v>0.36446993310540837</v>
      </c>
      <c r="I44" s="16">
        <f>VLOOKUP($D44,'Growth rate'!$B$3:$S$93,6,FALSE)*VLOOKUP($F44,BY_IND_Demand_Drivers!$B$5:$J$100,9,FALSE)</f>
        <v>0.36446993310540837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6.6643480717892674</v>
      </c>
      <c r="H45" s="16">
        <f>VLOOKUP($D45,'Growth rate'!$B$3:$S$93,6,FALSE)*VLOOKUP($F45,BY_IND_Demand_Drivers!$B$5:$J$100,8,FALSE)</f>
        <v>0.3703014520350949</v>
      </c>
      <c r="I45" s="16">
        <f>VLOOKUP($D45,'Growth rate'!$B$3:$S$93,6,FALSE)*VLOOKUP($F45,BY_IND_Demand_Drivers!$B$5:$J$100,9,FALSE)</f>
        <v>0.3703014520350949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6.770977640937895</v>
      </c>
      <c r="H46" s="16">
        <f>VLOOKUP($D46,'Growth rate'!$B$3:$S$93,6,FALSE)*VLOOKUP($F46,BY_IND_Demand_Drivers!$B$5:$J$100,8,FALSE)</f>
        <v>0.37622627526765645</v>
      </c>
      <c r="I46" s="16">
        <f>VLOOKUP($D46,'Growth rate'!$B$3:$S$93,6,FALSE)*VLOOKUP($F46,BY_IND_Demand_Drivers!$B$5:$J$100,9,FALSE)</f>
        <v>0.37622627526765645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6.8793132831929018</v>
      </c>
      <c r="H47" s="16">
        <f>VLOOKUP($D47,'Growth rate'!$B$3:$S$93,6,FALSE)*VLOOKUP($F47,BY_IND_Demand_Drivers!$B$5:$J$100,8,FALSE)</f>
        <v>0.38224589567193895</v>
      </c>
      <c r="I47" s="16">
        <f>VLOOKUP($D47,'Growth rate'!$B$3:$S$93,6,FALSE)*VLOOKUP($F47,BY_IND_Demand_Drivers!$B$5:$J$100,9,FALSE)</f>
        <v>0.38224589567193895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6.9893822957239884</v>
      </c>
      <c r="H48" s="16">
        <f>VLOOKUP($D48,'Growth rate'!$B$3:$S$93,6,FALSE)*VLOOKUP($F48,BY_IND_Demand_Drivers!$B$5:$J$100,8,FALSE)</f>
        <v>0.38836183000268998</v>
      </c>
      <c r="I48" s="16">
        <f>VLOOKUP($D48,'Growth rate'!$B$3:$S$93,6,FALSE)*VLOOKUP($F48,BY_IND_Demand_Drivers!$B$5:$J$100,9,FALSE)</f>
        <v>0.38836183000268998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7.1012124124555722</v>
      </c>
      <c r="H49" s="16">
        <f>VLOOKUP($D49,'Growth rate'!$B$3:$S$93,6,FALSE)*VLOOKUP($F49,BY_IND_Demand_Drivers!$B$5:$J$100,8,FALSE)</f>
        <v>0.39457561928273305</v>
      </c>
      <c r="I49" s="16">
        <f>VLOOKUP($D49,'Growth rate'!$B$3:$S$93,6,FALSE)*VLOOKUP($F49,BY_IND_Demand_Drivers!$B$5:$J$100,9,FALSE)</f>
        <v>0.39457561928273305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7.2148318110548617</v>
      </c>
      <c r="H50" s="16">
        <f>VLOOKUP($D50,'Growth rate'!$B$3:$S$93,6,FALSE)*VLOOKUP($F50,BY_IND_Demand_Drivers!$B$5:$J$100,8,FALSE)</f>
        <v>0.40088882919125673</v>
      </c>
      <c r="I50" s="16">
        <f>VLOOKUP($D50,'Growth rate'!$B$3:$S$93,6,FALSE)*VLOOKUP($F50,BY_IND_Demand_Drivers!$B$5:$J$100,9,FALSE)</f>
        <v>0.40088882919125673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7.3302691200317405</v>
      </c>
      <c r="H51" s="16">
        <f>VLOOKUP($D51,'Growth rate'!$B$3:$S$93,6,FALSE)*VLOOKUP($F51,BY_IND_Demand_Drivers!$B$5:$J$100,8,FALSE)</f>
        <v>0.40730305045831688</v>
      </c>
      <c r="I51" s="16">
        <f>VLOOKUP($D51,'Growth rate'!$B$3:$S$93,6,FALSE)*VLOOKUP($F51,BY_IND_Demand_Drivers!$B$5:$J$100,9,FALSE)</f>
        <v>0.40730305045831688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7.4475534259522469</v>
      </c>
      <c r="H52" s="16">
        <f>VLOOKUP($D52,'Growth rate'!$B$3:$S$93,6,FALSE)*VLOOKUP($F52,BY_IND_Demand_Drivers!$B$5:$J$100,8,FALSE)</f>
        <v>0.41381989926564994</v>
      </c>
      <c r="I52" s="16">
        <f>VLOOKUP($D52,'Growth rate'!$B$3:$S$93,6,FALSE)*VLOOKUP($F52,BY_IND_Demand_Drivers!$B$5:$J$100,9,FALSE)</f>
        <v>0.41381989926564994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7.5667142807674841</v>
      </c>
      <c r="H53" s="16">
        <f>VLOOKUP($D53,'Growth rate'!$B$3:$S$93,6,FALSE)*VLOOKUP($F53,BY_IND_Demand_Drivers!$B$5:$J$100,8,FALSE)</f>
        <v>0.42044101765390041</v>
      </c>
      <c r="I53" s="16">
        <f>VLOOKUP($D53,'Growth rate'!$B$3:$S$93,6,FALSE)*VLOOKUP($F53,BY_IND_Demand_Drivers!$B$5:$J$100,9,FALSE)</f>
        <v>0.42044101765390041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7.6877817092597622</v>
      </c>
      <c r="H54" s="16">
        <f>VLOOKUP($D54,'Growth rate'!$B$3:$S$93,6,FALSE)*VLOOKUP($F54,BY_IND_Demand_Drivers!$B$5:$J$100,8,FALSE)</f>
        <v>0.42716807393636269</v>
      </c>
      <c r="I54" s="16">
        <f>VLOOKUP($D54,'Growth rate'!$B$3:$S$93,6,FALSE)*VLOOKUP($F54,BY_IND_Demand_Drivers!$B$5:$J$100,9,FALSE)</f>
        <v>0.42716807393636269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7.8107862166079185</v>
      </c>
      <c r="H55" s="16">
        <f>VLOOKUP($D55,'Growth rate'!$B$3:$S$93,6,FALSE)*VLOOKUP($F55,BY_IND_Demand_Drivers!$B$5:$J$100,8,FALSE)</f>
        <v>0.43400276311934455</v>
      </c>
      <c r="I55" s="16">
        <f>VLOOKUP($D55,'Growth rate'!$B$3:$S$93,6,FALSE)*VLOOKUP($F55,BY_IND_Demand_Drivers!$B$5:$J$100,9,FALSE)</f>
        <v>0.43400276311934455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7.9357587960736469</v>
      </c>
      <c r="H56" s="16">
        <f>VLOOKUP($D56,'Growth rate'!$B$3:$S$93,6,FALSE)*VLOOKUP($F56,BY_IND_Demand_Drivers!$B$5:$J$100,8,FALSE)</f>
        <v>0.44094680732925412</v>
      </c>
      <c r="I56" s="16">
        <f>VLOOKUP($D56,'Growth rate'!$B$3:$S$93,6,FALSE)*VLOOKUP($F56,BY_IND_Demand_Drivers!$B$5:$J$100,9,FALSE)</f>
        <v>0.44094680732925412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8.0627309368108246</v>
      </c>
      <c r="H57" s="16">
        <f>VLOOKUP($D57,'Growth rate'!$B$3:$S$93,6,FALSE)*VLOOKUP($F57,BY_IND_Demand_Drivers!$B$5:$J$100,8,FALSE)</f>
        <v>0.44800195624652217</v>
      </c>
      <c r="I57" s="16">
        <f>VLOOKUP($D57,'Growth rate'!$B$3:$S$93,6,FALSE)*VLOOKUP($F57,BY_IND_Demand_Drivers!$B$5:$J$100,9,FALSE)</f>
        <v>0.44800195624652217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8.1917346317997968</v>
      </c>
      <c r="H58" s="16">
        <f>VLOOKUP($D58,'Growth rate'!$B$3:$S$93,6,FALSE)*VLOOKUP($F58,BY_IND_Demand_Drivers!$B$5:$J$100,8,FALSE)</f>
        <v>0.45516998754646643</v>
      </c>
      <c r="I58" s="16">
        <f>VLOOKUP($D58,'Growth rate'!$B$3:$S$93,6,FALSE)*VLOOKUP($F58,BY_IND_Demand_Drivers!$B$5:$J$100,9,FALSE)</f>
        <v>0.45516998754646643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8.3228023859085933</v>
      </c>
      <c r="H59" s="16">
        <f>VLOOKUP($D59,'Growth rate'!$B$3:$S$93,6,FALSE)*VLOOKUP($F59,BY_IND_Demand_Drivers!$B$5:$J$100,8,FALSE)</f>
        <v>0.46245270734720989</v>
      </c>
      <c r="I59" s="16">
        <f>VLOOKUP($D59,'Growth rate'!$B$3:$S$93,6,FALSE)*VLOOKUP($F59,BY_IND_Demand_Drivers!$B$5:$J$100,9,FALSE)</f>
        <v>0.46245270734720989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8.4559672240831318</v>
      </c>
      <c r="H60" s="16">
        <f>VLOOKUP($D60,'Growth rate'!$B$3:$S$93,6,FALSE)*VLOOKUP($F60,BY_IND_Demand_Drivers!$B$5:$J$100,8,FALSE)</f>
        <v>0.46985195066476532</v>
      </c>
      <c r="I60" s="16">
        <f>VLOOKUP($D60,'Growth rate'!$B$3:$S$93,6,FALSE)*VLOOKUP($F60,BY_IND_Demand_Drivers!$B$5:$J$100,9,FALSE)</f>
        <v>0.46985195066476532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8.5912626996684605</v>
      </c>
      <c r="H61" s="16">
        <f>VLOOKUP($D61,'Growth rate'!$B$3:$S$93,6,FALSE)*VLOOKUP($F61,BY_IND_Demand_Drivers!$B$5:$J$100,8,FALSE)</f>
        <v>0.47736958187540152</v>
      </c>
      <c r="I61" s="16">
        <f>VLOOKUP($D61,'Growth rate'!$B$3:$S$93,6,FALSE)*VLOOKUP($F61,BY_IND_Demand_Drivers!$B$5:$J$100,9,FALSE)</f>
        <v>0.47736958187540152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8.7287229028631561</v>
      </c>
      <c r="H62" s="16">
        <f>VLOOKUP($D62,'Growth rate'!$B$3:$S$93,6,FALSE)*VLOOKUP($F62,BY_IND_Demand_Drivers!$B$5:$J$100,8,FALSE)</f>
        <v>0.48500749518540787</v>
      </c>
      <c r="I62" s="16">
        <f>VLOOKUP($D62,'Growth rate'!$B$3:$S$93,6,FALSE)*VLOOKUP($F62,BY_IND_Demand_Drivers!$B$5:$J$100,9,FALSE)</f>
        <v>0.48500749518540787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8.8683824693089672</v>
      </c>
      <c r="H63" s="16">
        <f>VLOOKUP($D63,'Growth rate'!$B$3:$S$93,6,FALSE)*VLOOKUP($F63,BY_IND_Demand_Drivers!$B$5:$J$100,8,FALSE)</f>
        <v>0.49276761510837447</v>
      </c>
      <c r="I63" s="16">
        <f>VLOOKUP($D63,'Growth rate'!$B$3:$S$93,6,FALSE)*VLOOKUP($F63,BY_IND_Demand_Drivers!$B$5:$J$100,9,FALSE)</f>
        <v>0.49276761510837447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9.010276588817911</v>
      </c>
      <c r="H64" s="16">
        <f>VLOOKUP($D64,'Growth rate'!$B$3:$S$93,6,FALSE)*VLOOKUP($F64,BY_IND_Demand_Drivers!$B$5:$J$100,8,FALSE)</f>
        <v>0.50065189695010848</v>
      </c>
      <c r="I64" s="16">
        <f>VLOOKUP($D64,'Growth rate'!$B$3:$S$93,6,FALSE)*VLOOKUP($F64,BY_IND_Demand_Drivers!$B$5:$J$100,9,FALSE)</f>
        <v>0.50065189695010848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9.1544410142389978</v>
      </c>
      <c r="H65" s="16">
        <f>VLOOKUP($D65,'Growth rate'!$B$3:$S$93,6,FALSE)*VLOOKUP($F65,BY_IND_Demand_Drivers!$B$5:$J$100,8,FALSE)</f>
        <v>0.50866232730131022</v>
      </c>
      <c r="I65" s="16">
        <f>VLOOKUP($D65,'Growth rate'!$B$3:$S$93,6,FALSE)*VLOOKUP($F65,BY_IND_Demand_Drivers!$B$5:$J$100,9,FALSE)</f>
        <v>0.50866232730131022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9.300912070466822</v>
      </c>
      <c r="H66" s="16">
        <f>VLOOKUP($D66,'Growth rate'!$B$3:$S$93,6,FALSE)*VLOOKUP($F66,BY_IND_Demand_Drivers!$B$5:$J$100,8,FALSE)</f>
        <v>0.5168009245381312</v>
      </c>
      <c r="I66" s="16">
        <f>VLOOKUP($D66,'Growth rate'!$B$3:$S$93,6,FALSE)*VLOOKUP($F66,BY_IND_Demand_Drivers!$B$5:$J$100,9,FALSE)</f>
        <v>0.5168009245381312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9.4497266635942925</v>
      </c>
      <c r="H67" s="16">
        <f>VLOOKUP($D67,'Growth rate'!$B$3:$S$93,6,FALSE)*VLOOKUP($F67,BY_IND_Demand_Drivers!$B$5:$J$100,8,FALSE)</f>
        <v>0.52506973933074141</v>
      </c>
      <c r="I67" s="16">
        <f>VLOOKUP($D67,'Growth rate'!$B$3:$S$93,6,FALSE)*VLOOKUP($F67,BY_IND_Demand_Drivers!$B$5:$J$100,9,FALSE)</f>
        <v>0.52506973933074141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9.6009222902118001</v>
      </c>
      <c r="H68" s="16">
        <f>VLOOKUP($D68,'Growth rate'!$B$3:$S$93,6,FALSE)*VLOOKUP($F68,BY_IND_Demand_Drivers!$B$5:$J$100,8,FALSE)</f>
        <v>0.53347085516003323</v>
      </c>
      <c r="I68" s="16">
        <f>VLOOKUP($D68,'Growth rate'!$B$3:$S$93,6,FALSE)*VLOOKUP($F68,BY_IND_Demand_Drivers!$B$5:$J$100,9,FALSE)</f>
        <v>0.53347085516003323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9.7545370468551891</v>
      </c>
      <c r="H69" s="16">
        <f>VLOOKUP($D69,'Growth rate'!$B$3:$S$93,6,FALSE)*VLOOKUP($F69,BY_IND_Demand_Drivers!$B$5:$J$100,8,FALSE)</f>
        <v>0.54200638884259367</v>
      </c>
      <c r="I69" s="16">
        <f>VLOOKUP($D69,'Growth rate'!$B$3:$S$93,6,FALSE)*VLOOKUP($F69,BY_IND_Demand_Drivers!$B$5:$J$100,9,FALSE)</f>
        <v>0.54200638884259367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9.9106096396048731</v>
      </c>
      <c r="H70" s="16">
        <f>VLOOKUP($D70,'Growth rate'!$B$3:$S$93,6,FALSE)*VLOOKUP($F70,BY_IND_Demand_Drivers!$B$5:$J$100,8,FALSE)</f>
        <v>0.55067849106407529</v>
      </c>
      <c r="I70" s="16">
        <f>VLOOKUP($D70,'Growth rate'!$B$3:$S$93,6,FALSE)*VLOOKUP($F70,BY_IND_Demand_Drivers!$B$5:$J$100,9,FALSE)</f>
        <v>0.55067849106407529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10.069179393838553</v>
      </c>
      <c r="H71" s="16">
        <f>VLOOKUP($D71,'Growth rate'!$B$3:$S$93,6,FALSE)*VLOOKUP($F71,BY_IND_Demand_Drivers!$B$5:$J$100,8,FALSE)</f>
        <v>0.55948934692110064</v>
      </c>
      <c r="I71" s="16">
        <f>VLOOKUP($D71,'Growth rate'!$B$3:$S$93,6,FALSE)*VLOOKUP($F71,BY_IND_Demand_Drivers!$B$5:$J$100,9,FALSE)</f>
        <v>0.55948934692110064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10.23028626413997</v>
      </c>
      <c r="H72" s="16">
        <f>VLOOKUP($D72,'Growth rate'!$B$3:$S$93,6,FALSE)*VLOOKUP($F72,BY_IND_Demand_Drivers!$B$5:$J$100,8,FALSE)</f>
        <v>0.56844117647183823</v>
      </c>
      <c r="I72" s="16">
        <f>VLOOKUP($D72,'Growth rate'!$B$3:$S$93,6,FALSE)*VLOOKUP($F72,BY_IND_Demand_Drivers!$B$5:$J$100,9,FALSE)</f>
        <v>0.56844117647183823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10.39397084436621</v>
      </c>
      <c r="H73" s="16">
        <f>VLOOKUP($D73,'Growth rate'!$B$3:$S$93,6,FALSE)*VLOOKUP($F73,BY_IND_Demand_Drivers!$B$5:$J$100,8,FALSE)</f>
        <v>0.57753623529538767</v>
      </c>
      <c r="I73" s="16">
        <f>VLOOKUP($D73,'Growth rate'!$B$3:$S$93,6,FALSE)*VLOOKUP($F73,BY_IND_Demand_Drivers!$B$5:$J$100,9,FALSE)</f>
        <v>0.57753623529538767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10.560274377876068</v>
      </c>
      <c r="H74" s="16">
        <f>VLOOKUP($D74,'Growth rate'!$B$3:$S$93,6,FALSE)*VLOOKUP($F74,BY_IND_Demand_Drivers!$B$5:$J$100,8,FALSE)</f>
        <v>0.58677681506011381</v>
      </c>
      <c r="I74" s="16">
        <f>VLOOKUP($D74,'Growth rate'!$B$3:$S$93,6,FALSE)*VLOOKUP($F74,BY_IND_Demand_Drivers!$B$5:$J$100,9,FALSE)</f>
        <v>0.58677681506011381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10.729238767922086</v>
      </c>
      <c r="H75" s="16">
        <f>VLOOKUP($D75,'Growth rate'!$B$3:$S$93,6,FALSE)*VLOOKUP($F75,BY_IND_Demand_Drivers!$B$5:$J$100,8,FALSE)</f>
        <v>0.59616524410107563</v>
      </c>
      <c r="I75" s="16">
        <f>VLOOKUP($D75,'Growth rate'!$B$3:$S$93,6,FALSE)*VLOOKUP($F75,BY_IND_Demand_Drivers!$B$5:$J$100,9,FALSE)</f>
        <v>0.59616524410107563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10.900906588208841</v>
      </c>
      <c r="H76" s="16">
        <f>VLOOKUP($D76,'Growth rate'!$B$3:$S$93,6,FALSE)*VLOOKUP($F76,BY_IND_Demand_Drivers!$B$5:$J$100,8,FALSE)</f>
        <v>0.60570388800669295</v>
      </c>
      <c r="I76" s="16">
        <f>VLOOKUP($D76,'Growth rate'!$B$3:$S$93,6,FALSE)*VLOOKUP($F76,BY_IND_Demand_Drivers!$B$5:$J$100,9,FALSE)</f>
        <v>0.60570388800669295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11.075321093620182</v>
      </c>
      <c r="H77" s="16">
        <f>VLOOKUP($D77,'Growth rate'!$B$3:$S$93,6,FALSE)*VLOOKUP($F77,BY_IND_Demand_Drivers!$B$5:$J$100,8,FALSE)</f>
        <v>0.61539515021480007</v>
      </c>
      <c r="I77" s="16">
        <f>VLOOKUP($D77,'Growth rate'!$B$3:$S$93,6,FALSE)*VLOOKUP($F77,BY_IND_Demand_Drivers!$B$5:$J$100,9,FALSE)</f>
        <v>0.61539515021480007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11.252526231118106</v>
      </c>
      <c r="H78" s="16">
        <f>VLOOKUP($D78,'Growth rate'!$B$3:$S$93,6,FALSE)*VLOOKUP($F78,BY_IND_Demand_Drivers!$B$5:$J$100,8,FALSE)</f>
        <v>0.62524147261823693</v>
      </c>
      <c r="I78" s="16">
        <f>VLOOKUP($D78,'Growth rate'!$B$3:$S$93,6,FALSE)*VLOOKUP($F78,BY_IND_Demand_Drivers!$B$5:$J$100,9,FALSE)</f>
        <v>0.62524147261823693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11.432566650815996</v>
      </c>
      <c r="H79" s="16">
        <f>VLOOKUP($D79,'Growth rate'!$B$3:$S$93,6,FALSE)*VLOOKUP($F79,BY_IND_Demand_Drivers!$B$5:$J$100,8,FALSE)</f>
        <v>0.63524533618012868</v>
      </c>
      <c r="I79" s="16">
        <f>VLOOKUP($D79,'Growth rate'!$B$3:$S$93,6,FALSE)*VLOOKUP($F79,BY_IND_Demand_Drivers!$B$5:$J$100,9,FALSE)</f>
        <v>0.63524533618012868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11.615487717229053</v>
      </c>
      <c r="H80" s="16">
        <f>VLOOKUP($D80,'Growth rate'!$B$3:$S$93,6,FALSE)*VLOOKUP($F80,BY_IND_Demand_Drivers!$B$5:$J$100,8,FALSE)</f>
        <v>0.64540926155901079</v>
      </c>
      <c r="I80" s="16">
        <f>VLOOKUP($D80,'Growth rate'!$B$3:$S$93,6,FALSE)*VLOOKUP($F80,BY_IND_Demand_Drivers!$B$5:$J$100,9,FALSE)</f>
        <v>0.64540926155901079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11.801335520704718</v>
      </c>
      <c r="H81" s="16">
        <f>VLOOKUP($D81,'Growth rate'!$B$3:$S$93,6,FALSE)*VLOOKUP($F81,BY_IND_Demand_Drivers!$B$5:$J$100,8,FALSE)</f>
        <v>0.65573580974395496</v>
      </c>
      <c r="I81" s="16">
        <f>VLOOKUP($D81,'Growth rate'!$B$3:$S$93,6,FALSE)*VLOOKUP($F81,BY_IND_Demand_Drivers!$B$5:$J$100,9,FALSE)</f>
        <v>0.65573580974395496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11.990156889035992</v>
      </c>
      <c r="H82" s="16">
        <f>VLOOKUP($D82,'Growth rate'!$B$3:$S$93,6,FALSE)*VLOOKUP($F82,BY_IND_Demand_Drivers!$B$5:$J$100,8,FALSE)</f>
        <v>0.66622758269985816</v>
      </c>
      <c r="I82" s="16">
        <f>VLOOKUP($D82,'Growth rate'!$B$3:$S$93,6,FALSE)*VLOOKUP($F82,BY_IND_Demand_Drivers!$B$5:$J$100,9,FALSE)</f>
        <v>0.66622758269985816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12.181999399260569</v>
      </c>
      <c r="H83" s="16">
        <f>VLOOKUP($D83,'Growth rate'!$B$3:$S$93,6,FALSE)*VLOOKUP($F83,BY_IND_Demand_Drivers!$B$5:$J$100,8,FALSE)</f>
        <v>0.6768872240230559</v>
      </c>
      <c r="I83" s="16">
        <f>VLOOKUP($D83,'Growth rate'!$B$3:$S$93,6,FALSE)*VLOOKUP($F83,BY_IND_Demand_Drivers!$B$5:$J$100,9,FALSE)</f>
        <v>0.6768872240230559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12.376911389648738</v>
      </c>
      <c r="H84" s="16">
        <f>VLOOKUP($D84,'Growth rate'!$B$3:$S$93,6,FALSE)*VLOOKUP($F84,BY_IND_Demand_Drivers!$B$5:$J$100,8,FALSE)</f>
        <v>0.68771741960742494</v>
      </c>
      <c r="I84" s="16">
        <f>VLOOKUP($D84,'Growth rate'!$B$3:$S$93,6,FALSE)*VLOOKUP($F84,BY_IND_Demand_Drivers!$B$5:$J$100,9,FALSE)</f>
        <v>0.68771741960742494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12.574941971883119</v>
      </c>
      <c r="H85" s="16">
        <f>VLOOKUP($D85,'Growth rate'!$B$3:$S$93,6,FALSE)*VLOOKUP($F85,BY_IND_Demand_Drivers!$B$5:$J$100,8,FALSE)</f>
        <v>0.6987208983211437</v>
      </c>
      <c r="I85" s="16">
        <f>VLOOKUP($D85,'Growth rate'!$B$3:$S$93,6,FALSE)*VLOOKUP($F85,BY_IND_Demand_Drivers!$B$5:$J$100,9,FALSE)</f>
        <v>0.6987208983211437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0.3760902178217822</v>
      </c>
      <c r="H86" s="16">
        <f>VLOOKUP($D86,'Growth rate'!$B$3:$S$93,6,FALSE)*VLOOKUP($F86,BY_IND_Demand_Drivers!$B$5:$J$100,8,FALSE)</f>
        <v>2.0904308910891092E-2</v>
      </c>
      <c r="I86" s="16">
        <f>VLOOKUP($D86,'Growth rate'!$B$3:$S$93,6,FALSE)*VLOOKUP($F86,BY_IND_Demand_Drivers!$B$5:$J$100,9,FALSE)</f>
        <v>2.0904308910891092E-2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0.38228641148248282</v>
      </c>
      <c r="H87" s="16">
        <f>VLOOKUP($D87,'Growth rate'!$B$3:$S$93,6,FALSE)*VLOOKUP($F87,BY_IND_Demand_Drivers!$B$5:$J$100,8,FALSE)</f>
        <v>2.1248713365506208E-2</v>
      </c>
      <c r="I87" s="16">
        <f>VLOOKUP($D87,'Growth rate'!$B$3:$S$93,6,FALSE)*VLOOKUP($F87,BY_IND_Demand_Drivers!$B$5:$J$100,9,FALSE)</f>
        <v>2.1248713365506208E-2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0.38848260514318339</v>
      </c>
      <c r="H88" s="16">
        <f>VLOOKUP($D88,'Growth rate'!$B$3:$S$93,6,FALSE)*VLOOKUP($F88,BY_IND_Demand_Drivers!$B$5:$J$100,8,FALSE)</f>
        <v>2.159311782012132E-2</v>
      </c>
      <c r="I88" s="16">
        <f>VLOOKUP($D88,'Growth rate'!$B$3:$S$93,6,FALSE)*VLOOKUP($F88,BY_IND_Demand_Drivers!$B$5:$J$100,9,FALSE)</f>
        <v>2.159311782012132E-2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0.39467879880388401</v>
      </c>
      <c r="H89" s="16">
        <f>VLOOKUP($D89,'Growth rate'!$B$3:$S$93,6,FALSE)*VLOOKUP($F89,BY_IND_Demand_Drivers!$B$5:$J$100,8,FALSE)</f>
        <v>2.1937522274736436E-2</v>
      </c>
      <c r="I89" s="16">
        <f>VLOOKUP($D89,'Growth rate'!$B$3:$S$93,6,FALSE)*VLOOKUP($F89,BY_IND_Demand_Drivers!$B$5:$J$100,9,FALSE)</f>
        <v>2.1937522274736436E-2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0.40087499246458458</v>
      </c>
      <c r="H90" s="16">
        <f>VLOOKUP($D90,'Growth rate'!$B$3:$S$93,6,FALSE)*VLOOKUP($F90,BY_IND_Demand_Drivers!$B$5:$J$100,8,FALSE)</f>
        <v>2.2281926729351548E-2</v>
      </c>
      <c r="I90" s="16">
        <f>VLOOKUP($D90,'Growth rate'!$B$3:$S$93,6,FALSE)*VLOOKUP($F90,BY_IND_Demand_Drivers!$B$5:$J$100,9,FALSE)</f>
        <v>2.2281926729351548E-2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0.40707118612528514</v>
      </c>
      <c r="H91" s="16">
        <f>VLOOKUP($D91,'Growth rate'!$B$3:$S$93,6,FALSE)*VLOOKUP($F91,BY_IND_Demand_Drivers!$B$5:$J$100,8,FALSE)</f>
        <v>2.2626331183966657E-2</v>
      </c>
      <c r="I91" s="16">
        <f>VLOOKUP($D91,'Growth rate'!$B$3:$S$93,6,FALSE)*VLOOKUP($F91,BY_IND_Demand_Drivers!$B$5:$J$100,9,FALSE)</f>
        <v>2.2626331183966657E-2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0.41326737978598571</v>
      </c>
      <c r="H92" s="16">
        <f>VLOOKUP($D92,'Growth rate'!$B$3:$S$93,6,FALSE)*VLOOKUP($F92,BY_IND_Demand_Drivers!$B$5:$J$100,8,FALSE)</f>
        <v>2.2970735638581773E-2</v>
      </c>
      <c r="I92" s="16">
        <f>VLOOKUP($D92,'Growth rate'!$B$3:$S$93,6,FALSE)*VLOOKUP($F92,BY_IND_Demand_Drivers!$B$5:$J$100,9,FALSE)</f>
        <v>2.2970735638581773E-2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0.41946357344668633</v>
      </c>
      <c r="H93" s="16">
        <f>VLOOKUP($D93,'Growth rate'!$B$3:$S$93,6,FALSE)*VLOOKUP($F93,BY_IND_Demand_Drivers!$B$5:$J$100,8,FALSE)</f>
        <v>2.3315140093196889E-2</v>
      </c>
      <c r="I93" s="16">
        <f>VLOOKUP($D93,'Growth rate'!$B$3:$S$93,6,FALSE)*VLOOKUP($F93,BY_IND_Demand_Drivers!$B$5:$J$100,9,FALSE)</f>
        <v>2.3315140093196889E-2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0.4256597671073869</v>
      </c>
      <c r="H94" s="16">
        <f>VLOOKUP($D94,'Growth rate'!$B$3:$S$93,6,FALSE)*VLOOKUP($F94,BY_IND_Demand_Drivers!$B$5:$J$100,8,FALSE)</f>
        <v>2.3659544547812002E-2</v>
      </c>
      <c r="I94" s="16">
        <f>VLOOKUP($D94,'Growth rate'!$B$3:$S$93,6,FALSE)*VLOOKUP($F94,BY_IND_Demand_Drivers!$B$5:$J$100,9,FALSE)</f>
        <v>2.3659544547812002E-2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0.43185596076808752</v>
      </c>
      <c r="H95" s="16">
        <f>VLOOKUP($D95,'Growth rate'!$B$3:$S$93,6,FALSE)*VLOOKUP($F95,BY_IND_Demand_Drivers!$B$5:$J$100,8,FALSE)</f>
        <v>2.4003949002427118E-2</v>
      </c>
      <c r="I95" s="16">
        <f>VLOOKUP($D95,'Growth rate'!$B$3:$S$93,6,FALSE)*VLOOKUP($F95,BY_IND_Demand_Drivers!$B$5:$J$100,9,FALSE)</f>
        <v>2.4003949002427118E-2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0.43805215442878814</v>
      </c>
      <c r="H96" s="16">
        <f>VLOOKUP($D96,'Growth rate'!$B$3:$S$93,6,FALSE)*VLOOKUP($F96,BY_IND_Demand_Drivers!$B$5:$J$100,8,FALSE)</f>
        <v>2.434835345704223E-2</v>
      </c>
      <c r="I96" s="16">
        <f>VLOOKUP($D96,'Growth rate'!$B$3:$S$93,6,FALSE)*VLOOKUP($F96,BY_IND_Demand_Drivers!$B$5:$J$100,9,FALSE)</f>
        <v>2.434835345704223E-2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0.44424834808948871</v>
      </c>
      <c r="H97" s="16">
        <f>VLOOKUP($D97,'Growth rate'!$B$3:$S$93,6,FALSE)*VLOOKUP($F97,BY_IND_Demand_Drivers!$B$5:$J$100,8,FALSE)</f>
        <v>2.4692757911657346E-2</v>
      </c>
      <c r="I97" s="16">
        <f>VLOOKUP($D97,'Growth rate'!$B$3:$S$93,6,FALSE)*VLOOKUP($F97,BY_IND_Demand_Drivers!$B$5:$J$100,9,FALSE)</f>
        <v>2.4692757911657346E-2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0.45044454175018922</v>
      </c>
      <c r="H98" s="16">
        <f>VLOOKUP($D98,'Growth rate'!$B$3:$S$93,6,FALSE)*VLOOKUP($F98,BY_IND_Demand_Drivers!$B$5:$J$100,8,FALSE)</f>
        <v>2.5037162366272455E-2</v>
      </c>
      <c r="I98" s="16">
        <f>VLOOKUP($D98,'Growth rate'!$B$3:$S$93,6,FALSE)*VLOOKUP($F98,BY_IND_Demand_Drivers!$B$5:$J$100,9,FALSE)</f>
        <v>2.5037162366272455E-2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0.45664073541088984</v>
      </c>
      <c r="H99" s="16">
        <f>VLOOKUP($D99,'Growth rate'!$B$3:$S$93,6,FALSE)*VLOOKUP($F99,BY_IND_Demand_Drivers!$B$5:$J$100,8,FALSE)</f>
        <v>2.5381566820887567E-2</v>
      </c>
      <c r="I99" s="16">
        <f>VLOOKUP($D99,'Growth rate'!$B$3:$S$93,6,FALSE)*VLOOKUP($F99,BY_IND_Demand_Drivers!$B$5:$J$100,9,FALSE)</f>
        <v>2.5381566820887567E-2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0.46283692907159046</v>
      </c>
      <c r="H100" s="16">
        <f>VLOOKUP($D100,'Growth rate'!$B$3:$S$93,6,FALSE)*VLOOKUP($F100,BY_IND_Demand_Drivers!$B$5:$J$100,8,FALSE)</f>
        <v>2.5725971275502683E-2</v>
      </c>
      <c r="I100" s="16">
        <f>VLOOKUP($D100,'Growth rate'!$B$3:$S$93,6,FALSE)*VLOOKUP($F100,BY_IND_Demand_Drivers!$B$5:$J$100,9,FALSE)</f>
        <v>2.5725971275502683E-2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0.46903312273229103</v>
      </c>
      <c r="H101" s="16">
        <f>VLOOKUP($D101,'Growth rate'!$B$3:$S$93,6,FALSE)*VLOOKUP($F101,BY_IND_Demand_Drivers!$B$5:$J$100,8,FALSE)</f>
        <v>2.6070375730117799E-2</v>
      </c>
      <c r="I101" s="16">
        <f>VLOOKUP($D101,'Growth rate'!$B$3:$S$93,6,FALSE)*VLOOKUP($F101,BY_IND_Demand_Drivers!$B$5:$J$100,9,FALSE)</f>
        <v>2.6070375730117799E-2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0.47522931639299165</v>
      </c>
      <c r="H102" s="16">
        <f>VLOOKUP($D102,'Growth rate'!$B$3:$S$93,6,FALSE)*VLOOKUP($F102,BY_IND_Demand_Drivers!$B$5:$J$100,8,FALSE)</f>
        <v>2.6414780184732912E-2</v>
      </c>
      <c r="I102" s="16">
        <f>VLOOKUP($D102,'Growth rate'!$B$3:$S$93,6,FALSE)*VLOOKUP($F102,BY_IND_Demand_Drivers!$B$5:$J$100,9,FALSE)</f>
        <v>2.6414780184732912E-2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0.48142551005369227</v>
      </c>
      <c r="H103" s="16">
        <f>VLOOKUP($D103,'Growth rate'!$B$3:$S$93,6,FALSE)*VLOOKUP($F103,BY_IND_Demand_Drivers!$B$5:$J$100,8,FALSE)</f>
        <v>2.6759184639348028E-2</v>
      </c>
      <c r="I103" s="16">
        <f>VLOOKUP($D103,'Growth rate'!$B$3:$S$93,6,FALSE)*VLOOKUP($F103,BY_IND_Demand_Drivers!$B$5:$J$100,9,FALSE)</f>
        <v>2.6759184639348028E-2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0.48762170371439284</v>
      </c>
      <c r="H104" s="16">
        <f>VLOOKUP($D104,'Growth rate'!$B$3:$S$93,6,FALSE)*VLOOKUP($F104,BY_IND_Demand_Drivers!$B$5:$J$100,8,FALSE)</f>
        <v>2.710358909396314E-2</v>
      </c>
      <c r="I104" s="16">
        <f>VLOOKUP($D104,'Growth rate'!$B$3:$S$93,6,FALSE)*VLOOKUP($F104,BY_IND_Demand_Drivers!$B$5:$J$100,9,FALSE)</f>
        <v>2.710358909396314E-2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0.49381789737509346</v>
      </c>
      <c r="H105" s="16">
        <f>VLOOKUP($D105,'Growth rate'!$B$3:$S$93,6,FALSE)*VLOOKUP($F105,BY_IND_Demand_Drivers!$B$5:$J$100,8,FALSE)</f>
        <v>2.7447993548578256E-2</v>
      </c>
      <c r="I105" s="16">
        <f>VLOOKUP($D105,'Growth rate'!$B$3:$S$93,6,FALSE)*VLOOKUP($F105,BY_IND_Demand_Drivers!$B$5:$J$100,9,FALSE)</f>
        <v>2.7447993548578256E-2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0.50001409103579408</v>
      </c>
      <c r="H106" s="16">
        <f>VLOOKUP($D106,'Growth rate'!$B$3:$S$93,6,FALSE)*VLOOKUP($F106,BY_IND_Demand_Drivers!$B$5:$J$100,8,FALSE)</f>
        <v>2.7792398003193369E-2</v>
      </c>
      <c r="I106" s="16">
        <f>VLOOKUP($D106,'Growth rate'!$B$3:$S$93,6,FALSE)*VLOOKUP($F106,BY_IND_Demand_Drivers!$B$5:$J$100,9,FALSE)</f>
        <v>2.7792398003193369E-2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0.50621028469649465</v>
      </c>
      <c r="H107" s="16">
        <f>VLOOKUP($D107,'Growth rate'!$B$3:$S$93,6,FALSE)*VLOOKUP($F107,BY_IND_Demand_Drivers!$B$5:$J$100,8,FALSE)</f>
        <v>2.8136802457808485E-2</v>
      </c>
      <c r="I107" s="16">
        <f>VLOOKUP($D107,'Growth rate'!$B$3:$S$93,6,FALSE)*VLOOKUP($F107,BY_IND_Demand_Drivers!$B$5:$J$100,9,FALSE)</f>
        <v>2.8136802457808485E-2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0.51240647835719522</v>
      </c>
      <c r="H108" s="16">
        <f>VLOOKUP($D108,'Growth rate'!$B$3:$S$93,6,FALSE)*VLOOKUP($F108,BY_IND_Demand_Drivers!$B$5:$J$100,8,FALSE)</f>
        <v>2.8481206912423594E-2</v>
      </c>
      <c r="I108" s="16">
        <f>VLOOKUP($D108,'Growth rate'!$B$3:$S$93,6,FALSE)*VLOOKUP($F108,BY_IND_Demand_Drivers!$B$5:$J$100,9,FALSE)</f>
        <v>2.8481206912423594E-2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0.51860267201789578</v>
      </c>
      <c r="H109" s="16">
        <f>VLOOKUP($D109,'Growth rate'!$B$3:$S$93,6,FALSE)*VLOOKUP($F109,BY_IND_Demand_Drivers!$B$5:$J$100,8,FALSE)</f>
        <v>2.8825611367038709E-2</v>
      </c>
      <c r="I109" s="16">
        <f>VLOOKUP($D109,'Growth rate'!$B$3:$S$93,6,FALSE)*VLOOKUP($F109,BY_IND_Demand_Drivers!$B$5:$J$100,9,FALSE)</f>
        <v>2.8825611367038709E-2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0.52479886567859635</v>
      </c>
      <c r="H110" s="16">
        <f>VLOOKUP($D110,'Growth rate'!$B$3:$S$93,6,FALSE)*VLOOKUP($F110,BY_IND_Demand_Drivers!$B$5:$J$100,8,FALSE)</f>
        <v>2.9170015821653822E-2</v>
      </c>
      <c r="I110" s="16">
        <f>VLOOKUP($D110,'Growth rate'!$B$3:$S$93,6,FALSE)*VLOOKUP($F110,BY_IND_Demand_Drivers!$B$5:$J$100,9,FALSE)</f>
        <v>2.9170015821653822E-2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0.53099505933929703</v>
      </c>
      <c r="H111" s="16">
        <f>VLOOKUP($D111,'Growth rate'!$B$3:$S$93,6,FALSE)*VLOOKUP($F111,BY_IND_Demand_Drivers!$B$5:$J$100,8,FALSE)</f>
        <v>2.9514420276268938E-2</v>
      </c>
      <c r="I111" s="16">
        <f>VLOOKUP($D111,'Growth rate'!$B$3:$S$93,6,FALSE)*VLOOKUP($F111,BY_IND_Demand_Drivers!$B$5:$J$100,9,FALSE)</f>
        <v>2.9514420276268938E-2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0.53719125299999759</v>
      </c>
      <c r="H112" s="16">
        <f>VLOOKUP($D112,'Growth rate'!$B$3:$S$93,6,FALSE)*VLOOKUP($F112,BY_IND_Demand_Drivers!$B$5:$J$100,8,FALSE)</f>
        <v>2.985882473088405E-2</v>
      </c>
      <c r="I112" s="16">
        <f>VLOOKUP($D112,'Growth rate'!$B$3:$S$93,6,FALSE)*VLOOKUP($F112,BY_IND_Demand_Drivers!$B$5:$J$100,9,FALSE)</f>
        <v>2.985882473088405E-2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0.54338744666069805</v>
      </c>
      <c r="H113" s="16">
        <f>VLOOKUP($D113,'Growth rate'!$B$3:$S$93,6,FALSE)*VLOOKUP($F113,BY_IND_Demand_Drivers!$B$5:$J$100,8,FALSE)</f>
        <v>3.0203229185499159E-2</v>
      </c>
      <c r="I113" s="16">
        <f>VLOOKUP($D113,'Growth rate'!$B$3:$S$93,6,FALSE)*VLOOKUP($F113,BY_IND_Demand_Drivers!$B$5:$J$100,9,FALSE)</f>
        <v>3.0203229185499159E-2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0.54958364032139873</v>
      </c>
      <c r="H114" s="16">
        <f>VLOOKUP($D114,'Growth rate'!$B$3:$S$93,6,FALSE)*VLOOKUP($F114,BY_IND_Demand_Drivers!$B$5:$J$100,8,FALSE)</f>
        <v>3.0547633640114275E-2</v>
      </c>
      <c r="I114" s="16">
        <f>VLOOKUP($D114,'Growth rate'!$B$3:$S$93,6,FALSE)*VLOOKUP($F114,BY_IND_Demand_Drivers!$B$5:$J$100,9,FALSE)</f>
        <v>3.0547633640114275E-2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0.55577983398209929</v>
      </c>
      <c r="H115" s="16">
        <f>VLOOKUP($D115,'Growth rate'!$B$3:$S$93,6,FALSE)*VLOOKUP($F115,BY_IND_Demand_Drivers!$B$5:$J$100,8,FALSE)</f>
        <v>3.0892038094729391E-2</v>
      </c>
      <c r="I115" s="16">
        <f>VLOOKUP($D115,'Growth rate'!$B$3:$S$93,6,FALSE)*VLOOKUP($F115,BY_IND_Demand_Drivers!$B$5:$J$100,9,FALSE)</f>
        <v>3.0892038094729391E-2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0.56197602764279986</v>
      </c>
      <c r="H116" s="16">
        <f>VLOOKUP($D116,'Growth rate'!$B$3:$S$93,6,FALSE)*VLOOKUP($F116,BY_IND_Demand_Drivers!$B$5:$J$100,8,FALSE)</f>
        <v>3.1236442549344504E-2</v>
      </c>
      <c r="I116" s="16">
        <f>VLOOKUP($D116,'Growth rate'!$B$3:$S$93,6,FALSE)*VLOOKUP($F116,BY_IND_Demand_Drivers!$B$5:$J$100,9,FALSE)</f>
        <v>3.1236442549344504E-2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0.56817222130350054</v>
      </c>
      <c r="H117" s="16">
        <f>VLOOKUP($D117,'Growth rate'!$B$3:$S$93,6,FALSE)*VLOOKUP($F117,BY_IND_Demand_Drivers!$B$5:$J$100,8,FALSE)</f>
        <v>3.158084700395962E-2</v>
      </c>
      <c r="I117" s="16">
        <f>VLOOKUP($D117,'Growth rate'!$B$3:$S$93,6,FALSE)*VLOOKUP($F117,BY_IND_Demand_Drivers!$B$5:$J$100,9,FALSE)</f>
        <v>3.158084700395962E-2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0.57726297684435657</v>
      </c>
      <c r="H118" s="16">
        <f>VLOOKUP($D118,'Growth rate'!$B$3:$S$93,6,FALSE)*VLOOKUP($F118,BY_IND_Demand_Drivers!$B$5:$J$100,8,FALSE)</f>
        <v>3.2086140556022977E-2</v>
      </c>
      <c r="I118" s="16">
        <f>VLOOKUP($D118,'Growth rate'!$B$3:$S$93,6,FALSE)*VLOOKUP($F118,BY_IND_Demand_Drivers!$B$5:$J$100,9,FALSE)</f>
        <v>3.2086140556022977E-2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0.58649918447386618</v>
      </c>
      <c r="H119" s="16">
        <f>VLOOKUP($D119,'Growth rate'!$B$3:$S$93,6,FALSE)*VLOOKUP($F119,BY_IND_Demand_Drivers!$B$5:$J$100,8,FALSE)</f>
        <v>3.259951880491934E-2</v>
      </c>
      <c r="I119" s="16">
        <f>VLOOKUP($D119,'Growth rate'!$B$3:$S$93,6,FALSE)*VLOOKUP($F119,BY_IND_Demand_Drivers!$B$5:$J$100,9,FALSE)</f>
        <v>3.259951880491934E-2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0.59588317142544811</v>
      </c>
      <c r="H120" s="16">
        <f>VLOOKUP($D120,'Growth rate'!$B$3:$S$93,6,FALSE)*VLOOKUP($F120,BY_IND_Demand_Drivers!$B$5:$J$100,8,FALSE)</f>
        <v>3.3121111105798053E-2</v>
      </c>
      <c r="I120" s="16">
        <f>VLOOKUP($D120,'Growth rate'!$B$3:$S$93,6,FALSE)*VLOOKUP($F120,BY_IND_Demand_Drivers!$B$5:$J$100,9,FALSE)</f>
        <v>3.3121111105798053E-2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0.60541730216825529</v>
      </c>
      <c r="H121" s="16">
        <f>VLOOKUP($D121,'Growth rate'!$B$3:$S$93,6,FALSE)*VLOOKUP($F121,BY_IND_Demand_Drivers!$B$5:$J$100,8,FALSE)</f>
        <v>3.3651048883490818E-2</v>
      </c>
      <c r="I121" s="16">
        <f>VLOOKUP($D121,'Growth rate'!$B$3:$S$93,6,FALSE)*VLOOKUP($F121,BY_IND_Demand_Drivers!$B$5:$J$100,9,FALSE)</f>
        <v>3.3651048883490818E-2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0.61510397900294722</v>
      </c>
      <c r="H122" s="16">
        <f>VLOOKUP($D122,'Growth rate'!$B$3:$S$93,6,FALSE)*VLOOKUP($F122,BY_IND_Demand_Drivers!$B$5:$J$100,8,FALSE)</f>
        <v>3.4189465665626667E-2</v>
      </c>
      <c r="I122" s="16">
        <f>VLOOKUP($D122,'Growth rate'!$B$3:$S$93,6,FALSE)*VLOOKUP($F122,BY_IND_Demand_Drivers!$B$5:$J$100,9,FALSE)</f>
        <v>3.4189465665626667E-2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0.62494564266699448</v>
      </c>
      <c r="H123" s="16">
        <f>VLOOKUP($D123,'Growth rate'!$B$3:$S$93,6,FALSE)*VLOOKUP($F123,BY_IND_Demand_Drivers!$B$5:$J$100,8,FALSE)</f>
        <v>3.4736497116276695E-2</v>
      </c>
      <c r="I123" s="16">
        <f>VLOOKUP($D123,'Growth rate'!$B$3:$S$93,6,FALSE)*VLOOKUP($F123,BY_IND_Demand_Drivers!$B$5:$J$100,9,FALSE)</f>
        <v>3.4736497116276695E-2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0.63494477294966645</v>
      </c>
      <c r="H124" s="16">
        <f>VLOOKUP($D124,'Growth rate'!$B$3:$S$93,6,FALSE)*VLOOKUP($F124,BY_IND_Demand_Drivers!$B$5:$J$100,8,FALSE)</f>
        <v>3.5292281070137127E-2</v>
      </c>
      <c r="I124" s="16">
        <f>VLOOKUP($D124,'Growth rate'!$B$3:$S$93,6,FALSE)*VLOOKUP($F124,BY_IND_Demand_Drivers!$B$5:$J$100,9,FALSE)</f>
        <v>3.5292281070137127E-2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0.64510388931686102</v>
      </c>
      <c r="H125" s="16">
        <f>VLOOKUP($D125,'Growth rate'!$B$3:$S$93,6,FALSE)*VLOOKUP($F125,BY_IND_Demand_Drivers!$B$5:$J$100,8,FALSE)</f>
        <v>3.5856957567259318E-2</v>
      </c>
      <c r="I125" s="16">
        <f>VLOOKUP($D125,'Growth rate'!$B$3:$S$93,6,FALSE)*VLOOKUP($F125,BY_IND_Demand_Drivers!$B$5:$J$100,9,FALSE)</f>
        <v>3.5856957567259318E-2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0.65542555154593085</v>
      </c>
      <c r="H126" s="16">
        <f>VLOOKUP($D126,'Growth rate'!$B$3:$S$93,6,FALSE)*VLOOKUP($F126,BY_IND_Demand_Drivers!$B$5:$J$100,8,FALSE)</f>
        <v>3.6430668888335474E-2</v>
      </c>
      <c r="I126" s="16">
        <f>VLOOKUP($D126,'Growth rate'!$B$3:$S$93,6,FALSE)*VLOOKUP($F126,BY_IND_Demand_Drivers!$B$5:$J$100,9,FALSE)</f>
        <v>3.6430668888335474E-2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0.66591236037066581</v>
      </c>
      <c r="H127" s="16">
        <f>VLOOKUP($D127,'Growth rate'!$B$3:$S$93,6,FALSE)*VLOOKUP($F127,BY_IND_Demand_Drivers!$B$5:$J$100,8,FALSE)</f>
        <v>3.701355959054884E-2</v>
      </c>
      <c r="I127" s="16">
        <f>VLOOKUP($D127,'Growth rate'!$B$3:$S$93,6,FALSE)*VLOOKUP($F127,BY_IND_Demand_Drivers!$B$5:$J$100,9,FALSE)</f>
        <v>3.701355959054884E-2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0.6765669581365964</v>
      </c>
      <c r="H128" s="16">
        <f>VLOOKUP($D128,'Growth rate'!$B$3:$S$93,6,FALSE)*VLOOKUP($F128,BY_IND_Demand_Drivers!$B$5:$J$100,8,FALSE)</f>
        <v>3.7605776543997618E-2</v>
      </c>
      <c r="I128" s="16">
        <f>VLOOKUP($D128,'Growth rate'!$B$3:$S$93,6,FALSE)*VLOOKUP($F128,BY_IND_Demand_Drivers!$B$5:$J$100,9,FALSE)</f>
        <v>3.7605776543997618E-2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0.68739202946678202</v>
      </c>
      <c r="H129" s="16">
        <f>VLOOKUP($D129,'Growth rate'!$B$3:$S$93,6,FALSE)*VLOOKUP($F129,BY_IND_Demand_Drivers!$B$5:$J$100,8,FALSE)</f>
        <v>3.8207468968701586E-2</v>
      </c>
      <c r="I129" s="16">
        <f>VLOOKUP($D129,'Growth rate'!$B$3:$S$93,6,FALSE)*VLOOKUP($F129,BY_IND_Demand_Drivers!$B$5:$J$100,9,FALSE)</f>
        <v>3.8207468968701586E-2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0.69839030193825047</v>
      </c>
      <c r="H130" s="16">
        <f>VLOOKUP($D130,'Growth rate'!$B$3:$S$93,6,FALSE)*VLOOKUP($F130,BY_IND_Demand_Drivers!$B$5:$J$100,8,FALSE)</f>
        <v>3.8818788472200806E-2</v>
      </c>
      <c r="I130" s="16">
        <f>VLOOKUP($D130,'Growth rate'!$B$3:$S$93,6,FALSE)*VLOOKUP($F130,BY_IND_Demand_Drivers!$B$5:$J$100,9,FALSE)</f>
        <v>3.8818788472200806E-2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0.70956454676926262</v>
      </c>
      <c r="H131" s="16">
        <f>VLOOKUP($D131,'Growth rate'!$B$3:$S$93,6,FALSE)*VLOOKUP($F131,BY_IND_Demand_Drivers!$B$5:$J$100,8,FALSE)</f>
        <v>3.9439889087756023E-2</v>
      </c>
      <c r="I131" s="16">
        <f>VLOOKUP($D131,'Growth rate'!$B$3:$S$93,6,FALSE)*VLOOKUP($F131,BY_IND_Demand_Drivers!$B$5:$J$100,9,FALSE)</f>
        <v>3.9439889087756023E-2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0.72091757951757074</v>
      </c>
      <c r="H132" s="16">
        <f>VLOOKUP($D132,'Growth rate'!$B$3:$S$93,6,FALSE)*VLOOKUP($F132,BY_IND_Demand_Drivers!$B$5:$J$100,8,FALSE)</f>
        <v>4.0070927313160122E-2</v>
      </c>
      <c r="I132" s="16">
        <f>VLOOKUP($D132,'Growth rate'!$B$3:$S$93,6,FALSE)*VLOOKUP($F132,BY_IND_Demand_Drivers!$B$5:$J$100,9,FALSE)</f>
        <v>4.0070927313160122E-2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0.73245226078985193</v>
      </c>
      <c r="H133" s="16">
        <f>VLOOKUP($D133,'Growth rate'!$B$3:$S$93,6,FALSE)*VLOOKUP($F133,BY_IND_Demand_Drivers!$B$5:$J$100,8,FALSE)</f>
        <v>4.0712062150170689E-2</v>
      </c>
      <c r="I133" s="16">
        <f>VLOOKUP($D133,'Growth rate'!$B$3:$S$93,6,FALSE)*VLOOKUP($F133,BY_IND_Demand_Drivers!$B$5:$J$100,9,FALSE)</f>
        <v>4.0712062150170689E-2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0.74417149696248952</v>
      </c>
      <c r="H134" s="16">
        <f>VLOOKUP($D134,'Growth rate'!$B$3:$S$93,6,FALSE)*VLOOKUP($F134,BY_IND_Demand_Drivers!$B$5:$J$100,8,FALSE)</f>
        <v>4.1363455144573409E-2</v>
      </c>
      <c r="I134" s="16">
        <f>VLOOKUP($D134,'Growth rate'!$B$3:$S$93,6,FALSE)*VLOOKUP($F134,BY_IND_Demand_Drivers!$B$5:$J$100,9,FALSE)</f>
        <v>4.1363455144573409E-2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0.75607824091388942</v>
      </c>
      <c r="H135" s="16">
        <f>VLOOKUP($D135,'Growth rate'!$B$3:$S$93,6,FALSE)*VLOOKUP($F135,BY_IND_Demand_Drivers!$B$5:$J$100,8,FALSE)</f>
        <v>4.2025270426886592E-2</v>
      </c>
      <c r="I135" s="16">
        <f>VLOOKUP($D135,'Growth rate'!$B$3:$S$93,6,FALSE)*VLOOKUP($F135,BY_IND_Demand_Drivers!$B$5:$J$100,9,FALSE)</f>
        <v>4.2025270426886592E-2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0.76817549276851149</v>
      </c>
      <c r="H136" s="16">
        <f>VLOOKUP($D136,'Growth rate'!$B$3:$S$93,6,FALSE)*VLOOKUP($F136,BY_IND_Demand_Drivers!$B$5:$J$100,8,FALSE)</f>
        <v>4.2697674753716768E-2</v>
      </c>
      <c r="I136" s="16">
        <f>VLOOKUP($D136,'Growth rate'!$B$3:$S$93,6,FALSE)*VLOOKUP($F136,BY_IND_Demand_Drivers!$B$5:$J$100,9,FALSE)</f>
        <v>4.2697674753716768E-2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0.78046630065280775</v>
      </c>
      <c r="H137" s="16">
        <f>VLOOKUP($D137,'Growth rate'!$B$3:$S$93,6,FALSE)*VLOOKUP($F137,BY_IND_Demand_Drivers!$B$5:$J$100,8,FALSE)</f>
        <v>4.3380837549776237E-2</v>
      </c>
      <c r="I137" s="16">
        <f>VLOOKUP($D137,'Growth rate'!$B$3:$S$93,6,FALSE)*VLOOKUP($F137,BY_IND_Demand_Drivers!$B$5:$J$100,9,FALSE)</f>
        <v>4.3380837549776237E-2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0.79295376146325269</v>
      </c>
      <c r="H138" s="16">
        <f>VLOOKUP($D138,'Growth rate'!$B$3:$S$93,6,FALSE)*VLOOKUP($F138,BY_IND_Demand_Drivers!$B$5:$J$100,8,FALSE)</f>
        <v>4.4074930950572667E-2</v>
      </c>
      <c r="I138" s="16">
        <f>VLOOKUP($D138,'Growth rate'!$B$3:$S$93,6,FALSE)*VLOOKUP($F138,BY_IND_Demand_Drivers!$B$5:$J$100,9,FALSE)</f>
        <v>4.4074930950572667E-2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0.80564102164666473</v>
      </c>
      <c r="H139" s="16">
        <f>VLOOKUP($D139,'Growth rate'!$B$3:$S$93,6,FALSE)*VLOOKUP($F139,BY_IND_Demand_Drivers!$B$5:$J$100,8,FALSE)</f>
        <v>4.4780129845781828E-2</v>
      </c>
      <c r="I139" s="16">
        <f>VLOOKUP($D139,'Growth rate'!$B$3:$S$93,6,FALSE)*VLOOKUP($F139,BY_IND_Demand_Drivers!$B$5:$J$100,9,FALSE)</f>
        <v>4.4780129845781828E-2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0.81853127799301129</v>
      </c>
      <c r="H140" s="16">
        <f>VLOOKUP($D140,'Growth rate'!$B$3:$S$93,6,FALSE)*VLOOKUP($F140,BY_IND_Demand_Drivers!$B$5:$J$100,8,FALSE)</f>
        <v>4.5496611923314327E-2</v>
      </c>
      <c r="I140" s="16">
        <f>VLOOKUP($D140,'Growth rate'!$B$3:$S$93,6,FALSE)*VLOOKUP($F140,BY_IND_Demand_Drivers!$B$5:$J$100,9,FALSE)</f>
        <v>4.5496611923314327E-2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0.83162777844089952</v>
      </c>
      <c r="H141" s="16">
        <f>VLOOKUP($D141,'Growth rate'!$B$3:$S$93,6,FALSE)*VLOOKUP($F141,BY_IND_Demand_Drivers!$B$5:$J$100,8,FALSE)</f>
        <v>4.6224557714087358E-2</v>
      </c>
      <c r="I141" s="16">
        <f>VLOOKUP($D141,'Growth rate'!$B$3:$S$93,6,FALSE)*VLOOKUP($F141,BY_IND_Demand_Drivers!$B$5:$J$100,9,FALSE)</f>
        <v>4.6224557714087358E-2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0.84493382289595398</v>
      </c>
      <c r="H142" s="16">
        <f>VLOOKUP($D142,'Growth rate'!$B$3:$S$93,6,FALSE)*VLOOKUP($F142,BY_IND_Demand_Drivers!$B$5:$J$100,8,FALSE)</f>
        <v>4.6964150637512761E-2</v>
      </c>
      <c r="I142" s="16">
        <f>VLOOKUP($D142,'Growth rate'!$B$3:$S$93,6,FALSE)*VLOOKUP($F142,BY_IND_Demand_Drivers!$B$5:$J$100,9,FALSE)</f>
        <v>4.6964150637512761E-2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0.8584527640622891</v>
      </c>
      <c r="H143" s="16">
        <f>VLOOKUP($D143,'Growth rate'!$B$3:$S$93,6,FALSE)*VLOOKUP($F143,BY_IND_Demand_Drivers!$B$5:$J$100,8,FALSE)</f>
        <v>4.7715577047712961E-2</v>
      </c>
      <c r="I143" s="16">
        <f>VLOOKUP($D143,'Growth rate'!$B$3:$S$93,6,FALSE)*VLOOKUP($F143,BY_IND_Demand_Drivers!$B$5:$J$100,9,FALSE)</f>
        <v>4.7715577047712961E-2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0.87218800828728571</v>
      </c>
      <c r="H144" s="16">
        <f>VLOOKUP($D144,'Growth rate'!$B$3:$S$93,6,FALSE)*VLOOKUP($F144,BY_IND_Demand_Drivers!$B$5:$J$100,8,FALSE)</f>
        <v>4.8479026280476366E-2</v>
      </c>
      <c r="I144" s="16">
        <f>VLOOKUP($D144,'Growth rate'!$B$3:$S$93,6,FALSE)*VLOOKUP($F144,BY_IND_Demand_Drivers!$B$5:$J$100,9,FALSE)</f>
        <v>4.8479026280476366E-2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0.88614301641988236</v>
      </c>
      <c r="H145" s="16">
        <f>VLOOKUP($D145,'Growth rate'!$B$3:$S$93,6,FALSE)*VLOOKUP($F145,BY_IND_Demand_Drivers!$B$5:$J$100,8,FALSE)</f>
        <v>4.9254690700963992E-2</v>
      </c>
      <c r="I145" s="16">
        <f>VLOOKUP($D145,'Growth rate'!$B$3:$S$93,6,FALSE)*VLOOKUP($F145,BY_IND_Demand_Drivers!$B$5:$J$100,9,FALSE)</f>
        <v>4.9254690700963992E-2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0.90032130468260052</v>
      </c>
      <c r="H146" s="16">
        <f>VLOOKUP($D146,'Growth rate'!$B$3:$S$93,6,FALSE)*VLOOKUP($F146,BY_IND_Demand_Drivers!$B$5:$J$100,8,FALSE)</f>
        <v>5.0042765752179419E-2</v>
      </c>
      <c r="I146" s="16">
        <f>VLOOKUP($D146,'Growth rate'!$B$3:$S$93,6,FALSE)*VLOOKUP($F146,BY_IND_Demand_Drivers!$B$5:$J$100,9,FALSE)</f>
        <v>5.0042765752179419E-2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0.91472644555752214</v>
      </c>
      <c r="H147" s="16">
        <f>VLOOKUP($D147,'Growth rate'!$B$3:$S$93,6,FALSE)*VLOOKUP($F147,BY_IND_Demand_Drivers!$B$5:$J$100,8,FALSE)</f>
        <v>5.0843450004214287E-2</v>
      </c>
      <c r="I147" s="16">
        <f>VLOOKUP($D147,'Growth rate'!$B$3:$S$93,6,FALSE)*VLOOKUP($F147,BY_IND_Demand_Drivers!$B$5:$J$100,9,FALSE)</f>
        <v>5.0843450004214287E-2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0.92936206868644256</v>
      </c>
      <c r="H148" s="16">
        <f>VLOOKUP($D148,'Growth rate'!$B$3:$S$93,6,FALSE)*VLOOKUP($F148,BY_IND_Demand_Drivers!$B$5:$J$100,8,FALSE)</f>
        <v>5.1656945204281719E-2</v>
      </c>
      <c r="I148" s="16">
        <f>VLOOKUP($D148,'Growth rate'!$B$3:$S$93,6,FALSE)*VLOOKUP($F148,BY_IND_Demand_Drivers!$B$5:$J$100,9,FALSE)</f>
        <v>5.1656945204281719E-2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0.94423186178542573</v>
      </c>
      <c r="H149" s="16">
        <f>VLOOKUP($D149,'Growth rate'!$B$3:$S$93,6,FALSE)*VLOOKUP($F149,BY_IND_Demand_Drivers!$B$5:$J$100,8,FALSE)</f>
        <v>5.2483456327550235E-2</v>
      </c>
      <c r="I149" s="16">
        <f>VLOOKUP($D149,'Growth rate'!$B$3:$S$93,6,FALSE)*VLOOKUP($F149,BY_IND_Demand_Drivers!$B$5:$J$100,9,FALSE)</f>
        <v>5.2483456327550235E-2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0.95933957157399252</v>
      </c>
      <c r="H150" s="16">
        <f>VLOOKUP($D150,'Growth rate'!$B$3:$S$93,6,FALSE)*VLOOKUP($F150,BY_IND_Demand_Drivers!$B$5:$J$100,8,FALSE)</f>
        <v>5.3323191628791039E-2</v>
      </c>
      <c r="I150" s="16">
        <f>VLOOKUP($D150,'Growth rate'!$B$3:$S$93,6,FALSE)*VLOOKUP($F150,BY_IND_Demand_Drivers!$B$5:$J$100,9,FALSE)</f>
        <v>5.3323191628791039E-2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0.9746890047191763</v>
      </c>
      <c r="H151" s="16">
        <f>VLOOKUP($D151,'Growth rate'!$B$3:$S$93,6,FALSE)*VLOOKUP($F151,BY_IND_Demand_Drivers!$B$5:$J$100,8,FALSE)</f>
        <v>5.4176362694851689E-2</v>
      </c>
      <c r="I151" s="16">
        <f>VLOOKUP($D151,'Growth rate'!$B$3:$S$93,6,FALSE)*VLOOKUP($F151,BY_IND_Demand_Drivers!$B$5:$J$100,9,FALSE)</f>
        <v>5.4176362694851689E-2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0.99028402879468325</v>
      </c>
      <c r="H152" s="16">
        <f>VLOOKUP($D152,'Growth rate'!$B$3:$S$93,6,FALSE)*VLOOKUP($F152,BY_IND_Demand_Drivers!$B$5:$J$100,8,FALSE)</f>
        <v>5.5043184497969327E-2</v>
      </c>
      <c r="I152" s="16">
        <f>VLOOKUP($D152,'Growth rate'!$B$3:$S$93,6,FALSE)*VLOOKUP($F152,BY_IND_Demand_Drivers!$B$5:$J$100,9,FALSE)</f>
        <v>5.5043184497969327E-2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1.0061285732553984</v>
      </c>
      <c r="H153" s="16">
        <f>VLOOKUP($D153,'Growth rate'!$B$3:$S$93,6,FALSE)*VLOOKUP($F153,BY_IND_Demand_Drivers!$B$5:$J$100,8,FALSE)</f>
        <v>5.5923875449936843E-2</v>
      </c>
      <c r="I153" s="16">
        <f>VLOOKUP($D153,'Growth rate'!$B$3:$S$93,6,FALSE)*VLOOKUP($F153,BY_IND_Demand_Drivers!$B$5:$J$100,9,FALSE)</f>
        <v>5.5923875449936843E-2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1.0222266304274847</v>
      </c>
      <c r="H154" s="16">
        <f>VLOOKUP($D154,'Growth rate'!$B$3:$S$93,6,FALSE)*VLOOKUP($F154,BY_IND_Demand_Drivers!$B$5:$J$100,8,FALSE)</f>
        <v>5.6818657457135831E-2</v>
      </c>
      <c r="I154" s="16">
        <f>VLOOKUP($D154,'Growth rate'!$B$3:$S$93,6,FALSE)*VLOOKUP($F154,BY_IND_Demand_Drivers!$B$5:$J$100,9,FALSE)</f>
        <v>5.6818657457135831E-2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1.0385822565143246</v>
      </c>
      <c r="H155" s="16">
        <f>VLOOKUP($D155,'Growth rate'!$B$3:$S$93,6,FALSE)*VLOOKUP($F155,BY_IND_Demand_Drivers!$B$5:$J$100,8,FALSE)</f>
        <v>5.7727755976450003E-2</v>
      </c>
      <c r="I155" s="16">
        <f>VLOOKUP($D155,'Growth rate'!$B$3:$S$93,6,FALSE)*VLOOKUP($F155,BY_IND_Demand_Drivers!$B$5:$J$100,9,FALSE)</f>
        <v>5.7727755976450003E-2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1.0551995726185537</v>
      </c>
      <c r="H156" s="16">
        <f>VLOOKUP($D156,'Growth rate'!$B$3:$S$93,6,FALSE)*VLOOKUP($F156,BY_IND_Demand_Drivers!$B$5:$J$100,8,FALSE)</f>
        <v>5.8651400072073201E-2</v>
      </c>
      <c r="I156" s="16">
        <f>VLOOKUP($D156,'Growth rate'!$B$3:$S$93,6,FALSE)*VLOOKUP($F156,BY_IND_Demand_Drivers!$B$5:$J$100,9,FALSE)</f>
        <v>5.8651400072073201E-2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1.0720827657804506</v>
      </c>
      <c r="H157" s="16">
        <f>VLOOKUP($D157,'Growth rate'!$B$3:$S$93,6,FALSE)*VLOOKUP($F157,BY_IND_Demand_Drivers!$B$5:$J$100,8,FALSE)</f>
        <v>5.9589822473226368E-2</v>
      </c>
      <c r="I157" s="16">
        <f>VLOOKUP($D157,'Growth rate'!$B$3:$S$93,6,FALSE)*VLOOKUP($F157,BY_IND_Demand_Drivers!$B$5:$J$100,9,FALSE)</f>
        <v>5.9589822473226368E-2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1.0892360900329379</v>
      </c>
      <c r="H158" s="16">
        <f>VLOOKUP($D158,'Growth rate'!$B$3:$S$93,6,FALSE)*VLOOKUP($F158,BY_IND_Demand_Drivers!$B$5:$J$100,8,FALSE)</f>
        <v>6.0543259632798004E-2</v>
      </c>
      <c r="I158" s="16">
        <f>VLOOKUP($D158,'Growth rate'!$B$3:$S$93,6,FALSE)*VLOOKUP($F158,BY_IND_Demand_Drivers!$B$5:$J$100,9,FALSE)</f>
        <v>6.0543259632798004E-2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1.106663867473465</v>
      </c>
      <c r="H159" s="16">
        <f>VLOOKUP($D159,'Growth rate'!$B$3:$S$93,6,FALSE)*VLOOKUP($F159,BY_IND_Demand_Drivers!$B$5:$J$100,8,FALSE)</f>
        <v>6.1511951786922779E-2</v>
      </c>
      <c r="I159" s="16">
        <f>VLOOKUP($D159,'Growth rate'!$B$3:$S$93,6,FALSE)*VLOOKUP($F159,BY_IND_Demand_Drivers!$B$5:$J$100,9,FALSE)</f>
        <v>6.1511951786922779E-2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1.1243704893530404</v>
      </c>
      <c r="H160" s="16">
        <f>VLOOKUP($D160,'Growth rate'!$B$3:$S$93,6,FALSE)*VLOOKUP($F160,BY_IND_Demand_Drivers!$B$5:$J$100,8,FALSE)</f>
        <v>6.2496143015513546E-2</v>
      </c>
      <c r="I160" s="16">
        <f>VLOOKUP($D160,'Growth rate'!$B$3:$S$93,6,FALSE)*VLOOKUP($F160,BY_IND_Demand_Drivers!$B$5:$J$100,9,FALSE)</f>
        <v>6.2496143015513546E-2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1.1423604171826891</v>
      </c>
      <c r="H161" s="16">
        <f>VLOOKUP($D161,'Growth rate'!$B$3:$S$93,6,FALSE)*VLOOKUP($F161,BY_IND_Demand_Drivers!$B$5:$J$100,8,FALSE)</f>
        <v>6.3496081303761762E-2</v>
      </c>
      <c r="I161" s="16">
        <f>VLOOKUP($D161,'Growth rate'!$B$3:$S$93,6,FALSE)*VLOOKUP($F161,BY_IND_Demand_Drivers!$B$5:$J$100,9,FALSE)</f>
        <v>6.3496081303761762E-2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1.1606381838576123</v>
      </c>
      <c r="H162" s="16">
        <f>VLOOKUP($D162,'Growth rate'!$B$3:$S$93,6,FALSE)*VLOOKUP($F162,BY_IND_Demand_Drivers!$B$5:$J$100,8,FALSE)</f>
        <v>6.4512018604621954E-2</v>
      </c>
      <c r="I162" s="16">
        <f>VLOOKUP($D162,'Growth rate'!$B$3:$S$93,6,FALSE)*VLOOKUP($F162,BY_IND_Demand_Drivers!$B$5:$J$100,9,FALSE)</f>
        <v>6.4512018604621954E-2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1.1792083947993341</v>
      </c>
      <c r="H163" s="16">
        <f>VLOOKUP($D163,'Growth rate'!$B$3:$S$93,6,FALSE)*VLOOKUP($F163,BY_IND_Demand_Drivers!$B$5:$J$100,8,FALSE)</f>
        <v>6.554421090229591E-2</v>
      </c>
      <c r="I163" s="16">
        <f>VLOOKUP($D163,'Growth rate'!$B$3:$S$93,6,FALSE)*VLOOKUP($F163,BY_IND_Demand_Drivers!$B$5:$J$100,9,FALSE)</f>
        <v>6.554421090229591E-2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1.1980757291161233</v>
      </c>
      <c r="H164" s="16">
        <f>VLOOKUP($D164,'Growth rate'!$B$3:$S$93,6,FALSE)*VLOOKUP($F164,BY_IND_Demand_Drivers!$B$5:$J$100,8,FALSE)</f>
        <v>6.6592918276732638E-2</v>
      </c>
      <c r="I164" s="16">
        <f>VLOOKUP($D164,'Growth rate'!$B$3:$S$93,6,FALSE)*VLOOKUP($F164,BY_IND_Demand_Drivers!$B$5:$J$100,9,FALSE)</f>
        <v>6.6592918276732638E-2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1.2172449407819812</v>
      </c>
      <c r="H165" s="16">
        <f>VLOOKUP($D165,'Growth rate'!$B$3:$S$93,6,FALSE)*VLOOKUP($F165,BY_IND_Demand_Drivers!$B$5:$J$100,8,FALSE)</f>
        <v>6.7658404969160355E-2</v>
      </c>
      <c r="I165" s="16">
        <f>VLOOKUP($D165,'Growth rate'!$B$3:$S$93,6,FALSE)*VLOOKUP($F165,BY_IND_Demand_Drivers!$B$5:$J$100,9,FALSE)</f>
        <v>6.7658404969160355E-2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1.2367208598344932</v>
      </c>
      <c r="H166" s="16">
        <f>VLOOKUP($D166,'Growth rate'!$B$3:$S$93,6,FALSE)*VLOOKUP($F166,BY_IND_Demand_Drivers!$B$5:$J$100,8,FALSE)</f>
        <v>6.8740939448666924E-2</v>
      </c>
      <c r="I166" s="16">
        <f>VLOOKUP($D166,'Growth rate'!$B$3:$S$93,6,FALSE)*VLOOKUP($F166,BY_IND_Demand_Drivers!$B$5:$J$100,9,FALSE)</f>
        <v>6.8740939448666924E-2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1.2565083935918451</v>
      </c>
      <c r="H167" s="16">
        <f>VLOOKUP($D167,'Growth rate'!$B$3:$S$93,6,FALSE)*VLOOKUP($F167,BY_IND_Demand_Drivers!$B$5:$J$100,8,FALSE)</f>
        <v>6.9840794479845605E-2</v>
      </c>
      <c r="I167" s="16">
        <f>VLOOKUP($D167,'Growth rate'!$B$3:$S$93,6,FALSE)*VLOOKUP($F167,BY_IND_Demand_Drivers!$B$5:$J$100,9,FALSE)</f>
        <v>6.9840794479845605E-2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0.45752179009900995</v>
      </c>
      <c r="H168" s="16">
        <f>VLOOKUP($D168,'Growth rate'!$B$3:$S$93,6,FALSE)*VLOOKUP($F168,BY_IND_Demand_Drivers!$B$5:$J$100,8,FALSE)</f>
        <v>2.5447366336633664E-2</v>
      </c>
      <c r="I168" s="16">
        <f>VLOOKUP($D168,'Growth rate'!$B$3:$S$93,6,FALSE)*VLOOKUP($F168,BY_IND_Demand_Drivers!$B$5:$J$100,9,FALSE)</f>
        <v>2.5447366336633664E-2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0.46505959215050402</v>
      </c>
      <c r="H169" s="16">
        <f>VLOOKUP($D169,'Growth rate'!$B$3:$S$93,6,FALSE)*VLOOKUP($F169,BY_IND_Demand_Drivers!$B$5:$J$100,8,FALSE)</f>
        <v>2.586661895875662E-2</v>
      </c>
      <c r="I169" s="16">
        <f>VLOOKUP($D169,'Growth rate'!$B$3:$S$93,6,FALSE)*VLOOKUP($F169,BY_IND_Demand_Drivers!$B$5:$J$100,9,FALSE)</f>
        <v>2.586661895875662E-2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0.47259739420199809</v>
      </c>
      <c r="H170" s="16">
        <f>VLOOKUP($D170,'Growth rate'!$B$3:$S$93,6,FALSE)*VLOOKUP($F170,BY_IND_Demand_Drivers!$B$5:$J$100,8,FALSE)</f>
        <v>2.6285871580879572E-2</v>
      </c>
      <c r="I170" s="16">
        <f>VLOOKUP($D170,'Growth rate'!$B$3:$S$93,6,FALSE)*VLOOKUP($F170,BY_IND_Demand_Drivers!$B$5:$J$100,9,FALSE)</f>
        <v>2.6285871580879572E-2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0.4801351962534921</v>
      </c>
      <c r="H171" s="16">
        <f>VLOOKUP($D171,'Growth rate'!$B$3:$S$93,6,FALSE)*VLOOKUP($F171,BY_IND_Demand_Drivers!$B$5:$J$100,8,FALSE)</f>
        <v>2.6705124203002528E-2</v>
      </c>
      <c r="I171" s="16">
        <f>VLOOKUP($D171,'Growth rate'!$B$3:$S$93,6,FALSE)*VLOOKUP($F171,BY_IND_Demand_Drivers!$B$5:$J$100,9,FALSE)</f>
        <v>2.6705124203002528E-2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0.48767299830498617</v>
      </c>
      <c r="H172" s="16">
        <f>VLOOKUP($D172,'Growth rate'!$B$3:$S$93,6,FALSE)*VLOOKUP($F172,BY_IND_Demand_Drivers!$B$5:$J$100,8,FALSE)</f>
        <v>2.7124376825125484E-2</v>
      </c>
      <c r="I172" s="16">
        <f>VLOOKUP($D172,'Growth rate'!$B$3:$S$93,6,FALSE)*VLOOKUP($F172,BY_IND_Demand_Drivers!$B$5:$J$100,9,FALSE)</f>
        <v>2.7124376825125484E-2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0.49521080035648013</v>
      </c>
      <c r="H173" s="16">
        <f>VLOOKUP($D173,'Growth rate'!$B$3:$S$93,6,FALSE)*VLOOKUP($F173,BY_IND_Demand_Drivers!$B$5:$J$100,8,FALSE)</f>
        <v>2.7543629447248433E-2</v>
      </c>
      <c r="I173" s="16">
        <f>VLOOKUP($D173,'Growth rate'!$B$3:$S$93,6,FALSE)*VLOOKUP($F173,BY_IND_Demand_Drivers!$B$5:$J$100,9,FALSE)</f>
        <v>2.7543629447248433E-2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0.50274860240797414</v>
      </c>
      <c r="H174" s="16">
        <f>VLOOKUP($D174,'Growth rate'!$B$3:$S$93,6,FALSE)*VLOOKUP($F174,BY_IND_Demand_Drivers!$B$5:$J$100,8,FALSE)</f>
        <v>2.7962882069371389E-2</v>
      </c>
      <c r="I174" s="16">
        <f>VLOOKUP($D174,'Growth rate'!$B$3:$S$93,6,FALSE)*VLOOKUP($F174,BY_IND_Demand_Drivers!$B$5:$J$100,9,FALSE)</f>
        <v>2.7962882069371389E-2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0.51028640445946827</v>
      </c>
      <c r="H175" s="16">
        <f>VLOOKUP($D175,'Growth rate'!$B$3:$S$93,6,FALSE)*VLOOKUP($F175,BY_IND_Demand_Drivers!$B$5:$J$100,8,FALSE)</f>
        <v>2.8382134691494341E-2</v>
      </c>
      <c r="I175" s="16">
        <f>VLOOKUP($D175,'Growth rate'!$B$3:$S$93,6,FALSE)*VLOOKUP($F175,BY_IND_Demand_Drivers!$B$5:$J$100,9,FALSE)</f>
        <v>2.8382134691494341E-2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0.51782420651096228</v>
      </c>
      <c r="H176" s="16">
        <f>VLOOKUP($D176,'Growth rate'!$B$3:$S$93,6,FALSE)*VLOOKUP($F176,BY_IND_Demand_Drivers!$B$5:$J$100,8,FALSE)</f>
        <v>2.8801387313617297E-2</v>
      </c>
      <c r="I176" s="16">
        <f>VLOOKUP($D176,'Growth rate'!$B$3:$S$93,6,FALSE)*VLOOKUP($F176,BY_IND_Demand_Drivers!$B$5:$J$100,9,FALSE)</f>
        <v>2.8801387313617297E-2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0.52536200856245641</v>
      </c>
      <c r="H177" s="16">
        <f>VLOOKUP($D177,'Growth rate'!$B$3:$S$93,6,FALSE)*VLOOKUP($F177,BY_IND_Demand_Drivers!$B$5:$J$100,8,FALSE)</f>
        <v>2.9220639935740252E-2</v>
      </c>
      <c r="I177" s="16">
        <f>VLOOKUP($D177,'Growth rate'!$B$3:$S$93,6,FALSE)*VLOOKUP($F177,BY_IND_Demand_Drivers!$B$5:$J$100,9,FALSE)</f>
        <v>2.9220639935740252E-2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0.53289981061395042</v>
      </c>
      <c r="H178" s="16">
        <f>VLOOKUP($D178,'Growth rate'!$B$3:$S$93,6,FALSE)*VLOOKUP($F178,BY_IND_Demand_Drivers!$B$5:$J$100,8,FALSE)</f>
        <v>2.9639892557863205E-2</v>
      </c>
      <c r="I178" s="16">
        <f>VLOOKUP($D178,'Growth rate'!$B$3:$S$93,6,FALSE)*VLOOKUP($F178,BY_IND_Demand_Drivers!$B$5:$J$100,9,FALSE)</f>
        <v>2.9639892557863205E-2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0.54043761266544443</v>
      </c>
      <c r="H179" s="16">
        <f>VLOOKUP($D179,'Growth rate'!$B$3:$S$93,6,FALSE)*VLOOKUP($F179,BY_IND_Demand_Drivers!$B$5:$J$100,8,FALSE)</f>
        <v>3.005914517998616E-2</v>
      </c>
      <c r="I179" s="16">
        <f>VLOOKUP($D179,'Growth rate'!$B$3:$S$93,6,FALSE)*VLOOKUP($F179,BY_IND_Demand_Drivers!$B$5:$J$100,9,FALSE)</f>
        <v>3.005914517998616E-2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0.54797541471693845</v>
      </c>
      <c r="H180" s="16">
        <f>VLOOKUP($D180,'Growth rate'!$B$3:$S$93,6,FALSE)*VLOOKUP($F180,BY_IND_Demand_Drivers!$B$5:$J$100,8,FALSE)</f>
        <v>3.0478397802109109E-2</v>
      </c>
      <c r="I180" s="16">
        <f>VLOOKUP($D180,'Growth rate'!$B$3:$S$93,6,FALSE)*VLOOKUP($F180,BY_IND_Demand_Drivers!$B$5:$J$100,9,FALSE)</f>
        <v>3.0478397802109109E-2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0.55551321676843246</v>
      </c>
      <c r="H181" s="16">
        <f>VLOOKUP($D181,'Growth rate'!$B$3:$S$93,6,FALSE)*VLOOKUP($F181,BY_IND_Demand_Drivers!$B$5:$J$100,8,FALSE)</f>
        <v>3.0897650424232065E-2</v>
      </c>
      <c r="I181" s="16">
        <f>VLOOKUP($D181,'Growth rate'!$B$3:$S$93,6,FALSE)*VLOOKUP($F181,BY_IND_Demand_Drivers!$B$5:$J$100,9,FALSE)</f>
        <v>3.0897650424232065E-2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0.56305101881992659</v>
      </c>
      <c r="H182" s="16">
        <f>VLOOKUP($D182,'Growth rate'!$B$3:$S$93,6,FALSE)*VLOOKUP($F182,BY_IND_Demand_Drivers!$B$5:$J$100,8,FALSE)</f>
        <v>3.1316903046355017E-2</v>
      </c>
      <c r="I182" s="16">
        <f>VLOOKUP($D182,'Growth rate'!$B$3:$S$93,6,FALSE)*VLOOKUP($F182,BY_IND_Demand_Drivers!$B$5:$J$100,9,FALSE)</f>
        <v>3.1316903046355017E-2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0.5705888208714206</v>
      </c>
      <c r="H183" s="16">
        <f>VLOOKUP($D183,'Growth rate'!$B$3:$S$93,6,FALSE)*VLOOKUP($F183,BY_IND_Demand_Drivers!$B$5:$J$100,8,FALSE)</f>
        <v>3.1736155668477976E-2</v>
      </c>
      <c r="I183" s="16">
        <f>VLOOKUP($D183,'Growth rate'!$B$3:$S$93,6,FALSE)*VLOOKUP($F183,BY_IND_Demand_Drivers!$B$5:$J$100,9,FALSE)</f>
        <v>3.1736155668477976E-2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0.57812662292291461</v>
      </c>
      <c r="H184" s="16">
        <f>VLOOKUP($D184,'Growth rate'!$B$3:$S$93,6,FALSE)*VLOOKUP($F184,BY_IND_Demand_Drivers!$B$5:$J$100,8,FALSE)</f>
        <v>3.2155408290600929E-2</v>
      </c>
      <c r="I184" s="16">
        <f>VLOOKUP($D184,'Growth rate'!$B$3:$S$93,6,FALSE)*VLOOKUP($F184,BY_IND_Demand_Drivers!$B$5:$J$100,9,FALSE)</f>
        <v>3.2155408290600929E-2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0.58566442497440874</v>
      </c>
      <c r="H185" s="16">
        <f>VLOOKUP($D185,'Growth rate'!$B$3:$S$93,6,FALSE)*VLOOKUP($F185,BY_IND_Demand_Drivers!$B$5:$J$100,8,FALSE)</f>
        <v>3.2574660912723881E-2</v>
      </c>
      <c r="I185" s="16">
        <f>VLOOKUP($D185,'Growth rate'!$B$3:$S$93,6,FALSE)*VLOOKUP($F185,BY_IND_Demand_Drivers!$B$5:$J$100,9,FALSE)</f>
        <v>3.2574660912723881E-2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0.59320222702590275</v>
      </c>
      <c r="H186" s="16">
        <f>VLOOKUP($D186,'Growth rate'!$B$3:$S$93,6,FALSE)*VLOOKUP($F186,BY_IND_Demand_Drivers!$B$5:$J$100,8,FALSE)</f>
        <v>3.299391353484684E-2</v>
      </c>
      <c r="I186" s="16">
        <f>VLOOKUP($D186,'Growth rate'!$B$3:$S$93,6,FALSE)*VLOOKUP($F186,BY_IND_Demand_Drivers!$B$5:$J$100,9,FALSE)</f>
        <v>3.299391353484684E-2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0.60074002907739676</v>
      </c>
      <c r="H187" s="16">
        <f>VLOOKUP($D187,'Growth rate'!$B$3:$S$93,6,FALSE)*VLOOKUP($F187,BY_IND_Demand_Drivers!$B$5:$J$100,8,FALSE)</f>
        <v>3.3413166156969792E-2</v>
      </c>
      <c r="I187" s="16">
        <f>VLOOKUP($D187,'Growth rate'!$B$3:$S$93,6,FALSE)*VLOOKUP($F187,BY_IND_Demand_Drivers!$B$5:$J$100,9,FALSE)</f>
        <v>3.3413166156969792E-2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0.60827783112889089</v>
      </c>
      <c r="H188" s="16">
        <f>VLOOKUP($D188,'Growth rate'!$B$3:$S$93,6,FALSE)*VLOOKUP($F188,BY_IND_Demand_Drivers!$B$5:$J$100,8,FALSE)</f>
        <v>3.3832418779092745E-2</v>
      </c>
      <c r="I188" s="16">
        <f>VLOOKUP($D188,'Growth rate'!$B$3:$S$93,6,FALSE)*VLOOKUP($F188,BY_IND_Demand_Drivers!$B$5:$J$100,9,FALSE)</f>
        <v>3.3832418779092745E-2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0.6158156331803849</v>
      </c>
      <c r="H189" s="16">
        <f>VLOOKUP($D189,'Growth rate'!$B$3:$S$93,6,FALSE)*VLOOKUP($F189,BY_IND_Demand_Drivers!$B$5:$J$100,8,FALSE)</f>
        <v>3.4251671401215704E-2</v>
      </c>
      <c r="I189" s="16">
        <f>VLOOKUP($D189,'Growth rate'!$B$3:$S$93,6,FALSE)*VLOOKUP($F189,BY_IND_Demand_Drivers!$B$5:$J$100,9,FALSE)</f>
        <v>3.4251671401215704E-2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0.62335343523187892</v>
      </c>
      <c r="H190" s="16">
        <f>VLOOKUP($D190,'Growth rate'!$B$3:$S$93,6,FALSE)*VLOOKUP($F190,BY_IND_Demand_Drivers!$B$5:$J$100,8,FALSE)</f>
        <v>3.4670924023338649E-2</v>
      </c>
      <c r="I190" s="16">
        <f>VLOOKUP($D190,'Growth rate'!$B$3:$S$93,6,FALSE)*VLOOKUP($F190,BY_IND_Demand_Drivers!$B$5:$J$100,9,FALSE)</f>
        <v>3.4670924023338649E-2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0.63089123728337293</v>
      </c>
      <c r="H191" s="16">
        <f>VLOOKUP($D191,'Growth rate'!$B$3:$S$93,6,FALSE)*VLOOKUP($F191,BY_IND_Demand_Drivers!$B$5:$J$100,8,FALSE)</f>
        <v>3.5090176645461608E-2</v>
      </c>
      <c r="I191" s="16">
        <f>VLOOKUP($D191,'Growth rate'!$B$3:$S$93,6,FALSE)*VLOOKUP($F191,BY_IND_Demand_Drivers!$B$5:$J$100,9,FALSE)</f>
        <v>3.5090176645461608E-2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0.63842903933486694</v>
      </c>
      <c r="H192" s="16">
        <f>VLOOKUP($D192,'Growth rate'!$B$3:$S$93,6,FALSE)*VLOOKUP($F192,BY_IND_Demand_Drivers!$B$5:$J$100,8,FALSE)</f>
        <v>3.5509429267584561E-2</v>
      </c>
      <c r="I192" s="16">
        <f>VLOOKUP($D192,'Growth rate'!$B$3:$S$93,6,FALSE)*VLOOKUP($F192,BY_IND_Demand_Drivers!$B$5:$J$100,9,FALSE)</f>
        <v>3.5509429267584561E-2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0.64596684138636107</v>
      </c>
      <c r="H193" s="16">
        <f>VLOOKUP($D193,'Growth rate'!$B$3:$S$93,6,FALSE)*VLOOKUP($F193,BY_IND_Demand_Drivers!$B$5:$J$100,8,FALSE)</f>
        <v>3.5928681889707513E-2</v>
      </c>
      <c r="I193" s="16">
        <f>VLOOKUP($D193,'Growth rate'!$B$3:$S$93,6,FALSE)*VLOOKUP($F193,BY_IND_Demand_Drivers!$B$5:$J$100,9,FALSE)</f>
        <v>3.5928681889707513E-2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0.65350464343785508</v>
      </c>
      <c r="H194" s="16">
        <f>VLOOKUP($D194,'Growth rate'!$B$3:$S$93,6,FALSE)*VLOOKUP($F194,BY_IND_Demand_Drivers!$B$5:$J$100,8,FALSE)</f>
        <v>3.6347934511830472E-2</v>
      </c>
      <c r="I194" s="16">
        <f>VLOOKUP($D194,'Growth rate'!$B$3:$S$93,6,FALSE)*VLOOKUP($F194,BY_IND_Demand_Drivers!$B$5:$J$100,9,FALSE)</f>
        <v>3.6347934511830472E-2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0.6610424454893491</v>
      </c>
      <c r="H195" s="16">
        <f>VLOOKUP($D195,'Growth rate'!$B$3:$S$93,6,FALSE)*VLOOKUP($F195,BY_IND_Demand_Drivers!$B$5:$J$100,8,FALSE)</f>
        <v>3.6767187133953418E-2</v>
      </c>
      <c r="I195" s="16">
        <f>VLOOKUP($D195,'Growth rate'!$B$3:$S$93,6,FALSE)*VLOOKUP($F195,BY_IND_Demand_Drivers!$B$5:$J$100,9,FALSE)</f>
        <v>3.6767187133953418E-2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0.66858024754084311</v>
      </c>
      <c r="H196" s="16">
        <f>VLOOKUP($D196,'Growth rate'!$B$3:$S$93,6,FALSE)*VLOOKUP($F196,BY_IND_Demand_Drivers!$B$5:$J$100,8,FALSE)</f>
        <v>3.7186439756076377E-2</v>
      </c>
      <c r="I196" s="16">
        <f>VLOOKUP($D196,'Growth rate'!$B$3:$S$93,6,FALSE)*VLOOKUP($F196,BY_IND_Demand_Drivers!$B$5:$J$100,9,FALSE)</f>
        <v>3.7186439756076377E-2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0.67611804959233712</v>
      </c>
      <c r="H197" s="16">
        <f>VLOOKUP($D197,'Growth rate'!$B$3:$S$93,6,FALSE)*VLOOKUP($F197,BY_IND_Demand_Drivers!$B$5:$J$100,8,FALSE)</f>
        <v>3.7605692378199329E-2</v>
      </c>
      <c r="I197" s="16">
        <f>VLOOKUP($D197,'Growth rate'!$B$3:$S$93,6,FALSE)*VLOOKUP($F197,BY_IND_Demand_Drivers!$B$5:$J$100,9,FALSE)</f>
        <v>3.7605692378199329E-2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0.68365585164383125</v>
      </c>
      <c r="H198" s="16">
        <f>VLOOKUP($D198,'Growth rate'!$B$3:$S$93,6,FALSE)*VLOOKUP($F198,BY_IND_Demand_Drivers!$B$5:$J$100,8,FALSE)</f>
        <v>3.8024945000322281E-2</v>
      </c>
      <c r="I198" s="16">
        <f>VLOOKUP($D198,'Growth rate'!$B$3:$S$93,6,FALSE)*VLOOKUP($F198,BY_IND_Demand_Drivers!$B$5:$J$100,9,FALSE)</f>
        <v>3.8024945000322281E-2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0.69119365369532526</v>
      </c>
      <c r="H199" s="16">
        <f>VLOOKUP($D199,'Growth rate'!$B$3:$S$93,6,FALSE)*VLOOKUP($F199,BY_IND_Demand_Drivers!$B$5:$J$100,8,FALSE)</f>
        <v>3.8444197622445241E-2</v>
      </c>
      <c r="I199" s="16">
        <f>VLOOKUP($D199,'Growth rate'!$B$3:$S$93,6,FALSE)*VLOOKUP($F199,BY_IND_Demand_Drivers!$B$5:$J$100,9,FALSE)</f>
        <v>3.8444197622445241E-2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0.7022527521544506</v>
      </c>
      <c r="H200" s="16">
        <f>VLOOKUP($D200,'Growth rate'!$B$3:$S$93,6,FALSE)*VLOOKUP($F200,BY_IND_Demand_Drivers!$B$5:$J$100,8,FALSE)</f>
        <v>3.9059304784404364E-2</v>
      </c>
      <c r="I200" s="16">
        <f>VLOOKUP($D200,'Growth rate'!$B$3:$S$93,6,FALSE)*VLOOKUP($F200,BY_IND_Demand_Drivers!$B$5:$J$100,9,FALSE)</f>
        <v>3.9059304784404364E-2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0.71348879618892169</v>
      </c>
      <c r="H201" s="16">
        <f>VLOOKUP($D201,'Growth rate'!$B$3:$S$93,6,FALSE)*VLOOKUP($F201,BY_IND_Demand_Drivers!$B$5:$J$100,8,FALSE)</f>
        <v>3.9684253660954828E-2</v>
      </c>
      <c r="I201" s="16">
        <f>VLOOKUP($D201,'Growth rate'!$B$3:$S$93,6,FALSE)*VLOOKUP($F201,BY_IND_Demand_Drivers!$B$5:$J$100,9,FALSE)</f>
        <v>3.9684253660954828E-2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0.7249046169279445</v>
      </c>
      <c r="H202" s="16">
        <f>VLOOKUP($D202,'Growth rate'!$B$3:$S$93,6,FALSE)*VLOOKUP($F202,BY_IND_Demand_Drivers!$B$5:$J$100,8,FALSE)</f>
        <v>4.0319201719530108E-2</v>
      </c>
      <c r="I202" s="16">
        <f>VLOOKUP($D202,'Growth rate'!$B$3:$S$93,6,FALSE)*VLOOKUP($F202,BY_IND_Demand_Drivers!$B$5:$J$100,9,FALSE)</f>
        <v>4.0319201719530108E-2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0.73650309079879162</v>
      </c>
      <c r="H203" s="16">
        <f>VLOOKUP($D203,'Growth rate'!$B$3:$S$93,6,FALSE)*VLOOKUP($F203,BY_IND_Demand_Drivers!$B$5:$J$100,8,FALSE)</f>
        <v>4.0964308947042595E-2</v>
      </c>
      <c r="I203" s="16">
        <f>VLOOKUP($D203,'Growth rate'!$B$3:$S$93,6,FALSE)*VLOOKUP($F203,BY_IND_Demand_Drivers!$B$5:$J$100,9,FALSE)</f>
        <v>4.0964308947042595E-2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0.74828714025157217</v>
      </c>
      <c r="H204" s="16">
        <f>VLOOKUP($D204,'Growth rate'!$B$3:$S$93,6,FALSE)*VLOOKUP($F204,BY_IND_Demand_Drivers!$B$5:$J$100,8,FALSE)</f>
        <v>4.1619737890195269E-2</v>
      </c>
      <c r="I204" s="16">
        <f>VLOOKUP($D204,'Growth rate'!$B$3:$S$93,6,FALSE)*VLOOKUP($F204,BY_IND_Demand_Drivers!$B$5:$J$100,9,FALSE)</f>
        <v>4.1619737890195269E-2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0.76025973449559736</v>
      </c>
      <c r="H205" s="16">
        <f>VLOOKUP($D205,'Growth rate'!$B$3:$S$93,6,FALSE)*VLOOKUP($F205,BY_IND_Demand_Drivers!$B$5:$J$100,8,FALSE)</f>
        <v>4.2285653696438393E-2</v>
      </c>
      <c r="I205" s="16">
        <f>VLOOKUP($D205,'Growth rate'!$B$3:$S$93,6,FALSE)*VLOOKUP($F205,BY_IND_Demand_Drivers!$B$5:$J$100,9,FALSE)</f>
        <v>4.2285653696438393E-2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0.772423890247527</v>
      </c>
      <c r="H206" s="16">
        <f>VLOOKUP($D206,'Growth rate'!$B$3:$S$93,6,FALSE)*VLOOKUP($F206,BY_IND_Demand_Drivers!$B$5:$J$100,8,FALSE)</f>
        <v>4.2962224155581416E-2</v>
      </c>
      <c r="I206" s="16">
        <f>VLOOKUP($D206,'Growth rate'!$B$3:$S$93,6,FALSE)*VLOOKUP($F206,BY_IND_Demand_Drivers!$B$5:$J$100,9,FALSE)</f>
        <v>4.2962224155581416E-2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0.78478267249148737</v>
      </c>
      <c r="H207" s="16">
        <f>VLOOKUP($D207,'Growth rate'!$B$3:$S$93,6,FALSE)*VLOOKUP($F207,BY_IND_Demand_Drivers!$B$5:$J$100,8,FALSE)</f>
        <v>4.3649619742070711E-2</v>
      </c>
      <c r="I207" s="16">
        <f>VLOOKUP($D207,'Growth rate'!$B$3:$S$93,6,FALSE)*VLOOKUP($F207,BY_IND_Demand_Drivers!$B$5:$J$100,9,FALSE)</f>
        <v>4.3649619742070711E-2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0.79733919525135122</v>
      </c>
      <c r="H208" s="16">
        <f>VLOOKUP($D208,'Growth rate'!$B$3:$S$93,6,FALSE)*VLOOKUP($F208,BY_IND_Demand_Drivers!$B$5:$J$100,8,FALSE)</f>
        <v>4.4348013657943851E-2</v>
      </c>
      <c r="I208" s="16">
        <f>VLOOKUP($D208,'Growth rate'!$B$3:$S$93,6,FALSE)*VLOOKUP($F208,BY_IND_Demand_Drivers!$B$5:$J$100,9,FALSE)</f>
        <v>4.4348013657943851E-2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0.81009662237537283</v>
      </c>
      <c r="H209" s="16">
        <f>VLOOKUP($D209,'Growth rate'!$B$3:$S$93,6,FALSE)*VLOOKUP($F209,BY_IND_Demand_Drivers!$B$5:$J$100,8,FALSE)</f>
        <v>4.5057581876470951E-2</v>
      </c>
      <c r="I209" s="16">
        <f>VLOOKUP($D209,'Growth rate'!$B$3:$S$93,6,FALSE)*VLOOKUP($F209,BY_IND_Demand_Drivers!$B$5:$J$100,9,FALSE)</f>
        <v>4.5057581876470951E-2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0.82305816833337875</v>
      </c>
      <c r="H210" s="16">
        <f>VLOOKUP($D210,'Growth rate'!$B$3:$S$93,6,FALSE)*VLOOKUP($F210,BY_IND_Demand_Drivers!$B$5:$J$100,8,FALSE)</f>
        <v>4.5778503186494485E-2</v>
      </c>
      <c r="I210" s="16">
        <f>VLOOKUP($D210,'Growth rate'!$B$3:$S$93,6,FALSE)*VLOOKUP($F210,BY_IND_Demand_Drivers!$B$5:$J$100,9,FALSE)</f>
        <v>4.5778503186494485E-2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0.83622709902671288</v>
      </c>
      <c r="H211" s="16">
        <f>VLOOKUP($D211,'Growth rate'!$B$3:$S$93,6,FALSE)*VLOOKUP($F211,BY_IND_Demand_Drivers!$B$5:$J$100,8,FALSE)</f>
        <v>4.6510959237478396E-2</v>
      </c>
      <c r="I211" s="16">
        <f>VLOOKUP($D211,'Growth rate'!$B$3:$S$93,6,FALSE)*VLOOKUP($F211,BY_IND_Demand_Drivers!$B$5:$J$100,9,FALSE)</f>
        <v>4.6510959237478396E-2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0.84960673261114028</v>
      </c>
      <c r="H212" s="16">
        <f>VLOOKUP($D212,'Growth rate'!$B$3:$S$93,6,FALSE)*VLOOKUP($F212,BY_IND_Demand_Drivers!$B$5:$J$100,8,FALSE)</f>
        <v>4.7255134585278052E-2</v>
      </c>
      <c r="I212" s="16">
        <f>VLOOKUP($D212,'Growth rate'!$B$3:$S$93,6,FALSE)*VLOOKUP($F212,BY_IND_Demand_Drivers!$B$5:$J$100,9,FALSE)</f>
        <v>4.7255134585278052E-2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0.86320044033291865</v>
      </c>
      <c r="H213" s="16">
        <f>VLOOKUP($D213,'Growth rate'!$B$3:$S$93,6,FALSE)*VLOOKUP($F213,BY_IND_Demand_Drivers!$B$5:$J$100,8,FALSE)</f>
        <v>4.8011216738642504E-2</v>
      </c>
      <c r="I213" s="16">
        <f>VLOOKUP($D213,'Growth rate'!$B$3:$S$93,6,FALSE)*VLOOKUP($F213,BY_IND_Demand_Drivers!$B$5:$J$100,9,FALSE)</f>
        <v>4.8011216738642504E-2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0.87701164737824533</v>
      </c>
      <c r="H214" s="16">
        <f>VLOOKUP($D214,'Growth rate'!$B$3:$S$93,6,FALSE)*VLOOKUP($F214,BY_IND_Demand_Drivers!$B$5:$J$100,8,FALSE)</f>
        <v>4.8779396206460782E-2</v>
      </c>
      <c r="I214" s="16">
        <f>VLOOKUP($D214,'Growth rate'!$B$3:$S$93,6,FALSE)*VLOOKUP($F214,BY_IND_Demand_Drivers!$B$5:$J$100,9,FALSE)</f>
        <v>4.8779396206460782E-2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0.89104383373629736</v>
      </c>
      <c r="H215" s="16">
        <f>VLOOKUP($D215,'Growth rate'!$B$3:$S$93,6,FALSE)*VLOOKUP($F215,BY_IND_Demand_Drivers!$B$5:$J$100,8,FALSE)</f>
        <v>4.9559866545764164E-2</v>
      </c>
      <c r="I215" s="16">
        <f>VLOOKUP($D215,'Growth rate'!$B$3:$S$93,6,FALSE)*VLOOKUP($F215,BY_IND_Demand_Drivers!$B$5:$J$100,9,FALSE)</f>
        <v>4.9559866545764164E-2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0.90530053507607799</v>
      </c>
      <c r="H216" s="16">
        <f>VLOOKUP($D216,'Growth rate'!$B$3:$S$93,6,FALSE)*VLOOKUP($F216,BY_IND_Demand_Drivers!$B$5:$J$100,8,FALSE)</f>
        <v>5.0352824410496384E-2</v>
      </c>
      <c r="I216" s="16">
        <f>VLOOKUP($D216,'Growth rate'!$B$3:$S$93,6,FALSE)*VLOOKUP($F216,BY_IND_Demand_Drivers!$B$5:$J$100,9,FALSE)</f>
        <v>5.0352824410496384E-2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0.91978534363729536</v>
      </c>
      <c r="H217" s="16">
        <f>VLOOKUP($D217,'Growth rate'!$B$3:$S$93,6,FALSE)*VLOOKUP($F217,BY_IND_Demand_Drivers!$B$5:$J$100,8,FALSE)</f>
        <v>5.1158469601064328E-2</v>
      </c>
      <c r="I217" s="16">
        <f>VLOOKUP($D217,'Growth rate'!$B$3:$S$93,6,FALSE)*VLOOKUP($F217,BY_IND_Demand_Drivers!$B$5:$J$100,9,FALSE)</f>
        <v>5.1158469601064328E-2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0.93450190913549191</v>
      </c>
      <c r="H218" s="16">
        <f>VLOOKUP($D218,'Growth rate'!$B$3:$S$93,6,FALSE)*VLOOKUP($F218,BY_IND_Demand_Drivers!$B$5:$J$100,8,FALSE)</f>
        <v>5.1977005114681347E-2</v>
      </c>
      <c r="I218" s="16">
        <f>VLOOKUP($D218,'Growth rate'!$B$3:$S$93,6,FALSE)*VLOOKUP($F218,BY_IND_Demand_Drivers!$B$5:$J$100,9,FALSE)</f>
        <v>5.1977005114681347E-2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0.94945393968165981</v>
      </c>
      <c r="H219" s="16">
        <f>VLOOKUP($D219,'Growth rate'!$B$3:$S$93,6,FALSE)*VLOOKUP($F219,BY_IND_Demand_Drivers!$B$5:$J$100,8,FALSE)</f>
        <v>5.2808637196516253E-2</v>
      </c>
      <c r="I219" s="16">
        <f>VLOOKUP($D219,'Growth rate'!$B$3:$S$93,6,FALSE)*VLOOKUP($F219,BY_IND_Demand_Drivers!$B$5:$J$100,9,FALSE)</f>
        <v>5.2808637196516253E-2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0.96464520271656651</v>
      </c>
      <c r="H220" s="16">
        <f>VLOOKUP($D220,'Growth rate'!$B$3:$S$93,6,FALSE)*VLOOKUP($F220,BY_IND_Demand_Drivers!$B$5:$J$100,8,FALSE)</f>
        <v>5.3653575391660518E-2</v>
      </c>
      <c r="I220" s="16">
        <f>VLOOKUP($D220,'Growth rate'!$B$3:$S$93,6,FALSE)*VLOOKUP($F220,BY_IND_Demand_Drivers!$B$5:$J$100,9,FALSE)</f>
        <v>5.3653575391660518E-2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0.98007952596003145</v>
      </c>
      <c r="H221" s="16">
        <f>VLOOKUP($D221,'Growth rate'!$B$3:$S$93,6,FALSE)*VLOOKUP($F221,BY_IND_Demand_Drivers!$B$5:$J$100,8,FALSE)</f>
        <v>5.4512032597927085E-2</v>
      </c>
      <c r="I221" s="16">
        <f>VLOOKUP($D221,'Growth rate'!$B$3:$S$93,6,FALSE)*VLOOKUP($F221,BY_IND_Demand_Drivers!$B$5:$J$100,9,FALSE)</f>
        <v>5.4512032597927085E-2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0.99576079837539189</v>
      </c>
      <c r="H222" s="16">
        <f>VLOOKUP($D222,'Growth rate'!$B$3:$S$93,6,FALSE)*VLOOKUP($F222,BY_IND_Demand_Drivers!$B$5:$J$100,8,FALSE)</f>
        <v>5.5384225119493917E-2</v>
      </c>
      <c r="I222" s="16">
        <f>VLOOKUP($D222,'Growth rate'!$B$3:$S$93,6,FALSE)*VLOOKUP($F222,BY_IND_Demand_Drivers!$B$5:$J$100,9,FALSE)</f>
        <v>5.5384225119493917E-2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1.011692971149398</v>
      </c>
      <c r="H223" s="16">
        <f>VLOOKUP($D223,'Growth rate'!$B$3:$S$93,6,FALSE)*VLOOKUP($F223,BY_IND_Demand_Drivers!$B$5:$J$100,8,FALSE)</f>
        <v>5.6270372721405816E-2</v>
      </c>
      <c r="I223" s="16">
        <f>VLOOKUP($D223,'Growth rate'!$B$3:$S$93,6,FALSE)*VLOOKUP($F223,BY_IND_Demand_Drivers!$B$5:$J$100,9,FALSE)</f>
        <v>5.6270372721405816E-2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1.0278800586877888</v>
      </c>
      <c r="H224" s="16">
        <f>VLOOKUP($D224,'Growth rate'!$B$3:$S$93,6,FALSE)*VLOOKUP($F224,BY_IND_Demand_Drivers!$B$5:$J$100,8,FALSE)</f>
        <v>5.7170698684948319E-2</v>
      </c>
      <c r="I224" s="16">
        <f>VLOOKUP($D224,'Growth rate'!$B$3:$S$93,6,FALSE)*VLOOKUP($F224,BY_IND_Demand_Drivers!$B$5:$J$100,9,FALSE)</f>
        <v>5.7170698684948319E-2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1.0443261396267931</v>
      </c>
      <c r="H225" s="16">
        <f>VLOOKUP($D225,'Growth rate'!$B$3:$S$93,6,FALSE)*VLOOKUP($F225,BY_IND_Demand_Drivers!$B$5:$J$100,8,FALSE)</f>
        <v>5.8085429863907481E-2</v>
      </c>
      <c r="I225" s="16">
        <f>VLOOKUP($D225,'Growth rate'!$B$3:$S$93,6,FALSE)*VLOOKUP($F225,BY_IND_Demand_Drivers!$B$5:$J$100,9,FALSE)</f>
        <v>5.8085429863907481E-2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1.0610353578608218</v>
      </c>
      <c r="H226" s="16">
        <f>VLOOKUP($D226,'Growth rate'!$B$3:$S$93,6,FALSE)*VLOOKUP($F226,BY_IND_Demand_Drivers!$B$5:$J$100,8,FALSE)</f>
        <v>5.9014796741729998E-2</v>
      </c>
      <c r="I226" s="16">
        <f>VLOOKUP($D226,'Growth rate'!$B$3:$S$93,6,FALSE)*VLOOKUP($F226,BY_IND_Demand_Drivers!$B$5:$J$100,9,FALSE)</f>
        <v>5.9014796741729998E-2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1.078011923586595</v>
      </c>
      <c r="H227" s="16">
        <f>VLOOKUP($D227,'Growth rate'!$B$3:$S$93,6,FALSE)*VLOOKUP($F227,BY_IND_Demand_Drivers!$B$5:$J$100,8,FALSE)</f>
        <v>5.9959033489597684E-2</v>
      </c>
      <c r="I227" s="16">
        <f>VLOOKUP($D227,'Growth rate'!$B$3:$S$93,6,FALSE)*VLOOKUP($F227,BY_IND_Demand_Drivers!$B$5:$J$100,9,FALSE)</f>
        <v>5.9959033489597684E-2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1.0952601143639806</v>
      </c>
      <c r="H228" s="16">
        <f>VLOOKUP($D228,'Growth rate'!$B$3:$S$93,6,FALSE)*VLOOKUP($F228,BY_IND_Demand_Drivers!$B$5:$J$100,8,FALSE)</f>
        <v>6.091837802543125E-2</v>
      </c>
      <c r="I228" s="16">
        <f>VLOOKUP($D228,'Growth rate'!$B$3:$S$93,6,FALSE)*VLOOKUP($F228,BY_IND_Demand_Drivers!$B$5:$J$100,9,FALSE)</f>
        <v>6.091837802543125E-2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1.1127842761938043</v>
      </c>
      <c r="H229" s="16">
        <f>VLOOKUP($D229,'Growth rate'!$B$3:$S$93,6,FALSE)*VLOOKUP($F229,BY_IND_Demand_Drivers!$B$5:$J$100,8,FALSE)</f>
        <v>6.1893072073838151E-2</v>
      </c>
      <c r="I229" s="16">
        <f>VLOOKUP($D229,'Growth rate'!$B$3:$S$93,6,FALSE)*VLOOKUP($F229,BY_IND_Demand_Drivers!$B$5:$J$100,9,FALSE)</f>
        <v>6.1893072073838151E-2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1.1305888246129052</v>
      </c>
      <c r="H230" s="16">
        <f>VLOOKUP($D230,'Growth rate'!$B$3:$S$93,6,FALSE)*VLOOKUP($F230,BY_IND_Demand_Drivers!$B$5:$J$100,8,FALSE)</f>
        <v>6.2883361227019569E-2</v>
      </c>
      <c r="I230" s="16">
        <f>VLOOKUP($D230,'Growth rate'!$B$3:$S$93,6,FALSE)*VLOOKUP($F230,BY_IND_Demand_Drivers!$B$5:$J$100,9,FALSE)</f>
        <v>6.2883361227019569E-2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1.148678245806712</v>
      </c>
      <c r="H231" s="16">
        <f>VLOOKUP($D231,'Growth rate'!$B$3:$S$93,6,FALSE)*VLOOKUP($F231,BY_IND_Demand_Drivers!$B$5:$J$100,8,FALSE)</f>
        <v>6.3889495006651892E-2</v>
      </c>
      <c r="I231" s="16">
        <f>VLOOKUP($D231,'Growth rate'!$B$3:$S$93,6,FALSE)*VLOOKUP($F231,BY_IND_Demand_Drivers!$B$5:$J$100,9,FALSE)</f>
        <v>6.3889495006651892E-2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1.1670570977396191</v>
      </c>
      <c r="H232" s="16">
        <f>VLOOKUP($D232,'Growth rate'!$B$3:$S$93,6,FALSE)*VLOOKUP($F232,BY_IND_Demand_Drivers!$B$5:$J$100,8,FALSE)</f>
        <v>6.4911726926758312E-2</v>
      </c>
      <c r="I232" s="16">
        <f>VLOOKUP($D232,'Growth rate'!$B$3:$S$93,6,FALSE)*VLOOKUP($F232,BY_IND_Demand_Drivers!$B$5:$J$100,9,FALSE)</f>
        <v>6.4911726926758312E-2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1.185730011303453</v>
      </c>
      <c r="H233" s="16">
        <f>VLOOKUP($D233,'Growth rate'!$B$3:$S$93,6,FALSE)*VLOOKUP($F233,BY_IND_Demand_Drivers!$B$5:$J$100,8,FALSE)</f>
        <v>6.5950314557586431E-2</v>
      </c>
      <c r="I233" s="16">
        <f>VLOOKUP($D233,'Growth rate'!$B$3:$S$93,6,FALSE)*VLOOKUP($F233,BY_IND_Demand_Drivers!$B$5:$J$100,9,FALSE)</f>
        <v>6.5950314557586431E-2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1.2047016914843085</v>
      </c>
      <c r="H234" s="16">
        <f>VLOOKUP($D234,'Growth rate'!$B$3:$S$93,6,FALSE)*VLOOKUP($F234,BY_IND_Demand_Drivers!$B$5:$J$100,8,FALSE)</f>
        <v>6.7005519590507837E-2</v>
      </c>
      <c r="I234" s="16">
        <f>VLOOKUP($D234,'Growth rate'!$B$3:$S$93,6,FALSE)*VLOOKUP($F234,BY_IND_Demand_Drivers!$B$5:$J$100,9,FALSE)</f>
        <v>6.7005519590507837E-2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1.2239769185480576</v>
      </c>
      <c r="H235" s="16">
        <f>VLOOKUP($D235,'Growth rate'!$B$3:$S$93,6,FALSE)*VLOOKUP($F235,BY_IND_Demand_Drivers!$B$5:$J$100,8,FALSE)</f>
        <v>6.8077607903955978E-2</v>
      </c>
      <c r="I235" s="16">
        <f>VLOOKUP($D235,'Growth rate'!$B$3:$S$93,6,FALSE)*VLOOKUP($F235,BY_IND_Demand_Drivers!$B$5:$J$100,9,FALSE)</f>
        <v>6.8077607903955978E-2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1.2435605492448265</v>
      </c>
      <c r="H236" s="16">
        <f>VLOOKUP($D236,'Growth rate'!$B$3:$S$93,6,FALSE)*VLOOKUP($F236,BY_IND_Demand_Drivers!$B$5:$J$100,8,FALSE)</f>
        <v>6.9166849630419261E-2</v>
      </c>
      <c r="I236" s="16">
        <f>VLOOKUP($D236,'Growth rate'!$B$3:$S$93,6,FALSE)*VLOOKUP($F236,BY_IND_Demand_Drivers!$B$5:$J$100,9,FALSE)</f>
        <v>6.9166849630419261E-2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1.2634575180327436</v>
      </c>
      <c r="H237" s="16">
        <f>VLOOKUP($D237,'Growth rate'!$B$3:$S$93,6,FALSE)*VLOOKUP($F237,BY_IND_Demand_Drivers!$B$5:$J$100,8,FALSE)</f>
        <v>7.0273519224505976E-2</v>
      </c>
      <c r="I237" s="16">
        <f>VLOOKUP($D237,'Growth rate'!$B$3:$S$93,6,FALSE)*VLOOKUP($F237,BY_IND_Demand_Drivers!$B$5:$J$100,9,FALSE)</f>
        <v>7.0273519224505976E-2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1.2836728383212677</v>
      </c>
      <c r="H238" s="16">
        <f>VLOOKUP($D238,'Growth rate'!$B$3:$S$93,6,FALSE)*VLOOKUP($F238,BY_IND_Demand_Drivers!$B$5:$J$100,8,FALSE)</f>
        <v>7.1397895532098063E-2</v>
      </c>
      <c r="I238" s="16">
        <f>VLOOKUP($D238,'Growth rate'!$B$3:$S$93,6,FALSE)*VLOOKUP($F238,BY_IND_Demand_Drivers!$B$5:$J$100,9,FALSE)</f>
        <v>7.1397895532098063E-2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1.3042116037344078</v>
      </c>
      <c r="H239" s="16">
        <f>VLOOKUP($D239,'Growth rate'!$B$3:$S$93,6,FALSE)*VLOOKUP($F239,BY_IND_Demand_Drivers!$B$5:$J$100,8,FALSE)</f>
        <v>7.2540261860611632E-2</v>
      </c>
      <c r="I239" s="16">
        <f>VLOOKUP($D239,'Growth rate'!$B$3:$S$93,6,FALSE)*VLOOKUP($F239,BY_IND_Demand_Drivers!$B$5:$J$100,9,FALSE)</f>
        <v>7.2540261860611632E-2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1.3250789893941586</v>
      </c>
      <c r="H240" s="16">
        <f>VLOOKUP($D240,'Growth rate'!$B$3:$S$93,6,FALSE)*VLOOKUP($F240,BY_IND_Demand_Drivers!$B$5:$J$100,8,FALSE)</f>
        <v>7.3700906050381432E-2</v>
      </c>
      <c r="I240" s="16">
        <f>VLOOKUP($D240,'Growth rate'!$B$3:$S$93,6,FALSE)*VLOOKUP($F240,BY_IND_Demand_Drivers!$B$5:$J$100,9,FALSE)</f>
        <v>7.3700906050381432E-2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1.3462802532244653</v>
      </c>
      <c r="H241" s="16">
        <f>VLOOKUP($D241,'Growth rate'!$B$3:$S$93,6,FALSE)*VLOOKUP($F241,BY_IND_Demand_Drivers!$B$5:$J$100,8,FALSE)</f>
        <v>7.488012054718754E-2</v>
      </c>
      <c r="I241" s="16">
        <f>VLOOKUP($D241,'Growth rate'!$B$3:$S$93,6,FALSE)*VLOOKUP($F241,BY_IND_Demand_Drivers!$B$5:$J$100,9,FALSE)</f>
        <v>7.488012054718754E-2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1.3678207372760567</v>
      </c>
      <c r="H242" s="16">
        <f>VLOOKUP($D242,'Growth rate'!$B$3:$S$93,6,FALSE)*VLOOKUP($F242,BY_IND_Demand_Drivers!$B$5:$J$100,8,FALSE)</f>
        <v>7.6078202475942547E-2</v>
      </c>
      <c r="I242" s="16">
        <f>VLOOKUP($D242,'Growth rate'!$B$3:$S$93,6,FALSE)*VLOOKUP($F242,BY_IND_Demand_Drivers!$B$5:$J$100,9,FALSE)</f>
        <v>7.6078202475942547E-2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1.3897058690724735</v>
      </c>
      <c r="H243" s="16">
        <f>VLOOKUP($D243,'Growth rate'!$B$3:$S$93,6,FALSE)*VLOOKUP($F243,BY_IND_Demand_Drivers!$B$5:$J$100,8,FALSE)</f>
        <v>7.7295453715557627E-2</v>
      </c>
      <c r="I243" s="16">
        <f>VLOOKUP($D243,'Growth rate'!$B$3:$S$93,6,FALSE)*VLOOKUP($F243,BY_IND_Demand_Drivers!$B$5:$J$100,9,FALSE)</f>
        <v>7.7295453715557627E-2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1.4119411629776333</v>
      </c>
      <c r="H244" s="16">
        <f>VLOOKUP($D244,'Growth rate'!$B$3:$S$93,6,FALSE)*VLOOKUP($F244,BY_IND_Demand_Drivers!$B$5:$J$100,8,FALSE)</f>
        <v>7.8532180975006555E-2</v>
      </c>
      <c r="I244" s="16">
        <f>VLOOKUP($D244,'Growth rate'!$B$3:$S$93,6,FALSE)*VLOOKUP($F244,BY_IND_Demand_Drivers!$B$5:$J$100,9,FALSE)</f>
        <v>7.8532180975006555E-2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1.4345322215852754</v>
      </c>
      <c r="H245" s="16">
        <f>VLOOKUP($D245,'Growth rate'!$B$3:$S$93,6,FALSE)*VLOOKUP($F245,BY_IND_Demand_Drivers!$B$5:$J$100,8,FALSE)</f>
        <v>7.9788695870606663E-2</v>
      </c>
      <c r="I245" s="16">
        <f>VLOOKUP($D245,'Growth rate'!$B$3:$S$93,6,FALSE)*VLOOKUP($F245,BY_IND_Demand_Drivers!$B$5:$J$100,9,FALSE)</f>
        <v>7.9788695870606663E-2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1.4574847371306396</v>
      </c>
      <c r="H246" s="16">
        <f>VLOOKUP($D246,'Growth rate'!$B$3:$S$93,6,FALSE)*VLOOKUP($F246,BY_IND_Demand_Drivers!$B$5:$J$100,8,FALSE)</f>
        <v>8.1065315004536356E-2</v>
      </c>
      <c r="I246" s="16">
        <f>VLOOKUP($D246,'Growth rate'!$B$3:$S$93,6,FALSE)*VLOOKUP($F246,BY_IND_Demand_Drivers!$B$5:$J$100,9,FALSE)</f>
        <v>8.1065315004536356E-2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1.4808044929247299</v>
      </c>
      <c r="H247" s="16">
        <f>VLOOKUP($D247,'Growth rate'!$B$3:$S$93,6,FALSE)*VLOOKUP($F247,BY_IND_Demand_Drivers!$B$5:$J$100,8,FALSE)</f>
        <v>8.2362360044608951E-2</v>
      </c>
      <c r="I247" s="16">
        <f>VLOOKUP($D247,'Growth rate'!$B$3:$S$93,6,FALSE)*VLOOKUP($F247,BY_IND_Demand_Drivers!$B$5:$J$100,9,FALSE)</f>
        <v>8.2362360044608951E-2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1.5044973648115259</v>
      </c>
      <c r="H248" s="16">
        <f>VLOOKUP($D248,'Growth rate'!$B$3:$S$93,6,FALSE)*VLOOKUP($F248,BY_IND_Demand_Drivers!$B$5:$J$100,8,FALSE)</f>
        <v>8.3680157805322689E-2</v>
      </c>
      <c r="I248" s="16">
        <f>VLOOKUP($D248,'Growth rate'!$B$3:$S$93,6,FALSE)*VLOOKUP($F248,BY_IND_Demand_Drivers!$B$5:$J$100,9,FALSE)</f>
        <v>8.3680157805322689E-2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1.5285693226485102</v>
      </c>
      <c r="H249" s="16">
        <f>VLOOKUP($D249,'Growth rate'!$B$3:$S$93,6,FALSE)*VLOOKUP($F249,BY_IND_Demand_Drivers!$B$5:$J$100,8,FALSE)</f>
        <v>8.5019040330207865E-2</v>
      </c>
      <c r="I249" s="16">
        <f>VLOOKUP($D249,'Growth rate'!$B$3:$S$93,6,FALSE)*VLOOKUP($F249,BY_IND_Demand_Drivers!$B$5:$J$100,9,FALSE)</f>
        <v>8.5019040330207865E-2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0.17229272079207919</v>
      </c>
      <c r="H250" s="16">
        <f>VLOOKUP($D250,'Growth rate'!$B$3:$S$93,6,FALSE)*VLOOKUP($F250,BY_IND_Demand_Drivers!$B$5:$J$100,8,FALSE)</f>
        <v>9.5856950495049505E-3</v>
      </c>
      <c r="I250" s="16">
        <f>VLOOKUP($D250,'Growth rate'!$B$3:$S$93,6,FALSE)*VLOOKUP($F250,BY_IND_Demand_Drivers!$B$5:$J$100,9,FALSE)</f>
        <v>9.5856950495049505E-3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0.17513129253302945</v>
      </c>
      <c r="H251" s="16">
        <f>VLOOKUP($D251,'Growth rate'!$B$3:$S$93,6,FALSE)*VLOOKUP($F251,BY_IND_Demand_Drivers!$B$5:$J$100,8,FALSE)</f>
        <v>9.743622110844518E-3</v>
      </c>
      <c r="I251" s="16">
        <f>VLOOKUP($D251,'Growth rate'!$B$3:$S$93,6,FALSE)*VLOOKUP($F251,BY_IND_Demand_Drivers!$B$5:$J$100,9,FALSE)</f>
        <v>9.743622110844518E-3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0.17796986427397971</v>
      </c>
      <c r="H252" s="16">
        <f>VLOOKUP($D252,'Growth rate'!$B$3:$S$93,6,FALSE)*VLOOKUP($F252,BY_IND_Demand_Drivers!$B$5:$J$100,8,FALSE)</f>
        <v>9.9015491721840838E-3</v>
      </c>
      <c r="I252" s="16">
        <f>VLOOKUP($D252,'Growth rate'!$B$3:$S$93,6,FALSE)*VLOOKUP($F252,BY_IND_Demand_Drivers!$B$5:$J$100,9,FALSE)</f>
        <v>9.9015491721840838E-3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0.18080843601492999</v>
      </c>
      <c r="H253" s="16">
        <f>VLOOKUP($D253,'Growth rate'!$B$3:$S$93,6,FALSE)*VLOOKUP($F253,BY_IND_Demand_Drivers!$B$5:$J$100,8,FALSE)</f>
        <v>1.0059476233523651E-2</v>
      </c>
      <c r="I253" s="16">
        <f>VLOOKUP($D253,'Growth rate'!$B$3:$S$93,6,FALSE)*VLOOKUP($F253,BY_IND_Demand_Drivers!$B$5:$J$100,9,FALSE)</f>
        <v>1.0059476233523651E-2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0.18364700775588025</v>
      </c>
      <c r="H254" s="16">
        <f>VLOOKUP($D254,'Growth rate'!$B$3:$S$93,6,FALSE)*VLOOKUP($F254,BY_IND_Demand_Drivers!$B$5:$J$100,8,FALSE)</f>
        <v>1.0217403294863219E-2</v>
      </c>
      <c r="I254" s="16">
        <f>VLOOKUP($D254,'Growth rate'!$B$3:$S$93,6,FALSE)*VLOOKUP($F254,BY_IND_Demand_Drivers!$B$5:$J$100,9,FALSE)</f>
        <v>1.0217403294863219E-2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0.18648557949683045</v>
      </c>
      <c r="H255" s="16">
        <f>VLOOKUP($D255,'Growth rate'!$B$3:$S$93,6,FALSE)*VLOOKUP($F255,BY_IND_Demand_Drivers!$B$5:$J$100,8,FALSE)</f>
        <v>1.0375330356202783E-2</v>
      </c>
      <c r="I255" s="16">
        <f>VLOOKUP($D255,'Growth rate'!$B$3:$S$93,6,FALSE)*VLOOKUP($F255,BY_IND_Demand_Drivers!$B$5:$J$100,9,FALSE)</f>
        <v>1.0375330356202783E-2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0.18932415123778074</v>
      </c>
      <c r="H256" s="16">
        <f>VLOOKUP($D256,'Growth rate'!$B$3:$S$93,6,FALSE)*VLOOKUP($F256,BY_IND_Demand_Drivers!$B$5:$J$100,8,FALSE)</f>
        <v>1.053325741754235E-2</v>
      </c>
      <c r="I256" s="16">
        <f>VLOOKUP($D256,'Growth rate'!$B$3:$S$93,6,FALSE)*VLOOKUP($F256,BY_IND_Demand_Drivers!$B$5:$J$100,9,FALSE)</f>
        <v>1.053325741754235E-2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0.19216272297873099</v>
      </c>
      <c r="H257" s="16">
        <f>VLOOKUP($D257,'Growth rate'!$B$3:$S$93,6,FALSE)*VLOOKUP($F257,BY_IND_Demand_Drivers!$B$5:$J$100,8,FALSE)</f>
        <v>1.0691184478881918E-2</v>
      </c>
      <c r="I257" s="16">
        <f>VLOOKUP($D257,'Growth rate'!$B$3:$S$93,6,FALSE)*VLOOKUP($F257,BY_IND_Demand_Drivers!$B$5:$J$100,9,FALSE)</f>
        <v>1.0691184478881918E-2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0.19500129471968125</v>
      </c>
      <c r="H258" s="16">
        <f>VLOOKUP($D258,'Growth rate'!$B$3:$S$93,6,FALSE)*VLOOKUP($F258,BY_IND_Demand_Drivers!$B$5:$J$100,8,FALSE)</f>
        <v>1.0849111540221484E-2</v>
      </c>
      <c r="I258" s="16">
        <f>VLOOKUP($D258,'Growth rate'!$B$3:$S$93,6,FALSE)*VLOOKUP($F258,BY_IND_Demand_Drivers!$B$5:$J$100,9,FALSE)</f>
        <v>1.0849111540221484E-2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0.19783986646063151</v>
      </c>
      <c r="H259" s="16">
        <f>VLOOKUP($D259,'Growth rate'!$B$3:$S$93,6,FALSE)*VLOOKUP($F259,BY_IND_Demand_Drivers!$B$5:$J$100,8,FALSE)</f>
        <v>1.1007038601561051E-2</v>
      </c>
      <c r="I259" s="16">
        <f>VLOOKUP($D259,'Growth rate'!$B$3:$S$93,6,FALSE)*VLOOKUP($F259,BY_IND_Demand_Drivers!$B$5:$J$100,9,FALSE)</f>
        <v>1.1007038601561051E-2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0.20067843820158177</v>
      </c>
      <c r="H260" s="16">
        <f>VLOOKUP($D260,'Growth rate'!$B$3:$S$93,6,FALSE)*VLOOKUP($F260,BY_IND_Demand_Drivers!$B$5:$J$100,8,FALSE)</f>
        <v>1.1164965662900619E-2</v>
      </c>
      <c r="I260" s="16">
        <f>VLOOKUP($D260,'Growth rate'!$B$3:$S$93,6,FALSE)*VLOOKUP($F260,BY_IND_Demand_Drivers!$B$5:$J$100,9,FALSE)</f>
        <v>1.1164965662900619E-2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0.20351700994253205</v>
      </c>
      <c r="H261" s="16">
        <f>VLOOKUP($D261,'Growth rate'!$B$3:$S$93,6,FALSE)*VLOOKUP($F261,BY_IND_Demand_Drivers!$B$5:$J$100,8,FALSE)</f>
        <v>1.1322892724240185E-2</v>
      </c>
      <c r="I261" s="16">
        <f>VLOOKUP($D261,'Growth rate'!$B$3:$S$93,6,FALSE)*VLOOKUP($F261,BY_IND_Demand_Drivers!$B$5:$J$100,9,FALSE)</f>
        <v>1.1322892724240185E-2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0.20635558168348225</v>
      </c>
      <c r="H262" s="16">
        <f>VLOOKUP($D262,'Growth rate'!$B$3:$S$93,6,FALSE)*VLOOKUP($F262,BY_IND_Demand_Drivers!$B$5:$J$100,8,FALSE)</f>
        <v>1.148081978557975E-2</v>
      </c>
      <c r="I262" s="16">
        <f>VLOOKUP($D262,'Growth rate'!$B$3:$S$93,6,FALSE)*VLOOKUP($F262,BY_IND_Demand_Drivers!$B$5:$J$100,9,FALSE)</f>
        <v>1.148081978557975E-2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0.20919415342443251</v>
      </c>
      <c r="H263" s="16">
        <f>VLOOKUP($D263,'Growth rate'!$B$3:$S$93,6,FALSE)*VLOOKUP($F263,BY_IND_Demand_Drivers!$B$5:$J$100,8,FALSE)</f>
        <v>1.1638746846919318E-2</v>
      </c>
      <c r="I263" s="16">
        <f>VLOOKUP($D263,'Growth rate'!$B$3:$S$93,6,FALSE)*VLOOKUP($F263,BY_IND_Demand_Drivers!$B$5:$J$100,9,FALSE)</f>
        <v>1.1638746846919318E-2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0.2120327251653828</v>
      </c>
      <c r="H264" s="16">
        <f>VLOOKUP($D264,'Growth rate'!$B$3:$S$93,6,FALSE)*VLOOKUP($F264,BY_IND_Demand_Drivers!$B$5:$J$100,8,FALSE)</f>
        <v>1.1796673908258884E-2</v>
      </c>
      <c r="I264" s="16">
        <f>VLOOKUP($D264,'Growth rate'!$B$3:$S$93,6,FALSE)*VLOOKUP($F264,BY_IND_Demand_Drivers!$B$5:$J$100,9,FALSE)</f>
        <v>1.1796673908258884E-2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0.21487129690633305</v>
      </c>
      <c r="H265" s="16">
        <f>VLOOKUP($D265,'Growth rate'!$B$3:$S$93,6,FALSE)*VLOOKUP($F265,BY_IND_Demand_Drivers!$B$5:$J$100,8,FALSE)</f>
        <v>1.1954600969598451E-2</v>
      </c>
      <c r="I265" s="16">
        <f>VLOOKUP($D265,'Growth rate'!$B$3:$S$93,6,FALSE)*VLOOKUP($F265,BY_IND_Demand_Drivers!$B$5:$J$100,9,FALSE)</f>
        <v>1.1954600969598451E-2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0.21770986864728331</v>
      </c>
      <c r="H266" s="16">
        <f>VLOOKUP($D266,'Growth rate'!$B$3:$S$93,6,FALSE)*VLOOKUP($F266,BY_IND_Demand_Drivers!$B$5:$J$100,8,FALSE)</f>
        <v>1.2112528030938019E-2</v>
      </c>
      <c r="I266" s="16">
        <f>VLOOKUP($D266,'Growth rate'!$B$3:$S$93,6,FALSE)*VLOOKUP($F266,BY_IND_Demand_Drivers!$B$5:$J$100,9,FALSE)</f>
        <v>1.2112528030938019E-2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0.22054844038823357</v>
      </c>
      <c r="H267" s="16">
        <f>VLOOKUP($D267,'Growth rate'!$B$3:$S$93,6,FALSE)*VLOOKUP($F267,BY_IND_Demand_Drivers!$B$5:$J$100,8,FALSE)</f>
        <v>1.2270455092277584E-2</v>
      </c>
      <c r="I267" s="16">
        <f>VLOOKUP($D267,'Growth rate'!$B$3:$S$93,6,FALSE)*VLOOKUP($F267,BY_IND_Demand_Drivers!$B$5:$J$100,9,FALSE)</f>
        <v>1.2270455092277584E-2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0.22338701212918383</v>
      </c>
      <c r="H268" s="16">
        <f>VLOOKUP($D268,'Growth rate'!$B$3:$S$93,6,FALSE)*VLOOKUP($F268,BY_IND_Demand_Drivers!$B$5:$J$100,8,FALSE)</f>
        <v>1.2428382153617152E-2</v>
      </c>
      <c r="I268" s="16">
        <f>VLOOKUP($D268,'Growth rate'!$B$3:$S$93,6,FALSE)*VLOOKUP($F268,BY_IND_Demand_Drivers!$B$5:$J$100,9,FALSE)</f>
        <v>1.2428382153617152E-2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0.22622558387013411</v>
      </c>
      <c r="H269" s="16">
        <f>VLOOKUP($D269,'Growth rate'!$B$3:$S$93,6,FALSE)*VLOOKUP($F269,BY_IND_Demand_Drivers!$B$5:$J$100,8,FALSE)</f>
        <v>1.2586309214956719E-2</v>
      </c>
      <c r="I269" s="16">
        <f>VLOOKUP($D269,'Growth rate'!$B$3:$S$93,6,FALSE)*VLOOKUP($F269,BY_IND_Demand_Drivers!$B$5:$J$100,9,FALSE)</f>
        <v>1.2586309214956719E-2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0.22906415561108437</v>
      </c>
      <c r="H270" s="16">
        <f>VLOOKUP($D270,'Growth rate'!$B$3:$S$93,6,FALSE)*VLOOKUP($F270,BY_IND_Demand_Drivers!$B$5:$J$100,8,FALSE)</f>
        <v>1.2744236276296285E-2</v>
      </c>
      <c r="I270" s="16">
        <f>VLOOKUP($D270,'Growth rate'!$B$3:$S$93,6,FALSE)*VLOOKUP($F270,BY_IND_Demand_Drivers!$B$5:$J$100,9,FALSE)</f>
        <v>1.2744236276296285E-2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0.23190272735203463</v>
      </c>
      <c r="H271" s="16">
        <f>VLOOKUP($D271,'Growth rate'!$B$3:$S$93,6,FALSE)*VLOOKUP($F271,BY_IND_Demand_Drivers!$B$5:$J$100,8,FALSE)</f>
        <v>1.2902163337635853E-2</v>
      </c>
      <c r="I271" s="16">
        <f>VLOOKUP($D271,'Growth rate'!$B$3:$S$93,6,FALSE)*VLOOKUP($F271,BY_IND_Demand_Drivers!$B$5:$J$100,9,FALSE)</f>
        <v>1.2902163337635853E-2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0.23474129909298486</v>
      </c>
      <c r="H272" s="16">
        <f>VLOOKUP($D272,'Growth rate'!$B$3:$S$93,6,FALSE)*VLOOKUP($F272,BY_IND_Demand_Drivers!$B$5:$J$100,8,FALSE)</f>
        <v>1.3060090398975419E-2</v>
      </c>
      <c r="I272" s="16">
        <f>VLOOKUP($D272,'Growth rate'!$B$3:$S$93,6,FALSE)*VLOOKUP($F272,BY_IND_Demand_Drivers!$B$5:$J$100,9,FALSE)</f>
        <v>1.3060090398975419E-2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0.23757987083393511</v>
      </c>
      <c r="H273" s="16">
        <f>VLOOKUP($D273,'Growth rate'!$B$3:$S$93,6,FALSE)*VLOOKUP($F273,BY_IND_Demand_Drivers!$B$5:$J$100,8,FALSE)</f>
        <v>1.3218017460314984E-2</v>
      </c>
      <c r="I273" s="16">
        <f>VLOOKUP($D273,'Growth rate'!$B$3:$S$93,6,FALSE)*VLOOKUP($F273,BY_IND_Demand_Drivers!$B$5:$J$100,9,FALSE)</f>
        <v>1.3218017460314984E-2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0.24041844257488537</v>
      </c>
      <c r="H274" s="16">
        <f>VLOOKUP($D274,'Growth rate'!$B$3:$S$93,6,FALSE)*VLOOKUP($F274,BY_IND_Demand_Drivers!$B$5:$J$100,8,FALSE)</f>
        <v>1.3375944521654552E-2</v>
      </c>
      <c r="I274" s="16">
        <f>VLOOKUP($D274,'Growth rate'!$B$3:$S$93,6,FALSE)*VLOOKUP($F274,BY_IND_Demand_Drivers!$B$5:$J$100,9,FALSE)</f>
        <v>1.3375944521654552E-2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0.24325701431583563</v>
      </c>
      <c r="H275" s="16">
        <f>VLOOKUP($D275,'Growth rate'!$B$3:$S$93,6,FALSE)*VLOOKUP($F275,BY_IND_Demand_Drivers!$B$5:$J$100,8,FALSE)</f>
        <v>1.3533871582994119E-2</v>
      </c>
      <c r="I275" s="16">
        <f>VLOOKUP($D275,'Growth rate'!$B$3:$S$93,6,FALSE)*VLOOKUP($F275,BY_IND_Demand_Drivers!$B$5:$J$100,9,FALSE)</f>
        <v>1.3533871582994119E-2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0.24609558605678589</v>
      </c>
      <c r="H276" s="16">
        <f>VLOOKUP($D276,'Growth rate'!$B$3:$S$93,6,FALSE)*VLOOKUP($F276,BY_IND_Demand_Drivers!$B$5:$J$100,8,FALSE)</f>
        <v>1.3691798644333685E-2</v>
      </c>
      <c r="I276" s="16">
        <f>VLOOKUP($D276,'Growth rate'!$B$3:$S$93,6,FALSE)*VLOOKUP($F276,BY_IND_Demand_Drivers!$B$5:$J$100,9,FALSE)</f>
        <v>1.3691798644333685E-2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0.24893415779773612</v>
      </c>
      <c r="H277" s="16">
        <f>VLOOKUP($D277,'Growth rate'!$B$3:$S$93,6,FALSE)*VLOOKUP($F277,BY_IND_Demand_Drivers!$B$5:$J$100,8,FALSE)</f>
        <v>1.3849725705673251E-2</v>
      </c>
      <c r="I277" s="16">
        <f>VLOOKUP($D277,'Growth rate'!$B$3:$S$93,6,FALSE)*VLOOKUP($F277,BY_IND_Demand_Drivers!$B$5:$J$100,9,FALSE)</f>
        <v>1.3849725705673251E-2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0.2517727295386864</v>
      </c>
      <c r="H278" s="16">
        <f>VLOOKUP($D278,'Growth rate'!$B$3:$S$93,6,FALSE)*VLOOKUP($F278,BY_IND_Demand_Drivers!$B$5:$J$100,8,FALSE)</f>
        <v>1.4007652767012817E-2</v>
      </c>
      <c r="I278" s="16">
        <f>VLOOKUP($D278,'Growth rate'!$B$3:$S$93,6,FALSE)*VLOOKUP($F278,BY_IND_Demand_Drivers!$B$5:$J$100,9,FALSE)</f>
        <v>1.4007652767012817E-2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0.25461130127963666</v>
      </c>
      <c r="H279" s="16">
        <f>VLOOKUP($D279,'Growth rate'!$B$3:$S$93,6,FALSE)*VLOOKUP($F279,BY_IND_Demand_Drivers!$B$5:$J$100,8,FALSE)</f>
        <v>1.4165579828352384E-2</v>
      </c>
      <c r="I279" s="16">
        <f>VLOOKUP($D279,'Growth rate'!$B$3:$S$93,6,FALSE)*VLOOKUP($F279,BY_IND_Demand_Drivers!$B$5:$J$100,9,FALSE)</f>
        <v>1.4165579828352384E-2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0.25744987302058692</v>
      </c>
      <c r="H280" s="16">
        <f>VLOOKUP($D280,'Growth rate'!$B$3:$S$93,6,FALSE)*VLOOKUP($F280,BY_IND_Demand_Drivers!$B$5:$J$100,8,FALSE)</f>
        <v>1.4323506889691952E-2</v>
      </c>
      <c r="I280" s="16">
        <f>VLOOKUP($D280,'Growth rate'!$B$3:$S$93,6,FALSE)*VLOOKUP($F280,BY_IND_Demand_Drivers!$B$5:$J$100,9,FALSE)</f>
        <v>1.4323506889691952E-2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0.26028844476153717</v>
      </c>
      <c r="H281" s="16">
        <f>VLOOKUP($D281,'Growth rate'!$B$3:$S$93,6,FALSE)*VLOOKUP($F281,BY_IND_Demand_Drivers!$B$5:$J$100,8,FALSE)</f>
        <v>1.4481433951031519E-2</v>
      </c>
      <c r="I281" s="16">
        <f>VLOOKUP($D281,'Growth rate'!$B$3:$S$93,6,FALSE)*VLOOKUP($F281,BY_IND_Demand_Drivers!$B$5:$J$100,9,FALSE)</f>
        <v>1.4481433951031519E-2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0.26445305987772177</v>
      </c>
      <c r="H282" s="16">
        <f>VLOOKUP($D282,'Growth rate'!$B$3:$S$93,6,FALSE)*VLOOKUP($F282,BY_IND_Demand_Drivers!$B$5:$J$100,8,FALSE)</f>
        <v>1.4713136894248025E-2</v>
      </c>
      <c r="I282" s="16">
        <f>VLOOKUP($D282,'Growth rate'!$B$3:$S$93,6,FALSE)*VLOOKUP($F282,BY_IND_Demand_Drivers!$B$5:$J$100,9,FALSE)</f>
        <v>1.4713136894248025E-2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0.26868430883576527</v>
      </c>
      <c r="H283" s="16">
        <f>VLOOKUP($D283,'Growth rate'!$B$3:$S$93,6,FALSE)*VLOOKUP($F283,BY_IND_Demand_Drivers!$B$5:$J$100,8,FALSE)</f>
        <v>1.494854708455599E-2</v>
      </c>
      <c r="I283" s="16">
        <f>VLOOKUP($D283,'Growth rate'!$B$3:$S$93,6,FALSE)*VLOOKUP($F283,BY_IND_Demand_Drivers!$B$5:$J$100,9,FALSE)</f>
        <v>1.494854708455599E-2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0.27298325777713756</v>
      </c>
      <c r="H284" s="16">
        <f>VLOOKUP($D284,'Growth rate'!$B$3:$S$93,6,FALSE)*VLOOKUP($F284,BY_IND_Demand_Drivers!$B$5:$J$100,8,FALSE)</f>
        <v>1.5187723837908887E-2</v>
      </c>
      <c r="I284" s="16">
        <f>VLOOKUP($D284,'Growth rate'!$B$3:$S$93,6,FALSE)*VLOOKUP($F284,BY_IND_Demand_Drivers!$B$5:$J$100,9,FALSE)</f>
        <v>1.5187723837908887E-2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0.27735098990157175</v>
      </c>
      <c r="H285" s="16">
        <f>VLOOKUP($D285,'Growth rate'!$B$3:$S$93,6,FALSE)*VLOOKUP($F285,BY_IND_Demand_Drivers!$B$5:$J$100,8,FALSE)</f>
        <v>1.543072741931543E-2</v>
      </c>
      <c r="I285" s="16">
        <f>VLOOKUP($D285,'Growth rate'!$B$3:$S$93,6,FALSE)*VLOOKUP($F285,BY_IND_Demand_Drivers!$B$5:$J$100,9,FALSE)</f>
        <v>1.543072741931543E-2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0.28178860573999687</v>
      </c>
      <c r="H286" s="16">
        <f>VLOOKUP($D286,'Growth rate'!$B$3:$S$93,6,FALSE)*VLOOKUP($F286,BY_IND_Demand_Drivers!$B$5:$J$100,8,FALSE)</f>
        <v>1.5677619058024474E-2</v>
      </c>
      <c r="I286" s="16">
        <f>VLOOKUP($D286,'Growth rate'!$B$3:$S$93,6,FALSE)*VLOOKUP($F286,BY_IND_Demand_Drivers!$B$5:$J$100,9,FALSE)</f>
        <v>1.5677619058024474E-2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0.28629722343183683</v>
      </c>
      <c r="H287" s="16">
        <f>VLOOKUP($D287,'Growth rate'!$B$3:$S$93,6,FALSE)*VLOOKUP($F287,BY_IND_Demand_Drivers!$B$5:$J$100,8,FALSE)</f>
        <v>1.5928460962952865E-2</v>
      </c>
      <c r="I287" s="16">
        <f>VLOOKUP($D287,'Growth rate'!$B$3:$S$93,6,FALSE)*VLOOKUP($F287,BY_IND_Demand_Drivers!$B$5:$J$100,9,FALSE)</f>
        <v>1.5928460962952865E-2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0.29087797900674628</v>
      </c>
      <c r="H288" s="16">
        <f>VLOOKUP($D288,'Growth rate'!$B$3:$S$93,6,FALSE)*VLOOKUP($F288,BY_IND_Demand_Drivers!$B$5:$J$100,8,FALSE)</f>
        <v>1.6183316338360114E-2</v>
      </c>
      <c r="I288" s="16">
        <f>VLOOKUP($D288,'Growth rate'!$B$3:$S$93,6,FALSE)*VLOOKUP($F288,BY_IND_Demand_Drivers!$B$5:$J$100,9,FALSE)</f>
        <v>1.6183316338360114E-2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0.29553202667085421</v>
      </c>
      <c r="H289" s="16">
        <f>VLOOKUP($D289,'Growth rate'!$B$3:$S$93,6,FALSE)*VLOOKUP($F289,BY_IND_Demand_Drivers!$B$5:$J$100,8,FALSE)</f>
        <v>1.6442249399773876E-2</v>
      </c>
      <c r="I289" s="16">
        <f>VLOOKUP($D289,'Growth rate'!$B$3:$S$93,6,FALSE)*VLOOKUP($F289,BY_IND_Demand_Drivers!$B$5:$J$100,9,FALSE)</f>
        <v>1.6442249399773876E-2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0.30026053909758788</v>
      </c>
      <c r="H290" s="16">
        <f>VLOOKUP($D290,'Growth rate'!$B$3:$S$93,6,FALSE)*VLOOKUP($F290,BY_IND_Demand_Drivers!$B$5:$J$100,8,FALSE)</f>
        <v>1.6705325390170261E-2</v>
      </c>
      <c r="I290" s="16">
        <f>VLOOKUP($D290,'Growth rate'!$B$3:$S$93,6,FALSE)*VLOOKUP($F290,BY_IND_Demand_Drivers!$B$5:$J$100,9,FALSE)</f>
        <v>1.6705325390170261E-2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0.30506470772314931</v>
      </c>
      <c r="H291" s="16">
        <f>VLOOKUP($D291,'Growth rate'!$B$3:$S$93,6,FALSE)*VLOOKUP($F291,BY_IND_Demand_Drivers!$B$5:$J$100,8,FALSE)</f>
        <v>1.6972610596412984E-2</v>
      </c>
      <c r="I291" s="16">
        <f>VLOOKUP($D291,'Growth rate'!$B$3:$S$93,6,FALSE)*VLOOKUP($F291,BY_IND_Demand_Drivers!$B$5:$J$100,9,FALSE)</f>
        <v>1.6972610596412984E-2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0.30994574304671968</v>
      </c>
      <c r="H292" s="16">
        <f>VLOOKUP($D292,'Growth rate'!$B$3:$S$93,6,FALSE)*VLOOKUP($F292,BY_IND_Demand_Drivers!$B$5:$J$100,8,FALSE)</f>
        <v>1.7244172365955591E-2</v>
      </c>
      <c r="I292" s="16">
        <f>VLOOKUP($D292,'Growth rate'!$B$3:$S$93,6,FALSE)*VLOOKUP($F292,BY_IND_Demand_Drivers!$B$5:$J$100,9,FALSE)</f>
        <v>1.7244172365955591E-2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0.3149048749354672</v>
      </c>
      <c r="H293" s="16">
        <f>VLOOKUP($D293,'Growth rate'!$B$3:$S$93,6,FALSE)*VLOOKUP($F293,BY_IND_Demand_Drivers!$B$5:$J$100,8,FALSE)</f>
        <v>1.7520079123810879E-2</v>
      </c>
      <c r="I293" s="16">
        <f>VLOOKUP($D293,'Growth rate'!$B$3:$S$93,6,FALSE)*VLOOKUP($F293,BY_IND_Demand_Drivers!$B$5:$J$100,9,FALSE)</f>
        <v>1.7520079123810879E-2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0.31994335293443465</v>
      </c>
      <c r="H294" s="16">
        <f>VLOOKUP($D294,'Growth rate'!$B$3:$S$93,6,FALSE)*VLOOKUP($F294,BY_IND_Demand_Drivers!$B$5:$J$100,8,FALSE)</f>
        <v>1.7800400389791853E-2</v>
      </c>
      <c r="I294" s="16">
        <f>VLOOKUP($D294,'Growth rate'!$B$3:$S$93,6,FALSE)*VLOOKUP($F294,BY_IND_Demand_Drivers!$B$5:$J$100,9,FALSE)</f>
        <v>1.7800400389791853E-2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0.32506244658138567</v>
      </c>
      <c r="H295" s="16">
        <f>VLOOKUP($D295,'Growth rate'!$B$3:$S$93,6,FALSE)*VLOOKUP($F295,BY_IND_Demand_Drivers!$B$5:$J$100,8,FALSE)</f>
        <v>1.8085206796028527E-2</v>
      </c>
      <c r="I295" s="16">
        <f>VLOOKUP($D295,'Growth rate'!$B$3:$S$93,6,FALSE)*VLOOKUP($F295,BY_IND_Demand_Drivers!$B$5:$J$100,9,FALSE)</f>
        <v>1.8085206796028527E-2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0.33026344572668781</v>
      </c>
      <c r="H296" s="16">
        <f>VLOOKUP($D296,'Growth rate'!$B$3:$S$93,6,FALSE)*VLOOKUP($F296,BY_IND_Demand_Drivers!$B$5:$J$100,8,FALSE)</f>
        <v>1.8374570104764981E-2</v>
      </c>
      <c r="I296" s="16">
        <f>VLOOKUP($D296,'Growth rate'!$B$3:$S$93,6,FALSE)*VLOOKUP($F296,BY_IND_Demand_Drivers!$B$5:$J$100,9,FALSE)</f>
        <v>1.8374570104764981E-2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0.33554766085831483</v>
      </c>
      <c r="H297" s="16">
        <f>VLOOKUP($D297,'Growth rate'!$B$3:$S$93,6,FALSE)*VLOOKUP($F297,BY_IND_Demand_Drivers!$B$5:$J$100,8,FALSE)</f>
        <v>1.8668563226441223E-2</v>
      </c>
      <c r="I297" s="16">
        <f>VLOOKUP($D297,'Growth rate'!$B$3:$S$93,6,FALSE)*VLOOKUP($F297,BY_IND_Demand_Drivers!$B$5:$J$100,9,FALSE)</f>
        <v>1.8668563226441223E-2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0.34091642343204787</v>
      </c>
      <c r="H298" s="16">
        <f>VLOOKUP($D298,'Growth rate'!$B$3:$S$93,6,FALSE)*VLOOKUP($F298,BY_IND_Demand_Drivers!$B$5:$J$100,8,FALSE)</f>
        <v>1.896726023806428E-2</v>
      </c>
      <c r="I298" s="16">
        <f>VLOOKUP($D298,'Growth rate'!$B$3:$S$93,6,FALSE)*VLOOKUP($F298,BY_IND_Demand_Drivers!$B$5:$J$100,9,FALSE)</f>
        <v>1.896726023806428E-2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0.34637108620696067</v>
      </c>
      <c r="H299" s="16">
        <f>VLOOKUP($D299,'Growth rate'!$B$3:$S$93,6,FALSE)*VLOOKUP($F299,BY_IND_Demand_Drivers!$B$5:$J$100,8,FALSE)</f>
        <v>1.9270736401873313E-2</v>
      </c>
      <c r="I299" s="16">
        <f>VLOOKUP($D299,'Growth rate'!$B$3:$S$93,6,FALSE)*VLOOKUP($F299,BY_IND_Demand_Drivers!$B$5:$J$100,9,FALSE)</f>
        <v>1.9270736401873313E-2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0.35191302358627197</v>
      </c>
      <c r="H300" s="16">
        <f>VLOOKUP($D300,'Growth rate'!$B$3:$S$93,6,FALSE)*VLOOKUP($F300,BY_IND_Demand_Drivers!$B$5:$J$100,8,FALSE)</f>
        <v>1.9579068184303283E-2</v>
      </c>
      <c r="I300" s="16">
        <f>VLOOKUP($D300,'Growth rate'!$B$3:$S$93,6,FALSE)*VLOOKUP($F300,BY_IND_Demand_Drivers!$B$5:$J$100,9,FALSE)</f>
        <v>1.9579068184303283E-2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0.35754363196365235</v>
      </c>
      <c r="H301" s="16">
        <f>VLOOKUP($D301,'Growth rate'!$B$3:$S$93,6,FALSE)*VLOOKUP($F301,BY_IND_Demand_Drivers!$B$5:$J$100,8,FALSE)</f>
        <v>1.9892333275252135E-2</v>
      </c>
      <c r="I301" s="16">
        <f>VLOOKUP($D301,'Growth rate'!$B$3:$S$93,6,FALSE)*VLOOKUP($F301,BY_IND_Demand_Drivers!$B$5:$J$100,9,FALSE)</f>
        <v>1.9892333275252135E-2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0.36326433007507081</v>
      </c>
      <c r="H302" s="16">
        <f>VLOOKUP($D302,'Growth rate'!$B$3:$S$93,6,FALSE)*VLOOKUP($F302,BY_IND_Demand_Drivers!$B$5:$J$100,8,FALSE)</f>
        <v>2.0210610607656172E-2</v>
      </c>
      <c r="I302" s="16">
        <f>VLOOKUP($D302,'Growth rate'!$B$3:$S$93,6,FALSE)*VLOOKUP($F302,BY_IND_Demand_Drivers!$B$5:$J$100,9,FALSE)</f>
        <v>2.0210610607656172E-2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0.36907655935627193</v>
      </c>
      <c r="H303" s="16">
        <f>VLOOKUP($D303,'Growth rate'!$B$3:$S$93,6,FALSE)*VLOOKUP($F303,BY_IND_Demand_Drivers!$B$5:$J$100,8,FALSE)</f>
        <v>2.053398037737867E-2</v>
      </c>
      <c r="I303" s="16">
        <f>VLOOKUP($D303,'Growth rate'!$B$3:$S$93,6,FALSE)*VLOOKUP($F303,BY_IND_Demand_Drivers!$B$5:$J$100,9,FALSE)</f>
        <v>2.053398037737867E-2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0.37498178430597223</v>
      </c>
      <c r="H304" s="16">
        <f>VLOOKUP($D304,'Growth rate'!$B$3:$S$93,6,FALSE)*VLOOKUP($F304,BY_IND_Demand_Drivers!$B$5:$J$100,8,FALSE)</f>
        <v>2.0862524063416724E-2</v>
      </c>
      <c r="I304" s="16">
        <f>VLOOKUP($D304,'Growth rate'!$B$3:$S$93,6,FALSE)*VLOOKUP($F304,BY_IND_Demand_Drivers!$B$5:$J$100,9,FALSE)</f>
        <v>2.0862524063416724E-2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0.38098149285486782</v>
      </c>
      <c r="H305" s="16">
        <f>VLOOKUP($D305,'Growth rate'!$B$3:$S$93,6,FALSE)*VLOOKUP($F305,BY_IND_Demand_Drivers!$B$5:$J$100,8,FALSE)</f>
        <v>2.1196324448431392E-2</v>
      </c>
      <c r="I305" s="16">
        <f>VLOOKUP($D305,'Growth rate'!$B$3:$S$93,6,FALSE)*VLOOKUP($F305,BY_IND_Demand_Drivers!$B$5:$J$100,9,FALSE)</f>
        <v>2.1196324448431392E-2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0.38707719674054575</v>
      </c>
      <c r="H306" s="16">
        <f>VLOOKUP($D306,'Growth rate'!$B$3:$S$93,6,FALSE)*VLOOKUP($F306,BY_IND_Demand_Drivers!$B$5:$J$100,8,FALSE)</f>
        <v>2.1535465639606299E-2</v>
      </c>
      <c r="I306" s="16">
        <f>VLOOKUP($D306,'Growth rate'!$B$3:$S$93,6,FALSE)*VLOOKUP($F306,BY_IND_Demand_Drivers!$B$5:$J$100,9,FALSE)</f>
        <v>2.1535465639606299E-2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0.39327043188839439</v>
      </c>
      <c r="H307" s="16">
        <f>VLOOKUP($D307,'Growth rate'!$B$3:$S$93,6,FALSE)*VLOOKUP($F307,BY_IND_Demand_Drivers!$B$5:$J$100,8,FALSE)</f>
        <v>2.1880033089839997E-2</v>
      </c>
      <c r="I307" s="16">
        <f>VLOOKUP($D307,'Growth rate'!$B$3:$S$93,6,FALSE)*VLOOKUP($F307,BY_IND_Demand_Drivers!$B$5:$J$100,9,FALSE)</f>
        <v>2.1880033089839997E-2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0.3995627587986087</v>
      </c>
      <c r="H308" s="16">
        <f>VLOOKUP($D308,'Growth rate'!$B$3:$S$93,6,FALSE)*VLOOKUP($F308,BY_IND_Demand_Drivers!$B$5:$J$100,8,FALSE)</f>
        <v>2.2230113619277434E-2</v>
      </c>
      <c r="I308" s="16">
        <f>VLOOKUP($D308,'Growth rate'!$B$3:$S$93,6,FALSE)*VLOOKUP($F308,BY_IND_Demand_Drivers!$B$5:$J$100,9,FALSE)</f>
        <v>2.2230113619277434E-2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0.40595576293938646</v>
      </c>
      <c r="H309" s="16">
        <f>VLOOKUP($D309,'Growth rate'!$B$3:$S$93,6,FALSE)*VLOOKUP($F309,BY_IND_Demand_Drivers!$B$5:$J$100,8,FALSE)</f>
        <v>2.2585795437185873E-2</v>
      </c>
      <c r="I309" s="16">
        <f>VLOOKUP($D309,'Growth rate'!$B$3:$S$93,6,FALSE)*VLOOKUP($F309,BY_IND_Demand_Drivers!$B$5:$J$100,9,FALSE)</f>
        <v>2.2585795437185873E-2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0.41245105514641667</v>
      </c>
      <c r="H310" s="16">
        <f>VLOOKUP($D310,'Growth rate'!$B$3:$S$93,6,FALSE)*VLOOKUP($F310,BY_IND_Demand_Drivers!$B$5:$J$100,8,FALSE)</f>
        <v>2.294716816418085E-2</v>
      </c>
      <c r="I310" s="16">
        <f>VLOOKUP($D310,'Growth rate'!$B$3:$S$93,6,FALSE)*VLOOKUP($F310,BY_IND_Demand_Drivers!$B$5:$J$100,9,FALSE)</f>
        <v>2.294716816418085E-2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0.41905027202875933</v>
      </c>
      <c r="H311" s="16">
        <f>VLOOKUP($D311,'Growth rate'!$B$3:$S$93,6,FALSE)*VLOOKUP($F311,BY_IND_Demand_Drivers!$B$5:$J$100,8,FALSE)</f>
        <v>2.3314322854807744E-2</v>
      </c>
      <c r="I311" s="16">
        <f>VLOOKUP($D311,'Growth rate'!$B$3:$S$93,6,FALSE)*VLOOKUP($F311,BY_IND_Demand_Drivers!$B$5:$J$100,9,FALSE)</f>
        <v>2.3314322854807744E-2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0.42575507638121951</v>
      </c>
      <c r="H312" s="16">
        <f>VLOOKUP($D312,'Growth rate'!$B$3:$S$93,6,FALSE)*VLOOKUP($F312,BY_IND_Demand_Drivers!$B$5:$J$100,8,FALSE)</f>
        <v>2.3687352020484668E-2</v>
      </c>
      <c r="I312" s="16">
        <f>VLOOKUP($D312,'Growth rate'!$B$3:$S$93,6,FALSE)*VLOOKUP($F312,BY_IND_Demand_Drivers!$B$5:$J$100,9,FALSE)</f>
        <v>2.3687352020484668E-2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0.4325671576033191</v>
      </c>
      <c r="H313" s="16">
        <f>VLOOKUP($D313,'Growth rate'!$B$3:$S$93,6,FALSE)*VLOOKUP($F313,BY_IND_Demand_Drivers!$B$5:$J$100,8,FALSE)</f>
        <v>2.4066349652812426E-2</v>
      </c>
      <c r="I313" s="16">
        <f>VLOOKUP($D313,'Growth rate'!$B$3:$S$93,6,FALSE)*VLOOKUP($F313,BY_IND_Demand_Drivers!$B$5:$J$100,9,FALSE)</f>
        <v>2.4066349652812426E-2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0.43948823212497218</v>
      </c>
      <c r="H314" s="16">
        <f>VLOOKUP($D314,'Growth rate'!$B$3:$S$93,6,FALSE)*VLOOKUP($F314,BY_IND_Demand_Drivers!$B$5:$J$100,8,FALSE)</f>
        <v>2.4451411247257426E-2</v>
      </c>
      <c r="I314" s="16">
        <f>VLOOKUP($D314,'Growth rate'!$B$3:$S$93,6,FALSE)*VLOOKUP($F314,BY_IND_Demand_Drivers!$B$5:$J$100,9,FALSE)</f>
        <v>2.4451411247257426E-2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0.44652004383897165</v>
      </c>
      <c r="H315" s="16">
        <f>VLOOKUP($D315,'Growth rate'!$B$3:$S$93,6,FALSE)*VLOOKUP($F315,BY_IND_Demand_Drivers!$B$5:$J$100,8,FALSE)</f>
        <v>2.484263382721354E-2</v>
      </c>
      <c r="I315" s="16">
        <f>VLOOKUP($D315,'Growth rate'!$B$3:$S$93,6,FALSE)*VLOOKUP($F315,BY_IND_Demand_Drivers!$B$5:$J$100,9,FALSE)</f>
        <v>2.484263382721354E-2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0.45366436454039533</v>
      </c>
      <c r="H316" s="16">
        <f>VLOOKUP($D316,'Growth rate'!$B$3:$S$93,6,FALSE)*VLOOKUP($F316,BY_IND_Demand_Drivers!$B$5:$J$100,8,FALSE)</f>
        <v>2.5240115968448964E-2</v>
      </c>
      <c r="I316" s="16">
        <f>VLOOKUP($D316,'Growth rate'!$B$3:$S$93,6,FALSE)*VLOOKUP($F316,BY_IND_Demand_Drivers!$B$5:$J$100,9,FALSE)</f>
        <v>2.5240115968448964E-2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0.46092299437304174</v>
      </c>
      <c r="H317" s="16">
        <f>VLOOKUP($D317,'Growth rate'!$B$3:$S$93,6,FALSE)*VLOOKUP($F317,BY_IND_Demand_Drivers!$B$5:$J$100,8,FALSE)</f>
        <v>2.5643957823944151E-2</v>
      </c>
      <c r="I317" s="16">
        <f>VLOOKUP($D317,'Growth rate'!$B$3:$S$93,6,FALSE)*VLOOKUP($F317,BY_IND_Demand_Drivers!$B$5:$J$100,9,FALSE)</f>
        <v>2.5643957823944151E-2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0.4682977622830104</v>
      </c>
      <c r="H318" s="16">
        <f>VLOOKUP($D318,'Growth rate'!$B$3:$S$93,6,FALSE)*VLOOKUP($F318,BY_IND_Demand_Drivers!$B$5:$J$100,8,FALSE)</f>
        <v>2.6054261149127258E-2</v>
      </c>
      <c r="I318" s="16">
        <f>VLOOKUP($D318,'Growth rate'!$B$3:$S$93,6,FALSE)*VLOOKUP($F318,BY_IND_Demand_Drivers!$B$5:$J$100,9,FALSE)</f>
        <v>2.6054261149127258E-2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0.47579052647953857</v>
      </c>
      <c r="H319" s="16">
        <f>VLOOKUP($D319,'Growth rate'!$B$3:$S$93,6,FALSE)*VLOOKUP($F319,BY_IND_Demand_Drivers!$B$5:$J$100,8,FALSE)</f>
        <v>2.6471129327513294E-2</v>
      </c>
      <c r="I319" s="16">
        <f>VLOOKUP($D319,'Growth rate'!$B$3:$S$93,6,FALSE)*VLOOKUP($F319,BY_IND_Demand_Drivers!$B$5:$J$100,9,FALSE)</f>
        <v>2.6471129327513294E-2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0.48340317490321116</v>
      </c>
      <c r="H320" s="16">
        <f>VLOOKUP($D320,'Growth rate'!$B$3:$S$93,6,FALSE)*VLOOKUP($F320,BY_IND_Demand_Drivers!$B$5:$J$100,8,FALSE)</f>
        <v>2.6894667396753506E-2</v>
      </c>
      <c r="I320" s="16">
        <f>VLOOKUP($D320,'Growth rate'!$B$3:$S$93,6,FALSE)*VLOOKUP($F320,BY_IND_Demand_Drivers!$B$5:$J$100,9,FALSE)</f>
        <v>2.6894667396753506E-2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0.49113762570166247</v>
      </c>
      <c r="H321" s="16">
        <f>VLOOKUP($D321,'Growth rate'!$B$3:$S$93,6,FALSE)*VLOOKUP($F321,BY_IND_Demand_Drivers!$B$5:$J$100,8,FALSE)</f>
        <v>2.7324982075101558E-2</v>
      </c>
      <c r="I321" s="16">
        <f>VLOOKUP($D321,'Growth rate'!$B$3:$S$93,6,FALSE)*VLOOKUP($F321,BY_IND_Demand_Drivers!$B$5:$J$100,9,FALSE)</f>
        <v>2.7324982075101558E-2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0.4989958277128892</v>
      </c>
      <c r="H322" s="16">
        <f>VLOOKUP($D322,'Growth rate'!$B$3:$S$93,6,FALSE)*VLOOKUP($F322,BY_IND_Demand_Drivers!$B$5:$J$100,8,FALSE)</f>
        <v>2.7762181788303187E-2</v>
      </c>
      <c r="I322" s="16">
        <f>VLOOKUP($D322,'Growth rate'!$B$3:$S$93,6,FALSE)*VLOOKUP($F322,BY_IND_Demand_Drivers!$B$5:$J$100,9,FALSE)</f>
        <v>2.7762181788303187E-2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0.50697976095629549</v>
      </c>
      <c r="H323" s="16">
        <f>VLOOKUP($D323,'Growth rate'!$B$3:$S$93,6,FALSE)*VLOOKUP($F323,BY_IND_Demand_Drivers!$B$5:$J$100,8,FALSE)</f>
        <v>2.8206376696916044E-2</v>
      </c>
      <c r="I323" s="16">
        <f>VLOOKUP($D323,'Growth rate'!$B$3:$S$93,6,FALSE)*VLOOKUP($F323,BY_IND_Demand_Drivers!$B$5:$J$100,9,FALSE)</f>
        <v>2.8206376696916044E-2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0.51509143713159622</v>
      </c>
      <c r="H324" s="16">
        <f>VLOOKUP($D324,'Growth rate'!$B$3:$S$93,6,FALSE)*VLOOKUP($F324,BY_IND_Demand_Drivers!$B$5:$J$100,8,FALSE)</f>
        <v>2.8657678724066698E-2</v>
      </c>
      <c r="I324" s="16">
        <f>VLOOKUP($D324,'Growth rate'!$B$3:$S$93,6,FALSE)*VLOOKUP($F324,BY_IND_Demand_Drivers!$B$5:$J$100,9,FALSE)</f>
        <v>2.8657678724066698E-2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0.52333290012570177</v>
      </c>
      <c r="H325" s="16">
        <f>VLOOKUP($D325,'Growth rate'!$B$3:$S$93,6,FALSE)*VLOOKUP($F325,BY_IND_Demand_Drivers!$B$5:$J$100,8,FALSE)</f>
        <v>2.9116201583651767E-2</v>
      </c>
      <c r="I325" s="16">
        <f>VLOOKUP($D325,'Growth rate'!$B$3:$S$93,6,FALSE)*VLOOKUP($F325,BY_IND_Demand_Drivers!$B$5:$J$100,9,FALSE)</f>
        <v>2.9116201583651767E-2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0.53170622652771304</v>
      </c>
      <c r="H326" s="16">
        <f>VLOOKUP($D326,'Growth rate'!$B$3:$S$93,6,FALSE)*VLOOKUP($F326,BY_IND_Demand_Drivers!$B$5:$J$100,8,FALSE)</f>
        <v>2.9582060808990198E-2</v>
      </c>
      <c r="I326" s="16">
        <f>VLOOKUP($D326,'Growth rate'!$B$3:$S$93,6,FALSE)*VLOOKUP($F326,BY_IND_Demand_Drivers!$B$5:$J$100,9,FALSE)</f>
        <v>2.9582060808990198E-2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0.54021352615215645</v>
      </c>
      <c r="H327" s="16">
        <f>VLOOKUP($D327,'Growth rate'!$B$3:$S$93,6,FALSE)*VLOOKUP($F327,BY_IND_Demand_Drivers!$B$5:$J$100,8,FALSE)</f>
        <v>3.0055373781934042E-2</v>
      </c>
      <c r="I327" s="16">
        <f>VLOOKUP($D327,'Growth rate'!$B$3:$S$93,6,FALSE)*VLOOKUP($F327,BY_IND_Demand_Drivers!$B$5:$J$100,9,FALSE)</f>
        <v>3.0055373781934042E-2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0.54885694257059092</v>
      </c>
      <c r="H328" s="16">
        <f>VLOOKUP($D328,'Growth rate'!$B$3:$S$93,6,FALSE)*VLOOKUP($F328,BY_IND_Demand_Drivers!$B$5:$J$100,8,FALSE)</f>
        <v>3.0536259762444985E-2</v>
      </c>
      <c r="I328" s="16">
        <f>VLOOKUP($D328,'Growth rate'!$B$3:$S$93,6,FALSE)*VLOOKUP($F328,BY_IND_Demand_Drivers!$B$5:$J$100,9,FALSE)</f>
        <v>3.0536259762444985E-2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0.55763865365172038</v>
      </c>
      <c r="H329" s="16">
        <f>VLOOKUP($D329,'Growth rate'!$B$3:$S$93,6,FALSE)*VLOOKUP($F329,BY_IND_Demand_Drivers!$B$5:$J$100,8,FALSE)</f>
        <v>3.1024839918644104E-2</v>
      </c>
      <c r="I329" s="16">
        <f>VLOOKUP($D329,'Growth rate'!$B$3:$S$93,6,FALSE)*VLOOKUP($F329,BY_IND_Demand_Drivers!$B$5:$J$100,9,FALSE)</f>
        <v>3.1024839918644104E-2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0.56656087211014794</v>
      </c>
      <c r="H330" s="16">
        <f>VLOOKUP($D330,'Growth rate'!$B$3:$S$93,6,FALSE)*VLOOKUP($F330,BY_IND_Demand_Drivers!$B$5:$J$100,8,FALSE)</f>
        <v>3.1521237357342413E-2</v>
      </c>
      <c r="I330" s="16">
        <f>VLOOKUP($D330,'Growth rate'!$B$3:$S$93,6,FALSE)*VLOOKUP($F330,BY_IND_Demand_Drivers!$B$5:$J$100,9,FALSE)</f>
        <v>3.1521237357342413E-2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0.57562584606391032</v>
      </c>
      <c r="H331" s="16">
        <f>VLOOKUP($D331,'Growth rate'!$B$3:$S$93,6,FALSE)*VLOOKUP($F331,BY_IND_Demand_Drivers!$B$5:$J$100,8,FALSE)</f>
        <v>3.2025577155059888E-2</v>
      </c>
      <c r="I331" s="16">
        <f>VLOOKUP($D331,'Growth rate'!$B$3:$S$93,6,FALSE)*VLOOKUP($F331,BY_IND_Demand_Drivers!$B$5:$J$100,9,FALSE)</f>
        <v>3.2025577155059888E-2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1.3396555247524753</v>
      </c>
      <c r="H332" s="16">
        <f>VLOOKUP($D332,'Growth rate'!$B$3:$S$93,6,FALSE)*VLOOKUP($F332,BY_IND_Demand_Drivers!$B$5:$J$100,8,FALSE)</f>
        <v>7.4437449504950501E-2</v>
      </c>
      <c r="I332" s="16">
        <f>VLOOKUP($D332,'Growth rate'!$B$3:$S$93,6,FALSE)*VLOOKUP($F332,BY_IND_Demand_Drivers!$B$5:$J$100,9,FALSE)</f>
        <v>7.4437449504950501E-2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1.3617267318103714</v>
      </c>
      <c r="H333" s="16">
        <f>VLOOKUP($D333,'Growth rate'!$B$3:$S$93,6,FALSE)*VLOOKUP($F333,BY_IND_Demand_Drivers!$B$5:$J$100,8,FALSE)</f>
        <v>7.5663827727209546E-2</v>
      </c>
      <c r="I333" s="16">
        <f>VLOOKUP($D333,'Growth rate'!$B$3:$S$93,6,FALSE)*VLOOKUP($F333,BY_IND_Demand_Drivers!$B$5:$J$100,9,FALSE)</f>
        <v>7.5663827727209546E-2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1.3837979388682675</v>
      </c>
      <c r="H334" s="16">
        <f>VLOOKUP($D334,'Growth rate'!$B$3:$S$93,6,FALSE)*VLOOKUP($F334,BY_IND_Demand_Drivers!$B$5:$J$100,8,FALSE)</f>
        <v>7.689020594946859E-2</v>
      </c>
      <c r="I334" s="16">
        <f>VLOOKUP($D334,'Growth rate'!$B$3:$S$93,6,FALSE)*VLOOKUP($F334,BY_IND_Demand_Drivers!$B$5:$J$100,9,FALSE)</f>
        <v>7.689020594946859E-2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1.4058691459261639</v>
      </c>
      <c r="H335" s="16">
        <f>VLOOKUP($D335,'Growth rate'!$B$3:$S$93,6,FALSE)*VLOOKUP($F335,BY_IND_Demand_Drivers!$B$5:$J$100,8,FALSE)</f>
        <v>7.8116584171727649E-2</v>
      </c>
      <c r="I335" s="16">
        <f>VLOOKUP($D335,'Growth rate'!$B$3:$S$93,6,FALSE)*VLOOKUP($F335,BY_IND_Demand_Drivers!$B$5:$J$100,9,FALSE)</f>
        <v>7.8116584171727649E-2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1.42794035298406</v>
      </c>
      <c r="H336" s="16">
        <f>VLOOKUP($D336,'Growth rate'!$B$3:$S$93,6,FALSE)*VLOOKUP($F336,BY_IND_Demand_Drivers!$B$5:$J$100,8,FALSE)</f>
        <v>7.9342962393986693E-2</v>
      </c>
      <c r="I336" s="16">
        <f>VLOOKUP($D336,'Growth rate'!$B$3:$S$93,6,FALSE)*VLOOKUP($F336,BY_IND_Demand_Drivers!$B$5:$J$100,9,FALSE)</f>
        <v>7.9342962393986693E-2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1.4500115600419559</v>
      </c>
      <c r="H337" s="16">
        <f>VLOOKUP($D337,'Growth rate'!$B$3:$S$93,6,FALSE)*VLOOKUP($F337,BY_IND_Demand_Drivers!$B$5:$J$100,8,FALSE)</f>
        <v>8.0569340616245724E-2</v>
      </c>
      <c r="I337" s="16">
        <f>VLOOKUP($D337,'Growth rate'!$B$3:$S$93,6,FALSE)*VLOOKUP($F337,BY_IND_Demand_Drivers!$B$5:$J$100,9,FALSE)</f>
        <v>8.0569340616245724E-2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1.472082767099852</v>
      </c>
      <c r="H338" s="16">
        <f>VLOOKUP($D338,'Growth rate'!$B$3:$S$93,6,FALSE)*VLOOKUP($F338,BY_IND_Demand_Drivers!$B$5:$J$100,8,FALSE)</f>
        <v>8.1795718838504769E-2</v>
      </c>
      <c r="I338" s="16">
        <f>VLOOKUP($D338,'Growth rate'!$B$3:$S$93,6,FALSE)*VLOOKUP($F338,BY_IND_Demand_Drivers!$B$5:$J$100,9,FALSE)</f>
        <v>8.1795718838504769E-2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1.4941539741577481</v>
      </c>
      <c r="H339" s="16">
        <f>VLOOKUP($D339,'Growth rate'!$B$3:$S$93,6,FALSE)*VLOOKUP($F339,BY_IND_Demand_Drivers!$B$5:$J$100,8,FALSE)</f>
        <v>8.3022097060763814E-2</v>
      </c>
      <c r="I339" s="16">
        <f>VLOOKUP($D339,'Growth rate'!$B$3:$S$93,6,FALSE)*VLOOKUP($F339,BY_IND_Demand_Drivers!$B$5:$J$100,9,FALSE)</f>
        <v>8.3022097060763814E-2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1.5162251812156442</v>
      </c>
      <c r="H340" s="16">
        <f>VLOOKUP($D340,'Growth rate'!$B$3:$S$93,6,FALSE)*VLOOKUP($F340,BY_IND_Demand_Drivers!$B$5:$J$100,8,FALSE)</f>
        <v>8.4248475283022872E-2</v>
      </c>
      <c r="I340" s="16">
        <f>VLOOKUP($D340,'Growth rate'!$B$3:$S$93,6,FALSE)*VLOOKUP($F340,BY_IND_Demand_Drivers!$B$5:$J$100,9,FALSE)</f>
        <v>8.4248475283022872E-2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1.5382963882735405</v>
      </c>
      <c r="H341" s="16">
        <f>VLOOKUP($D341,'Growth rate'!$B$3:$S$93,6,FALSE)*VLOOKUP($F341,BY_IND_Demand_Drivers!$B$5:$J$100,8,FALSE)</f>
        <v>8.5474853505281917E-2</v>
      </c>
      <c r="I341" s="16">
        <f>VLOOKUP($D341,'Growth rate'!$B$3:$S$93,6,FALSE)*VLOOKUP($F341,BY_IND_Demand_Drivers!$B$5:$J$100,9,FALSE)</f>
        <v>8.5474853505281917E-2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1.5603675953314367</v>
      </c>
      <c r="H342" s="16">
        <f>VLOOKUP($D342,'Growth rate'!$B$3:$S$93,6,FALSE)*VLOOKUP($F342,BY_IND_Demand_Drivers!$B$5:$J$100,8,FALSE)</f>
        <v>8.6701231727540962E-2</v>
      </c>
      <c r="I342" s="16">
        <f>VLOOKUP($D342,'Growth rate'!$B$3:$S$93,6,FALSE)*VLOOKUP($F342,BY_IND_Demand_Drivers!$B$5:$J$100,9,FALSE)</f>
        <v>8.6701231727540962E-2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1.5824388023893328</v>
      </c>
      <c r="H343" s="16">
        <f>VLOOKUP($D343,'Growth rate'!$B$3:$S$93,6,FALSE)*VLOOKUP($F343,BY_IND_Demand_Drivers!$B$5:$J$100,8,FALSE)</f>
        <v>8.7927609949800006E-2</v>
      </c>
      <c r="I343" s="16">
        <f>VLOOKUP($D343,'Growth rate'!$B$3:$S$93,6,FALSE)*VLOOKUP($F343,BY_IND_Demand_Drivers!$B$5:$J$100,9,FALSE)</f>
        <v>8.7927609949800006E-2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1.6045100094472287</v>
      </c>
      <c r="H344" s="16">
        <f>VLOOKUP($D344,'Growth rate'!$B$3:$S$93,6,FALSE)*VLOOKUP($F344,BY_IND_Demand_Drivers!$B$5:$J$100,8,FALSE)</f>
        <v>8.9153988172059037E-2</v>
      </c>
      <c r="I344" s="16">
        <f>VLOOKUP($D344,'Growth rate'!$B$3:$S$93,6,FALSE)*VLOOKUP($F344,BY_IND_Demand_Drivers!$B$5:$J$100,9,FALSE)</f>
        <v>8.9153988172059037E-2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1.6265812165051248</v>
      </c>
      <c r="H345" s="16">
        <f>VLOOKUP($D345,'Growth rate'!$B$3:$S$93,6,FALSE)*VLOOKUP($F345,BY_IND_Demand_Drivers!$B$5:$J$100,8,FALSE)</f>
        <v>9.0380366394318096E-2</v>
      </c>
      <c r="I345" s="16">
        <f>VLOOKUP($D345,'Growth rate'!$B$3:$S$93,6,FALSE)*VLOOKUP($F345,BY_IND_Demand_Drivers!$B$5:$J$100,9,FALSE)</f>
        <v>9.0380366394318096E-2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1.6486524235630209</v>
      </c>
      <c r="H346" s="16">
        <f>VLOOKUP($D346,'Growth rate'!$B$3:$S$93,6,FALSE)*VLOOKUP($F346,BY_IND_Demand_Drivers!$B$5:$J$100,8,FALSE)</f>
        <v>9.160674461657714E-2</v>
      </c>
      <c r="I346" s="16">
        <f>VLOOKUP($D346,'Growth rate'!$B$3:$S$93,6,FALSE)*VLOOKUP($F346,BY_IND_Demand_Drivers!$B$5:$J$100,9,FALSE)</f>
        <v>9.160674461657714E-2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1.6707236306209172</v>
      </c>
      <c r="H347" s="16">
        <f>VLOOKUP($D347,'Growth rate'!$B$3:$S$93,6,FALSE)*VLOOKUP($F347,BY_IND_Demand_Drivers!$B$5:$J$100,8,FALSE)</f>
        <v>9.2833122838836185E-2</v>
      </c>
      <c r="I347" s="16">
        <f>VLOOKUP($D347,'Growth rate'!$B$3:$S$93,6,FALSE)*VLOOKUP($F347,BY_IND_Demand_Drivers!$B$5:$J$100,9,FALSE)</f>
        <v>9.2833122838836185E-2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1.6927948376788133</v>
      </c>
      <c r="H348" s="16">
        <f>VLOOKUP($D348,'Growth rate'!$B$3:$S$93,6,FALSE)*VLOOKUP($F348,BY_IND_Demand_Drivers!$B$5:$J$100,8,FALSE)</f>
        <v>9.405950106109523E-2</v>
      </c>
      <c r="I348" s="16">
        <f>VLOOKUP($D348,'Growth rate'!$B$3:$S$93,6,FALSE)*VLOOKUP($F348,BY_IND_Demand_Drivers!$B$5:$J$100,9,FALSE)</f>
        <v>9.405950106109523E-2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1.7148660447367094</v>
      </c>
      <c r="H349" s="16">
        <f>VLOOKUP($D349,'Growth rate'!$B$3:$S$93,6,FALSE)*VLOOKUP($F349,BY_IND_Demand_Drivers!$B$5:$J$100,8,FALSE)</f>
        <v>9.5285879283354288E-2</v>
      </c>
      <c r="I349" s="16">
        <f>VLOOKUP($D349,'Growth rate'!$B$3:$S$93,6,FALSE)*VLOOKUP($F349,BY_IND_Demand_Drivers!$B$5:$J$100,9,FALSE)</f>
        <v>9.5285879283354288E-2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1.7369372517946056</v>
      </c>
      <c r="H350" s="16">
        <f>VLOOKUP($D350,'Growth rate'!$B$3:$S$93,6,FALSE)*VLOOKUP($F350,BY_IND_Demand_Drivers!$B$5:$J$100,8,FALSE)</f>
        <v>9.6512257505613333E-2</v>
      </c>
      <c r="I350" s="16">
        <f>VLOOKUP($D350,'Growth rate'!$B$3:$S$93,6,FALSE)*VLOOKUP($F350,BY_IND_Demand_Drivers!$B$5:$J$100,9,FALSE)</f>
        <v>9.6512257505613333E-2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1.7590084588525017</v>
      </c>
      <c r="H351" s="16">
        <f>VLOOKUP($D351,'Growth rate'!$B$3:$S$93,6,FALSE)*VLOOKUP($F351,BY_IND_Demand_Drivers!$B$5:$J$100,8,FALSE)</f>
        <v>9.7738635727872378E-2</v>
      </c>
      <c r="I351" s="16">
        <f>VLOOKUP($D351,'Growth rate'!$B$3:$S$93,6,FALSE)*VLOOKUP($F351,BY_IND_Demand_Drivers!$B$5:$J$100,9,FALSE)</f>
        <v>9.7738635727872378E-2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1.781079665910398</v>
      </c>
      <c r="H352" s="16">
        <f>VLOOKUP($D352,'Growth rate'!$B$3:$S$93,6,FALSE)*VLOOKUP($F352,BY_IND_Demand_Drivers!$B$5:$J$100,8,FALSE)</f>
        <v>9.8965013950131422E-2</v>
      </c>
      <c r="I352" s="16">
        <f>VLOOKUP($D352,'Growth rate'!$B$3:$S$93,6,FALSE)*VLOOKUP($F352,BY_IND_Demand_Drivers!$B$5:$J$100,9,FALSE)</f>
        <v>9.8965013950131422E-2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1.8031508729682941</v>
      </c>
      <c r="H353" s="16">
        <f>VLOOKUP($D353,'Growth rate'!$B$3:$S$93,6,FALSE)*VLOOKUP($F353,BY_IND_Demand_Drivers!$B$5:$J$100,8,FALSE)</f>
        <v>0.10019139217239048</v>
      </c>
      <c r="I353" s="16">
        <f>VLOOKUP($D353,'Growth rate'!$B$3:$S$93,6,FALSE)*VLOOKUP($F353,BY_IND_Demand_Drivers!$B$5:$J$100,9,FALSE)</f>
        <v>0.10019139217239048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1.82522208002619</v>
      </c>
      <c r="H354" s="16">
        <f>VLOOKUP($D354,'Growth rate'!$B$3:$S$93,6,FALSE)*VLOOKUP($F354,BY_IND_Demand_Drivers!$B$5:$J$100,8,FALSE)</f>
        <v>0.10141777039464951</v>
      </c>
      <c r="I354" s="16">
        <f>VLOOKUP($D354,'Growth rate'!$B$3:$S$93,6,FALSE)*VLOOKUP($F354,BY_IND_Demand_Drivers!$B$5:$J$100,9,FALSE)</f>
        <v>0.10141777039464951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1.8472932870840861</v>
      </c>
      <c r="H355" s="16">
        <f>VLOOKUP($D355,'Growth rate'!$B$3:$S$93,6,FALSE)*VLOOKUP($F355,BY_IND_Demand_Drivers!$B$5:$J$100,8,FALSE)</f>
        <v>0.10264414861690856</v>
      </c>
      <c r="I355" s="16">
        <f>VLOOKUP($D355,'Growth rate'!$B$3:$S$93,6,FALSE)*VLOOKUP($F355,BY_IND_Demand_Drivers!$B$5:$J$100,9,FALSE)</f>
        <v>0.10264414861690856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1.8693644941419822</v>
      </c>
      <c r="H356" s="16">
        <f>VLOOKUP($D356,'Growth rate'!$B$3:$S$93,6,FALSE)*VLOOKUP($F356,BY_IND_Demand_Drivers!$B$5:$J$100,8,FALSE)</f>
        <v>0.1038705268391676</v>
      </c>
      <c r="I356" s="16">
        <f>VLOOKUP($D356,'Growth rate'!$B$3:$S$93,6,FALSE)*VLOOKUP($F356,BY_IND_Demand_Drivers!$B$5:$J$100,9,FALSE)</f>
        <v>0.1038705268391676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1.8914357011998784</v>
      </c>
      <c r="H357" s="16">
        <f>VLOOKUP($D357,'Growth rate'!$B$3:$S$93,6,FALSE)*VLOOKUP($F357,BY_IND_Demand_Drivers!$B$5:$J$100,8,FALSE)</f>
        <v>0.10509690506142665</v>
      </c>
      <c r="I357" s="16">
        <f>VLOOKUP($D357,'Growth rate'!$B$3:$S$93,6,FALSE)*VLOOKUP($F357,BY_IND_Demand_Drivers!$B$5:$J$100,9,FALSE)</f>
        <v>0.10509690506142665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1.9135069082577747</v>
      </c>
      <c r="H358" s="16">
        <f>VLOOKUP($D358,'Growth rate'!$B$3:$S$93,6,FALSE)*VLOOKUP($F358,BY_IND_Demand_Drivers!$B$5:$J$100,8,FALSE)</f>
        <v>0.1063232832836857</v>
      </c>
      <c r="I358" s="16">
        <f>VLOOKUP($D358,'Growth rate'!$B$3:$S$93,6,FALSE)*VLOOKUP($F358,BY_IND_Demand_Drivers!$B$5:$J$100,9,FALSE)</f>
        <v>0.1063232832836857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1.9355781153156704</v>
      </c>
      <c r="H359" s="16">
        <f>VLOOKUP($D359,'Growth rate'!$B$3:$S$93,6,FALSE)*VLOOKUP($F359,BY_IND_Demand_Drivers!$B$5:$J$100,8,FALSE)</f>
        <v>0.10754966150594474</v>
      </c>
      <c r="I359" s="16">
        <f>VLOOKUP($D359,'Growth rate'!$B$3:$S$93,6,FALSE)*VLOOKUP($F359,BY_IND_Demand_Drivers!$B$5:$J$100,9,FALSE)</f>
        <v>0.10754966150594474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1.9576493223735667</v>
      </c>
      <c r="H360" s="16">
        <f>VLOOKUP($D360,'Growth rate'!$B$3:$S$93,6,FALSE)*VLOOKUP($F360,BY_IND_Demand_Drivers!$B$5:$J$100,8,FALSE)</f>
        <v>0.10877603972820378</v>
      </c>
      <c r="I360" s="16">
        <f>VLOOKUP($D360,'Growth rate'!$B$3:$S$93,6,FALSE)*VLOOKUP($F360,BY_IND_Demand_Drivers!$B$5:$J$100,9,FALSE)</f>
        <v>0.10877603972820378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1.9797205294314628</v>
      </c>
      <c r="H361" s="16">
        <f>VLOOKUP($D361,'Growth rate'!$B$3:$S$93,6,FALSE)*VLOOKUP($F361,BY_IND_Demand_Drivers!$B$5:$J$100,8,FALSE)</f>
        <v>0.11000241795046282</v>
      </c>
      <c r="I361" s="16">
        <f>VLOOKUP($D361,'Growth rate'!$B$3:$S$93,6,FALSE)*VLOOKUP($F361,BY_IND_Demand_Drivers!$B$5:$J$100,9,FALSE)</f>
        <v>0.11000241795046282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2.0017917364893592</v>
      </c>
      <c r="H362" s="16">
        <f>VLOOKUP($D362,'Growth rate'!$B$3:$S$93,6,FALSE)*VLOOKUP($F362,BY_IND_Demand_Drivers!$B$5:$J$100,8,FALSE)</f>
        <v>0.11122879617272187</v>
      </c>
      <c r="I362" s="16">
        <f>VLOOKUP($D362,'Growth rate'!$B$3:$S$93,6,FALSE)*VLOOKUP($F362,BY_IND_Demand_Drivers!$B$5:$J$100,9,FALSE)</f>
        <v>0.11122879617272187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2.0238629435472553</v>
      </c>
      <c r="H363" s="16">
        <f>VLOOKUP($D363,'Growth rate'!$B$3:$S$93,6,FALSE)*VLOOKUP($F363,BY_IND_Demand_Drivers!$B$5:$J$100,8,FALSE)</f>
        <v>0.11245517439498093</v>
      </c>
      <c r="I363" s="16">
        <f>VLOOKUP($D363,'Growth rate'!$B$3:$S$93,6,FALSE)*VLOOKUP($F363,BY_IND_Demand_Drivers!$B$5:$J$100,9,FALSE)</f>
        <v>0.11245517439498093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2.0562447506440114</v>
      </c>
      <c r="H364" s="16">
        <f>VLOOKUP($D364,'Growth rate'!$B$3:$S$93,6,FALSE)*VLOOKUP($F364,BY_IND_Demand_Drivers!$B$5:$J$100,8,FALSE)</f>
        <v>0.11425445718530063</v>
      </c>
      <c r="I364" s="16">
        <f>VLOOKUP($D364,'Growth rate'!$B$3:$S$93,6,FALSE)*VLOOKUP($F364,BY_IND_Demand_Drivers!$B$5:$J$100,9,FALSE)</f>
        <v>0.11425445718530063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2.0891446666543154</v>
      </c>
      <c r="H365" s="16">
        <f>VLOOKUP($D365,'Growth rate'!$B$3:$S$93,6,FALSE)*VLOOKUP($F365,BY_IND_Demand_Drivers!$B$5:$J$100,8,FALSE)</f>
        <v>0.11608252850026542</v>
      </c>
      <c r="I365" s="16">
        <f>VLOOKUP($D365,'Growth rate'!$B$3:$S$93,6,FALSE)*VLOOKUP($F365,BY_IND_Demand_Drivers!$B$5:$J$100,9,FALSE)</f>
        <v>0.11608252850026542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2.1225709813207843</v>
      </c>
      <c r="H366" s="16">
        <f>VLOOKUP($D366,'Growth rate'!$B$3:$S$93,6,FALSE)*VLOOKUP($F366,BY_IND_Demand_Drivers!$B$5:$J$100,8,FALSE)</f>
        <v>0.11793984895626967</v>
      </c>
      <c r="I366" s="16">
        <f>VLOOKUP($D366,'Growth rate'!$B$3:$S$93,6,FALSE)*VLOOKUP($F366,BY_IND_Demand_Drivers!$B$5:$J$100,9,FALSE)</f>
        <v>0.11793984895626967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2.1565321170219169</v>
      </c>
      <c r="H367" s="16">
        <f>VLOOKUP($D367,'Growth rate'!$B$3:$S$93,6,FALSE)*VLOOKUP($F367,BY_IND_Demand_Drivers!$B$5:$J$100,8,FALSE)</f>
        <v>0.11982688653956999</v>
      </c>
      <c r="I367" s="16">
        <f>VLOOKUP($D367,'Growth rate'!$B$3:$S$93,6,FALSE)*VLOOKUP($F367,BY_IND_Demand_Drivers!$B$5:$J$100,9,FALSE)</f>
        <v>0.11982688653956999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2.1910366308942675</v>
      </c>
      <c r="H368" s="16">
        <f>VLOOKUP($D368,'Growth rate'!$B$3:$S$93,6,FALSE)*VLOOKUP($F368,BY_IND_Demand_Drivers!$B$5:$J$100,8,FALSE)</f>
        <v>0.1217441167242031</v>
      </c>
      <c r="I368" s="16">
        <f>VLOOKUP($D368,'Growth rate'!$B$3:$S$93,6,FALSE)*VLOOKUP($F368,BY_IND_Demand_Drivers!$B$5:$J$100,9,FALSE)</f>
        <v>0.1217441167242031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2.2260932169885757</v>
      </c>
      <c r="H369" s="16">
        <f>VLOOKUP($D369,'Growth rate'!$B$3:$S$93,6,FALSE)*VLOOKUP($F369,BY_IND_Demand_Drivers!$B$5:$J$100,8,FALSE)</f>
        <v>0.12369202259179035</v>
      </c>
      <c r="I369" s="16">
        <f>VLOOKUP($D369,'Growth rate'!$B$3:$S$93,6,FALSE)*VLOOKUP($F369,BY_IND_Demand_Drivers!$B$5:$J$100,9,FALSE)</f>
        <v>0.12369202259179035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2.2617107084603933</v>
      </c>
      <c r="H370" s="16">
        <f>VLOOKUP($D370,'Growth rate'!$B$3:$S$93,6,FALSE)*VLOOKUP($F370,BY_IND_Demand_Drivers!$B$5:$J$100,8,FALSE)</f>
        <v>0.12567109495325901</v>
      </c>
      <c r="I370" s="16">
        <f>VLOOKUP($D370,'Growth rate'!$B$3:$S$93,6,FALSE)*VLOOKUP($F370,BY_IND_Demand_Drivers!$B$5:$J$100,9,FALSE)</f>
        <v>0.12567109495325901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2.2978980797957593</v>
      </c>
      <c r="H371" s="16">
        <f>VLOOKUP($D371,'Growth rate'!$B$3:$S$93,6,FALSE)*VLOOKUP($F371,BY_IND_Demand_Drivers!$B$5:$J$100,8,FALSE)</f>
        <v>0.12768183247251114</v>
      </c>
      <c r="I371" s="16">
        <f>VLOOKUP($D371,'Growth rate'!$B$3:$S$93,6,FALSE)*VLOOKUP($F371,BY_IND_Demand_Drivers!$B$5:$J$100,9,FALSE)</f>
        <v>0.12768183247251114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2.3346644490724917</v>
      </c>
      <c r="H372" s="16">
        <f>VLOOKUP($D372,'Growth rate'!$B$3:$S$93,6,FALSE)*VLOOKUP($F372,BY_IND_Demand_Drivers!$B$5:$J$100,8,FALSE)</f>
        <v>0.12972474179207133</v>
      </c>
      <c r="I372" s="16">
        <f>VLOOKUP($D372,'Growth rate'!$B$3:$S$93,6,FALSE)*VLOOKUP($F372,BY_IND_Demand_Drivers!$B$5:$J$100,9,FALSE)</f>
        <v>0.12972474179207133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2.3720190802576515</v>
      </c>
      <c r="H373" s="16">
        <f>VLOOKUP($D373,'Growth rate'!$B$3:$S$93,6,FALSE)*VLOOKUP($F373,BY_IND_Demand_Drivers!$B$5:$J$100,8,FALSE)</f>
        <v>0.13180033766074448</v>
      </c>
      <c r="I373" s="16">
        <f>VLOOKUP($D373,'Growth rate'!$B$3:$S$93,6,FALSE)*VLOOKUP($F373,BY_IND_Demand_Drivers!$B$5:$J$100,9,FALSE)</f>
        <v>0.13180033766074448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2.4099713855417741</v>
      </c>
      <c r="H374" s="16">
        <f>VLOOKUP($D374,'Growth rate'!$B$3:$S$93,6,FALSE)*VLOOKUP($F374,BY_IND_Demand_Drivers!$B$5:$J$100,8,FALSE)</f>
        <v>0.13390914306331639</v>
      </c>
      <c r="I374" s="16">
        <f>VLOOKUP($D374,'Growth rate'!$B$3:$S$93,6,FALSE)*VLOOKUP($F374,BY_IND_Demand_Drivers!$B$5:$J$100,9,FALSE)</f>
        <v>0.13390914306331639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2.4485309277104426</v>
      </c>
      <c r="H375" s="16">
        <f>VLOOKUP($D375,'Growth rate'!$B$3:$S$93,6,FALSE)*VLOOKUP($F375,BY_IND_Demand_Drivers!$B$5:$J$100,8,FALSE)</f>
        <v>0.13605168935232945</v>
      </c>
      <c r="I375" s="16">
        <f>VLOOKUP($D375,'Growth rate'!$B$3:$S$93,6,FALSE)*VLOOKUP($F375,BY_IND_Demand_Drivers!$B$5:$J$100,9,FALSE)</f>
        <v>0.13605168935232945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2.4877074225538096</v>
      </c>
      <c r="H376" s="16">
        <f>VLOOKUP($D376,'Growth rate'!$B$3:$S$93,6,FALSE)*VLOOKUP($F376,BY_IND_Demand_Drivers!$B$5:$J$100,8,FALSE)</f>
        <v>0.13822851638196673</v>
      </c>
      <c r="I376" s="16">
        <f>VLOOKUP($D376,'Growth rate'!$B$3:$S$93,6,FALSE)*VLOOKUP($F376,BY_IND_Demand_Drivers!$B$5:$J$100,9,FALSE)</f>
        <v>0.13822851638196673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2.5275107413146709</v>
      </c>
      <c r="H377" s="16">
        <f>VLOOKUP($D377,'Growth rate'!$B$3:$S$93,6,FALSE)*VLOOKUP($F377,BY_IND_Demand_Drivers!$B$5:$J$100,8,FALSE)</f>
        <v>0.14044017264407821</v>
      </c>
      <c r="I377" s="16">
        <f>VLOOKUP($D377,'Growth rate'!$B$3:$S$93,6,FALSE)*VLOOKUP($F377,BY_IND_Demand_Drivers!$B$5:$J$100,9,FALSE)</f>
        <v>0.14044017264407821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2.5679509131757055</v>
      </c>
      <c r="H378" s="16">
        <f>VLOOKUP($D378,'Growth rate'!$B$3:$S$93,6,FALSE)*VLOOKUP($F378,BY_IND_Demand_Drivers!$B$5:$J$100,8,FALSE)</f>
        <v>0.14268721540638346</v>
      </c>
      <c r="I378" s="16">
        <f>VLOOKUP($D378,'Growth rate'!$B$3:$S$93,6,FALSE)*VLOOKUP($F378,BY_IND_Demand_Drivers!$B$5:$J$100,9,FALSE)</f>
        <v>0.14268721540638346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2.6090381277865169</v>
      </c>
      <c r="H379" s="16">
        <f>VLOOKUP($D379,'Growth rate'!$B$3:$S$93,6,FALSE)*VLOOKUP($F379,BY_IND_Demand_Drivers!$B$5:$J$100,8,FALSE)</f>
        <v>0.14497021085288561</v>
      </c>
      <c r="I379" s="16">
        <f>VLOOKUP($D379,'Growth rate'!$B$3:$S$93,6,FALSE)*VLOOKUP($F379,BY_IND_Demand_Drivers!$B$5:$J$100,9,FALSE)</f>
        <v>0.14497021085288561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2.6507827378311011</v>
      </c>
      <c r="H380" s="16">
        <f>VLOOKUP($D380,'Growth rate'!$B$3:$S$93,6,FALSE)*VLOOKUP($F380,BY_IND_Demand_Drivers!$B$5:$J$100,8,FALSE)</f>
        <v>0.14728973422653174</v>
      </c>
      <c r="I380" s="16">
        <f>VLOOKUP($D380,'Growth rate'!$B$3:$S$93,6,FALSE)*VLOOKUP($F380,BY_IND_Demand_Drivers!$B$5:$J$100,9,FALSE)</f>
        <v>0.14728973422653174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2.693195261636399</v>
      </c>
      <c r="H381" s="16">
        <f>VLOOKUP($D381,'Growth rate'!$B$3:$S$93,6,FALSE)*VLOOKUP($F381,BY_IND_Demand_Drivers!$B$5:$J$100,8,FALSE)</f>
        <v>0.14964636997415628</v>
      </c>
      <c r="I381" s="16">
        <f>VLOOKUP($D381,'Growth rate'!$B$3:$S$93,6,FALSE)*VLOOKUP($F381,BY_IND_Demand_Drivers!$B$5:$J$100,9,FALSE)</f>
        <v>0.14964636997415628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2.7362863858225808</v>
      </c>
      <c r="H382" s="16">
        <f>VLOOKUP($D382,'Growth rate'!$B$3:$S$93,6,FALSE)*VLOOKUP($F382,BY_IND_Demand_Drivers!$B$5:$J$100,8,FALSE)</f>
        <v>0.15204071189374274</v>
      </c>
      <c r="I382" s="16">
        <f>VLOOKUP($D382,'Growth rate'!$B$3:$S$93,6,FALSE)*VLOOKUP($F382,BY_IND_Demand_Drivers!$B$5:$J$100,9,FALSE)</f>
        <v>0.15204071189374274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2.7800669679957424</v>
      </c>
      <c r="H383" s="16">
        <f>VLOOKUP($D383,'Growth rate'!$B$3:$S$93,6,FALSE)*VLOOKUP($F383,BY_IND_Demand_Drivers!$B$5:$J$100,8,FALSE)</f>
        <v>0.15447336328404265</v>
      </c>
      <c r="I383" s="16">
        <f>VLOOKUP($D383,'Growth rate'!$B$3:$S$93,6,FALSE)*VLOOKUP($F383,BY_IND_Demand_Drivers!$B$5:$J$100,9,FALSE)</f>
        <v>0.15447336328404265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2.8245480394836742</v>
      </c>
      <c r="H384" s="16">
        <f>VLOOKUP($D384,'Growth rate'!$B$3:$S$93,6,FALSE)*VLOOKUP($F384,BY_IND_Demand_Drivers!$B$5:$J$100,8,FALSE)</f>
        <v>0.15694493709658736</v>
      </c>
      <c r="I384" s="16">
        <f>VLOOKUP($D384,'Growth rate'!$B$3:$S$93,6,FALSE)*VLOOKUP($F384,BY_IND_Demand_Drivers!$B$5:$J$100,9,FALSE)</f>
        <v>0.15694493709658736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2.869740808115413</v>
      </c>
      <c r="H385" s="16">
        <f>VLOOKUP($D385,'Growth rate'!$B$3:$S$93,6,FALSE)*VLOOKUP($F385,BY_IND_Demand_Drivers!$B$5:$J$100,8,FALSE)</f>
        <v>0.15945605609013275</v>
      </c>
      <c r="I385" s="16">
        <f>VLOOKUP($D385,'Growth rate'!$B$3:$S$93,6,FALSE)*VLOOKUP($F385,BY_IND_Demand_Drivers!$B$5:$J$100,9,FALSE)</f>
        <v>0.15945605609013275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2.9156566610452592</v>
      </c>
      <c r="H386" s="16">
        <f>VLOOKUP($D386,'Growth rate'!$B$3:$S$93,6,FALSE)*VLOOKUP($F386,BY_IND_Demand_Drivers!$B$5:$J$100,8,FALSE)</f>
        <v>0.16200735298757485</v>
      </c>
      <c r="I386" s="16">
        <f>VLOOKUP($D386,'Growth rate'!$B$3:$S$93,6,FALSE)*VLOOKUP($F386,BY_IND_Demand_Drivers!$B$5:$J$100,9,FALSE)</f>
        <v>0.16200735298757485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2.9623071676219834</v>
      </c>
      <c r="H387" s="16">
        <f>VLOOKUP($D387,'Growth rate'!$B$3:$S$93,6,FALSE)*VLOOKUP($F387,BY_IND_Demand_Drivers!$B$5:$J$100,8,FALSE)</f>
        <v>0.16459947063537603</v>
      </c>
      <c r="I387" s="16">
        <f>VLOOKUP($D387,'Growth rate'!$B$3:$S$93,6,FALSE)*VLOOKUP($F387,BY_IND_Demand_Drivers!$B$5:$J$100,9,FALSE)</f>
        <v>0.16459947063537603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3.0097040823039358</v>
      </c>
      <c r="H388" s="16">
        <f>VLOOKUP($D388,'Growth rate'!$B$3:$S$93,6,FALSE)*VLOOKUP($F388,BY_IND_Demand_Drivers!$B$5:$J$100,8,FALSE)</f>
        <v>0.16723306216554207</v>
      </c>
      <c r="I388" s="16">
        <f>VLOOKUP($D388,'Growth rate'!$B$3:$S$93,6,FALSE)*VLOOKUP($F388,BY_IND_Demand_Drivers!$B$5:$J$100,9,FALSE)</f>
        <v>0.16723306216554207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3.057859347620798</v>
      </c>
      <c r="H389" s="16">
        <f>VLOOKUP($D389,'Growth rate'!$B$3:$S$93,6,FALSE)*VLOOKUP($F389,BY_IND_Demand_Drivers!$B$5:$J$100,8,FALSE)</f>
        <v>0.16990879116019073</v>
      </c>
      <c r="I389" s="16">
        <f>VLOOKUP($D389,'Growth rate'!$B$3:$S$93,6,FALSE)*VLOOKUP($F389,BY_IND_Demand_Drivers!$B$5:$J$100,9,FALSE)</f>
        <v>0.16990879116019073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3.1067850971827307</v>
      </c>
      <c r="H390" s="16">
        <f>VLOOKUP($D390,'Growth rate'!$B$3:$S$93,6,FALSE)*VLOOKUP($F390,BY_IND_Demand_Drivers!$B$5:$J$100,8,FALSE)</f>
        <v>0.17262733181875375</v>
      </c>
      <c r="I390" s="16">
        <f>VLOOKUP($D390,'Growth rate'!$B$3:$S$93,6,FALSE)*VLOOKUP($F390,BY_IND_Demand_Drivers!$B$5:$J$100,9,FALSE)</f>
        <v>0.17262733181875375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3.1564936587376549</v>
      </c>
      <c r="H391" s="16">
        <f>VLOOKUP($D391,'Growth rate'!$B$3:$S$93,6,FALSE)*VLOOKUP($F391,BY_IND_Demand_Drivers!$B$5:$J$100,8,FALSE)</f>
        <v>0.17538936912785383</v>
      </c>
      <c r="I391" s="16">
        <f>VLOOKUP($D391,'Growth rate'!$B$3:$S$93,6,FALSE)*VLOOKUP($F391,BY_IND_Demand_Drivers!$B$5:$J$100,9,FALSE)</f>
        <v>0.17538936912785383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3.2069975572774574</v>
      </c>
      <c r="H392" s="16">
        <f>VLOOKUP($D392,'Growth rate'!$B$3:$S$93,6,FALSE)*VLOOKUP($F392,BY_IND_Demand_Drivers!$B$5:$J$100,8,FALSE)</f>
        <v>0.1781955990338995</v>
      </c>
      <c r="I392" s="16">
        <f>VLOOKUP($D392,'Growth rate'!$B$3:$S$93,6,FALSE)*VLOOKUP($F392,BY_IND_Demand_Drivers!$B$5:$J$100,9,FALSE)</f>
        <v>0.1781955990338995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3.2583095181938968</v>
      </c>
      <c r="H393" s="16">
        <f>VLOOKUP($D393,'Growth rate'!$B$3:$S$93,6,FALSE)*VLOOKUP($F393,BY_IND_Demand_Drivers!$B$5:$J$100,8,FALSE)</f>
        <v>0.1810467286184419</v>
      </c>
      <c r="I393" s="16">
        <f>VLOOKUP($D393,'Growth rate'!$B$3:$S$93,6,FALSE)*VLOOKUP($F393,BY_IND_Demand_Drivers!$B$5:$J$100,9,FALSE)</f>
        <v>0.1810467286184419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3.3104424704849991</v>
      </c>
      <c r="H394" s="16">
        <f>VLOOKUP($D394,'Growth rate'!$B$3:$S$93,6,FALSE)*VLOOKUP($F394,BY_IND_Demand_Drivers!$B$5:$J$100,8,FALSE)</f>
        <v>0.18394347627633698</v>
      </c>
      <c r="I394" s="16">
        <f>VLOOKUP($D394,'Growth rate'!$B$3:$S$93,6,FALSE)*VLOOKUP($F394,BY_IND_Demand_Drivers!$B$5:$J$100,9,FALSE)</f>
        <v>0.18394347627633698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3.3634095500127597</v>
      </c>
      <c r="H395" s="16">
        <f>VLOOKUP($D395,'Growth rate'!$B$3:$S$93,6,FALSE)*VLOOKUP($F395,BY_IND_Demand_Drivers!$B$5:$J$100,8,FALSE)</f>
        <v>0.18688657189675842</v>
      </c>
      <c r="I395" s="16">
        <f>VLOOKUP($D395,'Growth rate'!$B$3:$S$93,6,FALSE)*VLOOKUP($F395,BY_IND_Demand_Drivers!$B$5:$J$100,9,FALSE)</f>
        <v>0.18688657189675842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3.4172241028129635</v>
      </c>
      <c r="H396" s="16">
        <f>VLOOKUP($D396,'Growth rate'!$B$3:$S$93,6,FALSE)*VLOOKUP($F396,BY_IND_Demand_Drivers!$B$5:$J$100,8,FALSE)</f>
        <v>0.18987675704710652</v>
      </c>
      <c r="I396" s="16">
        <f>VLOOKUP($D396,'Growth rate'!$B$3:$S$93,6,FALSE)*VLOOKUP($F396,BY_IND_Demand_Drivers!$B$5:$J$100,9,FALSE)</f>
        <v>0.18987675704710652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3.4718996884579707</v>
      </c>
      <c r="H397" s="16">
        <f>VLOOKUP($D397,'Growth rate'!$B$3:$S$93,6,FALSE)*VLOOKUP($F397,BY_IND_Demand_Drivers!$B$5:$J$100,8,FALSE)</f>
        <v>0.19291478515986021</v>
      </c>
      <c r="I397" s="16">
        <f>VLOOKUP($D397,'Growth rate'!$B$3:$S$93,6,FALSE)*VLOOKUP($F397,BY_IND_Demand_Drivers!$B$5:$J$100,9,FALSE)</f>
        <v>0.19291478515986021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3.5274500834732989</v>
      </c>
      <c r="H398" s="16">
        <f>VLOOKUP($D398,'Growth rate'!$B$3:$S$93,6,FALSE)*VLOOKUP($F398,BY_IND_Demand_Drivers!$B$5:$J$100,8,FALSE)</f>
        <v>0.19600142172241802</v>
      </c>
      <c r="I398" s="16">
        <f>VLOOKUP($D398,'Growth rate'!$B$3:$S$93,6,FALSE)*VLOOKUP($F398,BY_IND_Demand_Drivers!$B$5:$J$100,9,FALSE)</f>
        <v>0.19600142172241802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3.5838892848088726</v>
      </c>
      <c r="H399" s="16">
        <f>VLOOKUP($D399,'Growth rate'!$B$3:$S$93,6,FALSE)*VLOOKUP($F399,BY_IND_Demand_Drivers!$B$5:$J$100,8,FALSE)</f>
        <v>0.19913744446997675</v>
      </c>
      <c r="I399" s="16">
        <f>VLOOKUP($D399,'Growth rate'!$B$3:$S$93,6,FALSE)*VLOOKUP($F399,BY_IND_Demand_Drivers!$B$5:$J$100,9,FALSE)</f>
        <v>0.19913744446997675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3.6412315133658142</v>
      </c>
      <c r="H400" s="16">
        <f>VLOOKUP($D400,'Growth rate'!$B$3:$S$93,6,FALSE)*VLOOKUP($F400,BY_IND_Demand_Drivers!$B$5:$J$100,8,FALSE)</f>
        <v>0.20232364358149638</v>
      </c>
      <c r="I400" s="16">
        <f>VLOOKUP($D400,'Growth rate'!$B$3:$S$93,6,FALSE)*VLOOKUP($F400,BY_IND_Demand_Drivers!$B$5:$J$100,9,FALSE)</f>
        <v>0.20232364358149638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3.6994912175796673</v>
      </c>
      <c r="H401" s="16">
        <f>VLOOKUP($D401,'Growth rate'!$B$3:$S$93,6,FALSE)*VLOOKUP($F401,BY_IND_Demand_Drivers!$B$5:$J$100,8,FALSE)</f>
        <v>0.20556082187880031</v>
      </c>
      <c r="I401" s="16">
        <f>VLOOKUP($D401,'Growth rate'!$B$3:$S$93,6,FALSE)*VLOOKUP($F401,BY_IND_Demand_Drivers!$B$5:$J$100,9,FALSE)</f>
        <v>0.20556082187880031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3.7586830770609421</v>
      </c>
      <c r="H402" s="16">
        <f>VLOOKUP($D402,'Growth rate'!$B$3:$S$93,6,FALSE)*VLOOKUP($F402,BY_IND_Demand_Drivers!$B$5:$J$100,8,FALSE)</f>
        <v>0.20884979502886111</v>
      </c>
      <c r="I402" s="16">
        <f>VLOOKUP($D402,'Growth rate'!$B$3:$S$93,6,FALSE)*VLOOKUP($F402,BY_IND_Demand_Drivers!$B$5:$J$100,9,FALSE)</f>
        <v>0.20884979502886111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3.8188220062939169</v>
      </c>
      <c r="H403" s="16">
        <f>VLOOKUP($D403,'Growth rate'!$B$3:$S$93,6,FALSE)*VLOOKUP($F403,BY_IND_Demand_Drivers!$B$5:$J$100,8,FALSE)</f>
        <v>0.21219139174932286</v>
      </c>
      <c r="I403" s="16">
        <f>VLOOKUP($D403,'Growth rate'!$B$3:$S$93,6,FALSE)*VLOOKUP($F403,BY_IND_Demand_Drivers!$B$5:$J$100,9,FALSE)</f>
        <v>0.21219139174932286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3.8799231583946199</v>
      </c>
      <c r="H404" s="16">
        <f>VLOOKUP($D404,'Growth rate'!$B$3:$S$93,6,FALSE)*VLOOKUP($F404,BY_IND_Demand_Drivers!$B$5:$J$100,8,FALSE)</f>
        <v>0.21558645401731208</v>
      </c>
      <c r="I404" s="16">
        <f>VLOOKUP($D404,'Growth rate'!$B$3:$S$93,6,FALSE)*VLOOKUP($F404,BY_IND_Demand_Drivers!$B$5:$J$100,9,FALSE)</f>
        <v>0.21558645401731208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3.9420019289289345</v>
      </c>
      <c r="H405" s="16">
        <f>VLOOKUP($D405,'Growth rate'!$B$3:$S$93,6,FALSE)*VLOOKUP($F405,BY_IND_Demand_Drivers!$B$5:$J$100,8,FALSE)</f>
        <v>0.2190358372815891</v>
      </c>
      <c r="I405" s="16">
        <f>VLOOKUP($D405,'Growth rate'!$B$3:$S$93,6,FALSE)*VLOOKUP($F405,BY_IND_Demand_Drivers!$B$5:$J$100,9,FALSE)</f>
        <v>0.2190358372815891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4.0050739597917975</v>
      </c>
      <c r="H406" s="16">
        <f>VLOOKUP($D406,'Growth rate'!$B$3:$S$93,6,FALSE)*VLOOKUP($F406,BY_IND_Demand_Drivers!$B$5:$J$100,8,FALSE)</f>
        <v>0.22254041067809452</v>
      </c>
      <c r="I406" s="16">
        <f>VLOOKUP($D406,'Growth rate'!$B$3:$S$93,6,FALSE)*VLOOKUP($F406,BY_IND_Demand_Drivers!$B$5:$J$100,9,FALSE)</f>
        <v>0.22254041067809452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4.0691551431484658</v>
      </c>
      <c r="H407" s="16">
        <f>VLOOKUP($D407,'Growth rate'!$B$3:$S$93,6,FALSE)*VLOOKUP($F407,BY_IND_Demand_Drivers!$B$5:$J$100,8,FALSE)</f>
        <v>0.22610105724894403</v>
      </c>
      <c r="I407" s="16">
        <f>VLOOKUP($D407,'Growth rate'!$B$3:$S$93,6,FALSE)*VLOOKUP($F407,BY_IND_Demand_Drivers!$B$5:$J$100,9,FALSE)</f>
        <v>0.22610105724894403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4.1342616254388425</v>
      </c>
      <c r="H408" s="16">
        <f>VLOOKUP($D408,'Growth rate'!$B$3:$S$93,6,FALSE)*VLOOKUP($F408,BY_IND_Demand_Drivers!$B$5:$J$100,8,FALSE)</f>
        <v>0.22971867416492717</v>
      </c>
      <c r="I408" s="16">
        <f>VLOOKUP($D408,'Growth rate'!$B$3:$S$93,6,FALSE)*VLOOKUP($F408,BY_IND_Demand_Drivers!$B$5:$J$100,9,FALSE)</f>
        <v>0.22971867416492717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4.2004098114458639</v>
      </c>
      <c r="H409" s="16">
        <f>VLOOKUP($D409,'Growth rate'!$B$3:$S$93,6,FALSE)*VLOOKUP($F409,BY_IND_Demand_Drivers!$B$5:$J$100,8,FALSE)</f>
        <v>0.233394172951566</v>
      </c>
      <c r="I409" s="16">
        <f>VLOOKUP($D409,'Growth rate'!$B$3:$S$93,6,FALSE)*VLOOKUP($F409,BY_IND_Demand_Drivers!$B$5:$J$100,9,FALSE)</f>
        <v>0.233394172951566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4.2676163684289969</v>
      </c>
      <c r="H410" s="16">
        <f>VLOOKUP($D410,'Growth rate'!$B$3:$S$93,6,FALSE)*VLOOKUP($F410,BY_IND_Demand_Drivers!$B$5:$J$100,8,FALSE)</f>
        <v>0.23712847971879103</v>
      </c>
      <c r="I410" s="16">
        <f>VLOOKUP($D410,'Growth rate'!$B$3:$S$93,6,FALSE)*VLOOKUP($F410,BY_IND_Demand_Drivers!$B$5:$J$100,9,FALSE)</f>
        <v>0.23712847971879103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4.3358982303238607</v>
      </c>
      <c r="H411" s="16">
        <f>VLOOKUP($D411,'Growth rate'!$B$3:$S$93,6,FALSE)*VLOOKUP($F411,BY_IND_Demand_Drivers!$B$5:$J$100,8,FALSE)</f>
        <v>0.2409225353942917</v>
      </c>
      <c r="I411" s="16">
        <f>VLOOKUP($D411,'Growth rate'!$B$3:$S$93,6,FALSE)*VLOOKUP($F411,BY_IND_Demand_Drivers!$B$5:$J$100,9,FALSE)</f>
        <v>0.2409225353942917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4.4052726020090436</v>
      </c>
      <c r="H412" s="16">
        <f>VLOOKUP($D412,'Growth rate'!$B$3:$S$93,6,FALSE)*VLOOKUP($F412,BY_IND_Demand_Drivers!$B$5:$J$100,8,FALSE)</f>
        <v>0.24477729596060038</v>
      </c>
      <c r="I412" s="16">
        <f>VLOOKUP($D412,'Growth rate'!$B$3:$S$93,6,FALSE)*VLOOKUP($F412,BY_IND_Demand_Drivers!$B$5:$J$100,9,FALSE)</f>
        <v>0.24477729596060038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4.4757569636411878</v>
      </c>
      <c r="H413" s="16">
        <f>VLOOKUP($D413,'Growth rate'!$B$3:$S$93,6,FALSE)*VLOOKUP($F413,BY_IND_Demand_Drivers!$B$5:$J$100,8,FALSE)</f>
        <v>0.24869373269596998</v>
      </c>
      <c r="I413" s="16">
        <f>VLOOKUP($D413,'Growth rate'!$B$3:$S$93,6,FALSE)*VLOOKUP($F413,BY_IND_Demand_Drivers!$B$5:$J$100,9,FALSE)</f>
        <v>0.24869373269596998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0.30330762772277231</v>
      </c>
      <c r="H414" s="16">
        <f>VLOOKUP($D414,'Growth rate'!$B$3:$S$93,6,FALSE)*VLOOKUP($F414,BY_IND_Demand_Drivers!$B$5:$J$100,8,FALSE)</f>
        <v>1.6860831683168317E-2</v>
      </c>
      <c r="I414" s="16">
        <f>VLOOKUP($D414,'Growth rate'!$B$3:$S$93,6,FALSE)*VLOOKUP($F414,BY_IND_Demand_Drivers!$B$5:$J$100,9,FALSE)</f>
        <v>1.6860831683168317E-2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0.30830470744216176</v>
      </c>
      <c r="H415" s="16">
        <f>VLOOKUP($D415,'Growth rate'!$B$3:$S$93,6,FALSE)*VLOOKUP($F415,BY_IND_Demand_Drivers!$B$5:$J$100,8,FALSE)</f>
        <v>1.7138618696599477E-2</v>
      </c>
      <c r="I415" s="16">
        <f>VLOOKUP($D415,'Growth rate'!$B$3:$S$93,6,FALSE)*VLOOKUP($F415,BY_IND_Demand_Drivers!$B$5:$J$100,9,FALSE)</f>
        <v>1.7138618696599477E-2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0.31330178716155116</v>
      </c>
      <c r="H416" s="16">
        <f>VLOOKUP($D416,'Growth rate'!$B$3:$S$93,6,FALSE)*VLOOKUP($F416,BY_IND_Demand_Drivers!$B$5:$J$100,8,FALSE)</f>
        <v>1.7416405710030638E-2</v>
      </c>
      <c r="I416" s="16">
        <f>VLOOKUP($D416,'Growth rate'!$B$3:$S$93,6,FALSE)*VLOOKUP($F416,BY_IND_Demand_Drivers!$B$5:$J$100,9,FALSE)</f>
        <v>1.7416405710030638E-2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0.31829886688094061</v>
      </c>
      <c r="H417" s="16">
        <f>VLOOKUP($D417,'Growth rate'!$B$3:$S$93,6,FALSE)*VLOOKUP($F417,BY_IND_Demand_Drivers!$B$5:$J$100,8,FALSE)</f>
        <v>1.7694192723461798E-2</v>
      </c>
      <c r="I417" s="16">
        <f>VLOOKUP($D417,'Growth rate'!$B$3:$S$93,6,FALSE)*VLOOKUP($F417,BY_IND_Demand_Drivers!$B$5:$J$100,9,FALSE)</f>
        <v>1.7694192723461798E-2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0.32329594660033001</v>
      </c>
      <c r="H418" s="16">
        <f>VLOOKUP($D418,'Growth rate'!$B$3:$S$93,6,FALSE)*VLOOKUP($F418,BY_IND_Demand_Drivers!$B$5:$J$100,8,FALSE)</f>
        <v>1.7971979736892959E-2</v>
      </c>
      <c r="I418" s="16">
        <f>VLOOKUP($D418,'Growth rate'!$B$3:$S$93,6,FALSE)*VLOOKUP($F418,BY_IND_Demand_Drivers!$B$5:$J$100,9,FALSE)</f>
        <v>1.7971979736892959E-2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0.32829302631971935</v>
      </c>
      <c r="H419" s="16">
        <f>VLOOKUP($D419,'Growth rate'!$B$3:$S$93,6,FALSE)*VLOOKUP($F419,BY_IND_Demand_Drivers!$B$5:$J$100,8,FALSE)</f>
        <v>1.8249766750324112E-2</v>
      </c>
      <c r="I419" s="16">
        <f>VLOOKUP($D419,'Growth rate'!$B$3:$S$93,6,FALSE)*VLOOKUP($F419,BY_IND_Demand_Drivers!$B$5:$J$100,9,FALSE)</f>
        <v>1.8249766750324112E-2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0.3332901060391088</v>
      </c>
      <c r="H420" s="16">
        <f>VLOOKUP($D420,'Growth rate'!$B$3:$S$93,6,FALSE)*VLOOKUP($F420,BY_IND_Demand_Drivers!$B$5:$J$100,8,FALSE)</f>
        <v>1.8527553763755273E-2</v>
      </c>
      <c r="I420" s="16">
        <f>VLOOKUP($D420,'Growth rate'!$B$3:$S$93,6,FALSE)*VLOOKUP($F420,BY_IND_Demand_Drivers!$B$5:$J$100,9,FALSE)</f>
        <v>1.8527553763755273E-2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0.33828718575849825</v>
      </c>
      <c r="H421" s="16">
        <f>VLOOKUP($D421,'Growth rate'!$B$3:$S$93,6,FALSE)*VLOOKUP($F421,BY_IND_Demand_Drivers!$B$5:$J$100,8,FALSE)</f>
        <v>1.8805340777186434E-2</v>
      </c>
      <c r="I421" s="16">
        <f>VLOOKUP($D421,'Growth rate'!$B$3:$S$93,6,FALSE)*VLOOKUP($F421,BY_IND_Demand_Drivers!$B$5:$J$100,9,FALSE)</f>
        <v>1.8805340777186434E-2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0.34328426547788765</v>
      </c>
      <c r="H422" s="16">
        <f>VLOOKUP($D422,'Growth rate'!$B$3:$S$93,6,FALSE)*VLOOKUP($F422,BY_IND_Demand_Drivers!$B$5:$J$100,8,FALSE)</f>
        <v>1.9083127790617594E-2</v>
      </c>
      <c r="I422" s="16">
        <f>VLOOKUP($D422,'Growth rate'!$B$3:$S$93,6,FALSE)*VLOOKUP($F422,BY_IND_Demand_Drivers!$B$5:$J$100,9,FALSE)</f>
        <v>1.9083127790617594E-2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0.3482813451972771</v>
      </c>
      <c r="H423" s="16">
        <f>VLOOKUP($D423,'Growth rate'!$B$3:$S$93,6,FALSE)*VLOOKUP($F423,BY_IND_Demand_Drivers!$B$5:$J$100,8,FALSE)</f>
        <v>1.9360914804048755E-2</v>
      </c>
      <c r="I423" s="16">
        <f>VLOOKUP($D423,'Growth rate'!$B$3:$S$93,6,FALSE)*VLOOKUP($F423,BY_IND_Demand_Drivers!$B$5:$J$100,9,FALSE)</f>
        <v>1.9360914804048755E-2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0.3532784249166665</v>
      </c>
      <c r="H424" s="16">
        <f>VLOOKUP($D424,'Growth rate'!$B$3:$S$93,6,FALSE)*VLOOKUP($F424,BY_IND_Demand_Drivers!$B$5:$J$100,8,FALSE)</f>
        <v>1.9638701817479915E-2</v>
      </c>
      <c r="I424" s="16">
        <f>VLOOKUP($D424,'Growth rate'!$B$3:$S$93,6,FALSE)*VLOOKUP($F424,BY_IND_Demand_Drivers!$B$5:$J$100,9,FALSE)</f>
        <v>1.9638701817479915E-2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0.35827550463605595</v>
      </c>
      <c r="H425" s="16">
        <f>VLOOKUP($D425,'Growth rate'!$B$3:$S$93,6,FALSE)*VLOOKUP($F425,BY_IND_Demand_Drivers!$B$5:$J$100,8,FALSE)</f>
        <v>1.9916488830911076E-2</v>
      </c>
      <c r="I425" s="16">
        <f>VLOOKUP($D425,'Growth rate'!$B$3:$S$93,6,FALSE)*VLOOKUP($F425,BY_IND_Demand_Drivers!$B$5:$J$100,9,FALSE)</f>
        <v>1.9916488830911076E-2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0.36327258435544529</v>
      </c>
      <c r="H426" s="16">
        <f>VLOOKUP($D426,'Growth rate'!$B$3:$S$93,6,FALSE)*VLOOKUP($F426,BY_IND_Demand_Drivers!$B$5:$J$100,8,FALSE)</f>
        <v>2.0194275844342233E-2</v>
      </c>
      <c r="I426" s="16">
        <f>VLOOKUP($D426,'Growth rate'!$B$3:$S$93,6,FALSE)*VLOOKUP($F426,BY_IND_Demand_Drivers!$B$5:$J$100,9,FALSE)</f>
        <v>2.0194275844342233E-2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0.36826966407483469</v>
      </c>
      <c r="H427" s="16">
        <f>VLOOKUP($D427,'Growth rate'!$B$3:$S$93,6,FALSE)*VLOOKUP($F427,BY_IND_Demand_Drivers!$B$5:$J$100,8,FALSE)</f>
        <v>2.0472062857773393E-2</v>
      </c>
      <c r="I427" s="16">
        <f>VLOOKUP($D427,'Growth rate'!$B$3:$S$93,6,FALSE)*VLOOKUP($F427,BY_IND_Demand_Drivers!$B$5:$J$100,9,FALSE)</f>
        <v>2.0472062857773393E-2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0.37326674379422414</v>
      </c>
      <c r="H428" s="16">
        <f>VLOOKUP($D428,'Growth rate'!$B$3:$S$93,6,FALSE)*VLOOKUP($F428,BY_IND_Demand_Drivers!$B$5:$J$100,8,FALSE)</f>
        <v>2.074984987120455E-2</v>
      </c>
      <c r="I428" s="16">
        <f>VLOOKUP($D428,'Growth rate'!$B$3:$S$93,6,FALSE)*VLOOKUP($F428,BY_IND_Demand_Drivers!$B$5:$J$100,9,FALSE)</f>
        <v>2.074984987120455E-2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0.3782638235136136</v>
      </c>
      <c r="H429" s="16">
        <f>VLOOKUP($D429,'Growth rate'!$B$3:$S$93,6,FALSE)*VLOOKUP($F429,BY_IND_Demand_Drivers!$B$5:$J$100,8,FALSE)</f>
        <v>2.1027636884635711E-2</v>
      </c>
      <c r="I429" s="16">
        <f>VLOOKUP($D429,'Growth rate'!$B$3:$S$93,6,FALSE)*VLOOKUP($F429,BY_IND_Demand_Drivers!$B$5:$J$100,9,FALSE)</f>
        <v>2.1027636884635711E-2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0.38326090323300299</v>
      </c>
      <c r="H430" s="16">
        <f>VLOOKUP($D430,'Growth rate'!$B$3:$S$93,6,FALSE)*VLOOKUP($F430,BY_IND_Demand_Drivers!$B$5:$J$100,8,FALSE)</f>
        <v>2.1305423898066871E-2</v>
      </c>
      <c r="I430" s="16">
        <f>VLOOKUP($D430,'Growth rate'!$B$3:$S$93,6,FALSE)*VLOOKUP($F430,BY_IND_Demand_Drivers!$B$5:$J$100,9,FALSE)</f>
        <v>2.1305423898066871E-2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0.38825798295239244</v>
      </c>
      <c r="H431" s="16">
        <f>VLOOKUP($D431,'Growth rate'!$B$3:$S$93,6,FALSE)*VLOOKUP($F431,BY_IND_Demand_Drivers!$B$5:$J$100,8,FALSE)</f>
        <v>2.1583210911498032E-2</v>
      </c>
      <c r="I431" s="16">
        <f>VLOOKUP($D431,'Growth rate'!$B$3:$S$93,6,FALSE)*VLOOKUP($F431,BY_IND_Demand_Drivers!$B$5:$J$100,9,FALSE)</f>
        <v>2.1583210911498032E-2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0.39325506267178184</v>
      </c>
      <c r="H432" s="16">
        <f>VLOOKUP($D432,'Growth rate'!$B$3:$S$93,6,FALSE)*VLOOKUP($F432,BY_IND_Demand_Drivers!$B$5:$J$100,8,FALSE)</f>
        <v>2.1860997924929192E-2</v>
      </c>
      <c r="I432" s="16">
        <f>VLOOKUP($D432,'Growth rate'!$B$3:$S$93,6,FALSE)*VLOOKUP($F432,BY_IND_Demand_Drivers!$B$5:$J$100,9,FALSE)</f>
        <v>2.1860997924929192E-2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0.39825214239117129</v>
      </c>
      <c r="H433" s="16">
        <f>VLOOKUP($D433,'Growth rate'!$B$3:$S$93,6,FALSE)*VLOOKUP($F433,BY_IND_Demand_Drivers!$B$5:$J$100,8,FALSE)</f>
        <v>2.2138784938360353E-2</v>
      </c>
      <c r="I433" s="16">
        <f>VLOOKUP($D433,'Growth rate'!$B$3:$S$93,6,FALSE)*VLOOKUP($F433,BY_IND_Demand_Drivers!$B$5:$J$100,9,FALSE)</f>
        <v>2.2138784938360353E-2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0.40324922211056069</v>
      </c>
      <c r="H434" s="16">
        <f>VLOOKUP($D434,'Growth rate'!$B$3:$S$93,6,FALSE)*VLOOKUP($F434,BY_IND_Demand_Drivers!$B$5:$J$100,8,FALSE)</f>
        <v>2.2416571951791513E-2</v>
      </c>
      <c r="I434" s="16">
        <f>VLOOKUP($D434,'Growth rate'!$B$3:$S$93,6,FALSE)*VLOOKUP($F434,BY_IND_Demand_Drivers!$B$5:$J$100,9,FALSE)</f>
        <v>2.2416571951791513E-2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0.40824630182995014</v>
      </c>
      <c r="H435" s="16">
        <f>VLOOKUP($D435,'Growth rate'!$B$3:$S$93,6,FALSE)*VLOOKUP($F435,BY_IND_Demand_Drivers!$B$5:$J$100,8,FALSE)</f>
        <v>2.2694358965222674E-2</v>
      </c>
      <c r="I435" s="16">
        <f>VLOOKUP($D435,'Growth rate'!$B$3:$S$93,6,FALSE)*VLOOKUP($F435,BY_IND_Demand_Drivers!$B$5:$J$100,9,FALSE)</f>
        <v>2.2694358965222674E-2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0.41324338154933948</v>
      </c>
      <c r="H436" s="16">
        <f>VLOOKUP($D436,'Growth rate'!$B$3:$S$93,6,FALSE)*VLOOKUP($F436,BY_IND_Demand_Drivers!$B$5:$J$100,8,FALSE)</f>
        <v>2.2972145978653831E-2</v>
      </c>
      <c r="I436" s="16">
        <f>VLOOKUP($D436,'Growth rate'!$B$3:$S$93,6,FALSE)*VLOOKUP($F436,BY_IND_Demand_Drivers!$B$5:$J$100,9,FALSE)</f>
        <v>2.2972145978653831E-2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0.41824046126872894</v>
      </c>
      <c r="H437" s="16">
        <f>VLOOKUP($D437,'Growth rate'!$B$3:$S$93,6,FALSE)*VLOOKUP($F437,BY_IND_Demand_Drivers!$B$5:$J$100,8,FALSE)</f>
        <v>2.3249932992084988E-2</v>
      </c>
      <c r="I437" s="16">
        <f>VLOOKUP($D437,'Growth rate'!$B$3:$S$93,6,FALSE)*VLOOKUP($F437,BY_IND_Demand_Drivers!$B$5:$J$100,9,FALSE)</f>
        <v>2.3249932992084988E-2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0.42323754098811833</v>
      </c>
      <c r="H438" s="16">
        <f>VLOOKUP($D438,'Growth rate'!$B$3:$S$93,6,FALSE)*VLOOKUP($F438,BY_IND_Demand_Drivers!$B$5:$J$100,8,FALSE)</f>
        <v>2.3527720005516149E-2</v>
      </c>
      <c r="I438" s="16">
        <f>VLOOKUP($D438,'Growth rate'!$B$3:$S$93,6,FALSE)*VLOOKUP($F438,BY_IND_Demand_Drivers!$B$5:$J$100,9,FALSE)</f>
        <v>2.3527720005516149E-2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0.42823462070750778</v>
      </c>
      <c r="H439" s="16">
        <f>VLOOKUP($D439,'Growth rate'!$B$3:$S$93,6,FALSE)*VLOOKUP($F439,BY_IND_Demand_Drivers!$B$5:$J$100,8,FALSE)</f>
        <v>2.3805507018947309E-2</v>
      </c>
      <c r="I439" s="16">
        <f>VLOOKUP($D439,'Growth rate'!$B$3:$S$93,6,FALSE)*VLOOKUP($F439,BY_IND_Demand_Drivers!$B$5:$J$100,9,FALSE)</f>
        <v>2.3805507018947309E-2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0.43323170042689718</v>
      </c>
      <c r="H440" s="16">
        <f>VLOOKUP($D440,'Growth rate'!$B$3:$S$93,6,FALSE)*VLOOKUP($F440,BY_IND_Demand_Drivers!$B$5:$J$100,8,FALSE)</f>
        <v>2.408329403237847E-2</v>
      </c>
      <c r="I440" s="16">
        <f>VLOOKUP($D440,'Growth rate'!$B$3:$S$93,6,FALSE)*VLOOKUP($F440,BY_IND_Demand_Drivers!$B$5:$J$100,9,FALSE)</f>
        <v>2.408329403237847E-2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0.43822878014628652</v>
      </c>
      <c r="H441" s="16">
        <f>VLOOKUP($D441,'Growth rate'!$B$3:$S$93,6,FALSE)*VLOOKUP($F441,BY_IND_Demand_Drivers!$B$5:$J$100,8,FALSE)</f>
        <v>2.4361081045809627E-2</v>
      </c>
      <c r="I441" s="16">
        <f>VLOOKUP($D441,'Growth rate'!$B$3:$S$93,6,FALSE)*VLOOKUP($F441,BY_IND_Demand_Drivers!$B$5:$J$100,9,FALSE)</f>
        <v>2.4361081045809627E-2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0.44322585986567598</v>
      </c>
      <c r="H442" s="16">
        <f>VLOOKUP($D442,'Growth rate'!$B$3:$S$93,6,FALSE)*VLOOKUP($F442,BY_IND_Demand_Drivers!$B$5:$J$100,8,FALSE)</f>
        <v>2.4638868059240787E-2</v>
      </c>
      <c r="I442" s="16">
        <f>VLOOKUP($D442,'Growth rate'!$B$3:$S$93,6,FALSE)*VLOOKUP($F442,BY_IND_Demand_Drivers!$B$5:$J$100,9,FALSE)</f>
        <v>2.4638868059240787E-2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0.44822293958506543</v>
      </c>
      <c r="H443" s="16">
        <f>VLOOKUP($D443,'Growth rate'!$B$3:$S$93,6,FALSE)*VLOOKUP($F443,BY_IND_Demand_Drivers!$B$5:$J$100,8,FALSE)</f>
        <v>2.4916655072671948E-2</v>
      </c>
      <c r="I443" s="16">
        <f>VLOOKUP($D443,'Growth rate'!$B$3:$S$93,6,FALSE)*VLOOKUP($F443,BY_IND_Demand_Drivers!$B$5:$J$100,9,FALSE)</f>
        <v>2.4916655072671948E-2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0.45322001930445482</v>
      </c>
      <c r="H444" s="16">
        <f>VLOOKUP($D444,'Growth rate'!$B$3:$S$93,6,FALSE)*VLOOKUP($F444,BY_IND_Demand_Drivers!$B$5:$J$100,8,FALSE)</f>
        <v>2.5194442086103108E-2</v>
      </c>
      <c r="I444" s="16">
        <f>VLOOKUP($D444,'Growth rate'!$B$3:$S$93,6,FALSE)*VLOOKUP($F444,BY_IND_Demand_Drivers!$B$5:$J$100,9,FALSE)</f>
        <v>2.5194442086103108E-2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0.45821709902384428</v>
      </c>
      <c r="H445" s="16">
        <f>VLOOKUP($D445,'Growth rate'!$B$3:$S$93,6,FALSE)*VLOOKUP($F445,BY_IND_Demand_Drivers!$B$5:$J$100,8,FALSE)</f>
        <v>2.5472229099534269E-2</v>
      </c>
      <c r="I445" s="16">
        <f>VLOOKUP($D445,'Growth rate'!$B$3:$S$93,6,FALSE)*VLOOKUP($F445,BY_IND_Demand_Drivers!$B$5:$J$100,9,FALSE)</f>
        <v>2.5472229099534269E-2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0.4655485726082258</v>
      </c>
      <c r="H446" s="16">
        <f>VLOOKUP($D446,'Growth rate'!$B$3:$S$93,6,FALSE)*VLOOKUP($F446,BY_IND_Demand_Drivers!$B$5:$J$100,8,FALSE)</f>
        <v>2.5879784765126819E-2</v>
      </c>
      <c r="I446" s="16">
        <f>VLOOKUP($D446,'Growth rate'!$B$3:$S$93,6,FALSE)*VLOOKUP($F446,BY_IND_Demand_Drivers!$B$5:$J$100,9,FALSE)</f>
        <v>2.5879784765126819E-2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0.47299734976995733</v>
      </c>
      <c r="H447" s="16">
        <f>VLOOKUP($D447,'Growth rate'!$B$3:$S$93,6,FALSE)*VLOOKUP($F447,BY_IND_Demand_Drivers!$B$5:$J$100,8,FALSE)</f>
        <v>2.6293861321368843E-2</v>
      </c>
      <c r="I447" s="16">
        <f>VLOOKUP($D447,'Growth rate'!$B$3:$S$93,6,FALSE)*VLOOKUP($F447,BY_IND_Demand_Drivers!$B$5:$J$100,9,FALSE)</f>
        <v>2.6293861321368843E-2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0.48056530736627667</v>
      </c>
      <c r="H448" s="16">
        <f>VLOOKUP($D448,'Growth rate'!$B$3:$S$93,6,FALSE)*VLOOKUP($F448,BY_IND_Demand_Drivers!$B$5:$J$100,8,FALSE)</f>
        <v>2.6714563102510747E-2</v>
      </c>
      <c r="I448" s="16">
        <f>VLOOKUP($D448,'Growth rate'!$B$3:$S$93,6,FALSE)*VLOOKUP($F448,BY_IND_Demand_Drivers!$B$5:$J$100,9,FALSE)</f>
        <v>2.6714563102510747E-2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0.48825435228413716</v>
      </c>
      <c r="H449" s="16">
        <f>VLOOKUP($D449,'Growth rate'!$B$3:$S$93,6,FALSE)*VLOOKUP($F449,BY_IND_Demand_Drivers!$B$5:$J$100,8,FALSE)</f>
        <v>2.7141996112150919E-2</v>
      </c>
      <c r="I449" s="16">
        <f>VLOOKUP($D449,'Growth rate'!$B$3:$S$93,6,FALSE)*VLOOKUP($F449,BY_IND_Demand_Drivers!$B$5:$J$100,9,FALSE)</f>
        <v>2.7141996112150919E-2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0.49606642192068329</v>
      </c>
      <c r="H450" s="16">
        <f>VLOOKUP($D450,'Growth rate'!$B$3:$S$93,6,FALSE)*VLOOKUP($F450,BY_IND_Demand_Drivers!$B$5:$J$100,8,FALSE)</f>
        <v>2.757626804994533E-2</v>
      </c>
      <c r="I450" s="16">
        <f>VLOOKUP($D450,'Growth rate'!$B$3:$S$93,6,FALSE)*VLOOKUP($F450,BY_IND_Demand_Drivers!$B$5:$J$100,9,FALSE)</f>
        <v>2.757626804994533E-2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0.5040034846714142</v>
      </c>
      <c r="H451" s="16">
        <f>VLOOKUP($D451,'Growth rate'!$B$3:$S$93,6,FALSE)*VLOOKUP($F451,BY_IND_Demand_Drivers!$B$5:$J$100,8,FALSE)</f>
        <v>2.8017488338744456E-2</v>
      </c>
      <c r="I451" s="16">
        <f>VLOOKUP($D451,'Growth rate'!$B$3:$S$93,6,FALSE)*VLOOKUP($F451,BY_IND_Demand_Drivers!$B$5:$J$100,9,FALSE)</f>
        <v>2.8017488338744456E-2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0.51206754042615688</v>
      </c>
      <c r="H452" s="16">
        <f>VLOOKUP($D452,'Growth rate'!$B$3:$S$93,6,FALSE)*VLOOKUP($F452,BY_IND_Demand_Drivers!$B$5:$J$100,8,FALSE)</f>
        <v>2.846576815216437E-2</v>
      </c>
      <c r="I452" s="16">
        <f>VLOOKUP($D452,'Growth rate'!$B$3:$S$93,6,FALSE)*VLOOKUP($F452,BY_IND_Demand_Drivers!$B$5:$J$100,9,FALSE)</f>
        <v>2.846576815216437E-2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0.52026062107297544</v>
      </c>
      <c r="H453" s="16">
        <f>VLOOKUP($D453,'Growth rate'!$B$3:$S$93,6,FALSE)*VLOOKUP($F453,BY_IND_Demand_Drivers!$B$5:$J$100,8,FALSE)</f>
        <v>2.8921220442599E-2</v>
      </c>
      <c r="I453" s="16">
        <f>VLOOKUP($D453,'Growth rate'!$B$3:$S$93,6,FALSE)*VLOOKUP($F453,BY_IND_Demand_Drivers!$B$5:$J$100,9,FALSE)</f>
        <v>2.8921220442599E-2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0.528584791010143</v>
      </c>
      <c r="H454" s="16">
        <f>VLOOKUP($D454,'Growth rate'!$B$3:$S$93,6,FALSE)*VLOOKUP($F454,BY_IND_Demand_Drivers!$B$5:$J$100,8,FALSE)</f>
        <v>2.9383959969680587E-2</v>
      </c>
      <c r="I454" s="16">
        <f>VLOOKUP($D454,'Growth rate'!$B$3:$S$93,6,FALSE)*VLOOKUP($F454,BY_IND_Demand_Drivers!$B$5:$J$100,9,FALSE)</f>
        <v>2.9383959969680587E-2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0.53704214766630531</v>
      </c>
      <c r="H455" s="16">
        <f>VLOOKUP($D455,'Growth rate'!$B$3:$S$93,6,FALSE)*VLOOKUP($F455,BY_IND_Demand_Drivers!$B$5:$J$100,8,FALSE)</f>
        <v>2.9854103329195476E-2</v>
      </c>
      <c r="I455" s="16">
        <f>VLOOKUP($D455,'Growth rate'!$B$3:$S$93,6,FALSE)*VLOOKUP($F455,BY_IND_Demand_Drivers!$B$5:$J$100,9,FALSE)</f>
        <v>2.9854103329195476E-2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0.54563482202896618</v>
      </c>
      <c r="H456" s="16">
        <f>VLOOKUP($D456,'Growth rate'!$B$3:$S$93,6,FALSE)*VLOOKUP($F456,BY_IND_Demand_Drivers!$B$5:$J$100,8,FALSE)</f>
        <v>3.0331768982462603E-2</v>
      </c>
      <c r="I456" s="16">
        <f>VLOOKUP($D456,'Growth rate'!$B$3:$S$93,6,FALSE)*VLOOKUP($F456,BY_IND_Demand_Drivers!$B$5:$J$100,9,FALSE)</f>
        <v>3.0331768982462603E-2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0.55436497918142968</v>
      </c>
      <c r="H457" s="16">
        <f>VLOOKUP($D457,'Growth rate'!$B$3:$S$93,6,FALSE)*VLOOKUP($F457,BY_IND_Demand_Drivers!$B$5:$J$100,8,FALSE)</f>
        <v>3.0817077286182007E-2</v>
      </c>
      <c r="I457" s="16">
        <f>VLOOKUP($D457,'Growth rate'!$B$3:$S$93,6,FALSE)*VLOOKUP($F457,BY_IND_Demand_Drivers!$B$5:$J$100,9,FALSE)</f>
        <v>3.0817077286182007E-2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0.56323481884833249</v>
      </c>
      <c r="H458" s="16">
        <f>VLOOKUP($D458,'Growth rate'!$B$3:$S$93,6,FALSE)*VLOOKUP($F458,BY_IND_Demand_Drivers!$B$5:$J$100,8,FALSE)</f>
        <v>3.1310150522760913E-2</v>
      </c>
      <c r="I458" s="16">
        <f>VLOOKUP($D458,'Growth rate'!$B$3:$S$93,6,FALSE)*VLOOKUP($F458,BY_IND_Demand_Drivers!$B$5:$J$100,9,FALSE)</f>
        <v>3.1310150522760913E-2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0.57224657594990591</v>
      </c>
      <c r="H459" s="16">
        <f>VLOOKUP($D459,'Growth rate'!$B$3:$S$93,6,FALSE)*VLOOKUP($F459,BY_IND_Demand_Drivers!$B$5:$J$100,8,FALSE)</f>
        <v>3.1811112931125096E-2</v>
      </c>
      <c r="I459" s="16">
        <f>VLOOKUP($D459,'Growth rate'!$B$3:$S$93,6,FALSE)*VLOOKUP($F459,BY_IND_Demand_Drivers!$B$5:$J$100,9,FALSE)</f>
        <v>3.1811112931125096E-2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0.58140252116510438</v>
      </c>
      <c r="H460" s="16">
        <f>VLOOKUP($D460,'Growth rate'!$B$3:$S$93,6,FALSE)*VLOOKUP($F460,BY_IND_Demand_Drivers!$B$5:$J$100,8,FALSE)</f>
        <v>3.2320090738023097E-2</v>
      </c>
      <c r="I460" s="16">
        <f>VLOOKUP($D460,'Growth rate'!$B$3:$S$93,6,FALSE)*VLOOKUP($F460,BY_IND_Demand_Drivers!$B$5:$J$100,9,FALSE)</f>
        <v>3.2320090738023097E-2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0.59070496150374618</v>
      </c>
      <c r="H461" s="16">
        <f>VLOOKUP($D461,'Growth rate'!$B$3:$S$93,6,FALSE)*VLOOKUP($F461,BY_IND_Demand_Drivers!$B$5:$J$100,8,FALSE)</f>
        <v>3.2837212189831468E-2</v>
      </c>
      <c r="I461" s="16">
        <f>VLOOKUP($D461,'Growth rate'!$B$3:$S$93,6,FALSE)*VLOOKUP($F461,BY_IND_Demand_Drivers!$B$5:$J$100,9,FALSE)</f>
        <v>3.2837212189831468E-2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0.60015624088780595</v>
      </c>
      <c r="H462" s="16">
        <f>VLOOKUP($D462,'Growth rate'!$B$3:$S$93,6,FALSE)*VLOOKUP($F462,BY_IND_Demand_Drivers!$B$5:$J$100,8,FALSE)</f>
        <v>3.3362607584868767E-2</v>
      </c>
      <c r="I462" s="16">
        <f>VLOOKUP($D462,'Growth rate'!$B$3:$S$93,6,FALSE)*VLOOKUP($F462,BY_IND_Demand_Drivers!$B$5:$J$100,9,FALSE)</f>
        <v>3.3362607584868767E-2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0.60975874074201097</v>
      </c>
      <c r="H463" s="16">
        <f>VLOOKUP($D463,'Growth rate'!$B$3:$S$93,6,FALSE)*VLOOKUP($F463,BY_IND_Demand_Drivers!$B$5:$J$100,8,FALSE)</f>
        <v>3.3896409306226671E-2</v>
      </c>
      <c r="I463" s="16">
        <f>VLOOKUP($D463,'Growth rate'!$B$3:$S$93,6,FALSE)*VLOOKUP($F463,BY_IND_Demand_Drivers!$B$5:$J$100,9,FALSE)</f>
        <v>3.3896409306226671E-2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0.61951488059388304</v>
      </c>
      <c r="H464" s="16">
        <f>VLOOKUP($D464,'Growth rate'!$B$3:$S$93,6,FALSE)*VLOOKUP($F464,BY_IND_Demand_Drivers!$B$5:$J$100,8,FALSE)</f>
        <v>3.4438751855126293E-2</v>
      </c>
      <c r="I464" s="16">
        <f>VLOOKUP($D464,'Growth rate'!$B$3:$S$93,6,FALSE)*VLOOKUP($F464,BY_IND_Demand_Drivers!$B$5:$J$100,9,FALSE)</f>
        <v>3.4438751855126293E-2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0.62942711868338519</v>
      </c>
      <c r="H465" s="16">
        <f>VLOOKUP($D465,'Growth rate'!$B$3:$S$93,6,FALSE)*VLOOKUP($F465,BY_IND_Demand_Drivers!$B$5:$J$100,8,FALSE)</f>
        <v>3.4989771884808313E-2</v>
      </c>
      <c r="I465" s="16">
        <f>VLOOKUP($D465,'Growth rate'!$B$3:$S$93,6,FALSE)*VLOOKUP($F465,BY_IND_Demand_Drivers!$B$5:$J$100,9,FALSE)</f>
        <v>3.4989771884808313E-2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0.63949795258231945</v>
      </c>
      <c r="H466" s="16">
        <f>VLOOKUP($D466,'Growth rate'!$B$3:$S$93,6,FALSE)*VLOOKUP($F466,BY_IND_Demand_Drivers!$B$5:$J$100,8,FALSE)</f>
        <v>3.5549608234965252E-2</v>
      </c>
      <c r="I466" s="16">
        <f>VLOOKUP($D466,'Growth rate'!$B$3:$S$93,6,FALSE)*VLOOKUP($F466,BY_IND_Demand_Drivers!$B$5:$J$100,9,FALSE)</f>
        <v>3.5549608234965252E-2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0.64972991982363648</v>
      </c>
      <c r="H467" s="16">
        <f>VLOOKUP($D467,'Growth rate'!$B$3:$S$93,6,FALSE)*VLOOKUP($F467,BY_IND_Demand_Drivers!$B$5:$J$100,8,FALSE)</f>
        <v>3.6118401966724695E-2</v>
      </c>
      <c r="I467" s="16">
        <f>VLOOKUP($D467,'Growth rate'!$B$3:$S$93,6,FALSE)*VLOOKUP($F467,BY_IND_Demand_Drivers!$B$5:$J$100,9,FALSE)</f>
        <v>3.6118401966724695E-2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0.66012559854081465</v>
      </c>
      <c r="H468" s="16">
        <f>VLOOKUP($D468,'Growth rate'!$B$3:$S$93,6,FALSE)*VLOOKUP($F468,BY_IND_Demand_Drivers!$B$5:$J$100,8,FALSE)</f>
        <v>3.6696296398192288E-2</v>
      </c>
      <c r="I468" s="16">
        <f>VLOOKUP($D468,'Growth rate'!$B$3:$S$93,6,FALSE)*VLOOKUP($F468,BY_IND_Demand_Drivers!$B$5:$J$100,9,FALSE)</f>
        <v>3.6696296398192288E-2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0.67068760811746764</v>
      </c>
      <c r="H469" s="16">
        <f>VLOOKUP($D469,'Growth rate'!$B$3:$S$93,6,FALSE)*VLOOKUP($F469,BY_IND_Demand_Drivers!$B$5:$J$100,8,FALSE)</f>
        <v>3.7283437140563362E-2</v>
      </c>
      <c r="I469" s="16">
        <f>VLOOKUP($D469,'Growth rate'!$B$3:$S$93,6,FALSE)*VLOOKUP($F469,BY_IND_Demand_Drivers!$B$5:$J$100,9,FALSE)</f>
        <v>3.7283437140563362E-2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0.68141860984734726</v>
      </c>
      <c r="H470" s="16">
        <f>VLOOKUP($D470,'Growth rate'!$B$3:$S$93,6,FALSE)*VLOOKUP($F470,BY_IND_Demand_Drivers!$B$5:$J$100,8,FALSE)</f>
        <v>3.7879972134812381E-2</v>
      </c>
      <c r="I470" s="16">
        <f>VLOOKUP($D470,'Growth rate'!$B$3:$S$93,6,FALSE)*VLOOKUP($F470,BY_IND_Demand_Drivers!$B$5:$J$100,9,FALSE)</f>
        <v>3.7879972134812381E-2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0.69232130760490473</v>
      </c>
      <c r="H471" s="16">
        <f>VLOOKUP($D471,'Growth rate'!$B$3:$S$93,6,FALSE)*VLOOKUP($F471,BY_IND_Demand_Drivers!$B$5:$J$100,8,FALSE)</f>
        <v>3.8486051688969375E-2</v>
      </c>
      <c r="I471" s="16">
        <f>VLOOKUP($D471,'Growth rate'!$B$3:$S$93,6,FALSE)*VLOOKUP($F471,BY_IND_Demand_Drivers!$B$5:$J$100,9,FALSE)</f>
        <v>3.8486051688969375E-2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0.70339844852658306</v>
      </c>
      <c r="H472" s="16">
        <f>VLOOKUP($D472,'Growth rate'!$B$3:$S$93,6,FALSE)*VLOOKUP($F472,BY_IND_Demand_Drivers!$B$5:$J$100,8,FALSE)</f>
        <v>3.9101828515992879E-2</v>
      </c>
      <c r="I472" s="16">
        <f>VLOOKUP($D472,'Growth rate'!$B$3:$S$93,6,FALSE)*VLOOKUP($F472,BY_IND_Demand_Drivers!$B$5:$J$100,9,FALSE)</f>
        <v>3.9101828515992879E-2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0.71465282370300853</v>
      </c>
      <c r="H473" s="16">
        <f>VLOOKUP($D473,'Growth rate'!$B$3:$S$93,6,FALSE)*VLOOKUP($F473,BY_IND_Demand_Drivers!$B$5:$J$100,8,FALSE)</f>
        <v>3.9727457772248773E-2</v>
      </c>
      <c r="I473" s="16">
        <f>VLOOKUP($D473,'Growth rate'!$B$3:$S$93,6,FALSE)*VLOOKUP($F473,BY_IND_Demand_Drivers!$B$5:$J$100,9,FALSE)</f>
        <v>3.9727457772248773E-2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0.72608726888225672</v>
      </c>
      <c r="H474" s="16">
        <f>VLOOKUP($D474,'Growth rate'!$B$3:$S$93,6,FALSE)*VLOOKUP($F474,BY_IND_Demand_Drivers!$B$5:$J$100,8,FALSE)</f>
        <v>4.0363097096604753E-2</v>
      </c>
      <c r="I474" s="16">
        <f>VLOOKUP($D474,'Growth rate'!$B$3:$S$93,6,FALSE)*VLOOKUP($F474,BY_IND_Demand_Drivers!$B$5:$J$100,9,FALSE)</f>
        <v>4.0363097096604753E-2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0.73770466518437283</v>
      </c>
      <c r="H475" s="16">
        <f>VLOOKUP($D475,'Growth rate'!$B$3:$S$93,6,FALSE)*VLOOKUP($F475,BY_IND_Demand_Drivers!$B$5:$J$100,8,FALSE)</f>
        <v>4.1008906650150431E-2</v>
      </c>
      <c r="I475" s="16">
        <f>VLOOKUP($D475,'Growth rate'!$B$3:$S$93,6,FALSE)*VLOOKUP($F475,BY_IND_Demand_Drivers!$B$5:$J$100,9,FALSE)</f>
        <v>4.1008906650150431E-2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0.74950793982732278</v>
      </c>
      <c r="H476" s="16">
        <f>VLOOKUP($D476,'Growth rate'!$B$3:$S$93,6,FALSE)*VLOOKUP($F476,BY_IND_Demand_Drivers!$B$5:$J$100,8,FALSE)</f>
        <v>4.1665049156552836E-2</v>
      </c>
      <c r="I476" s="16">
        <f>VLOOKUP($D476,'Growth rate'!$B$3:$S$93,6,FALSE)*VLOOKUP($F476,BY_IND_Demand_Drivers!$B$5:$J$100,9,FALSE)</f>
        <v>4.1665049156552836E-2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0.76150006686456007</v>
      </c>
      <c r="H477" s="16">
        <f>VLOOKUP($D477,'Growth rate'!$B$3:$S$93,6,FALSE)*VLOOKUP($F477,BY_IND_Demand_Drivers!$B$5:$J$100,8,FALSE)</f>
        <v>4.2331689943057693E-2</v>
      </c>
      <c r="I477" s="16">
        <f>VLOOKUP($D477,'Growth rate'!$B$3:$S$93,6,FALSE)*VLOOKUP($F477,BY_IND_Demand_Drivers!$B$5:$J$100,9,FALSE)</f>
        <v>4.2331689943057693E-2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0.77368406793439304</v>
      </c>
      <c r="H478" s="16">
        <f>VLOOKUP($D478,'Growth rate'!$B$3:$S$93,6,FALSE)*VLOOKUP($F478,BY_IND_Demand_Drivers!$B$5:$J$100,8,FALSE)</f>
        <v>4.3008996982146608E-2</v>
      </c>
      <c r="I478" s="16">
        <f>VLOOKUP($D478,'Growth rate'!$B$3:$S$93,6,FALSE)*VLOOKUP($F478,BY_IND_Demand_Drivers!$B$5:$J$100,9,FALSE)</f>
        <v>4.3008996982146608E-2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0.78606301302134318</v>
      </c>
      <c r="H479" s="16">
        <f>VLOOKUP($D479,'Growth rate'!$B$3:$S$93,6,FALSE)*VLOOKUP($F479,BY_IND_Demand_Drivers!$B$5:$J$100,8,FALSE)</f>
        <v>4.3697140933860949E-2</v>
      </c>
      <c r="I479" s="16">
        <f>VLOOKUP($D479,'Growth rate'!$B$3:$S$93,6,FALSE)*VLOOKUP($F479,BY_IND_Demand_Drivers!$B$5:$J$100,9,FALSE)</f>
        <v>4.3697140933860949E-2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0.7986400212296848</v>
      </c>
      <c r="H480" s="16">
        <f>VLOOKUP($D480,'Growth rate'!$B$3:$S$93,6,FALSE)*VLOOKUP($F480,BY_IND_Demand_Drivers!$B$5:$J$100,8,FALSE)</f>
        <v>4.4396295188802733E-2</v>
      </c>
      <c r="I480" s="16">
        <f>VLOOKUP($D480,'Growth rate'!$B$3:$S$93,6,FALSE)*VLOOKUP($F480,BY_IND_Demand_Drivers!$B$5:$J$100,9,FALSE)</f>
        <v>4.4396295188802733E-2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0.81141826156935992</v>
      </c>
      <c r="H481" s="16">
        <f>VLOOKUP($D481,'Growth rate'!$B$3:$S$93,6,FALSE)*VLOOKUP($F481,BY_IND_Demand_Drivers!$B$5:$J$100,8,FALSE)</f>
        <v>4.5106635911823588E-2</v>
      </c>
      <c r="I481" s="16">
        <f>VLOOKUP($D481,'Growth rate'!$B$3:$S$93,6,FALSE)*VLOOKUP($F481,BY_IND_Demand_Drivers!$B$5:$J$100,9,FALSE)</f>
        <v>4.5106635911823588E-2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0.82440095375446965</v>
      </c>
      <c r="H482" s="16">
        <f>VLOOKUP($D482,'Growth rate'!$B$3:$S$93,6,FALSE)*VLOOKUP($F482,BY_IND_Demand_Drivers!$B$5:$J$100,8,FALSE)</f>
        <v>4.5828342086412767E-2</v>
      </c>
      <c r="I482" s="16">
        <f>VLOOKUP($D482,'Growth rate'!$B$3:$S$93,6,FALSE)*VLOOKUP($F482,BY_IND_Demand_Drivers!$B$5:$J$100,9,FALSE)</f>
        <v>4.5828342086412767E-2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0.83759136901454123</v>
      </c>
      <c r="H483" s="16">
        <f>VLOOKUP($D483,'Growth rate'!$B$3:$S$93,6,FALSE)*VLOOKUP($F483,BY_IND_Demand_Drivers!$B$5:$J$100,8,FALSE)</f>
        <v>4.6561595559795367E-2</v>
      </c>
      <c r="I483" s="16">
        <f>VLOOKUP($D483,'Growth rate'!$B$3:$S$93,6,FALSE)*VLOOKUP($F483,BY_IND_Demand_Drivers!$B$5:$J$100,9,FALSE)</f>
        <v>4.6561595559795367E-2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0.85099283091877387</v>
      </c>
      <c r="H484" s="16">
        <f>VLOOKUP($D484,'Growth rate'!$B$3:$S$93,6,FALSE)*VLOOKUP($F484,BY_IND_Demand_Drivers!$B$5:$J$100,8,FALSE)</f>
        <v>4.7306581088752096E-2</v>
      </c>
      <c r="I484" s="16">
        <f>VLOOKUP($D484,'Growth rate'!$B$3:$S$93,6,FALSE)*VLOOKUP($F484,BY_IND_Demand_Drivers!$B$5:$J$100,9,FALSE)</f>
        <v>4.7306581088752096E-2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0.86460871621347413</v>
      </c>
      <c r="H485" s="16">
        <f>VLOOKUP($D485,'Growth rate'!$B$3:$S$93,6,FALSE)*VLOOKUP($F485,BY_IND_Demand_Drivers!$B$5:$J$100,8,FALSE)</f>
        <v>4.8063486386172125E-2</v>
      </c>
      <c r="I485" s="16">
        <f>VLOOKUP($D485,'Growth rate'!$B$3:$S$93,6,FALSE)*VLOOKUP($F485,BY_IND_Demand_Drivers!$B$5:$J$100,9,FALSE)</f>
        <v>4.8063486386172125E-2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0.87844245567288992</v>
      </c>
      <c r="H486" s="16">
        <f>VLOOKUP($D486,'Growth rate'!$B$3:$S$93,6,FALSE)*VLOOKUP($F486,BY_IND_Demand_Drivers!$B$5:$J$100,8,FALSE)</f>
        <v>4.8832502168350882E-2</v>
      </c>
      <c r="I486" s="16">
        <f>VLOOKUP($D486,'Growth rate'!$B$3:$S$93,6,FALSE)*VLOOKUP($F486,BY_IND_Demand_Drivers!$B$5:$J$100,9,FALSE)</f>
        <v>4.8832502168350882E-2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0.89249753496365625</v>
      </c>
      <c r="H487" s="16">
        <f>VLOOKUP($D487,'Growth rate'!$B$3:$S$93,6,FALSE)*VLOOKUP($F487,BY_IND_Demand_Drivers!$B$5:$J$100,8,FALSE)</f>
        <v>4.9613822203044507E-2</v>
      </c>
      <c r="I487" s="16">
        <f>VLOOKUP($D487,'Growth rate'!$B$3:$S$93,6,FALSE)*VLOOKUP($F487,BY_IND_Demand_Drivers!$B$5:$J$100,9,FALSE)</f>
        <v>4.9613822203044507E-2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0.90677749552307474</v>
      </c>
      <c r="H488" s="16">
        <f>VLOOKUP($D488,'Growth rate'!$B$3:$S$93,6,FALSE)*VLOOKUP($F488,BY_IND_Demand_Drivers!$B$5:$J$100,8,FALSE)</f>
        <v>5.0407643358293217E-2</v>
      </c>
      <c r="I488" s="16">
        <f>VLOOKUP($D488,'Growth rate'!$B$3:$S$93,6,FALSE)*VLOOKUP($F488,BY_IND_Demand_Drivers!$B$5:$J$100,9,FALSE)</f>
        <v>5.0407643358293217E-2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0.92128593545144399</v>
      </c>
      <c r="H489" s="16">
        <f>VLOOKUP($D489,'Growth rate'!$B$3:$S$93,6,FALSE)*VLOOKUP($F489,BY_IND_Demand_Drivers!$B$5:$J$100,8,FALSE)</f>
        <v>5.1214165652025911E-2</v>
      </c>
      <c r="I489" s="16">
        <f>VLOOKUP($D489,'Growth rate'!$B$3:$S$93,6,FALSE)*VLOOKUP($F489,BY_IND_Demand_Drivers!$B$5:$J$100,9,FALSE)</f>
        <v>5.1214165652025911E-2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0.93602651041866725</v>
      </c>
      <c r="H490" s="16">
        <f>VLOOKUP($D490,'Growth rate'!$B$3:$S$93,6,FALSE)*VLOOKUP($F490,BY_IND_Demand_Drivers!$B$5:$J$100,8,FALSE)</f>
        <v>5.2033592302458333E-2</v>
      </c>
      <c r="I490" s="16">
        <f>VLOOKUP($D490,'Growth rate'!$B$3:$S$93,6,FALSE)*VLOOKUP($F490,BY_IND_Demand_Drivers!$B$5:$J$100,9,FALSE)</f>
        <v>5.2033592302458333E-2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0.95100293458536578</v>
      </c>
      <c r="H491" s="16">
        <f>VLOOKUP($D491,'Growth rate'!$B$3:$S$93,6,FALSE)*VLOOKUP($F491,BY_IND_Demand_Drivers!$B$5:$J$100,8,FALSE)</f>
        <v>5.2866129779297659E-2</v>
      </c>
      <c r="I491" s="16">
        <f>VLOOKUP($D491,'Growth rate'!$B$3:$S$93,6,FALSE)*VLOOKUP($F491,BY_IND_Demand_Drivers!$B$5:$J$100,9,FALSE)</f>
        <v>5.2866129779297659E-2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0.96621898153873165</v>
      </c>
      <c r="H492" s="16">
        <f>VLOOKUP($D492,'Growth rate'!$B$3:$S$93,6,FALSE)*VLOOKUP($F492,BY_IND_Demand_Drivers!$B$5:$J$100,8,FALSE)</f>
        <v>5.3711987855766419E-2</v>
      </c>
      <c r="I492" s="16">
        <f>VLOOKUP($D492,'Growth rate'!$B$3:$S$93,6,FALSE)*VLOOKUP($F492,BY_IND_Demand_Drivers!$B$5:$J$100,9,FALSE)</f>
        <v>5.3711987855766419E-2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0.98167848524335133</v>
      </c>
      <c r="H493" s="16">
        <f>VLOOKUP($D493,'Growth rate'!$B$3:$S$93,6,FALSE)*VLOOKUP($F493,BY_IND_Demand_Drivers!$B$5:$J$100,8,FALSE)</f>
        <v>5.4571379661458683E-2</v>
      </c>
      <c r="I493" s="16">
        <f>VLOOKUP($D493,'Growth rate'!$B$3:$S$93,6,FALSE)*VLOOKUP($F493,BY_IND_Demand_Drivers!$B$5:$J$100,9,FALSE)</f>
        <v>5.4571379661458683E-2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0.99738534100724507</v>
      </c>
      <c r="H494" s="16">
        <f>VLOOKUP($D494,'Growth rate'!$B$3:$S$93,6,FALSE)*VLOOKUP($F494,BY_IND_Demand_Drivers!$B$5:$J$100,8,FALSE)</f>
        <v>5.5444521736042029E-2</v>
      </c>
      <c r="I494" s="16">
        <f>VLOOKUP($D494,'Growth rate'!$B$3:$S$93,6,FALSE)*VLOOKUP($F494,BY_IND_Demand_Drivers!$B$5:$J$100,9,FALSE)</f>
        <v>5.5444521736042029E-2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1.0133435064633609</v>
      </c>
      <c r="H495" s="16">
        <f>VLOOKUP($D495,'Growth rate'!$B$3:$S$93,6,FALSE)*VLOOKUP($F495,BY_IND_Demand_Drivers!$B$5:$J$100,8,FALSE)</f>
        <v>5.63316340838187E-2</v>
      </c>
      <c r="I495" s="16">
        <f>VLOOKUP($D495,'Growth rate'!$B$3:$S$93,6,FALSE)*VLOOKUP($F495,BY_IND_Demand_Drivers!$B$5:$J$100,9,FALSE)</f>
        <v>5.63316340838187E-2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2.1232158415841586E-3</v>
      </c>
      <c r="H496" s="16">
        <f>VLOOKUP($D496,'Growth rate'!$B$3:$S$93,6,FALSE)*VLOOKUP($F496,BY_IND_Demand_Drivers!$B$5:$J$100,8,FALSE)</f>
        <v>1.2489504950495052E-4</v>
      </c>
      <c r="I496" s="16">
        <f>VLOOKUP($D496,'Growth rate'!$B$3:$S$93,6,FALSE)*VLOOKUP($F496,BY_IND_Demand_Drivers!$B$5:$J$100,9,FALSE)</f>
        <v>1.2489504950495052E-4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2.1581964284606752E-3</v>
      </c>
      <c r="H497" s="16">
        <f>VLOOKUP($D497,'Growth rate'!$B$3:$S$93,6,FALSE)*VLOOKUP($F497,BY_IND_Demand_Drivers!$B$5:$J$100,8,FALSE)</f>
        <v>1.2695273108592208E-4</v>
      </c>
      <c r="I497" s="16">
        <f>VLOOKUP($D497,'Growth rate'!$B$3:$S$93,6,FALSE)*VLOOKUP($F497,BY_IND_Demand_Drivers!$B$5:$J$100,9,FALSE)</f>
        <v>1.2695273108592208E-4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2.1931770153371917E-3</v>
      </c>
      <c r="H498" s="16">
        <f>VLOOKUP($D498,'Growth rate'!$B$3:$S$93,6,FALSE)*VLOOKUP($F498,BY_IND_Demand_Drivers!$B$5:$J$100,8,FALSE)</f>
        <v>1.2901041266689362E-4</v>
      </c>
      <c r="I498" s="16">
        <f>VLOOKUP($D498,'Growth rate'!$B$3:$S$93,6,FALSE)*VLOOKUP($F498,BY_IND_Demand_Drivers!$B$5:$J$100,9,FALSE)</f>
        <v>1.2901041266689362E-4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2.2281576022137079E-3</v>
      </c>
      <c r="H499" s="16">
        <f>VLOOKUP($D499,'Growth rate'!$B$3:$S$93,6,FALSE)*VLOOKUP($F499,BY_IND_Demand_Drivers!$B$5:$J$100,8,FALSE)</f>
        <v>1.3106809424786518E-4</v>
      </c>
      <c r="I499" s="16">
        <f>VLOOKUP($D499,'Growth rate'!$B$3:$S$93,6,FALSE)*VLOOKUP($F499,BY_IND_Demand_Drivers!$B$5:$J$100,9,FALSE)</f>
        <v>1.3106809424786518E-4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2.2631381890902244E-3</v>
      </c>
      <c r="H500" s="16">
        <f>VLOOKUP($D500,'Growth rate'!$B$3:$S$93,6,FALSE)*VLOOKUP($F500,BY_IND_Demand_Drivers!$B$5:$J$100,8,FALSE)</f>
        <v>1.3312577582883675E-4</v>
      </c>
      <c r="I500" s="16">
        <f>VLOOKUP($D500,'Growth rate'!$B$3:$S$93,6,FALSE)*VLOOKUP($F500,BY_IND_Demand_Drivers!$B$5:$J$100,9,FALSE)</f>
        <v>1.3312577582883675E-4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2.2981187759667406E-3</v>
      </c>
      <c r="H501" s="16">
        <f>VLOOKUP($D501,'Growth rate'!$B$3:$S$93,6,FALSE)*VLOOKUP($F501,BY_IND_Demand_Drivers!$B$5:$J$100,8,FALSE)</f>
        <v>1.3518345740980828E-4</v>
      </c>
      <c r="I501" s="16">
        <f>VLOOKUP($D501,'Growth rate'!$B$3:$S$93,6,FALSE)*VLOOKUP($F501,BY_IND_Demand_Drivers!$B$5:$J$100,9,FALSE)</f>
        <v>1.3518345740980828E-4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2.3330993628432571E-3</v>
      </c>
      <c r="H502" s="16">
        <f>VLOOKUP($D502,'Growth rate'!$B$3:$S$93,6,FALSE)*VLOOKUP($F502,BY_IND_Demand_Drivers!$B$5:$J$100,8,FALSE)</f>
        <v>1.3724113899077982E-4</v>
      </c>
      <c r="I502" s="16">
        <f>VLOOKUP($D502,'Growth rate'!$B$3:$S$93,6,FALSE)*VLOOKUP($F502,BY_IND_Demand_Drivers!$B$5:$J$100,9,FALSE)</f>
        <v>1.3724113899077982E-4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2.3680799497197732E-3</v>
      </c>
      <c r="H503" s="16">
        <f>VLOOKUP($D503,'Growth rate'!$B$3:$S$93,6,FALSE)*VLOOKUP($F503,BY_IND_Demand_Drivers!$B$5:$J$100,8,FALSE)</f>
        <v>1.3929882057175138E-4</v>
      </c>
      <c r="I503" s="16">
        <f>VLOOKUP($D503,'Growth rate'!$B$3:$S$93,6,FALSE)*VLOOKUP($F503,BY_IND_Demand_Drivers!$B$5:$J$100,9,FALSE)</f>
        <v>1.3929882057175138E-4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2.4030605365962898E-3</v>
      </c>
      <c r="H504" s="16">
        <f>VLOOKUP($D504,'Growth rate'!$B$3:$S$93,6,FALSE)*VLOOKUP($F504,BY_IND_Demand_Drivers!$B$5:$J$100,8,FALSE)</f>
        <v>1.4135650215272295E-4</v>
      </c>
      <c r="I504" s="16">
        <f>VLOOKUP($D504,'Growth rate'!$B$3:$S$93,6,FALSE)*VLOOKUP($F504,BY_IND_Demand_Drivers!$B$5:$J$100,9,FALSE)</f>
        <v>1.4135650215272295E-4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2.4380411234728064E-3</v>
      </c>
      <c r="H505" s="16">
        <f>VLOOKUP($D505,'Growth rate'!$B$3:$S$93,6,FALSE)*VLOOKUP($F505,BY_IND_Demand_Drivers!$B$5:$J$100,8,FALSE)</f>
        <v>1.4341418373369451E-4</v>
      </c>
      <c r="I505" s="16">
        <f>VLOOKUP($D505,'Growth rate'!$B$3:$S$93,6,FALSE)*VLOOKUP($F505,BY_IND_Demand_Drivers!$B$5:$J$100,9,FALSE)</f>
        <v>1.4341418373369451E-4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2.4730217103493229E-3</v>
      </c>
      <c r="H506" s="16">
        <f>VLOOKUP($D506,'Growth rate'!$B$3:$S$93,6,FALSE)*VLOOKUP($F506,BY_IND_Demand_Drivers!$B$5:$J$100,8,FALSE)</f>
        <v>1.4547186531466605E-4</v>
      </c>
      <c r="I506" s="16">
        <f>VLOOKUP($D506,'Growth rate'!$B$3:$S$93,6,FALSE)*VLOOKUP($F506,BY_IND_Demand_Drivers!$B$5:$J$100,9,FALSE)</f>
        <v>1.4547186531466605E-4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2.5080022972258395E-3</v>
      </c>
      <c r="H507" s="16">
        <f>VLOOKUP($D507,'Growth rate'!$B$3:$S$93,6,FALSE)*VLOOKUP($F507,BY_IND_Demand_Drivers!$B$5:$J$100,8,FALSE)</f>
        <v>1.4752954689563761E-4</v>
      </c>
      <c r="I507" s="16">
        <f>VLOOKUP($D507,'Growth rate'!$B$3:$S$93,6,FALSE)*VLOOKUP($F507,BY_IND_Demand_Drivers!$B$5:$J$100,9,FALSE)</f>
        <v>1.4752954689563761E-4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2.5429828841023552E-3</v>
      </c>
      <c r="H508" s="16">
        <f>VLOOKUP($D508,'Growth rate'!$B$3:$S$93,6,FALSE)*VLOOKUP($F508,BY_IND_Demand_Drivers!$B$5:$J$100,8,FALSE)</f>
        <v>1.4958722847660915E-4</v>
      </c>
      <c r="I508" s="16">
        <f>VLOOKUP($D508,'Growth rate'!$B$3:$S$93,6,FALSE)*VLOOKUP($F508,BY_IND_Demand_Drivers!$B$5:$J$100,9,FALSE)</f>
        <v>1.4958722847660915E-4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2.5779634709788717E-3</v>
      </c>
      <c r="H509" s="16">
        <f>VLOOKUP($D509,'Growth rate'!$B$3:$S$93,6,FALSE)*VLOOKUP($F509,BY_IND_Demand_Drivers!$B$5:$J$100,8,FALSE)</f>
        <v>1.5164491005758071E-4</v>
      </c>
      <c r="I509" s="16">
        <f>VLOOKUP($D509,'Growth rate'!$B$3:$S$93,6,FALSE)*VLOOKUP($F509,BY_IND_Demand_Drivers!$B$5:$J$100,9,FALSE)</f>
        <v>1.5164491005758071E-4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2.6129440578553883E-3</v>
      </c>
      <c r="H510" s="16">
        <f>VLOOKUP($D510,'Growth rate'!$B$3:$S$93,6,FALSE)*VLOOKUP($F510,BY_IND_Demand_Drivers!$B$5:$J$100,8,FALSE)</f>
        <v>1.5370259163855225E-4</v>
      </c>
      <c r="I510" s="16">
        <f>VLOOKUP($D510,'Growth rate'!$B$3:$S$93,6,FALSE)*VLOOKUP($F510,BY_IND_Demand_Drivers!$B$5:$J$100,9,FALSE)</f>
        <v>1.5370259163855225E-4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2.6479246447319049E-3</v>
      </c>
      <c r="H511" s="16">
        <f>VLOOKUP($D511,'Growth rate'!$B$3:$S$93,6,FALSE)*VLOOKUP($F511,BY_IND_Demand_Drivers!$B$5:$J$100,8,FALSE)</f>
        <v>1.5576027321952381E-4</v>
      </c>
      <c r="I511" s="16">
        <f>VLOOKUP($D511,'Growth rate'!$B$3:$S$93,6,FALSE)*VLOOKUP($F511,BY_IND_Demand_Drivers!$B$5:$J$100,9,FALSE)</f>
        <v>1.5576027321952381E-4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2.682905231608421E-3</v>
      </c>
      <c r="H512" s="16">
        <f>VLOOKUP($D512,'Growth rate'!$B$3:$S$93,6,FALSE)*VLOOKUP($F512,BY_IND_Demand_Drivers!$B$5:$J$100,8,FALSE)</f>
        <v>1.5781795480049538E-4</v>
      </c>
      <c r="I512" s="16">
        <f>VLOOKUP($D512,'Growth rate'!$B$3:$S$93,6,FALSE)*VLOOKUP($F512,BY_IND_Demand_Drivers!$B$5:$J$100,9,FALSE)</f>
        <v>1.5781795480049538E-4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2.7178858184849376E-3</v>
      </c>
      <c r="H513" s="16">
        <f>VLOOKUP($D513,'Growth rate'!$B$3:$S$93,6,FALSE)*VLOOKUP($F513,BY_IND_Demand_Drivers!$B$5:$J$100,8,FALSE)</f>
        <v>1.5987563638146694E-4</v>
      </c>
      <c r="I513" s="16">
        <f>VLOOKUP($D513,'Growth rate'!$B$3:$S$93,6,FALSE)*VLOOKUP($F513,BY_IND_Demand_Drivers!$B$5:$J$100,9,FALSE)</f>
        <v>1.5987563638146694E-4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2.7528664053614541E-3</v>
      </c>
      <c r="H514" s="16">
        <f>VLOOKUP($D514,'Growth rate'!$B$3:$S$93,6,FALSE)*VLOOKUP($F514,BY_IND_Demand_Drivers!$B$5:$J$100,8,FALSE)</f>
        <v>1.6193331796243848E-4</v>
      </c>
      <c r="I514" s="16">
        <f>VLOOKUP($D514,'Growth rate'!$B$3:$S$93,6,FALSE)*VLOOKUP($F514,BY_IND_Demand_Drivers!$B$5:$J$100,9,FALSE)</f>
        <v>1.6193331796243848E-4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2.7878469922379707E-3</v>
      </c>
      <c r="H515" s="16">
        <f>VLOOKUP($D515,'Growth rate'!$B$3:$S$93,6,FALSE)*VLOOKUP($F515,BY_IND_Demand_Drivers!$B$5:$J$100,8,FALSE)</f>
        <v>1.6399099954341004E-4</v>
      </c>
      <c r="I515" s="16">
        <f>VLOOKUP($D515,'Growth rate'!$B$3:$S$93,6,FALSE)*VLOOKUP($F515,BY_IND_Demand_Drivers!$B$5:$J$100,9,FALSE)</f>
        <v>1.6399099954341004E-4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2.8228275791144872E-3</v>
      </c>
      <c r="H516" s="16">
        <f>VLOOKUP($D516,'Growth rate'!$B$3:$S$93,6,FALSE)*VLOOKUP($F516,BY_IND_Demand_Drivers!$B$5:$J$100,8,FALSE)</f>
        <v>1.6604868112438161E-4</v>
      </c>
      <c r="I516" s="16">
        <f>VLOOKUP($D516,'Growth rate'!$B$3:$S$93,6,FALSE)*VLOOKUP($F516,BY_IND_Demand_Drivers!$B$5:$J$100,9,FALSE)</f>
        <v>1.6604868112438161E-4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2.8578081659910034E-3</v>
      </c>
      <c r="H517" s="16">
        <f>VLOOKUP($D517,'Growth rate'!$B$3:$S$93,6,FALSE)*VLOOKUP($F517,BY_IND_Demand_Drivers!$B$5:$J$100,8,FALSE)</f>
        <v>1.6810636270535317E-4</v>
      </c>
      <c r="I517" s="16">
        <f>VLOOKUP($D517,'Growth rate'!$B$3:$S$93,6,FALSE)*VLOOKUP($F517,BY_IND_Demand_Drivers!$B$5:$J$100,9,FALSE)</f>
        <v>1.6810636270535317E-4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2.8927887528675195E-3</v>
      </c>
      <c r="H518" s="16">
        <f>VLOOKUP($D518,'Growth rate'!$B$3:$S$93,6,FALSE)*VLOOKUP($F518,BY_IND_Demand_Drivers!$B$5:$J$100,8,FALSE)</f>
        <v>1.7016404428632468E-4</v>
      </c>
      <c r="I518" s="16">
        <f>VLOOKUP($D518,'Growth rate'!$B$3:$S$93,6,FALSE)*VLOOKUP($F518,BY_IND_Demand_Drivers!$B$5:$J$100,9,FALSE)</f>
        <v>1.7016404428632468E-4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2.9277693397440361E-3</v>
      </c>
      <c r="H519" s="16">
        <f>VLOOKUP($D519,'Growth rate'!$B$3:$S$93,6,FALSE)*VLOOKUP($F519,BY_IND_Demand_Drivers!$B$5:$J$100,8,FALSE)</f>
        <v>1.7222172586729625E-4</v>
      </c>
      <c r="I519" s="16">
        <f>VLOOKUP($D519,'Growth rate'!$B$3:$S$93,6,FALSE)*VLOOKUP($F519,BY_IND_Demand_Drivers!$B$5:$J$100,9,FALSE)</f>
        <v>1.7222172586729625E-4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2.9627499266205526E-3</v>
      </c>
      <c r="H520" s="16">
        <f>VLOOKUP($D520,'Growth rate'!$B$3:$S$93,6,FALSE)*VLOOKUP($F520,BY_IND_Demand_Drivers!$B$5:$J$100,8,FALSE)</f>
        <v>1.7427940744826781E-4</v>
      </c>
      <c r="I520" s="16">
        <f>VLOOKUP($D520,'Growth rate'!$B$3:$S$93,6,FALSE)*VLOOKUP($F520,BY_IND_Demand_Drivers!$B$5:$J$100,9,FALSE)</f>
        <v>1.7427940744826781E-4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2.9977305134970688E-3</v>
      </c>
      <c r="H521" s="16">
        <f>VLOOKUP($D521,'Growth rate'!$B$3:$S$93,6,FALSE)*VLOOKUP($F521,BY_IND_Demand_Drivers!$B$5:$J$100,8,FALSE)</f>
        <v>1.7633708902923937E-4</v>
      </c>
      <c r="I521" s="16">
        <f>VLOOKUP($D521,'Growth rate'!$B$3:$S$93,6,FALSE)*VLOOKUP($F521,BY_IND_Demand_Drivers!$B$5:$J$100,9,FALSE)</f>
        <v>1.7633708902923937E-4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3.0327111003735853E-3</v>
      </c>
      <c r="H522" s="16">
        <f>VLOOKUP($D522,'Growth rate'!$B$3:$S$93,6,FALSE)*VLOOKUP($F522,BY_IND_Demand_Drivers!$B$5:$J$100,8,FALSE)</f>
        <v>1.7839477061021091E-4</v>
      </c>
      <c r="I522" s="16">
        <f>VLOOKUP($D522,'Growth rate'!$B$3:$S$93,6,FALSE)*VLOOKUP($F522,BY_IND_Demand_Drivers!$B$5:$J$100,9,FALSE)</f>
        <v>1.7839477061021091E-4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3.0676916872501014E-3</v>
      </c>
      <c r="H523" s="16">
        <f>VLOOKUP($D523,'Growth rate'!$B$3:$S$93,6,FALSE)*VLOOKUP($F523,BY_IND_Demand_Drivers!$B$5:$J$100,8,FALSE)</f>
        <v>1.8045245219118245E-4</v>
      </c>
      <c r="I523" s="16">
        <f>VLOOKUP($D523,'Growth rate'!$B$3:$S$93,6,FALSE)*VLOOKUP($F523,BY_IND_Demand_Drivers!$B$5:$J$100,9,FALSE)</f>
        <v>1.8045245219118245E-4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3.102672274126618E-3</v>
      </c>
      <c r="H524" s="16">
        <f>VLOOKUP($D524,'Growth rate'!$B$3:$S$93,6,FALSE)*VLOOKUP($F524,BY_IND_Demand_Drivers!$B$5:$J$100,8,FALSE)</f>
        <v>1.8251013377215401E-4</v>
      </c>
      <c r="I524" s="16">
        <f>VLOOKUP($D524,'Growth rate'!$B$3:$S$93,6,FALSE)*VLOOKUP($F524,BY_IND_Demand_Drivers!$B$5:$J$100,9,FALSE)</f>
        <v>1.8251013377215401E-4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3.1376528610031341E-3</v>
      </c>
      <c r="H525" s="16">
        <f>VLOOKUP($D525,'Growth rate'!$B$3:$S$93,6,FALSE)*VLOOKUP($F525,BY_IND_Demand_Drivers!$B$5:$J$100,8,FALSE)</f>
        <v>1.8456781535312558E-4</v>
      </c>
      <c r="I525" s="16">
        <f>VLOOKUP($D525,'Growth rate'!$B$3:$S$93,6,FALSE)*VLOOKUP($F525,BY_IND_Demand_Drivers!$B$5:$J$100,9,FALSE)</f>
        <v>1.8456781535312558E-4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3.1726334478796507E-3</v>
      </c>
      <c r="H526" s="16">
        <f>VLOOKUP($D526,'Growth rate'!$B$3:$S$93,6,FALSE)*VLOOKUP($F526,BY_IND_Demand_Drivers!$B$5:$J$100,8,FALSE)</f>
        <v>1.8662549693409711E-4</v>
      </c>
      <c r="I526" s="16">
        <f>VLOOKUP($D526,'Growth rate'!$B$3:$S$93,6,FALSE)*VLOOKUP($F526,BY_IND_Demand_Drivers!$B$5:$J$100,9,FALSE)</f>
        <v>1.8662549693409711E-4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3.2076140347561673E-3</v>
      </c>
      <c r="H527" s="16">
        <f>VLOOKUP($D527,'Growth rate'!$B$3:$S$93,6,FALSE)*VLOOKUP($F527,BY_IND_Demand_Drivers!$B$5:$J$100,8,FALSE)</f>
        <v>1.8868317851506868E-4</v>
      </c>
      <c r="I527" s="16">
        <f>VLOOKUP($D527,'Growth rate'!$B$3:$S$93,6,FALSE)*VLOOKUP($F527,BY_IND_Demand_Drivers!$B$5:$J$100,9,FALSE)</f>
        <v>1.8868317851506868E-4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3.2589358593122664E-3</v>
      </c>
      <c r="H528" s="16">
        <f>VLOOKUP($D528,'Growth rate'!$B$3:$S$93,6,FALSE)*VLOOKUP($F528,BY_IND_Demand_Drivers!$B$5:$J$100,8,FALSE)</f>
        <v>1.9170210937130978E-4</v>
      </c>
      <c r="I528" s="16">
        <f>VLOOKUP($D528,'Growth rate'!$B$3:$S$93,6,FALSE)*VLOOKUP($F528,BY_IND_Demand_Drivers!$B$5:$J$100,9,FALSE)</f>
        <v>1.9170210937130978E-4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3.3110788330612622E-3</v>
      </c>
      <c r="H529" s="16">
        <f>VLOOKUP($D529,'Growth rate'!$B$3:$S$93,6,FALSE)*VLOOKUP($F529,BY_IND_Demand_Drivers!$B$5:$J$100,8,FALSE)</f>
        <v>1.9476934312125072E-4</v>
      </c>
      <c r="I529" s="16">
        <f>VLOOKUP($D529,'Growth rate'!$B$3:$S$93,6,FALSE)*VLOOKUP($F529,BY_IND_Demand_Drivers!$B$5:$J$100,9,FALSE)</f>
        <v>1.9476934312125072E-4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3.3640560943902424E-3</v>
      </c>
      <c r="H530" s="16">
        <f>VLOOKUP($D530,'Growth rate'!$B$3:$S$93,6,FALSE)*VLOOKUP($F530,BY_IND_Demand_Drivers!$B$5:$J$100,8,FALSE)</f>
        <v>1.9788565261119075E-4</v>
      </c>
      <c r="I530" s="16">
        <f>VLOOKUP($D530,'Growth rate'!$B$3:$S$93,6,FALSE)*VLOOKUP($F530,BY_IND_Demand_Drivers!$B$5:$J$100,9,FALSE)</f>
        <v>1.9788565261119075E-4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3.4178809919004865E-3</v>
      </c>
      <c r="H531" s="16">
        <f>VLOOKUP($D531,'Growth rate'!$B$3:$S$93,6,FALSE)*VLOOKUP($F531,BY_IND_Demand_Drivers!$B$5:$J$100,8,FALSE)</f>
        <v>2.0105182305296982E-4</v>
      </c>
      <c r="I531" s="16">
        <f>VLOOKUP($D531,'Growth rate'!$B$3:$S$93,6,FALSE)*VLOOKUP($F531,BY_IND_Demand_Drivers!$B$5:$J$100,9,FALSE)</f>
        <v>2.0105182305296982E-4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3.4725670877708936E-3</v>
      </c>
      <c r="H532" s="16">
        <f>VLOOKUP($D532,'Growth rate'!$B$3:$S$93,6,FALSE)*VLOOKUP($F532,BY_IND_Demand_Drivers!$B$5:$J$100,8,FALSE)</f>
        <v>2.0426865222181729E-4</v>
      </c>
      <c r="I532" s="16">
        <f>VLOOKUP($D532,'Growth rate'!$B$3:$S$93,6,FALSE)*VLOOKUP($F532,BY_IND_Demand_Drivers!$B$5:$J$100,9,FALSE)</f>
        <v>2.0426865222181729E-4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3.5281281611752283E-3</v>
      </c>
      <c r="H533" s="16">
        <f>VLOOKUP($D533,'Growth rate'!$B$3:$S$93,6,FALSE)*VLOOKUP($F533,BY_IND_Demand_Drivers!$B$5:$J$100,8,FALSE)</f>
        <v>2.0753695065736639E-4</v>
      </c>
      <c r="I533" s="16">
        <f>VLOOKUP($D533,'Growth rate'!$B$3:$S$93,6,FALSE)*VLOOKUP($F533,BY_IND_Demand_Drivers!$B$5:$J$100,9,FALSE)</f>
        <v>2.0753695065736639E-4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3.5845782117540324E-3</v>
      </c>
      <c r="H534" s="16">
        <f>VLOOKUP($D534,'Growth rate'!$B$3:$S$93,6,FALSE)*VLOOKUP($F534,BY_IND_Demand_Drivers!$B$5:$J$100,8,FALSE)</f>
        <v>2.1085754186788428E-4</v>
      </c>
      <c r="I534" s="16">
        <f>VLOOKUP($D534,'Growth rate'!$B$3:$S$93,6,FALSE)*VLOOKUP($F534,BY_IND_Demand_Drivers!$B$5:$J$100,9,FALSE)</f>
        <v>2.1085754186788428E-4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3.6419314631420964E-3</v>
      </c>
      <c r="H535" s="16">
        <f>VLOOKUP($D535,'Growth rate'!$B$3:$S$93,6,FALSE)*VLOOKUP($F535,BY_IND_Demand_Drivers!$B$5:$J$100,8,FALSE)</f>
        <v>2.1423126253777039E-4</v>
      </c>
      <c r="I535" s="16">
        <f>VLOOKUP($D535,'Growth rate'!$B$3:$S$93,6,FALSE)*VLOOKUP($F535,BY_IND_Demand_Drivers!$B$5:$J$100,9,FALSE)</f>
        <v>2.1423126253777039E-4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3.7002023665523706E-3</v>
      </c>
      <c r="H536" s="16">
        <f>VLOOKUP($D536,'Growth rate'!$B$3:$S$93,6,FALSE)*VLOOKUP($F536,BY_IND_Demand_Drivers!$B$5:$J$100,8,FALSE)</f>
        <v>2.1765896273837475E-4</v>
      </c>
      <c r="I536" s="16">
        <f>VLOOKUP($D536,'Growth rate'!$B$3:$S$93,6,FALSE)*VLOOKUP($F536,BY_IND_Demand_Drivers!$B$5:$J$100,9,FALSE)</f>
        <v>2.1765896273837475E-4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3.7594056044172085E-3</v>
      </c>
      <c r="H537" s="16">
        <f>VLOOKUP($D537,'Growth rate'!$B$3:$S$93,6,FALSE)*VLOOKUP($F537,BY_IND_Demand_Drivers!$B$5:$J$100,8,FALSE)</f>
        <v>2.2114150614218874E-4</v>
      </c>
      <c r="I537" s="16">
        <f>VLOOKUP($D537,'Growth rate'!$B$3:$S$93,6,FALSE)*VLOOKUP($F537,BY_IND_Demand_Drivers!$B$5:$J$100,9,FALSE)</f>
        <v>2.2114150614218874E-4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3.8195560940878833E-3</v>
      </c>
      <c r="H538" s="16">
        <f>VLOOKUP($D538,'Growth rate'!$B$3:$S$93,6,FALSE)*VLOOKUP($F538,BY_IND_Demand_Drivers!$B$5:$J$100,8,FALSE)</f>
        <v>2.2467977024046376E-4</v>
      </c>
      <c r="I538" s="16">
        <f>VLOOKUP($D538,'Growth rate'!$B$3:$S$93,6,FALSE)*VLOOKUP($F538,BY_IND_Demand_Drivers!$B$5:$J$100,9,FALSE)</f>
        <v>2.2467977024046376E-4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3.88066899159329E-3</v>
      </c>
      <c r="H539" s="16">
        <f>VLOOKUP($D539,'Growth rate'!$B$3:$S$93,6,FALSE)*VLOOKUP($F539,BY_IND_Demand_Drivers!$B$5:$J$100,8,FALSE)</f>
        <v>2.282746465643112E-4</v>
      </c>
      <c r="I539" s="16">
        <f>VLOOKUP($D539,'Growth rate'!$B$3:$S$93,6,FALSE)*VLOOKUP($F539,BY_IND_Demand_Drivers!$B$5:$J$100,9,FALSE)</f>
        <v>2.282746465643112E-4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3.9427596954587823E-3</v>
      </c>
      <c r="H540" s="16">
        <f>VLOOKUP($D540,'Growth rate'!$B$3:$S$93,6,FALSE)*VLOOKUP($F540,BY_IND_Demand_Drivers!$B$5:$J$100,8,FALSE)</f>
        <v>2.3192704090934017E-4</v>
      </c>
      <c r="I540" s="16">
        <f>VLOOKUP($D540,'Growth rate'!$B$3:$S$93,6,FALSE)*VLOOKUP($F540,BY_IND_Demand_Drivers!$B$5:$J$100,9,FALSE)</f>
        <v>2.3192704090934017E-4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4.0058438505861235E-3</v>
      </c>
      <c r="H541" s="16">
        <f>VLOOKUP($D541,'Growth rate'!$B$3:$S$93,6,FALSE)*VLOOKUP($F541,BY_IND_Demand_Drivers!$B$5:$J$100,8,FALSE)</f>
        <v>2.3563787356388962E-4</v>
      </c>
      <c r="I541" s="16">
        <f>VLOOKUP($D541,'Growth rate'!$B$3:$S$93,6,FALSE)*VLOOKUP($F541,BY_IND_Demand_Drivers!$B$5:$J$100,9,FALSE)</f>
        <v>2.3563787356388962E-4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4.0699373521955011E-3</v>
      </c>
      <c r="H542" s="16">
        <f>VLOOKUP($D542,'Growth rate'!$B$3:$S$93,6,FALSE)*VLOOKUP($F542,BY_IND_Demand_Drivers!$B$5:$J$100,8,FALSE)</f>
        <v>2.3940807954091184E-4</v>
      </c>
      <c r="I542" s="16">
        <f>VLOOKUP($D542,'Growth rate'!$B$3:$S$93,6,FALSE)*VLOOKUP($F542,BY_IND_Demand_Drivers!$B$5:$J$100,9,FALSE)</f>
        <v>2.3940807954091184E-4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4.1350563498306295E-3</v>
      </c>
      <c r="H543" s="16">
        <f>VLOOKUP($D543,'Growth rate'!$B$3:$S$93,6,FALSE)*VLOOKUP($F543,BY_IND_Demand_Drivers!$B$5:$J$100,8,FALSE)</f>
        <v>2.4323860881356646E-4</v>
      </c>
      <c r="I543" s="16">
        <f>VLOOKUP($D543,'Growth rate'!$B$3:$S$93,6,FALSE)*VLOOKUP($F543,BY_IND_Demand_Drivers!$B$5:$J$100,9,FALSE)</f>
        <v>2.4323860881356646E-4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4.2012172514279194E-3</v>
      </c>
      <c r="H544" s="16">
        <f>VLOOKUP($D544,'Growth rate'!$B$3:$S$93,6,FALSE)*VLOOKUP($F544,BY_IND_Demand_Drivers!$B$5:$J$100,8,FALSE)</f>
        <v>2.4713042655458351E-4</v>
      </c>
      <c r="I544" s="16">
        <f>VLOOKUP($D544,'Growth rate'!$B$3:$S$93,6,FALSE)*VLOOKUP($F544,BY_IND_Demand_Drivers!$B$5:$J$100,9,FALSE)</f>
        <v>2.4713042655458351E-4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4.2684367274507667E-3</v>
      </c>
      <c r="H545" s="16">
        <f>VLOOKUP($D545,'Growth rate'!$B$3:$S$93,6,FALSE)*VLOOKUP($F545,BY_IND_Demand_Drivers!$B$5:$J$100,8,FALSE)</f>
        <v>2.5108451337945689E-4</v>
      </c>
      <c r="I545" s="16">
        <f>VLOOKUP($D545,'Growth rate'!$B$3:$S$93,6,FALSE)*VLOOKUP($F545,BY_IND_Demand_Drivers!$B$5:$J$100,9,FALSE)</f>
        <v>2.5108451337945689E-4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4.3367317150899776E-3</v>
      </c>
      <c r="H546" s="16">
        <f>VLOOKUP($D546,'Growth rate'!$B$3:$S$93,6,FALSE)*VLOOKUP($F546,BY_IND_Demand_Drivers!$B$5:$J$100,8,FALSE)</f>
        <v>2.5510186559352815E-4</v>
      </c>
      <c r="I546" s="16">
        <f>VLOOKUP($D546,'Growth rate'!$B$3:$S$93,6,FALSE)*VLOOKUP($F546,BY_IND_Demand_Drivers!$B$5:$J$100,9,FALSE)</f>
        <v>2.5510186559352815E-4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4.4061194225314178E-3</v>
      </c>
      <c r="H547" s="16">
        <f>VLOOKUP($D547,'Growth rate'!$B$3:$S$93,6,FALSE)*VLOOKUP($F547,BY_IND_Demand_Drivers!$B$5:$J$100,8,FALSE)</f>
        <v>2.5918349544302462E-4</v>
      </c>
      <c r="I547" s="16">
        <f>VLOOKUP($D547,'Growth rate'!$B$3:$S$93,6,FALSE)*VLOOKUP($F547,BY_IND_Demand_Drivers!$B$5:$J$100,9,FALSE)</f>
        <v>2.5918349544302462E-4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4.4766173332919205E-3</v>
      </c>
      <c r="H548" s="16">
        <f>VLOOKUP($D548,'Growth rate'!$B$3:$S$93,6,FALSE)*VLOOKUP($F548,BY_IND_Demand_Drivers!$B$5:$J$100,8,FALSE)</f>
        <v>2.6333043137011301E-4</v>
      </c>
      <c r="I548" s="16">
        <f>VLOOKUP($D548,'Growth rate'!$B$3:$S$93,6,FALSE)*VLOOKUP($F548,BY_IND_Demand_Drivers!$B$5:$J$100,9,FALSE)</f>
        <v>2.6333043137011301E-4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4.548243210624592E-3</v>
      </c>
      <c r="H549" s="16">
        <f>VLOOKUP($D549,'Growth rate'!$B$3:$S$93,6,FALSE)*VLOOKUP($F549,BY_IND_Demand_Drivers!$B$5:$J$100,8,FALSE)</f>
        <v>2.6754371827203481E-4</v>
      </c>
      <c r="I549" s="16">
        <f>VLOOKUP($D549,'Growth rate'!$B$3:$S$93,6,FALSE)*VLOOKUP($F549,BY_IND_Demand_Drivers!$B$5:$J$100,9,FALSE)</f>
        <v>2.6754371827203481E-4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4.6210151019945847E-3</v>
      </c>
      <c r="H550" s="16">
        <f>VLOOKUP($D550,'Growth rate'!$B$3:$S$93,6,FALSE)*VLOOKUP($F550,BY_IND_Demand_Drivers!$B$5:$J$100,8,FALSE)</f>
        <v>2.7182441776438737E-4</v>
      </c>
      <c r="I550" s="16">
        <f>VLOOKUP($D550,'Growth rate'!$B$3:$S$93,6,FALSE)*VLOOKUP($F550,BY_IND_Demand_Drivers!$B$5:$J$100,9,FALSE)</f>
        <v>2.7182441776438737E-4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4.6949513436264981E-3</v>
      </c>
      <c r="H551" s="16">
        <f>VLOOKUP($D551,'Growth rate'!$B$3:$S$93,6,FALSE)*VLOOKUP($F551,BY_IND_Demand_Drivers!$B$5:$J$100,8,FALSE)</f>
        <v>2.7617360844861755E-4</v>
      </c>
      <c r="I551" s="16">
        <f>VLOOKUP($D551,'Growth rate'!$B$3:$S$93,6,FALSE)*VLOOKUP($F551,BY_IND_Demand_Drivers!$B$5:$J$100,9,FALSE)</f>
        <v>2.7617360844861755E-4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4.7700705651245222E-3</v>
      </c>
      <c r="H552" s="16">
        <f>VLOOKUP($D552,'Growth rate'!$B$3:$S$93,6,FALSE)*VLOOKUP($F552,BY_IND_Demand_Drivers!$B$5:$J$100,8,FALSE)</f>
        <v>2.8059238618379547E-4</v>
      </c>
      <c r="I552" s="16">
        <f>VLOOKUP($D552,'Growth rate'!$B$3:$S$93,6,FALSE)*VLOOKUP($F552,BY_IND_Demand_Drivers!$B$5:$J$100,9,FALSE)</f>
        <v>2.8059238618379547E-4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4.8463916941665144E-3</v>
      </c>
      <c r="H553" s="16">
        <f>VLOOKUP($D553,'Growth rate'!$B$3:$S$93,6,FALSE)*VLOOKUP($F553,BY_IND_Demand_Drivers!$B$5:$J$100,8,FALSE)</f>
        <v>2.8508186436273613E-4</v>
      </c>
      <c r="I553" s="16">
        <f>VLOOKUP($D553,'Growth rate'!$B$3:$S$93,6,FALSE)*VLOOKUP($F553,BY_IND_Demand_Drivers!$B$5:$J$100,9,FALSE)</f>
        <v>2.8508186436273613E-4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4.9239339612731775E-3</v>
      </c>
      <c r="H554" s="16">
        <f>VLOOKUP($D554,'Growth rate'!$B$3:$S$93,6,FALSE)*VLOOKUP($F554,BY_IND_Demand_Drivers!$B$5:$J$100,8,FALSE)</f>
        <v>2.8964317419253991E-4</v>
      </c>
      <c r="I554" s="16">
        <f>VLOOKUP($D554,'Growth rate'!$B$3:$S$93,6,FALSE)*VLOOKUP($F554,BY_IND_Demand_Drivers!$B$5:$J$100,9,FALSE)</f>
        <v>2.8964317419253991E-4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5.0027169046535491E-3</v>
      </c>
      <c r="H555" s="16">
        <f>VLOOKUP($D555,'Growth rate'!$B$3:$S$93,6,FALSE)*VLOOKUP($F555,BY_IND_Demand_Drivers!$B$5:$J$100,8,FALSE)</f>
        <v>2.9427746497962058E-4</v>
      </c>
      <c r="I555" s="16">
        <f>VLOOKUP($D555,'Growth rate'!$B$3:$S$93,6,FALSE)*VLOOKUP($F555,BY_IND_Demand_Drivers!$B$5:$J$100,9,FALSE)</f>
        <v>2.9427746497962058E-4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5.0827603751280063E-3</v>
      </c>
      <c r="H556" s="16">
        <f>VLOOKUP($D556,'Growth rate'!$B$3:$S$93,6,FALSE)*VLOOKUP($F556,BY_IND_Demand_Drivers!$B$5:$J$100,8,FALSE)</f>
        <v>2.9898590441929454E-4</v>
      </c>
      <c r="I556" s="16">
        <f>VLOOKUP($D556,'Growth rate'!$B$3:$S$93,6,FALSE)*VLOOKUP($F556,BY_IND_Demand_Drivers!$B$5:$J$100,9,FALSE)</f>
        <v>2.9898590441929454E-4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5.1640845411300542E-3</v>
      </c>
      <c r="H557" s="16">
        <f>VLOOKUP($D557,'Growth rate'!$B$3:$S$93,6,FALSE)*VLOOKUP($F557,BY_IND_Demand_Drivers!$B$5:$J$100,8,FALSE)</f>
        <v>3.037696788900032E-4</v>
      </c>
      <c r="I557" s="16">
        <f>VLOOKUP($D557,'Growth rate'!$B$3:$S$93,6,FALSE)*VLOOKUP($F557,BY_IND_Demand_Drivers!$B$5:$J$100,9,FALSE)</f>
        <v>3.037696788900032E-4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5.246709893788136E-3</v>
      </c>
      <c r="H558" s="16">
        <f>VLOOKUP($D558,'Growth rate'!$B$3:$S$93,6,FALSE)*VLOOKUP($F558,BY_IND_Demand_Drivers!$B$5:$J$100,8,FALSE)</f>
        <v>3.086299937522433E-4</v>
      </c>
      <c r="I558" s="16">
        <f>VLOOKUP($D558,'Growth rate'!$B$3:$S$93,6,FALSE)*VLOOKUP($F558,BY_IND_Demand_Drivers!$B$5:$J$100,9,FALSE)</f>
        <v>3.086299937522433E-4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5.3306572520887465E-3</v>
      </c>
      <c r="H559" s="16">
        <f>VLOOKUP($D559,'Growth rate'!$B$3:$S$93,6,FALSE)*VLOOKUP($F559,BY_IND_Demand_Drivers!$B$5:$J$100,8,FALSE)</f>
        <v>3.1356807365227923E-4</v>
      </c>
      <c r="I559" s="16">
        <f>VLOOKUP($D559,'Growth rate'!$B$3:$S$93,6,FALSE)*VLOOKUP($F559,BY_IND_Demand_Drivers!$B$5:$J$100,9,FALSE)</f>
        <v>3.1356807365227923E-4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5.4159477681221665E-3</v>
      </c>
      <c r="H560" s="16">
        <f>VLOOKUP($D560,'Growth rate'!$B$3:$S$93,6,FALSE)*VLOOKUP($F560,BY_IND_Demand_Drivers!$B$5:$J$100,8,FALSE)</f>
        <v>3.1858516283071568E-4</v>
      </c>
      <c r="I560" s="16">
        <f>VLOOKUP($D560,'Growth rate'!$B$3:$S$93,6,FALSE)*VLOOKUP($F560,BY_IND_Demand_Drivers!$B$5:$J$100,9,FALSE)</f>
        <v>3.1858516283071568E-4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5.5026029324121203E-3</v>
      </c>
      <c r="H561" s="16">
        <f>VLOOKUP($D561,'Growth rate'!$B$3:$S$93,6,FALSE)*VLOOKUP($F561,BY_IND_Demand_Drivers!$B$5:$J$100,8,FALSE)</f>
        <v>3.2368252543600709E-4</v>
      </c>
      <c r="I561" s="16">
        <f>VLOOKUP($D561,'Growth rate'!$B$3:$S$93,6,FALSE)*VLOOKUP($F561,BY_IND_Demand_Drivers!$B$5:$J$100,9,FALSE)</f>
        <v>3.2368252543600709E-4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5.590644579330715E-3</v>
      </c>
      <c r="H562" s="16">
        <f>VLOOKUP($D562,'Growth rate'!$B$3:$S$93,6,FALSE)*VLOOKUP($F562,BY_IND_Demand_Drivers!$B$5:$J$100,8,FALSE)</f>
        <v>3.2886144584298325E-4</v>
      </c>
      <c r="I562" s="16">
        <f>VLOOKUP($D562,'Growth rate'!$B$3:$S$93,6,FALSE)*VLOOKUP($F562,BY_IND_Demand_Drivers!$B$5:$J$100,9,FALSE)</f>
        <v>3.2886144584298325E-4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5.6800948926000079E-3</v>
      </c>
      <c r="H563" s="16">
        <f>VLOOKUP($D563,'Growth rate'!$B$3:$S$93,6,FALSE)*VLOOKUP($F563,BY_IND_Demand_Drivers!$B$5:$J$100,8,FALSE)</f>
        <v>3.3412322897647106E-4</v>
      </c>
      <c r="I563" s="16">
        <f>VLOOKUP($D563,'Growth rate'!$B$3:$S$93,6,FALSE)*VLOOKUP($F563,BY_IND_Demand_Drivers!$B$5:$J$100,9,FALSE)</f>
        <v>3.3412322897647106E-4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5.770976410881608E-3</v>
      </c>
      <c r="H564" s="16">
        <f>VLOOKUP($D564,'Growth rate'!$B$3:$S$93,6,FALSE)*VLOOKUP($F564,BY_IND_Demand_Drivers!$B$5:$J$100,8,FALSE)</f>
        <v>3.3946920064009461E-4</v>
      </c>
      <c r="I564" s="16">
        <f>VLOOKUP($D564,'Growth rate'!$B$3:$S$93,6,FALSE)*VLOOKUP($F564,BY_IND_Demand_Drivers!$B$5:$J$100,9,FALSE)</f>
        <v>3.3946920064009461E-4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5.8633120334557138E-3</v>
      </c>
      <c r="H565" s="16">
        <f>VLOOKUP($D565,'Growth rate'!$B$3:$S$93,6,FALSE)*VLOOKUP($F565,BY_IND_Demand_Drivers!$B$5:$J$100,8,FALSE)</f>
        <v>3.4490070785033611E-4</v>
      </c>
      <c r="I565" s="16">
        <f>VLOOKUP($D565,'Growth rate'!$B$3:$S$93,6,FALSE)*VLOOKUP($F565,BY_IND_Demand_Drivers!$B$5:$J$100,9,FALSE)</f>
        <v>3.4490070785033611E-4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5.9571250259910051E-3</v>
      </c>
      <c r="H566" s="16">
        <f>VLOOKUP($D566,'Growth rate'!$B$3:$S$93,6,FALSE)*VLOOKUP($F566,BY_IND_Demand_Drivers!$B$5:$J$100,8,FALSE)</f>
        <v>3.504191191759415E-4</v>
      </c>
      <c r="I566" s="16">
        <f>VLOOKUP($D566,'Growth rate'!$B$3:$S$93,6,FALSE)*VLOOKUP($F566,BY_IND_Demand_Drivers!$B$5:$J$100,9,FALSE)</f>
        <v>3.504191191759415E-4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6.0524390264068608E-3</v>
      </c>
      <c r="H567" s="16">
        <f>VLOOKUP($D567,'Growth rate'!$B$3:$S$93,6,FALSE)*VLOOKUP($F567,BY_IND_Demand_Drivers!$B$5:$J$100,8,FALSE)</f>
        <v>3.5602582508275651E-4</v>
      </c>
      <c r="I567" s="16">
        <f>VLOOKUP($D567,'Growth rate'!$B$3:$S$93,6,FALSE)*VLOOKUP($F567,BY_IND_Demand_Drivers!$B$5:$J$100,9,FALSE)</f>
        <v>3.5602582508275651E-4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6.1492780508293713E-3</v>
      </c>
      <c r="H568" s="16">
        <f>VLOOKUP($D568,'Growth rate'!$B$3:$S$93,6,FALSE)*VLOOKUP($F568,BY_IND_Demand_Drivers!$B$5:$J$100,8,FALSE)</f>
        <v>3.617222382840807E-4</v>
      </c>
      <c r="I568" s="16">
        <f>VLOOKUP($D568,'Growth rate'!$B$3:$S$93,6,FALSE)*VLOOKUP($F568,BY_IND_Demand_Drivers!$B$5:$J$100,9,FALSE)</f>
        <v>3.617222382840807E-4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6.2476664996426422E-3</v>
      </c>
      <c r="H569" s="16">
        <f>VLOOKUP($D569,'Growth rate'!$B$3:$S$93,6,FALSE)*VLOOKUP($F569,BY_IND_Demand_Drivers!$B$5:$J$100,8,FALSE)</f>
        <v>3.6750979409662604E-4</v>
      </c>
      <c r="I569" s="16">
        <f>VLOOKUP($D569,'Growth rate'!$B$3:$S$93,6,FALSE)*VLOOKUP($F569,BY_IND_Demand_Drivers!$B$5:$J$100,9,FALSE)</f>
        <v>3.6750979409662604E-4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6.3476291636369239E-3</v>
      </c>
      <c r="H570" s="16">
        <f>VLOOKUP($D570,'Growth rate'!$B$3:$S$93,6,FALSE)*VLOOKUP($F570,BY_IND_Demand_Drivers!$B$5:$J$100,8,FALSE)</f>
        <v>3.7338995080217203E-4</v>
      </c>
      <c r="I570" s="16">
        <f>VLOOKUP($D570,'Growth rate'!$B$3:$S$93,6,FALSE)*VLOOKUP($F570,BY_IND_Demand_Drivers!$B$5:$J$100,9,FALSE)</f>
        <v>3.7338995080217203E-4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6.4491912302551153E-3</v>
      </c>
      <c r="H571" s="16">
        <f>VLOOKUP($D571,'Growth rate'!$B$3:$S$93,6,FALSE)*VLOOKUP($F571,BY_IND_Demand_Drivers!$B$5:$J$100,8,FALSE)</f>
        <v>3.793641900150068E-4</v>
      </c>
      <c r="I571" s="16">
        <f>VLOOKUP($D571,'Growth rate'!$B$3:$S$93,6,FALSE)*VLOOKUP($F571,BY_IND_Demand_Drivers!$B$5:$J$100,9,FALSE)</f>
        <v>3.793641900150068E-4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6.5523782899391978E-3</v>
      </c>
      <c r="H572" s="16">
        <f>VLOOKUP($D572,'Growth rate'!$B$3:$S$93,6,FALSE)*VLOOKUP($F572,BY_IND_Demand_Drivers!$B$5:$J$100,8,FALSE)</f>
        <v>3.8543401705524695E-4</v>
      </c>
      <c r="I572" s="16">
        <f>VLOOKUP($D572,'Growth rate'!$B$3:$S$93,6,FALSE)*VLOOKUP($F572,BY_IND_Demand_Drivers!$B$5:$J$100,9,FALSE)</f>
        <v>3.8543401705524695E-4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6.657216342578225E-3</v>
      </c>
      <c r="H573" s="16">
        <f>VLOOKUP($D573,'Growth rate'!$B$3:$S$93,6,FALSE)*VLOOKUP($F573,BY_IND_Demand_Drivers!$B$5:$J$100,8,FALSE)</f>
        <v>3.916009613281309E-4</v>
      </c>
      <c r="I573" s="16">
        <f>VLOOKUP($D573,'Growth rate'!$B$3:$S$93,6,FALSE)*VLOOKUP($F573,BY_IND_Demand_Drivers!$B$5:$J$100,9,FALSE)</f>
        <v>3.916009613281309E-4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6.7637318040594755E-3</v>
      </c>
      <c r="H574" s="16">
        <f>VLOOKUP($D574,'Growth rate'!$B$3:$S$93,6,FALSE)*VLOOKUP($F574,BY_IND_Demand_Drivers!$B$5:$J$100,8,FALSE)</f>
        <v>3.9786657670938096E-4</v>
      </c>
      <c r="I574" s="16">
        <f>VLOOKUP($D574,'Growth rate'!$B$3:$S$93,6,FALSE)*VLOOKUP($F574,BY_IND_Demand_Drivers!$B$5:$J$100,9,FALSE)</f>
        <v>3.9786657670938096E-4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6.8719515129244272E-3</v>
      </c>
      <c r="H575" s="16">
        <f>VLOOKUP($D575,'Growth rate'!$B$3:$S$93,6,FALSE)*VLOOKUP($F575,BY_IND_Demand_Drivers!$B$5:$J$100,8,FALSE)</f>
        <v>4.0423244193673105E-4</v>
      </c>
      <c r="I575" s="16">
        <f>VLOOKUP($D575,'Growth rate'!$B$3:$S$93,6,FALSE)*VLOOKUP($F575,BY_IND_Demand_Drivers!$B$5:$J$100,9,FALSE)</f>
        <v>4.0423244193673105E-4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6.9819027371312188E-3</v>
      </c>
      <c r="H576" s="16">
        <f>VLOOKUP($D576,'Growth rate'!$B$3:$S$93,6,FALSE)*VLOOKUP($F576,BY_IND_Demand_Drivers!$B$5:$J$100,8,FALSE)</f>
        <v>4.1070016100771878E-4</v>
      </c>
      <c r="I576" s="16">
        <f>VLOOKUP($D576,'Growth rate'!$B$3:$S$93,6,FALSE)*VLOOKUP($F576,BY_IND_Demand_Drivers!$B$5:$J$100,9,FALSE)</f>
        <v>4.1070016100771878E-4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7.0936131809253185E-3</v>
      </c>
      <c r="H577" s="16">
        <f>VLOOKUP($D577,'Growth rate'!$B$3:$S$93,6,FALSE)*VLOOKUP($F577,BY_IND_Demand_Drivers!$B$5:$J$100,8,FALSE)</f>
        <v>4.1727136358384232E-4</v>
      </c>
      <c r="I577" s="16">
        <f>VLOOKUP($D577,'Growth rate'!$B$3:$S$93,6,FALSE)*VLOOKUP($F577,BY_IND_Demand_Drivers!$B$5:$J$100,9,FALSE)</f>
        <v>4.1727136358384232E-4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AB22-46BA-4562-8C71-39560F838A3D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9.0486463366336645E-2</v>
      </c>
      <c r="H4" s="16">
        <f>VLOOKUP($D4,'Growth rate'!$B$3:$S$93,6,FALSE)*VLOOKUP($F4,BY_IND_Demand_Drivers!$B$5:$J$100,8,FALSE)</f>
        <v>5.0426376237623768E-3</v>
      </c>
      <c r="I4" s="16">
        <f>VLOOKUP($D4,'Growth rate'!$B$3:$S$93,6,FALSE)*VLOOKUP($F4,BY_IND_Demand_Drivers!$B$5:$J$100,9,FALSE)</f>
        <v>5.0426376237623768E-3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9.1977253671750539E-2</v>
      </c>
      <c r="H5" s="16">
        <f>VLOOKUP($D5,'Growth rate'!$B$3:$S$93,6,FALSE)*VLOOKUP($F5,BY_IND_Demand_Drivers!$B$5:$J$100,8,FALSE)</f>
        <v>5.1257165175941036E-3</v>
      </c>
      <c r="I5" s="16">
        <f>VLOOKUP($D5,'Growth rate'!$B$3:$S$93,6,FALSE)*VLOOKUP($F5,BY_IND_Demand_Drivers!$B$5:$J$100,9,FALSE)</f>
        <v>5.1257165175941036E-3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9.3468043977164433E-2</v>
      </c>
      <c r="H6" s="16">
        <f>VLOOKUP($D6,'Growth rate'!$B$3:$S$93,6,FALSE)*VLOOKUP($F6,BY_IND_Demand_Drivers!$B$5:$J$100,8,FALSE)</f>
        <v>5.2087954114258296E-3</v>
      </c>
      <c r="I6" s="16">
        <f>VLOOKUP($D6,'Growth rate'!$B$3:$S$93,6,FALSE)*VLOOKUP($F6,BY_IND_Demand_Drivers!$B$5:$J$100,9,FALSE)</f>
        <v>5.2087954114258296E-3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9.4958834282578328E-2</v>
      </c>
      <c r="H7" s="16">
        <f>VLOOKUP($D7,'Growth rate'!$B$3:$S$93,6,FALSE)*VLOOKUP($F7,BY_IND_Demand_Drivers!$B$5:$J$100,8,FALSE)</f>
        <v>5.2918743052575564E-3</v>
      </c>
      <c r="I7" s="16">
        <f>VLOOKUP($D7,'Growth rate'!$B$3:$S$93,6,FALSE)*VLOOKUP($F7,BY_IND_Demand_Drivers!$B$5:$J$100,9,FALSE)</f>
        <v>5.2918743052575564E-3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9.6449624587992222E-2</v>
      </c>
      <c r="H8" s="16">
        <f>VLOOKUP($D8,'Growth rate'!$B$3:$S$93,6,FALSE)*VLOOKUP($F8,BY_IND_Demand_Drivers!$B$5:$J$100,8,FALSE)</f>
        <v>5.3749531990892833E-3</v>
      </c>
      <c r="I8" s="16">
        <f>VLOOKUP($D8,'Growth rate'!$B$3:$S$93,6,FALSE)*VLOOKUP($F8,BY_IND_Demand_Drivers!$B$5:$J$100,9,FALSE)</f>
        <v>5.3749531990892833E-3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9.7940414893406089E-2</v>
      </c>
      <c r="H9" s="16">
        <f>VLOOKUP($D9,'Growth rate'!$B$3:$S$93,6,FALSE)*VLOOKUP($F9,BY_IND_Demand_Drivers!$B$5:$J$100,8,FALSE)</f>
        <v>5.4580320929210084E-3</v>
      </c>
      <c r="I9" s="16">
        <f>VLOOKUP($D9,'Growth rate'!$B$3:$S$93,6,FALSE)*VLOOKUP($F9,BY_IND_Demand_Drivers!$B$5:$J$100,9,FALSE)</f>
        <v>5.4580320929210084E-3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9.9431205198819983E-2</v>
      </c>
      <c r="H10" s="16">
        <f>VLOOKUP($D10,'Growth rate'!$B$3:$S$93,6,FALSE)*VLOOKUP($F10,BY_IND_Demand_Drivers!$B$5:$J$100,8,FALSE)</f>
        <v>5.5411109867527352E-3</v>
      </c>
      <c r="I10" s="16">
        <f>VLOOKUP($D10,'Growth rate'!$B$3:$S$93,6,FALSE)*VLOOKUP($F10,BY_IND_Demand_Drivers!$B$5:$J$100,9,FALSE)</f>
        <v>5.5411109867527352E-3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0.10092199550423388</v>
      </c>
      <c r="H11" s="16">
        <f>VLOOKUP($D11,'Growth rate'!$B$3:$S$93,6,FALSE)*VLOOKUP($F11,BY_IND_Demand_Drivers!$B$5:$J$100,8,FALSE)</f>
        <v>5.624189880584462E-3</v>
      </c>
      <c r="I11" s="16">
        <f>VLOOKUP($D11,'Growth rate'!$B$3:$S$93,6,FALSE)*VLOOKUP($F11,BY_IND_Demand_Drivers!$B$5:$J$100,9,FALSE)</f>
        <v>5.624189880584462E-3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0.10241278580964777</v>
      </c>
      <c r="H12" s="16">
        <f>VLOOKUP($D12,'Growth rate'!$B$3:$S$93,6,FALSE)*VLOOKUP($F12,BY_IND_Demand_Drivers!$B$5:$J$100,8,FALSE)</f>
        <v>5.7072687744161889E-3</v>
      </c>
      <c r="I12" s="16">
        <f>VLOOKUP($D12,'Growth rate'!$B$3:$S$93,6,FALSE)*VLOOKUP($F12,BY_IND_Demand_Drivers!$B$5:$J$100,9,FALSE)</f>
        <v>5.7072687744161889E-3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0.10390357611506167</v>
      </c>
      <c r="H13" s="16">
        <f>VLOOKUP($D13,'Growth rate'!$B$3:$S$93,6,FALSE)*VLOOKUP($F13,BY_IND_Demand_Drivers!$B$5:$J$100,8,FALSE)</f>
        <v>5.7903476682479148E-3</v>
      </c>
      <c r="I13" s="16">
        <f>VLOOKUP($D13,'Growth rate'!$B$3:$S$93,6,FALSE)*VLOOKUP($F13,BY_IND_Demand_Drivers!$B$5:$J$100,9,FALSE)</f>
        <v>5.7903476682479148E-3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0.10539436642047556</v>
      </c>
      <c r="H14" s="16">
        <f>VLOOKUP($D14,'Growth rate'!$B$3:$S$93,6,FALSE)*VLOOKUP($F14,BY_IND_Demand_Drivers!$B$5:$J$100,8,FALSE)</f>
        <v>5.8734265620796417E-3</v>
      </c>
      <c r="I14" s="16">
        <f>VLOOKUP($D14,'Growth rate'!$B$3:$S$93,6,FALSE)*VLOOKUP($F14,BY_IND_Demand_Drivers!$B$5:$J$100,9,FALSE)</f>
        <v>5.8734265620796417E-3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0.10688515672588945</v>
      </c>
      <c r="H15" s="16">
        <f>VLOOKUP($D15,'Growth rate'!$B$3:$S$93,6,FALSE)*VLOOKUP($F15,BY_IND_Demand_Drivers!$B$5:$J$100,8,FALSE)</f>
        <v>5.9565054559113685E-3</v>
      </c>
      <c r="I15" s="16">
        <f>VLOOKUP($D15,'Growth rate'!$B$3:$S$93,6,FALSE)*VLOOKUP($F15,BY_IND_Demand_Drivers!$B$5:$J$100,9,FALSE)</f>
        <v>5.9565054559113685E-3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0.10837594703130332</v>
      </c>
      <c r="H16" s="16">
        <f>VLOOKUP($D16,'Growth rate'!$B$3:$S$93,6,FALSE)*VLOOKUP($F16,BY_IND_Demand_Drivers!$B$5:$J$100,8,FALSE)</f>
        <v>6.0395843497430936E-3</v>
      </c>
      <c r="I16" s="16">
        <f>VLOOKUP($D16,'Growth rate'!$B$3:$S$93,6,FALSE)*VLOOKUP($F16,BY_IND_Demand_Drivers!$B$5:$J$100,9,FALSE)</f>
        <v>6.0395843497430936E-3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0.10986673733671722</v>
      </c>
      <c r="H17" s="16">
        <f>VLOOKUP($D17,'Growth rate'!$B$3:$S$93,6,FALSE)*VLOOKUP($F17,BY_IND_Demand_Drivers!$B$5:$J$100,8,FALSE)</f>
        <v>6.1226632435748204E-3</v>
      </c>
      <c r="I17" s="16">
        <f>VLOOKUP($D17,'Growth rate'!$B$3:$S$93,6,FALSE)*VLOOKUP($F17,BY_IND_Demand_Drivers!$B$5:$J$100,9,FALSE)</f>
        <v>6.1226632435748204E-3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0.11135752764213111</v>
      </c>
      <c r="H18" s="16">
        <f>VLOOKUP($D18,'Growth rate'!$B$3:$S$93,6,FALSE)*VLOOKUP($F18,BY_IND_Demand_Drivers!$B$5:$J$100,8,FALSE)</f>
        <v>6.2057421374065473E-3</v>
      </c>
      <c r="I18" s="16">
        <f>VLOOKUP($D18,'Growth rate'!$B$3:$S$93,6,FALSE)*VLOOKUP($F18,BY_IND_Demand_Drivers!$B$5:$J$100,9,FALSE)</f>
        <v>6.2057421374065473E-3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0.112848317947545</v>
      </c>
      <c r="H19" s="16">
        <f>VLOOKUP($D19,'Growth rate'!$B$3:$S$93,6,FALSE)*VLOOKUP($F19,BY_IND_Demand_Drivers!$B$5:$J$100,8,FALSE)</f>
        <v>6.2888210312382741E-3</v>
      </c>
      <c r="I19" s="16">
        <f>VLOOKUP($D19,'Growth rate'!$B$3:$S$93,6,FALSE)*VLOOKUP($F19,BY_IND_Demand_Drivers!$B$5:$J$100,9,FALSE)</f>
        <v>6.2888210312382741E-3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0.1143391082529589</v>
      </c>
      <c r="H20" s="16">
        <f>VLOOKUP($D20,'Growth rate'!$B$3:$S$93,6,FALSE)*VLOOKUP($F20,BY_IND_Demand_Drivers!$B$5:$J$100,8,FALSE)</f>
        <v>6.3718999250700001E-3</v>
      </c>
      <c r="I20" s="16">
        <f>VLOOKUP($D20,'Growth rate'!$B$3:$S$93,6,FALSE)*VLOOKUP($F20,BY_IND_Demand_Drivers!$B$5:$J$100,9,FALSE)</f>
        <v>6.3718999250700001E-3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0.11582989855837279</v>
      </c>
      <c r="H21" s="16">
        <f>VLOOKUP($D21,'Growth rate'!$B$3:$S$93,6,FALSE)*VLOOKUP($F21,BY_IND_Demand_Drivers!$B$5:$J$100,8,FALSE)</f>
        <v>6.4549788189017269E-3</v>
      </c>
      <c r="I21" s="16">
        <f>VLOOKUP($D21,'Growth rate'!$B$3:$S$93,6,FALSE)*VLOOKUP($F21,BY_IND_Demand_Drivers!$B$5:$J$100,9,FALSE)</f>
        <v>6.4549788189017269E-3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0.11732068886378667</v>
      </c>
      <c r="H22" s="16">
        <f>VLOOKUP($D22,'Growth rate'!$B$3:$S$93,6,FALSE)*VLOOKUP($F22,BY_IND_Demand_Drivers!$B$5:$J$100,8,FALSE)</f>
        <v>6.5380577127334537E-3</v>
      </c>
      <c r="I22" s="16">
        <f>VLOOKUP($D22,'Growth rate'!$B$3:$S$93,6,FALSE)*VLOOKUP($F22,BY_IND_Demand_Drivers!$B$5:$J$100,9,FALSE)</f>
        <v>6.5380577127334537E-3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0.11881147916920057</v>
      </c>
      <c r="H23" s="16">
        <f>VLOOKUP($D23,'Growth rate'!$B$3:$S$93,6,FALSE)*VLOOKUP($F23,BY_IND_Demand_Drivers!$B$5:$J$100,8,FALSE)</f>
        <v>6.6211366065651806E-3</v>
      </c>
      <c r="I23" s="16">
        <f>VLOOKUP($D23,'Growth rate'!$B$3:$S$93,6,FALSE)*VLOOKUP($F23,BY_IND_Demand_Drivers!$B$5:$J$100,9,FALSE)</f>
        <v>6.6211366065651806E-3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0.12030226947461446</v>
      </c>
      <c r="H24" s="16">
        <f>VLOOKUP($D24,'Growth rate'!$B$3:$S$93,6,FALSE)*VLOOKUP($F24,BY_IND_Demand_Drivers!$B$5:$J$100,8,FALSE)</f>
        <v>6.7042155003969066E-3</v>
      </c>
      <c r="I24" s="16">
        <f>VLOOKUP($D24,'Growth rate'!$B$3:$S$93,6,FALSE)*VLOOKUP($F24,BY_IND_Demand_Drivers!$B$5:$J$100,9,FALSE)</f>
        <v>6.7042155003969066E-3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0.12179305978002836</v>
      </c>
      <c r="H25" s="16">
        <f>VLOOKUP($D25,'Growth rate'!$B$3:$S$93,6,FALSE)*VLOOKUP($F25,BY_IND_Demand_Drivers!$B$5:$J$100,8,FALSE)</f>
        <v>6.7872943942286334E-3</v>
      </c>
      <c r="I25" s="16">
        <f>VLOOKUP($D25,'Growth rate'!$B$3:$S$93,6,FALSE)*VLOOKUP($F25,BY_IND_Demand_Drivers!$B$5:$J$100,9,FALSE)</f>
        <v>6.7872943942286334E-3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0.12328385008544224</v>
      </c>
      <c r="H26" s="16">
        <f>VLOOKUP($D26,'Growth rate'!$B$3:$S$93,6,FALSE)*VLOOKUP($F26,BY_IND_Demand_Drivers!$B$5:$J$100,8,FALSE)</f>
        <v>6.8703732880603594E-3</v>
      </c>
      <c r="I26" s="16">
        <f>VLOOKUP($D26,'Growth rate'!$B$3:$S$93,6,FALSE)*VLOOKUP($F26,BY_IND_Demand_Drivers!$B$5:$J$100,9,FALSE)</f>
        <v>6.8703732880603594E-3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0.12477464039085613</v>
      </c>
      <c r="H27" s="16">
        <f>VLOOKUP($D27,'Growth rate'!$B$3:$S$93,6,FALSE)*VLOOKUP($F27,BY_IND_Demand_Drivers!$B$5:$J$100,8,FALSE)</f>
        <v>6.9534521818920853E-3</v>
      </c>
      <c r="I27" s="16">
        <f>VLOOKUP($D27,'Growth rate'!$B$3:$S$93,6,FALSE)*VLOOKUP($F27,BY_IND_Demand_Drivers!$B$5:$J$100,9,FALSE)</f>
        <v>6.9534521818920853E-3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0.12626543069627003</v>
      </c>
      <c r="H28" s="16">
        <f>VLOOKUP($D28,'Growth rate'!$B$3:$S$93,6,FALSE)*VLOOKUP($F28,BY_IND_Demand_Drivers!$B$5:$J$100,8,FALSE)</f>
        <v>7.0365310757238122E-3</v>
      </c>
      <c r="I28" s="16">
        <f>VLOOKUP($D28,'Growth rate'!$B$3:$S$93,6,FALSE)*VLOOKUP($F28,BY_IND_Demand_Drivers!$B$5:$J$100,9,FALSE)</f>
        <v>7.0365310757238122E-3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0.12775622100168391</v>
      </c>
      <c r="H29" s="16">
        <f>VLOOKUP($D29,'Growth rate'!$B$3:$S$93,6,FALSE)*VLOOKUP($F29,BY_IND_Demand_Drivers!$B$5:$J$100,8,FALSE)</f>
        <v>7.119609969555539E-3</v>
      </c>
      <c r="I29" s="16">
        <f>VLOOKUP($D29,'Growth rate'!$B$3:$S$93,6,FALSE)*VLOOKUP($F29,BY_IND_Demand_Drivers!$B$5:$J$100,9,FALSE)</f>
        <v>7.119609969555539E-3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0.12924701130709781</v>
      </c>
      <c r="H30" s="16">
        <f>VLOOKUP($D30,'Growth rate'!$B$3:$S$93,6,FALSE)*VLOOKUP($F30,BY_IND_Demand_Drivers!$B$5:$J$100,8,FALSE)</f>
        <v>7.2026888633872658E-3</v>
      </c>
      <c r="I30" s="16">
        <f>VLOOKUP($D30,'Growth rate'!$B$3:$S$93,6,FALSE)*VLOOKUP($F30,BY_IND_Demand_Drivers!$B$5:$J$100,9,FALSE)</f>
        <v>7.2026888633872658E-3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0.13073780161251167</v>
      </c>
      <c r="H31" s="16">
        <f>VLOOKUP($D31,'Growth rate'!$B$3:$S$93,6,FALSE)*VLOOKUP($F31,BY_IND_Demand_Drivers!$B$5:$J$100,8,FALSE)</f>
        <v>7.2857677572189909E-3</v>
      </c>
      <c r="I31" s="16">
        <f>VLOOKUP($D31,'Growth rate'!$B$3:$S$93,6,FALSE)*VLOOKUP($F31,BY_IND_Demand_Drivers!$B$5:$J$100,9,FALSE)</f>
        <v>7.2857677572189909E-3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0.13222859191792558</v>
      </c>
      <c r="H32" s="16">
        <f>VLOOKUP($D32,'Growth rate'!$B$3:$S$93,6,FALSE)*VLOOKUP($F32,BY_IND_Demand_Drivers!$B$5:$J$100,8,FALSE)</f>
        <v>7.3688466510507178E-3</v>
      </c>
      <c r="I32" s="16">
        <f>VLOOKUP($D32,'Growth rate'!$B$3:$S$93,6,FALSE)*VLOOKUP($F32,BY_IND_Demand_Drivers!$B$5:$J$100,9,FALSE)</f>
        <v>7.3688466510507178E-3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0.13371938222333946</v>
      </c>
      <c r="H33" s="16">
        <f>VLOOKUP($D33,'Growth rate'!$B$3:$S$93,6,FALSE)*VLOOKUP($F33,BY_IND_Demand_Drivers!$B$5:$J$100,8,FALSE)</f>
        <v>7.4519255448824446E-3</v>
      </c>
      <c r="I33" s="16">
        <f>VLOOKUP($D33,'Growth rate'!$B$3:$S$93,6,FALSE)*VLOOKUP($F33,BY_IND_Demand_Drivers!$B$5:$J$100,9,FALSE)</f>
        <v>7.4519255448824446E-3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0.13521017252875336</v>
      </c>
      <c r="H34" s="16">
        <f>VLOOKUP($D34,'Growth rate'!$B$3:$S$93,6,FALSE)*VLOOKUP($F34,BY_IND_Demand_Drivers!$B$5:$J$100,8,FALSE)</f>
        <v>7.5350044387141706E-3</v>
      </c>
      <c r="I34" s="16">
        <f>VLOOKUP($D34,'Growth rate'!$B$3:$S$93,6,FALSE)*VLOOKUP($F34,BY_IND_Demand_Drivers!$B$5:$J$100,9,FALSE)</f>
        <v>7.5350044387141706E-3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0.13670096283416724</v>
      </c>
      <c r="H35" s="16">
        <f>VLOOKUP($D35,'Growth rate'!$B$3:$S$93,6,FALSE)*VLOOKUP($F35,BY_IND_Demand_Drivers!$B$5:$J$100,8,FALSE)</f>
        <v>7.6180833325458974E-3</v>
      </c>
      <c r="I35" s="16">
        <f>VLOOKUP($D35,'Growth rate'!$B$3:$S$93,6,FALSE)*VLOOKUP($F35,BY_IND_Demand_Drivers!$B$5:$J$100,9,FALSE)</f>
        <v>7.6180833325458974E-3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0.13888817823951394</v>
      </c>
      <c r="H36" s="16">
        <f>VLOOKUP($D36,'Growth rate'!$B$3:$S$93,6,FALSE)*VLOOKUP($F36,BY_IND_Demand_Drivers!$B$5:$J$100,8,FALSE)</f>
        <v>7.7399726658666321E-3</v>
      </c>
      <c r="I36" s="16">
        <f>VLOOKUP($D36,'Growth rate'!$B$3:$S$93,6,FALSE)*VLOOKUP($F36,BY_IND_Demand_Drivers!$B$5:$J$100,9,FALSE)</f>
        <v>7.7399726658666321E-3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0.14111038909134616</v>
      </c>
      <c r="H37" s="16">
        <f>VLOOKUP($D37,'Growth rate'!$B$3:$S$93,6,FALSE)*VLOOKUP($F37,BY_IND_Demand_Drivers!$B$5:$J$100,8,FALSE)</f>
        <v>7.8638122285204972E-3</v>
      </c>
      <c r="I37" s="16">
        <f>VLOOKUP($D37,'Growth rate'!$B$3:$S$93,6,FALSE)*VLOOKUP($F37,BY_IND_Demand_Drivers!$B$5:$J$100,9,FALSE)</f>
        <v>7.8638122285204972E-3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0.14336815531680769</v>
      </c>
      <c r="H38" s="16">
        <f>VLOOKUP($D38,'Growth rate'!$B$3:$S$93,6,FALSE)*VLOOKUP($F38,BY_IND_Demand_Drivers!$B$5:$J$100,8,FALSE)</f>
        <v>7.9896332241768259E-3</v>
      </c>
      <c r="I38" s="16">
        <f>VLOOKUP($D38,'Growth rate'!$B$3:$S$93,6,FALSE)*VLOOKUP($F38,BY_IND_Demand_Drivers!$B$5:$J$100,9,FALSE)</f>
        <v>7.9896332241768259E-3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0.14566204580187661</v>
      </c>
      <c r="H39" s="16">
        <f>VLOOKUP($D39,'Growth rate'!$B$3:$S$93,6,FALSE)*VLOOKUP($F39,BY_IND_Demand_Drivers!$B$5:$J$100,8,FALSE)</f>
        <v>8.1174673557636561E-3</v>
      </c>
      <c r="I39" s="16">
        <f>VLOOKUP($D39,'Growth rate'!$B$3:$S$93,6,FALSE)*VLOOKUP($F39,BY_IND_Demand_Drivers!$B$5:$J$100,9,FALSE)</f>
        <v>8.1174673557636561E-3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0.14799263853470662</v>
      </c>
      <c r="H40" s="16">
        <f>VLOOKUP($D40,'Growth rate'!$B$3:$S$93,6,FALSE)*VLOOKUP($F40,BY_IND_Demand_Drivers!$B$5:$J$100,8,FALSE)</f>
        <v>8.2473468334558729E-3</v>
      </c>
      <c r="I40" s="16">
        <f>VLOOKUP($D40,'Growth rate'!$B$3:$S$93,6,FALSE)*VLOOKUP($F40,BY_IND_Demand_Drivers!$B$5:$J$100,9,FALSE)</f>
        <v>8.2473468334558729E-3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0.15036052075126194</v>
      </c>
      <c r="H41" s="16">
        <f>VLOOKUP($D41,'Growth rate'!$B$3:$S$93,6,FALSE)*VLOOKUP($F41,BY_IND_Demand_Drivers!$B$5:$J$100,8,FALSE)</f>
        <v>8.3793043827911674E-3</v>
      </c>
      <c r="I41" s="16">
        <f>VLOOKUP($D41,'Growth rate'!$B$3:$S$93,6,FALSE)*VLOOKUP($F41,BY_IND_Demand_Drivers!$B$5:$J$100,9,FALSE)</f>
        <v>8.3793043827911674E-3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0.15276628908328216</v>
      </c>
      <c r="H42" s="16">
        <f>VLOOKUP($D42,'Growth rate'!$B$3:$S$93,6,FALSE)*VLOOKUP($F42,BY_IND_Demand_Drivers!$B$5:$J$100,8,FALSE)</f>
        <v>8.5133732529158266E-3</v>
      </c>
      <c r="I42" s="16">
        <f>VLOOKUP($D42,'Growth rate'!$B$3:$S$93,6,FALSE)*VLOOKUP($F42,BY_IND_Demand_Drivers!$B$5:$J$100,9,FALSE)</f>
        <v>8.5133732529158266E-3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0.15521054970861464</v>
      </c>
      <c r="H43" s="16">
        <f>VLOOKUP($D43,'Growth rate'!$B$3:$S$93,6,FALSE)*VLOOKUP($F43,BY_IND_Demand_Drivers!$B$5:$J$100,8,FALSE)</f>
        <v>8.6495872249624794E-3</v>
      </c>
      <c r="I43" s="16">
        <f>VLOOKUP($D43,'Growth rate'!$B$3:$S$93,6,FALSE)*VLOOKUP($F43,BY_IND_Demand_Drivers!$B$5:$J$100,9,FALSE)</f>
        <v>8.6495872249624794E-3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0.15769391850395251</v>
      </c>
      <c r="H44" s="16">
        <f>VLOOKUP($D44,'Growth rate'!$B$3:$S$93,6,FALSE)*VLOOKUP($F44,BY_IND_Demand_Drivers!$B$5:$J$100,8,FALSE)</f>
        <v>8.7879806205618805E-3</v>
      </c>
      <c r="I44" s="16">
        <f>VLOOKUP($D44,'Growth rate'!$B$3:$S$93,6,FALSE)*VLOOKUP($F44,BY_IND_Demand_Drivers!$B$5:$J$100,9,FALSE)</f>
        <v>8.7879806205618805E-3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0.16021702120001574</v>
      </c>
      <c r="H45" s="16">
        <f>VLOOKUP($D45,'Growth rate'!$B$3:$S$93,6,FALSE)*VLOOKUP($F45,BY_IND_Demand_Drivers!$B$5:$J$100,8,FALSE)</f>
        <v>8.9285883104908703E-3</v>
      </c>
      <c r="I45" s="16">
        <f>VLOOKUP($D45,'Growth rate'!$B$3:$S$93,6,FALSE)*VLOOKUP($F45,BY_IND_Demand_Drivers!$B$5:$J$100,9,FALSE)</f>
        <v>8.9285883104908703E-3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0.16278049353921598</v>
      </c>
      <c r="H46" s="16">
        <f>VLOOKUP($D46,'Growth rate'!$B$3:$S$93,6,FALSE)*VLOOKUP($F46,BY_IND_Demand_Drivers!$B$5:$J$100,8,FALSE)</f>
        <v>9.0714457234587244E-3</v>
      </c>
      <c r="I46" s="16">
        <f>VLOOKUP($D46,'Growth rate'!$B$3:$S$93,6,FALSE)*VLOOKUP($F46,BY_IND_Demand_Drivers!$B$5:$J$100,9,FALSE)</f>
        <v>9.0714457234587244E-3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0.16538498143584346</v>
      </c>
      <c r="H47" s="16">
        <f>VLOOKUP($D47,'Growth rate'!$B$3:$S$93,6,FALSE)*VLOOKUP($F47,BY_IND_Demand_Drivers!$B$5:$J$100,8,FALSE)</f>
        <v>9.2165888550340639E-3</v>
      </c>
      <c r="I47" s="16">
        <f>VLOOKUP($D47,'Growth rate'!$B$3:$S$93,6,FALSE)*VLOOKUP($F47,BY_IND_Demand_Drivers!$B$5:$J$100,9,FALSE)</f>
        <v>9.2165888550340639E-3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0.16803114113881693</v>
      </c>
      <c r="H48" s="16">
        <f>VLOOKUP($D48,'Growth rate'!$B$3:$S$93,6,FALSE)*VLOOKUP($F48,BY_IND_Demand_Drivers!$B$5:$J$100,8,FALSE)</f>
        <v>9.364054276714608E-3</v>
      </c>
      <c r="I48" s="16">
        <f>VLOOKUP($D48,'Growth rate'!$B$3:$S$93,6,FALSE)*VLOOKUP($F48,BY_IND_Demand_Drivers!$B$5:$J$100,9,FALSE)</f>
        <v>9.364054276714608E-3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0.17071963939703802</v>
      </c>
      <c r="H49" s="16">
        <f>VLOOKUP($D49,'Growth rate'!$B$3:$S$93,6,FALSE)*VLOOKUP($F49,BY_IND_Demand_Drivers!$B$5:$J$100,8,FALSE)</f>
        <v>9.5138791451420436E-3</v>
      </c>
      <c r="I49" s="16">
        <f>VLOOKUP($D49,'Growth rate'!$B$3:$S$93,6,FALSE)*VLOOKUP($F49,BY_IND_Demand_Drivers!$B$5:$J$100,9,FALSE)</f>
        <v>9.5138791451420436E-3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0.17345115362739064</v>
      </c>
      <c r="H50" s="16">
        <f>VLOOKUP($D50,'Growth rate'!$B$3:$S$93,6,FALSE)*VLOOKUP($F50,BY_IND_Demand_Drivers!$B$5:$J$100,8,FALSE)</f>
        <v>9.6661012114643164E-3</v>
      </c>
      <c r="I50" s="16">
        <f>VLOOKUP($D50,'Growth rate'!$B$3:$S$93,6,FALSE)*VLOOKUP($F50,BY_IND_Demand_Drivers!$B$5:$J$100,9,FALSE)</f>
        <v>9.6661012114643164E-3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0.17622637208542891</v>
      </c>
      <c r="H51" s="16">
        <f>VLOOKUP($D51,'Growth rate'!$B$3:$S$93,6,FALSE)*VLOOKUP($F51,BY_IND_Demand_Drivers!$B$5:$J$100,8,FALSE)</f>
        <v>9.8207588308477454E-3</v>
      </c>
      <c r="I51" s="16">
        <f>VLOOKUP($D51,'Growth rate'!$B$3:$S$93,6,FALSE)*VLOOKUP($F51,BY_IND_Demand_Drivers!$B$5:$J$100,9,FALSE)</f>
        <v>9.8207588308477454E-3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0.17904599403879573</v>
      </c>
      <c r="H52" s="16">
        <f>VLOOKUP($D52,'Growth rate'!$B$3:$S$93,6,FALSE)*VLOOKUP($F52,BY_IND_Demand_Drivers!$B$5:$J$100,8,FALSE)</f>
        <v>9.9778909721413081E-3</v>
      </c>
      <c r="I52" s="16">
        <f>VLOOKUP($D52,'Growth rate'!$B$3:$S$93,6,FALSE)*VLOOKUP($F52,BY_IND_Demand_Drivers!$B$5:$J$100,9,FALSE)</f>
        <v>9.9778909721413081E-3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0.1819107299434165</v>
      </c>
      <c r="H53" s="16">
        <f>VLOOKUP($D53,'Growth rate'!$B$3:$S$93,6,FALSE)*VLOOKUP($F53,BY_IND_Demand_Drivers!$B$5:$J$100,8,FALSE)</f>
        <v>1.0137537227695571E-2</v>
      </c>
      <c r="I53" s="16">
        <f>VLOOKUP($D53,'Growth rate'!$B$3:$S$93,6,FALSE)*VLOOKUP($F53,BY_IND_Demand_Drivers!$B$5:$J$100,9,FALSE)</f>
        <v>1.0137537227695571E-2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0.18482130162251112</v>
      </c>
      <c r="H54" s="16">
        <f>VLOOKUP($D54,'Growth rate'!$B$3:$S$93,6,FALSE)*VLOOKUP($F54,BY_IND_Demand_Drivers!$B$5:$J$100,8,FALSE)</f>
        <v>1.0299737823338697E-2</v>
      </c>
      <c r="I54" s="16">
        <f>VLOOKUP($D54,'Growth rate'!$B$3:$S$93,6,FALSE)*VLOOKUP($F54,BY_IND_Demand_Drivers!$B$5:$J$100,9,FALSE)</f>
        <v>1.0299737823338697E-2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0.18777844244847131</v>
      </c>
      <c r="H55" s="16">
        <f>VLOOKUP($D55,'Growth rate'!$B$3:$S$93,6,FALSE)*VLOOKUP($F55,BY_IND_Demand_Drivers!$B$5:$J$100,8,FALSE)</f>
        <v>1.0464533628512117E-2</v>
      </c>
      <c r="I55" s="16">
        <f>VLOOKUP($D55,'Growth rate'!$B$3:$S$93,6,FALSE)*VLOOKUP($F55,BY_IND_Demand_Drivers!$B$5:$J$100,9,FALSE)</f>
        <v>1.0464533628512117E-2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0.19078289752764688</v>
      </c>
      <c r="H56" s="16">
        <f>VLOOKUP($D56,'Growth rate'!$B$3:$S$93,6,FALSE)*VLOOKUP($F56,BY_IND_Demand_Drivers!$B$5:$J$100,8,FALSE)</f>
        <v>1.0631966166568313E-2</v>
      </c>
      <c r="I56" s="16">
        <f>VLOOKUP($D56,'Growth rate'!$B$3:$S$93,6,FALSE)*VLOOKUP($F56,BY_IND_Demand_Drivers!$B$5:$J$100,9,FALSE)</f>
        <v>1.0631966166568313E-2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0.19383542388808922</v>
      </c>
      <c r="H57" s="16">
        <f>VLOOKUP($D57,'Growth rate'!$B$3:$S$93,6,FALSE)*VLOOKUP($F57,BY_IND_Demand_Drivers!$B$5:$J$100,8,FALSE)</f>
        <v>1.0802077625233405E-2</v>
      </c>
      <c r="I57" s="16">
        <f>VLOOKUP($D57,'Growth rate'!$B$3:$S$93,6,FALSE)*VLOOKUP($F57,BY_IND_Demand_Drivers!$B$5:$J$100,9,FALSE)</f>
        <v>1.0802077625233405E-2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0.19693679067029862</v>
      </c>
      <c r="H58" s="16">
        <f>VLOOKUP($D58,'Growth rate'!$B$3:$S$93,6,FALSE)*VLOOKUP($F58,BY_IND_Demand_Drivers!$B$5:$J$100,8,FALSE)</f>
        <v>1.0974910867237139E-2</v>
      </c>
      <c r="I58" s="16">
        <f>VLOOKUP($D58,'Growth rate'!$B$3:$S$93,6,FALSE)*VLOOKUP($F58,BY_IND_Demand_Drivers!$B$5:$J$100,9,FALSE)</f>
        <v>1.0974910867237139E-2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0.2000877793210234</v>
      </c>
      <c r="H59" s="16">
        <f>VLOOKUP($D59,'Growth rate'!$B$3:$S$93,6,FALSE)*VLOOKUP($F59,BY_IND_Demand_Drivers!$B$5:$J$100,8,FALSE)</f>
        <v>1.1150509441112932E-2</v>
      </c>
      <c r="I59" s="16">
        <f>VLOOKUP($D59,'Growth rate'!$B$3:$S$93,6,FALSE)*VLOOKUP($F59,BY_IND_Demand_Drivers!$B$5:$J$100,9,FALSE)</f>
        <v>1.1150509441112932E-2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0.20328918379015981</v>
      </c>
      <c r="H60" s="16">
        <f>VLOOKUP($D60,'Growth rate'!$B$3:$S$93,6,FALSE)*VLOOKUP($F60,BY_IND_Demand_Drivers!$B$5:$J$100,8,FALSE)</f>
        <v>1.132891759217074E-2</v>
      </c>
      <c r="I60" s="16">
        <f>VLOOKUP($D60,'Growth rate'!$B$3:$S$93,6,FALSE)*VLOOKUP($F60,BY_IND_Demand_Drivers!$B$5:$J$100,9,FALSE)</f>
        <v>1.132891759217074E-2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0.20654181073080233</v>
      </c>
      <c r="H61" s="16">
        <f>VLOOKUP($D61,'Growth rate'!$B$3:$S$93,6,FALSE)*VLOOKUP($F61,BY_IND_Demand_Drivers!$B$5:$J$100,8,FALSE)</f>
        <v>1.1510180273645471E-2</v>
      </c>
      <c r="I61" s="16">
        <f>VLOOKUP($D61,'Growth rate'!$B$3:$S$93,6,FALSE)*VLOOKUP($F61,BY_IND_Demand_Drivers!$B$5:$J$100,9,FALSE)</f>
        <v>1.1510180273645471E-2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0.20984647970249515</v>
      </c>
      <c r="H62" s="16">
        <f>VLOOKUP($D62,'Growth rate'!$B$3:$S$93,6,FALSE)*VLOOKUP($F62,BY_IND_Demand_Drivers!$B$5:$J$100,8,FALSE)</f>
        <v>1.1694343158023798E-2</v>
      </c>
      <c r="I62" s="16">
        <f>VLOOKUP($D62,'Growth rate'!$B$3:$S$93,6,FALSE)*VLOOKUP($F62,BY_IND_Demand_Drivers!$B$5:$J$100,9,FALSE)</f>
        <v>1.1694343158023798E-2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0.21320402337773509</v>
      </c>
      <c r="H63" s="16">
        <f>VLOOKUP($D63,'Growth rate'!$B$3:$S$93,6,FALSE)*VLOOKUP($F63,BY_IND_Demand_Drivers!$B$5:$J$100,8,FALSE)</f>
        <v>1.188145264855218E-2</v>
      </c>
      <c r="I63" s="16">
        <f>VLOOKUP($D63,'Growth rate'!$B$3:$S$93,6,FALSE)*VLOOKUP($F63,BY_IND_Demand_Drivers!$B$5:$J$100,9,FALSE)</f>
        <v>1.188145264855218E-2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0.21661528775177888</v>
      </c>
      <c r="H64" s="16">
        <f>VLOOKUP($D64,'Growth rate'!$B$3:$S$93,6,FALSE)*VLOOKUP($F64,BY_IND_Demand_Drivers!$B$5:$J$100,8,FALSE)</f>
        <v>1.2071555890929016E-2</v>
      </c>
      <c r="I64" s="16">
        <f>VLOOKUP($D64,'Growth rate'!$B$3:$S$93,6,FALSE)*VLOOKUP($F64,BY_IND_Demand_Drivers!$B$5:$J$100,9,FALSE)</f>
        <v>1.2071555890929016E-2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0.22008113235580731</v>
      </c>
      <c r="H65" s="16">
        <f>VLOOKUP($D65,'Growth rate'!$B$3:$S$93,6,FALSE)*VLOOKUP($F65,BY_IND_Demand_Drivers!$B$5:$J$100,8,FALSE)</f>
        <v>1.226470078518388E-2</v>
      </c>
      <c r="I65" s="16">
        <f>VLOOKUP($D65,'Growth rate'!$B$3:$S$93,6,FALSE)*VLOOKUP($F65,BY_IND_Demand_Drivers!$B$5:$J$100,9,FALSE)</f>
        <v>1.226470078518388E-2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0.22360243047350026</v>
      </c>
      <c r="H66" s="16">
        <f>VLOOKUP($D66,'Growth rate'!$B$3:$S$93,6,FALSE)*VLOOKUP($F66,BY_IND_Demand_Drivers!$B$5:$J$100,8,FALSE)</f>
        <v>1.2460935997746822E-2</v>
      </c>
      <c r="I66" s="16">
        <f>VLOOKUP($D66,'Growth rate'!$B$3:$S$93,6,FALSE)*VLOOKUP($F66,BY_IND_Demand_Drivers!$B$5:$J$100,9,FALSE)</f>
        <v>1.2460935997746822E-2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0.22718006936107629</v>
      </c>
      <c r="H67" s="16">
        <f>VLOOKUP($D67,'Growth rate'!$B$3:$S$93,6,FALSE)*VLOOKUP($F67,BY_IND_Demand_Drivers!$B$5:$J$100,8,FALSE)</f>
        <v>1.2660310973710774E-2</v>
      </c>
      <c r="I67" s="16">
        <f>VLOOKUP($D67,'Growth rate'!$B$3:$S$93,6,FALSE)*VLOOKUP($F67,BY_IND_Demand_Drivers!$B$5:$J$100,9,FALSE)</f>
        <v>1.2660310973710774E-2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0.23081495047085351</v>
      </c>
      <c r="H68" s="16">
        <f>VLOOKUP($D68,'Growth rate'!$B$3:$S$93,6,FALSE)*VLOOKUP($F68,BY_IND_Demand_Drivers!$B$5:$J$100,8,FALSE)</f>
        <v>1.2862875949290146E-2</v>
      </c>
      <c r="I68" s="16">
        <f>VLOOKUP($D68,'Growth rate'!$B$3:$S$93,6,FALSE)*VLOOKUP($F68,BY_IND_Demand_Drivers!$B$5:$J$100,9,FALSE)</f>
        <v>1.2862875949290146E-2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0.23450798967838712</v>
      </c>
      <c r="H69" s="16">
        <f>VLOOKUP($D69,'Growth rate'!$B$3:$S$93,6,FALSE)*VLOOKUP($F69,BY_IND_Demand_Drivers!$B$5:$J$100,8,FALSE)</f>
        <v>1.3068681964478785E-2</v>
      </c>
      <c r="I69" s="16">
        <f>VLOOKUP($D69,'Growth rate'!$B$3:$S$93,6,FALSE)*VLOOKUP($F69,BY_IND_Demand_Drivers!$B$5:$J$100,9,FALSE)</f>
        <v>1.3068681964478785E-2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0.23826011751324139</v>
      </c>
      <c r="H70" s="16">
        <f>VLOOKUP($D70,'Growth rate'!$B$3:$S$93,6,FALSE)*VLOOKUP($F70,BY_IND_Demand_Drivers!$B$5:$J$100,8,FALSE)</f>
        <v>1.327778087591045E-2</v>
      </c>
      <c r="I70" s="16">
        <f>VLOOKUP($D70,'Growth rate'!$B$3:$S$93,6,FALSE)*VLOOKUP($F70,BY_IND_Demand_Drivers!$B$5:$J$100,9,FALSE)</f>
        <v>1.327778087591045E-2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0.24207227939345327</v>
      </c>
      <c r="H71" s="16">
        <f>VLOOKUP($D71,'Growth rate'!$B$3:$S$93,6,FALSE)*VLOOKUP($F71,BY_IND_Demand_Drivers!$B$5:$J$100,8,FALSE)</f>
        <v>1.3490225369925019E-2</v>
      </c>
      <c r="I71" s="16">
        <f>VLOOKUP($D71,'Growth rate'!$B$3:$S$93,6,FALSE)*VLOOKUP($F71,BY_IND_Demand_Drivers!$B$5:$J$100,9,FALSE)</f>
        <v>1.3490225369925019E-2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0.24594543586374853</v>
      </c>
      <c r="H72" s="16">
        <f>VLOOKUP($D72,'Growth rate'!$B$3:$S$93,6,FALSE)*VLOOKUP($F72,BY_IND_Demand_Drivers!$B$5:$J$100,8,FALSE)</f>
        <v>1.3706068975843819E-2</v>
      </c>
      <c r="I72" s="16">
        <f>VLOOKUP($D72,'Growth rate'!$B$3:$S$93,6,FALSE)*VLOOKUP($F72,BY_IND_Demand_Drivers!$B$5:$J$100,9,FALSE)</f>
        <v>1.3706068975843819E-2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0.24988056283756852</v>
      </c>
      <c r="H73" s="16">
        <f>VLOOKUP($D73,'Growth rate'!$B$3:$S$93,6,FALSE)*VLOOKUP($F73,BY_IND_Demand_Drivers!$B$5:$J$100,8,FALSE)</f>
        <v>1.3925366079457319E-2</v>
      </c>
      <c r="I73" s="16">
        <f>VLOOKUP($D73,'Growth rate'!$B$3:$S$93,6,FALSE)*VLOOKUP($F73,BY_IND_Demand_Drivers!$B$5:$J$100,9,FALSE)</f>
        <v>1.3925366079457319E-2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0.25387865184296959</v>
      </c>
      <c r="H74" s="16">
        <f>VLOOKUP($D74,'Growth rate'!$B$3:$S$93,6,FALSE)*VLOOKUP($F74,BY_IND_Demand_Drivers!$B$5:$J$100,8,FALSE)</f>
        <v>1.4148171936728637E-2</v>
      </c>
      <c r="I74" s="16">
        <f>VLOOKUP($D74,'Growth rate'!$B$3:$S$93,6,FALSE)*VLOOKUP($F74,BY_IND_Demand_Drivers!$B$5:$J$100,9,FALSE)</f>
        <v>1.4148171936728637E-2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0.25794071027245707</v>
      </c>
      <c r="H75" s="16">
        <f>VLOOKUP($D75,'Growth rate'!$B$3:$S$93,6,FALSE)*VLOOKUP($F75,BY_IND_Demand_Drivers!$B$5:$J$100,8,FALSE)</f>
        <v>1.4374542687716294E-2</v>
      </c>
      <c r="I75" s="16">
        <f>VLOOKUP($D75,'Growth rate'!$B$3:$S$93,6,FALSE)*VLOOKUP($F75,BY_IND_Demand_Drivers!$B$5:$J$100,9,FALSE)</f>
        <v>1.4374542687716294E-2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0.26206776163681644</v>
      </c>
      <c r="H76" s="16">
        <f>VLOOKUP($D76,'Growth rate'!$B$3:$S$93,6,FALSE)*VLOOKUP($F76,BY_IND_Demand_Drivers!$B$5:$J$100,8,FALSE)</f>
        <v>1.4604535370719757E-2</v>
      </c>
      <c r="I76" s="16">
        <f>VLOOKUP($D76,'Growth rate'!$B$3:$S$93,6,FALSE)*VLOOKUP($F76,BY_IND_Demand_Drivers!$B$5:$J$100,9,FALSE)</f>
        <v>1.4604535370719757E-2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0.26626084582300558</v>
      </c>
      <c r="H77" s="16">
        <f>VLOOKUP($D77,'Growth rate'!$B$3:$S$93,6,FALSE)*VLOOKUP($F77,BY_IND_Demand_Drivers!$B$5:$J$100,8,FALSE)</f>
        <v>1.4838207936651275E-2</v>
      </c>
      <c r="I77" s="16">
        <f>VLOOKUP($D77,'Growth rate'!$B$3:$S$93,6,FALSE)*VLOOKUP($F77,BY_IND_Demand_Drivers!$B$5:$J$100,9,FALSE)</f>
        <v>1.4838207936651275E-2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0.27052101935617362</v>
      </c>
      <c r="H78" s="16">
        <f>VLOOKUP($D78,'Growth rate'!$B$3:$S$93,6,FALSE)*VLOOKUP($F78,BY_IND_Demand_Drivers!$B$5:$J$100,8,FALSE)</f>
        <v>1.5075619263637695E-2</v>
      </c>
      <c r="I78" s="16">
        <f>VLOOKUP($D78,'Growth rate'!$B$3:$S$93,6,FALSE)*VLOOKUP($F78,BY_IND_Demand_Drivers!$B$5:$J$100,9,FALSE)</f>
        <v>1.5075619263637695E-2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0.27484935566587243</v>
      </c>
      <c r="H79" s="16">
        <f>VLOOKUP($D79,'Growth rate'!$B$3:$S$93,6,FALSE)*VLOOKUP($F79,BY_IND_Demand_Drivers!$B$5:$J$100,8,FALSE)</f>
        <v>1.5316829171855898E-2</v>
      </c>
      <c r="I79" s="16">
        <f>VLOOKUP($D79,'Growth rate'!$B$3:$S$93,6,FALSE)*VLOOKUP($F79,BY_IND_Demand_Drivers!$B$5:$J$100,9,FALSE)</f>
        <v>1.5316829171855898E-2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0.27924694535652639</v>
      </c>
      <c r="H80" s="16">
        <f>VLOOKUP($D80,'Growth rate'!$B$3:$S$93,6,FALSE)*VLOOKUP($F80,BY_IND_Demand_Drivers!$B$5:$J$100,8,FALSE)</f>
        <v>1.5561898438605596E-2</v>
      </c>
      <c r="I80" s="16">
        <f>VLOOKUP($D80,'Growth rate'!$B$3:$S$93,6,FALSE)*VLOOKUP($F80,BY_IND_Demand_Drivers!$B$5:$J$100,9,FALSE)</f>
        <v>1.5561898438605596E-2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0.28371489648223081</v>
      </c>
      <c r="H81" s="16">
        <f>VLOOKUP($D81,'Growth rate'!$B$3:$S$93,6,FALSE)*VLOOKUP($F81,BY_IND_Demand_Drivers!$B$5:$J$100,8,FALSE)</f>
        <v>1.5810888813623285E-2</v>
      </c>
      <c r="I81" s="16">
        <f>VLOOKUP($D81,'Growth rate'!$B$3:$S$93,6,FALSE)*VLOOKUP($F81,BY_IND_Demand_Drivers!$B$5:$J$100,9,FALSE)</f>
        <v>1.5810888813623285E-2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0.28825433482594648</v>
      </c>
      <c r="H82" s="16">
        <f>VLOOKUP($D82,'Growth rate'!$B$3:$S$93,6,FALSE)*VLOOKUP($F82,BY_IND_Demand_Drivers!$B$5:$J$100,8,FALSE)</f>
        <v>1.6063863034641256E-2</v>
      </c>
      <c r="I82" s="16">
        <f>VLOOKUP($D82,'Growth rate'!$B$3:$S$93,6,FALSE)*VLOOKUP($F82,BY_IND_Demand_Drivers!$B$5:$J$100,9,FALSE)</f>
        <v>1.6063863034641256E-2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0.29286640418316162</v>
      </c>
      <c r="H83" s="16">
        <f>VLOOKUP($D83,'Growth rate'!$B$3:$S$93,6,FALSE)*VLOOKUP($F83,BY_IND_Demand_Drivers!$B$5:$J$100,8,FALSE)</f>
        <v>1.6320884843195514E-2</v>
      </c>
      <c r="I83" s="16">
        <f>VLOOKUP($D83,'Growth rate'!$B$3:$S$93,6,FALSE)*VLOOKUP($F83,BY_IND_Demand_Drivers!$B$5:$J$100,9,FALSE)</f>
        <v>1.6320884843195514E-2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0.29755226665009227</v>
      </c>
      <c r="H84" s="16">
        <f>VLOOKUP($D84,'Growth rate'!$B$3:$S$93,6,FALSE)*VLOOKUP($F84,BY_IND_Demand_Drivers!$B$5:$J$100,8,FALSE)</f>
        <v>1.6582019000686645E-2</v>
      </c>
      <c r="I84" s="16">
        <f>VLOOKUP($D84,'Growth rate'!$B$3:$S$93,6,FALSE)*VLOOKUP($F84,BY_IND_Demand_Drivers!$B$5:$J$100,9,FALSE)</f>
        <v>1.6582019000686645E-2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0.30231310291649371</v>
      </c>
      <c r="H85" s="16">
        <f>VLOOKUP($D85,'Growth rate'!$B$3:$S$93,6,FALSE)*VLOOKUP($F85,BY_IND_Demand_Drivers!$B$5:$J$100,8,FALSE)</f>
        <v>1.6847331304697632E-2</v>
      </c>
      <c r="I85" s="16">
        <f>VLOOKUP($D85,'Growth rate'!$B$3:$S$93,6,FALSE)*VLOOKUP($F85,BY_IND_Demand_Drivers!$B$5:$J$100,9,FALSE)</f>
        <v>1.6847331304697632E-2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4.6835643564356437E-4</v>
      </c>
      <c r="H168" s="16">
        <f>VLOOKUP($D168,'Growth rate'!$B$3:$S$93,6,FALSE)*VLOOKUP($F168,BY_IND_Demand_Drivers!$B$5:$J$100,8,FALSE)</f>
        <v>3.1223762376237629E-5</v>
      </c>
      <c r="I168" s="16">
        <f>VLOOKUP($D168,'Growth rate'!$B$3:$S$93,6,FALSE)*VLOOKUP($F168,BY_IND_Demand_Drivers!$B$5:$J$100,9,FALSE)</f>
        <v>3.1223762376237629E-5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4.7607274157220769E-4</v>
      </c>
      <c r="H169" s="16">
        <f>VLOOKUP($D169,'Growth rate'!$B$3:$S$93,6,FALSE)*VLOOKUP($F169,BY_IND_Demand_Drivers!$B$5:$J$100,8,FALSE)</f>
        <v>3.173818277148052E-5</v>
      </c>
      <c r="I169" s="16">
        <f>VLOOKUP($D169,'Growth rate'!$B$3:$S$93,6,FALSE)*VLOOKUP($F169,BY_IND_Demand_Drivers!$B$5:$J$100,9,FALSE)</f>
        <v>3.173818277148052E-5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4.8378904750085106E-4</v>
      </c>
      <c r="H170" s="16">
        <f>VLOOKUP($D170,'Growth rate'!$B$3:$S$93,6,FALSE)*VLOOKUP($F170,BY_IND_Demand_Drivers!$B$5:$J$100,8,FALSE)</f>
        <v>3.2252603166723404E-5</v>
      </c>
      <c r="I170" s="16">
        <f>VLOOKUP($D170,'Growth rate'!$B$3:$S$93,6,FALSE)*VLOOKUP($F170,BY_IND_Demand_Drivers!$B$5:$J$100,9,FALSE)</f>
        <v>3.2252603166723404E-5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4.9150535342949437E-4</v>
      </c>
      <c r="H171" s="16">
        <f>VLOOKUP($D171,'Growth rate'!$B$3:$S$93,6,FALSE)*VLOOKUP($F171,BY_IND_Demand_Drivers!$B$5:$J$100,8,FALSE)</f>
        <v>3.2767023561966295E-5</v>
      </c>
      <c r="I171" s="16">
        <f>VLOOKUP($D171,'Growth rate'!$B$3:$S$93,6,FALSE)*VLOOKUP($F171,BY_IND_Demand_Drivers!$B$5:$J$100,9,FALSE)</f>
        <v>3.2767023561966295E-5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4.9922165935813775E-4</v>
      </c>
      <c r="H172" s="16">
        <f>VLOOKUP($D172,'Growth rate'!$B$3:$S$93,6,FALSE)*VLOOKUP($F172,BY_IND_Demand_Drivers!$B$5:$J$100,8,FALSE)</f>
        <v>3.3281443957209186E-5</v>
      </c>
      <c r="I172" s="16">
        <f>VLOOKUP($D172,'Growth rate'!$B$3:$S$93,6,FALSE)*VLOOKUP($F172,BY_IND_Demand_Drivers!$B$5:$J$100,9,FALSE)</f>
        <v>3.3281443957209186E-5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5.069379652867809E-4</v>
      </c>
      <c r="H173" s="16">
        <f>VLOOKUP($D173,'Growth rate'!$B$3:$S$93,6,FALSE)*VLOOKUP($F173,BY_IND_Demand_Drivers!$B$5:$J$100,8,FALSE)</f>
        <v>3.3795864352452071E-5</v>
      </c>
      <c r="I173" s="16">
        <f>VLOOKUP($D173,'Growth rate'!$B$3:$S$93,6,FALSE)*VLOOKUP($F173,BY_IND_Demand_Drivers!$B$5:$J$100,9,FALSE)</f>
        <v>3.3795864352452071E-5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5.1465427121542427E-4</v>
      </c>
      <c r="H174" s="16">
        <f>VLOOKUP($D174,'Growth rate'!$B$3:$S$93,6,FALSE)*VLOOKUP($F174,BY_IND_Demand_Drivers!$B$5:$J$100,8,FALSE)</f>
        <v>3.4310284747694955E-5</v>
      </c>
      <c r="I174" s="16">
        <f>VLOOKUP($D174,'Growth rate'!$B$3:$S$93,6,FALSE)*VLOOKUP($F174,BY_IND_Demand_Drivers!$B$5:$J$100,9,FALSE)</f>
        <v>3.4310284747694955E-5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5.2237057714406765E-4</v>
      </c>
      <c r="H175" s="16">
        <f>VLOOKUP($D175,'Growth rate'!$B$3:$S$93,6,FALSE)*VLOOKUP($F175,BY_IND_Demand_Drivers!$B$5:$J$100,8,FALSE)</f>
        <v>3.4824705142937846E-5</v>
      </c>
      <c r="I175" s="16">
        <f>VLOOKUP($D175,'Growth rate'!$B$3:$S$93,6,FALSE)*VLOOKUP($F175,BY_IND_Demand_Drivers!$B$5:$J$100,9,FALSE)</f>
        <v>3.4824705142937846E-5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5.3008688307271102E-4</v>
      </c>
      <c r="H176" s="16">
        <f>VLOOKUP($D176,'Growth rate'!$B$3:$S$93,6,FALSE)*VLOOKUP($F176,BY_IND_Demand_Drivers!$B$5:$J$100,8,FALSE)</f>
        <v>3.5339125538180737E-5</v>
      </c>
      <c r="I176" s="16">
        <f>VLOOKUP($D176,'Growth rate'!$B$3:$S$93,6,FALSE)*VLOOKUP($F176,BY_IND_Demand_Drivers!$B$5:$J$100,9,FALSE)</f>
        <v>3.5339125538180737E-5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5.3780318900135428E-4</v>
      </c>
      <c r="H177" s="16">
        <f>VLOOKUP($D177,'Growth rate'!$B$3:$S$93,6,FALSE)*VLOOKUP($F177,BY_IND_Demand_Drivers!$B$5:$J$100,8,FALSE)</f>
        <v>3.5853545933423628E-5</v>
      </c>
      <c r="I177" s="16">
        <f>VLOOKUP($D177,'Growth rate'!$B$3:$S$93,6,FALSE)*VLOOKUP($F177,BY_IND_Demand_Drivers!$B$5:$J$100,9,FALSE)</f>
        <v>3.5853545933423628E-5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5.4551949492999765E-4</v>
      </c>
      <c r="H178" s="16">
        <f>VLOOKUP($D178,'Growth rate'!$B$3:$S$93,6,FALSE)*VLOOKUP($F178,BY_IND_Demand_Drivers!$B$5:$J$100,8,FALSE)</f>
        <v>3.6367966328666512E-5</v>
      </c>
      <c r="I178" s="16">
        <f>VLOOKUP($D178,'Growth rate'!$B$3:$S$93,6,FALSE)*VLOOKUP($F178,BY_IND_Demand_Drivers!$B$5:$J$100,9,FALSE)</f>
        <v>3.6367966328666512E-5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5.5323580085864103E-4</v>
      </c>
      <c r="H179" s="16">
        <f>VLOOKUP($D179,'Growth rate'!$B$3:$S$93,6,FALSE)*VLOOKUP($F179,BY_IND_Demand_Drivers!$B$5:$J$100,8,FALSE)</f>
        <v>3.6882386723909403E-5</v>
      </c>
      <c r="I179" s="16">
        <f>VLOOKUP($D179,'Growth rate'!$B$3:$S$93,6,FALSE)*VLOOKUP($F179,BY_IND_Demand_Drivers!$B$5:$J$100,9,FALSE)</f>
        <v>3.6882386723909403E-5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5.6095210678728418E-4</v>
      </c>
      <c r="H180" s="16">
        <f>VLOOKUP($D180,'Growth rate'!$B$3:$S$93,6,FALSE)*VLOOKUP($F180,BY_IND_Demand_Drivers!$B$5:$J$100,8,FALSE)</f>
        <v>3.7396807119152287E-5</v>
      </c>
      <c r="I180" s="16">
        <f>VLOOKUP($D180,'Growth rate'!$B$3:$S$93,6,FALSE)*VLOOKUP($F180,BY_IND_Demand_Drivers!$B$5:$J$100,9,FALSE)</f>
        <v>3.7396807119152287E-5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5.6866841271592755E-4</v>
      </c>
      <c r="H181" s="16">
        <f>VLOOKUP($D181,'Growth rate'!$B$3:$S$93,6,FALSE)*VLOOKUP($F181,BY_IND_Demand_Drivers!$B$5:$J$100,8,FALSE)</f>
        <v>3.7911227514395178E-5</v>
      </c>
      <c r="I181" s="16">
        <f>VLOOKUP($D181,'Growth rate'!$B$3:$S$93,6,FALSE)*VLOOKUP($F181,BY_IND_Demand_Drivers!$B$5:$J$100,9,FALSE)</f>
        <v>3.7911227514395178E-5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5.7638471864457092E-4</v>
      </c>
      <c r="H182" s="16">
        <f>VLOOKUP($D182,'Growth rate'!$B$3:$S$93,6,FALSE)*VLOOKUP($F182,BY_IND_Demand_Drivers!$B$5:$J$100,8,FALSE)</f>
        <v>3.8425647909638063E-5</v>
      </c>
      <c r="I182" s="16">
        <f>VLOOKUP($D182,'Growth rate'!$B$3:$S$93,6,FALSE)*VLOOKUP($F182,BY_IND_Demand_Drivers!$B$5:$J$100,9,FALSE)</f>
        <v>3.8425647909638063E-5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5.8410102457321419E-4</v>
      </c>
      <c r="H183" s="16">
        <f>VLOOKUP($D183,'Growth rate'!$B$3:$S$93,6,FALSE)*VLOOKUP($F183,BY_IND_Demand_Drivers!$B$5:$J$100,8,FALSE)</f>
        <v>3.8940068304880954E-5</v>
      </c>
      <c r="I183" s="16">
        <f>VLOOKUP($D183,'Growth rate'!$B$3:$S$93,6,FALSE)*VLOOKUP($F183,BY_IND_Demand_Drivers!$B$5:$J$100,9,FALSE)</f>
        <v>3.8940068304880954E-5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5.9181733050185756E-4</v>
      </c>
      <c r="H184" s="16">
        <f>VLOOKUP($D184,'Growth rate'!$B$3:$S$93,6,FALSE)*VLOOKUP($F184,BY_IND_Demand_Drivers!$B$5:$J$100,8,FALSE)</f>
        <v>3.9454488700123845E-5</v>
      </c>
      <c r="I184" s="16">
        <f>VLOOKUP($D184,'Growth rate'!$B$3:$S$93,6,FALSE)*VLOOKUP($F184,BY_IND_Demand_Drivers!$B$5:$J$100,9,FALSE)</f>
        <v>3.9454488700123845E-5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5.9953363643050093E-4</v>
      </c>
      <c r="H185" s="16">
        <f>VLOOKUP($D185,'Growth rate'!$B$3:$S$93,6,FALSE)*VLOOKUP($F185,BY_IND_Demand_Drivers!$B$5:$J$100,8,FALSE)</f>
        <v>3.9968909095366736E-5</v>
      </c>
      <c r="I185" s="16">
        <f>VLOOKUP($D185,'Growth rate'!$B$3:$S$93,6,FALSE)*VLOOKUP($F185,BY_IND_Demand_Drivers!$B$5:$J$100,9,FALSE)</f>
        <v>3.9968909095366736E-5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6.072499423591442E-4</v>
      </c>
      <c r="H186" s="16">
        <f>VLOOKUP($D186,'Growth rate'!$B$3:$S$93,6,FALSE)*VLOOKUP($F186,BY_IND_Demand_Drivers!$B$5:$J$100,8,FALSE)</f>
        <v>4.048332949060962E-5</v>
      </c>
      <c r="I186" s="16">
        <f>VLOOKUP($D186,'Growth rate'!$B$3:$S$93,6,FALSE)*VLOOKUP($F186,BY_IND_Demand_Drivers!$B$5:$J$100,9,FALSE)</f>
        <v>4.048332949060962E-5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6.1496624828778757E-4</v>
      </c>
      <c r="H187" s="16">
        <f>VLOOKUP($D187,'Growth rate'!$B$3:$S$93,6,FALSE)*VLOOKUP($F187,BY_IND_Demand_Drivers!$B$5:$J$100,8,FALSE)</f>
        <v>4.0997749885852511E-5</v>
      </c>
      <c r="I187" s="16">
        <f>VLOOKUP($D187,'Growth rate'!$B$3:$S$93,6,FALSE)*VLOOKUP($F187,BY_IND_Demand_Drivers!$B$5:$J$100,9,FALSE)</f>
        <v>4.0997749885852511E-5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6.2268255421643094E-4</v>
      </c>
      <c r="H188" s="16">
        <f>VLOOKUP($D188,'Growth rate'!$B$3:$S$93,6,FALSE)*VLOOKUP($F188,BY_IND_Demand_Drivers!$B$5:$J$100,8,FALSE)</f>
        <v>4.1512170281095402E-5</v>
      </c>
      <c r="I188" s="16">
        <f>VLOOKUP($D188,'Growth rate'!$B$3:$S$93,6,FALSE)*VLOOKUP($F188,BY_IND_Demand_Drivers!$B$5:$J$100,9,FALSE)</f>
        <v>4.1512170281095402E-5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6.3039886014507431E-4</v>
      </c>
      <c r="H189" s="16">
        <f>VLOOKUP($D189,'Growth rate'!$B$3:$S$93,6,FALSE)*VLOOKUP($F189,BY_IND_Demand_Drivers!$B$5:$J$100,8,FALSE)</f>
        <v>4.2026590676338293E-5</v>
      </c>
      <c r="I189" s="16">
        <f>VLOOKUP($D189,'Growth rate'!$B$3:$S$93,6,FALSE)*VLOOKUP($F189,BY_IND_Demand_Drivers!$B$5:$J$100,9,FALSE)</f>
        <v>4.2026590676338293E-5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6.3811516607371747E-4</v>
      </c>
      <c r="H190" s="16">
        <f>VLOOKUP($D190,'Growth rate'!$B$3:$S$93,6,FALSE)*VLOOKUP($F190,BY_IND_Demand_Drivers!$B$5:$J$100,8,FALSE)</f>
        <v>4.254101107158117E-5</v>
      </c>
      <c r="I190" s="16">
        <f>VLOOKUP($D190,'Growth rate'!$B$3:$S$93,6,FALSE)*VLOOKUP($F190,BY_IND_Demand_Drivers!$B$5:$J$100,9,FALSE)</f>
        <v>4.254101107158117E-5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6.4583147200236084E-4</v>
      </c>
      <c r="H191" s="16">
        <f>VLOOKUP($D191,'Growth rate'!$B$3:$S$93,6,FALSE)*VLOOKUP($F191,BY_IND_Demand_Drivers!$B$5:$J$100,8,FALSE)</f>
        <v>4.3055431466824061E-5</v>
      </c>
      <c r="I191" s="16">
        <f>VLOOKUP($D191,'Growth rate'!$B$3:$S$93,6,FALSE)*VLOOKUP($F191,BY_IND_Demand_Drivers!$B$5:$J$100,9,FALSE)</f>
        <v>4.3055431466824061E-5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6.5354777793100421E-4</v>
      </c>
      <c r="H192" s="16">
        <f>VLOOKUP($D192,'Growth rate'!$B$3:$S$93,6,FALSE)*VLOOKUP($F192,BY_IND_Demand_Drivers!$B$5:$J$100,8,FALSE)</f>
        <v>4.3569851862066952E-5</v>
      </c>
      <c r="I192" s="16">
        <f>VLOOKUP($D192,'Growth rate'!$B$3:$S$93,6,FALSE)*VLOOKUP($F192,BY_IND_Demand_Drivers!$B$5:$J$100,9,FALSE)</f>
        <v>4.3569851862066952E-5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6.6126408385964747E-4</v>
      </c>
      <c r="H193" s="16">
        <f>VLOOKUP($D193,'Growth rate'!$B$3:$S$93,6,FALSE)*VLOOKUP($F193,BY_IND_Demand_Drivers!$B$5:$J$100,8,FALSE)</f>
        <v>4.4084272257309843E-5</v>
      </c>
      <c r="I193" s="16">
        <f>VLOOKUP($D193,'Growth rate'!$B$3:$S$93,6,FALSE)*VLOOKUP($F193,BY_IND_Demand_Drivers!$B$5:$J$100,9,FALSE)</f>
        <v>4.4084272257309843E-5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6.6898038978829085E-4</v>
      </c>
      <c r="H194" s="16">
        <f>VLOOKUP($D194,'Growth rate'!$B$3:$S$93,6,FALSE)*VLOOKUP($F194,BY_IND_Demand_Drivers!$B$5:$J$100,8,FALSE)</f>
        <v>4.4598692652552728E-5</v>
      </c>
      <c r="I194" s="16">
        <f>VLOOKUP($D194,'Growth rate'!$B$3:$S$93,6,FALSE)*VLOOKUP($F194,BY_IND_Demand_Drivers!$B$5:$J$100,9,FALSE)</f>
        <v>4.4598692652552728E-5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6.7669669571693411E-4</v>
      </c>
      <c r="H195" s="16">
        <f>VLOOKUP($D195,'Growth rate'!$B$3:$S$93,6,FALSE)*VLOOKUP($F195,BY_IND_Demand_Drivers!$B$5:$J$100,8,FALSE)</f>
        <v>4.5113113047795612E-5</v>
      </c>
      <c r="I195" s="16">
        <f>VLOOKUP($D195,'Growth rate'!$B$3:$S$93,6,FALSE)*VLOOKUP($F195,BY_IND_Demand_Drivers!$B$5:$J$100,9,FALSE)</f>
        <v>4.5113113047795612E-5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6.8441300164557737E-4</v>
      </c>
      <c r="H196" s="16">
        <f>VLOOKUP($D196,'Growth rate'!$B$3:$S$93,6,FALSE)*VLOOKUP($F196,BY_IND_Demand_Drivers!$B$5:$J$100,8,FALSE)</f>
        <v>4.5627533443038503E-5</v>
      </c>
      <c r="I196" s="16">
        <f>VLOOKUP($D196,'Growth rate'!$B$3:$S$93,6,FALSE)*VLOOKUP($F196,BY_IND_Demand_Drivers!$B$5:$J$100,9,FALSE)</f>
        <v>4.5627533443038503E-5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6.9212930757422074E-4</v>
      </c>
      <c r="H197" s="16">
        <f>VLOOKUP($D197,'Growth rate'!$B$3:$S$93,6,FALSE)*VLOOKUP($F197,BY_IND_Demand_Drivers!$B$5:$J$100,8,FALSE)</f>
        <v>4.6141953838281394E-5</v>
      </c>
      <c r="I197" s="16">
        <f>VLOOKUP($D197,'Growth rate'!$B$3:$S$93,6,FALSE)*VLOOKUP($F197,BY_IND_Demand_Drivers!$B$5:$J$100,9,FALSE)</f>
        <v>4.6141953838281394E-5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6.9984561350286412E-4</v>
      </c>
      <c r="H198" s="16">
        <f>VLOOKUP($D198,'Growth rate'!$B$3:$S$93,6,FALSE)*VLOOKUP($F198,BY_IND_Demand_Drivers!$B$5:$J$100,8,FALSE)</f>
        <v>4.6656374233524278E-5</v>
      </c>
      <c r="I198" s="16">
        <f>VLOOKUP($D198,'Growth rate'!$B$3:$S$93,6,FALSE)*VLOOKUP($F198,BY_IND_Demand_Drivers!$B$5:$J$100,9,FALSE)</f>
        <v>4.6656374233524278E-5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7.0756191943150749E-4</v>
      </c>
      <c r="H199" s="16">
        <f>VLOOKUP($D199,'Growth rate'!$B$3:$S$93,6,FALSE)*VLOOKUP($F199,BY_IND_Demand_Drivers!$B$5:$J$100,8,FALSE)</f>
        <v>4.7170794628767169E-5</v>
      </c>
      <c r="I199" s="16">
        <f>VLOOKUP($D199,'Growth rate'!$B$3:$S$93,6,FALSE)*VLOOKUP($F199,BY_IND_Demand_Drivers!$B$5:$J$100,9,FALSE)</f>
        <v>4.7170794628767169E-5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7.1888291014241164E-4</v>
      </c>
      <c r="H200" s="16">
        <f>VLOOKUP($D200,'Growth rate'!$B$3:$S$93,6,FALSE)*VLOOKUP($F200,BY_IND_Demand_Drivers!$B$5:$J$100,8,FALSE)</f>
        <v>4.7925527342827445E-5</v>
      </c>
      <c r="I200" s="16">
        <f>VLOOKUP($D200,'Growth rate'!$B$3:$S$93,6,FALSE)*VLOOKUP($F200,BY_IND_Demand_Drivers!$B$5:$J$100,9,FALSE)</f>
        <v>4.7925527342827445E-5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7.3038503670469013E-4</v>
      </c>
      <c r="H201" s="16">
        <f>VLOOKUP($D201,'Growth rate'!$B$3:$S$93,6,FALSE)*VLOOKUP($F201,BY_IND_Demand_Drivers!$B$5:$J$100,8,FALSE)</f>
        <v>4.8692335780312681E-5</v>
      </c>
      <c r="I201" s="16">
        <f>VLOOKUP($D201,'Growth rate'!$B$3:$S$93,6,FALSE)*VLOOKUP($F201,BY_IND_Demand_Drivers!$B$5:$J$100,9,FALSE)</f>
        <v>4.8692335780312681E-5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7.4207119729196517E-4</v>
      </c>
      <c r="H202" s="16">
        <f>VLOOKUP($D202,'Growth rate'!$B$3:$S$93,6,FALSE)*VLOOKUP($F202,BY_IND_Demand_Drivers!$B$5:$J$100,8,FALSE)</f>
        <v>4.9471413152797687E-5</v>
      </c>
      <c r="I202" s="16">
        <f>VLOOKUP($D202,'Growth rate'!$B$3:$S$93,6,FALSE)*VLOOKUP($F202,BY_IND_Demand_Drivers!$B$5:$J$100,9,FALSE)</f>
        <v>4.9471413152797687E-5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7.5394433644863663E-4</v>
      </c>
      <c r="H203" s="16">
        <f>VLOOKUP($D203,'Growth rate'!$B$3:$S$93,6,FALSE)*VLOOKUP($F203,BY_IND_Demand_Drivers!$B$5:$J$100,8,FALSE)</f>
        <v>5.0262955763242456E-5</v>
      </c>
      <c r="I203" s="16">
        <f>VLOOKUP($D203,'Growth rate'!$B$3:$S$93,6,FALSE)*VLOOKUP($F203,BY_IND_Demand_Drivers!$B$5:$J$100,9,FALSE)</f>
        <v>5.0262955763242456E-5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7.6600744583181469E-4</v>
      </c>
      <c r="H204" s="16">
        <f>VLOOKUP($D204,'Growth rate'!$B$3:$S$93,6,FALSE)*VLOOKUP($F204,BY_IND_Demand_Drivers!$B$5:$J$100,8,FALSE)</f>
        <v>5.1067163055454322E-5</v>
      </c>
      <c r="I204" s="16">
        <f>VLOOKUP($D204,'Growth rate'!$B$3:$S$93,6,FALSE)*VLOOKUP($F204,BY_IND_Demand_Drivers!$B$5:$J$100,9,FALSE)</f>
        <v>5.1067163055454322E-5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7.782635649651238E-4</v>
      </c>
      <c r="H205" s="16">
        <f>VLOOKUP($D205,'Growth rate'!$B$3:$S$93,6,FALSE)*VLOOKUP($F205,BY_IND_Demand_Drivers!$B$5:$J$100,8,FALSE)</f>
        <v>5.1884237664341596E-5</v>
      </c>
      <c r="I205" s="16">
        <f>VLOOKUP($D205,'Growth rate'!$B$3:$S$93,6,FALSE)*VLOOKUP($F205,BY_IND_Demand_Drivers!$B$5:$J$100,9,FALSE)</f>
        <v>5.1884237664341596E-5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7.9071578200456591E-4</v>
      </c>
      <c r="H206" s="16">
        <f>VLOOKUP($D206,'Growth rate'!$B$3:$S$93,6,FALSE)*VLOOKUP($F206,BY_IND_Demand_Drivers!$B$5:$J$100,8,FALSE)</f>
        <v>5.271438546697107E-5</v>
      </c>
      <c r="I206" s="16">
        <f>VLOOKUP($D206,'Growth rate'!$B$3:$S$93,6,FALSE)*VLOOKUP($F206,BY_IND_Demand_Drivers!$B$5:$J$100,9,FALSE)</f>
        <v>5.271438546697107E-5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8.0336723451663889E-4</v>
      </c>
      <c r="H207" s="16">
        <f>VLOOKUP($D207,'Growth rate'!$B$3:$S$93,6,FALSE)*VLOOKUP($F207,BY_IND_Demand_Drivers!$B$5:$J$100,8,FALSE)</f>
        <v>5.3557815634442597E-5</v>
      </c>
      <c r="I207" s="16">
        <f>VLOOKUP($D207,'Growth rate'!$B$3:$S$93,6,FALSE)*VLOOKUP($F207,BY_IND_Demand_Drivers!$B$5:$J$100,9,FALSE)</f>
        <v>5.3557815634442597E-5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8.1622111026890523E-4</v>
      </c>
      <c r="H208" s="16">
        <f>VLOOKUP($D208,'Growth rate'!$B$3:$S$93,6,FALSE)*VLOOKUP($F208,BY_IND_Demand_Drivers!$B$5:$J$100,8,FALSE)</f>
        <v>5.4414740684593687E-5</v>
      </c>
      <c r="I208" s="16">
        <f>VLOOKUP($D208,'Growth rate'!$B$3:$S$93,6,FALSE)*VLOOKUP($F208,BY_IND_Demand_Drivers!$B$5:$J$100,9,FALSE)</f>
        <v>5.4414740684593687E-5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8.2928064803320766E-4</v>
      </c>
      <c r="H209" s="16">
        <f>VLOOKUP($D209,'Growth rate'!$B$3:$S$93,6,FALSE)*VLOOKUP($F209,BY_IND_Demand_Drivers!$B$5:$J$100,8,FALSE)</f>
        <v>5.5285376535547184E-5</v>
      </c>
      <c r="I209" s="16">
        <f>VLOOKUP($D209,'Growth rate'!$B$3:$S$93,6,FALSE)*VLOOKUP($F209,BY_IND_Demand_Drivers!$B$5:$J$100,9,FALSE)</f>
        <v>5.5285376535547184E-5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8.4254913840173891E-4</v>
      </c>
      <c r="H210" s="16">
        <f>VLOOKUP($D210,'Growth rate'!$B$3:$S$93,6,FALSE)*VLOOKUP($F210,BY_IND_Demand_Drivers!$B$5:$J$100,8,FALSE)</f>
        <v>5.6169942560115939E-5</v>
      </c>
      <c r="I210" s="16">
        <f>VLOOKUP($D210,'Growth rate'!$B$3:$S$93,6,FALSE)*VLOOKUP($F210,BY_IND_Demand_Drivers!$B$5:$J$100,9,FALSE)</f>
        <v>5.6169942560115939E-5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8.5602992461616685E-4</v>
      </c>
      <c r="H211" s="16">
        <f>VLOOKUP($D211,'Growth rate'!$B$3:$S$93,6,FALSE)*VLOOKUP($F211,BY_IND_Demand_Drivers!$B$5:$J$100,8,FALSE)</f>
        <v>5.7068661641077799E-5</v>
      </c>
      <c r="I211" s="16">
        <f>VLOOKUP($D211,'Growth rate'!$B$3:$S$93,6,FALSE)*VLOOKUP($F211,BY_IND_Demand_Drivers!$B$5:$J$100,9,FALSE)</f>
        <v>5.7068661641077799E-5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8.6972640341002546E-4</v>
      </c>
      <c r="H212" s="16">
        <f>VLOOKUP($D212,'Growth rate'!$B$3:$S$93,6,FALSE)*VLOOKUP($F212,BY_IND_Demand_Drivers!$B$5:$J$100,8,FALSE)</f>
        <v>5.7981760227335042E-5</v>
      </c>
      <c r="I212" s="16">
        <f>VLOOKUP($D212,'Growth rate'!$B$3:$S$93,6,FALSE)*VLOOKUP($F212,BY_IND_Demand_Drivers!$B$5:$J$100,9,FALSE)</f>
        <v>5.7981760227335042E-5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8.8364202586458599E-4</v>
      </c>
      <c r="H213" s="16">
        <f>VLOOKUP($D213,'Growth rate'!$B$3:$S$93,6,FALSE)*VLOOKUP($F213,BY_IND_Demand_Drivers!$B$5:$J$100,8,FALSE)</f>
        <v>5.8909468390972405E-5</v>
      </c>
      <c r="I213" s="16">
        <f>VLOOKUP($D213,'Growth rate'!$B$3:$S$93,6,FALSE)*VLOOKUP($F213,BY_IND_Demand_Drivers!$B$5:$J$100,9,FALSE)</f>
        <v>5.8909468390972405E-5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8.9778029827841937E-4</v>
      </c>
      <c r="H214" s="16">
        <f>VLOOKUP($D214,'Growth rate'!$B$3:$S$93,6,FALSE)*VLOOKUP($F214,BY_IND_Demand_Drivers!$B$5:$J$100,8,FALSE)</f>
        <v>5.9852019885227961E-5</v>
      </c>
      <c r="I214" s="16">
        <f>VLOOKUP($D214,'Growth rate'!$B$3:$S$93,6,FALSE)*VLOOKUP($F214,BY_IND_Demand_Drivers!$B$5:$J$100,9,FALSE)</f>
        <v>5.9852019885227961E-5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9.1214478305087407E-4</v>
      </c>
      <c r="H215" s="16">
        <f>VLOOKUP($D215,'Growth rate'!$B$3:$S$93,6,FALSE)*VLOOKUP($F215,BY_IND_Demand_Drivers!$B$5:$J$100,8,FALSE)</f>
        <v>6.0809652203391615E-5</v>
      </c>
      <c r="I215" s="16">
        <f>VLOOKUP($D215,'Growth rate'!$B$3:$S$93,6,FALSE)*VLOOKUP($F215,BY_IND_Demand_Drivers!$B$5:$J$100,9,FALSE)</f>
        <v>6.0809652203391615E-5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9.2673909957968802E-4</v>
      </c>
      <c r="H216" s="16">
        <f>VLOOKUP($D216,'Growth rate'!$B$3:$S$93,6,FALSE)*VLOOKUP($F216,BY_IND_Demand_Drivers!$B$5:$J$100,8,FALSE)</f>
        <v>6.1782606638645878E-5</v>
      </c>
      <c r="I216" s="16">
        <f>VLOOKUP($D216,'Growth rate'!$B$3:$S$93,6,FALSE)*VLOOKUP($F216,BY_IND_Demand_Drivers!$B$5:$J$100,9,FALSE)</f>
        <v>6.1782606638645878E-5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9.4156692517296311E-4</v>
      </c>
      <c r="H217" s="16">
        <f>VLOOKUP($D217,'Growth rate'!$B$3:$S$93,6,FALSE)*VLOOKUP($F217,BY_IND_Demand_Drivers!$B$5:$J$100,8,FALSE)</f>
        <v>6.2771128344864222E-5</v>
      </c>
      <c r="I217" s="16">
        <f>VLOOKUP($D217,'Growth rate'!$B$3:$S$93,6,FALSE)*VLOOKUP($F217,BY_IND_Demand_Drivers!$B$5:$J$100,9,FALSE)</f>
        <v>6.2771128344864222E-5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9.5663199597573038E-4</v>
      </c>
      <c r="H218" s="16">
        <f>VLOOKUP($D218,'Growth rate'!$B$3:$S$93,6,FALSE)*VLOOKUP($F218,BY_IND_Demand_Drivers!$B$5:$J$100,8,FALSE)</f>
        <v>6.3775466398382038E-5</v>
      </c>
      <c r="I218" s="16">
        <f>VLOOKUP($D218,'Growth rate'!$B$3:$S$93,6,FALSE)*VLOOKUP($F218,BY_IND_Demand_Drivers!$B$5:$J$100,9,FALSE)</f>
        <v>6.3775466398382038E-5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9.7193810791134207E-4</v>
      </c>
      <c r="H219" s="16">
        <f>VLOOKUP($D219,'Growth rate'!$B$3:$S$93,6,FALSE)*VLOOKUP($F219,BY_IND_Demand_Drivers!$B$5:$J$100,8,FALSE)</f>
        <v>6.4795873860756155E-5</v>
      </c>
      <c r="I219" s="16">
        <f>VLOOKUP($D219,'Growth rate'!$B$3:$S$93,6,FALSE)*VLOOKUP($F219,BY_IND_Demand_Drivers!$B$5:$J$100,9,FALSE)</f>
        <v>6.4795873860756155E-5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9.8748911763792374E-4</v>
      </c>
      <c r="H220" s="16">
        <f>VLOOKUP($D220,'Growth rate'!$B$3:$S$93,6,FALSE)*VLOOKUP($F220,BY_IND_Demand_Drivers!$B$5:$J$100,8,FALSE)</f>
        <v>6.5832607842528253E-5</v>
      </c>
      <c r="I220" s="16">
        <f>VLOOKUP($D220,'Growth rate'!$B$3:$S$93,6,FALSE)*VLOOKUP($F220,BY_IND_Demand_Drivers!$B$5:$J$100,9,FALSE)</f>
        <v>6.5832607842528253E-5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1.0032889435201305E-3</v>
      </c>
      <c r="H221" s="16">
        <f>VLOOKUP($D221,'Growth rate'!$B$3:$S$93,6,FALSE)*VLOOKUP($F221,BY_IND_Demand_Drivers!$B$5:$J$100,8,FALSE)</f>
        <v>6.6885929568008702E-5</v>
      </c>
      <c r="I221" s="16">
        <f>VLOOKUP($D221,'Growth rate'!$B$3:$S$93,6,FALSE)*VLOOKUP($F221,BY_IND_Demand_Drivers!$B$5:$J$100,9,FALSE)</f>
        <v>6.6885929568008702E-5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1.0193415666164523E-3</v>
      </c>
      <c r="H222" s="16">
        <f>VLOOKUP($D222,'Growth rate'!$B$3:$S$93,6,FALSE)*VLOOKUP($F222,BY_IND_Demand_Drivers!$B$5:$J$100,8,FALSE)</f>
        <v>6.7956104441096841E-5</v>
      </c>
      <c r="I222" s="16">
        <f>VLOOKUP($D222,'Growth rate'!$B$3:$S$93,6,FALSE)*VLOOKUP($F222,BY_IND_Demand_Drivers!$B$5:$J$100,9,FALSE)</f>
        <v>6.7956104441096841E-5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1.0356510316823157E-3</v>
      </c>
      <c r="H223" s="16">
        <f>VLOOKUP($D223,'Growth rate'!$B$3:$S$93,6,FALSE)*VLOOKUP($F223,BY_IND_Demand_Drivers!$B$5:$J$100,8,FALSE)</f>
        <v>6.9043402112154388E-5</v>
      </c>
      <c r="I223" s="16">
        <f>VLOOKUP($D223,'Growth rate'!$B$3:$S$93,6,FALSE)*VLOOKUP($F223,BY_IND_Demand_Drivers!$B$5:$J$100,9,FALSE)</f>
        <v>6.9043402112154388E-5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1.0522214481892328E-3</v>
      </c>
      <c r="H224" s="16">
        <f>VLOOKUP($D224,'Growth rate'!$B$3:$S$93,6,FALSE)*VLOOKUP($F224,BY_IND_Demand_Drivers!$B$5:$J$100,8,FALSE)</f>
        <v>7.0148096545948868E-5</v>
      </c>
      <c r="I224" s="16">
        <f>VLOOKUP($D224,'Growth rate'!$B$3:$S$93,6,FALSE)*VLOOKUP($F224,BY_IND_Demand_Drivers!$B$5:$J$100,9,FALSE)</f>
        <v>7.0148096545948868E-5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1.0690569913602605E-3</v>
      </c>
      <c r="H225" s="16">
        <f>VLOOKUP($D225,'Growth rate'!$B$3:$S$93,6,FALSE)*VLOOKUP($F225,BY_IND_Demand_Drivers!$B$5:$J$100,8,FALSE)</f>
        <v>7.1270466090684034E-5</v>
      </c>
      <c r="I225" s="16">
        <f>VLOOKUP($D225,'Growth rate'!$B$3:$S$93,6,FALSE)*VLOOKUP($F225,BY_IND_Demand_Drivers!$B$5:$J$100,9,FALSE)</f>
        <v>7.1270466090684034E-5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1.0861619032220245E-3</v>
      </c>
      <c r="H226" s="16">
        <f>VLOOKUP($D226,'Growth rate'!$B$3:$S$93,6,FALSE)*VLOOKUP($F226,BY_IND_Demand_Drivers!$B$5:$J$100,8,FALSE)</f>
        <v>7.2410793548134978E-5</v>
      </c>
      <c r="I226" s="16">
        <f>VLOOKUP($D226,'Growth rate'!$B$3:$S$93,6,FALSE)*VLOOKUP($F226,BY_IND_Demand_Drivers!$B$5:$J$100,9,FALSE)</f>
        <v>7.2410793548134978E-5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1.1035404936735769E-3</v>
      </c>
      <c r="H227" s="16">
        <f>VLOOKUP($D227,'Growth rate'!$B$3:$S$93,6,FALSE)*VLOOKUP($F227,BY_IND_Demand_Drivers!$B$5:$J$100,8,FALSE)</f>
        <v>7.3569366244905144E-5</v>
      </c>
      <c r="I227" s="16">
        <f>VLOOKUP($D227,'Growth rate'!$B$3:$S$93,6,FALSE)*VLOOKUP($F227,BY_IND_Demand_Drivers!$B$5:$J$100,9,FALSE)</f>
        <v>7.3569366244905144E-5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1.1211971415723543E-3</v>
      </c>
      <c r="H228" s="16">
        <f>VLOOKUP($D228,'Growth rate'!$B$3:$S$93,6,FALSE)*VLOOKUP($F228,BY_IND_Demand_Drivers!$B$5:$J$100,8,FALSE)</f>
        <v>7.4746476104823635E-5</v>
      </c>
      <c r="I228" s="16">
        <f>VLOOKUP($D228,'Growth rate'!$B$3:$S$93,6,FALSE)*VLOOKUP($F228,BY_IND_Demand_Drivers!$B$5:$J$100,9,FALSE)</f>
        <v>7.4746476104823635E-5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1.1391362958375118E-3</v>
      </c>
      <c r="H229" s="16">
        <f>VLOOKUP($D229,'Growth rate'!$B$3:$S$93,6,FALSE)*VLOOKUP($F229,BY_IND_Demand_Drivers!$B$5:$J$100,8,FALSE)</f>
        <v>7.59424197225008E-5</v>
      </c>
      <c r="I229" s="16">
        <f>VLOOKUP($D229,'Growth rate'!$B$3:$S$93,6,FALSE)*VLOOKUP($F229,BY_IND_Demand_Drivers!$B$5:$J$100,9,FALSE)</f>
        <v>7.59424197225008E-5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1.1573624765709122E-3</v>
      </c>
      <c r="H230" s="16">
        <f>VLOOKUP($D230,'Growth rate'!$B$3:$S$93,6,FALSE)*VLOOKUP($F230,BY_IND_Demand_Drivers!$B$5:$J$100,8,FALSE)</f>
        <v>7.7157498438060825E-5</v>
      </c>
      <c r="I230" s="16">
        <f>VLOOKUP($D230,'Growth rate'!$B$3:$S$93,6,FALSE)*VLOOKUP($F230,BY_IND_Demand_Drivers!$B$5:$J$100,9,FALSE)</f>
        <v>7.7157498438060825E-5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1.175880276196047E-3</v>
      </c>
      <c r="H231" s="16">
        <f>VLOOKUP($D231,'Growth rate'!$B$3:$S$93,6,FALSE)*VLOOKUP($F231,BY_IND_Demand_Drivers!$B$5:$J$100,8,FALSE)</f>
        <v>7.8392018413069806E-5</v>
      </c>
      <c r="I231" s="16">
        <f>VLOOKUP($D231,'Growth rate'!$B$3:$S$93,6,FALSE)*VLOOKUP($F231,BY_IND_Demand_Drivers!$B$5:$J$100,9,FALSE)</f>
        <v>7.8392018413069806E-5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1.1946943606151836E-3</v>
      </c>
      <c r="H232" s="16">
        <f>VLOOKUP($D232,'Growth rate'!$B$3:$S$93,6,FALSE)*VLOOKUP($F232,BY_IND_Demand_Drivers!$B$5:$J$100,8,FALSE)</f>
        <v>7.964629070767892E-5</v>
      </c>
      <c r="I232" s="16">
        <f>VLOOKUP($D232,'Growth rate'!$B$3:$S$93,6,FALSE)*VLOOKUP($F232,BY_IND_Demand_Drivers!$B$5:$J$100,9,FALSE)</f>
        <v>7.964629070767892E-5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1.2138094703850264E-3</v>
      </c>
      <c r="H233" s="16">
        <f>VLOOKUP($D233,'Growth rate'!$B$3:$S$93,6,FALSE)*VLOOKUP($F233,BY_IND_Demand_Drivers!$B$5:$J$100,8,FALSE)</f>
        <v>8.0920631359001773E-5</v>
      </c>
      <c r="I233" s="16">
        <f>VLOOKUP($D233,'Growth rate'!$B$3:$S$93,6,FALSE)*VLOOKUP($F233,BY_IND_Demand_Drivers!$B$5:$J$100,9,FALSE)</f>
        <v>8.0920631359001773E-5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1.2332304219111871E-3</v>
      </c>
      <c r="H234" s="16">
        <f>VLOOKUP($D234,'Growth rate'!$B$3:$S$93,6,FALSE)*VLOOKUP($F234,BY_IND_Demand_Drivers!$B$5:$J$100,8,FALSE)</f>
        <v>8.2215361460745814E-5</v>
      </c>
      <c r="I234" s="16">
        <f>VLOOKUP($D234,'Growth rate'!$B$3:$S$93,6,FALSE)*VLOOKUP($F234,BY_IND_Demand_Drivers!$B$5:$J$100,9,FALSE)</f>
        <v>8.2215361460745814E-5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1.2529621086617663E-3</v>
      </c>
      <c r="H235" s="16">
        <f>VLOOKUP($D235,'Growth rate'!$B$3:$S$93,6,FALSE)*VLOOKUP($F235,BY_IND_Demand_Drivers!$B$5:$J$100,8,FALSE)</f>
        <v>8.3530807244117764E-5</v>
      </c>
      <c r="I235" s="16">
        <f>VLOOKUP($D235,'Growth rate'!$B$3:$S$93,6,FALSE)*VLOOKUP($F235,BY_IND_Demand_Drivers!$B$5:$J$100,9,FALSE)</f>
        <v>8.3530807244117764E-5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1.2730095024003545E-3</v>
      </c>
      <c r="H236" s="16">
        <f>VLOOKUP($D236,'Growth rate'!$B$3:$S$93,6,FALSE)*VLOOKUP($F236,BY_IND_Demand_Drivers!$B$5:$J$100,8,FALSE)</f>
        <v>8.4867300160023653E-5</v>
      </c>
      <c r="I236" s="16">
        <f>VLOOKUP($D236,'Growth rate'!$B$3:$S$93,6,FALSE)*VLOOKUP($F236,BY_IND_Demand_Drivers!$B$5:$J$100,9,FALSE)</f>
        <v>8.4867300160023653E-5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1.2933776544387602E-3</v>
      </c>
      <c r="H237" s="16">
        <f>VLOOKUP($D237,'Growth rate'!$B$3:$S$93,6,FALSE)*VLOOKUP($F237,BY_IND_Demand_Drivers!$B$5:$J$100,8,FALSE)</f>
        <v>8.6225176962584027E-5</v>
      </c>
      <c r="I237" s="16">
        <f>VLOOKUP($D237,'Growth rate'!$B$3:$S$93,6,FALSE)*VLOOKUP($F237,BY_IND_Demand_Drivers!$B$5:$J$100,9,FALSE)</f>
        <v>8.6225176962584027E-5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1.3140716969097803E-3</v>
      </c>
      <c r="H238" s="16">
        <f>VLOOKUP($D238,'Growth rate'!$B$3:$S$93,6,FALSE)*VLOOKUP($F238,BY_IND_Demand_Drivers!$B$5:$J$100,8,FALSE)</f>
        <v>8.7604779793985376E-5</v>
      </c>
      <c r="I238" s="16">
        <f>VLOOKUP($D238,'Growth rate'!$B$3:$S$93,6,FALSE)*VLOOKUP($F238,BY_IND_Demand_Drivers!$B$5:$J$100,9,FALSE)</f>
        <v>8.7604779793985376E-5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1.3350968440603368E-3</v>
      </c>
      <c r="H239" s="16">
        <f>VLOOKUP($D239,'Growth rate'!$B$3:$S$93,6,FALSE)*VLOOKUP($F239,BY_IND_Demand_Drivers!$B$5:$J$100,8,FALSE)</f>
        <v>8.9006456270689126E-5</v>
      </c>
      <c r="I239" s="16">
        <f>VLOOKUP($D239,'Growth rate'!$B$3:$S$93,6,FALSE)*VLOOKUP($F239,BY_IND_Demand_Drivers!$B$5:$J$100,9,FALSE)</f>
        <v>8.9006456270689126E-5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1.3564583935653024E-3</v>
      </c>
      <c r="H240" s="16">
        <f>VLOOKUP($D240,'Growth rate'!$B$3:$S$93,6,FALSE)*VLOOKUP($F240,BY_IND_Demand_Drivers!$B$5:$J$100,8,FALSE)</f>
        <v>9.0430559571020176E-5</v>
      </c>
      <c r="I240" s="16">
        <f>VLOOKUP($D240,'Growth rate'!$B$3:$S$93,6,FALSE)*VLOOKUP($F240,BY_IND_Demand_Drivers!$B$5:$J$100,9,FALSE)</f>
        <v>9.0430559571020176E-5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1.3781617278623474E-3</v>
      </c>
      <c r="H241" s="16">
        <f>VLOOKUP($D241,'Growth rate'!$B$3:$S$93,6,FALSE)*VLOOKUP($F241,BY_IND_Demand_Drivers!$B$5:$J$100,8,FALSE)</f>
        <v>9.1877448524156511E-5</v>
      </c>
      <c r="I241" s="16">
        <f>VLOOKUP($D241,'Growth rate'!$B$3:$S$93,6,FALSE)*VLOOKUP($F241,BY_IND_Demand_Drivers!$B$5:$J$100,9,FALSE)</f>
        <v>9.1877448524156511E-5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1.4002123155081451E-3</v>
      </c>
      <c r="H242" s="16">
        <f>VLOOKUP($D242,'Growth rate'!$B$3:$S$93,6,FALSE)*VLOOKUP($F242,BY_IND_Demand_Drivers!$B$5:$J$100,8,FALSE)</f>
        <v>9.3347487700543008E-5</v>
      </c>
      <c r="I242" s="16">
        <f>VLOOKUP($D242,'Growth rate'!$B$3:$S$93,6,FALSE)*VLOOKUP($F242,BY_IND_Demand_Drivers!$B$5:$J$100,9,FALSE)</f>
        <v>9.3347487700543008E-5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1.4226157125562754E-3</v>
      </c>
      <c r="H243" s="16">
        <f>VLOOKUP($D243,'Growth rate'!$B$3:$S$93,6,FALSE)*VLOOKUP($F243,BY_IND_Demand_Drivers!$B$5:$J$100,8,FALSE)</f>
        <v>9.4841047503751701E-5</v>
      </c>
      <c r="I243" s="16">
        <f>VLOOKUP($D243,'Growth rate'!$B$3:$S$93,6,FALSE)*VLOOKUP($F243,BY_IND_Demand_Drivers!$B$5:$J$100,9,FALSE)</f>
        <v>9.4841047503751701E-5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1.445377563957176E-3</v>
      </c>
      <c r="H244" s="16">
        <f>VLOOKUP($D244,'Growth rate'!$B$3:$S$93,6,FALSE)*VLOOKUP($F244,BY_IND_Demand_Drivers!$B$5:$J$100,8,FALSE)</f>
        <v>9.6358504263811739E-5</v>
      </c>
      <c r="I244" s="16">
        <f>VLOOKUP($D244,'Growth rate'!$B$3:$S$93,6,FALSE)*VLOOKUP($F244,BY_IND_Demand_Drivers!$B$5:$J$100,9,FALSE)</f>
        <v>9.6358504263811739E-5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1.4685036049804907E-3</v>
      </c>
      <c r="H245" s="16">
        <f>VLOOKUP($D245,'Growth rate'!$B$3:$S$93,6,FALSE)*VLOOKUP($F245,BY_IND_Demand_Drivers!$B$5:$J$100,8,FALSE)</f>
        <v>9.7900240332032725E-5</v>
      </c>
      <c r="I245" s="16">
        <f>VLOOKUP($D245,'Growth rate'!$B$3:$S$93,6,FALSE)*VLOOKUP($F245,BY_IND_Demand_Drivers!$B$5:$J$100,9,FALSE)</f>
        <v>9.7900240332032725E-5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1.4919996626601784E-3</v>
      </c>
      <c r="H246" s="16">
        <f>VLOOKUP($D246,'Growth rate'!$B$3:$S$93,6,FALSE)*VLOOKUP($F246,BY_IND_Demand_Drivers!$B$5:$J$100,8,FALSE)</f>
        <v>9.9466644177345241E-5</v>
      </c>
      <c r="I246" s="16">
        <f>VLOOKUP($D246,'Growth rate'!$B$3:$S$93,6,FALSE)*VLOOKUP($F246,BY_IND_Demand_Drivers!$B$5:$J$100,9,FALSE)</f>
        <v>9.9466644177345241E-5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1.5158716572627412E-3</v>
      </c>
      <c r="H247" s="16">
        <f>VLOOKUP($D247,'Growth rate'!$B$3:$S$93,6,FALSE)*VLOOKUP($F247,BY_IND_Demand_Drivers!$B$5:$J$100,8,FALSE)</f>
        <v>1.0105811048418276E-4</v>
      </c>
      <c r="I247" s="16">
        <f>VLOOKUP($D247,'Growth rate'!$B$3:$S$93,6,FALSE)*VLOOKUP($F247,BY_IND_Demand_Drivers!$B$5:$J$100,9,FALSE)</f>
        <v>1.0105811048418276E-4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1.5401256037789453E-3</v>
      </c>
      <c r="H248" s="16">
        <f>VLOOKUP($D248,'Growth rate'!$B$3:$S$93,6,FALSE)*VLOOKUP($F248,BY_IND_Demand_Drivers!$B$5:$J$100,8,FALSE)</f>
        <v>1.0267504025192969E-4</v>
      </c>
      <c r="I248" s="16">
        <f>VLOOKUP($D248,'Growth rate'!$B$3:$S$93,6,FALSE)*VLOOKUP($F248,BY_IND_Demand_Drivers!$B$5:$J$100,9,FALSE)</f>
        <v>1.0267504025192969E-4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1.5647676134394083E-3</v>
      </c>
      <c r="H249" s="16">
        <f>VLOOKUP($D249,'Growth rate'!$B$3:$S$93,6,FALSE)*VLOOKUP($F249,BY_IND_Demand_Drivers!$B$5:$J$100,8,FALSE)</f>
        <v>1.0431784089596058E-4</v>
      </c>
      <c r="I249" s="16">
        <f>VLOOKUP($D249,'Growth rate'!$B$3:$S$93,6,FALSE)*VLOOKUP($F249,BY_IND_Demand_Drivers!$B$5:$J$100,9,FALSE)</f>
        <v>1.0431784089596058E-4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1.4159976237623764E-2</v>
      </c>
      <c r="H250" s="16">
        <f>VLOOKUP($D250,'Growth rate'!$B$3:$S$93,6,FALSE)*VLOOKUP($F250,BY_IND_Demand_Drivers!$B$5:$J$100,8,FALSE)</f>
        <v>7.9620594059405948E-4</v>
      </c>
      <c r="I250" s="16">
        <f>VLOOKUP($D250,'Growth rate'!$B$3:$S$93,6,FALSE)*VLOOKUP($F250,BY_IND_Demand_Drivers!$B$5:$J$100,9,FALSE)</f>
        <v>7.9620594059405948E-4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1.4393265886866414E-2</v>
      </c>
      <c r="H251" s="16">
        <f>VLOOKUP($D251,'Growth rate'!$B$3:$S$93,6,FALSE)*VLOOKUP($F251,BY_IND_Demand_Drivers!$B$5:$J$100,8,FALSE)</f>
        <v>8.0932366067275319E-4</v>
      </c>
      <c r="I251" s="16">
        <f>VLOOKUP($D251,'Growth rate'!$B$3:$S$93,6,FALSE)*VLOOKUP($F251,BY_IND_Demand_Drivers!$B$5:$J$100,9,FALSE)</f>
        <v>8.0932366067275319E-4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1.4626555536109065E-2</v>
      </c>
      <c r="H252" s="16">
        <f>VLOOKUP($D252,'Growth rate'!$B$3:$S$93,6,FALSE)*VLOOKUP($F252,BY_IND_Demand_Drivers!$B$5:$J$100,8,FALSE)</f>
        <v>8.2244138075144679E-4</v>
      </c>
      <c r="I252" s="16">
        <f>VLOOKUP($D252,'Growth rate'!$B$3:$S$93,6,FALSE)*VLOOKUP($F252,BY_IND_Demand_Drivers!$B$5:$J$100,9,FALSE)</f>
        <v>8.2244138075144679E-4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1.4859845185351715E-2</v>
      </c>
      <c r="H253" s="16">
        <f>VLOOKUP($D253,'Growth rate'!$B$3:$S$93,6,FALSE)*VLOOKUP($F253,BY_IND_Demand_Drivers!$B$5:$J$100,8,FALSE)</f>
        <v>8.355591008301405E-4</v>
      </c>
      <c r="I253" s="16">
        <f>VLOOKUP($D253,'Growth rate'!$B$3:$S$93,6,FALSE)*VLOOKUP($F253,BY_IND_Demand_Drivers!$B$5:$J$100,9,FALSE)</f>
        <v>8.355591008301405E-4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1.5093134834594365E-2</v>
      </c>
      <c r="H254" s="16">
        <f>VLOOKUP($D254,'Growth rate'!$B$3:$S$93,6,FALSE)*VLOOKUP($F254,BY_IND_Demand_Drivers!$B$5:$J$100,8,FALSE)</f>
        <v>8.4867682090883421E-4</v>
      </c>
      <c r="I254" s="16">
        <f>VLOOKUP($D254,'Growth rate'!$B$3:$S$93,6,FALSE)*VLOOKUP($F254,BY_IND_Demand_Drivers!$B$5:$J$100,9,FALSE)</f>
        <v>8.4867682090883421E-4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1.5326424483837012E-2</v>
      </c>
      <c r="H255" s="16">
        <f>VLOOKUP($D255,'Growth rate'!$B$3:$S$93,6,FALSE)*VLOOKUP($F255,BY_IND_Demand_Drivers!$B$5:$J$100,8,FALSE)</f>
        <v>8.6179454098752771E-4</v>
      </c>
      <c r="I255" s="16">
        <f>VLOOKUP($D255,'Growth rate'!$B$3:$S$93,6,FALSE)*VLOOKUP($F255,BY_IND_Demand_Drivers!$B$5:$J$100,9,FALSE)</f>
        <v>8.6179454098752771E-4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1.5559714133079662E-2</v>
      </c>
      <c r="H256" s="16">
        <f>VLOOKUP($D256,'Growth rate'!$B$3:$S$93,6,FALSE)*VLOOKUP($F256,BY_IND_Demand_Drivers!$B$5:$J$100,8,FALSE)</f>
        <v>8.7491226106622131E-4</v>
      </c>
      <c r="I256" s="16">
        <f>VLOOKUP($D256,'Growth rate'!$B$3:$S$93,6,FALSE)*VLOOKUP($F256,BY_IND_Demand_Drivers!$B$5:$J$100,9,FALSE)</f>
        <v>8.7491226106622131E-4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1.5793003782322311E-2</v>
      </c>
      <c r="H257" s="16">
        <f>VLOOKUP($D257,'Growth rate'!$B$3:$S$93,6,FALSE)*VLOOKUP($F257,BY_IND_Demand_Drivers!$B$5:$J$100,8,FALSE)</f>
        <v>8.8802998114491502E-4</v>
      </c>
      <c r="I257" s="16">
        <f>VLOOKUP($D257,'Growth rate'!$B$3:$S$93,6,FALSE)*VLOOKUP($F257,BY_IND_Demand_Drivers!$B$5:$J$100,9,FALSE)</f>
        <v>8.8802998114491502E-4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1.6026293431564961E-2</v>
      </c>
      <c r="H258" s="16">
        <f>VLOOKUP($D258,'Growth rate'!$B$3:$S$93,6,FALSE)*VLOOKUP($F258,BY_IND_Demand_Drivers!$B$5:$J$100,8,FALSE)</f>
        <v>9.0114770122360873E-4</v>
      </c>
      <c r="I258" s="16">
        <f>VLOOKUP($D258,'Growth rate'!$B$3:$S$93,6,FALSE)*VLOOKUP($F258,BY_IND_Demand_Drivers!$B$5:$J$100,9,FALSE)</f>
        <v>9.0114770122360873E-4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1.6259583080807612E-2</v>
      </c>
      <c r="H259" s="16">
        <f>VLOOKUP($D259,'Growth rate'!$B$3:$S$93,6,FALSE)*VLOOKUP($F259,BY_IND_Demand_Drivers!$B$5:$J$100,8,FALSE)</f>
        <v>9.1426542130230233E-4</v>
      </c>
      <c r="I259" s="16">
        <f>VLOOKUP($D259,'Growth rate'!$B$3:$S$93,6,FALSE)*VLOOKUP($F259,BY_IND_Demand_Drivers!$B$5:$J$100,9,FALSE)</f>
        <v>9.1426542130230233E-4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1.6492872730050262E-2</v>
      </c>
      <c r="H260" s="16">
        <f>VLOOKUP($D260,'Growth rate'!$B$3:$S$93,6,FALSE)*VLOOKUP($F260,BY_IND_Demand_Drivers!$B$5:$J$100,8,FALSE)</f>
        <v>9.2738314138099604E-4</v>
      </c>
      <c r="I260" s="16">
        <f>VLOOKUP($D260,'Growth rate'!$B$3:$S$93,6,FALSE)*VLOOKUP($F260,BY_IND_Demand_Drivers!$B$5:$J$100,9,FALSE)</f>
        <v>9.2738314138099604E-4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1.6726162379292912E-2</v>
      </c>
      <c r="H261" s="16">
        <f>VLOOKUP($D261,'Growth rate'!$B$3:$S$93,6,FALSE)*VLOOKUP($F261,BY_IND_Demand_Drivers!$B$5:$J$100,8,FALSE)</f>
        <v>9.4050086145968975E-4</v>
      </c>
      <c r="I261" s="16">
        <f>VLOOKUP($D261,'Growth rate'!$B$3:$S$93,6,FALSE)*VLOOKUP($F261,BY_IND_Demand_Drivers!$B$5:$J$100,9,FALSE)</f>
        <v>9.4050086145968975E-4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1.6959452028535563E-2</v>
      </c>
      <c r="H262" s="16">
        <f>VLOOKUP($D262,'Growth rate'!$B$3:$S$93,6,FALSE)*VLOOKUP($F262,BY_IND_Demand_Drivers!$B$5:$J$100,8,FALSE)</f>
        <v>9.5361858153838325E-4</v>
      </c>
      <c r="I262" s="16">
        <f>VLOOKUP($D262,'Growth rate'!$B$3:$S$93,6,FALSE)*VLOOKUP($F262,BY_IND_Demand_Drivers!$B$5:$J$100,9,FALSE)</f>
        <v>9.5361858153838325E-4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1.719274167777821E-2</v>
      </c>
      <c r="H263" s="16">
        <f>VLOOKUP($D263,'Growth rate'!$B$3:$S$93,6,FALSE)*VLOOKUP($F263,BY_IND_Demand_Drivers!$B$5:$J$100,8,FALSE)</f>
        <v>9.6673630161707696E-4</v>
      </c>
      <c r="I263" s="16">
        <f>VLOOKUP($D263,'Growth rate'!$B$3:$S$93,6,FALSE)*VLOOKUP($F263,BY_IND_Demand_Drivers!$B$5:$J$100,9,FALSE)</f>
        <v>9.6673630161707696E-4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1.742603132702086E-2</v>
      </c>
      <c r="H264" s="16">
        <f>VLOOKUP($D264,'Growth rate'!$B$3:$S$93,6,FALSE)*VLOOKUP($F264,BY_IND_Demand_Drivers!$B$5:$J$100,8,FALSE)</f>
        <v>9.7985402169577067E-4</v>
      </c>
      <c r="I264" s="16">
        <f>VLOOKUP($D264,'Growth rate'!$B$3:$S$93,6,FALSE)*VLOOKUP($F264,BY_IND_Demand_Drivers!$B$5:$J$100,9,FALSE)</f>
        <v>9.7985402169577067E-4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1.765932097626351E-2</v>
      </c>
      <c r="H265" s="16">
        <f>VLOOKUP($D265,'Growth rate'!$B$3:$S$93,6,FALSE)*VLOOKUP($F265,BY_IND_Demand_Drivers!$B$5:$J$100,8,FALSE)</f>
        <v>9.9297174177446416E-4</v>
      </c>
      <c r="I265" s="16">
        <f>VLOOKUP($D265,'Growth rate'!$B$3:$S$93,6,FALSE)*VLOOKUP($F265,BY_IND_Demand_Drivers!$B$5:$J$100,9,FALSE)</f>
        <v>9.9297174177446416E-4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1.7892610625506161E-2</v>
      </c>
      <c r="H266" s="16">
        <f>VLOOKUP($D266,'Growth rate'!$B$3:$S$93,6,FALSE)*VLOOKUP($F266,BY_IND_Demand_Drivers!$B$5:$J$100,8,FALSE)</f>
        <v>1.0060894618531579E-3</v>
      </c>
      <c r="I266" s="16">
        <f>VLOOKUP($D266,'Growth rate'!$B$3:$S$93,6,FALSE)*VLOOKUP($F266,BY_IND_Demand_Drivers!$B$5:$J$100,9,FALSE)</f>
        <v>1.0060894618531579E-3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1.8125900274748811E-2</v>
      </c>
      <c r="H267" s="16">
        <f>VLOOKUP($D267,'Growth rate'!$B$3:$S$93,6,FALSE)*VLOOKUP($F267,BY_IND_Demand_Drivers!$B$5:$J$100,8,FALSE)</f>
        <v>1.0192071819318516E-3</v>
      </c>
      <c r="I267" s="16">
        <f>VLOOKUP($D267,'Growth rate'!$B$3:$S$93,6,FALSE)*VLOOKUP($F267,BY_IND_Demand_Drivers!$B$5:$J$100,9,FALSE)</f>
        <v>1.0192071819318516E-3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1.8359189923991461E-2</v>
      </c>
      <c r="H268" s="16">
        <f>VLOOKUP($D268,'Growth rate'!$B$3:$S$93,6,FALSE)*VLOOKUP($F268,BY_IND_Demand_Drivers!$B$5:$J$100,8,FALSE)</f>
        <v>1.0323249020105453E-3</v>
      </c>
      <c r="I268" s="16">
        <f>VLOOKUP($D268,'Growth rate'!$B$3:$S$93,6,FALSE)*VLOOKUP($F268,BY_IND_Demand_Drivers!$B$5:$J$100,9,FALSE)</f>
        <v>1.0323249020105453E-3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1.8592479573234112E-2</v>
      </c>
      <c r="H269" s="16">
        <f>VLOOKUP($D269,'Growth rate'!$B$3:$S$93,6,FALSE)*VLOOKUP($F269,BY_IND_Demand_Drivers!$B$5:$J$100,8,FALSE)</f>
        <v>1.045442622089239E-3</v>
      </c>
      <c r="I269" s="16">
        <f>VLOOKUP($D269,'Growth rate'!$B$3:$S$93,6,FALSE)*VLOOKUP($F269,BY_IND_Demand_Drivers!$B$5:$J$100,9,FALSE)</f>
        <v>1.045442622089239E-3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1.8825769222476762E-2</v>
      </c>
      <c r="H270" s="16">
        <f>VLOOKUP($D270,'Growth rate'!$B$3:$S$93,6,FALSE)*VLOOKUP($F270,BY_IND_Demand_Drivers!$B$5:$J$100,8,FALSE)</f>
        <v>1.0585603421679327E-3</v>
      </c>
      <c r="I270" s="16">
        <f>VLOOKUP($D270,'Growth rate'!$B$3:$S$93,6,FALSE)*VLOOKUP($F270,BY_IND_Demand_Drivers!$B$5:$J$100,9,FALSE)</f>
        <v>1.0585603421679327E-3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1.9059058871719412E-2</v>
      </c>
      <c r="H271" s="16">
        <f>VLOOKUP($D271,'Growth rate'!$B$3:$S$93,6,FALSE)*VLOOKUP($F271,BY_IND_Demand_Drivers!$B$5:$J$100,8,FALSE)</f>
        <v>1.0716780622466264E-3</v>
      </c>
      <c r="I271" s="16">
        <f>VLOOKUP($D271,'Growth rate'!$B$3:$S$93,6,FALSE)*VLOOKUP($F271,BY_IND_Demand_Drivers!$B$5:$J$100,9,FALSE)</f>
        <v>1.0716780622466264E-3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1.9292348520962059E-2</v>
      </c>
      <c r="H272" s="16">
        <f>VLOOKUP($D272,'Growth rate'!$B$3:$S$93,6,FALSE)*VLOOKUP($F272,BY_IND_Demand_Drivers!$B$5:$J$100,8,FALSE)</f>
        <v>1.0847957823253199E-3</v>
      </c>
      <c r="I272" s="16">
        <f>VLOOKUP($D272,'Growth rate'!$B$3:$S$93,6,FALSE)*VLOOKUP($F272,BY_IND_Demand_Drivers!$B$5:$J$100,9,FALSE)</f>
        <v>1.0847957823253199E-3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1.9525638170204709E-2</v>
      </c>
      <c r="H273" s="16">
        <f>VLOOKUP($D273,'Growth rate'!$B$3:$S$93,6,FALSE)*VLOOKUP($F273,BY_IND_Demand_Drivers!$B$5:$J$100,8,FALSE)</f>
        <v>1.0979135024040134E-3</v>
      </c>
      <c r="I273" s="16">
        <f>VLOOKUP($D273,'Growth rate'!$B$3:$S$93,6,FALSE)*VLOOKUP($F273,BY_IND_Demand_Drivers!$B$5:$J$100,9,FALSE)</f>
        <v>1.0979135024040134E-3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1.975892781944736E-2</v>
      </c>
      <c r="H274" s="16">
        <f>VLOOKUP($D274,'Growth rate'!$B$3:$S$93,6,FALSE)*VLOOKUP($F274,BY_IND_Demand_Drivers!$B$5:$J$100,8,FALSE)</f>
        <v>1.1110312224827071E-3</v>
      </c>
      <c r="I274" s="16">
        <f>VLOOKUP($D274,'Growth rate'!$B$3:$S$93,6,FALSE)*VLOOKUP($F274,BY_IND_Demand_Drivers!$B$5:$J$100,9,FALSE)</f>
        <v>1.1110312224827071E-3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1.999221746869001E-2</v>
      </c>
      <c r="H275" s="16">
        <f>VLOOKUP($D275,'Growth rate'!$B$3:$S$93,6,FALSE)*VLOOKUP($F275,BY_IND_Demand_Drivers!$B$5:$J$100,8,FALSE)</f>
        <v>1.1241489425614008E-3</v>
      </c>
      <c r="I275" s="16">
        <f>VLOOKUP($D275,'Growth rate'!$B$3:$S$93,6,FALSE)*VLOOKUP($F275,BY_IND_Demand_Drivers!$B$5:$J$100,9,FALSE)</f>
        <v>1.1241489425614008E-3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2.022550711793266E-2</v>
      </c>
      <c r="H276" s="16">
        <f>VLOOKUP($D276,'Growth rate'!$B$3:$S$93,6,FALSE)*VLOOKUP($F276,BY_IND_Demand_Drivers!$B$5:$J$100,8,FALSE)</f>
        <v>1.1372666626400945E-3</v>
      </c>
      <c r="I276" s="16">
        <f>VLOOKUP($D276,'Growth rate'!$B$3:$S$93,6,FALSE)*VLOOKUP($F276,BY_IND_Demand_Drivers!$B$5:$J$100,9,FALSE)</f>
        <v>1.1372666626400945E-3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2.0458796767175307E-2</v>
      </c>
      <c r="H277" s="16">
        <f>VLOOKUP($D277,'Growth rate'!$B$3:$S$93,6,FALSE)*VLOOKUP($F277,BY_IND_Demand_Drivers!$B$5:$J$100,8,FALSE)</f>
        <v>1.150384382718788E-3</v>
      </c>
      <c r="I277" s="16">
        <f>VLOOKUP($D277,'Growth rate'!$B$3:$S$93,6,FALSE)*VLOOKUP($F277,BY_IND_Demand_Drivers!$B$5:$J$100,9,FALSE)</f>
        <v>1.150384382718788E-3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2.0692086416417958E-2</v>
      </c>
      <c r="H278" s="16">
        <f>VLOOKUP($D278,'Growth rate'!$B$3:$S$93,6,FALSE)*VLOOKUP($F278,BY_IND_Demand_Drivers!$B$5:$J$100,8,FALSE)</f>
        <v>1.1635021027974818E-3</v>
      </c>
      <c r="I278" s="16">
        <f>VLOOKUP($D278,'Growth rate'!$B$3:$S$93,6,FALSE)*VLOOKUP($F278,BY_IND_Demand_Drivers!$B$5:$J$100,9,FALSE)</f>
        <v>1.1635021027974818E-3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2.0925376065660608E-2</v>
      </c>
      <c r="H279" s="16">
        <f>VLOOKUP($D279,'Growth rate'!$B$3:$S$93,6,FALSE)*VLOOKUP($F279,BY_IND_Demand_Drivers!$B$5:$J$100,8,FALSE)</f>
        <v>1.1766198228761755E-3</v>
      </c>
      <c r="I279" s="16">
        <f>VLOOKUP($D279,'Growth rate'!$B$3:$S$93,6,FALSE)*VLOOKUP($F279,BY_IND_Demand_Drivers!$B$5:$J$100,9,FALSE)</f>
        <v>1.1766198228761755E-3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2.1158665714903258E-2</v>
      </c>
      <c r="H280" s="16">
        <f>VLOOKUP($D280,'Growth rate'!$B$3:$S$93,6,FALSE)*VLOOKUP($F280,BY_IND_Demand_Drivers!$B$5:$J$100,8,FALSE)</f>
        <v>1.189737542954869E-3</v>
      </c>
      <c r="I280" s="16">
        <f>VLOOKUP($D280,'Growth rate'!$B$3:$S$93,6,FALSE)*VLOOKUP($F280,BY_IND_Demand_Drivers!$B$5:$J$100,9,FALSE)</f>
        <v>1.189737542954869E-3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2.1391955364145909E-2</v>
      </c>
      <c r="H281" s="16">
        <f>VLOOKUP($D281,'Growth rate'!$B$3:$S$93,6,FALSE)*VLOOKUP($F281,BY_IND_Demand_Drivers!$B$5:$J$100,8,FALSE)</f>
        <v>1.2028552630335627E-3</v>
      </c>
      <c r="I281" s="16">
        <f>VLOOKUP($D281,'Growth rate'!$B$3:$S$93,6,FALSE)*VLOOKUP($F281,BY_IND_Demand_Drivers!$B$5:$J$100,9,FALSE)</f>
        <v>1.2028552630335627E-3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2.1734226649972245E-2</v>
      </c>
      <c r="H282" s="16">
        <f>VLOOKUP($D282,'Growth rate'!$B$3:$S$93,6,FALSE)*VLOOKUP($F282,BY_IND_Demand_Drivers!$B$5:$J$100,8,FALSE)</f>
        <v>1.2221009472420999E-3</v>
      </c>
      <c r="I282" s="16">
        <f>VLOOKUP($D282,'Growth rate'!$B$3:$S$93,6,FALSE)*VLOOKUP($F282,BY_IND_Demand_Drivers!$B$5:$J$100,9,FALSE)</f>
        <v>1.2221009472420999E-3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2.2081974276371798E-2</v>
      </c>
      <c r="H283" s="16">
        <f>VLOOKUP($D283,'Growth rate'!$B$3:$S$93,6,FALSE)*VLOOKUP($F283,BY_IND_Demand_Drivers!$B$5:$J$100,8,FALSE)</f>
        <v>1.2416545623979733E-3</v>
      </c>
      <c r="I283" s="16">
        <f>VLOOKUP($D283,'Growth rate'!$B$3:$S$93,6,FALSE)*VLOOKUP($F283,BY_IND_Demand_Drivers!$B$5:$J$100,9,FALSE)</f>
        <v>1.2416545623979733E-3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2.243528586479375E-2</v>
      </c>
      <c r="H284" s="16">
        <f>VLOOKUP($D284,'Growth rate'!$B$3:$S$93,6,FALSE)*VLOOKUP($F284,BY_IND_Demand_Drivers!$B$5:$J$100,8,FALSE)</f>
        <v>1.2615210353963408E-3</v>
      </c>
      <c r="I284" s="16">
        <f>VLOOKUP($D284,'Growth rate'!$B$3:$S$93,6,FALSE)*VLOOKUP($F284,BY_IND_Demand_Drivers!$B$5:$J$100,9,FALSE)</f>
        <v>1.2615210353963408E-3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2.279425043863045E-2</v>
      </c>
      <c r="H285" s="16">
        <f>VLOOKUP($D285,'Growth rate'!$B$3:$S$93,6,FALSE)*VLOOKUP($F285,BY_IND_Demand_Drivers!$B$5:$J$100,8,FALSE)</f>
        <v>1.2817053719626824E-3</v>
      </c>
      <c r="I285" s="16">
        <f>VLOOKUP($D285,'Growth rate'!$B$3:$S$93,6,FALSE)*VLOOKUP($F285,BY_IND_Demand_Drivers!$B$5:$J$100,9,FALSE)</f>
        <v>1.2817053719626824E-3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2.3158958445648532E-2</v>
      </c>
      <c r="H286" s="16">
        <f>VLOOKUP($D286,'Growth rate'!$B$3:$S$93,6,FALSE)*VLOOKUP($F286,BY_IND_Demand_Drivers!$B$5:$J$100,8,FALSE)</f>
        <v>1.302212657914085E-3</v>
      </c>
      <c r="I286" s="16">
        <f>VLOOKUP($D286,'Growth rate'!$B$3:$S$93,6,FALSE)*VLOOKUP($F286,BY_IND_Demand_Drivers!$B$5:$J$100,9,FALSE)</f>
        <v>1.302212657914085E-3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2.3529501780778912E-2</v>
      </c>
      <c r="H287" s="16">
        <f>VLOOKUP($D287,'Growth rate'!$B$3:$S$93,6,FALSE)*VLOOKUP($F287,BY_IND_Demand_Drivers!$B$5:$J$100,8,FALSE)</f>
        <v>1.3230480604407107E-3</v>
      </c>
      <c r="I287" s="16">
        <f>VLOOKUP($D287,'Growth rate'!$B$3:$S$93,6,FALSE)*VLOOKUP($F287,BY_IND_Demand_Drivers!$B$5:$J$100,9,FALSE)</f>
        <v>1.3230480604407107E-3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2.3905973809271376E-2</v>
      </c>
      <c r="H288" s="16">
        <f>VLOOKUP($D288,'Growth rate'!$B$3:$S$93,6,FALSE)*VLOOKUP($F288,BY_IND_Demand_Drivers!$B$5:$J$100,8,FALSE)</f>
        <v>1.3442168294077622E-3</v>
      </c>
      <c r="I288" s="16">
        <f>VLOOKUP($D288,'Growth rate'!$B$3:$S$93,6,FALSE)*VLOOKUP($F288,BY_IND_Demand_Drivers!$B$5:$J$100,9,FALSE)</f>
        <v>1.3442168294077622E-3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2.4288469390219718E-2</v>
      </c>
      <c r="H289" s="16">
        <f>VLOOKUP($D289,'Growth rate'!$B$3:$S$93,6,FALSE)*VLOOKUP($F289,BY_IND_Demand_Drivers!$B$5:$J$100,8,FALSE)</f>
        <v>1.3657242986782861E-3</v>
      </c>
      <c r="I289" s="16">
        <f>VLOOKUP($D289,'Growth rate'!$B$3:$S$93,6,FALSE)*VLOOKUP($F289,BY_IND_Demand_Drivers!$B$5:$J$100,9,FALSE)</f>
        <v>1.3657242986782861E-3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2.4677084900463237E-2</v>
      </c>
      <c r="H290" s="16">
        <f>VLOOKUP($D290,'Growth rate'!$B$3:$S$93,6,FALSE)*VLOOKUP($F290,BY_IND_Demand_Drivers!$B$5:$J$100,8,FALSE)</f>
        <v>1.3875758874571389E-3</v>
      </c>
      <c r="I290" s="16">
        <f>VLOOKUP($D290,'Growth rate'!$B$3:$S$93,6,FALSE)*VLOOKUP($F290,BY_IND_Demand_Drivers!$B$5:$J$100,9,FALSE)</f>
        <v>1.3875758874571389E-3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2.5071918258870649E-2</v>
      </c>
      <c r="H291" s="16">
        <f>VLOOKUP($D291,'Growth rate'!$B$3:$S$93,6,FALSE)*VLOOKUP($F291,BY_IND_Demand_Drivers!$B$5:$J$100,8,FALSE)</f>
        <v>1.4097771016564531E-3</v>
      </c>
      <c r="I291" s="16">
        <f>VLOOKUP($D291,'Growth rate'!$B$3:$S$93,6,FALSE)*VLOOKUP($F291,BY_IND_Demand_Drivers!$B$5:$J$100,9,FALSE)</f>
        <v>1.4097771016564531E-3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2.5473068951012576E-2</v>
      </c>
      <c r="H292" s="16">
        <f>VLOOKUP($D292,'Growth rate'!$B$3:$S$93,6,FALSE)*VLOOKUP($F292,BY_IND_Demand_Drivers!$B$5:$J$100,8,FALSE)</f>
        <v>1.4323335352829562E-3</v>
      </c>
      <c r="I292" s="16">
        <f>VLOOKUP($D292,'Growth rate'!$B$3:$S$93,6,FALSE)*VLOOKUP($F292,BY_IND_Demand_Drivers!$B$5:$J$100,9,FALSE)</f>
        <v>1.4323335352829562E-3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2.5880638054228779E-2</v>
      </c>
      <c r="H293" s="16">
        <f>VLOOKUP($D293,'Growth rate'!$B$3:$S$93,6,FALSE)*VLOOKUP($F293,BY_IND_Demand_Drivers!$B$5:$J$100,8,FALSE)</f>
        <v>1.4552508718474837E-3</v>
      </c>
      <c r="I293" s="16">
        <f>VLOOKUP($D293,'Growth rate'!$B$3:$S$93,6,FALSE)*VLOOKUP($F293,BY_IND_Demand_Drivers!$B$5:$J$100,9,FALSE)</f>
        <v>1.4552508718474837E-3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2.629472826309644E-2</v>
      </c>
      <c r="H294" s="16">
        <f>VLOOKUP($D294,'Growth rate'!$B$3:$S$93,6,FALSE)*VLOOKUP($F294,BY_IND_Demand_Drivers!$B$5:$J$100,8,FALSE)</f>
        <v>1.4785348857970435E-3</v>
      </c>
      <c r="I294" s="16">
        <f>VLOOKUP($D294,'Growth rate'!$B$3:$S$93,6,FALSE)*VLOOKUP($F294,BY_IND_Demand_Drivers!$B$5:$J$100,9,FALSE)</f>
        <v>1.4785348857970435E-3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2.6715443915305986E-2</v>
      </c>
      <c r="H295" s="16">
        <f>VLOOKUP($D295,'Growth rate'!$B$3:$S$93,6,FALSE)*VLOOKUP($F295,BY_IND_Demand_Drivers!$B$5:$J$100,8,FALSE)</f>
        <v>1.5021914439697962E-3</v>
      </c>
      <c r="I295" s="16">
        <f>VLOOKUP($D295,'Growth rate'!$B$3:$S$93,6,FALSE)*VLOOKUP($F295,BY_IND_Demand_Drivers!$B$5:$J$100,9,FALSE)</f>
        <v>1.5021914439697962E-3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2.7142891017950879E-2</v>
      </c>
      <c r="H296" s="16">
        <f>VLOOKUP($D296,'Growth rate'!$B$3:$S$93,6,FALSE)*VLOOKUP($F296,BY_IND_Demand_Drivers!$B$5:$J$100,8,FALSE)</f>
        <v>1.5262265070733129E-3</v>
      </c>
      <c r="I296" s="16">
        <f>VLOOKUP($D296,'Growth rate'!$B$3:$S$93,6,FALSE)*VLOOKUP($F296,BY_IND_Demand_Drivers!$B$5:$J$100,9,FALSE)</f>
        <v>1.5262265070733129E-3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2.7577177274238095E-2</v>
      </c>
      <c r="H297" s="16">
        <f>VLOOKUP($D297,'Growth rate'!$B$3:$S$93,6,FALSE)*VLOOKUP($F297,BY_IND_Demand_Drivers!$B$5:$J$100,8,FALSE)</f>
        <v>1.5506461311864861E-3</v>
      </c>
      <c r="I297" s="16">
        <f>VLOOKUP($D297,'Growth rate'!$B$3:$S$93,6,FALSE)*VLOOKUP($F297,BY_IND_Demand_Drivers!$B$5:$J$100,9,FALSE)</f>
        <v>1.5506461311864861E-3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2.8018412110625904E-2</v>
      </c>
      <c r="H298" s="16">
        <f>VLOOKUP($D298,'Growth rate'!$B$3:$S$93,6,FALSE)*VLOOKUP($F298,BY_IND_Demand_Drivers!$B$5:$J$100,8,FALSE)</f>
        <v>1.5754564692854697E-3</v>
      </c>
      <c r="I298" s="16">
        <f>VLOOKUP($D298,'Growth rate'!$B$3:$S$93,6,FALSE)*VLOOKUP($F298,BY_IND_Demand_Drivers!$B$5:$J$100,9,FALSE)</f>
        <v>1.5754564692854697E-3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2.8466706704395921E-2</v>
      </c>
      <c r="H299" s="16">
        <f>VLOOKUP($D299,'Growth rate'!$B$3:$S$93,6,FALSE)*VLOOKUP($F299,BY_IND_Demand_Drivers!$B$5:$J$100,8,FALSE)</f>
        <v>1.6006637727940375E-3</v>
      </c>
      <c r="I299" s="16">
        <f>VLOOKUP($D299,'Growth rate'!$B$3:$S$93,6,FALSE)*VLOOKUP($F299,BY_IND_Demand_Drivers!$B$5:$J$100,9,FALSE)</f>
        <v>1.6006637727940375E-3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2.892217401166625E-2</v>
      </c>
      <c r="H300" s="16">
        <f>VLOOKUP($D300,'Growth rate'!$B$3:$S$93,6,FALSE)*VLOOKUP($F300,BY_IND_Demand_Drivers!$B$5:$J$100,8,FALSE)</f>
        <v>1.6262743931587417E-3</v>
      </c>
      <c r="I300" s="16">
        <f>VLOOKUP($D300,'Growth rate'!$B$3:$S$93,6,FALSE)*VLOOKUP($F300,BY_IND_Demand_Drivers!$B$5:$J$100,9,FALSE)</f>
        <v>1.6262743931587417E-3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2.9384928795852912E-2</v>
      </c>
      <c r="H301" s="16">
        <f>VLOOKUP($D301,'Growth rate'!$B$3:$S$93,6,FALSE)*VLOOKUP($F301,BY_IND_Demand_Drivers!$B$5:$J$100,8,FALSE)</f>
        <v>1.6522947834492817E-3</v>
      </c>
      <c r="I301" s="16">
        <f>VLOOKUP($D301,'Growth rate'!$B$3:$S$93,6,FALSE)*VLOOKUP($F301,BY_IND_Demand_Drivers!$B$5:$J$100,9,FALSE)</f>
        <v>1.6522947834492817E-3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2.9855087656586562E-2</v>
      </c>
      <c r="H302" s="16">
        <f>VLOOKUP($D302,'Growth rate'!$B$3:$S$93,6,FALSE)*VLOOKUP($F302,BY_IND_Demand_Drivers!$B$5:$J$100,8,FALSE)</f>
        <v>1.6787314999844704E-3</v>
      </c>
      <c r="I302" s="16">
        <f>VLOOKUP($D302,'Growth rate'!$B$3:$S$93,6,FALSE)*VLOOKUP($F302,BY_IND_Demand_Drivers!$B$5:$J$100,9,FALSE)</f>
        <v>1.6787314999844704E-3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3.0332769059091946E-2</v>
      </c>
      <c r="H303" s="16">
        <f>VLOOKUP($D303,'Growth rate'!$B$3:$S$93,6,FALSE)*VLOOKUP($F303,BY_IND_Demand_Drivers!$B$5:$J$100,8,FALSE)</f>
        <v>1.7055912039842219E-3</v>
      </c>
      <c r="I303" s="16">
        <f>VLOOKUP($D303,'Growth rate'!$B$3:$S$93,6,FALSE)*VLOOKUP($F303,BY_IND_Demand_Drivers!$B$5:$J$100,9,FALSE)</f>
        <v>1.7055912039842219E-3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3.0818093364037413E-2</v>
      </c>
      <c r="H304" s="16">
        <f>VLOOKUP($D304,'Growth rate'!$B$3:$S$93,6,FALSE)*VLOOKUP($F304,BY_IND_Demand_Drivers!$B$5:$J$100,8,FALSE)</f>
        <v>1.7328806632479691E-3</v>
      </c>
      <c r="I304" s="16">
        <f>VLOOKUP($D304,'Growth rate'!$B$3:$S$93,6,FALSE)*VLOOKUP($F304,BY_IND_Demand_Drivers!$B$5:$J$100,9,FALSE)</f>
        <v>1.7328806632479691E-3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3.131118285786201E-2</v>
      </c>
      <c r="H305" s="16">
        <f>VLOOKUP($D305,'Growth rate'!$B$3:$S$93,6,FALSE)*VLOOKUP($F305,BY_IND_Demand_Drivers!$B$5:$J$100,8,FALSE)</f>
        <v>1.7606067538599368E-3</v>
      </c>
      <c r="I305" s="16">
        <f>VLOOKUP($D305,'Growth rate'!$B$3:$S$93,6,FALSE)*VLOOKUP($F305,BY_IND_Demand_Drivers!$B$5:$J$100,9,FALSE)</f>
        <v>1.7606067538599368E-3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3.1812161783587811E-2</v>
      </c>
      <c r="H306" s="16">
        <f>VLOOKUP($D306,'Growth rate'!$B$3:$S$93,6,FALSE)*VLOOKUP($F306,BY_IND_Demand_Drivers!$B$5:$J$100,8,FALSE)</f>
        <v>1.7887764619216959E-3</v>
      </c>
      <c r="I306" s="16">
        <f>VLOOKUP($D306,'Growth rate'!$B$3:$S$93,6,FALSE)*VLOOKUP($F306,BY_IND_Demand_Drivers!$B$5:$J$100,9,FALSE)</f>
        <v>1.7887764619216959E-3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3.2321156372125209E-2</v>
      </c>
      <c r="H307" s="16">
        <f>VLOOKUP($D307,'Growth rate'!$B$3:$S$93,6,FALSE)*VLOOKUP($F307,BY_IND_Demand_Drivers!$B$5:$J$100,8,FALSE)</f>
        <v>1.8173968853124429E-3</v>
      </c>
      <c r="I307" s="16">
        <f>VLOOKUP($D307,'Growth rate'!$B$3:$S$93,6,FALSE)*VLOOKUP($F307,BY_IND_Demand_Drivers!$B$5:$J$100,9,FALSE)</f>
        <v>1.8173968853124429E-3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3.2838294874079209E-2</v>
      </c>
      <c r="H308" s="16">
        <f>VLOOKUP($D308,'Growth rate'!$B$3:$S$93,6,FALSE)*VLOOKUP($F308,BY_IND_Demand_Drivers!$B$5:$J$100,8,FALSE)</f>
        <v>1.8464752354774418E-3</v>
      </c>
      <c r="I308" s="16">
        <f>VLOOKUP($D308,'Growth rate'!$B$3:$S$93,6,FALSE)*VLOOKUP($F308,BY_IND_Demand_Drivers!$B$5:$J$100,9,FALSE)</f>
        <v>1.8464752354774418E-3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3.336370759206448E-2</v>
      </c>
      <c r="H309" s="16">
        <f>VLOOKUP($D309,'Growth rate'!$B$3:$S$93,6,FALSE)*VLOOKUP($F309,BY_IND_Demand_Drivers!$B$5:$J$100,8,FALSE)</f>
        <v>1.8760188392450809E-3</v>
      </c>
      <c r="I309" s="16">
        <f>VLOOKUP($D309,'Growth rate'!$B$3:$S$93,6,FALSE)*VLOOKUP($F309,BY_IND_Demand_Drivers!$B$5:$J$100,9,FALSE)</f>
        <v>1.8760188392450809E-3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3.3897526913537514E-2</v>
      </c>
      <c r="H310" s="16">
        <f>VLOOKUP($D310,'Growth rate'!$B$3:$S$93,6,FALSE)*VLOOKUP($F310,BY_IND_Demand_Drivers!$B$5:$J$100,8,FALSE)</f>
        <v>1.9060351406730025E-3</v>
      </c>
      <c r="I310" s="16">
        <f>VLOOKUP($D310,'Growth rate'!$B$3:$S$93,6,FALSE)*VLOOKUP($F310,BY_IND_Demand_Drivers!$B$5:$J$100,9,FALSE)</f>
        <v>1.9060351406730025E-3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3.443988734415411E-2</v>
      </c>
      <c r="H311" s="16">
        <f>VLOOKUP($D311,'Growth rate'!$B$3:$S$93,6,FALSE)*VLOOKUP($F311,BY_IND_Demand_Drivers!$B$5:$J$100,8,FALSE)</f>
        <v>1.9365317029237704E-3</v>
      </c>
      <c r="I311" s="16">
        <f>VLOOKUP($D311,'Growth rate'!$B$3:$S$93,6,FALSE)*VLOOKUP($F311,BY_IND_Demand_Drivers!$B$5:$J$100,9,FALSE)</f>
        <v>1.9365317029237704E-3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3.4990925541660584E-2</v>
      </c>
      <c r="H312" s="16">
        <f>VLOOKUP($D312,'Growth rate'!$B$3:$S$93,6,FALSE)*VLOOKUP($F312,BY_IND_Demand_Drivers!$B$5:$J$100,8,FALSE)</f>
        <v>1.967516210170551E-3</v>
      </c>
      <c r="I312" s="16">
        <f>VLOOKUP($D312,'Growth rate'!$B$3:$S$93,6,FALSE)*VLOOKUP($F312,BY_IND_Demand_Drivers!$B$5:$J$100,9,FALSE)</f>
        <v>1.967516210170551E-3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3.555078035032716E-2</v>
      </c>
      <c r="H313" s="16">
        <f>VLOOKUP($D313,'Growth rate'!$B$3:$S$93,6,FALSE)*VLOOKUP($F313,BY_IND_Demand_Drivers!$B$5:$J$100,8,FALSE)</f>
        <v>1.9989964695332802E-3</v>
      </c>
      <c r="I313" s="16">
        <f>VLOOKUP($D313,'Growth rate'!$B$3:$S$93,6,FALSE)*VLOOKUP($F313,BY_IND_Demand_Drivers!$B$5:$J$100,9,FALSE)</f>
        <v>1.9989964695332802E-3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3.6119592835932392E-2</v>
      </c>
      <c r="H314" s="16">
        <f>VLOOKUP($D314,'Growth rate'!$B$3:$S$93,6,FALSE)*VLOOKUP($F314,BY_IND_Demand_Drivers!$B$5:$J$100,8,FALSE)</f>
        <v>2.0309804130458123E-3</v>
      </c>
      <c r="I314" s="16">
        <f>VLOOKUP($D314,'Growth rate'!$B$3:$S$93,6,FALSE)*VLOOKUP($F314,BY_IND_Demand_Drivers!$B$5:$J$100,9,FALSE)</f>
        <v>2.0309804130458123E-3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3.6697506321307305E-2</v>
      </c>
      <c r="H315" s="16">
        <f>VLOOKUP($D315,'Growth rate'!$B$3:$S$93,6,FALSE)*VLOOKUP($F315,BY_IND_Demand_Drivers!$B$5:$J$100,8,FALSE)</f>
        <v>2.0634760996545449E-3</v>
      </c>
      <c r="I315" s="16">
        <f>VLOOKUP($D315,'Growth rate'!$B$3:$S$93,6,FALSE)*VLOOKUP($F315,BY_IND_Demand_Drivers!$B$5:$J$100,9,FALSE)</f>
        <v>2.0634760996545449E-3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3.728466642244823E-2</v>
      </c>
      <c r="H316" s="16">
        <f>VLOOKUP($D316,'Growth rate'!$B$3:$S$93,6,FALSE)*VLOOKUP($F316,BY_IND_Demand_Drivers!$B$5:$J$100,8,FALSE)</f>
        <v>2.0964917172490182E-3</v>
      </c>
      <c r="I316" s="16">
        <f>VLOOKUP($D316,'Growth rate'!$B$3:$S$93,6,FALSE)*VLOOKUP($F316,BY_IND_Demand_Drivers!$B$5:$J$100,9,FALSE)</f>
        <v>2.0964917172490182E-3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3.7881221085207403E-2</v>
      </c>
      <c r="H317" s="16">
        <f>VLOOKUP($D317,'Growth rate'!$B$3:$S$93,6,FALSE)*VLOOKUP($F317,BY_IND_Demand_Drivers!$B$5:$J$100,8,FALSE)</f>
        <v>2.130035584725003E-3</v>
      </c>
      <c r="I317" s="16">
        <f>VLOOKUP($D317,'Growth rate'!$B$3:$S$93,6,FALSE)*VLOOKUP($F317,BY_IND_Demand_Drivers!$B$5:$J$100,9,FALSE)</f>
        <v>2.130035584725003E-3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3.8487320622570723E-2</v>
      </c>
      <c r="H318" s="16">
        <f>VLOOKUP($D318,'Growth rate'!$B$3:$S$93,6,FALSE)*VLOOKUP($F318,BY_IND_Demand_Drivers!$B$5:$J$100,8,FALSE)</f>
        <v>2.1641161540806031E-3</v>
      </c>
      <c r="I318" s="16">
        <f>VLOOKUP($D318,'Growth rate'!$B$3:$S$93,6,FALSE)*VLOOKUP($F318,BY_IND_Demand_Drivers!$B$5:$J$100,9,FALSE)</f>
        <v>2.1641161540806031E-3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3.9103117752531856E-2</v>
      </c>
      <c r="H319" s="16">
        <f>VLOOKUP($D319,'Growth rate'!$B$3:$S$93,6,FALSE)*VLOOKUP($F319,BY_IND_Demand_Drivers!$B$5:$J$100,8,FALSE)</f>
        <v>2.1987420125458928E-3</v>
      </c>
      <c r="I319" s="16">
        <f>VLOOKUP($D319,'Growth rate'!$B$3:$S$93,6,FALSE)*VLOOKUP($F319,BY_IND_Demand_Drivers!$B$5:$J$100,9,FALSE)</f>
        <v>2.1987420125458928E-3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3.9728767636572362E-2</v>
      </c>
      <c r="H320" s="16">
        <f>VLOOKUP($D320,'Growth rate'!$B$3:$S$93,6,FALSE)*VLOOKUP($F320,BY_IND_Demand_Drivers!$B$5:$J$100,8,FALSE)</f>
        <v>2.2339218847466269E-3</v>
      </c>
      <c r="I320" s="16">
        <f>VLOOKUP($D320,'Growth rate'!$B$3:$S$93,6,FALSE)*VLOOKUP($F320,BY_IND_Demand_Drivers!$B$5:$J$100,9,FALSE)</f>
        <v>2.2339218847466269E-3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4.0364427918757516E-2</v>
      </c>
      <c r="H321" s="16">
        <f>VLOOKUP($D321,'Growth rate'!$B$3:$S$93,6,FALSE)*VLOOKUP($F321,BY_IND_Demand_Drivers!$B$5:$J$100,8,FALSE)</f>
        <v>2.2696646349025726E-3</v>
      </c>
      <c r="I321" s="16">
        <f>VLOOKUP($D321,'Growth rate'!$B$3:$S$93,6,FALSE)*VLOOKUP($F321,BY_IND_Demand_Drivers!$B$5:$J$100,9,FALSE)</f>
        <v>2.2696646349025726E-3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4.1010258765457643E-2</v>
      </c>
      <c r="H322" s="16">
        <f>VLOOKUP($D322,'Growth rate'!$B$3:$S$93,6,FALSE)*VLOOKUP($F322,BY_IND_Demand_Drivers!$B$5:$J$100,8,FALSE)</f>
        <v>2.305979269061014E-3</v>
      </c>
      <c r="I322" s="16">
        <f>VLOOKUP($D322,'Growth rate'!$B$3:$S$93,6,FALSE)*VLOOKUP($F322,BY_IND_Demand_Drivers!$B$5:$J$100,9,FALSE)</f>
        <v>2.305979269061014E-3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4.1666422905704971E-2</v>
      </c>
      <c r="H323" s="16">
        <f>VLOOKUP($D323,'Growth rate'!$B$3:$S$93,6,FALSE)*VLOOKUP($F323,BY_IND_Demand_Drivers!$B$5:$J$100,8,FALSE)</f>
        <v>2.3428749373659908E-3</v>
      </c>
      <c r="I323" s="16">
        <f>VLOOKUP($D323,'Growth rate'!$B$3:$S$93,6,FALSE)*VLOOKUP($F323,BY_IND_Demand_Drivers!$B$5:$J$100,9,FALSE)</f>
        <v>2.3428749373659908E-3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4.233308567219625E-2</v>
      </c>
      <c r="H324" s="16">
        <f>VLOOKUP($D324,'Growth rate'!$B$3:$S$93,6,FALSE)*VLOOKUP($F324,BY_IND_Demand_Drivers!$B$5:$J$100,8,FALSE)</f>
        <v>2.3803609363638465E-3</v>
      </c>
      <c r="I324" s="16">
        <f>VLOOKUP($D324,'Growth rate'!$B$3:$S$93,6,FALSE)*VLOOKUP($F324,BY_IND_Demand_Drivers!$B$5:$J$100,9,FALSE)</f>
        <v>2.3803609363638465E-3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4.3010415042951396E-2</v>
      </c>
      <c r="H325" s="16">
        <f>VLOOKUP($D325,'Growth rate'!$B$3:$S$93,6,FALSE)*VLOOKUP($F325,BY_IND_Demand_Drivers!$B$5:$J$100,8,FALSE)</f>
        <v>2.418446711345668E-3</v>
      </c>
      <c r="I325" s="16">
        <f>VLOOKUP($D325,'Growth rate'!$B$3:$S$93,6,FALSE)*VLOOKUP($F325,BY_IND_Demand_Drivers!$B$5:$J$100,9,FALSE)</f>
        <v>2.418446711345668E-3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4.3698581683638625E-2</v>
      </c>
      <c r="H326" s="16">
        <f>VLOOKUP($D326,'Growth rate'!$B$3:$S$93,6,FALSE)*VLOOKUP($F326,BY_IND_Demand_Drivers!$B$5:$J$100,8,FALSE)</f>
        <v>2.4571418587271991E-3</v>
      </c>
      <c r="I326" s="16">
        <f>VLOOKUP($D326,'Growth rate'!$B$3:$S$93,6,FALSE)*VLOOKUP($F326,BY_IND_Demand_Drivers!$B$5:$J$100,9,FALSE)</f>
        <v>2.4571418587271991E-3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4.4397758990576838E-2</v>
      </c>
      <c r="H327" s="16">
        <f>VLOOKUP($D327,'Growth rate'!$B$3:$S$93,6,FALSE)*VLOOKUP($F327,BY_IND_Demand_Drivers!$B$5:$J$100,8,FALSE)</f>
        <v>2.4964561284668342E-3</v>
      </c>
      <c r="I327" s="16">
        <f>VLOOKUP($D327,'Growth rate'!$B$3:$S$93,6,FALSE)*VLOOKUP($F327,BY_IND_Demand_Drivers!$B$5:$J$100,9,FALSE)</f>
        <v>2.4964561284668342E-3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4.5108123134426067E-2</v>
      </c>
      <c r="H328" s="16">
        <f>VLOOKUP($D328,'Growth rate'!$B$3:$S$93,6,FALSE)*VLOOKUP($F328,BY_IND_Demand_Drivers!$B$5:$J$100,8,FALSE)</f>
        <v>2.5363994265223035E-3</v>
      </c>
      <c r="I328" s="16">
        <f>VLOOKUP($D328,'Growth rate'!$B$3:$S$93,6,FALSE)*VLOOKUP($F328,BY_IND_Demand_Drivers!$B$5:$J$100,9,FALSE)</f>
        <v>2.5363994265223035E-3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4.5829853104576879E-2</v>
      </c>
      <c r="H329" s="16">
        <f>VLOOKUP($D329,'Growth rate'!$B$3:$S$93,6,FALSE)*VLOOKUP($F329,BY_IND_Demand_Drivers!$B$5:$J$100,8,FALSE)</f>
        <v>2.5769818173466603E-3</v>
      </c>
      <c r="I329" s="16">
        <f>VLOOKUP($D329,'Growth rate'!$B$3:$S$93,6,FALSE)*VLOOKUP($F329,BY_IND_Demand_Drivers!$B$5:$J$100,9,FALSE)</f>
        <v>2.5769818173466603E-3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4.6563130754250115E-2</v>
      </c>
      <c r="H330" s="16">
        <f>VLOOKUP($D330,'Growth rate'!$B$3:$S$93,6,FALSE)*VLOOKUP($F330,BY_IND_Demand_Drivers!$B$5:$J$100,8,FALSE)</f>
        <v>2.6182135264242071E-3</v>
      </c>
      <c r="I330" s="16">
        <f>VLOOKUP($D330,'Growth rate'!$B$3:$S$93,6,FALSE)*VLOOKUP($F330,BY_IND_Demand_Drivers!$B$5:$J$100,9,FALSE)</f>
        <v>2.6182135264242071E-3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4.7308140846318118E-2</v>
      </c>
      <c r="H331" s="16">
        <f>VLOOKUP($D331,'Growth rate'!$B$3:$S$93,6,FALSE)*VLOOKUP($F331,BY_IND_Demand_Drivers!$B$5:$J$100,8,FALSE)</f>
        <v>2.6601049428469944E-3</v>
      </c>
      <c r="I331" s="16">
        <f>VLOOKUP($D331,'Growth rate'!$B$3:$S$93,6,FALSE)*VLOOKUP($F331,BY_IND_Demand_Drivers!$B$5:$J$100,9,FALSE)</f>
        <v>2.6601049428469944E-3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0.11326419801980198</v>
      </c>
      <c r="H332" s="16">
        <f>VLOOKUP($D332,'Growth rate'!$B$3:$S$93,6,FALSE)*VLOOKUP($F332,BY_IND_Demand_Drivers!$B$5:$J$100,8,FALSE)</f>
        <v>6.3072000000000007E-3</v>
      </c>
      <c r="I332" s="16">
        <f>VLOOKUP($D332,'Growth rate'!$B$3:$S$93,6,FALSE)*VLOOKUP($F332,BY_IND_Demand_Drivers!$B$5:$J$100,9,FALSE)</f>
        <v>6.3072000000000007E-3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0.11513025800354555</v>
      </c>
      <c r="H333" s="16">
        <f>VLOOKUP($D333,'Growth rate'!$B$3:$S$93,6,FALSE)*VLOOKUP($F333,BY_IND_Demand_Drivers!$B$5:$J$100,8,FALSE)</f>
        <v>6.4111129198390644E-3</v>
      </c>
      <c r="I333" s="16">
        <f>VLOOKUP($D333,'Growth rate'!$B$3:$S$93,6,FALSE)*VLOOKUP($F333,BY_IND_Demand_Drivers!$B$5:$J$100,9,FALSE)</f>
        <v>6.4111129198390644E-3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0.11699631798728914</v>
      </c>
      <c r="H334" s="16">
        <f>VLOOKUP($D334,'Growth rate'!$B$3:$S$93,6,FALSE)*VLOOKUP($F334,BY_IND_Demand_Drivers!$B$5:$J$100,8,FALSE)</f>
        <v>6.5150258396781281E-3</v>
      </c>
      <c r="I334" s="16">
        <f>VLOOKUP($D334,'Growth rate'!$B$3:$S$93,6,FALSE)*VLOOKUP($F334,BY_IND_Demand_Drivers!$B$5:$J$100,9,FALSE)</f>
        <v>6.5150258396781281E-3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0.11886237797103272</v>
      </c>
      <c r="H335" s="16">
        <f>VLOOKUP($D335,'Growth rate'!$B$3:$S$93,6,FALSE)*VLOOKUP($F335,BY_IND_Demand_Drivers!$B$5:$J$100,8,FALSE)</f>
        <v>6.6189387595171918E-3</v>
      </c>
      <c r="I335" s="16">
        <f>VLOOKUP($D335,'Growth rate'!$B$3:$S$93,6,FALSE)*VLOOKUP($F335,BY_IND_Demand_Drivers!$B$5:$J$100,9,FALSE)</f>
        <v>6.6189387595171918E-3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0.12072843795477629</v>
      </c>
      <c r="H336" s="16">
        <f>VLOOKUP($D336,'Growth rate'!$B$3:$S$93,6,FALSE)*VLOOKUP($F336,BY_IND_Demand_Drivers!$B$5:$J$100,8,FALSE)</f>
        <v>6.7228516793562555E-3</v>
      </c>
      <c r="I336" s="16">
        <f>VLOOKUP($D336,'Growth rate'!$B$3:$S$93,6,FALSE)*VLOOKUP($F336,BY_IND_Demand_Drivers!$B$5:$J$100,9,FALSE)</f>
        <v>6.7228516793562555E-3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0.12259449793851986</v>
      </c>
      <c r="H337" s="16">
        <f>VLOOKUP($D337,'Growth rate'!$B$3:$S$93,6,FALSE)*VLOOKUP($F337,BY_IND_Demand_Drivers!$B$5:$J$100,8,FALSE)</f>
        <v>6.8267645991953174E-3</v>
      </c>
      <c r="I337" s="16">
        <f>VLOOKUP($D337,'Growth rate'!$B$3:$S$93,6,FALSE)*VLOOKUP($F337,BY_IND_Demand_Drivers!$B$5:$J$100,9,FALSE)</f>
        <v>6.8267645991953174E-3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0.12446055792226343</v>
      </c>
      <c r="H338" s="16">
        <f>VLOOKUP($D338,'Growth rate'!$B$3:$S$93,6,FALSE)*VLOOKUP($F338,BY_IND_Demand_Drivers!$B$5:$J$100,8,FALSE)</f>
        <v>6.9306775190343811E-3</v>
      </c>
      <c r="I338" s="16">
        <f>VLOOKUP($D338,'Growth rate'!$B$3:$S$93,6,FALSE)*VLOOKUP($F338,BY_IND_Demand_Drivers!$B$5:$J$100,9,FALSE)</f>
        <v>6.9306775190343811E-3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0.12632661790600702</v>
      </c>
      <c r="H339" s="16">
        <f>VLOOKUP($D339,'Growth rate'!$B$3:$S$93,6,FALSE)*VLOOKUP($F339,BY_IND_Demand_Drivers!$B$5:$J$100,8,FALSE)</f>
        <v>7.0345904388734448E-3</v>
      </c>
      <c r="I339" s="16">
        <f>VLOOKUP($D339,'Growth rate'!$B$3:$S$93,6,FALSE)*VLOOKUP($F339,BY_IND_Demand_Drivers!$B$5:$J$100,9,FALSE)</f>
        <v>7.0345904388734448E-3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0.12819267788975058</v>
      </c>
      <c r="H340" s="16">
        <f>VLOOKUP($D340,'Growth rate'!$B$3:$S$93,6,FALSE)*VLOOKUP($F340,BY_IND_Demand_Drivers!$B$5:$J$100,8,FALSE)</f>
        <v>7.1385033587125085E-3</v>
      </c>
      <c r="I340" s="16">
        <f>VLOOKUP($D340,'Growth rate'!$B$3:$S$93,6,FALSE)*VLOOKUP($F340,BY_IND_Demand_Drivers!$B$5:$J$100,9,FALSE)</f>
        <v>7.1385033587125085E-3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0.13005873787349417</v>
      </c>
      <c r="H341" s="16">
        <f>VLOOKUP($D341,'Growth rate'!$B$3:$S$93,6,FALSE)*VLOOKUP($F341,BY_IND_Demand_Drivers!$B$5:$J$100,8,FALSE)</f>
        <v>7.2424162785515722E-3</v>
      </c>
      <c r="I341" s="16">
        <f>VLOOKUP($D341,'Growth rate'!$B$3:$S$93,6,FALSE)*VLOOKUP($F341,BY_IND_Demand_Drivers!$B$5:$J$100,9,FALSE)</f>
        <v>7.2424162785515722E-3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0.13192479785723776</v>
      </c>
      <c r="H342" s="16">
        <f>VLOOKUP($D342,'Growth rate'!$B$3:$S$93,6,FALSE)*VLOOKUP($F342,BY_IND_Demand_Drivers!$B$5:$J$100,8,FALSE)</f>
        <v>7.3463291983906359E-3</v>
      </c>
      <c r="I342" s="16">
        <f>VLOOKUP($D342,'Growth rate'!$B$3:$S$93,6,FALSE)*VLOOKUP($F342,BY_IND_Demand_Drivers!$B$5:$J$100,9,FALSE)</f>
        <v>7.3463291983906359E-3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0.13379085784098133</v>
      </c>
      <c r="H343" s="16">
        <f>VLOOKUP($D343,'Growth rate'!$B$3:$S$93,6,FALSE)*VLOOKUP($F343,BY_IND_Demand_Drivers!$B$5:$J$100,8,FALSE)</f>
        <v>7.4502421182296987E-3</v>
      </c>
      <c r="I343" s="16">
        <f>VLOOKUP($D343,'Growth rate'!$B$3:$S$93,6,FALSE)*VLOOKUP($F343,BY_IND_Demand_Drivers!$B$5:$J$100,9,FALSE)</f>
        <v>7.4502421182296987E-3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0.13565691782472489</v>
      </c>
      <c r="H344" s="16">
        <f>VLOOKUP($D344,'Growth rate'!$B$3:$S$93,6,FALSE)*VLOOKUP($F344,BY_IND_Demand_Drivers!$B$5:$J$100,8,FALSE)</f>
        <v>7.5541550380687616E-3</v>
      </c>
      <c r="I344" s="16">
        <f>VLOOKUP($D344,'Growth rate'!$B$3:$S$93,6,FALSE)*VLOOKUP($F344,BY_IND_Demand_Drivers!$B$5:$J$100,9,FALSE)</f>
        <v>7.5541550380687616E-3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0.13752297780846848</v>
      </c>
      <c r="H345" s="16">
        <f>VLOOKUP($D345,'Growth rate'!$B$3:$S$93,6,FALSE)*VLOOKUP($F345,BY_IND_Demand_Drivers!$B$5:$J$100,8,FALSE)</f>
        <v>7.6580679579078253E-3</v>
      </c>
      <c r="I345" s="16">
        <f>VLOOKUP($D345,'Growth rate'!$B$3:$S$93,6,FALSE)*VLOOKUP($F345,BY_IND_Demand_Drivers!$B$5:$J$100,9,FALSE)</f>
        <v>7.6580679579078253E-3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0.13938903779221204</v>
      </c>
      <c r="H346" s="16">
        <f>VLOOKUP($D346,'Growth rate'!$B$3:$S$93,6,FALSE)*VLOOKUP($F346,BY_IND_Demand_Drivers!$B$5:$J$100,8,FALSE)</f>
        <v>7.761980877746889E-3</v>
      </c>
      <c r="I346" s="16">
        <f>VLOOKUP($D346,'Growth rate'!$B$3:$S$93,6,FALSE)*VLOOKUP($F346,BY_IND_Demand_Drivers!$B$5:$J$100,9,FALSE)</f>
        <v>7.761980877746889E-3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0.14125509777595563</v>
      </c>
      <c r="H347" s="16">
        <f>VLOOKUP($D347,'Growth rate'!$B$3:$S$93,6,FALSE)*VLOOKUP($F347,BY_IND_Demand_Drivers!$B$5:$J$100,8,FALSE)</f>
        <v>7.8658937975859527E-3</v>
      </c>
      <c r="I347" s="16">
        <f>VLOOKUP($D347,'Growth rate'!$B$3:$S$93,6,FALSE)*VLOOKUP($F347,BY_IND_Demand_Drivers!$B$5:$J$100,9,FALSE)</f>
        <v>7.8658937975859527E-3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0.14312115775969922</v>
      </c>
      <c r="H348" s="16">
        <f>VLOOKUP($D348,'Growth rate'!$B$3:$S$93,6,FALSE)*VLOOKUP($F348,BY_IND_Demand_Drivers!$B$5:$J$100,8,FALSE)</f>
        <v>7.9698067174250164E-3</v>
      </c>
      <c r="I348" s="16">
        <f>VLOOKUP($D348,'Growth rate'!$B$3:$S$93,6,FALSE)*VLOOKUP($F348,BY_IND_Demand_Drivers!$B$5:$J$100,9,FALSE)</f>
        <v>7.9698067174250164E-3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0.14498721774344278</v>
      </c>
      <c r="H349" s="16">
        <f>VLOOKUP($D349,'Growth rate'!$B$3:$S$93,6,FALSE)*VLOOKUP($F349,BY_IND_Demand_Drivers!$B$5:$J$100,8,FALSE)</f>
        <v>8.0737196372640801E-3</v>
      </c>
      <c r="I349" s="16">
        <f>VLOOKUP($D349,'Growth rate'!$B$3:$S$93,6,FALSE)*VLOOKUP($F349,BY_IND_Demand_Drivers!$B$5:$J$100,9,FALSE)</f>
        <v>8.0737196372640801E-3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0.14685327772718637</v>
      </c>
      <c r="H350" s="16">
        <f>VLOOKUP($D350,'Growth rate'!$B$3:$S$93,6,FALSE)*VLOOKUP($F350,BY_IND_Demand_Drivers!$B$5:$J$100,8,FALSE)</f>
        <v>8.1776325571031438E-3</v>
      </c>
      <c r="I350" s="16">
        <f>VLOOKUP($D350,'Growth rate'!$B$3:$S$93,6,FALSE)*VLOOKUP($F350,BY_IND_Demand_Drivers!$B$5:$J$100,9,FALSE)</f>
        <v>8.1776325571031438E-3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0.14871933771092996</v>
      </c>
      <c r="H351" s="16">
        <f>VLOOKUP($D351,'Growth rate'!$B$3:$S$93,6,FALSE)*VLOOKUP($F351,BY_IND_Demand_Drivers!$B$5:$J$100,8,FALSE)</f>
        <v>8.2815454769422075E-3</v>
      </c>
      <c r="I351" s="16">
        <f>VLOOKUP($D351,'Growth rate'!$B$3:$S$93,6,FALSE)*VLOOKUP($F351,BY_IND_Demand_Drivers!$B$5:$J$100,9,FALSE)</f>
        <v>8.2815454769422075E-3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0.15058539769467352</v>
      </c>
      <c r="H352" s="16">
        <f>VLOOKUP($D352,'Growth rate'!$B$3:$S$93,6,FALSE)*VLOOKUP($F352,BY_IND_Demand_Drivers!$B$5:$J$100,8,FALSE)</f>
        <v>8.3854583967812712E-3</v>
      </c>
      <c r="I352" s="16">
        <f>VLOOKUP($D352,'Growth rate'!$B$3:$S$93,6,FALSE)*VLOOKUP($F352,BY_IND_Demand_Drivers!$B$5:$J$100,9,FALSE)</f>
        <v>8.3854583967812712E-3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0.15245145767841711</v>
      </c>
      <c r="H353" s="16">
        <f>VLOOKUP($D353,'Growth rate'!$B$3:$S$93,6,FALSE)*VLOOKUP($F353,BY_IND_Demand_Drivers!$B$5:$J$100,8,FALSE)</f>
        <v>8.4893713166203349E-3</v>
      </c>
      <c r="I353" s="16">
        <f>VLOOKUP($D353,'Growth rate'!$B$3:$S$93,6,FALSE)*VLOOKUP($F353,BY_IND_Demand_Drivers!$B$5:$J$100,9,FALSE)</f>
        <v>8.4893713166203349E-3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0.15431751766216067</v>
      </c>
      <c r="H354" s="16">
        <f>VLOOKUP($D354,'Growth rate'!$B$3:$S$93,6,FALSE)*VLOOKUP($F354,BY_IND_Demand_Drivers!$B$5:$J$100,8,FALSE)</f>
        <v>8.5932842364593968E-3</v>
      </c>
      <c r="I354" s="16">
        <f>VLOOKUP($D354,'Growth rate'!$B$3:$S$93,6,FALSE)*VLOOKUP($F354,BY_IND_Demand_Drivers!$B$5:$J$100,9,FALSE)</f>
        <v>8.5932842364593968E-3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0.15618357764590426</v>
      </c>
      <c r="H355" s="16">
        <f>VLOOKUP($D355,'Growth rate'!$B$3:$S$93,6,FALSE)*VLOOKUP($F355,BY_IND_Demand_Drivers!$B$5:$J$100,8,FALSE)</f>
        <v>8.6971971562984605E-3</v>
      </c>
      <c r="I355" s="16">
        <f>VLOOKUP($D355,'Growth rate'!$B$3:$S$93,6,FALSE)*VLOOKUP($F355,BY_IND_Demand_Drivers!$B$5:$J$100,9,FALSE)</f>
        <v>8.6971971562984605E-3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0.15804963762964783</v>
      </c>
      <c r="H356" s="16">
        <f>VLOOKUP($D356,'Growth rate'!$B$3:$S$93,6,FALSE)*VLOOKUP($F356,BY_IND_Demand_Drivers!$B$5:$J$100,8,FALSE)</f>
        <v>8.8011100761375242E-3</v>
      </c>
      <c r="I356" s="16">
        <f>VLOOKUP($D356,'Growth rate'!$B$3:$S$93,6,FALSE)*VLOOKUP($F356,BY_IND_Demand_Drivers!$B$5:$J$100,9,FALSE)</f>
        <v>8.8011100761375242E-3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0.15991569761339142</v>
      </c>
      <c r="H357" s="16">
        <f>VLOOKUP($D357,'Growth rate'!$B$3:$S$93,6,FALSE)*VLOOKUP($F357,BY_IND_Demand_Drivers!$B$5:$J$100,8,FALSE)</f>
        <v>8.9050229959765879E-3</v>
      </c>
      <c r="I357" s="16">
        <f>VLOOKUP($D357,'Growth rate'!$B$3:$S$93,6,FALSE)*VLOOKUP($F357,BY_IND_Demand_Drivers!$B$5:$J$100,9,FALSE)</f>
        <v>8.9050229959765879E-3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0.16178175759713501</v>
      </c>
      <c r="H358" s="16">
        <f>VLOOKUP($D358,'Growth rate'!$B$3:$S$93,6,FALSE)*VLOOKUP($F358,BY_IND_Demand_Drivers!$B$5:$J$100,8,FALSE)</f>
        <v>9.0089359158156516E-3</v>
      </c>
      <c r="I358" s="16">
        <f>VLOOKUP($D358,'Growth rate'!$B$3:$S$93,6,FALSE)*VLOOKUP($F358,BY_IND_Demand_Drivers!$B$5:$J$100,9,FALSE)</f>
        <v>9.0089359158156516E-3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0.16364781758087854</v>
      </c>
      <c r="H359" s="16">
        <f>VLOOKUP($D359,'Growth rate'!$B$3:$S$93,6,FALSE)*VLOOKUP($F359,BY_IND_Demand_Drivers!$B$5:$J$100,8,FALSE)</f>
        <v>9.1128488356547136E-3</v>
      </c>
      <c r="I359" s="16">
        <f>VLOOKUP($D359,'Growth rate'!$B$3:$S$93,6,FALSE)*VLOOKUP($F359,BY_IND_Demand_Drivers!$B$5:$J$100,9,FALSE)</f>
        <v>9.1128488356547136E-3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0.16551387756462213</v>
      </c>
      <c r="H360" s="16">
        <f>VLOOKUP($D360,'Growth rate'!$B$3:$S$93,6,FALSE)*VLOOKUP($F360,BY_IND_Demand_Drivers!$B$5:$J$100,8,FALSE)</f>
        <v>9.2167617554937773E-3</v>
      </c>
      <c r="I360" s="16">
        <f>VLOOKUP($D360,'Growth rate'!$B$3:$S$93,6,FALSE)*VLOOKUP($F360,BY_IND_Demand_Drivers!$B$5:$J$100,9,FALSE)</f>
        <v>9.2167617554937773E-3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0.16737993754836572</v>
      </c>
      <c r="H361" s="16">
        <f>VLOOKUP($D361,'Growth rate'!$B$3:$S$93,6,FALSE)*VLOOKUP($F361,BY_IND_Demand_Drivers!$B$5:$J$100,8,FALSE)</f>
        <v>9.320674675332841E-3</v>
      </c>
      <c r="I361" s="16">
        <f>VLOOKUP($D361,'Growth rate'!$B$3:$S$93,6,FALSE)*VLOOKUP($F361,BY_IND_Demand_Drivers!$B$5:$J$100,9,FALSE)</f>
        <v>9.320674675332841E-3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0.16924599753210928</v>
      </c>
      <c r="H362" s="16">
        <f>VLOOKUP($D362,'Growth rate'!$B$3:$S$93,6,FALSE)*VLOOKUP($F362,BY_IND_Demand_Drivers!$B$5:$J$100,8,FALSE)</f>
        <v>9.4245875951719047E-3</v>
      </c>
      <c r="I362" s="16">
        <f>VLOOKUP($D362,'Growth rate'!$B$3:$S$93,6,FALSE)*VLOOKUP($F362,BY_IND_Demand_Drivers!$B$5:$J$100,9,FALSE)</f>
        <v>9.4245875951719047E-3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0.17111205751585287</v>
      </c>
      <c r="H363" s="16">
        <f>VLOOKUP($D363,'Growth rate'!$B$3:$S$93,6,FALSE)*VLOOKUP($F363,BY_IND_Demand_Drivers!$B$5:$J$100,8,FALSE)</f>
        <v>9.5285005150109684E-3</v>
      </c>
      <c r="I363" s="16">
        <f>VLOOKUP($D363,'Growth rate'!$B$3:$S$93,6,FALSE)*VLOOKUP($F363,BY_IND_Demand_Drivers!$B$5:$J$100,9,FALSE)</f>
        <v>9.5285005150109684E-3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0.17384985043610654</v>
      </c>
      <c r="H364" s="16">
        <f>VLOOKUP($D364,'Growth rate'!$B$3:$S$93,6,FALSE)*VLOOKUP($F364,BY_IND_Demand_Drivers!$B$5:$J$100,8,FALSE)</f>
        <v>9.6809565232511448E-3</v>
      </c>
      <c r="I364" s="16">
        <f>VLOOKUP($D364,'Growth rate'!$B$3:$S$93,6,FALSE)*VLOOKUP($F364,BY_IND_Demand_Drivers!$B$5:$J$100,9,FALSE)</f>
        <v>9.6809565232511448E-3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0.17663144804308423</v>
      </c>
      <c r="H365" s="16">
        <f>VLOOKUP($D365,'Growth rate'!$B$3:$S$93,6,FALSE)*VLOOKUP($F365,BY_IND_Demand_Drivers!$B$5:$J$100,8,FALSE)</f>
        <v>9.8358518276231606E-3</v>
      </c>
      <c r="I365" s="16">
        <f>VLOOKUP($D365,'Growth rate'!$B$3:$S$93,6,FALSE)*VLOOKUP($F365,BY_IND_Demand_Drivers!$B$5:$J$100,9,FALSE)</f>
        <v>9.8358518276231606E-3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0.17945755121177356</v>
      </c>
      <c r="H366" s="16">
        <f>VLOOKUP($D366,'Growth rate'!$B$3:$S$93,6,FALSE)*VLOOKUP($F366,BY_IND_Demand_Drivers!$B$5:$J$100,8,FALSE)</f>
        <v>9.9932254568651322E-3</v>
      </c>
      <c r="I366" s="16">
        <f>VLOOKUP($D366,'Growth rate'!$B$3:$S$93,6,FALSE)*VLOOKUP($F366,BY_IND_Demand_Drivers!$B$5:$J$100,9,FALSE)</f>
        <v>9.9932254568651322E-3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0.18232887203116196</v>
      </c>
      <c r="H367" s="16">
        <f>VLOOKUP($D367,'Growth rate'!$B$3:$S$93,6,FALSE)*VLOOKUP($F367,BY_IND_Demand_Drivers!$B$5:$J$100,8,FALSE)</f>
        <v>1.0153117064174974E-2</v>
      </c>
      <c r="I367" s="16">
        <f>VLOOKUP($D367,'Growth rate'!$B$3:$S$93,6,FALSE)*VLOOKUP($F367,BY_IND_Demand_Drivers!$B$5:$J$100,9,FALSE)</f>
        <v>1.0153117064174974E-2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0.18524613398366052</v>
      </c>
      <c r="H368" s="16">
        <f>VLOOKUP($D368,'Growth rate'!$B$3:$S$93,6,FALSE)*VLOOKUP($F368,BY_IND_Demand_Drivers!$B$5:$J$100,8,FALSE)</f>
        <v>1.0315566937201773E-2</v>
      </c>
      <c r="I368" s="16">
        <f>VLOOKUP($D368,'Growth rate'!$B$3:$S$93,6,FALSE)*VLOOKUP($F368,BY_IND_Demand_Drivers!$B$5:$J$100,9,FALSE)</f>
        <v>1.0315566937201773E-2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0.1882100721273991</v>
      </c>
      <c r="H369" s="16">
        <f>VLOOKUP($D369,'Growth rate'!$B$3:$S$93,6,FALSE)*VLOOKUP($F369,BY_IND_Demand_Drivers!$B$5:$J$100,8,FALSE)</f>
        <v>1.0480616008197002E-2</v>
      </c>
      <c r="I369" s="16">
        <f>VLOOKUP($D369,'Growth rate'!$B$3:$S$93,6,FALSE)*VLOOKUP($F369,BY_IND_Demand_Drivers!$B$5:$J$100,9,FALSE)</f>
        <v>1.0480616008197002E-2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0.19122143328143751</v>
      </c>
      <c r="H370" s="16">
        <f>VLOOKUP($D370,'Growth rate'!$B$3:$S$93,6,FALSE)*VLOOKUP($F370,BY_IND_Demand_Drivers!$B$5:$J$100,8,FALSE)</f>
        <v>1.0648305864328154E-2</v>
      </c>
      <c r="I370" s="16">
        <f>VLOOKUP($D370,'Growth rate'!$B$3:$S$93,6,FALSE)*VLOOKUP($F370,BY_IND_Demand_Drivers!$B$5:$J$100,9,FALSE)</f>
        <v>1.0648305864328154E-2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0.1942809762139405</v>
      </c>
      <c r="H371" s="16">
        <f>VLOOKUP($D371,'Growth rate'!$B$3:$S$93,6,FALSE)*VLOOKUP($F371,BY_IND_Demand_Drivers!$B$5:$J$100,8,FALSE)</f>
        <v>1.0818678758157405E-2</v>
      </c>
      <c r="I371" s="16">
        <f>VLOOKUP($D371,'Growth rate'!$B$3:$S$93,6,FALSE)*VLOOKUP($F371,BY_IND_Demand_Drivers!$B$5:$J$100,9,FALSE)</f>
        <v>1.0818678758157405E-2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0.19738947183336356</v>
      </c>
      <c r="H372" s="16">
        <f>VLOOKUP($D372,'Growth rate'!$B$3:$S$93,6,FALSE)*VLOOKUP($F372,BY_IND_Demand_Drivers!$B$5:$J$100,8,FALSE)</f>
        <v>1.0991777618287924E-2</v>
      </c>
      <c r="I372" s="16">
        <f>VLOOKUP($D372,'Growth rate'!$B$3:$S$93,6,FALSE)*VLOOKUP($F372,BY_IND_Demand_Drivers!$B$5:$J$100,9,FALSE)</f>
        <v>1.0991777618287924E-2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0.20054770338269737</v>
      </c>
      <c r="H373" s="16">
        <f>VLOOKUP($D373,'Growth rate'!$B$3:$S$93,6,FALSE)*VLOOKUP($F373,BY_IND_Demand_Drivers!$B$5:$J$100,8,FALSE)</f>
        <v>1.1167646060180531E-2</v>
      </c>
      <c r="I373" s="16">
        <f>VLOOKUP($D373,'Growth rate'!$B$3:$S$93,6,FALSE)*VLOOKUP($F373,BY_IND_Demand_Drivers!$B$5:$J$100,9,FALSE)</f>
        <v>1.1167646060180531E-2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0.20375646663682054</v>
      </c>
      <c r="H374" s="16">
        <f>VLOOKUP($D374,'Growth rate'!$B$3:$S$93,6,FALSE)*VLOOKUP($F374,BY_IND_Demand_Drivers!$B$5:$J$100,8,FALSE)</f>
        <v>1.1346328397143418E-2</v>
      </c>
      <c r="I374" s="16">
        <f>VLOOKUP($D374,'Growth rate'!$B$3:$S$93,6,FALSE)*VLOOKUP($F374,BY_IND_Demand_Drivers!$B$5:$J$100,9,FALSE)</f>
        <v>1.1346328397143418E-2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0.20701657010300967</v>
      </c>
      <c r="H375" s="16">
        <f>VLOOKUP($D375,'Growth rate'!$B$3:$S$93,6,FALSE)*VLOOKUP($F375,BY_IND_Demand_Drivers!$B$5:$J$100,8,FALSE)</f>
        <v>1.1527869651497715E-2</v>
      </c>
      <c r="I375" s="16">
        <f>VLOOKUP($D375,'Growth rate'!$B$3:$S$93,6,FALSE)*VLOOKUP($F375,BY_IND_Demand_Drivers!$B$5:$J$100,9,FALSE)</f>
        <v>1.1527869651497715E-2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0.21032883522465781</v>
      </c>
      <c r="H376" s="16">
        <f>VLOOKUP($D376,'Growth rate'!$B$3:$S$93,6,FALSE)*VLOOKUP($F376,BY_IND_Demand_Drivers!$B$5:$J$100,8,FALSE)</f>
        <v>1.1712315565921677E-2</v>
      </c>
      <c r="I376" s="16">
        <f>VLOOKUP($D376,'Growth rate'!$B$3:$S$93,6,FALSE)*VLOOKUP($F376,BY_IND_Demand_Drivers!$B$5:$J$100,9,FALSE)</f>
        <v>1.1712315565921677E-2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0.21369409658825236</v>
      </c>
      <c r="H377" s="16">
        <f>VLOOKUP($D377,'Growth rate'!$B$3:$S$93,6,FALSE)*VLOOKUP($F377,BY_IND_Demand_Drivers!$B$5:$J$100,8,FALSE)</f>
        <v>1.1899712614976425E-2</v>
      </c>
      <c r="I377" s="16">
        <f>VLOOKUP($D377,'Growth rate'!$B$3:$S$93,6,FALSE)*VLOOKUP($F377,BY_IND_Demand_Drivers!$B$5:$J$100,9,FALSE)</f>
        <v>1.1899712614976425E-2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0.21711320213366439</v>
      </c>
      <c r="H378" s="16">
        <f>VLOOKUP($D378,'Growth rate'!$B$3:$S$93,6,FALSE)*VLOOKUP($F378,BY_IND_Demand_Drivers!$B$5:$J$100,8,FALSE)</f>
        <v>1.2090108016816047E-2</v>
      </c>
      <c r="I378" s="16">
        <f>VLOOKUP($D378,'Growth rate'!$B$3:$S$93,6,FALSE)*VLOOKUP($F378,BY_IND_Demand_Drivers!$B$5:$J$100,9,FALSE)</f>
        <v>1.2090108016816047E-2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0.22058701336780304</v>
      </c>
      <c r="H379" s="16">
        <f>VLOOKUP($D379,'Growth rate'!$B$3:$S$93,6,FALSE)*VLOOKUP($F379,BY_IND_Demand_Drivers!$B$5:$J$100,8,FALSE)</f>
        <v>1.2283549745085106E-2</v>
      </c>
      <c r="I379" s="16">
        <f>VLOOKUP($D379,'Growth rate'!$B$3:$S$93,6,FALSE)*VLOOKUP($F379,BY_IND_Demand_Drivers!$B$5:$J$100,9,FALSE)</f>
        <v>1.2283549745085106E-2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0.22411640558168786</v>
      </c>
      <c r="H380" s="16">
        <f>VLOOKUP($D380,'Growth rate'!$B$3:$S$93,6,FALSE)*VLOOKUP($F380,BY_IND_Demand_Drivers!$B$5:$J$100,8,FALSE)</f>
        <v>1.2480086541006465E-2</v>
      </c>
      <c r="I380" s="16">
        <f>VLOOKUP($D380,'Growth rate'!$B$3:$S$93,6,FALSE)*VLOOKUP($F380,BY_IND_Demand_Drivers!$B$5:$J$100,9,FALSE)</f>
        <v>1.2480086541006465E-2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0.22770226807099492</v>
      </c>
      <c r="H381" s="16">
        <f>VLOOKUP($D381,'Growth rate'!$B$3:$S$93,6,FALSE)*VLOOKUP($F381,BY_IND_Demand_Drivers!$B$5:$J$100,8,FALSE)</f>
        <v>1.2679767925662571E-2</v>
      </c>
      <c r="I381" s="16">
        <f>VLOOKUP($D381,'Growth rate'!$B$3:$S$93,6,FALSE)*VLOOKUP($F381,BY_IND_Demand_Drivers!$B$5:$J$100,9,FALSE)</f>
        <v>1.2679767925662571E-2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0.23134550436013077</v>
      </c>
      <c r="H382" s="16">
        <f>VLOOKUP($D382,'Growth rate'!$B$3:$S$93,6,FALSE)*VLOOKUP($F382,BY_IND_Demand_Drivers!$B$5:$J$100,8,FALSE)</f>
        <v>1.288264421247317E-2</v>
      </c>
      <c r="I382" s="16">
        <f>VLOOKUP($D382,'Growth rate'!$B$3:$S$93,6,FALSE)*VLOOKUP($F382,BY_IND_Demand_Drivers!$B$5:$J$100,9,FALSE)</f>
        <v>1.288264421247317E-2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0.23504703242989289</v>
      </c>
      <c r="H383" s="16">
        <f>VLOOKUP($D383,'Growth rate'!$B$3:$S$93,6,FALSE)*VLOOKUP($F383,BY_IND_Demand_Drivers!$B$5:$J$100,8,FALSE)</f>
        <v>1.3088766519872742E-2</v>
      </c>
      <c r="I383" s="16">
        <f>VLOOKUP($D383,'Growth rate'!$B$3:$S$93,6,FALSE)*VLOOKUP($F383,BY_IND_Demand_Drivers!$B$5:$J$100,9,FALSE)</f>
        <v>1.3088766519872742E-2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0.2388077849487712</v>
      </c>
      <c r="H384" s="16">
        <f>VLOOKUP($D384,'Growth rate'!$B$3:$S$93,6,FALSE)*VLOOKUP($F384,BY_IND_Demand_Drivers!$B$5:$J$100,8,FALSE)</f>
        <v>1.3298186784190707E-2</v>
      </c>
      <c r="I384" s="16">
        <f>VLOOKUP($D384,'Growth rate'!$B$3:$S$93,6,FALSE)*VLOOKUP($F384,BY_IND_Demand_Drivers!$B$5:$J$100,9,FALSE)</f>
        <v>1.3298186784190707E-2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0.24262870950795154</v>
      </c>
      <c r="H385" s="16">
        <f>VLOOKUP($D385,'Growth rate'!$B$3:$S$93,6,FALSE)*VLOOKUP($F385,BY_IND_Demand_Drivers!$B$5:$J$100,8,FALSE)</f>
        <v>1.3510957772737758E-2</v>
      </c>
      <c r="I385" s="16">
        <f>VLOOKUP($D385,'Growth rate'!$B$3:$S$93,6,FALSE)*VLOOKUP($F385,BY_IND_Demand_Drivers!$B$5:$J$100,9,FALSE)</f>
        <v>1.3510957772737758E-2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0.24651076886007872</v>
      </c>
      <c r="H386" s="16">
        <f>VLOOKUP($D386,'Growth rate'!$B$3:$S$93,6,FALSE)*VLOOKUP($F386,BY_IND_Demand_Drivers!$B$5:$J$100,8,FALSE)</f>
        <v>1.372713309710156E-2</v>
      </c>
      <c r="I386" s="16">
        <f>VLOOKUP($D386,'Growth rate'!$B$3:$S$93,6,FALSE)*VLOOKUP($F386,BY_IND_Demand_Drivers!$B$5:$J$100,9,FALSE)</f>
        <v>1.372713309710156E-2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0.25045494116183997</v>
      </c>
      <c r="H387" s="16">
        <f>VLOOKUP($D387,'Growth rate'!$B$3:$S$93,6,FALSE)*VLOOKUP($F387,BY_IND_Demand_Drivers!$B$5:$J$100,8,FALSE)</f>
        <v>1.3946767226655185E-2</v>
      </c>
      <c r="I387" s="16">
        <f>VLOOKUP($D387,'Growth rate'!$B$3:$S$93,6,FALSE)*VLOOKUP($F387,BY_IND_Demand_Drivers!$B$5:$J$100,9,FALSE)</f>
        <v>1.3946767226655185E-2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0.25446222022042947</v>
      </c>
      <c r="H388" s="16">
        <f>VLOOKUP($D388,'Growth rate'!$B$3:$S$93,6,FALSE)*VLOOKUP($F388,BY_IND_Demand_Drivers!$B$5:$J$100,8,FALSE)</f>
        <v>1.4169915502281669E-2</v>
      </c>
      <c r="I388" s="16">
        <f>VLOOKUP($D388,'Growth rate'!$B$3:$S$93,6,FALSE)*VLOOKUP($F388,BY_IND_Demand_Drivers!$B$5:$J$100,9,FALSE)</f>
        <v>1.4169915502281669E-2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0.25853361574395628</v>
      </c>
      <c r="H389" s="16">
        <f>VLOOKUP($D389,'Growth rate'!$B$3:$S$93,6,FALSE)*VLOOKUP($F389,BY_IND_Demand_Drivers!$B$5:$J$100,8,FALSE)</f>
        <v>1.4396634150318175E-2</v>
      </c>
      <c r="I389" s="16">
        <f>VLOOKUP($D389,'Growth rate'!$B$3:$S$93,6,FALSE)*VLOOKUP($F389,BY_IND_Demand_Drivers!$B$5:$J$100,9,FALSE)</f>
        <v>1.4396634150318175E-2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0.26267015359585955</v>
      </c>
      <c r="H390" s="16">
        <f>VLOOKUP($D390,'Growth rate'!$B$3:$S$93,6,FALSE)*VLOOKUP($F390,BY_IND_Demand_Drivers!$B$5:$J$100,8,FALSE)</f>
        <v>1.4626980296723264E-2</v>
      </c>
      <c r="I390" s="16">
        <f>VLOOKUP($D390,'Growth rate'!$B$3:$S$93,6,FALSE)*VLOOKUP($F390,BY_IND_Demand_Drivers!$B$5:$J$100,9,FALSE)</f>
        <v>1.4626980296723264E-2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0.26687287605339333</v>
      </c>
      <c r="H391" s="16">
        <f>VLOOKUP($D391,'Growth rate'!$B$3:$S$93,6,FALSE)*VLOOKUP($F391,BY_IND_Demand_Drivers!$B$5:$J$100,8,FALSE)</f>
        <v>1.4861011981470837E-2</v>
      </c>
      <c r="I391" s="16">
        <f>VLOOKUP($D391,'Growth rate'!$B$3:$S$93,6,FALSE)*VLOOKUP($F391,BY_IND_Demand_Drivers!$B$5:$J$100,9,FALSE)</f>
        <v>1.4861011981470837E-2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0.27114284207024764</v>
      </c>
      <c r="H392" s="16">
        <f>VLOOKUP($D392,'Growth rate'!$B$3:$S$93,6,FALSE)*VLOOKUP($F392,BY_IND_Demand_Drivers!$B$5:$J$100,8,FALSE)</f>
        <v>1.5098788173174373E-2</v>
      </c>
      <c r="I392" s="16">
        <f>VLOOKUP($D392,'Growth rate'!$B$3:$S$93,6,FALSE)*VLOOKUP($F392,BY_IND_Demand_Drivers!$B$5:$J$100,9,FALSE)</f>
        <v>1.5098788173174373E-2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0.27548112754337162</v>
      </c>
      <c r="H393" s="16">
        <f>VLOOKUP($D393,'Growth rate'!$B$3:$S$93,6,FALSE)*VLOOKUP($F393,BY_IND_Demand_Drivers!$B$5:$J$100,8,FALSE)</f>
        <v>1.5340368783945162E-2</v>
      </c>
      <c r="I393" s="16">
        <f>VLOOKUP($D393,'Growth rate'!$B$3:$S$93,6,FALSE)*VLOOKUP($F393,BY_IND_Demand_Drivers!$B$5:$J$100,9,FALSE)</f>
        <v>1.5340368783945162E-2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0.27988882558406558</v>
      </c>
      <c r="H394" s="16">
        <f>VLOOKUP($D394,'Growth rate'!$B$3:$S$93,6,FALSE)*VLOOKUP($F394,BY_IND_Demand_Drivers!$B$5:$J$100,8,FALSE)</f>
        <v>1.5585814684488285E-2</v>
      </c>
      <c r="I394" s="16">
        <f>VLOOKUP($D394,'Growth rate'!$B$3:$S$93,6,FALSE)*VLOOKUP($F394,BY_IND_Demand_Drivers!$B$5:$J$100,9,FALSE)</f>
        <v>1.5585814684488285E-2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0.28436704679341068</v>
      </c>
      <c r="H395" s="16">
        <f>VLOOKUP($D395,'Growth rate'!$B$3:$S$93,6,FALSE)*VLOOKUP($F395,BY_IND_Demand_Drivers!$B$5:$J$100,8,FALSE)</f>
        <v>1.5835187719440102E-2</v>
      </c>
      <c r="I395" s="16">
        <f>VLOOKUP($D395,'Growth rate'!$B$3:$S$93,6,FALSE)*VLOOKUP($F395,BY_IND_Demand_Drivers!$B$5:$J$100,9,FALSE)</f>
        <v>1.5835187719440102E-2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0.28891691954210524</v>
      </c>
      <c r="H396" s="16">
        <f>VLOOKUP($D396,'Growth rate'!$B$3:$S$93,6,FALSE)*VLOOKUP($F396,BY_IND_Demand_Drivers!$B$5:$J$100,8,FALSE)</f>
        <v>1.608855072295114E-2</v>
      </c>
      <c r="I396" s="16">
        <f>VLOOKUP($D396,'Growth rate'!$B$3:$S$93,6,FALSE)*VLOOKUP($F396,BY_IND_Demand_Drivers!$B$5:$J$100,9,FALSE)</f>
        <v>1.608855072295114E-2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0.29353959025477888</v>
      </c>
      <c r="H397" s="16">
        <f>VLOOKUP($D397,'Growth rate'!$B$3:$S$93,6,FALSE)*VLOOKUP($F397,BY_IND_Demand_Drivers!$B$5:$J$100,8,FALSE)</f>
        <v>1.6345967534518356E-2</v>
      </c>
      <c r="I397" s="16">
        <f>VLOOKUP($D397,'Growth rate'!$B$3:$S$93,6,FALSE)*VLOOKUP($F397,BY_IND_Demand_Drivers!$B$5:$J$100,9,FALSE)</f>
        <v>1.6345967534518356E-2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0.29823622369885538</v>
      </c>
      <c r="H398" s="16">
        <f>VLOOKUP($D398,'Growth rate'!$B$3:$S$93,6,FALSE)*VLOOKUP($F398,BY_IND_Demand_Drivers!$B$5:$J$100,8,FALSE)</f>
        <v>1.6607503015070656E-2</v>
      </c>
      <c r="I398" s="16">
        <f>VLOOKUP($D398,'Growth rate'!$B$3:$S$93,6,FALSE)*VLOOKUP($F398,BY_IND_Demand_Drivers!$B$5:$J$100,9,FALSE)</f>
        <v>1.6607503015070656E-2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0.30300800327803712</v>
      </c>
      <c r="H399" s="16">
        <f>VLOOKUP($D399,'Growth rate'!$B$3:$S$93,6,FALSE)*VLOOKUP($F399,BY_IND_Demand_Drivers!$B$5:$J$100,8,FALSE)</f>
        <v>1.687322306331179E-2</v>
      </c>
      <c r="I399" s="16">
        <f>VLOOKUP($D399,'Growth rate'!$B$3:$S$93,6,FALSE)*VLOOKUP($F399,BY_IND_Demand_Drivers!$B$5:$J$100,9,FALSE)</f>
        <v>1.687322306331179E-2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0.30785613133048573</v>
      </c>
      <c r="H400" s="16">
        <f>VLOOKUP($D400,'Growth rate'!$B$3:$S$93,6,FALSE)*VLOOKUP($F400,BY_IND_Demand_Drivers!$B$5:$J$100,8,FALSE)</f>
        <v>1.7143194632324776E-2</v>
      </c>
      <c r="I400" s="16">
        <f>VLOOKUP($D400,'Growth rate'!$B$3:$S$93,6,FALSE)*VLOOKUP($F400,BY_IND_Demand_Drivers!$B$5:$J$100,9,FALSE)</f>
        <v>1.7143194632324776E-2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0.31278182943177352</v>
      </c>
      <c r="H401" s="16">
        <f>VLOOKUP($D401,'Growth rate'!$B$3:$S$93,6,FALSE)*VLOOKUP($F401,BY_IND_Demand_Drivers!$B$5:$J$100,8,FALSE)</f>
        <v>1.7417485746441974E-2</v>
      </c>
      <c r="I401" s="16">
        <f>VLOOKUP($D401,'Growth rate'!$B$3:$S$93,6,FALSE)*VLOOKUP($F401,BY_IND_Demand_Drivers!$B$5:$J$100,9,FALSE)</f>
        <v>1.7417485746441974E-2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0.31778633870268186</v>
      </c>
      <c r="H402" s="16">
        <f>VLOOKUP($D402,'Growth rate'!$B$3:$S$93,6,FALSE)*VLOOKUP($F402,BY_IND_Demand_Drivers!$B$5:$J$100,8,FALSE)</f>
        <v>1.7696165518385043E-2</v>
      </c>
      <c r="I402" s="16">
        <f>VLOOKUP($D402,'Growth rate'!$B$3:$S$93,6,FALSE)*VLOOKUP($F402,BY_IND_Demand_Drivers!$B$5:$J$100,9,FALSE)</f>
        <v>1.7696165518385043E-2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0.32287092012192475</v>
      </c>
      <c r="H403" s="16">
        <f>VLOOKUP($D403,'Growth rate'!$B$3:$S$93,6,FALSE)*VLOOKUP($F403,BY_IND_Demand_Drivers!$B$5:$J$100,8,FALSE)</f>
        <v>1.7979304166679203E-2</v>
      </c>
      <c r="I403" s="16">
        <f>VLOOKUP($D403,'Growth rate'!$B$3:$S$93,6,FALSE)*VLOOKUP($F403,BY_IND_Demand_Drivers!$B$5:$J$100,9,FALSE)</f>
        <v>1.7979304166679203E-2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0.32803685484387562</v>
      </c>
      <c r="H404" s="16">
        <f>VLOOKUP($D404,'Growth rate'!$B$3:$S$93,6,FALSE)*VLOOKUP($F404,BY_IND_Demand_Drivers!$B$5:$J$100,8,FALSE)</f>
        <v>1.8266973033346075E-2</v>
      </c>
      <c r="I404" s="16">
        <f>VLOOKUP($D404,'Growth rate'!$B$3:$S$93,6,FALSE)*VLOOKUP($F404,BY_IND_Demand_Drivers!$B$5:$J$100,9,FALSE)</f>
        <v>1.8266973033346075E-2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0.33328544452137765</v>
      </c>
      <c r="H405" s="16">
        <f>VLOOKUP($D405,'Growth rate'!$B$3:$S$93,6,FALSE)*VLOOKUP($F405,BY_IND_Demand_Drivers!$B$5:$J$100,8,FALSE)</f>
        <v>1.8559244601879615E-2</v>
      </c>
      <c r="I405" s="16">
        <f>VLOOKUP($D405,'Growth rate'!$B$3:$S$93,6,FALSE)*VLOOKUP($F405,BY_IND_Demand_Drivers!$B$5:$J$100,9,FALSE)</f>
        <v>1.8559244601879615E-2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0.33861801163371968</v>
      </c>
      <c r="H406" s="16">
        <f>VLOOKUP($D406,'Growth rate'!$B$3:$S$93,6,FALSE)*VLOOKUP($F406,BY_IND_Demand_Drivers!$B$5:$J$100,8,FALSE)</f>
        <v>1.8856192515509688E-2</v>
      </c>
      <c r="I406" s="16">
        <f>VLOOKUP($D406,'Growth rate'!$B$3:$S$93,6,FALSE)*VLOOKUP($F406,BY_IND_Demand_Drivers!$B$5:$J$100,9,FALSE)</f>
        <v>1.8856192515509688E-2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0.34403589981985921</v>
      </c>
      <c r="H407" s="16">
        <f>VLOOKUP($D407,'Growth rate'!$B$3:$S$93,6,FALSE)*VLOOKUP($F407,BY_IND_Demand_Drivers!$B$5:$J$100,8,FALSE)</f>
        <v>1.9157891595757842E-2</v>
      </c>
      <c r="I407" s="16">
        <f>VLOOKUP($D407,'Growth rate'!$B$3:$S$93,6,FALSE)*VLOOKUP($F407,BY_IND_Demand_Drivers!$B$5:$J$100,9,FALSE)</f>
        <v>1.9157891595757842E-2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0.34954047421697704</v>
      </c>
      <c r="H408" s="16">
        <f>VLOOKUP($D408,'Growth rate'!$B$3:$S$93,6,FALSE)*VLOOKUP($F408,BY_IND_Demand_Drivers!$B$5:$J$100,8,FALSE)</f>
        <v>1.9464417861289971E-2</v>
      </c>
      <c r="I408" s="16">
        <f>VLOOKUP($D408,'Growth rate'!$B$3:$S$93,6,FALSE)*VLOOKUP($F408,BY_IND_Demand_Drivers!$B$5:$J$100,9,FALSE)</f>
        <v>1.9464417861289971E-2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0.35513312180444861</v>
      </c>
      <c r="H409" s="16">
        <f>VLOOKUP($D409,'Growth rate'!$B$3:$S$93,6,FALSE)*VLOOKUP($F409,BY_IND_Demand_Drivers!$B$5:$J$100,8,FALSE)</f>
        <v>1.977584854707061E-2</v>
      </c>
      <c r="I409" s="16">
        <f>VLOOKUP($D409,'Growth rate'!$B$3:$S$93,6,FALSE)*VLOOKUP($F409,BY_IND_Demand_Drivers!$B$5:$J$100,9,FALSE)</f>
        <v>1.977584854707061E-2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0.3608152517533198</v>
      </c>
      <c r="H410" s="16">
        <f>VLOOKUP($D410,'Growth rate'!$B$3:$S$93,6,FALSE)*VLOOKUP($F410,BY_IND_Demand_Drivers!$B$5:$J$100,8,FALSE)</f>
        <v>2.0092262123823739E-2</v>
      </c>
      <c r="I410" s="16">
        <f>VLOOKUP($D410,'Growth rate'!$B$3:$S$93,6,FALSE)*VLOOKUP($F410,BY_IND_Demand_Drivers!$B$5:$J$100,9,FALSE)</f>
        <v>2.0092262123823739E-2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0.36658829578137292</v>
      </c>
      <c r="H411" s="16">
        <f>VLOOKUP($D411,'Growth rate'!$B$3:$S$93,6,FALSE)*VLOOKUP($F411,BY_IND_Demand_Drivers!$B$5:$J$100,8,FALSE)</f>
        <v>2.0413738317804919E-2</v>
      </c>
      <c r="I411" s="16">
        <f>VLOOKUP($D411,'Growth rate'!$B$3:$S$93,6,FALSE)*VLOOKUP($F411,BY_IND_Demand_Drivers!$B$5:$J$100,9,FALSE)</f>
        <v>2.0413738317804919E-2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0.37245370851387488</v>
      </c>
      <c r="H412" s="16">
        <f>VLOOKUP($D412,'Growth rate'!$B$3:$S$93,6,FALSE)*VLOOKUP($F412,BY_IND_Demand_Drivers!$B$5:$J$100,8,FALSE)</f>
        <v>2.0740358130889799E-2</v>
      </c>
      <c r="I412" s="16">
        <f>VLOOKUP($D412,'Growth rate'!$B$3:$S$93,6,FALSE)*VLOOKUP($F412,BY_IND_Demand_Drivers!$B$5:$J$100,9,FALSE)</f>
        <v>2.0740358130889799E-2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0.37841296785009693</v>
      </c>
      <c r="H413" s="16">
        <f>VLOOKUP($D413,'Growth rate'!$B$3:$S$93,6,FALSE)*VLOOKUP($F413,BY_IND_Demand_Drivers!$B$5:$J$100,8,FALSE)</f>
        <v>2.1072203860984035E-2</v>
      </c>
      <c r="I413" s="16">
        <f>VLOOKUP($D413,'Growth rate'!$B$3:$S$93,6,FALSE)*VLOOKUP($F413,BY_IND_Demand_Drivers!$B$5:$J$100,9,FALSE)</f>
        <v>2.1072203860984035E-2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F220A-E74F-48C8-B446-DCE2486CFF9D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1.3238875247524753E-2</v>
      </c>
      <c r="H4" s="16">
        <f>VLOOKUP($D4,'Growth rate'!$B$3:$S$93,6,FALSE)*VLOOKUP($F4,BY_IND_Demand_Drivers!$B$5:$J$100,8,FALSE)</f>
        <v>7.4937029702970299E-4</v>
      </c>
      <c r="I4" s="16">
        <f>VLOOKUP($D4,'Growth rate'!$B$3:$S$93,6,FALSE)*VLOOKUP($F4,BY_IND_Demand_Drivers!$B$5:$J$100,9,FALSE)</f>
        <v>7.4937029702970299E-4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1.3456989495107739E-2</v>
      </c>
      <c r="H5" s="16">
        <f>VLOOKUP($D5,'Growth rate'!$B$3:$S$93,6,FALSE)*VLOOKUP($F5,BY_IND_Demand_Drivers!$B$5:$J$100,8,FALSE)</f>
        <v>7.6171638651553232E-4</v>
      </c>
      <c r="I5" s="16">
        <f>VLOOKUP($D5,'Growth rate'!$B$3:$S$93,6,FALSE)*VLOOKUP($F5,BY_IND_Demand_Drivers!$B$5:$J$100,9,FALSE)</f>
        <v>7.6171638651553232E-4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1.3675103742690722E-2</v>
      </c>
      <c r="H6" s="16">
        <f>VLOOKUP($D6,'Growth rate'!$B$3:$S$93,6,FALSE)*VLOOKUP($F6,BY_IND_Demand_Drivers!$B$5:$J$100,8,FALSE)</f>
        <v>7.7406247600136165E-4</v>
      </c>
      <c r="I6" s="16">
        <f>VLOOKUP($D6,'Growth rate'!$B$3:$S$93,6,FALSE)*VLOOKUP($F6,BY_IND_Demand_Drivers!$B$5:$J$100,9,FALSE)</f>
        <v>7.7406247600136165E-4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1.3893217990273708E-2</v>
      </c>
      <c r="H7" s="16">
        <f>VLOOKUP($D7,'Growth rate'!$B$3:$S$93,6,FALSE)*VLOOKUP($F7,BY_IND_Demand_Drivers!$B$5:$J$100,8,FALSE)</f>
        <v>7.8640856548719098E-4</v>
      </c>
      <c r="I7" s="16">
        <f>VLOOKUP($D7,'Growth rate'!$B$3:$S$93,6,FALSE)*VLOOKUP($F7,BY_IND_Demand_Drivers!$B$5:$J$100,9,FALSE)</f>
        <v>7.8640856548719098E-4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1.4111332237856693E-2</v>
      </c>
      <c r="H8" s="16">
        <f>VLOOKUP($D8,'Growth rate'!$B$3:$S$93,6,FALSE)*VLOOKUP($F8,BY_IND_Demand_Drivers!$B$5:$J$100,8,FALSE)</f>
        <v>7.9875465497302031E-4</v>
      </c>
      <c r="I8" s="16">
        <f>VLOOKUP($D8,'Growth rate'!$B$3:$S$93,6,FALSE)*VLOOKUP($F8,BY_IND_Demand_Drivers!$B$5:$J$100,9,FALSE)</f>
        <v>7.9875465497302031E-4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1.4329446485439675E-2</v>
      </c>
      <c r="H9" s="16">
        <f>VLOOKUP($D9,'Growth rate'!$B$3:$S$93,6,FALSE)*VLOOKUP($F9,BY_IND_Demand_Drivers!$B$5:$J$100,8,FALSE)</f>
        <v>8.1110074445884953E-4</v>
      </c>
      <c r="I9" s="16">
        <f>VLOOKUP($D9,'Growth rate'!$B$3:$S$93,6,FALSE)*VLOOKUP($F9,BY_IND_Demand_Drivers!$B$5:$J$100,9,FALSE)</f>
        <v>8.1110074445884953E-4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1.4547560733022661E-2</v>
      </c>
      <c r="H10" s="16">
        <f>VLOOKUP($D10,'Growth rate'!$B$3:$S$93,6,FALSE)*VLOOKUP($F10,BY_IND_Demand_Drivers!$B$5:$J$100,8,FALSE)</f>
        <v>8.2344683394467886E-4</v>
      </c>
      <c r="I10" s="16">
        <f>VLOOKUP($D10,'Growth rate'!$B$3:$S$93,6,FALSE)*VLOOKUP($F10,BY_IND_Demand_Drivers!$B$5:$J$100,9,FALSE)</f>
        <v>8.2344683394467886E-4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1.4765674980605645E-2</v>
      </c>
      <c r="H11" s="16">
        <f>VLOOKUP($D11,'Growth rate'!$B$3:$S$93,6,FALSE)*VLOOKUP($F11,BY_IND_Demand_Drivers!$B$5:$J$100,8,FALSE)</f>
        <v>8.3579292343050819E-4</v>
      </c>
      <c r="I11" s="16">
        <f>VLOOKUP($D11,'Growth rate'!$B$3:$S$93,6,FALSE)*VLOOKUP($F11,BY_IND_Demand_Drivers!$B$5:$J$100,9,FALSE)</f>
        <v>8.3579292343050819E-4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1.498378922818863E-2</v>
      </c>
      <c r="H12" s="16">
        <f>VLOOKUP($D12,'Growth rate'!$B$3:$S$93,6,FALSE)*VLOOKUP($F12,BY_IND_Demand_Drivers!$B$5:$J$100,8,FALSE)</f>
        <v>8.4813901291633752E-4</v>
      </c>
      <c r="I12" s="16">
        <f>VLOOKUP($D12,'Growth rate'!$B$3:$S$93,6,FALSE)*VLOOKUP($F12,BY_IND_Demand_Drivers!$B$5:$J$100,9,FALSE)</f>
        <v>8.4813901291633752E-4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1.5201903475771616E-2</v>
      </c>
      <c r="H13" s="16">
        <f>VLOOKUP($D13,'Growth rate'!$B$3:$S$93,6,FALSE)*VLOOKUP($F13,BY_IND_Demand_Drivers!$B$5:$J$100,8,FALSE)</f>
        <v>8.6048510240216685E-4</v>
      </c>
      <c r="I13" s="16">
        <f>VLOOKUP($D13,'Growth rate'!$B$3:$S$93,6,FALSE)*VLOOKUP($F13,BY_IND_Demand_Drivers!$B$5:$J$100,9,FALSE)</f>
        <v>8.6048510240216685E-4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1.5420017723354601E-2</v>
      </c>
      <c r="H14" s="16">
        <f>VLOOKUP($D14,'Growth rate'!$B$3:$S$93,6,FALSE)*VLOOKUP($F14,BY_IND_Demand_Drivers!$B$5:$J$100,8,FALSE)</f>
        <v>8.7283119188799618E-4</v>
      </c>
      <c r="I14" s="16">
        <f>VLOOKUP($D14,'Growth rate'!$B$3:$S$93,6,FALSE)*VLOOKUP($F14,BY_IND_Demand_Drivers!$B$5:$J$100,9,FALSE)</f>
        <v>8.7283119188799618E-4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1.5638131970937587E-2</v>
      </c>
      <c r="H15" s="16">
        <f>VLOOKUP($D15,'Growth rate'!$B$3:$S$93,6,FALSE)*VLOOKUP($F15,BY_IND_Demand_Drivers!$B$5:$J$100,8,FALSE)</f>
        <v>8.8517728137382562E-4</v>
      </c>
      <c r="I15" s="16">
        <f>VLOOKUP($D15,'Growth rate'!$B$3:$S$93,6,FALSE)*VLOOKUP($F15,BY_IND_Demand_Drivers!$B$5:$J$100,9,FALSE)</f>
        <v>8.8517728137382562E-4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1.5856246218520567E-2</v>
      </c>
      <c r="H16" s="16">
        <f>VLOOKUP($D16,'Growth rate'!$B$3:$S$93,6,FALSE)*VLOOKUP($F16,BY_IND_Demand_Drivers!$B$5:$J$100,8,FALSE)</f>
        <v>8.9752337085965473E-4</v>
      </c>
      <c r="I16" s="16">
        <f>VLOOKUP($D16,'Growth rate'!$B$3:$S$93,6,FALSE)*VLOOKUP($F16,BY_IND_Demand_Drivers!$B$5:$J$100,9,FALSE)</f>
        <v>8.9752337085965473E-4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1.6074360466103551E-2</v>
      </c>
      <c r="H17" s="16">
        <f>VLOOKUP($D17,'Growth rate'!$B$3:$S$93,6,FALSE)*VLOOKUP($F17,BY_IND_Demand_Drivers!$B$5:$J$100,8,FALSE)</f>
        <v>9.0986946034548406E-4</v>
      </c>
      <c r="I17" s="16">
        <f>VLOOKUP($D17,'Growth rate'!$B$3:$S$93,6,FALSE)*VLOOKUP($F17,BY_IND_Demand_Drivers!$B$5:$J$100,9,FALSE)</f>
        <v>9.0986946034548406E-4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1.6292474713686538E-2</v>
      </c>
      <c r="H18" s="16">
        <f>VLOOKUP($D18,'Growth rate'!$B$3:$S$93,6,FALSE)*VLOOKUP($F18,BY_IND_Demand_Drivers!$B$5:$J$100,8,FALSE)</f>
        <v>9.2221554983131339E-4</v>
      </c>
      <c r="I18" s="16">
        <f>VLOOKUP($D18,'Growth rate'!$B$3:$S$93,6,FALSE)*VLOOKUP($F18,BY_IND_Demand_Drivers!$B$5:$J$100,9,FALSE)</f>
        <v>9.2221554983131339E-4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1.6510588961269522E-2</v>
      </c>
      <c r="H19" s="16">
        <f>VLOOKUP($D19,'Growth rate'!$B$3:$S$93,6,FALSE)*VLOOKUP($F19,BY_IND_Demand_Drivers!$B$5:$J$100,8,FALSE)</f>
        <v>9.3456163931714272E-4</v>
      </c>
      <c r="I19" s="16">
        <f>VLOOKUP($D19,'Growth rate'!$B$3:$S$93,6,FALSE)*VLOOKUP($F19,BY_IND_Demand_Drivers!$B$5:$J$100,9,FALSE)</f>
        <v>9.3456163931714272E-4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1.6728703208852509E-2</v>
      </c>
      <c r="H20" s="16">
        <f>VLOOKUP($D20,'Growth rate'!$B$3:$S$93,6,FALSE)*VLOOKUP($F20,BY_IND_Demand_Drivers!$B$5:$J$100,8,FALSE)</f>
        <v>9.4690772880297216E-4</v>
      </c>
      <c r="I20" s="16">
        <f>VLOOKUP($D20,'Growth rate'!$B$3:$S$93,6,FALSE)*VLOOKUP($F20,BY_IND_Demand_Drivers!$B$5:$J$100,9,FALSE)</f>
        <v>9.4690772880297216E-4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1.6946817456435493E-2</v>
      </c>
      <c r="H21" s="16">
        <f>VLOOKUP($D21,'Growth rate'!$B$3:$S$93,6,FALSE)*VLOOKUP($F21,BY_IND_Demand_Drivers!$B$5:$J$100,8,FALSE)</f>
        <v>9.5925381828880149E-4</v>
      </c>
      <c r="I21" s="16">
        <f>VLOOKUP($D21,'Growth rate'!$B$3:$S$93,6,FALSE)*VLOOKUP($F21,BY_IND_Demand_Drivers!$B$5:$J$100,9,FALSE)</f>
        <v>9.5925381828880149E-4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1.7164931704018477E-2</v>
      </c>
      <c r="H22" s="16">
        <f>VLOOKUP($D22,'Growth rate'!$B$3:$S$93,6,FALSE)*VLOOKUP($F22,BY_IND_Demand_Drivers!$B$5:$J$100,8,FALSE)</f>
        <v>9.7159990777463082E-4</v>
      </c>
      <c r="I22" s="16">
        <f>VLOOKUP($D22,'Growth rate'!$B$3:$S$93,6,FALSE)*VLOOKUP($F22,BY_IND_Demand_Drivers!$B$5:$J$100,9,FALSE)</f>
        <v>9.7159990777463082E-4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1.7383045951601464E-2</v>
      </c>
      <c r="H23" s="16">
        <f>VLOOKUP($D23,'Growth rate'!$B$3:$S$93,6,FALSE)*VLOOKUP($F23,BY_IND_Demand_Drivers!$B$5:$J$100,8,FALSE)</f>
        <v>9.8394599726046015E-4</v>
      </c>
      <c r="I23" s="16">
        <f>VLOOKUP($D23,'Growth rate'!$B$3:$S$93,6,FALSE)*VLOOKUP($F23,BY_IND_Demand_Drivers!$B$5:$J$100,9,FALSE)</f>
        <v>9.8394599726046015E-4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1.7601160199184448E-2</v>
      </c>
      <c r="H24" s="16">
        <f>VLOOKUP($D24,'Growth rate'!$B$3:$S$93,6,FALSE)*VLOOKUP($F24,BY_IND_Demand_Drivers!$B$5:$J$100,8,FALSE)</f>
        <v>9.9629208674628937E-4</v>
      </c>
      <c r="I24" s="16">
        <f>VLOOKUP($D24,'Growth rate'!$B$3:$S$93,6,FALSE)*VLOOKUP($F24,BY_IND_Demand_Drivers!$B$5:$J$100,9,FALSE)</f>
        <v>9.9629208674628937E-4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1.7819274446767432E-2</v>
      </c>
      <c r="H25" s="16">
        <f>VLOOKUP($D25,'Growth rate'!$B$3:$S$93,6,FALSE)*VLOOKUP($F25,BY_IND_Demand_Drivers!$B$5:$J$100,8,FALSE)</f>
        <v>1.0086381762321188E-3</v>
      </c>
      <c r="I25" s="16">
        <f>VLOOKUP($D25,'Growth rate'!$B$3:$S$93,6,FALSE)*VLOOKUP($F25,BY_IND_Demand_Drivers!$B$5:$J$100,9,FALSE)</f>
        <v>1.0086381762321188E-3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1.8037388694350415E-2</v>
      </c>
      <c r="H26" s="16">
        <f>VLOOKUP($D26,'Growth rate'!$B$3:$S$93,6,FALSE)*VLOOKUP($F26,BY_IND_Demand_Drivers!$B$5:$J$100,8,FALSE)</f>
        <v>1.020984265717948E-3</v>
      </c>
      <c r="I26" s="16">
        <f>VLOOKUP($D26,'Growth rate'!$B$3:$S$93,6,FALSE)*VLOOKUP($F26,BY_IND_Demand_Drivers!$B$5:$J$100,9,FALSE)</f>
        <v>1.020984265717948E-3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1.8255502941933399E-2</v>
      </c>
      <c r="H27" s="16">
        <f>VLOOKUP($D27,'Growth rate'!$B$3:$S$93,6,FALSE)*VLOOKUP($F27,BY_IND_Demand_Drivers!$B$5:$J$100,8,FALSE)</f>
        <v>1.0333303552037773E-3</v>
      </c>
      <c r="I27" s="16">
        <f>VLOOKUP($D27,'Growth rate'!$B$3:$S$93,6,FALSE)*VLOOKUP($F27,BY_IND_Demand_Drivers!$B$5:$J$100,9,FALSE)</f>
        <v>1.0333303552037773E-3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1.8473617189516386E-2</v>
      </c>
      <c r="H28" s="16">
        <f>VLOOKUP($D28,'Growth rate'!$B$3:$S$93,6,FALSE)*VLOOKUP($F28,BY_IND_Demand_Drivers!$B$5:$J$100,8,FALSE)</f>
        <v>1.0456764446896067E-3</v>
      </c>
      <c r="I28" s="16">
        <f>VLOOKUP($D28,'Growth rate'!$B$3:$S$93,6,FALSE)*VLOOKUP($F28,BY_IND_Demand_Drivers!$B$5:$J$100,9,FALSE)</f>
        <v>1.0456764446896067E-3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1.869173143709937E-2</v>
      </c>
      <c r="H29" s="16">
        <f>VLOOKUP($D29,'Growth rate'!$B$3:$S$93,6,FALSE)*VLOOKUP($F29,BY_IND_Demand_Drivers!$B$5:$J$100,8,FALSE)</f>
        <v>1.0580225341754359E-3</v>
      </c>
      <c r="I29" s="16">
        <f>VLOOKUP($D29,'Growth rate'!$B$3:$S$93,6,FALSE)*VLOOKUP($F29,BY_IND_Demand_Drivers!$B$5:$J$100,9,FALSE)</f>
        <v>1.0580225341754359E-3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1.8909845684682354E-2</v>
      </c>
      <c r="H30" s="16">
        <f>VLOOKUP($D30,'Growth rate'!$B$3:$S$93,6,FALSE)*VLOOKUP($F30,BY_IND_Demand_Drivers!$B$5:$J$100,8,FALSE)</f>
        <v>1.0703686236612654E-3</v>
      </c>
      <c r="I30" s="16">
        <f>VLOOKUP($D30,'Growth rate'!$B$3:$S$93,6,FALSE)*VLOOKUP($F30,BY_IND_Demand_Drivers!$B$5:$J$100,9,FALSE)</f>
        <v>1.0703686236612654E-3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1.9127959932265338E-2</v>
      </c>
      <c r="H31" s="16">
        <f>VLOOKUP($D31,'Growth rate'!$B$3:$S$93,6,FALSE)*VLOOKUP($F31,BY_IND_Demand_Drivers!$B$5:$J$100,8,FALSE)</f>
        <v>1.0827147131470946E-3</v>
      </c>
      <c r="I31" s="16">
        <f>VLOOKUP($D31,'Growth rate'!$B$3:$S$93,6,FALSE)*VLOOKUP($F31,BY_IND_Demand_Drivers!$B$5:$J$100,9,FALSE)</f>
        <v>1.0827147131470946E-3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1.9346074179848322E-2</v>
      </c>
      <c r="H32" s="16">
        <f>VLOOKUP($D32,'Growth rate'!$B$3:$S$93,6,FALSE)*VLOOKUP($F32,BY_IND_Demand_Drivers!$B$5:$J$100,8,FALSE)</f>
        <v>1.0950608026329238E-3</v>
      </c>
      <c r="I32" s="16">
        <f>VLOOKUP($D32,'Growth rate'!$B$3:$S$93,6,FALSE)*VLOOKUP($F32,BY_IND_Demand_Drivers!$B$5:$J$100,9,FALSE)</f>
        <v>1.0950608026329238E-3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1.9564188427431309E-2</v>
      </c>
      <c r="H33" s="16">
        <f>VLOOKUP($D33,'Growth rate'!$B$3:$S$93,6,FALSE)*VLOOKUP($F33,BY_IND_Demand_Drivers!$B$5:$J$100,8,FALSE)</f>
        <v>1.1074068921187532E-3</v>
      </c>
      <c r="I33" s="16">
        <f>VLOOKUP($D33,'Growth rate'!$B$3:$S$93,6,FALSE)*VLOOKUP($F33,BY_IND_Demand_Drivers!$B$5:$J$100,9,FALSE)</f>
        <v>1.1074068921187532E-3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1.9782302675014293E-2</v>
      </c>
      <c r="H34" s="16">
        <f>VLOOKUP($D34,'Growth rate'!$B$3:$S$93,6,FALSE)*VLOOKUP($F34,BY_IND_Demand_Drivers!$B$5:$J$100,8,FALSE)</f>
        <v>1.1197529816045825E-3</v>
      </c>
      <c r="I34" s="16">
        <f>VLOOKUP($D34,'Growth rate'!$B$3:$S$93,6,FALSE)*VLOOKUP($F34,BY_IND_Demand_Drivers!$B$5:$J$100,9,FALSE)</f>
        <v>1.1197529816045825E-3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2.0000416922597276E-2</v>
      </c>
      <c r="H35" s="16">
        <f>VLOOKUP($D35,'Growth rate'!$B$3:$S$93,6,FALSE)*VLOOKUP($F35,BY_IND_Demand_Drivers!$B$5:$J$100,8,FALSE)</f>
        <v>1.1320990710904119E-3</v>
      </c>
      <c r="I35" s="16">
        <f>VLOOKUP($D35,'Growth rate'!$B$3:$S$93,6,FALSE)*VLOOKUP($F35,BY_IND_Demand_Drivers!$B$5:$J$100,9,FALSE)</f>
        <v>1.1320990710904119E-3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2.0320423593358835E-2</v>
      </c>
      <c r="H36" s="16">
        <f>VLOOKUP($D36,'Growth rate'!$B$3:$S$93,6,FALSE)*VLOOKUP($F36,BY_IND_Demand_Drivers!$B$5:$J$100,8,FALSE)</f>
        <v>1.1502126562278586E-3</v>
      </c>
      <c r="I36" s="16">
        <f>VLOOKUP($D36,'Growth rate'!$B$3:$S$93,6,FALSE)*VLOOKUP($F36,BY_IND_Demand_Drivers!$B$5:$J$100,9,FALSE)</f>
        <v>1.1502126562278586E-3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2.0645550370852573E-2</v>
      </c>
      <c r="H37" s="16">
        <f>VLOOKUP($D37,'Growth rate'!$B$3:$S$93,6,FALSE)*VLOOKUP($F37,BY_IND_Demand_Drivers!$B$5:$J$100,8,FALSE)</f>
        <v>1.1686160587275041E-3</v>
      </c>
      <c r="I37" s="16">
        <f>VLOOKUP($D37,'Growth rate'!$B$3:$S$93,6,FALSE)*VLOOKUP($F37,BY_IND_Demand_Drivers!$B$5:$J$100,9,FALSE)</f>
        <v>1.1686160587275041E-3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2.0975879176786217E-2</v>
      </c>
      <c r="H38" s="16">
        <f>VLOOKUP($D38,'Growth rate'!$B$3:$S$93,6,FALSE)*VLOOKUP($F38,BY_IND_Demand_Drivers!$B$5:$J$100,8,FALSE)</f>
        <v>1.1873139156671443E-3</v>
      </c>
      <c r="I38" s="16">
        <f>VLOOKUP($D38,'Growth rate'!$B$3:$S$93,6,FALSE)*VLOOKUP($F38,BY_IND_Demand_Drivers!$B$5:$J$100,9,FALSE)</f>
        <v>1.1873139156671443E-3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2.1311493243614796E-2</v>
      </c>
      <c r="H39" s="16">
        <f>VLOOKUP($D39,'Growth rate'!$B$3:$S$93,6,FALSE)*VLOOKUP($F39,BY_IND_Demand_Drivers!$B$5:$J$100,8,FALSE)</f>
        <v>1.2063109383178188E-3</v>
      </c>
      <c r="I39" s="16">
        <f>VLOOKUP($D39,'Growth rate'!$B$3:$S$93,6,FALSE)*VLOOKUP($F39,BY_IND_Demand_Drivers!$B$5:$J$100,9,FALSE)</f>
        <v>1.2063109383178188E-3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2.1652477135512629E-2</v>
      </c>
      <c r="H40" s="16">
        <f>VLOOKUP($D40,'Growth rate'!$B$3:$S$93,6,FALSE)*VLOOKUP($F40,BY_IND_Demand_Drivers!$B$5:$J$100,8,FALSE)</f>
        <v>1.2256119133309037E-3</v>
      </c>
      <c r="I40" s="16">
        <f>VLOOKUP($D40,'Growth rate'!$B$3:$S$93,6,FALSE)*VLOOKUP($F40,BY_IND_Demand_Drivers!$B$5:$J$100,9,FALSE)</f>
        <v>1.2256119133309037E-3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2.1998916769680833E-2</v>
      </c>
      <c r="H41" s="16">
        <f>VLOOKUP($D41,'Growth rate'!$B$3:$S$93,6,FALSE)*VLOOKUP($F41,BY_IND_Demand_Drivers!$B$5:$J$100,8,FALSE)</f>
        <v>1.245221703944198E-3</v>
      </c>
      <c r="I41" s="16">
        <f>VLOOKUP($D41,'Growth rate'!$B$3:$S$93,6,FALSE)*VLOOKUP($F41,BY_IND_Demand_Drivers!$B$5:$J$100,9,FALSE)</f>
        <v>1.245221703944198E-3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2.235089943799573E-2</v>
      </c>
      <c r="H42" s="16">
        <f>VLOOKUP($D42,'Growth rate'!$B$3:$S$93,6,FALSE)*VLOOKUP($F42,BY_IND_Demand_Drivers!$B$5:$J$100,8,FALSE)</f>
        <v>1.2651452512073055E-3</v>
      </c>
      <c r="I42" s="16">
        <f>VLOOKUP($D42,'Growth rate'!$B$3:$S$93,6,FALSE)*VLOOKUP($F42,BY_IND_Demand_Drivers!$B$5:$J$100,9,FALSE)</f>
        <v>1.2651452512073055E-3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2.270851382900366E-2</v>
      </c>
      <c r="H43" s="16">
        <f>VLOOKUP($D43,'Growth rate'!$B$3:$S$93,6,FALSE)*VLOOKUP($F43,BY_IND_Demand_Drivers!$B$5:$J$100,8,FALSE)</f>
        <v>1.2853875752266222E-3</v>
      </c>
      <c r="I43" s="16">
        <f>VLOOKUP($D43,'Growth rate'!$B$3:$S$93,6,FALSE)*VLOOKUP($F43,BY_IND_Demand_Drivers!$B$5:$J$100,9,FALSE)</f>
        <v>1.2853875752266222E-3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2.3071850050267722E-2</v>
      </c>
      <c r="H44" s="16">
        <f>VLOOKUP($D44,'Growth rate'!$B$3:$S$93,6,FALSE)*VLOOKUP($F44,BY_IND_Demand_Drivers!$B$5:$J$100,8,FALSE)</f>
        <v>1.3059537764302483E-3</v>
      </c>
      <c r="I44" s="16">
        <f>VLOOKUP($D44,'Growth rate'!$B$3:$S$93,6,FALSE)*VLOOKUP($F44,BY_IND_Demand_Drivers!$B$5:$J$100,9,FALSE)</f>
        <v>1.3059537764302483E-3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2.3440999651072006E-2</v>
      </c>
      <c r="H45" s="16">
        <f>VLOOKUP($D45,'Growth rate'!$B$3:$S$93,6,FALSE)*VLOOKUP($F45,BY_IND_Demand_Drivers!$B$5:$J$100,8,FALSE)</f>
        <v>1.3268490368531323E-3</v>
      </c>
      <c r="I45" s="16">
        <f>VLOOKUP($D45,'Growth rate'!$B$3:$S$93,6,FALSE)*VLOOKUP($F45,BY_IND_Demand_Drivers!$B$5:$J$100,9,FALSE)</f>
        <v>1.3268490368531323E-3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2.3816055645489154E-2</v>
      </c>
      <c r="H46" s="16">
        <f>VLOOKUP($D46,'Growth rate'!$B$3:$S$93,6,FALSE)*VLOOKUP($F46,BY_IND_Demand_Drivers!$B$5:$J$100,8,FALSE)</f>
        <v>1.3480786214427824E-3</v>
      </c>
      <c r="I46" s="16">
        <f>VLOOKUP($D46,'Growth rate'!$B$3:$S$93,6,FALSE)*VLOOKUP($F46,BY_IND_Demand_Drivers!$B$5:$J$100,9,FALSE)</f>
        <v>1.3480786214427824E-3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2.4197112535816984E-2</v>
      </c>
      <c r="H47" s="16">
        <f>VLOOKUP($D47,'Growth rate'!$B$3:$S$93,6,FALSE)*VLOOKUP($F47,BY_IND_Demand_Drivers!$B$5:$J$100,8,FALSE)</f>
        <v>1.369647879385867E-3</v>
      </c>
      <c r="I47" s="16">
        <f>VLOOKUP($D47,'Growth rate'!$B$3:$S$93,6,FALSE)*VLOOKUP($F47,BY_IND_Demand_Drivers!$B$5:$J$100,9,FALSE)</f>
        <v>1.369647879385867E-3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2.4584266336390055E-2</v>
      </c>
      <c r="H48" s="16">
        <f>VLOOKUP($D48,'Growth rate'!$B$3:$S$93,6,FALSE)*VLOOKUP($F48,BY_IND_Demand_Drivers!$B$5:$J$100,8,FALSE)</f>
        <v>1.3915622454560407E-3</v>
      </c>
      <c r="I48" s="16">
        <f>VLOOKUP($D48,'Growth rate'!$B$3:$S$93,6,FALSE)*VLOOKUP($F48,BY_IND_Demand_Drivers!$B$5:$J$100,9,FALSE)</f>
        <v>1.3915622454560407E-3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2.4977614597772296E-2</v>
      </c>
      <c r="H49" s="16">
        <f>VLOOKUP($D49,'Growth rate'!$B$3:$S$93,6,FALSE)*VLOOKUP($F49,BY_IND_Demand_Drivers!$B$5:$J$100,8,FALSE)</f>
        <v>1.4138272413833375E-3</v>
      </c>
      <c r="I49" s="16">
        <f>VLOOKUP($D49,'Growth rate'!$B$3:$S$93,6,FALSE)*VLOOKUP($F49,BY_IND_Demand_Drivers!$B$5:$J$100,9,FALSE)</f>
        <v>1.4138272413833375E-3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2.5377256431336655E-2</v>
      </c>
      <c r="H50" s="16">
        <f>VLOOKUP($D50,'Growth rate'!$B$3:$S$93,6,FALSE)*VLOOKUP($F50,BY_IND_Demand_Drivers!$B$5:$J$100,8,FALSE)</f>
        <v>1.4364484772454709E-3</v>
      </c>
      <c r="I50" s="16">
        <f>VLOOKUP($D50,'Growth rate'!$B$3:$S$93,6,FALSE)*VLOOKUP($F50,BY_IND_Demand_Drivers!$B$5:$J$100,9,FALSE)</f>
        <v>1.4364484772454709E-3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2.5783292534238042E-2</v>
      </c>
      <c r="H51" s="16">
        <f>VLOOKUP($D51,'Growth rate'!$B$3:$S$93,6,FALSE)*VLOOKUP($F51,BY_IND_Demand_Drivers!$B$5:$J$100,8,FALSE)</f>
        <v>1.4594316528813986E-3</v>
      </c>
      <c r="I51" s="16">
        <f>VLOOKUP($D51,'Growth rate'!$B$3:$S$93,6,FALSE)*VLOOKUP($F51,BY_IND_Demand_Drivers!$B$5:$J$100,9,FALSE)</f>
        <v>1.4594316528813986E-3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2.6195825214785848E-2</v>
      </c>
      <c r="H52" s="16">
        <f>VLOOKUP($D52,'Growth rate'!$B$3:$S$93,6,FALSE)*VLOOKUP($F52,BY_IND_Demand_Drivers!$B$5:$J$100,8,FALSE)</f>
        <v>1.4827825593275007E-3</v>
      </c>
      <c r="I52" s="16">
        <f>VLOOKUP($D52,'Growth rate'!$B$3:$S$93,6,FALSE)*VLOOKUP($F52,BY_IND_Demand_Drivers!$B$5:$J$100,9,FALSE)</f>
        <v>1.4827825593275007E-3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2.6614958418222427E-2</v>
      </c>
      <c r="H53" s="16">
        <f>VLOOKUP($D53,'Growth rate'!$B$3:$S$93,6,FALSE)*VLOOKUP($F53,BY_IND_Demand_Drivers!$B$5:$J$100,8,FALSE)</f>
        <v>1.506507080276741E-3</v>
      </c>
      <c r="I53" s="16">
        <f>VLOOKUP($D53,'Growth rate'!$B$3:$S$93,6,FALSE)*VLOOKUP($F53,BY_IND_Demand_Drivers!$B$5:$J$100,9,FALSE)</f>
        <v>1.506507080276741E-3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2.704079775291398E-2</v>
      </c>
      <c r="H54" s="16">
        <f>VLOOKUP($D54,'Growth rate'!$B$3:$S$93,6,FALSE)*VLOOKUP($F54,BY_IND_Demand_Drivers!$B$5:$J$100,8,FALSE)</f>
        <v>1.5306111935611685E-3</v>
      </c>
      <c r="I54" s="16">
        <f>VLOOKUP($D54,'Growth rate'!$B$3:$S$93,6,FALSE)*VLOOKUP($F54,BY_IND_Demand_Drivers!$B$5:$J$100,9,FALSE)</f>
        <v>1.5306111935611685E-3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2.7473450516960603E-2</v>
      </c>
      <c r="H55" s="16">
        <f>VLOOKUP($D55,'Growth rate'!$B$3:$S$93,6,FALSE)*VLOOKUP($F55,BY_IND_Demand_Drivers!$B$5:$J$100,8,FALSE)</f>
        <v>1.5551009726581474E-3</v>
      </c>
      <c r="I55" s="16">
        <f>VLOOKUP($D55,'Growth rate'!$B$3:$S$93,6,FALSE)*VLOOKUP($F55,BY_IND_Demand_Drivers!$B$5:$J$100,9,FALSE)</f>
        <v>1.5551009726581474E-3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2.7913025725231976E-2</v>
      </c>
      <c r="H56" s="16">
        <f>VLOOKUP($D56,'Growth rate'!$B$3:$S$93,6,FALSE)*VLOOKUP($F56,BY_IND_Demand_Drivers!$B$5:$J$100,8,FALSE)</f>
        <v>1.5799825882206779E-3</v>
      </c>
      <c r="I56" s="16">
        <f>VLOOKUP($D56,'Growth rate'!$B$3:$S$93,6,FALSE)*VLOOKUP($F56,BY_IND_Demand_Drivers!$B$5:$J$100,9,FALSE)</f>
        <v>1.5799825882206779E-3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2.8359634136835687E-2</v>
      </c>
      <c r="H57" s="16">
        <f>VLOOKUP($D57,'Growth rate'!$B$3:$S$93,6,FALSE)*VLOOKUP($F57,BY_IND_Demand_Drivers!$B$5:$J$100,8,FALSE)</f>
        <v>1.6052623096322086E-3</v>
      </c>
      <c r="I57" s="16">
        <f>VLOOKUP($D57,'Growth rate'!$B$3:$S$93,6,FALSE)*VLOOKUP($F57,BY_IND_Demand_Drivers!$B$5:$J$100,9,FALSE)</f>
        <v>1.6052623096322086E-3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2.8813388283025054E-2</v>
      </c>
      <c r="H58" s="16">
        <f>VLOOKUP($D58,'Growth rate'!$B$3:$S$93,6,FALSE)*VLOOKUP($F58,BY_IND_Demand_Drivers!$B$5:$J$100,8,FALSE)</f>
        <v>1.6309465065863238E-3</v>
      </c>
      <c r="I58" s="16">
        <f>VLOOKUP($D58,'Growth rate'!$B$3:$S$93,6,FALSE)*VLOOKUP($F58,BY_IND_Demand_Drivers!$B$5:$J$100,9,FALSE)</f>
        <v>1.6309465065863238E-3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2.9274402495553457E-2</v>
      </c>
      <c r="H59" s="16">
        <f>VLOOKUP($D59,'Growth rate'!$B$3:$S$93,6,FALSE)*VLOOKUP($F59,BY_IND_Demand_Drivers!$B$5:$J$100,8,FALSE)</f>
        <v>1.6570416506917051E-3</v>
      </c>
      <c r="I59" s="16">
        <f>VLOOKUP($D59,'Growth rate'!$B$3:$S$93,6,FALSE)*VLOOKUP($F59,BY_IND_Demand_Drivers!$B$5:$J$100,9,FALSE)</f>
        <v>1.6570416506917051E-3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2.9742792935482314E-2</v>
      </c>
      <c r="H60" s="16">
        <f>VLOOKUP($D60,'Growth rate'!$B$3:$S$93,6,FALSE)*VLOOKUP($F60,BY_IND_Demand_Drivers!$B$5:$J$100,8,FALSE)</f>
        <v>1.6835543171027725E-3</v>
      </c>
      <c r="I60" s="16">
        <f>VLOOKUP($D60,'Growth rate'!$B$3:$S$93,6,FALSE)*VLOOKUP($F60,BY_IND_Demand_Drivers!$B$5:$J$100,9,FALSE)</f>
        <v>1.6835543171027725E-3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3.0218677622450028E-2</v>
      </c>
      <c r="H61" s="16">
        <f>VLOOKUP($D61,'Growth rate'!$B$3:$S$93,6,FALSE)*VLOOKUP($F61,BY_IND_Demand_Drivers!$B$5:$J$100,8,FALSE)</f>
        <v>1.7104911861764167E-3</v>
      </c>
      <c r="I61" s="16">
        <f>VLOOKUP($D61,'Growth rate'!$B$3:$S$93,6,FALSE)*VLOOKUP($F61,BY_IND_Demand_Drivers!$B$5:$J$100,9,FALSE)</f>
        <v>1.7104911861764167E-3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3.0702176464409224E-2</v>
      </c>
      <c r="H62" s="16">
        <f>VLOOKUP($D62,'Growth rate'!$B$3:$S$93,6,FALSE)*VLOOKUP($F62,BY_IND_Demand_Drivers!$B$5:$J$100,8,FALSE)</f>
        <v>1.7378590451552392E-3</v>
      </c>
      <c r="I62" s="16">
        <f>VLOOKUP($D62,'Growth rate'!$B$3:$S$93,6,FALSE)*VLOOKUP($F62,BY_IND_Demand_Drivers!$B$5:$J$100,9,FALSE)</f>
        <v>1.7378590451552392E-3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3.1193411287839777E-2</v>
      </c>
      <c r="H63" s="16">
        <f>VLOOKUP($D63,'Growth rate'!$B$3:$S$93,6,FALSE)*VLOOKUP($F63,BY_IND_Demand_Drivers!$B$5:$J$100,8,FALSE)</f>
        <v>1.7656647898777232E-3</v>
      </c>
      <c r="I63" s="16">
        <f>VLOOKUP($D63,'Growth rate'!$B$3:$S$93,6,FALSE)*VLOOKUP($F63,BY_IND_Demand_Drivers!$B$5:$J$100,9,FALSE)</f>
        <v>1.7656647898777232E-3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3.1692505868445214E-2</v>
      </c>
      <c r="H64" s="16">
        <f>VLOOKUP($D64,'Growth rate'!$B$3:$S$93,6,FALSE)*VLOOKUP($F64,BY_IND_Demand_Drivers!$B$5:$J$100,8,FALSE)</f>
        <v>1.7939154265157668E-3</v>
      </c>
      <c r="I64" s="16">
        <f>VLOOKUP($D64,'Growth rate'!$B$3:$S$93,6,FALSE)*VLOOKUP($F64,BY_IND_Demand_Drivers!$B$5:$J$100,9,FALSE)</f>
        <v>1.7939154265157668E-3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3.2199585962340335E-2</v>
      </c>
      <c r="H65" s="16">
        <f>VLOOKUP($D65,'Growth rate'!$B$3:$S$93,6,FALSE)*VLOOKUP($F65,BY_IND_Demand_Drivers!$B$5:$J$100,8,FALSE)</f>
        <v>1.822618073340019E-3</v>
      </c>
      <c r="I65" s="16">
        <f>VLOOKUP($D65,'Growth rate'!$B$3:$S$93,6,FALSE)*VLOOKUP($F65,BY_IND_Demand_Drivers!$B$5:$J$100,9,FALSE)</f>
        <v>1.822618073340019E-3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3.2714779337737789E-2</v>
      </c>
      <c r="H66" s="16">
        <f>VLOOKUP($D66,'Growth rate'!$B$3:$S$93,6,FALSE)*VLOOKUP($F66,BY_IND_Demand_Drivers!$B$5:$J$100,8,FALSE)</f>
        <v>1.8517799625134596E-3</v>
      </c>
      <c r="I66" s="16">
        <f>VLOOKUP($D66,'Growth rate'!$B$3:$S$93,6,FALSE)*VLOOKUP($F66,BY_IND_Demand_Drivers!$B$5:$J$100,9,FALSE)</f>
        <v>1.8517799625134596E-3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3.3238215807141598E-2</v>
      </c>
      <c r="H67" s="16">
        <f>VLOOKUP($D67,'Growth rate'!$B$3:$S$93,6,FALSE)*VLOOKUP($F67,BY_IND_Demand_Drivers!$B$5:$J$100,8,FALSE)</f>
        <v>1.8814084419136751E-3</v>
      </c>
      <c r="I67" s="16">
        <f>VLOOKUP($D67,'Growth rate'!$B$3:$S$93,6,FALSE)*VLOOKUP($F67,BY_IND_Demand_Drivers!$B$5:$J$100,9,FALSE)</f>
        <v>1.8814084419136751E-3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3.377002726005586E-2</v>
      </c>
      <c r="H68" s="16">
        <f>VLOOKUP($D68,'Growth rate'!$B$3:$S$93,6,FALSE)*VLOOKUP($F68,BY_IND_Demand_Drivers!$B$5:$J$100,8,FALSE)</f>
        <v>1.9115109769842938E-3</v>
      </c>
      <c r="I68" s="16">
        <f>VLOOKUP($D68,'Growth rate'!$B$3:$S$93,6,FALSE)*VLOOKUP($F68,BY_IND_Demand_Drivers!$B$5:$J$100,9,FALSE)</f>
        <v>1.9115109769842938E-3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3.4310347696216749E-2</v>
      </c>
      <c r="H69" s="16">
        <f>VLOOKUP($D69,'Growth rate'!$B$3:$S$93,6,FALSE)*VLOOKUP($F69,BY_IND_Demand_Drivers!$B$5:$J$100,8,FALSE)</f>
        <v>1.9420951526160422E-3</v>
      </c>
      <c r="I69" s="16">
        <f>VLOOKUP($D69,'Growth rate'!$B$3:$S$93,6,FALSE)*VLOOKUP($F69,BY_IND_Demand_Drivers!$B$5:$J$100,9,FALSE)</f>
        <v>1.9420951526160422E-3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3.4859313259356227E-2</v>
      </c>
      <c r="H70" s="16">
        <f>VLOOKUP($D70,'Growth rate'!$B$3:$S$93,6,FALSE)*VLOOKUP($F70,BY_IND_Demand_Drivers!$B$5:$J$100,8,FALSE)</f>
        <v>1.9731686750578993E-3</v>
      </c>
      <c r="I70" s="16">
        <f>VLOOKUP($D70,'Growth rate'!$B$3:$S$93,6,FALSE)*VLOOKUP($F70,BY_IND_Demand_Drivers!$B$5:$J$100,9,FALSE)</f>
        <v>1.9731686750578993E-3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3.5417062271505928E-2</v>
      </c>
      <c r="H71" s="16">
        <f>VLOOKUP($D71,'Growth rate'!$B$3:$S$93,6,FALSE)*VLOOKUP($F71,BY_IND_Demand_Drivers!$B$5:$J$100,8,FALSE)</f>
        <v>2.004739373858826E-3</v>
      </c>
      <c r="I71" s="16">
        <f>VLOOKUP($D71,'Growth rate'!$B$3:$S$93,6,FALSE)*VLOOKUP($F71,BY_IND_Demand_Drivers!$B$5:$J$100,9,FALSE)</f>
        <v>2.004739373858826E-3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3.5983735267850023E-2</v>
      </c>
      <c r="H72" s="16">
        <f>VLOOKUP($D72,'Growth rate'!$B$3:$S$93,6,FALSE)*VLOOKUP($F72,BY_IND_Demand_Drivers!$B$5:$J$100,8,FALSE)</f>
        <v>2.0368152038405672E-3</v>
      </c>
      <c r="I72" s="16">
        <f>VLOOKUP($D72,'Growth rate'!$B$3:$S$93,6,FALSE)*VLOOKUP($F72,BY_IND_Demand_Drivers!$B$5:$J$100,9,FALSE)</f>
        <v>2.0368152038405672E-3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3.6559475032135622E-2</v>
      </c>
      <c r="H73" s="16">
        <f>VLOOKUP($D73,'Growth rate'!$B$3:$S$93,6,FALSE)*VLOOKUP($F73,BY_IND_Demand_Drivers!$B$5:$J$100,8,FALSE)</f>
        <v>2.0694042471020163E-3</v>
      </c>
      <c r="I73" s="16">
        <f>VLOOKUP($D73,'Growth rate'!$B$3:$S$93,6,FALSE)*VLOOKUP($F73,BY_IND_Demand_Drivers!$B$5:$J$100,9,FALSE)</f>
        <v>2.0694042471020163E-3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3.7144426632649795E-2</v>
      </c>
      <c r="H74" s="16">
        <f>VLOOKUP($D74,'Growth rate'!$B$3:$S$93,6,FALSE)*VLOOKUP($F74,BY_IND_Demand_Drivers!$B$5:$J$100,8,FALSE)</f>
        <v>2.1025147150556486E-3</v>
      </c>
      <c r="I74" s="16">
        <f>VLOOKUP($D74,'Growth rate'!$B$3:$S$93,6,FALSE)*VLOOKUP($F74,BY_IND_Demand_Drivers!$B$5:$J$100,9,FALSE)</f>
        <v>2.1025147150556486E-3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3.7738737458772188E-2</v>
      </c>
      <c r="H75" s="16">
        <f>VLOOKUP($D75,'Growth rate'!$B$3:$S$93,6,FALSE)*VLOOKUP($F75,BY_IND_Demand_Drivers!$B$5:$J$100,8,FALSE)</f>
        <v>2.136154950496539E-3</v>
      </c>
      <c r="I75" s="16">
        <f>VLOOKUP($D75,'Growth rate'!$B$3:$S$93,6,FALSE)*VLOOKUP($F75,BY_IND_Demand_Drivers!$B$5:$J$100,9,FALSE)</f>
        <v>2.136154950496539E-3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3.8342557258112551E-2</v>
      </c>
      <c r="H76" s="16">
        <f>VLOOKUP($D76,'Growth rate'!$B$3:$S$93,6,FALSE)*VLOOKUP($F76,BY_IND_Demand_Drivers!$B$5:$J$100,8,FALSE)</f>
        <v>2.1703334297044838E-3</v>
      </c>
      <c r="I76" s="16">
        <f>VLOOKUP($D76,'Growth rate'!$B$3:$S$93,6,FALSE)*VLOOKUP($F76,BY_IND_Demand_Drivers!$B$5:$J$100,9,FALSE)</f>
        <v>2.1703334297044838E-3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3.8956038174242355E-2</v>
      </c>
      <c r="H77" s="16">
        <f>VLOOKUP($D77,'Growth rate'!$B$3:$S$93,6,FALSE)*VLOOKUP($F77,BY_IND_Demand_Drivers!$B$5:$J$100,8,FALSE)</f>
        <v>2.205058764579756E-3</v>
      </c>
      <c r="I77" s="16">
        <f>VLOOKUP($D77,'Growth rate'!$B$3:$S$93,6,FALSE)*VLOOKUP($F77,BY_IND_Demand_Drivers!$B$5:$J$100,9,FALSE)</f>
        <v>2.205058764579756E-3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3.9579334785030229E-2</v>
      </c>
      <c r="H78" s="16">
        <f>VLOOKUP($D78,'Growth rate'!$B$3:$S$93,6,FALSE)*VLOOKUP($F78,BY_IND_Demand_Drivers!$B$5:$J$100,8,FALSE)</f>
        <v>2.2403397048130318E-3</v>
      </c>
      <c r="I78" s="16">
        <f>VLOOKUP($D78,'Growth rate'!$B$3:$S$93,6,FALSE)*VLOOKUP($F78,BY_IND_Demand_Drivers!$B$5:$J$100,9,FALSE)</f>
        <v>2.2403397048130318E-3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4.0212604141590717E-2</v>
      </c>
      <c r="H79" s="16">
        <f>VLOOKUP($D79,'Growth rate'!$B$3:$S$93,6,FALSE)*VLOOKUP($F79,BY_IND_Demand_Drivers!$B$5:$J$100,8,FALSE)</f>
        <v>2.2761851400900403E-3</v>
      </c>
      <c r="I79" s="16">
        <f>VLOOKUP($D79,'Growth rate'!$B$3:$S$93,6,FALSE)*VLOOKUP($F79,BY_IND_Demand_Drivers!$B$5:$J$100,9,FALSE)</f>
        <v>2.2761851400900403E-3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4.0856005807856172E-2</v>
      </c>
      <c r="H80" s="16">
        <f>VLOOKUP($D80,'Growth rate'!$B$3:$S$93,6,FALSE)*VLOOKUP($F80,BY_IND_Demand_Drivers!$B$5:$J$100,8,FALSE)</f>
        <v>2.3126041023314816E-3</v>
      </c>
      <c r="I80" s="16">
        <f>VLOOKUP($D80,'Growth rate'!$B$3:$S$93,6,FALSE)*VLOOKUP($F80,BY_IND_Demand_Drivers!$B$5:$J$100,9,FALSE)</f>
        <v>2.3126041023314816E-3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4.1509701900781869E-2</v>
      </c>
      <c r="H81" s="16">
        <f>VLOOKUP($D81,'Growth rate'!$B$3:$S$93,6,FALSE)*VLOOKUP($F81,BY_IND_Demand_Drivers!$B$5:$J$100,8,FALSE)</f>
        <v>2.3496057679687852E-3</v>
      </c>
      <c r="I81" s="16">
        <f>VLOOKUP($D81,'Growth rate'!$B$3:$S$93,6,FALSE)*VLOOKUP($F81,BY_IND_Demand_Drivers!$B$5:$J$100,9,FALSE)</f>
        <v>2.3496057679687852E-3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4.2173857131194377E-2</v>
      </c>
      <c r="H82" s="16">
        <f>VLOOKUP($D82,'Growth rate'!$B$3:$S$93,6,FALSE)*VLOOKUP($F82,BY_IND_Demand_Drivers!$B$5:$J$100,8,FALSE)</f>
        <v>2.3871994602562853E-3</v>
      </c>
      <c r="I82" s="16">
        <f>VLOOKUP($D82,'Growth rate'!$B$3:$S$93,6,FALSE)*VLOOKUP($F82,BY_IND_Demand_Drivers!$B$5:$J$100,9,FALSE)</f>
        <v>2.3871994602562853E-3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4.2848638845293489E-2</v>
      </c>
      <c r="H83" s="16">
        <f>VLOOKUP($D83,'Growth rate'!$B$3:$S$93,6,FALSE)*VLOOKUP($F83,BY_IND_Demand_Drivers!$B$5:$J$100,8,FALSE)</f>
        <v>2.4253946516203861E-3</v>
      </c>
      <c r="I83" s="16">
        <f>VLOOKUP($D83,'Growth rate'!$B$3:$S$93,6,FALSE)*VLOOKUP($F83,BY_IND_Demand_Drivers!$B$5:$J$100,9,FALSE)</f>
        <v>2.4253946516203861E-3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4.353421706681819E-2</v>
      </c>
      <c r="H84" s="16">
        <f>VLOOKUP($D84,'Growth rate'!$B$3:$S$93,6,FALSE)*VLOOKUP($F84,BY_IND_Demand_Drivers!$B$5:$J$100,8,FALSE)</f>
        <v>2.4642009660463125E-3</v>
      </c>
      <c r="I84" s="16">
        <f>VLOOKUP($D84,'Growth rate'!$B$3:$S$93,6,FALSE)*VLOOKUP($F84,BY_IND_Demand_Drivers!$B$5:$J$100,9,FALSE)</f>
        <v>2.4642009660463125E-3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4.423076453988728E-2</v>
      </c>
      <c r="H85" s="16">
        <f>VLOOKUP($D85,'Growth rate'!$B$3:$S$93,6,FALSE)*VLOOKUP($F85,BY_IND_Demand_Drivers!$B$5:$J$100,8,FALSE)</f>
        <v>2.5036281815030534E-3</v>
      </c>
      <c r="I85" s="16">
        <f>VLOOKUP($D85,'Growth rate'!$B$3:$S$93,6,FALSE)*VLOOKUP($F85,BY_IND_Demand_Drivers!$B$5:$J$100,9,FALSE)</f>
        <v>2.5036281815030534E-3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3.4346138613861391E-4</v>
      </c>
      <c r="H168" s="16">
        <f>VLOOKUP($D168,'Growth rate'!$B$3:$S$93,6,FALSE)*VLOOKUP($F168,BY_IND_Demand_Drivers!$B$5:$J$100,8,FALSE)</f>
        <v>3.1223762376237629E-5</v>
      </c>
      <c r="I168" s="16">
        <f>VLOOKUP($D168,'Growth rate'!$B$3:$S$93,6,FALSE)*VLOOKUP($F168,BY_IND_Demand_Drivers!$B$5:$J$100,9,FALSE)</f>
        <v>3.1223762376237629E-5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3.4912001048628569E-4</v>
      </c>
      <c r="H169" s="16">
        <f>VLOOKUP($D169,'Growth rate'!$B$3:$S$93,6,FALSE)*VLOOKUP($F169,BY_IND_Demand_Drivers!$B$5:$J$100,8,FALSE)</f>
        <v>3.173818277148052E-5</v>
      </c>
      <c r="I169" s="16">
        <f>VLOOKUP($D169,'Growth rate'!$B$3:$S$93,6,FALSE)*VLOOKUP($F169,BY_IND_Demand_Drivers!$B$5:$J$100,9,FALSE)</f>
        <v>3.173818277148052E-5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3.5477863483395747E-4</v>
      </c>
      <c r="H170" s="16">
        <f>VLOOKUP($D170,'Growth rate'!$B$3:$S$93,6,FALSE)*VLOOKUP($F170,BY_IND_Demand_Drivers!$B$5:$J$100,8,FALSE)</f>
        <v>3.2252603166723404E-5</v>
      </c>
      <c r="I170" s="16">
        <f>VLOOKUP($D170,'Growth rate'!$B$3:$S$93,6,FALSE)*VLOOKUP($F170,BY_IND_Demand_Drivers!$B$5:$J$100,9,FALSE)</f>
        <v>3.2252603166723404E-5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3.6043725918162925E-4</v>
      </c>
      <c r="H171" s="16">
        <f>VLOOKUP($D171,'Growth rate'!$B$3:$S$93,6,FALSE)*VLOOKUP($F171,BY_IND_Demand_Drivers!$B$5:$J$100,8,FALSE)</f>
        <v>3.2767023561966295E-5</v>
      </c>
      <c r="I171" s="16">
        <f>VLOOKUP($D171,'Growth rate'!$B$3:$S$93,6,FALSE)*VLOOKUP($F171,BY_IND_Demand_Drivers!$B$5:$J$100,9,FALSE)</f>
        <v>3.2767023561966295E-5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3.6609588352930103E-4</v>
      </c>
      <c r="H172" s="16">
        <f>VLOOKUP($D172,'Growth rate'!$B$3:$S$93,6,FALSE)*VLOOKUP($F172,BY_IND_Demand_Drivers!$B$5:$J$100,8,FALSE)</f>
        <v>3.3281443957209186E-5</v>
      </c>
      <c r="I172" s="16">
        <f>VLOOKUP($D172,'Growth rate'!$B$3:$S$93,6,FALSE)*VLOOKUP($F172,BY_IND_Demand_Drivers!$B$5:$J$100,9,FALSE)</f>
        <v>3.3281443957209186E-5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3.7175450787697276E-4</v>
      </c>
      <c r="H173" s="16">
        <f>VLOOKUP($D173,'Growth rate'!$B$3:$S$93,6,FALSE)*VLOOKUP($F173,BY_IND_Demand_Drivers!$B$5:$J$100,8,FALSE)</f>
        <v>3.3795864352452071E-5</v>
      </c>
      <c r="I173" s="16">
        <f>VLOOKUP($D173,'Growth rate'!$B$3:$S$93,6,FALSE)*VLOOKUP($F173,BY_IND_Demand_Drivers!$B$5:$J$100,9,FALSE)</f>
        <v>3.3795864352452071E-5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3.7741313222464454E-4</v>
      </c>
      <c r="H174" s="16">
        <f>VLOOKUP($D174,'Growth rate'!$B$3:$S$93,6,FALSE)*VLOOKUP($F174,BY_IND_Demand_Drivers!$B$5:$J$100,8,FALSE)</f>
        <v>3.4310284747694955E-5</v>
      </c>
      <c r="I174" s="16">
        <f>VLOOKUP($D174,'Growth rate'!$B$3:$S$93,6,FALSE)*VLOOKUP($F174,BY_IND_Demand_Drivers!$B$5:$J$100,9,FALSE)</f>
        <v>3.4310284747694955E-5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3.8307175657231632E-4</v>
      </c>
      <c r="H175" s="16">
        <f>VLOOKUP($D175,'Growth rate'!$B$3:$S$93,6,FALSE)*VLOOKUP($F175,BY_IND_Demand_Drivers!$B$5:$J$100,8,FALSE)</f>
        <v>3.4824705142937846E-5</v>
      </c>
      <c r="I175" s="16">
        <f>VLOOKUP($D175,'Growth rate'!$B$3:$S$93,6,FALSE)*VLOOKUP($F175,BY_IND_Demand_Drivers!$B$5:$J$100,9,FALSE)</f>
        <v>3.4824705142937846E-5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3.887303809199881E-4</v>
      </c>
      <c r="H176" s="16">
        <f>VLOOKUP($D176,'Growth rate'!$B$3:$S$93,6,FALSE)*VLOOKUP($F176,BY_IND_Demand_Drivers!$B$5:$J$100,8,FALSE)</f>
        <v>3.5339125538180737E-5</v>
      </c>
      <c r="I176" s="16">
        <f>VLOOKUP($D176,'Growth rate'!$B$3:$S$93,6,FALSE)*VLOOKUP($F176,BY_IND_Demand_Drivers!$B$5:$J$100,9,FALSE)</f>
        <v>3.5339125538180737E-5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3.9438900526765988E-4</v>
      </c>
      <c r="H177" s="16">
        <f>VLOOKUP($D177,'Growth rate'!$B$3:$S$93,6,FALSE)*VLOOKUP($F177,BY_IND_Demand_Drivers!$B$5:$J$100,8,FALSE)</f>
        <v>3.5853545933423628E-5</v>
      </c>
      <c r="I177" s="16">
        <f>VLOOKUP($D177,'Growth rate'!$B$3:$S$93,6,FALSE)*VLOOKUP($F177,BY_IND_Demand_Drivers!$B$5:$J$100,9,FALSE)</f>
        <v>3.5853545933423628E-5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4.0004762961533166E-4</v>
      </c>
      <c r="H178" s="16">
        <f>VLOOKUP($D178,'Growth rate'!$B$3:$S$93,6,FALSE)*VLOOKUP($F178,BY_IND_Demand_Drivers!$B$5:$J$100,8,FALSE)</f>
        <v>3.6367966328666512E-5</v>
      </c>
      <c r="I178" s="16">
        <f>VLOOKUP($D178,'Growth rate'!$B$3:$S$93,6,FALSE)*VLOOKUP($F178,BY_IND_Demand_Drivers!$B$5:$J$100,9,FALSE)</f>
        <v>3.6367966328666512E-5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4.0570625396300344E-4</v>
      </c>
      <c r="H179" s="16">
        <f>VLOOKUP($D179,'Growth rate'!$B$3:$S$93,6,FALSE)*VLOOKUP($F179,BY_IND_Demand_Drivers!$B$5:$J$100,8,FALSE)</f>
        <v>3.6882386723909403E-5</v>
      </c>
      <c r="I179" s="16">
        <f>VLOOKUP($D179,'Growth rate'!$B$3:$S$93,6,FALSE)*VLOOKUP($F179,BY_IND_Demand_Drivers!$B$5:$J$100,9,FALSE)</f>
        <v>3.6882386723909403E-5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4.1136487831067511E-4</v>
      </c>
      <c r="H180" s="16">
        <f>VLOOKUP($D180,'Growth rate'!$B$3:$S$93,6,FALSE)*VLOOKUP($F180,BY_IND_Demand_Drivers!$B$5:$J$100,8,FALSE)</f>
        <v>3.7396807119152287E-5</v>
      </c>
      <c r="I180" s="16">
        <f>VLOOKUP($D180,'Growth rate'!$B$3:$S$93,6,FALSE)*VLOOKUP($F180,BY_IND_Demand_Drivers!$B$5:$J$100,9,FALSE)</f>
        <v>3.7396807119152287E-5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4.1702350265834689E-4</v>
      </c>
      <c r="H181" s="16">
        <f>VLOOKUP($D181,'Growth rate'!$B$3:$S$93,6,FALSE)*VLOOKUP($F181,BY_IND_Demand_Drivers!$B$5:$J$100,8,FALSE)</f>
        <v>3.7911227514395178E-5</v>
      </c>
      <c r="I181" s="16">
        <f>VLOOKUP($D181,'Growth rate'!$B$3:$S$93,6,FALSE)*VLOOKUP($F181,BY_IND_Demand_Drivers!$B$5:$J$100,9,FALSE)</f>
        <v>3.7911227514395178E-5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4.2268212700601867E-4</v>
      </c>
      <c r="H182" s="16">
        <f>VLOOKUP($D182,'Growth rate'!$B$3:$S$93,6,FALSE)*VLOOKUP($F182,BY_IND_Demand_Drivers!$B$5:$J$100,8,FALSE)</f>
        <v>3.8425647909638063E-5</v>
      </c>
      <c r="I182" s="16">
        <f>VLOOKUP($D182,'Growth rate'!$B$3:$S$93,6,FALSE)*VLOOKUP($F182,BY_IND_Demand_Drivers!$B$5:$J$100,9,FALSE)</f>
        <v>3.8425647909638063E-5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4.2834075135369051E-4</v>
      </c>
      <c r="H183" s="16">
        <f>VLOOKUP($D183,'Growth rate'!$B$3:$S$93,6,FALSE)*VLOOKUP($F183,BY_IND_Demand_Drivers!$B$5:$J$100,8,FALSE)</f>
        <v>3.8940068304880954E-5</v>
      </c>
      <c r="I183" s="16">
        <f>VLOOKUP($D183,'Growth rate'!$B$3:$S$93,6,FALSE)*VLOOKUP($F183,BY_IND_Demand_Drivers!$B$5:$J$100,9,FALSE)</f>
        <v>3.8940068304880954E-5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4.3399937570136229E-4</v>
      </c>
      <c r="H184" s="16">
        <f>VLOOKUP($D184,'Growth rate'!$B$3:$S$93,6,FALSE)*VLOOKUP($F184,BY_IND_Demand_Drivers!$B$5:$J$100,8,FALSE)</f>
        <v>3.9454488700123845E-5</v>
      </c>
      <c r="I184" s="16">
        <f>VLOOKUP($D184,'Growth rate'!$B$3:$S$93,6,FALSE)*VLOOKUP($F184,BY_IND_Demand_Drivers!$B$5:$J$100,9,FALSE)</f>
        <v>3.9454488700123845E-5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4.3965800004903407E-4</v>
      </c>
      <c r="H185" s="16">
        <f>VLOOKUP($D185,'Growth rate'!$B$3:$S$93,6,FALSE)*VLOOKUP($F185,BY_IND_Demand_Drivers!$B$5:$J$100,8,FALSE)</f>
        <v>3.9968909095366736E-5</v>
      </c>
      <c r="I185" s="16">
        <f>VLOOKUP($D185,'Growth rate'!$B$3:$S$93,6,FALSE)*VLOOKUP($F185,BY_IND_Demand_Drivers!$B$5:$J$100,9,FALSE)</f>
        <v>3.9968909095366736E-5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4.4531662439670585E-4</v>
      </c>
      <c r="H186" s="16">
        <f>VLOOKUP($D186,'Growth rate'!$B$3:$S$93,6,FALSE)*VLOOKUP($F186,BY_IND_Demand_Drivers!$B$5:$J$100,8,FALSE)</f>
        <v>4.048332949060962E-5</v>
      </c>
      <c r="I186" s="16">
        <f>VLOOKUP($D186,'Growth rate'!$B$3:$S$93,6,FALSE)*VLOOKUP($F186,BY_IND_Demand_Drivers!$B$5:$J$100,9,FALSE)</f>
        <v>4.048332949060962E-5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4.5097524874437763E-4</v>
      </c>
      <c r="H187" s="16">
        <f>VLOOKUP($D187,'Growth rate'!$B$3:$S$93,6,FALSE)*VLOOKUP($F187,BY_IND_Demand_Drivers!$B$5:$J$100,8,FALSE)</f>
        <v>4.0997749885852511E-5</v>
      </c>
      <c r="I187" s="16">
        <f>VLOOKUP($D187,'Growth rate'!$B$3:$S$93,6,FALSE)*VLOOKUP($F187,BY_IND_Demand_Drivers!$B$5:$J$100,9,FALSE)</f>
        <v>4.0997749885852511E-5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4.5663387309204941E-4</v>
      </c>
      <c r="H188" s="16">
        <f>VLOOKUP($D188,'Growth rate'!$B$3:$S$93,6,FALSE)*VLOOKUP($F188,BY_IND_Demand_Drivers!$B$5:$J$100,8,FALSE)</f>
        <v>4.1512170281095402E-5</v>
      </c>
      <c r="I188" s="16">
        <f>VLOOKUP($D188,'Growth rate'!$B$3:$S$93,6,FALSE)*VLOOKUP($F188,BY_IND_Demand_Drivers!$B$5:$J$100,9,FALSE)</f>
        <v>4.1512170281095402E-5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4.6229249743972119E-4</v>
      </c>
      <c r="H189" s="16">
        <f>VLOOKUP($D189,'Growth rate'!$B$3:$S$93,6,FALSE)*VLOOKUP($F189,BY_IND_Demand_Drivers!$B$5:$J$100,8,FALSE)</f>
        <v>4.2026590676338293E-5</v>
      </c>
      <c r="I189" s="16">
        <f>VLOOKUP($D189,'Growth rate'!$B$3:$S$93,6,FALSE)*VLOOKUP($F189,BY_IND_Demand_Drivers!$B$5:$J$100,9,FALSE)</f>
        <v>4.2026590676338293E-5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4.6795112178739287E-4</v>
      </c>
      <c r="H190" s="16">
        <f>VLOOKUP($D190,'Growth rate'!$B$3:$S$93,6,FALSE)*VLOOKUP($F190,BY_IND_Demand_Drivers!$B$5:$J$100,8,FALSE)</f>
        <v>4.254101107158117E-5</v>
      </c>
      <c r="I190" s="16">
        <f>VLOOKUP($D190,'Growth rate'!$B$3:$S$93,6,FALSE)*VLOOKUP($F190,BY_IND_Demand_Drivers!$B$5:$J$100,9,FALSE)</f>
        <v>4.254101107158117E-5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4.7360974613506465E-4</v>
      </c>
      <c r="H191" s="16">
        <f>VLOOKUP($D191,'Growth rate'!$B$3:$S$93,6,FALSE)*VLOOKUP($F191,BY_IND_Demand_Drivers!$B$5:$J$100,8,FALSE)</f>
        <v>4.3055431466824061E-5</v>
      </c>
      <c r="I191" s="16">
        <f>VLOOKUP($D191,'Growth rate'!$B$3:$S$93,6,FALSE)*VLOOKUP($F191,BY_IND_Demand_Drivers!$B$5:$J$100,9,FALSE)</f>
        <v>4.3055431466824061E-5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4.7926837048273643E-4</v>
      </c>
      <c r="H192" s="16">
        <f>VLOOKUP($D192,'Growth rate'!$B$3:$S$93,6,FALSE)*VLOOKUP($F192,BY_IND_Demand_Drivers!$B$5:$J$100,8,FALSE)</f>
        <v>4.3569851862066952E-5</v>
      </c>
      <c r="I192" s="16">
        <f>VLOOKUP($D192,'Growth rate'!$B$3:$S$93,6,FALSE)*VLOOKUP($F192,BY_IND_Demand_Drivers!$B$5:$J$100,9,FALSE)</f>
        <v>4.3569851862066952E-5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4.8492699483040821E-4</v>
      </c>
      <c r="H193" s="16">
        <f>VLOOKUP($D193,'Growth rate'!$B$3:$S$93,6,FALSE)*VLOOKUP($F193,BY_IND_Demand_Drivers!$B$5:$J$100,8,FALSE)</f>
        <v>4.4084272257309843E-5</v>
      </c>
      <c r="I193" s="16">
        <f>VLOOKUP($D193,'Growth rate'!$B$3:$S$93,6,FALSE)*VLOOKUP($F193,BY_IND_Demand_Drivers!$B$5:$J$100,9,FALSE)</f>
        <v>4.4084272257309843E-5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4.9058561917807999E-4</v>
      </c>
      <c r="H194" s="16">
        <f>VLOOKUP($D194,'Growth rate'!$B$3:$S$93,6,FALSE)*VLOOKUP($F194,BY_IND_Demand_Drivers!$B$5:$J$100,8,FALSE)</f>
        <v>4.4598692652552728E-5</v>
      </c>
      <c r="I194" s="16">
        <f>VLOOKUP($D194,'Growth rate'!$B$3:$S$93,6,FALSE)*VLOOKUP($F194,BY_IND_Demand_Drivers!$B$5:$J$100,9,FALSE)</f>
        <v>4.4598692652552728E-5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4.9624424352575172E-4</v>
      </c>
      <c r="H195" s="16">
        <f>VLOOKUP($D195,'Growth rate'!$B$3:$S$93,6,FALSE)*VLOOKUP($F195,BY_IND_Demand_Drivers!$B$5:$J$100,8,FALSE)</f>
        <v>4.5113113047795612E-5</v>
      </c>
      <c r="I195" s="16">
        <f>VLOOKUP($D195,'Growth rate'!$B$3:$S$93,6,FALSE)*VLOOKUP($F195,BY_IND_Demand_Drivers!$B$5:$J$100,9,FALSE)</f>
        <v>4.5113113047795612E-5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5.0190286787342344E-4</v>
      </c>
      <c r="H196" s="16">
        <f>VLOOKUP($D196,'Growth rate'!$B$3:$S$93,6,FALSE)*VLOOKUP($F196,BY_IND_Demand_Drivers!$B$5:$J$100,8,FALSE)</f>
        <v>4.5627533443038503E-5</v>
      </c>
      <c r="I196" s="16">
        <f>VLOOKUP($D196,'Growth rate'!$B$3:$S$93,6,FALSE)*VLOOKUP($F196,BY_IND_Demand_Drivers!$B$5:$J$100,9,FALSE)</f>
        <v>4.5627533443038503E-5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5.0756149222109528E-4</v>
      </c>
      <c r="H197" s="16">
        <f>VLOOKUP($D197,'Growth rate'!$B$3:$S$93,6,FALSE)*VLOOKUP($F197,BY_IND_Demand_Drivers!$B$5:$J$100,8,FALSE)</f>
        <v>4.6141953838281394E-5</v>
      </c>
      <c r="I197" s="16">
        <f>VLOOKUP($D197,'Growth rate'!$B$3:$S$93,6,FALSE)*VLOOKUP($F197,BY_IND_Demand_Drivers!$B$5:$J$100,9,FALSE)</f>
        <v>4.6141953838281394E-5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5.1322011656876711E-4</v>
      </c>
      <c r="H198" s="16">
        <f>VLOOKUP($D198,'Growth rate'!$B$3:$S$93,6,FALSE)*VLOOKUP($F198,BY_IND_Demand_Drivers!$B$5:$J$100,8,FALSE)</f>
        <v>4.6656374233524278E-5</v>
      </c>
      <c r="I198" s="16">
        <f>VLOOKUP($D198,'Growth rate'!$B$3:$S$93,6,FALSE)*VLOOKUP($F198,BY_IND_Demand_Drivers!$B$5:$J$100,9,FALSE)</f>
        <v>4.6656374233524278E-5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5.1887874091643884E-4</v>
      </c>
      <c r="H199" s="16">
        <f>VLOOKUP($D199,'Growth rate'!$B$3:$S$93,6,FALSE)*VLOOKUP($F199,BY_IND_Demand_Drivers!$B$5:$J$100,8,FALSE)</f>
        <v>4.7170794628767169E-5</v>
      </c>
      <c r="I199" s="16">
        <f>VLOOKUP($D199,'Growth rate'!$B$3:$S$93,6,FALSE)*VLOOKUP($F199,BY_IND_Demand_Drivers!$B$5:$J$100,9,FALSE)</f>
        <v>4.7170794628767169E-5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5.2718080077110191E-4</v>
      </c>
      <c r="H200" s="16">
        <f>VLOOKUP($D200,'Growth rate'!$B$3:$S$93,6,FALSE)*VLOOKUP($F200,BY_IND_Demand_Drivers!$B$5:$J$100,8,FALSE)</f>
        <v>4.7925527342827445E-5</v>
      </c>
      <c r="I200" s="16">
        <f>VLOOKUP($D200,'Growth rate'!$B$3:$S$93,6,FALSE)*VLOOKUP($F200,BY_IND_Demand_Drivers!$B$5:$J$100,9,FALSE)</f>
        <v>4.7925527342827445E-5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5.3561569358343952E-4</v>
      </c>
      <c r="H201" s="16">
        <f>VLOOKUP($D201,'Growth rate'!$B$3:$S$93,6,FALSE)*VLOOKUP($F201,BY_IND_Demand_Drivers!$B$5:$J$100,8,FALSE)</f>
        <v>4.8692335780312681E-5</v>
      </c>
      <c r="I201" s="16">
        <f>VLOOKUP($D201,'Growth rate'!$B$3:$S$93,6,FALSE)*VLOOKUP($F201,BY_IND_Demand_Drivers!$B$5:$J$100,9,FALSE)</f>
        <v>4.8692335780312681E-5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5.4418554468077453E-4</v>
      </c>
      <c r="H202" s="16">
        <f>VLOOKUP($D202,'Growth rate'!$B$3:$S$93,6,FALSE)*VLOOKUP($F202,BY_IND_Demand_Drivers!$B$5:$J$100,8,FALSE)</f>
        <v>4.9471413152797687E-5</v>
      </c>
      <c r="I202" s="16">
        <f>VLOOKUP($D202,'Growth rate'!$B$3:$S$93,6,FALSE)*VLOOKUP($F202,BY_IND_Demand_Drivers!$B$5:$J$100,9,FALSE)</f>
        <v>4.9471413152797687E-5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5.5289251339566694E-4</v>
      </c>
      <c r="H203" s="16">
        <f>VLOOKUP($D203,'Growth rate'!$B$3:$S$93,6,FALSE)*VLOOKUP($F203,BY_IND_Demand_Drivers!$B$5:$J$100,8,FALSE)</f>
        <v>5.0262955763242456E-5</v>
      </c>
      <c r="I203" s="16">
        <f>VLOOKUP($D203,'Growth rate'!$B$3:$S$93,6,FALSE)*VLOOKUP($F203,BY_IND_Demand_Drivers!$B$5:$J$100,9,FALSE)</f>
        <v>5.0262955763242456E-5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5.6173879360999748E-4</v>
      </c>
      <c r="H204" s="16">
        <f>VLOOKUP($D204,'Growth rate'!$B$3:$S$93,6,FALSE)*VLOOKUP($F204,BY_IND_Demand_Drivers!$B$5:$J$100,8,FALSE)</f>
        <v>5.1067163055454322E-5</v>
      </c>
      <c r="I204" s="16">
        <f>VLOOKUP($D204,'Growth rate'!$B$3:$S$93,6,FALSE)*VLOOKUP($F204,BY_IND_Demand_Drivers!$B$5:$J$100,9,FALSE)</f>
        <v>5.1067163055454322E-5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5.7072661430775746E-4</v>
      </c>
      <c r="H205" s="16">
        <f>VLOOKUP($D205,'Growth rate'!$B$3:$S$93,6,FALSE)*VLOOKUP($F205,BY_IND_Demand_Drivers!$B$5:$J$100,8,FALSE)</f>
        <v>5.1884237664341596E-5</v>
      </c>
      <c r="I205" s="16">
        <f>VLOOKUP($D205,'Growth rate'!$B$3:$S$93,6,FALSE)*VLOOKUP($F205,BY_IND_Demand_Drivers!$B$5:$J$100,9,FALSE)</f>
        <v>5.1884237664341596E-5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5.7985824013668174E-4</v>
      </c>
      <c r="H206" s="16">
        <f>VLOOKUP($D206,'Growth rate'!$B$3:$S$93,6,FALSE)*VLOOKUP($F206,BY_IND_Demand_Drivers!$B$5:$J$100,8,FALSE)</f>
        <v>5.271438546697107E-5</v>
      </c>
      <c r="I206" s="16">
        <f>VLOOKUP($D206,'Growth rate'!$B$3:$S$93,6,FALSE)*VLOOKUP($F206,BY_IND_Demand_Drivers!$B$5:$J$100,9,FALSE)</f>
        <v>5.271438546697107E-5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5.8913597197886856E-4</v>
      </c>
      <c r="H207" s="16">
        <f>VLOOKUP($D207,'Growth rate'!$B$3:$S$93,6,FALSE)*VLOOKUP($F207,BY_IND_Demand_Drivers!$B$5:$J$100,8,FALSE)</f>
        <v>5.3557815634442597E-5</v>
      </c>
      <c r="I207" s="16">
        <f>VLOOKUP($D207,'Growth rate'!$B$3:$S$93,6,FALSE)*VLOOKUP($F207,BY_IND_Demand_Drivers!$B$5:$J$100,9,FALSE)</f>
        <v>5.3557815634442597E-5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5.9856214753053051E-4</v>
      </c>
      <c r="H208" s="16">
        <f>VLOOKUP($D208,'Growth rate'!$B$3:$S$93,6,FALSE)*VLOOKUP($F208,BY_IND_Demand_Drivers!$B$5:$J$100,8,FALSE)</f>
        <v>5.4414740684593687E-5</v>
      </c>
      <c r="I208" s="16">
        <f>VLOOKUP($D208,'Growth rate'!$B$3:$S$93,6,FALSE)*VLOOKUP($F208,BY_IND_Demand_Drivers!$B$5:$J$100,9,FALSE)</f>
        <v>5.4414740684593687E-5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6.0813914189101906E-4</v>
      </c>
      <c r="H209" s="16">
        <f>VLOOKUP($D209,'Growth rate'!$B$3:$S$93,6,FALSE)*VLOOKUP($F209,BY_IND_Demand_Drivers!$B$5:$J$100,8,FALSE)</f>
        <v>5.5285376535547184E-5</v>
      </c>
      <c r="I209" s="16">
        <f>VLOOKUP($D209,'Growth rate'!$B$3:$S$93,6,FALSE)*VLOOKUP($F209,BY_IND_Demand_Drivers!$B$5:$J$100,9,FALSE)</f>
        <v>5.5285376535547184E-5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6.1786936816127529E-4</v>
      </c>
      <c r="H210" s="16">
        <f>VLOOKUP($D210,'Growth rate'!$B$3:$S$93,6,FALSE)*VLOOKUP($F210,BY_IND_Demand_Drivers!$B$5:$J$100,8,FALSE)</f>
        <v>5.6169942560115939E-5</v>
      </c>
      <c r="I210" s="16">
        <f>VLOOKUP($D210,'Growth rate'!$B$3:$S$93,6,FALSE)*VLOOKUP($F210,BY_IND_Demand_Drivers!$B$5:$J$100,9,FALSE)</f>
        <v>5.6169942560115939E-5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6.2775527805185576E-4</v>
      </c>
      <c r="H211" s="16">
        <f>VLOOKUP($D211,'Growth rate'!$B$3:$S$93,6,FALSE)*VLOOKUP($F211,BY_IND_Demand_Drivers!$B$5:$J$100,8,FALSE)</f>
        <v>5.7068661641077799E-5</v>
      </c>
      <c r="I211" s="16">
        <f>VLOOKUP($D211,'Growth rate'!$B$3:$S$93,6,FALSE)*VLOOKUP($F211,BY_IND_Demand_Drivers!$B$5:$J$100,9,FALSE)</f>
        <v>5.7068661641077799E-5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6.3779936250068538E-4</v>
      </c>
      <c r="H212" s="16">
        <f>VLOOKUP($D212,'Growth rate'!$B$3:$S$93,6,FALSE)*VLOOKUP($F212,BY_IND_Demand_Drivers!$B$5:$J$100,8,FALSE)</f>
        <v>5.7981760227335042E-5</v>
      </c>
      <c r="I212" s="16">
        <f>VLOOKUP($D212,'Growth rate'!$B$3:$S$93,6,FALSE)*VLOOKUP($F212,BY_IND_Demand_Drivers!$B$5:$J$100,9,FALSE)</f>
        <v>5.7981760227335042E-5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6.4800415230069645E-4</v>
      </c>
      <c r="H213" s="16">
        <f>VLOOKUP($D213,'Growth rate'!$B$3:$S$93,6,FALSE)*VLOOKUP($F213,BY_IND_Demand_Drivers!$B$5:$J$100,8,FALSE)</f>
        <v>5.8909468390972405E-5</v>
      </c>
      <c r="I213" s="16">
        <f>VLOOKUP($D213,'Growth rate'!$B$3:$S$93,6,FALSE)*VLOOKUP($F213,BY_IND_Demand_Drivers!$B$5:$J$100,9,FALSE)</f>
        <v>5.8909468390972405E-5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6.5837221873750755E-4</v>
      </c>
      <c r="H214" s="16">
        <f>VLOOKUP($D214,'Growth rate'!$B$3:$S$93,6,FALSE)*VLOOKUP($F214,BY_IND_Demand_Drivers!$B$5:$J$100,8,FALSE)</f>
        <v>5.9852019885227961E-5</v>
      </c>
      <c r="I214" s="16">
        <f>VLOOKUP($D214,'Growth rate'!$B$3:$S$93,6,FALSE)*VLOOKUP($F214,BY_IND_Demand_Drivers!$B$5:$J$100,9,FALSE)</f>
        <v>5.9852019885227961E-5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6.6890617423730778E-4</v>
      </c>
      <c r="H215" s="16">
        <f>VLOOKUP($D215,'Growth rate'!$B$3:$S$93,6,FALSE)*VLOOKUP($F215,BY_IND_Demand_Drivers!$B$5:$J$100,8,FALSE)</f>
        <v>6.0809652203391615E-5</v>
      </c>
      <c r="I215" s="16">
        <f>VLOOKUP($D215,'Growth rate'!$B$3:$S$93,6,FALSE)*VLOOKUP($F215,BY_IND_Demand_Drivers!$B$5:$J$100,9,FALSE)</f>
        <v>6.0809652203391615E-5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6.7960867302510456E-4</v>
      </c>
      <c r="H216" s="16">
        <f>VLOOKUP($D216,'Growth rate'!$B$3:$S$93,6,FALSE)*VLOOKUP($F216,BY_IND_Demand_Drivers!$B$5:$J$100,8,FALSE)</f>
        <v>6.1782606638645878E-5</v>
      </c>
      <c r="I216" s="16">
        <f>VLOOKUP($D216,'Growth rate'!$B$3:$S$93,6,FALSE)*VLOOKUP($F216,BY_IND_Demand_Drivers!$B$5:$J$100,9,FALSE)</f>
        <v>6.1782606638645878E-5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6.9048241179350638E-4</v>
      </c>
      <c r="H217" s="16">
        <f>VLOOKUP($D217,'Growth rate'!$B$3:$S$93,6,FALSE)*VLOOKUP($F217,BY_IND_Demand_Drivers!$B$5:$J$100,8,FALSE)</f>
        <v>6.2771128344864222E-5</v>
      </c>
      <c r="I217" s="16">
        <f>VLOOKUP($D217,'Growth rate'!$B$3:$S$93,6,FALSE)*VLOOKUP($F217,BY_IND_Demand_Drivers!$B$5:$J$100,9,FALSE)</f>
        <v>6.2771128344864222E-5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7.0153013038220234E-4</v>
      </c>
      <c r="H218" s="16">
        <f>VLOOKUP($D218,'Growth rate'!$B$3:$S$93,6,FALSE)*VLOOKUP($F218,BY_IND_Demand_Drivers!$B$5:$J$100,8,FALSE)</f>
        <v>6.3775466398382038E-5</v>
      </c>
      <c r="I218" s="16">
        <f>VLOOKUP($D218,'Growth rate'!$B$3:$S$93,6,FALSE)*VLOOKUP($F218,BY_IND_Demand_Drivers!$B$5:$J$100,9,FALSE)</f>
        <v>6.3775466398382038E-5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7.1275461246831761E-4</v>
      </c>
      <c r="H219" s="16">
        <f>VLOOKUP($D219,'Growth rate'!$B$3:$S$93,6,FALSE)*VLOOKUP($F219,BY_IND_Demand_Drivers!$B$5:$J$100,8,FALSE)</f>
        <v>6.4795873860756155E-5</v>
      </c>
      <c r="I219" s="16">
        <f>VLOOKUP($D219,'Growth rate'!$B$3:$S$93,6,FALSE)*VLOOKUP($F219,BY_IND_Demand_Drivers!$B$5:$J$100,9,FALSE)</f>
        <v>6.4795873860756155E-5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7.2415868626781073E-4</v>
      </c>
      <c r="H220" s="16">
        <f>VLOOKUP($D220,'Growth rate'!$B$3:$S$93,6,FALSE)*VLOOKUP($F220,BY_IND_Demand_Drivers!$B$5:$J$100,8,FALSE)</f>
        <v>6.5832607842528253E-5</v>
      </c>
      <c r="I220" s="16">
        <f>VLOOKUP($D220,'Growth rate'!$B$3:$S$93,6,FALSE)*VLOOKUP($F220,BY_IND_Demand_Drivers!$B$5:$J$100,9,FALSE)</f>
        <v>6.5832607842528253E-5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7.3574522524809578E-4</v>
      </c>
      <c r="H221" s="16">
        <f>VLOOKUP($D221,'Growth rate'!$B$3:$S$93,6,FALSE)*VLOOKUP($F221,BY_IND_Demand_Drivers!$B$5:$J$100,8,FALSE)</f>
        <v>6.6885929568008702E-5</v>
      </c>
      <c r="I221" s="16">
        <f>VLOOKUP($D221,'Growth rate'!$B$3:$S$93,6,FALSE)*VLOOKUP($F221,BY_IND_Demand_Drivers!$B$5:$J$100,9,FALSE)</f>
        <v>6.6885929568008702E-5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7.4751714885206517E-4</v>
      </c>
      <c r="H222" s="16">
        <f>VLOOKUP($D222,'Growth rate'!$B$3:$S$93,6,FALSE)*VLOOKUP($F222,BY_IND_Demand_Drivers!$B$5:$J$100,8,FALSE)</f>
        <v>6.7956104441096841E-5</v>
      </c>
      <c r="I222" s="16">
        <f>VLOOKUP($D222,'Growth rate'!$B$3:$S$93,6,FALSE)*VLOOKUP($F222,BY_IND_Demand_Drivers!$B$5:$J$100,9,FALSE)</f>
        <v>6.7956104441096841E-5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7.5947742323369824E-4</v>
      </c>
      <c r="H223" s="16">
        <f>VLOOKUP($D223,'Growth rate'!$B$3:$S$93,6,FALSE)*VLOOKUP($F223,BY_IND_Demand_Drivers!$B$5:$J$100,8,FALSE)</f>
        <v>6.9043402112154388E-5</v>
      </c>
      <c r="I223" s="16">
        <f>VLOOKUP($D223,'Growth rate'!$B$3:$S$93,6,FALSE)*VLOOKUP($F223,BY_IND_Demand_Drivers!$B$5:$J$100,9,FALSE)</f>
        <v>6.9043402112154388E-5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7.7162906200543748E-4</v>
      </c>
      <c r="H224" s="16">
        <f>VLOOKUP($D224,'Growth rate'!$B$3:$S$93,6,FALSE)*VLOOKUP($F224,BY_IND_Demand_Drivers!$B$5:$J$100,8,FALSE)</f>
        <v>7.0148096545948868E-5</v>
      </c>
      <c r="I224" s="16">
        <f>VLOOKUP($D224,'Growth rate'!$B$3:$S$93,6,FALSE)*VLOOKUP($F224,BY_IND_Demand_Drivers!$B$5:$J$100,9,FALSE)</f>
        <v>7.0148096545948868E-5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7.8397512699752438E-4</v>
      </c>
      <c r="H225" s="16">
        <f>VLOOKUP($D225,'Growth rate'!$B$3:$S$93,6,FALSE)*VLOOKUP($F225,BY_IND_Demand_Drivers!$B$5:$J$100,8,FALSE)</f>
        <v>7.1270466090684034E-5</v>
      </c>
      <c r="I225" s="16">
        <f>VLOOKUP($D225,'Growth rate'!$B$3:$S$93,6,FALSE)*VLOOKUP($F225,BY_IND_Demand_Drivers!$B$5:$J$100,9,FALSE)</f>
        <v>7.1270466090684034E-5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7.9651872902948464E-4</v>
      </c>
      <c r="H226" s="16">
        <f>VLOOKUP($D226,'Growth rate'!$B$3:$S$93,6,FALSE)*VLOOKUP($F226,BY_IND_Demand_Drivers!$B$5:$J$100,8,FALSE)</f>
        <v>7.2410793548134978E-5</v>
      </c>
      <c r="I226" s="16">
        <f>VLOOKUP($D226,'Growth rate'!$B$3:$S$93,6,FALSE)*VLOOKUP($F226,BY_IND_Demand_Drivers!$B$5:$J$100,9,FALSE)</f>
        <v>7.2410793548134978E-5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8.0926302869395656E-4</v>
      </c>
      <c r="H227" s="16">
        <f>VLOOKUP($D227,'Growth rate'!$B$3:$S$93,6,FALSE)*VLOOKUP($F227,BY_IND_Demand_Drivers!$B$5:$J$100,8,FALSE)</f>
        <v>7.3569366244905144E-5</v>
      </c>
      <c r="I227" s="16">
        <f>VLOOKUP($D227,'Growth rate'!$B$3:$S$93,6,FALSE)*VLOOKUP($F227,BY_IND_Demand_Drivers!$B$5:$J$100,9,FALSE)</f>
        <v>7.3569366244905144E-5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8.2221123715305988E-4</v>
      </c>
      <c r="H228" s="16">
        <f>VLOOKUP($D228,'Growth rate'!$B$3:$S$93,6,FALSE)*VLOOKUP($F228,BY_IND_Demand_Drivers!$B$5:$J$100,8,FALSE)</f>
        <v>7.4746476104823635E-5</v>
      </c>
      <c r="I228" s="16">
        <f>VLOOKUP($D228,'Growth rate'!$B$3:$S$93,6,FALSE)*VLOOKUP($F228,BY_IND_Demand_Drivers!$B$5:$J$100,9,FALSE)</f>
        <v>7.4746476104823635E-5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8.3536661694750885E-4</v>
      </c>
      <c r="H229" s="16">
        <f>VLOOKUP($D229,'Growth rate'!$B$3:$S$93,6,FALSE)*VLOOKUP($F229,BY_IND_Demand_Drivers!$B$5:$J$100,8,FALSE)</f>
        <v>7.59424197225008E-5</v>
      </c>
      <c r="I229" s="16">
        <f>VLOOKUP($D229,'Growth rate'!$B$3:$S$93,6,FALSE)*VLOOKUP($F229,BY_IND_Demand_Drivers!$B$5:$J$100,9,FALSE)</f>
        <v>7.59424197225008E-5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8.4873248281866899E-4</v>
      </c>
      <c r="H230" s="16">
        <f>VLOOKUP($D230,'Growth rate'!$B$3:$S$93,6,FALSE)*VLOOKUP($F230,BY_IND_Demand_Drivers!$B$5:$J$100,8,FALSE)</f>
        <v>7.7157498438060825E-5</v>
      </c>
      <c r="I230" s="16">
        <f>VLOOKUP($D230,'Growth rate'!$B$3:$S$93,6,FALSE)*VLOOKUP($F230,BY_IND_Demand_Drivers!$B$5:$J$100,9,FALSE)</f>
        <v>7.7157498438060825E-5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8.6231220254376784E-4</v>
      </c>
      <c r="H231" s="16">
        <f>VLOOKUP($D231,'Growth rate'!$B$3:$S$93,6,FALSE)*VLOOKUP($F231,BY_IND_Demand_Drivers!$B$5:$J$100,8,FALSE)</f>
        <v>7.8392018413069806E-5</v>
      </c>
      <c r="I231" s="16">
        <f>VLOOKUP($D231,'Growth rate'!$B$3:$S$93,6,FALSE)*VLOOKUP($F231,BY_IND_Demand_Drivers!$B$5:$J$100,9,FALSE)</f>
        <v>7.8392018413069806E-5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8.7610919778446808E-4</v>
      </c>
      <c r="H232" s="16">
        <f>VLOOKUP($D232,'Growth rate'!$B$3:$S$93,6,FALSE)*VLOOKUP($F232,BY_IND_Demand_Drivers!$B$5:$J$100,8,FALSE)</f>
        <v>7.964629070767892E-5</v>
      </c>
      <c r="I232" s="16">
        <f>VLOOKUP($D232,'Growth rate'!$B$3:$S$93,6,FALSE)*VLOOKUP($F232,BY_IND_Demand_Drivers!$B$5:$J$100,9,FALSE)</f>
        <v>7.964629070767892E-5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8.9012694494901951E-4</v>
      </c>
      <c r="H233" s="16">
        <f>VLOOKUP($D233,'Growth rate'!$B$3:$S$93,6,FALSE)*VLOOKUP($F233,BY_IND_Demand_Drivers!$B$5:$J$100,8,FALSE)</f>
        <v>8.0920631359001773E-5</v>
      </c>
      <c r="I233" s="16">
        <f>VLOOKUP($D233,'Growth rate'!$B$3:$S$93,6,FALSE)*VLOOKUP($F233,BY_IND_Demand_Drivers!$B$5:$J$100,9,FALSE)</f>
        <v>8.0920631359001773E-5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9.0436897606820403E-4</v>
      </c>
      <c r="H234" s="16">
        <f>VLOOKUP($D234,'Growth rate'!$B$3:$S$93,6,FALSE)*VLOOKUP($F234,BY_IND_Demand_Drivers!$B$5:$J$100,8,FALSE)</f>
        <v>8.2215361460745814E-5</v>
      </c>
      <c r="I234" s="16">
        <f>VLOOKUP($D234,'Growth rate'!$B$3:$S$93,6,FALSE)*VLOOKUP($F234,BY_IND_Demand_Drivers!$B$5:$J$100,9,FALSE)</f>
        <v>8.2215361460745814E-5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9.1883887968529537E-4</v>
      </c>
      <c r="H235" s="16">
        <f>VLOOKUP($D235,'Growth rate'!$B$3:$S$93,6,FALSE)*VLOOKUP($F235,BY_IND_Demand_Drivers!$B$5:$J$100,8,FALSE)</f>
        <v>8.3530807244117764E-5</v>
      </c>
      <c r="I235" s="16">
        <f>VLOOKUP($D235,'Growth rate'!$B$3:$S$93,6,FALSE)*VLOOKUP($F235,BY_IND_Demand_Drivers!$B$5:$J$100,9,FALSE)</f>
        <v>8.3530807244117764E-5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9.3354030176026007E-4</v>
      </c>
      <c r="H236" s="16">
        <f>VLOOKUP($D236,'Growth rate'!$B$3:$S$93,6,FALSE)*VLOOKUP($F236,BY_IND_Demand_Drivers!$B$5:$J$100,8,FALSE)</f>
        <v>8.4867300160023653E-5</v>
      </c>
      <c r="I236" s="16">
        <f>VLOOKUP($D236,'Growth rate'!$B$3:$S$93,6,FALSE)*VLOOKUP($F236,BY_IND_Demand_Drivers!$B$5:$J$100,9,FALSE)</f>
        <v>8.4867300160023653E-5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9.4847694658842425E-4</v>
      </c>
      <c r="H237" s="16">
        <f>VLOOKUP($D237,'Growth rate'!$B$3:$S$93,6,FALSE)*VLOOKUP($F237,BY_IND_Demand_Drivers!$B$5:$J$100,8,FALSE)</f>
        <v>8.6225176962584027E-5</v>
      </c>
      <c r="I237" s="16">
        <f>VLOOKUP($D237,'Growth rate'!$B$3:$S$93,6,FALSE)*VLOOKUP($F237,BY_IND_Demand_Drivers!$B$5:$J$100,9,FALSE)</f>
        <v>8.6225176962584027E-5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9.6365257773383902E-4</v>
      </c>
      <c r="H238" s="16">
        <f>VLOOKUP($D238,'Growth rate'!$B$3:$S$93,6,FALSE)*VLOOKUP($F238,BY_IND_Demand_Drivers!$B$5:$J$100,8,FALSE)</f>
        <v>8.7604779793985376E-5</v>
      </c>
      <c r="I238" s="16">
        <f>VLOOKUP($D238,'Growth rate'!$B$3:$S$93,6,FALSE)*VLOOKUP($F238,BY_IND_Demand_Drivers!$B$5:$J$100,9,FALSE)</f>
        <v>8.7604779793985376E-5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9.7907101897758034E-4</v>
      </c>
      <c r="H239" s="16">
        <f>VLOOKUP($D239,'Growth rate'!$B$3:$S$93,6,FALSE)*VLOOKUP($F239,BY_IND_Demand_Drivers!$B$5:$J$100,8,FALSE)</f>
        <v>8.9006456270689126E-5</v>
      </c>
      <c r="I239" s="16">
        <f>VLOOKUP($D239,'Growth rate'!$B$3:$S$93,6,FALSE)*VLOOKUP($F239,BY_IND_Demand_Drivers!$B$5:$J$100,9,FALSE)</f>
        <v>8.9006456270689126E-5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9.9473615528122188E-4</v>
      </c>
      <c r="H240" s="16">
        <f>VLOOKUP($D240,'Growth rate'!$B$3:$S$93,6,FALSE)*VLOOKUP($F240,BY_IND_Demand_Drivers!$B$5:$J$100,8,FALSE)</f>
        <v>9.0430559571020176E-5</v>
      </c>
      <c r="I240" s="16">
        <f>VLOOKUP($D240,'Growth rate'!$B$3:$S$93,6,FALSE)*VLOOKUP($F240,BY_IND_Demand_Drivers!$B$5:$J$100,9,FALSE)</f>
        <v>9.0430559571020176E-5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1.0106519337657216E-3</v>
      </c>
      <c r="H241" s="16">
        <f>VLOOKUP($D241,'Growth rate'!$B$3:$S$93,6,FALSE)*VLOOKUP($F241,BY_IND_Demand_Drivers!$B$5:$J$100,8,FALSE)</f>
        <v>9.1877448524156511E-5</v>
      </c>
      <c r="I241" s="16">
        <f>VLOOKUP($D241,'Growth rate'!$B$3:$S$93,6,FALSE)*VLOOKUP($F241,BY_IND_Demand_Drivers!$B$5:$J$100,9,FALSE)</f>
        <v>9.1877448524156511E-5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1.026822364705973E-3</v>
      </c>
      <c r="H242" s="16">
        <f>VLOOKUP($D242,'Growth rate'!$B$3:$S$93,6,FALSE)*VLOOKUP($F242,BY_IND_Demand_Drivers!$B$5:$J$100,8,FALSE)</f>
        <v>9.3347487700543008E-5</v>
      </c>
      <c r="I242" s="16">
        <f>VLOOKUP($D242,'Growth rate'!$B$3:$S$93,6,FALSE)*VLOOKUP($F242,BY_IND_Demand_Drivers!$B$5:$J$100,9,FALSE)</f>
        <v>9.3347487700543008E-5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1.0432515225412687E-3</v>
      </c>
      <c r="H243" s="16">
        <f>VLOOKUP($D243,'Growth rate'!$B$3:$S$93,6,FALSE)*VLOOKUP($F243,BY_IND_Demand_Drivers!$B$5:$J$100,8,FALSE)</f>
        <v>9.4841047503751701E-5</v>
      </c>
      <c r="I243" s="16">
        <f>VLOOKUP($D243,'Growth rate'!$B$3:$S$93,6,FALSE)*VLOOKUP($F243,BY_IND_Demand_Drivers!$B$5:$J$100,9,FALSE)</f>
        <v>9.4841047503751701E-5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1.0599435469019292E-3</v>
      </c>
      <c r="H244" s="16">
        <f>VLOOKUP($D244,'Growth rate'!$B$3:$S$93,6,FALSE)*VLOOKUP($F244,BY_IND_Demand_Drivers!$B$5:$J$100,8,FALSE)</f>
        <v>9.6358504263811739E-5</v>
      </c>
      <c r="I244" s="16">
        <f>VLOOKUP($D244,'Growth rate'!$B$3:$S$93,6,FALSE)*VLOOKUP($F244,BY_IND_Demand_Drivers!$B$5:$J$100,9,FALSE)</f>
        <v>9.6358504263811739E-5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1.07690264365236E-3</v>
      </c>
      <c r="H245" s="16">
        <f>VLOOKUP($D245,'Growth rate'!$B$3:$S$93,6,FALSE)*VLOOKUP($F245,BY_IND_Demand_Drivers!$B$5:$J$100,8,FALSE)</f>
        <v>9.7900240332032725E-5</v>
      </c>
      <c r="I245" s="16">
        <f>VLOOKUP($D245,'Growth rate'!$B$3:$S$93,6,FALSE)*VLOOKUP($F245,BY_IND_Demand_Drivers!$B$5:$J$100,9,FALSE)</f>
        <v>9.7900240332032725E-5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1.0941330859507976E-3</v>
      </c>
      <c r="H246" s="16">
        <f>VLOOKUP($D246,'Growth rate'!$B$3:$S$93,6,FALSE)*VLOOKUP($F246,BY_IND_Demand_Drivers!$B$5:$J$100,8,FALSE)</f>
        <v>9.9466644177345241E-5</v>
      </c>
      <c r="I246" s="16">
        <f>VLOOKUP($D246,'Growth rate'!$B$3:$S$93,6,FALSE)*VLOOKUP($F246,BY_IND_Demand_Drivers!$B$5:$J$100,9,FALSE)</f>
        <v>9.9466644177345241E-5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1.1116392153260105E-3</v>
      </c>
      <c r="H247" s="16">
        <f>VLOOKUP($D247,'Growth rate'!$B$3:$S$93,6,FALSE)*VLOOKUP($F247,BY_IND_Demand_Drivers!$B$5:$J$100,8,FALSE)</f>
        <v>1.0105811048418276E-4</v>
      </c>
      <c r="I247" s="16">
        <f>VLOOKUP($D247,'Growth rate'!$B$3:$S$93,6,FALSE)*VLOOKUP($F247,BY_IND_Demand_Drivers!$B$5:$J$100,9,FALSE)</f>
        <v>1.0105811048418276E-4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1.1294254427712267E-3</v>
      </c>
      <c r="H248" s="16">
        <f>VLOOKUP($D248,'Growth rate'!$B$3:$S$93,6,FALSE)*VLOOKUP($F248,BY_IND_Demand_Drivers!$B$5:$J$100,8,FALSE)</f>
        <v>1.0267504025192969E-4</v>
      </c>
      <c r="I248" s="16">
        <f>VLOOKUP($D248,'Growth rate'!$B$3:$S$93,6,FALSE)*VLOOKUP($F248,BY_IND_Demand_Drivers!$B$5:$J$100,9,FALSE)</f>
        <v>1.0267504025192969E-4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1.1474962498555664E-3</v>
      </c>
      <c r="H249" s="16">
        <f>VLOOKUP($D249,'Growth rate'!$B$3:$S$93,6,FALSE)*VLOOKUP($F249,BY_IND_Demand_Drivers!$B$5:$J$100,8,FALSE)</f>
        <v>1.0431784089596058E-4</v>
      </c>
      <c r="I249" s="16">
        <f>VLOOKUP($D249,'Growth rate'!$B$3:$S$93,6,FALSE)*VLOOKUP($F249,BY_IND_Demand_Drivers!$B$5:$J$100,9,FALSE)</f>
        <v>1.0431784089596058E-4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1.0444348514851487E-2</v>
      </c>
      <c r="H250" s="16">
        <f>VLOOKUP($D250,'Growth rate'!$B$3:$S$93,6,FALSE)*VLOOKUP($F250,BY_IND_Demand_Drivers!$B$5:$J$100,8,FALSE)</f>
        <v>5.9325148514851483E-4</v>
      </c>
      <c r="I250" s="16">
        <f>VLOOKUP($D250,'Growth rate'!$B$3:$S$93,6,FALSE)*VLOOKUP($F250,BY_IND_Demand_Drivers!$B$5:$J$100,9,FALSE)</f>
        <v>5.9325148514851483E-4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1.0616422137060233E-2</v>
      </c>
      <c r="H251" s="16">
        <f>VLOOKUP($D251,'Growth rate'!$B$3:$S$93,6,FALSE)*VLOOKUP($F251,BY_IND_Demand_Drivers!$B$5:$J$100,8,FALSE)</f>
        <v>6.0302547265812974E-4</v>
      </c>
      <c r="I251" s="16">
        <f>VLOOKUP($D251,'Growth rate'!$B$3:$S$93,6,FALSE)*VLOOKUP($F251,BY_IND_Demand_Drivers!$B$5:$J$100,9,FALSE)</f>
        <v>6.0302547265812974E-4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1.078849575926898E-2</v>
      </c>
      <c r="H252" s="16">
        <f>VLOOKUP($D252,'Growth rate'!$B$3:$S$93,6,FALSE)*VLOOKUP($F252,BY_IND_Demand_Drivers!$B$5:$J$100,8,FALSE)</f>
        <v>6.1279946016774465E-4</v>
      </c>
      <c r="I252" s="16">
        <f>VLOOKUP($D252,'Growth rate'!$B$3:$S$93,6,FALSE)*VLOOKUP($F252,BY_IND_Demand_Drivers!$B$5:$J$100,9,FALSE)</f>
        <v>6.1279946016774465E-4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1.0960569381477726E-2</v>
      </c>
      <c r="H253" s="16">
        <f>VLOOKUP($D253,'Growth rate'!$B$3:$S$93,6,FALSE)*VLOOKUP($F253,BY_IND_Demand_Drivers!$B$5:$J$100,8,FALSE)</f>
        <v>6.2257344767735956E-4</v>
      </c>
      <c r="I253" s="16">
        <f>VLOOKUP($D253,'Growth rate'!$B$3:$S$93,6,FALSE)*VLOOKUP($F253,BY_IND_Demand_Drivers!$B$5:$J$100,9,FALSE)</f>
        <v>6.2257344767735956E-4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1.1132643003686472E-2</v>
      </c>
      <c r="H254" s="16">
        <f>VLOOKUP($D254,'Growth rate'!$B$3:$S$93,6,FALSE)*VLOOKUP($F254,BY_IND_Demand_Drivers!$B$5:$J$100,8,FALSE)</f>
        <v>6.3234743518697436E-4</v>
      </c>
      <c r="I254" s="16">
        <f>VLOOKUP($D254,'Growth rate'!$B$3:$S$93,6,FALSE)*VLOOKUP($F254,BY_IND_Demand_Drivers!$B$5:$J$100,9,FALSE)</f>
        <v>6.3234743518697436E-4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1.1304716625895217E-2</v>
      </c>
      <c r="H255" s="16">
        <f>VLOOKUP($D255,'Growth rate'!$B$3:$S$93,6,FALSE)*VLOOKUP($F255,BY_IND_Demand_Drivers!$B$5:$J$100,8,FALSE)</f>
        <v>6.4212142269658916E-4</v>
      </c>
      <c r="I255" s="16">
        <f>VLOOKUP($D255,'Growth rate'!$B$3:$S$93,6,FALSE)*VLOOKUP($F255,BY_IND_Demand_Drivers!$B$5:$J$100,9,FALSE)</f>
        <v>6.4212142269658916E-4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1.1476790248103963E-2</v>
      </c>
      <c r="H256" s="16">
        <f>VLOOKUP($D256,'Growth rate'!$B$3:$S$93,6,FALSE)*VLOOKUP($F256,BY_IND_Demand_Drivers!$B$5:$J$100,8,FALSE)</f>
        <v>6.5189541020620407E-4</v>
      </c>
      <c r="I256" s="16">
        <f>VLOOKUP($D256,'Growth rate'!$B$3:$S$93,6,FALSE)*VLOOKUP($F256,BY_IND_Demand_Drivers!$B$5:$J$100,9,FALSE)</f>
        <v>6.5189541020620407E-4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1.164886387031271E-2</v>
      </c>
      <c r="H257" s="16">
        <f>VLOOKUP($D257,'Growth rate'!$B$3:$S$93,6,FALSE)*VLOOKUP($F257,BY_IND_Demand_Drivers!$B$5:$J$100,8,FALSE)</f>
        <v>6.6166939771581897E-4</v>
      </c>
      <c r="I257" s="16">
        <f>VLOOKUP($D257,'Growth rate'!$B$3:$S$93,6,FALSE)*VLOOKUP($F257,BY_IND_Demand_Drivers!$B$5:$J$100,9,FALSE)</f>
        <v>6.6166939771581897E-4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1.1820937492521456E-2</v>
      </c>
      <c r="H258" s="16">
        <f>VLOOKUP($D258,'Growth rate'!$B$3:$S$93,6,FALSE)*VLOOKUP($F258,BY_IND_Demand_Drivers!$B$5:$J$100,8,FALSE)</f>
        <v>6.7144338522543388E-4</v>
      </c>
      <c r="I258" s="16">
        <f>VLOOKUP($D258,'Growth rate'!$B$3:$S$93,6,FALSE)*VLOOKUP($F258,BY_IND_Demand_Drivers!$B$5:$J$100,9,FALSE)</f>
        <v>6.7144338522543388E-4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1.1993011114730202E-2</v>
      </c>
      <c r="H259" s="16">
        <f>VLOOKUP($D259,'Growth rate'!$B$3:$S$93,6,FALSE)*VLOOKUP($F259,BY_IND_Demand_Drivers!$B$5:$J$100,8,FALSE)</f>
        <v>6.8121737273504879E-4</v>
      </c>
      <c r="I259" s="16">
        <f>VLOOKUP($D259,'Growth rate'!$B$3:$S$93,6,FALSE)*VLOOKUP($F259,BY_IND_Demand_Drivers!$B$5:$J$100,9,FALSE)</f>
        <v>6.8121737273504879E-4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1.2165084736938949E-2</v>
      </c>
      <c r="H260" s="16">
        <f>VLOOKUP($D260,'Growth rate'!$B$3:$S$93,6,FALSE)*VLOOKUP($F260,BY_IND_Demand_Drivers!$B$5:$J$100,8,FALSE)</f>
        <v>6.9099136024466359E-4</v>
      </c>
      <c r="I260" s="16">
        <f>VLOOKUP($D260,'Growth rate'!$B$3:$S$93,6,FALSE)*VLOOKUP($F260,BY_IND_Demand_Drivers!$B$5:$J$100,9,FALSE)</f>
        <v>6.9099136024466359E-4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1.2337158359147695E-2</v>
      </c>
      <c r="H261" s="16">
        <f>VLOOKUP($D261,'Growth rate'!$B$3:$S$93,6,FALSE)*VLOOKUP($F261,BY_IND_Demand_Drivers!$B$5:$J$100,8,FALSE)</f>
        <v>7.007653477542785E-4</v>
      </c>
      <c r="I261" s="16">
        <f>VLOOKUP($D261,'Growth rate'!$B$3:$S$93,6,FALSE)*VLOOKUP($F261,BY_IND_Demand_Drivers!$B$5:$J$100,9,FALSE)</f>
        <v>7.007653477542785E-4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1.250923198135644E-2</v>
      </c>
      <c r="H262" s="16">
        <f>VLOOKUP($D262,'Growth rate'!$B$3:$S$93,6,FALSE)*VLOOKUP($F262,BY_IND_Demand_Drivers!$B$5:$J$100,8,FALSE)</f>
        <v>7.105393352638933E-4</v>
      </c>
      <c r="I262" s="16">
        <f>VLOOKUP($D262,'Growth rate'!$B$3:$S$93,6,FALSE)*VLOOKUP($F262,BY_IND_Demand_Drivers!$B$5:$J$100,9,FALSE)</f>
        <v>7.105393352638933E-4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1.2681305603565186E-2</v>
      </c>
      <c r="H263" s="16">
        <f>VLOOKUP($D263,'Growth rate'!$B$3:$S$93,6,FALSE)*VLOOKUP($F263,BY_IND_Demand_Drivers!$B$5:$J$100,8,FALSE)</f>
        <v>7.2031332277350821E-4</v>
      </c>
      <c r="I263" s="16">
        <f>VLOOKUP($D263,'Growth rate'!$B$3:$S$93,6,FALSE)*VLOOKUP($F263,BY_IND_Demand_Drivers!$B$5:$J$100,9,FALSE)</f>
        <v>7.2031332277350821E-4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1.2853379225773932E-2</v>
      </c>
      <c r="H264" s="16">
        <f>VLOOKUP($D264,'Growth rate'!$B$3:$S$93,6,FALSE)*VLOOKUP($F264,BY_IND_Demand_Drivers!$B$5:$J$100,8,FALSE)</f>
        <v>7.3008731028312312E-4</v>
      </c>
      <c r="I264" s="16">
        <f>VLOOKUP($D264,'Growth rate'!$B$3:$S$93,6,FALSE)*VLOOKUP($F264,BY_IND_Demand_Drivers!$B$5:$J$100,9,FALSE)</f>
        <v>7.3008731028312312E-4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1.3025452847982679E-2</v>
      </c>
      <c r="H265" s="16">
        <f>VLOOKUP($D265,'Growth rate'!$B$3:$S$93,6,FALSE)*VLOOKUP($F265,BY_IND_Demand_Drivers!$B$5:$J$100,8,FALSE)</f>
        <v>7.3986129779273803E-4</v>
      </c>
      <c r="I265" s="16">
        <f>VLOOKUP($D265,'Growth rate'!$B$3:$S$93,6,FALSE)*VLOOKUP($F265,BY_IND_Demand_Drivers!$B$5:$J$100,9,FALSE)</f>
        <v>7.3986129779273803E-4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1.3197526470191425E-2</v>
      </c>
      <c r="H266" s="16">
        <f>VLOOKUP($D266,'Growth rate'!$B$3:$S$93,6,FALSE)*VLOOKUP($F266,BY_IND_Demand_Drivers!$B$5:$J$100,8,FALSE)</f>
        <v>7.4963528530235283E-4</v>
      </c>
      <c r="I266" s="16">
        <f>VLOOKUP($D266,'Growth rate'!$B$3:$S$93,6,FALSE)*VLOOKUP($F266,BY_IND_Demand_Drivers!$B$5:$J$100,9,FALSE)</f>
        <v>7.4963528530235283E-4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1.3369600092400171E-2</v>
      </c>
      <c r="H267" s="16">
        <f>VLOOKUP($D267,'Growth rate'!$B$3:$S$93,6,FALSE)*VLOOKUP($F267,BY_IND_Demand_Drivers!$B$5:$J$100,8,FALSE)</f>
        <v>7.5940927281196774E-4</v>
      </c>
      <c r="I267" s="16">
        <f>VLOOKUP($D267,'Growth rate'!$B$3:$S$93,6,FALSE)*VLOOKUP($F267,BY_IND_Demand_Drivers!$B$5:$J$100,9,FALSE)</f>
        <v>7.5940927281196774E-4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1.354167371460892E-2</v>
      </c>
      <c r="H268" s="16">
        <f>VLOOKUP($D268,'Growth rate'!$B$3:$S$93,6,FALSE)*VLOOKUP($F268,BY_IND_Demand_Drivers!$B$5:$J$100,8,FALSE)</f>
        <v>7.6918326032158265E-4</v>
      </c>
      <c r="I268" s="16">
        <f>VLOOKUP($D268,'Growth rate'!$B$3:$S$93,6,FALSE)*VLOOKUP($F268,BY_IND_Demand_Drivers!$B$5:$J$100,9,FALSE)</f>
        <v>7.6918326032158265E-4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1.3713747336817666E-2</v>
      </c>
      <c r="H269" s="16">
        <f>VLOOKUP($D269,'Growth rate'!$B$3:$S$93,6,FALSE)*VLOOKUP($F269,BY_IND_Demand_Drivers!$B$5:$J$100,8,FALSE)</f>
        <v>7.7895724783119756E-4</v>
      </c>
      <c r="I269" s="16">
        <f>VLOOKUP($D269,'Growth rate'!$B$3:$S$93,6,FALSE)*VLOOKUP($F269,BY_IND_Demand_Drivers!$B$5:$J$100,9,FALSE)</f>
        <v>7.7895724783119756E-4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1.3885820959026412E-2</v>
      </c>
      <c r="H270" s="16">
        <f>VLOOKUP($D270,'Growth rate'!$B$3:$S$93,6,FALSE)*VLOOKUP($F270,BY_IND_Demand_Drivers!$B$5:$J$100,8,FALSE)</f>
        <v>7.8873123534081247E-4</v>
      </c>
      <c r="I270" s="16">
        <f>VLOOKUP($D270,'Growth rate'!$B$3:$S$93,6,FALSE)*VLOOKUP($F270,BY_IND_Demand_Drivers!$B$5:$J$100,9,FALSE)</f>
        <v>7.8873123534081247E-4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1.4057894581235159E-2</v>
      </c>
      <c r="H271" s="16">
        <f>VLOOKUP($D271,'Growth rate'!$B$3:$S$93,6,FALSE)*VLOOKUP($F271,BY_IND_Demand_Drivers!$B$5:$J$100,8,FALSE)</f>
        <v>7.9850522285042737E-4</v>
      </c>
      <c r="I271" s="16">
        <f>VLOOKUP($D271,'Growth rate'!$B$3:$S$93,6,FALSE)*VLOOKUP($F271,BY_IND_Demand_Drivers!$B$5:$J$100,9,FALSE)</f>
        <v>7.9850522285042737E-4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1.4229968203443903E-2</v>
      </c>
      <c r="H272" s="16">
        <f>VLOOKUP($D272,'Growth rate'!$B$3:$S$93,6,FALSE)*VLOOKUP($F272,BY_IND_Demand_Drivers!$B$5:$J$100,8,FALSE)</f>
        <v>8.0827921036004207E-4</v>
      </c>
      <c r="I272" s="16">
        <f>VLOOKUP($D272,'Growth rate'!$B$3:$S$93,6,FALSE)*VLOOKUP($F272,BY_IND_Demand_Drivers!$B$5:$J$100,9,FALSE)</f>
        <v>8.0827921036004207E-4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1.440204182565265E-2</v>
      </c>
      <c r="H273" s="16">
        <f>VLOOKUP($D273,'Growth rate'!$B$3:$S$93,6,FALSE)*VLOOKUP($F273,BY_IND_Demand_Drivers!$B$5:$J$100,8,FALSE)</f>
        <v>8.1805319786965698E-4</v>
      </c>
      <c r="I273" s="16">
        <f>VLOOKUP($D273,'Growth rate'!$B$3:$S$93,6,FALSE)*VLOOKUP($F273,BY_IND_Demand_Drivers!$B$5:$J$100,9,FALSE)</f>
        <v>8.1805319786965698E-4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1.4574115447861396E-2</v>
      </c>
      <c r="H274" s="16">
        <f>VLOOKUP($D274,'Growth rate'!$B$3:$S$93,6,FALSE)*VLOOKUP($F274,BY_IND_Demand_Drivers!$B$5:$J$100,8,FALSE)</f>
        <v>8.2782718537927188E-4</v>
      </c>
      <c r="I274" s="16">
        <f>VLOOKUP($D274,'Growth rate'!$B$3:$S$93,6,FALSE)*VLOOKUP($F274,BY_IND_Demand_Drivers!$B$5:$J$100,9,FALSE)</f>
        <v>8.2782718537927188E-4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1.4746189070070142E-2</v>
      </c>
      <c r="H275" s="16">
        <f>VLOOKUP($D275,'Growth rate'!$B$3:$S$93,6,FALSE)*VLOOKUP($F275,BY_IND_Demand_Drivers!$B$5:$J$100,8,FALSE)</f>
        <v>8.3760117288888679E-4</v>
      </c>
      <c r="I275" s="16">
        <f>VLOOKUP($D275,'Growth rate'!$B$3:$S$93,6,FALSE)*VLOOKUP($F275,BY_IND_Demand_Drivers!$B$5:$J$100,9,FALSE)</f>
        <v>8.3760117288888679E-4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1.4918262692278889E-2</v>
      </c>
      <c r="H276" s="16">
        <f>VLOOKUP($D276,'Growth rate'!$B$3:$S$93,6,FALSE)*VLOOKUP($F276,BY_IND_Demand_Drivers!$B$5:$J$100,8,FALSE)</f>
        <v>8.473751603985017E-4</v>
      </c>
      <c r="I276" s="16">
        <f>VLOOKUP($D276,'Growth rate'!$B$3:$S$93,6,FALSE)*VLOOKUP($F276,BY_IND_Demand_Drivers!$B$5:$J$100,9,FALSE)</f>
        <v>8.473751603985017E-4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1.5090336314487633E-2</v>
      </c>
      <c r="H277" s="16">
        <f>VLOOKUP($D277,'Growth rate'!$B$3:$S$93,6,FALSE)*VLOOKUP($F277,BY_IND_Demand_Drivers!$B$5:$J$100,8,FALSE)</f>
        <v>8.571491479081165E-4</v>
      </c>
      <c r="I277" s="16">
        <f>VLOOKUP($D277,'Growth rate'!$B$3:$S$93,6,FALSE)*VLOOKUP($F277,BY_IND_Demand_Drivers!$B$5:$J$100,9,FALSE)</f>
        <v>8.571491479081165E-4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1.526240993669638E-2</v>
      </c>
      <c r="H278" s="16">
        <f>VLOOKUP($D278,'Growth rate'!$B$3:$S$93,6,FALSE)*VLOOKUP($F278,BY_IND_Demand_Drivers!$B$5:$J$100,8,FALSE)</f>
        <v>8.669231354177313E-4</v>
      </c>
      <c r="I278" s="16">
        <f>VLOOKUP($D278,'Growth rate'!$B$3:$S$93,6,FALSE)*VLOOKUP($F278,BY_IND_Demand_Drivers!$B$5:$J$100,9,FALSE)</f>
        <v>8.669231354177313E-4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1.5434483558905126E-2</v>
      </c>
      <c r="H279" s="16">
        <f>VLOOKUP($D279,'Growth rate'!$B$3:$S$93,6,FALSE)*VLOOKUP($F279,BY_IND_Demand_Drivers!$B$5:$J$100,8,FALSE)</f>
        <v>8.7669712292734621E-4</v>
      </c>
      <c r="I279" s="16">
        <f>VLOOKUP($D279,'Growth rate'!$B$3:$S$93,6,FALSE)*VLOOKUP($F279,BY_IND_Demand_Drivers!$B$5:$J$100,9,FALSE)</f>
        <v>8.7669712292734621E-4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1.5606557181113872E-2</v>
      </c>
      <c r="H280" s="16">
        <f>VLOOKUP($D280,'Growth rate'!$B$3:$S$93,6,FALSE)*VLOOKUP($F280,BY_IND_Demand_Drivers!$B$5:$J$100,8,FALSE)</f>
        <v>8.8647111043696112E-4</v>
      </c>
      <c r="I280" s="16">
        <f>VLOOKUP($D280,'Growth rate'!$B$3:$S$93,6,FALSE)*VLOOKUP($F280,BY_IND_Demand_Drivers!$B$5:$J$100,9,FALSE)</f>
        <v>8.8647111043696112E-4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1.5778630803322619E-2</v>
      </c>
      <c r="H281" s="16">
        <f>VLOOKUP($D281,'Growth rate'!$B$3:$S$93,6,FALSE)*VLOOKUP($F281,BY_IND_Demand_Drivers!$B$5:$J$100,8,FALSE)</f>
        <v>8.9624509794657603E-4</v>
      </c>
      <c r="I281" s="16">
        <f>VLOOKUP($D281,'Growth rate'!$B$3:$S$93,6,FALSE)*VLOOKUP($F281,BY_IND_Demand_Drivers!$B$5:$J$100,9,FALSE)</f>
        <v>8.9624509794657603E-4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1.6031088896175782E-2</v>
      </c>
      <c r="H282" s="16">
        <f>VLOOKUP($D282,'Growth rate'!$B$3:$S$93,6,FALSE)*VLOOKUP($F282,BY_IND_Demand_Drivers!$B$5:$J$100,8,FALSE)</f>
        <v>9.1058501951372136E-4</v>
      </c>
      <c r="I282" s="16">
        <f>VLOOKUP($D282,'Growth rate'!$B$3:$S$93,6,FALSE)*VLOOKUP($F282,BY_IND_Demand_Drivers!$B$5:$J$100,9,FALSE)</f>
        <v>9.1058501951372136E-4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1.6287586318514593E-2</v>
      </c>
      <c r="H283" s="16">
        <f>VLOOKUP($D283,'Growth rate'!$B$3:$S$93,6,FALSE)*VLOOKUP($F283,BY_IND_Demand_Drivers!$B$5:$J$100,8,FALSE)</f>
        <v>9.2515437982594075E-4</v>
      </c>
      <c r="I283" s="16">
        <f>VLOOKUP($D283,'Growth rate'!$B$3:$S$93,6,FALSE)*VLOOKUP($F283,BY_IND_Demand_Drivers!$B$5:$J$100,9,FALSE)</f>
        <v>9.2515437982594075E-4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1.6548187699610827E-2</v>
      </c>
      <c r="H284" s="16">
        <f>VLOOKUP($D284,'Growth rate'!$B$3:$S$93,6,FALSE)*VLOOKUP($F284,BY_IND_Demand_Drivers!$B$5:$J$100,8,FALSE)</f>
        <v>9.3995684990315581E-4</v>
      </c>
      <c r="I284" s="16">
        <f>VLOOKUP($D284,'Growth rate'!$B$3:$S$93,6,FALSE)*VLOOKUP($F284,BY_IND_Demand_Drivers!$B$5:$J$100,9,FALSE)</f>
        <v>9.3995684990315581E-4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1.6812958702804602E-2</v>
      </c>
      <c r="H285" s="16">
        <f>VLOOKUP($D285,'Growth rate'!$B$3:$S$93,6,FALSE)*VLOOKUP($F285,BY_IND_Demand_Drivers!$B$5:$J$100,8,FALSE)</f>
        <v>9.5499615950160642E-4</v>
      </c>
      <c r="I285" s="16">
        <f>VLOOKUP($D285,'Growth rate'!$B$3:$S$93,6,FALSE)*VLOOKUP($F285,BY_IND_Demand_Drivers!$B$5:$J$100,9,FALSE)</f>
        <v>9.5499615950160642E-4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1.7081966042049472E-2</v>
      </c>
      <c r="H286" s="16">
        <f>VLOOKUP($D286,'Growth rate'!$B$3:$S$93,6,FALSE)*VLOOKUP($F286,BY_IND_Demand_Drivers!$B$5:$J$100,8,FALSE)</f>
        <v>9.702760980536319E-4</v>
      </c>
      <c r="I286" s="16">
        <f>VLOOKUP($D286,'Growth rate'!$B$3:$S$93,6,FALSE)*VLOOKUP($F286,BY_IND_Demand_Drivers!$B$5:$J$100,9,FALSE)</f>
        <v>9.702760980536319E-4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1.7355277498722264E-2</v>
      </c>
      <c r="H287" s="16">
        <f>VLOOKUP($D287,'Growth rate'!$B$3:$S$93,6,FALSE)*VLOOKUP($F287,BY_IND_Demand_Drivers!$B$5:$J$100,8,FALSE)</f>
        <v>9.8580051562249002E-4</v>
      </c>
      <c r="I287" s="16">
        <f>VLOOKUP($D287,'Growth rate'!$B$3:$S$93,6,FALSE)*VLOOKUP($F287,BY_IND_Demand_Drivers!$B$5:$J$100,9,FALSE)</f>
        <v>9.8580051562249002E-4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1.7632961938701824E-2</v>
      </c>
      <c r="H288" s="16">
        <f>VLOOKUP($D288,'Growth rate'!$B$3:$S$93,6,FALSE)*VLOOKUP($F288,BY_IND_Demand_Drivers!$B$5:$J$100,8,FALSE)</f>
        <v>1.0015733238724501E-3</v>
      </c>
      <c r="I288" s="16">
        <f>VLOOKUP($D288,'Growth rate'!$B$3:$S$93,6,FALSE)*VLOOKUP($F288,BY_IND_Demand_Drivers!$B$5:$J$100,9,FALSE)</f>
        <v>1.0015733238724501E-3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1.7915089329721051E-2</v>
      </c>
      <c r="H289" s="16">
        <f>VLOOKUP($D289,'Growth rate'!$B$3:$S$93,6,FALSE)*VLOOKUP($F289,BY_IND_Demand_Drivers!$B$5:$J$100,8,FALSE)</f>
        <v>1.0175984970544091E-3</v>
      </c>
      <c r="I289" s="16">
        <f>VLOOKUP($D289,'Growth rate'!$B$3:$S$93,6,FALSE)*VLOOKUP($F289,BY_IND_Demand_Drivers!$B$5:$J$100,9,FALSE)</f>
        <v>1.0175984970544091E-3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1.8201730758996587E-2</v>
      </c>
      <c r="H290" s="16">
        <f>VLOOKUP($D290,'Growth rate'!$B$3:$S$93,6,FALSE)*VLOOKUP($F290,BY_IND_Demand_Drivers!$B$5:$J$100,8,FALSE)</f>
        <v>1.0338800730072797E-3</v>
      </c>
      <c r="I290" s="16">
        <f>VLOOKUP($D290,'Growth rate'!$B$3:$S$93,6,FALSE)*VLOOKUP($F290,BY_IND_Demand_Drivers!$B$5:$J$100,9,FALSE)</f>
        <v>1.0338800730072797E-3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1.8492958451140535E-2</v>
      </c>
      <c r="H291" s="16">
        <f>VLOOKUP($D291,'Growth rate'!$B$3:$S$93,6,FALSE)*VLOOKUP($F291,BY_IND_Demand_Drivers!$B$5:$J$100,8,FALSE)</f>
        <v>1.0504221541753963E-3</v>
      </c>
      <c r="I291" s="16">
        <f>VLOOKUP($D291,'Growth rate'!$B$3:$S$93,6,FALSE)*VLOOKUP($F291,BY_IND_Demand_Drivers!$B$5:$J$100,9,FALSE)</f>
        <v>1.0504221541753963E-3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1.8788845786358782E-2</v>
      </c>
      <c r="H292" s="16">
        <f>VLOOKUP($D292,'Growth rate'!$B$3:$S$93,6,FALSE)*VLOOKUP($F292,BY_IND_Demand_Drivers!$B$5:$J$100,8,FALSE)</f>
        <v>1.0672289086422026E-3</v>
      </c>
      <c r="I292" s="16">
        <f>VLOOKUP($D292,'Growth rate'!$B$3:$S$93,6,FALSE)*VLOOKUP($F292,BY_IND_Demand_Drivers!$B$5:$J$100,9,FALSE)</f>
        <v>1.0672289086422026E-3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1.9089467318940522E-2</v>
      </c>
      <c r="H293" s="16">
        <f>VLOOKUP($D293,'Growth rate'!$B$3:$S$93,6,FALSE)*VLOOKUP($F293,BY_IND_Demand_Drivers!$B$5:$J$100,8,FALSE)</f>
        <v>1.0843045711804778E-3</v>
      </c>
      <c r="I293" s="16">
        <f>VLOOKUP($D293,'Growth rate'!$B$3:$S$93,6,FALSE)*VLOOKUP($F293,BY_IND_Demand_Drivers!$B$5:$J$100,9,FALSE)</f>
        <v>1.0843045711804778E-3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1.9394898796043572E-2</v>
      </c>
      <c r="H294" s="16">
        <f>VLOOKUP($D294,'Growth rate'!$B$3:$S$93,6,FALSE)*VLOOKUP($F294,BY_IND_Demand_Drivers!$B$5:$J$100,8,FALSE)</f>
        <v>1.1016534443193656E-3</v>
      </c>
      <c r="I294" s="16">
        <f>VLOOKUP($D294,'Growth rate'!$B$3:$S$93,6,FALSE)*VLOOKUP($F294,BY_IND_Demand_Drivers!$B$5:$J$100,9,FALSE)</f>
        <v>1.1016534443193656E-3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1.9705217176780272E-2</v>
      </c>
      <c r="H295" s="16">
        <f>VLOOKUP($D295,'Growth rate'!$B$3:$S$93,6,FALSE)*VLOOKUP($F295,BY_IND_Demand_Drivers!$B$5:$J$100,8,FALSE)</f>
        <v>1.1192798994284754E-3</v>
      </c>
      <c r="I295" s="16">
        <f>VLOOKUP($D295,'Growth rate'!$B$3:$S$93,6,FALSE)*VLOOKUP($F295,BY_IND_Demand_Drivers!$B$5:$J$100,9,FALSE)</f>
        <v>1.1192798994284754E-3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2.0020500651608753E-2</v>
      </c>
      <c r="H296" s="16">
        <f>VLOOKUP($D296,'Growth rate'!$B$3:$S$93,6,FALSE)*VLOOKUP($F296,BY_IND_Demand_Drivers!$B$5:$J$100,8,FALSE)</f>
        <v>1.1371883778193311E-3</v>
      </c>
      <c r="I296" s="16">
        <f>VLOOKUP($D296,'Growth rate'!$B$3:$S$93,6,FALSE)*VLOOKUP($F296,BY_IND_Demand_Drivers!$B$5:$J$100,9,FALSE)</f>
        <v>1.1371883778193311E-3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2.0340828662034495E-2</v>
      </c>
      <c r="H297" s="16">
        <f>VLOOKUP($D297,'Growth rate'!$B$3:$S$93,6,FALSE)*VLOOKUP($F297,BY_IND_Demand_Drivers!$B$5:$J$100,8,FALSE)</f>
        <v>1.1553833918644405E-3</v>
      </c>
      <c r="I297" s="16">
        <f>VLOOKUP($D297,'Growth rate'!$B$3:$S$93,6,FALSE)*VLOOKUP($F297,BY_IND_Demand_Drivers!$B$5:$J$100,9,FALSE)</f>
        <v>1.1553833918644405E-3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2.0666281920627045E-2</v>
      </c>
      <c r="H298" s="16">
        <f>VLOOKUP($D298,'Growth rate'!$B$3:$S$93,6,FALSE)*VLOOKUP($F298,BY_IND_Demand_Drivers!$B$5:$J$100,8,FALSE)</f>
        <v>1.1738695261342713E-3</v>
      </c>
      <c r="I298" s="16">
        <f>VLOOKUP($D298,'Growth rate'!$B$3:$S$93,6,FALSE)*VLOOKUP($F298,BY_IND_Demand_Drivers!$B$5:$J$100,9,FALSE)</f>
        <v>1.1738695261342713E-3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2.099694243135708E-2</v>
      </c>
      <c r="H299" s="16">
        <f>VLOOKUP($D299,'Growth rate'!$B$3:$S$93,6,FALSE)*VLOOKUP($F299,BY_IND_Demand_Drivers!$B$5:$J$100,8,FALSE)</f>
        <v>1.1926514385524199E-3</v>
      </c>
      <c r="I299" s="16">
        <f>VLOOKUP($D299,'Growth rate'!$B$3:$S$93,6,FALSE)*VLOOKUP($F299,BY_IND_Demand_Drivers!$B$5:$J$100,9,FALSE)</f>
        <v>1.1926514385524199E-3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2.1332893510258789E-2</v>
      </c>
      <c r="H300" s="16">
        <f>VLOOKUP($D300,'Growth rate'!$B$3:$S$93,6,FALSE)*VLOOKUP($F300,BY_IND_Demand_Drivers!$B$5:$J$100,8,FALSE)</f>
        <v>1.2117338615692584E-3</v>
      </c>
      <c r="I300" s="16">
        <f>VLOOKUP($D300,'Growth rate'!$B$3:$S$93,6,FALSE)*VLOOKUP($F300,BY_IND_Demand_Drivers!$B$5:$J$100,9,FALSE)</f>
        <v>1.2117338615692584E-3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2.1674219806422933E-2</v>
      </c>
      <c r="H301" s="16">
        <f>VLOOKUP($D301,'Growth rate'!$B$3:$S$93,6,FALSE)*VLOOKUP($F301,BY_IND_Demand_Drivers!$B$5:$J$100,8,FALSE)</f>
        <v>1.2311216033543666E-3</v>
      </c>
      <c r="I301" s="16">
        <f>VLOOKUP($D301,'Growth rate'!$B$3:$S$93,6,FALSE)*VLOOKUP($F301,BY_IND_Demand_Drivers!$B$5:$J$100,9,FALSE)</f>
        <v>1.2311216033543666E-3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2.2021007323325702E-2</v>
      </c>
      <c r="H302" s="16">
        <f>VLOOKUP($D302,'Growth rate'!$B$3:$S$93,6,FALSE)*VLOOKUP($F302,BY_IND_Demand_Drivers!$B$5:$J$100,8,FALSE)</f>
        <v>1.2508195490080365E-3</v>
      </c>
      <c r="I302" s="16">
        <f>VLOOKUP($D302,'Growth rate'!$B$3:$S$93,6,FALSE)*VLOOKUP($F302,BY_IND_Demand_Drivers!$B$5:$J$100,9,FALSE)</f>
        <v>1.2508195490080365E-3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2.2373343440498912E-2</v>
      </c>
      <c r="H303" s="16">
        <f>VLOOKUP($D303,'Growth rate'!$B$3:$S$93,6,FALSE)*VLOOKUP($F303,BY_IND_Demand_Drivers!$B$5:$J$100,8,FALSE)</f>
        <v>1.2708326617921651E-3</v>
      </c>
      <c r="I303" s="16">
        <f>VLOOKUP($D303,'Growth rate'!$B$3:$S$93,6,FALSE)*VLOOKUP($F303,BY_IND_Demand_Drivers!$B$5:$J$100,9,FALSE)</f>
        <v>1.2708326617921651E-3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2.2731316935546891E-2</v>
      </c>
      <c r="H304" s="16">
        <f>VLOOKUP($D304,'Growth rate'!$B$3:$S$93,6,FALSE)*VLOOKUP($F304,BY_IND_Demand_Drivers!$B$5:$J$100,8,FALSE)</f>
        <v>1.2911659843808396E-3</v>
      </c>
      <c r="I304" s="16">
        <f>VLOOKUP($D304,'Growth rate'!$B$3:$S$93,6,FALSE)*VLOOKUP($F304,BY_IND_Demand_Drivers!$B$5:$J$100,9,FALSE)</f>
        <v>1.2911659843808396E-3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2.3095018006515641E-2</v>
      </c>
      <c r="H305" s="16">
        <f>VLOOKUP($D305,'Growth rate'!$B$3:$S$93,6,FALSE)*VLOOKUP($F305,BY_IND_Demand_Drivers!$B$5:$J$100,8,FALSE)</f>
        <v>1.3118246401309331E-3</v>
      </c>
      <c r="I305" s="16">
        <f>VLOOKUP($D305,'Growth rate'!$B$3:$S$93,6,FALSE)*VLOOKUP($F305,BY_IND_Demand_Drivers!$B$5:$J$100,9,FALSE)</f>
        <v>1.3118246401309331E-3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2.3464538294619895E-2</v>
      </c>
      <c r="H306" s="16">
        <f>VLOOKUP($D306,'Growth rate'!$B$3:$S$93,6,FALSE)*VLOOKUP($F306,BY_IND_Demand_Drivers!$B$5:$J$100,8,FALSE)</f>
        <v>1.3328138343730281E-3</v>
      </c>
      <c r="I306" s="16">
        <f>VLOOKUP($D306,'Growth rate'!$B$3:$S$93,6,FALSE)*VLOOKUP($F306,BY_IND_Demand_Drivers!$B$5:$J$100,9,FALSE)</f>
        <v>1.3328138343730281E-3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2.3839970907333811E-2</v>
      </c>
      <c r="H307" s="16">
        <f>VLOOKUP($D307,'Growth rate'!$B$3:$S$93,6,FALSE)*VLOOKUP($F307,BY_IND_Demand_Drivers!$B$5:$J$100,8,FALSE)</f>
        <v>1.3541388557229963E-3</v>
      </c>
      <c r="I307" s="16">
        <f>VLOOKUP($D307,'Growth rate'!$B$3:$S$93,6,FALSE)*VLOOKUP($F307,BY_IND_Demand_Drivers!$B$5:$J$100,9,FALSE)</f>
        <v>1.3541388557229963E-3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2.4221410441851148E-2</v>
      </c>
      <c r="H308" s="16">
        <f>VLOOKUP($D308,'Growth rate'!$B$3:$S$93,6,FALSE)*VLOOKUP($F308,BY_IND_Demand_Drivers!$B$5:$J$100,8,FALSE)</f>
        <v>1.3758050774145643E-3</v>
      </c>
      <c r="I308" s="16">
        <f>VLOOKUP($D308,'Growth rate'!$B$3:$S$93,6,FALSE)*VLOOKUP($F308,BY_IND_Demand_Drivers!$B$5:$J$100,9,FALSE)</f>
        <v>1.3758050774145643E-3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2.460895300892077E-2</v>
      </c>
      <c r="H309" s="16">
        <f>VLOOKUP($D309,'Growth rate'!$B$3:$S$93,6,FALSE)*VLOOKUP($F309,BY_IND_Demand_Drivers!$B$5:$J$100,8,FALSE)</f>
        <v>1.3978179586531974E-3</v>
      </c>
      <c r="I309" s="16">
        <f>VLOOKUP($D309,'Growth rate'!$B$3:$S$93,6,FALSE)*VLOOKUP($F309,BY_IND_Demand_Drivers!$B$5:$J$100,9,FALSE)</f>
        <v>1.3978179586531974E-3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2.5002696257063504E-2</v>
      </c>
      <c r="H310" s="16">
        <f>VLOOKUP($D310,'Growth rate'!$B$3:$S$93,6,FALSE)*VLOOKUP($F310,BY_IND_Demand_Drivers!$B$5:$J$100,8,FALSE)</f>
        <v>1.4201830459916486E-3</v>
      </c>
      <c r="I310" s="16">
        <f>VLOOKUP($D310,'Growth rate'!$B$3:$S$93,6,FALSE)*VLOOKUP($F310,BY_IND_Demand_Drivers!$B$5:$J$100,9,FALSE)</f>
        <v>1.4201830459916486E-3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2.5402739397176521E-2</v>
      </c>
      <c r="H311" s="16">
        <f>VLOOKUP($D311,'Growth rate'!$B$3:$S$93,6,FALSE)*VLOOKUP($F311,BY_IND_Demand_Drivers!$B$5:$J$100,8,FALSE)</f>
        <v>1.442905974727515E-3</v>
      </c>
      <c r="I311" s="16">
        <f>VLOOKUP($D311,'Growth rate'!$B$3:$S$93,6,FALSE)*VLOOKUP($F311,BY_IND_Demand_Drivers!$B$5:$J$100,9,FALSE)</f>
        <v>1.442905974727515E-3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2.5809183227531347E-2</v>
      </c>
      <c r="H312" s="16">
        <f>VLOOKUP($D312,'Growth rate'!$B$3:$S$93,6,FALSE)*VLOOKUP($F312,BY_IND_Demand_Drivers!$B$5:$J$100,8,FALSE)</f>
        <v>1.4659924703231554E-3</v>
      </c>
      <c r="I312" s="16">
        <f>VLOOKUP($D312,'Growth rate'!$B$3:$S$93,6,FALSE)*VLOOKUP($F312,BY_IND_Demand_Drivers!$B$5:$J$100,9,FALSE)</f>
        <v>1.4659924703231554E-3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2.6222130159171853E-2</v>
      </c>
      <c r="H313" s="16">
        <f>VLOOKUP($D313,'Growth rate'!$B$3:$S$93,6,FALSE)*VLOOKUP($F313,BY_IND_Demand_Drivers!$B$5:$J$100,8,FALSE)</f>
        <v>1.4894483498483261E-3</v>
      </c>
      <c r="I313" s="16">
        <f>VLOOKUP($D313,'Growth rate'!$B$3:$S$93,6,FALSE)*VLOOKUP($F313,BY_IND_Demand_Drivers!$B$5:$J$100,9,FALSE)</f>
        <v>1.4894483498483261E-3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2.6641684241718599E-2</v>
      </c>
      <c r="H314" s="16">
        <f>VLOOKUP($D314,'Growth rate'!$B$3:$S$93,6,FALSE)*VLOOKUP($F314,BY_IND_Demand_Drivers!$B$5:$J$100,8,FALSE)</f>
        <v>1.5132795234458992E-3</v>
      </c>
      <c r="I314" s="16">
        <f>VLOOKUP($D314,'Growth rate'!$B$3:$S$93,6,FALSE)*VLOOKUP($F314,BY_IND_Demand_Drivers!$B$5:$J$100,9,FALSE)</f>
        <v>1.5132795234458992E-3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2.7067951189586093E-2</v>
      </c>
      <c r="H315" s="16">
        <f>VLOOKUP($D315,'Growth rate'!$B$3:$S$93,6,FALSE)*VLOOKUP($F315,BY_IND_Demand_Drivers!$B$5:$J$100,8,FALSE)</f>
        <v>1.5374919958210335E-3</v>
      </c>
      <c r="I315" s="16">
        <f>VLOOKUP($D315,'Growth rate'!$B$3:$S$93,6,FALSE)*VLOOKUP($F315,BY_IND_Demand_Drivers!$B$5:$J$100,9,FALSE)</f>
        <v>1.5374919958210335E-3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2.7501038408619477E-2</v>
      </c>
      <c r="H316" s="16">
        <f>VLOOKUP($D316,'Growth rate'!$B$3:$S$93,6,FALSE)*VLOOKUP($F316,BY_IND_Demand_Drivers!$B$5:$J$100,8,FALSE)</f>
        <v>1.5620918677541702E-3</v>
      </c>
      <c r="I316" s="16">
        <f>VLOOKUP($D316,'Growth rate'!$B$3:$S$93,6,FALSE)*VLOOKUP($F316,BY_IND_Demand_Drivers!$B$5:$J$100,9,FALSE)</f>
        <v>1.5620918677541702E-3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2.7941055023157392E-2</v>
      </c>
      <c r="H317" s="16">
        <f>VLOOKUP($D317,'Growth rate'!$B$3:$S$93,6,FALSE)*VLOOKUP($F317,BY_IND_Demand_Drivers!$B$5:$J$100,8,FALSE)</f>
        <v>1.5870853376382373E-3</v>
      </c>
      <c r="I317" s="16">
        <f>VLOOKUP($D317,'Growth rate'!$B$3:$S$93,6,FALSE)*VLOOKUP($F317,BY_IND_Demand_Drivers!$B$5:$J$100,9,FALSE)</f>
        <v>1.5870853376382373E-3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2.8388111903527913E-2</v>
      </c>
      <c r="H318" s="16">
        <f>VLOOKUP($D318,'Growth rate'!$B$3:$S$93,6,FALSE)*VLOOKUP($F318,BY_IND_Demand_Drivers!$B$5:$J$100,8,FALSE)</f>
        <v>1.6124787030404491E-3</v>
      </c>
      <c r="I318" s="16">
        <f>VLOOKUP($D318,'Growth rate'!$B$3:$S$93,6,FALSE)*VLOOKUP($F318,BY_IND_Demand_Drivers!$B$5:$J$100,9,FALSE)</f>
        <v>1.6124787030404491E-3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2.8842321693984357E-2</v>
      </c>
      <c r="H319" s="16">
        <f>VLOOKUP($D319,'Growth rate'!$B$3:$S$93,6,FALSE)*VLOOKUP($F319,BY_IND_Demand_Drivers!$B$5:$J$100,8,FALSE)</f>
        <v>1.6382783622890962E-3</v>
      </c>
      <c r="I319" s="16">
        <f>VLOOKUP($D319,'Growth rate'!$B$3:$S$93,6,FALSE)*VLOOKUP($F319,BY_IND_Demand_Drivers!$B$5:$J$100,9,FALSE)</f>
        <v>1.6382783622890962E-3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2.9303798841088108E-2</v>
      </c>
      <c r="H320" s="16">
        <f>VLOOKUP($D320,'Growth rate'!$B$3:$S$93,6,FALSE)*VLOOKUP($F320,BY_IND_Demand_Drivers!$B$5:$J$100,8,FALSE)</f>
        <v>1.6644908160857218E-3</v>
      </c>
      <c r="I320" s="16">
        <f>VLOOKUP($D320,'Growth rate'!$B$3:$S$93,6,FALSE)*VLOOKUP($F320,BY_IND_Demand_Drivers!$B$5:$J$100,9,FALSE)</f>
        <v>1.6644908160857218E-3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2.9772659622545515E-2</v>
      </c>
      <c r="H321" s="16">
        <f>VLOOKUP($D321,'Growth rate'!$B$3:$S$93,6,FALSE)*VLOOKUP($F321,BY_IND_Demand_Drivers!$B$5:$J$100,8,FALSE)</f>
        <v>1.6911226691430931E-3</v>
      </c>
      <c r="I321" s="16">
        <f>VLOOKUP($D321,'Growth rate'!$B$3:$S$93,6,FALSE)*VLOOKUP($F321,BY_IND_Demand_Drivers!$B$5:$J$100,9,FALSE)</f>
        <v>1.6911226691430931E-3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3.0249022176506248E-2</v>
      </c>
      <c r="H322" s="16">
        <f>VLOOKUP($D322,'Growth rate'!$B$3:$S$93,6,FALSE)*VLOOKUP($F322,BY_IND_Demand_Drivers!$B$5:$J$100,8,FALSE)</f>
        <v>1.7181806318493829E-3</v>
      </c>
      <c r="I322" s="16">
        <f>VLOOKUP($D322,'Growth rate'!$B$3:$S$93,6,FALSE)*VLOOKUP($F322,BY_IND_Demand_Drivers!$B$5:$J$100,9,FALSE)</f>
        <v>1.7181806318493829E-3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3.0733006531330351E-2</v>
      </c>
      <c r="H323" s="16">
        <f>VLOOKUP($D323,'Growth rate'!$B$3:$S$93,6,FALSE)*VLOOKUP($F323,BY_IND_Demand_Drivers!$B$5:$J$100,8,FALSE)</f>
        <v>1.7456715219589733E-3</v>
      </c>
      <c r="I323" s="16">
        <f>VLOOKUP($D323,'Growth rate'!$B$3:$S$93,6,FALSE)*VLOOKUP($F323,BY_IND_Demand_Drivers!$B$5:$J$100,9,FALSE)</f>
        <v>1.7456715219589733E-3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3.1224734635831638E-2</v>
      </c>
      <c r="H324" s="16">
        <f>VLOOKUP($D324,'Growth rate'!$B$3:$S$93,6,FALSE)*VLOOKUP($F324,BY_IND_Demand_Drivers!$B$5:$J$100,8,FALSE)</f>
        <v>1.7736022663103169E-3</v>
      </c>
      <c r="I324" s="16">
        <f>VLOOKUP($D324,'Growth rate'!$B$3:$S$93,6,FALSE)*VLOOKUP($F324,BY_IND_Demand_Drivers!$B$5:$J$100,9,FALSE)</f>
        <v>1.7736022663103169E-3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3.1724330390004947E-2</v>
      </c>
      <c r="H325" s="16">
        <f>VLOOKUP($D325,'Growth rate'!$B$3:$S$93,6,FALSE)*VLOOKUP($F325,BY_IND_Demand_Drivers!$B$5:$J$100,8,FALSE)</f>
        <v>1.801979902571282E-3</v>
      </c>
      <c r="I325" s="16">
        <f>VLOOKUP($D325,'Growth rate'!$B$3:$S$93,6,FALSE)*VLOOKUP($F325,BY_IND_Demand_Drivers!$B$5:$J$100,9,FALSE)</f>
        <v>1.801979902571282E-3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3.223191967624503E-2</v>
      </c>
      <c r="H326" s="16">
        <f>VLOOKUP($D326,'Growth rate'!$B$3:$S$93,6,FALSE)*VLOOKUP($F326,BY_IND_Demand_Drivers!$B$5:$J$100,8,FALSE)</f>
        <v>1.8308115810124227E-3</v>
      </c>
      <c r="I326" s="16">
        <f>VLOOKUP($D326,'Growth rate'!$B$3:$S$93,6,FALSE)*VLOOKUP($F326,BY_IND_Demand_Drivers!$B$5:$J$100,9,FALSE)</f>
        <v>1.8308115810124227E-3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3.2747630391064944E-2</v>
      </c>
      <c r="H327" s="16">
        <f>VLOOKUP($D327,'Growth rate'!$B$3:$S$93,6,FALSE)*VLOOKUP($F327,BY_IND_Demand_Drivers!$B$5:$J$100,8,FALSE)</f>
        <v>1.8601045663086213E-3</v>
      </c>
      <c r="I327" s="16">
        <f>VLOOKUP($D327,'Growth rate'!$B$3:$S$93,6,FALSE)*VLOOKUP($F327,BY_IND_Demand_Drivers!$B$5:$J$100,9,FALSE)</f>
        <v>1.8601045663086213E-3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3.3271592477321983E-2</v>
      </c>
      <c r="H328" s="16">
        <f>VLOOKUP($D328,'Growth rate'!$B$3:$S$93,6,FALSE)*VLOOKUP($F328,BY_IND_Demand_Drivers!$B$5:$J$100,8,FALSE)</f>
        <v>1.8898662393695591E-3</v>
      </c>
      <c r="I328" s="16">
        <f>VLOOKUP($D328,'Growth rate'!$B$3:$S$93,6,FALSE)*VLOOKUP($F328,BY_IND_Demand_Drivers!$B$5:$J$100,9,FALSE)</f>
        <v>1.8898662393695591E-3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3.3803937956959136E-2</v>
      </c>
      <c r="H329" s="16">
        <f>VLOOKUP($D329,'Growth rate'!$B$3:$S$93,6,FALSE)*VLOOKUP($F329,BY_IND_Demand_Drivers!$B$5:$J$100,8,FALSE)</f>
        <v>1.9201040991994722E-3</v>
      </c>
      <c r="I329" s="16">
        <f>VLOOKUP($D329,'Growth rate'!$B$3:$S$93,6,FALSE)*VLOOKUP($F329,BY_IND_Demand_Drivers!$B$5:$J$100,9,FALSE)</f>
        <v>1.9201040991994722E-3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3.4344800964270485E-2</v>
      </c>
      <c r="H330" s="16">
        <f>VLOOKUP($D330,'Growth rate'!$B$3:$S$93,6,FALSE)*VLOOKUP($F330,BY_IND_Demand_Drivers!$B$5:$J$100,8,FALSE)</f>
        <v>1.9508257647866639E-3</v>
      </c>
      <c r="I330" s="16">
        <f>VLOOKUP($D330,'Growth rate'!$B$3:$S$93,6,FALSE)*VLOOKUP($F330,BY_IND_Demand_Drivers!$B$5:$J$100,9,FALSE)</f>
        <v>1.9508257647866639E-3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3.4894317779698814E-2</v>
      </c>
      <c r="H331" s="16">
        <f>VLOOKUP($D331,'Growth rate'!$B$3:$S$93,6,FALSE)*VLOOKUP($F331,BY_IND_Demand_Drivers!$B$5:$J$100,8,FALSE)</f>
        <v>1.9820389770232507E-3</v>
      </c>
      <c r="I331" s="16">
        <f>VLOOKUP($D331,'Growth rate'!$B$3:$S$93,6,FALSE)*VLOOKUP($F331,BY_IND_Demand_Drivers!$B$5:$J$100,9,FALSE)</f>
        <v>1.9820389770232507E-3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8.3461116831683169E-2</v>
      </c>
      <c r="H332" s="16">
        <f>VLOOKUP($D332,'Growth rate'!$B$3:$S$93,6,FALSE)*VLOOKUP($F332,BY_IND_Demand_Drivers!$B$5:$J$100,8,FALSE)</f>
        <v>4.6367287128712877E-3</v>
      </c>
      <c r="I332" s="16">
        <f>VLOOKUP($D332,'Growth rate'!$B$3:$S$93,6,FALSE)*VLOOKUP($F332,BY_IND_Demand_Drivers!$B$5:$J$100,9,FALSE)</f>
        <v>4.6367287128712877E-3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8.4836162548167407E-2</v>
      </c>
      <c r="H333" s="16">
        <f>VLOOKUP($D333,'Growth rate'!$B$3:$S$93,6,FALSE)*VLOOKUP($F333,BY_IND_Demand_Drivers!$B$5:$J$100,8,FALSE)</f>
        <v>4.7131201415648565E-3</v>
      </c>
      <c r="I333" s="16">
        <f>VLOOKUP($D333,'Growth rate'!$B$3:$S$93,6,FALSE)*VLOOKUP($F333,BY_IND_Demand_Drivers!$B$5:$J$100,9,FALSE)</f>
        <v>4.7131201415648565E-3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8.6211208264651659E-2</v>
      </c>
      <c r="H334" s="16">
        <f>VLOOKUP($D334,'Growth rate'!$B$3:$S$93,6,FALSE)*VLOOKUP($F334,BY_IND_Demand_Drivers!$B$5:$J$100,8,FALSE)</f>
        <v>4.7895115702584262E-3</v>
      </c>
      <c r="I334" s="16">
        <f>VLOOKUP($D334,'Growth rate'!$B$3:$S$93,6,FALSE)*VLOOKUP($F334,BY_IND_Demand_Drivers!$B$5:$J$100,9,FALSE)</f>
        <v>4.7895115702584262E-3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8.7586253981135898E-2</v>
      </c>
      <c r="H335" s="16">
        <f>VLOOKUP($D335,'Growth rate'!$B$3:$S$93,6,FALSE)*VLOOKUP($F335,BY_IND_Demand_Drivers!$B$5:$J$100,8,FALSE)</f>
        <v>4.865902998951995E-3</v>
      </c>
      <c r="I335" s="16">
        <f>VLOOKUP($D335,'Growth rate'!$B$3:$S$93,6,FALSE)*VLOOKUP($F335,BY_IND_Demand_Drivers!$B$5:$J$100,9,FALSE)</f>
        <v>4.865902998951995E-3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8.8961299697620136E-2</v>
      </c>
      <c r="H336" s="16">
        <f>VLOOKUP($D336,'Growth rate'!$B$3:$S$93,6,FALSE)*VLOOKUP($F336,BY_IND_Demand_Drivers!$B$5:$J$100,8,FALSE)</f>
        <v>4.9422944276455638E-3</v>
      </c>
      <c r="I336" s="16">
        <f>VLOOKUP($D336,'Growth rate'!$B$3:$S$93,6,FALSE)*VLOOKUP($F336,BY_IND_Demand_Drivers!$B$5:$J$100,9,FALSE)</f>
        <v>4.9422944276455638E-3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9.033634541410436E-2</v>
      </c>
      <c r="H337" s="16">
        <f>VLOOKUP($D337,'Growth rate'!$B$3:$S$93,6,FALSE)*VLOOKUP($F337,BY_IND_Demand_Drivers!$B$5:$J$100,8,FALSE)</f>
        <v>5.0186858563391317E-3</v>
      </c>
      <c r="I337" s="16">
        <f>VLOOKUP($D337,'Growth rate'!$B$3:$S$93,6,FALSE)*VLOOKUP($F337,BY_IND_Demand_Drivers!$B$5:$J$100,9,FALSE)</f>
        <v>5.0186858563391317E-3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9.1711391130588613E-2</v>
      </c>
      <c r="H338" s="16">
        <f>VLOOKUP($D338,'Growth rate'!$B$3:$S$93,6,FALSE)*VLOOKUP($F338,BY_IND_Demand_Drivers!$B$5:$J$100,8,FALSE)</f>
        <v>5.0950772850327014E-3</v>
      </c>
      <c r="I338" s="16">
        <f>VLOOKUP($D338,'Growth rate'!$B$3:$S$93,6,FALSE)*VLOOKUP($F338,BY_IND_Demand_Drivers!$B$5:$J$100,9,FALSE)</f>
        <v>5.0950772850327014E-3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9.3086436847072851E-2</v>
      </c>
      <c r="H339" s="16">
        <f>VLOOKUP($D339,'Growth rate'!$B$3:$S$93,6,FALSE)*VLOOKUP($F339,BY_IND_Demand_Drivers!$B$5:$J$100,8,FALSE)</f>
        <v>5.1714687137262702E-3</v>
      </c>
      <c r="I339" s="16">
        <f>VLOOKUP($D339,'Growth rate'!$B$3:$S$93,6,FALSE)*VLOOKUP($F339,BY_IND_Demand_Drivers!$B$5:$J$100,9,FALSE)</f>
        <v>5.1714687137262702E-3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9.4461482563557089E-2</v>
      </c>
      <c r="H340" s="16">
        <f>VLOOKUP($D340,'Growth rate'!$B$3:$S$93,6,FALSE)*VLOOKUP($F340,BY_IND_Demand_Drivers!$B$5:$J$100,8,FALSE)</f>
        <v>5.247860142419839E-3</v>
      </c>
      <c r="I340" s="16">
        <f>VLOOKUP($D340,'Growth rate'!$B$3:$S$93,6,FALSE)*VLOOKUP($F340,BY_IND_Demand_Drivers!$B$5:$J$100,9,FALSE)</f>
        <v>5.247860142419839E-3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9.5836528280041341E-2</v>
      </c>
      <c r="H341" s="16">
        <f>VLOOKUP($D341,'Growth rate'!$B$3:$S$93,6,FALSE)*VLOOKUP($F341,BY_IND_Demand_Drivers!$B$5:$J$100,8,FALSE)</f>
        <v>5.3242515711134086E-3</v>
      </c>
      <c r="I341" s="16">
        <f>VLOOKUP($D341,'Growth rate'!$B$3:$S$93,6,FALSE)*VLOOKUP($F341,BY_IND_Demand_Drivers!$B$5:$J$100,9,FALSE)</f>
        <v>5.3242515711134086E-3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9.721157399652558E-2</v>
      </c>
      <c r="H342" s="16">
        <f>VLOOKUP($D342,'Growth rate'!$B$3:$S$93,6,FALSE)*VLOOKUP($F342,BY_IND_Demand_Drivers!$B$5:$J$100,8,FALSE)</f>
        <v>5.4006429998069774E-3</v>
      </c>
      <c r="I342" s="16">
        <f>VLOOKUP($D342,'Growth rate'!$B$3:$S$93,6,FALSE)*VLOOKUP($F342,BY_IND_Demand_Drivers!$B$5:$J$100,9,FALSE)</f>
        <v>5.4006429998069774E-3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9.8586619713009818E-2</v>
      </c>
      <c r="H343" s="16">
        <f>VLOOKUP($D343,'Growth rate'!$B$3:$S$93,6,FALSE)*VLOOKUP($F343,BY_IND_Demand_Drivers!$B$5:$J$100,8,FALSE)</f>
        <v>5.4770344285005462E-3</v>
      </c>
      <c r="I343" s="16">
        <f>VLOOKUP($D343,'Growth rate'!$B$3:$S$93,6,FALSE)*VLOOKUP($F343,BY_IND_Demand_Drivers!$B$5:$J$100,9,FALSE)</f>
        <v>5.4770344285005462E-3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9.9961665429494043E-2</v>
      </c>
      <c r="H344" s="16">
        <f>VLOOKUP($D344,'Growth rate'!$B$3:$S$93,6,FALSE)*VLOOKUP($F344,BY_IND_Demand_Drivers!$B$5:$J$100,8,FALSE)</f>
        <v>5.5534258571941142E-3</v>
      </c>
      <c r="I344" s="16">
        <f>VLOOKUP($D344,'Growth rate'!$B$3:$S$93,6,FALSE)*VLOOKUP($F344,BY_IND_Demand_Drivers!$B$5:$J$100,9,FALSE)</f>
        <v>5.5534258571941142E-3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0.10133671114597829</v>
      </c>
      <c r="H345" s="16">
        <f>VLOOKUP($D345,'Growth rate'!$B$3:$S$93,6,FALSE)*VLOOKUP($F345,BY_IND_Demand_Drivers!$B$5:$J$100,8,FALSE)</f>
        <v>5.6298172858876838E-3</v>
      </c>
      <c r="I345" s="16">
        <f>VLOOKUP($D345,'Growth rate'!$B$3:$S$93,6,FALSE)*VLOOKUP($F345,BY_IND_Demand_Drivers!$B$5:$J$100,9,FALSE)</f>
        <v>5.6298172858876838E-3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0.10271175686246253</v>
      </c>
      <c r="H346" s="16">
        <f>VLOOKUP($D346,'Growth rate'!$B$3:$S$93,6,FALSE)*VLOOKUP($F346,BY_IND_Demand_Drivers!$B$5:$J$100,8,FALSE)</f>
        <v>5.7062087145812526E-3</v>
      </c>
      <c r="I346" s="16">
        <f>VLOOKUP($D346,'Growth rate'!$B$3:$S$93,6,FALSE)*VLOOKUP($F346,BY_IND_Demand_Drivers!$B$5:$J$100,9,FALSE)</f>
        <v>5.7062087145812526E-3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0.10408680257894677</v>
      </c>
      <c r="H347" s="16">
        <f>VLOOKUP($D347,'Growth rate'!$B$3:$S$93,6,FALSE)*VLOOKUP($F347,BY_IND_Demand_Drivers!$B$5:$J$100,8,FALSE)</f>
        <v>5.7826001432748214E-3</v>
      </c>
      <c r="I347" s="16">
        <f>VLOOKUP($D347,'Growth rate'!$B$3:$S$93,6,FALSE)*VLOOKUP($F347,BY_IND_Demand_Drivers!$B$5:$J$100,9,FALSE)</f>
        <v>5.7826001432748214E-3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0.10546184829543102</v>
      </c>
      <c r="H348" s="16">
        <f>VLOOKUP($D348,'Growth rate'!$B$3:$S$93,6,FALSE)*VLOOKUP($F348,BY_IND_Demand_Drivers!$B$5:$J$100,8,FALSE)</f>
        <v>5.8589915719683902E-3</v>
      </c>
      <c r="I348" s="16">
        <f>VLOOKUP($D348,'Growth rate'!$B$3:$S$93,6,FALSE)*VLOOKUP($F348,BY_IND_Demand_Drivers!$B$5:$J$100,9,FALSE)</f>
        <v>5.8589915719683902E-3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0.10683689401191526</v>
      </c>
      <c r="H349" s="16">
        <f>VLOOKUP($D349,'Growth rate'!$B$3:$S$93,6,FALSE)*VLOOKUP($F349,BY_IND_Demand_Drivers!$B$5:$J$100,8,FALSE)</f>
        <v>5.9353830006619599E-3</v>
      </c>
      <c r="I349" s="16">
        <f>VLOOKUP($D349,'Growth rate'!$B$3:$S$93,6,FALSE)*VLOOKUP($F349,BY_IND_Demand_Drivers!$B$5:$J$100,9,FALSE)</f>
        <v>5.9353830006619599E-3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0.1082119397283995</v>
      </c>
      <c r="H350" s="16">
        <f>VLOOKUP($D350,'Growth rate'!$B$3:$S$93,6,FALSE)*VLOOKUP($F350,BY_IND_Demand_Drivers!$B$5:$J$100,8,FALSE)</f>
        <v>6.0117744293555287E-3</v>
      </c>
      <c r="I350" s="16">
        <f>VLOOKUP($D350,'Growth rate'!$B$3:$S$93,6,FALSE)*VLOOKUP($F350,BY_IND_Demand_Drivers!$B$5:$J$100,9,FALSE)</f>
        <v>6.0117744293555287E-3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0.10958698544488374</v>
      </c>
      <c r="H351" s="16">
        <f>VLOOKUP($D351,'Growth rate'!$B$3:$S$93,6,FALSE)*VLOOKUP($F351,BY_IND_Demand_Drivers!$B$5:$J$100,8,FALSE)</f>
        <v>6.0881658580490975E-3</v>
      </c>
      <c r="I351" s="16">
        <f>VLOOKUP($D351,'Growth rate'!$B$3:$S$93,6,FALSE)*VLOOKUP($F351,BY_IND_Demand_Drivers!$B$5:$J$100,9,FALSE)</f>
        <v>6.0881658580490975E-3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0.11096203116136799</v>
      </c>
      <c r="H352" s="16">
        <f>VLOOKUP($D352,'Growth rate'!$B$3:$S$93,6,FALSE)*VLOOKUP($F352,BY_IND_Demand_Drivers!$B$5:$J$100,8,FALSE)</f>
        <v>6.1645572867426671E-3</v>
      </c>
      <c r="I352" s="16">
        <f>VLOOKUP($D352,'Growth rate'!$B$3:$S$93,6,FALSE)*VLOOKUP($F352,BY_IND_Demand_Drivers!$B$5:$J$100,9,FALSE)</f>
        <v>6.1645572867426671E-3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0.11233707687785223</v>
      </c>
      <c r="H353" s="16">
        <f>VLOOKUP($D353,'Growth rate'!$B$3:$S$93,6,FALSE)*VLOOKUP($F353,BY_IND_Demand_Drivers!$B$5:$J$100,8,FALSE)</f>
        <v>6.2409487154362359E-3</v>
      </c>
      <c r="I353" s="16">
        <f>VLOOKUP($D353,'Growth rate'!$B$3:$S$93,6,FALSE)*VLOOKUP($F353,BY_IND_Demand_Drivers!$B$5:$J$100,9,FALSE)</f>
        <v>6.2409487154362359E-3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0.11371212259433645</v>
      </c>
      <c r="H354" s="16">
        <f>VLOOKUP($D354,'Growth rate'!$B$3:$S$93,6,FALSE)*VLOOKUP($F354,BY_IND_Demand_Drivers!$B$5:$J$100,8,FALSE)</f>
        <v>6.3173401441298039E-3</v>
      </c>
      <c r="I354" s="16">
        <f>VLOOKUP($D354,'Growth rate'!$B$3:$S$93,6,FALSE)*VLOOKUP($F354,BY_IND_Demand_Drivers!$B$5:$J$100,9,FALSE)</f>
        <v>6.3173401441298039E-3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0.11508716831082069</v>
      </c>
      <c r="H355" s="16">
        <f>VLOOKUP($D355,'Growth rate'!$B$3:$S$93,6,FALSE)*VLOOKUP($F355,BY_IND_Demand_Drivers!$B$5:$J$100,8,FALSE)</f>
        <v>6.3937315728233727E-3</v>
      </c>
      <c r="I355" s="16">
        <f>VLOOKUP($D355,'Growth rate'!$B$3:$S$93,6,FALSE)*VLOOKUP($F355,BY_IND_Demand_Drivers!$B$5:$J$100,9,FALSE)</f>
        <v>6.3937315728233727E-3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0.11646221402730494</v>
      </c>
      <c r="H356" s="16">
        <f>VLOOKUP($D356,'Growth rate'!$B$3:$S$93,6,FALSE)*VLOOKUP($F356,BY_IND_Demand_Drivers!$B$5:$J$100,8,FALSE)</f>
        <v>6.4701230015169423E-3</v>
      </c>
      <c r="I356" s="16">
        <f>VLOOKUP($D356,'Growth rate'!$B$3:$S$93,6,FALSE)*VLOOKUP($F356,BY_IND_Demand_Drivers!$B$5:$J$100,9,FALSE)</f>
        <v>6.4701230015169423E-3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0.11783725974378918</v>
      </c>
      <c r="H357" s="16">
        <f>VLOOKUP($D357,'Growth rate'!$B$3:$S$93,6,FALSE)*VLOOKUP($F357,BY_IND_Demand_Drivers!$B$5:$J$100,8,FALSE)</f>
        <v>6.5465144302105111E-3</v>
      </c>
      <c r="I357" s="16">
        <f>VLOOKUP($D357,'Growth rate'!$B$3:$S$93,6,FALSE)*VLOOKUP($F357,BY_IND_Demand_Drivers!$B$5:$J$100,9,FALSE)</f>
        <v>6.5465144302105111E-3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0.11921230546027342</v>
      </c>
      <c r="H358" s="16">
        <f>VLOOKUP($D358,'Growth rate'!$B$3:$S$93,6,FALSE)*VLOOKUP($F358,BY_IND_Demand_Drivers!$B$5:$J$100,8,FALSE)</f>
        <v>6.6229058589040799E-3</v>
      </c>
      <c r="I358" s="16">
        <f>VLOOKUP($D358,'Growth rate'!$B$3:$S$93,6,FALSE)*VLOOKUP($F358,BY_IND_Demand_Drivers!$B$5:$J$100,9,FALSE)</f>
        <v>6.6229058589040799E-3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0.12058735117675765</v>
      </c>
      <c r="H359" s="16">
        <f>VLOOKUP($D359,'Growth rate'!$B$3:$S$93,6,FALSE)*VLOOKUP($F359,BY_IND_Demand_Drivers!$B$5:$J$100,8,FALSE)</f>
        <v>6.6992972875976478E-3</v>
      </c>
      <c r="I359" s="16">
        <f>VLOOKUP($D359,'Growth rate'!$B$3:$S$93,6,FALSE)*VLOOKUP($F359,BY_IND_Demand_Drivers!$B$5:$J$100,9,FALSE)</f>
        <v>6.6992972875976478E-3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0.1219623968932419</v>
      </c>
      <c r="H360" s="16">
        <f>VLOOKUP($D360,'Growth rate'!$B$3:$S$93,6,FALSE)*VLOOKUP($F360,BY_IND_Demand_Drivers!$B$5:$J$100,8,FALSE)</f>
        <v>6.7756887162912175E-3</v>
      </c>
      <c r="I360" s="16">
        <f>VLOOKUP($D360,'Growth rate'!$B$3:$S$93,6,FALSE)*VLOOKUP($F360,BY_IND_Demand_Drivers!$B$5:$J$100,9,FALSE)</f>
        <v>6.7756887162912175E-3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0.12333744260972614</v>
      </c>
      <c r="H361" s="16">
        <f>VLOOKUP($D361,'Growth rate'!$B$3:$S$93,6,FALSE)*VLOOKUP($F361,BY_IND_Demand_Drivers!$B$5:$J$100,8,FALSE)</f>
        <v>6.8520801449847863E-3</v>
      </c>
      <c r="I361" s="16">
        <f>VLOOKUP($D361,'Growth rate'!$B$3:$S$93,6,FALSE)*VLOOKUP($F361,BY_IND_Demand_Drivers!$B$5:$J$100,9,FALSE)</f>
        <v>6.8520801449847863E-3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0.12471248832621037</v>
      </c>
      <c r="H362" s="16">
        <f>VLOOKUP($D362,'Growth rate'!$B$3:$S$93,6,FALSE)*VLOOKUP($F362,BY_IND_Demand_Drivers!$B$5:$J$100,8,FALSE)</f>
        <v>6.9284715736783551E-3</v>
      </c>
      <c r="I362" s="16">
        <f>VLOOKUP($D362,'Growth rate'!$B$3:$S$93,6,FALSE)*VLOOKUP($F362,BY_IND_Demand_Drivers!$B$5:$J$100,9,FALSE)</f>
        <v>6.9284715736783551E-3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0.12608753404269463</v>
      </c>
      <c r="H363" s="16">
        <f>VLOOKUP($D363,'Growth rate'!$B$3:$S$93,6,FALSE)*VLOOKUP($F363,BY_IND_Demand_Drivers!$B$5:$J$100,8,FALSE)</f>
        <v>7.0048630023719248E-3</v>
      </c>
      <c r="I363" s="16">
        <f>VLOOKUP($D363,'Growth rate'!$B$3:$S$93,6,FALSE)*VLOOKUP($F363,BY_IND_Demand_Drivers!$B$5:$J$100,9,FALSE)</f>
        <v>7.0048630023719248E-3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0.12810493458737776</v>
      </c>
      <c r="H364" s="16">
        <f>VLOOKUP($D364,'Growth rate'!$B$3:$S$93,6,FALSE)*VLOOKUP($F364,BY_IND_Demand_Drivers!$B$5:$J$100,8,FALSE)</f>
        <v>7.1169408104098759E-3</v>
      </c>
      <c r="I364" s="16">
        <f>VLOOKUP($D364,'Growth rate'!$B$3:$S$93,6,FALSE)*VLOOKUP($F364,BY_IND_Demand_Drivers!$B$5:$J$100,9,FALSE)</f>
        <v>7.1169408104098759E-3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0.13015461354077579</v>
      </c>
      <c r="H365" s="16">
        <f>VLOOKUP($D365,'Growth rate'!$B$3:$S$93,6,FALSE)*VLOOKUP($F365,BY_IND_Demand_Drivers!$B$5:$J$100,8,FALSE)</f>
        <v>7.230811863376433E-3</v>
      </c>
      <c r="I365" s="16">
        <f>VLOOKUP($D365,'Growth rate'!$B$3:$S$93,6,FALSE)*VLOOKUP($F365,BY_IND_Demand_Drivers!$B$5:$J$100,9,FALSE)</f>
        <v>7.230811863376433E-3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0.1322370873574282</v>
      </c>
      <c r="H366" s="16">
        <f>VLOOKUP($D366,'Growth rate'!$B$3:$S$93,6,FALSE)*VLOOKUP($F366,BY_IND_Demand_Drivers!$B$5:$J$100,8,FALSE)</f>
        <v>7.346504853190456E-3</v>
      </c>
      <c r="I366" s="16">
        <f>VLOOKUP($D366,'Growth rate'!$B$3:$S$93,6,FALSE)*VLOOKUP($F366,BY_IND_Demand_Drivers!$B$5:$J$100,9,FALSE)</f>
        <v>7.346504853190456E-3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0.13435288075514706</v>
      </c>
      <c r="H367" s="16">
        <f>VLOOKUP($D367,'Growth rate'!$B$3:$S$93,6,FALSE)*VLOOKUP($F367,BY_IND_Demand_Drivers!$B$5:$J$100,8,FALSE)</f>
        <v>7.4640489308415037E-3</v>
      </c>
      <c r="I367" s="16">
        <f>VLOOKUP($D367,'Growth rate'!$B$3:$S$93,6,FALSE)*VLOOKUP($F367,BY_IND_Demand_Drivers!$B$5:$J$100,9,FALSE)</f>
        <v>7.4640489308415037E-3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0.13650252684722938</v>
      </c>
      <c r="H368" s="16">
        <f>VLOOKUP($D368,'Growth rate'!$B$3:$S$93,6,FALSE)*VLOOKUP($F368,BY_IND_Demand_Drivers!$B$5:$J$100,8,FALSE)</f>
        <v>7.5834737137349664E-3</v>
      </c>
      <c r="I368" s="16">
        <f>VLOOKUP($D368,'Growth rate'!$B$3:$S$93,6,FALSE)*VLOOKUP($F368,BY_IND_Demand_Drivers!$B$5:$J$100,9,FALSE)</f>
        <v>7.5834737137349664E-3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0.13868656727678505</v>
      </c>
      <c r="H369" s="16">
        <f>VLOOKUP($D369,'Growth rate'!$B$3:$S$93,6,FALSE)*VLOOKUP($F369,BY_IND_Demand_Drivers!$B$5:$J$100,8,FALSE)</f>
        <v>7.7048092931547262E-3</v>
      </c>
      <c r="I369" s="16">
        <f>VLOOKUP($D369,'Growth rate'!$B$3:$S$93,6,FALSE)*VLOOKUP($F369,BY_IND_Demand_Drivers!$B$5:$J$100,9,FALSE)</f>
        <v>7.7048092931547262E-3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0.14090555235321364</v>
      </c>
      <c r="H370" s="16">
        <f>VLOOKUP($D370,'Growth rate'!$B$3:$S$93,6,FALSE)*VLOOKUP($F370,BY_IND_Demand_Drivers!$B$5:$J$100,8,FALSE)</f>
        <v>7.8280862418452033E-3</v>
      </c>
      <c r="I370" s="16">
        <f>VLOOKUP($D370,'Growth rate'!$B$3:$S$93,6,FALSE)*VLOOKUP($F370,BY_IND_Demand_Drivers!$B$5:$J$100,9,FALSE)</f>
        <v>7.8280862418452033E-3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0.14316004119086503</v>
      </c>
      <c r="H371" s="16">
        <f>VLOOKUP($D371,'Growth rate'!$B$3:$S$93,6,FALSE)*VLOOKUP($F371,BY_IND_Demand_Drivers!$B$5:$J$100,8,FALSE)</f>
        <v>7.9533356217147255E-3</v>
      </c>
      <c r="I371" s="16">
        <f>VLOOKUP($D371,'Growth rate'!$B$3:$S$93,6,FALSE)*VLOOKUP($F371,BY_IND_Demand_Drivers!$B$5:$J$100,9,FALSE)</f>
        <v>7.9533356217147255E-3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0.1454506018499189</v>
      </c>
      <c r="H372" s="16">
        <f>VLOOKUP($D372,'Growth rate'!$B$3:$S$93,6,FALSE)*VLOOKUP($F372,BY_IND_Demand_Drivers!$B$5:$J$100,8,FALSE)</f>
        <v>8.0805889916621618E-3</v>
      </c>
      <c r="I372" s="16">
        <f>VLOOKUP($D372,'Growth rate'!$B$3:$S$93,6,FALSE)*VLOOKUP($F372,BY_IND_Demand_Drivers!$B$5:$J$100,9,FALSE)</f>
        <v>8.0805889916621618E-3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0.1477778114795176</v>
      </c>
      <c r="H373" s="16">
        <f>VLOOKUP($D373,'Growth rate'!$B$3:$S$93,6,FALSE)*VLOOKUP($F373,BY_IND_Demand_Drivers!$B$5:$J$100,8,FALSE)</f>
        <v>8.2098784155287576E-3</v>
      </c>
      <c r="I373" s="16">
        <f>VLOOKUP($D373,'Growth rate'!$B$3:$S$93,6,FALSE)*VLOOKUP($F373,BY_IND_Demand_Drivers!$B$5:$J$100,9,FALSE)</f>
        <v>8.2098784155287576E-3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0.15014225646318988</v>
      </c>
      <c r="H374" s="16">
        <f>VLOOKUP($D374,'Growth rate'!$B$3:$S$93,6,FALSE)*VLOOKUP($F374,BY_IND_Demand_Drivers!$B$5:$J$100,8,FALSE)</f>
        <v>8.3412364701772167E-3</v>
      </c>
      <c r="I374" s="16">
        <f>VLOOKUP($D374,'Growth rate'!$B$3:$S$93,6,FALSE)*VLOOKUP($F374,BY_IND_Demand_Drivers!$B$5:$J$100,9,FALSE)</f>
        <v>8.3412364701772167E-3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0.15254453256660092</v>
      </c>
      <c r="H375" s="16">
        <f>VLOOKUP($D375,'Growth rate'!$B$3:$S$93,6,FALSE)*VLOOKUP($F375,BY_IND_Demand_Drivers!$B$5:$J$100,8,FALSE)</f>
        <v>8.4746962537000526E-3</v>
      </c>
      <c r="I375" s="16">
        <f>VLOOKUP($D375,'Growth rate'!$B$3:$S$93,6,FALSE)*VLOOKUP($F375,BY_IND_Demand_Drivers!$B$5:$J$100,9,FALSE)</f>
        <v>8.4746962537000526E-3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0.15498524508766653</v>
      </c>
      <c r="H376" s="16">
        <f>VLOOKUP($D376,'Growth rate'!$B$3:$S$93,6,FALSE)*VLOOKUP($F376,BY_IND_Demand_Drivers!$B$5:$J$100,8,FALSE)</f>
        <v>8.6102913937592535E-3</v>
      </c>
      <c r="I376" s="16">
        <f>VLOOKUP($D376,'Growth rate'!$B$3:$S$93,6,FALSE)*VLOOKUP($F376,BY_IND_Demand_Drivers!$B$5:$J$100,9,FALSE)</f>
        <v>8.6102913937592535E-3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0.15746500900906921</v>
      </c>
      <c r="H377" s="16">
        <f>VLOOKUP($D377,'Growth rate'!$B$3:$S$93,6,FALSE)*VLOOKUP($F377,BY_IND_Demand_Drivers!$B$5:$J$100,8,FALSE)</f>
        <v>8.7480560560594025E-3</v>
      </c>
      <c r="I377" s="16">
        <f>VLOOKUP($D377,'Growth rate'!$B$3:$S$93,6,FALSE)*VLOOKUP($F377,BY_IND_Demand_Drivers!$B$5:$J$100,9,FALSE)</f>
        <v>8.7480560560594025E-3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0.15998444915321433</v>
      </c>
      <c r="H378" s="16">
        <f>VLOOKUP($D378,'Growth rate'!$B$3:$S$93,6,FALSE)*VLOOKUP($F378,BY_IND_Demand_Drivers!$B$5:$J$100,8,FALSE)</f>
        <v>8.8880249529563523E-3</v>
      </c>
      <c r="I378" s="16">
        <f>VLOOKUP($D378,'Growth rate'!$B$3:$S$93,6,FALSE)*VLOOKUP($F378,BY_IND_Demand_Drivers!$B$5:$J$100,9,FALSE)</f>
        <v>8.8880249529563523E-3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0.16254420033966577</v>
      </c>
      <c r="H379" s="16">
        <f>VLOOKUP($D379,'Growth rate'!$B$3:$S$93,6,FALSE)*VLOOKUP($F379,BY_IND_Demand_Drivers!$B$5:$J$100,8,FALSE)</f>
        <v>9.0302333522036555E-3</v>
      </c>
      <c r="I379" s="16">
        <f>VLOOKUP($D379,'Growth rate'!$B$3:$S$93,6,FALSE)*VLOOKUP($F379,BY_IND_Demand_Drivers!$B$5:$J$100,9,FALSE)</f>
        <v>9.0302333522036555E-3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0.16514490754510039</v>
      </c>
      <c r="H380" s="16">
        <f>VLOOKUP($D380,'Growth rate'!$B$3:$S$93,6,FALSE)*VLOOKUP($F380,BY_IND_Demand_Drivers!$B$5:$J$100,8,FALSE)</f>
        <v>9.1747170858389113E-3</v>
      </c>
      <c r="I380" s="16">
        <f>VLOOKUP($D380,'Growth rate'!$B$3:$S$93,6,FALSE)*VLOOKUP($F380,BY_IND_Demand_Drivers!$B$5:$J$100,9,FALSE)</f>
        <v>9.1747170858389113E-3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0.16778722606582203</v>
      </c>
      <c r="H381" s="16">
        <f>VLOOKUP($D381,'Growth rate'!$B$3:$S$93,6,FALSE)*VLOOKUP($F381,BY_IND_Demand_Drivers!$B$5:$J$100,8,FALSE)</f>
        <v>9.3215125592123367E-3</v>
      </c>
      <c r="I381" s="16">
        <f>VLOOKUP($D381,'Growth rate'!$B$3:$S$93,6,FALSE)*VLOOKUP($F381,BY_IND_Demand_Drivers!$B$5:$J$100,9,FALSE)</f>
        <v>9.3215125592123367E-3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0.17047182168287514</v>
      </c>
      <c r="H382" s="16">
        <f>VLOOKUP($D382,'Growth rate'!$B$3:$S$93,6,FALSE)*VLOOKUP($F382,BY_IND_Demand_Drivers!$B$5:$J$100,8,FALSE)</f>
        <v>9.4706567601597312E-3</v>
      </c>
      <c r="I382" s="16">
        <f>VLOOKUP($D382,'Growth rate'!$B$3:$S$93,6,FALSE)*VLOOKUP($F382,BY_IND_Demand_Drivers!$B$5:$J$100,9,FALSE)</f>
        <v>9.4706567601597312E-3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0.17319937082980116</v>
      </c>
      <c r="H383" s="16">
        <f>VLOOKUP($D383,'Growth rate'!$B$3:$S$93,6,FALSE)*VLOOKUP($F383,BY_IND_Demand_Drivers!$B$5:$J$100,8,FALSE)</f>
        <v>9.6221872683222871E-3</v>
      </c>
      <c r="I383" s="16">
        <f>VLOOKUP($D383,'Growth rate'!$B$3:$S$93,6,FALSE)*VLOOKUP($F383,BY_IND_Demand_Drivers!$B$5:$J$100,9,FALSE)</f>
        <v>9.6221872683222871E-3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0.17597056076307799</v>
      </c>
      <c r="H384" s="16">
        <f>VLOOKUP($D384,'Growth rate'!$B$3:$S$93,6,FALSE)*VLOOKUP($F384,BY_IND_Demand_Drivers!$B$5:$J$100,8,FALSE)</f>
        <v>9.7761422646154457E-3</v>
      </c>
      <c r="I384" s="16">
        <f>VLOOKUP($D384,'Growth rate'!$B$3:$S$93,6,FALSE)*VLOOKUP($F384,BY_IND_Demand_Drivers!$B$5:$J$100,9,FALSE)</f>
        <v>9.7761422646154457E-3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0.17878608973528723</v>
      </c>
      <c r="H385" s="16">
        <f>VLOOKUP($D385,'Growth rate'!$B$3:$S$93,6,FALSE)*VLOOKUP($F385,BY_IND_Demand_Drivers!$B$5:$J$100,8,FALSE)</f>
        <v>9.9325605408492924E-3</v>
      </c>
      <c r="I385" s="16">
        <f>VLOOKUP($D385,'Growth rate'!$B$3:$S$93,6,FALSE)*VLOOKUP($F385,BY_IND_Demand_Drivers!$B$5:$J$100,9,FALSE)</f>
        <v>9.9325605408492924E-3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0.18164666717105182</v>
      </c>
      <c r="H386" s="16">
        <f>VLOOKUP($D386,'Growth rate'!$B$3:$S$93,6,FALSE)*VLOOKUP($F386,BY_IND_Demand_Drivers!$B$5:$J$100,8,FALSE)</f>
        <v>1.009148150950288E-2</v>
      </c>
      <c r="I386" s="16">
        <f>VLOOKUP($D386,'Growth rate'!$B$3:$S$93,6,FALSE)*VLOOKUP($F386,BY_IND_Demand_Drivers!$B$5:$J$100,9,FALSE)</f>
        <v>1.009148150950288E-2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0.18455301384578865</v>
      </c>
      <c r="H387" s="16">
        <f>VLOOKUP($D387,'Growth rate'!$B$3:$S$93,6,FALSE)*VLOOKUP($F387,BY_IND_Demand_Drivers!$B$5:$J$100,8,FALSE)</f>
        <v>1.0252945213654927E-2</v>
      </c>
      <c r="I387" s="16">
        <f>VLOOKUP($D387,'Growth rate'!$B$3:$S$93,6,FALSE)*VLOOKUP($F387,BY_IND_Demand_Drivers!$B$5:$J$100,9,FALSE)</f>
        <v>1.0252945213654927E-2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0.18750586206732128</v>
      </c>
      <c r="H388" s="16">
        <f>VLOOKUP($D388,'Growth rate'!$B$3:$S$93,6,FALSE)*VLOOKUP($F388,BY_IND_Demand_Drivers!$B$5:$J$100,8,FALSE)</f>
        <v>1.0416992337073406E-2</v>
      </c>
      <c r="I388" s="16">
        <f>VLOOKUP($D388,'Growth rate'!$B$3:$S$93,6,FALSE)*VLOOKUP($F388,BY_IND_Demand_Drivers!$B$5:$J$100,9,FALSE)</f>
        <v>1.0416992337073406E-2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0.1905059558603984</v>
      </c>
      <c r="H389" s="16">
        <f>VLOOKUP($D389,'Growth rate'!$B$3:$S$93,6,FALSE)*VLOOKUP($F389,BY_IND_Demand_Drivers!$B$5:$J$100,8,FALSE)</f>
        <v>1.0583664214466579E-2</v>
      </c>
      <c r="I389" s="16">
        <f>VLOOKUP($D389,'Growth rate'!$B$3:$S$93,6,FALSE)*VLOOKUP($F389,BY_IND_Demand_Drivers!$B$5:$J$100,9,FALSE)</f>
        <v>1.0583664214466579E-2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0.19355405115416477</v>
      </c>
      <c r="H390" s="16">
        <f>VLOOKUP($D390,'Growth rate'!$B$3:$S$93,6,FALSE)*VLOOKUP($F390,BY_IND_Demand_Drivers!$B$5:$J$100,8,FALSE)</f>
        <v>1.0753002841898044E-2</v>
      </c>
      <c r="I390" s="16">
        <f>VLOOKUP($D390,'Growth rate'!$B$3:$S$93,6,FALSE)*VLOOKUP($F390,BY_IND_Demand_Drivers!$B$5:$J$100,9,FALSE)</f>
        <v>1.0753002841898044E-2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0.1966509159726314</v>
      </c>
      <c r="H391" s="16">
        <f>VLOOKUP($D391,'Growth rate'!$B$3:$S$93,6,FALSE)*VLOOKUP($F391,BY_IND_Demand_Drivers!$B$5:$J$100,8,FALSE)</f>
        <v>1.0925050887368414E-2</v>
      </c>
      <c r="I391" s="16">
        <f>VLOOKUP($D391,'Growth rate'!$B$3:$S$93,6,FALSE)*VLOOKUP($F391,BY_IND_Demand_Drivers!$B$5:$J$100,9,FALSE)</f>
        <v>1.0925050887368414E-2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0.19979733062819352</v>
      </c>
      <c r="H392" s="16">
        <f>VLOOKUP($D392,'Growth rate'!$B$3:$S$93,6,FALSE)*VLOOKUP($F392,BY_IND_Demand_Drivers!$B$5:$J$100,8,FALSE)</f>
        <v>1.1099851701566309E-2</v>
      </c>
      <c r="I392" s="16">
        <f>VLOOKUP($D392,'Growth rate'!$B$3:$S$93,6,FALSE)*VLOOKUP($F392,BY_IND_Demand_Drivers!$B$5:$J$100,9,FALSE)</f>
        <v>1.1099851701566309E-2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0.20299408791824461</v>
      </c>
      <c r="H393" s="16">
        <f>VLOOKUP($D393,'Growth rate'!$B$3:$S$93,6,FALSE)*VLOOKUP($F393,BY_IND_Demand_Drivers!$B$5:$J$100,8,FALSE)</f>
        <v>1.1277449328791369E-2</v>
      </c>
      <c r="I393" s="16">
        <f>VLOOKUP($D393,'Growth rate'!$B$3:$S$93,6,FALSE)*VLOOKUP($F393,BY_IND_Demand_Drivers!$B$5:$J$100,9,FALSE)</f>
        <v>1.1277449328791369E-2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0.20624199332493653</v>
      </c>
      <c r="H394" s="16">
        <f>VLOOKUP($D394,'Growth rate'!$B$3:$S$93,6,FALSE)*VLOOKUP($F394,BY_IND_Demand_Drivers!$B$5:$J$100,8,FALSE)</f>
        <v>1.1457888518052031E-2</v>
      </c>
      <c r="I394" s="16">
        <f>VLOOKUP($D394,'Growth rate'!$B$3:$S$93,6,FALSE)*VLOOKUP($F394,BY_IND_Demand_Drivers!$B$5:$J$100,9,FALSE)</f>
        <v>1.1457888518052031E-2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0.20954186521813556</v>
      </c>
      <c r="H395" s="16">
        <f>VLOOKUP($D395,'Growth rate'!$B$3:$S$93,6,FALSE)*VLOOKUP($F395,BY_IND_Demand_Drivers!$B$5:$J$100,8,FALSE)</f>
        <v>1.1641214734340866E-2</v>
      </c>
      <c r="I395" s="16">
        <f>VLOOKUP($D395,'Growth rate'!$B$3:$S$93,6,FALSE)*VLOOKUP($F395,BY_IND_Demand_Drivers!$B$5:$J$100,9,FALSE)</f>
        <v>1.1641214734340866E-2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0.21289453506162573</v>
      </c>
      <c r="H396" s="16">
        <f>VLOOKUP($D396,'Growth rate'!$B$3:$S$93,6,FALSE)*VLOOKUP($F396,BY_IND_Demand_Drivers!$B$5:$J$100,8,FALSE)</f>
        <v>1.182747417009032E-2</v>
      </c>
      <c r="I396" s="16">
        <f>VLOOKUP($D396,'Growth rate'!$B$3:$S$93,6,FALSE)*VLOOKUP($F396,BY_IND_Demand_Drivers!$B$5:$J$100,9,FALSE)</f>
        <v>1.182747417009032E-2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0.2163008476226117</v>
      </c>
      <c r="H397" s="16">
        <f>VLOOKUP($D397,'Growth rate'!$B$3:$S$93,6,FALSE)*VLOOKUP($F397,BY_IND_Demand_Drivers!$B$5:$J$100,8,FALSE)</f>
        <v>1.2016713756811763E-2</v>
      </c>
      <c r="I397" s="16">
        <f>VLOOKUP($D397,'Growth rate'!$B$3:$S$93,6,FALSE)*VLOOKUP($F397,BY_IND_Demand_Drivers!$B$5:$J$100,9,FALSE)</f>
        <v>1.2016713756811763E-2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0.21976166118457355</v>
      </c>
      <c r="H398" s="16">
        <f>VLOOKUP($D398,'Growth rate'!$B$3:$S$93,6,FALSE)*VLOOKUP($F398,BY_IND_Demand_Drivers!$B$5:$J$100,8,FALSE)</f>
        <v>1.2208981176920753E-2</v>
      </c>
      <c r="I398" s="16">
        <f>VLOOKUP($D398,'Growth rate'!$B$3:$S$93,6,FALSE)*VLOOKUP($F398,BY_IND_Demand_Drivers!$B$5:$J$100,9,FALSE)</f>
        <v>1.2208981176920753E-2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0.22327784776352677</v>
      </c>
      <c r="H399" s="16">
        <f>VLOOKUP($D399,'Growth rate'!$B$3:$S$93,6,FALSE)*VLOOKUP($F399,BY_IND_Demand_Drivers!$B$5:$J$100,8,FALSE)</f>
        <v>1.2404324875751488E-2</v>
      </c>
      <c r="I399" s="16">
        <f>VLOOKUP($D399,'Growth rate'!$B$3:$S$93,6,FALSE)*VLOOKUP($F399,BY_IND_Demand_Drivers!$B$5:$J$100,9,FALSE)</f>
        <v>1.2404324875751488E-2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0.22685029332774317</v>
      </c>
      <c r="H400" s="16">
        <f>VLOOKUP($D400,'Growth rate'!$B$3:$S$93,6,FALSE)*VLOOKUP($F400,BY_IND_Demand_Drivers!$B$5:$J$100,8,FALSE)</f>
        <v>1.2602794073763511E-2</v>
      </c>
      <c r="I400" s="16">
        <f>VLOOKUP($D400,'Growth rate'!$B$3:$S$93,6,FALSE)*VLOOKUP($F400,BY_IND_Demand_Drivers!$B$5:$J$100,9,FALSE)</f>
        <v>1.2602794073763511E-2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0.23047989802098706</v>
      </c>
      <c r="H401" s="16">
        <f>VLOOKUP($D401,'Growth rate'!$B$3:$S$93,6,FALSE)*VLOOKUP($F401,BY_IND_Demand_Drivers!$B$5:$J$100,8,FALSE)</f>
        <v>1.2804438778943729E-2</v>
      </c>
      <c r="I401" s="16">
        <f>VLOOKUP($D401,'Growth rate'!$B$3:$S$93,6,FALSE)*VLOOKUP($F401,BY_IND_Demand_Drivers!$B$5:$J$100,9,FALSE)</f>
        <v>1.2804438778943729E-2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0.23416757638932287</v>
      </c>
      <c r="H402" s="16">
        <f>VLOOKUP($D402,'Growth rate'!$B$3:$S$93,6,FALSE)*VLOOKUP($F402,BY_IND_Demand_Drivers!$B$5:$J$100,8,FALSE)</f>
        <v>1.3009309799406827E-2</v>
      </c>
      <c r="I402" s="16">
        <f>VLOOKUP($D402,'Growth rate'!$B$3:$S$93,6,FALSE)*VLOOKUP($F402,BY_IND_Demand_Drivers!$B$5:$J$100,9,FALSE)</f>
        <v>1.3009309799406827E-2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0.23791425761155202</v>
      </c>
      <c r="H403" s="16">
        <f>VLOOKUP($D403,'Growth rate'!$B$3:$S$93,6,FALSE)*VLOOKUP($F403,BY_IND_Demand_Drivers!$B$5:$J$100,8,FALSE)</f>
        <v>1.3217458756197335E-2</v>
      </c>
      <c r="I403" s="16">
        <f>VLOOKUP($D403,'Growth rate'!$B$3:$S$93,6,FALSE)*VLOOKUP($F403,BY_IND_Demand_Drivers!$B$5:$J$100,9,FALSE)</f>
        <v>1.3217458756197335E-2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0.24172088573333689</v>
      </c>
      <c r="H404" s="16">
        <f>VLOOKUP($D404,'Growth rate'!$B$3:$S$93,6,FALSE)*VLOOKUP($F404,BY_IND_Demand_Drivers!$B$5:$J$100,8,FALSE)</f>
        <v>1.3428938096296495E-2</v>
      </c>
      <c r="I404" s="16">
        <f>VLOOKUP($D404,'Growth rate'!$B$3:$S$93,6,FALSE)*VLOOKUP($F404,BY_IND_Demand_Drivers!$B$5:$J$100,9,FALSE)</f>
        <v>1.3428938096296495E-2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0.2455884199050703</v>
      </c>
      <c r="H405" s="16">
        <f>VLOOKUP($D405,'Growth rate'!$B$3:$S$93,6,FALSE)*VLOOKUP($F405,BY_IND_Demand_Drivers!$B$5:$J$100,8,FALSE)</f>
        <v>1.3643801105837241E-2</v>
      </c>
      <c r="I405" s="16">
        <f>VLOOKUP($D405,'Growth rate'!$B$3:$S$93,6,FALSE)*VLOOKUP($F405,BY_IND_Demand_Drivers!$B$5:$J$100,9,FALSE)</f>
        <v>1.3643801105837241E-2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0.24951783462355143</v>
      </c>
      <c r="H406" s="16">
        <f>VLOOKUP($D406,'Growth rate'!$B$3:$S$93,6,FALSE)*VLOOKUP($F406,BY_IND_Demand_Drivers!$B$5:$J$100,8,FALSE)</f>
        <v>1.3862101923530637E-2</v>
      </c>
      <c r="I406" s="16">
        <f>VLOOKUP($D406,'Growth rate'!$B$3:$S$93,6,FALSE)*VLOOKUP($F406,BY_IND_Demand_Drivers!$B$5:$J$100,9,FALSE)</f>
        <v>1.3862101923530637E-2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0.25351011997752826</v>
      </c>
      <c r="H407" s="16">
        <f>VLOOKUP($D407,'Growth rate'!$B$3:$S$93,6,FALSE)*VLOOKUP($F407,BY_IND_Demand_Drivers!$B$5:$J$100,8,FALSE)</f>
        <v>1.4083895554307127E-2</v>
      </c>
      <c r="I407" s="16">
        <f>VLOOKUP($D407,'Growth rate'!$B$3:$S$93,6,FALSE)*VLOOKUP($F407,BY_IND_Demand_Drivers!$B$5:$J$100,9,FALSE)</f>
        <v>1.4083895554307127E-2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0.25756628189716874</v>
      </c>
      <c r="H408" s="16">
        <f>VLOOKUP($D408,'Growth rate'!$B$3:$S$93,6,FALSE)*VLOOKUP($F408,BY_IND_Demand_Drivers!$B$5:$J$100,8,FALSE)</f>
        <v>1.4309237883176043E-2</v>
      </c>
      <c r="I408" s="16">
        <f>VLOOKUP($D408,'Growth rate'!$B$3:$S$93,6,FALSE)*VLOOKUP($F408,BY_IND_Demand_Drivers!$B$5:$J$100,9,FALSE)</f>
        <v>1.4309237883176043E-2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0.26168734240752345</v>
      </c>
      <c r="H409" s="16">
        <f>VLOOKUP($D409,'Growth rate'!$B$3:$S$93,6,FALSE)*VLOOKUP($F409,BY_IND_Demand_Drivers!$B$5:$J$100,8,FALSE)</f>
        <v>1.4538185689306858E-2</v>
      </c>
      <c r="I409" s="16">
        <f>VLOOKUP($D409,'Growth rate'!$B$3:$S$93,6,FALSE)*VLOOKUP($F409,BY_IND_Demand_Drivers!$B$5:$J$100,9,FALSE)</f>
        <v>1.4538185689306858E-2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0.26587433988604381</v>
      </c>
      <c r="H410" s="16">
        <f>VLOOKUP($D410,'Growth rate'!$B$3:$S$93,6,FALSE)*VLOOKUP($F410,BY_IND_Demand_Drivers!$B$5:$J$100,8,FALSE)</f>
        <v>1.4770796660335768E-2</v>
      </c>
      <c r="I410" s="16">
        <f>VLOOKUP($D410,'Growth rate'!$B$3:$S$93,6,FALSE)*VLOOKUP($F410,BY_IND_Demand_Drivers!$B$5:$J$100,9,FALSE)</f>
        <v>1.4770796660335768E-2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0.27012832932422048</v>
      </c>
      <c r="H411" s="16">
        <f>VLOOKUP($D411,'Growth rate'!$B$3:$S$93,6,FALSE)*VLOOKUP($F411,BY_IND_Demand_Drivers!$B$5:$J$100,8,FALSE)</f>
        <v>1.5007129406901141E-2</v>
      </c>
      <c r="I411" s="16">
        <f>VLOOKUP($D411,'Growth rate'!$B$3:$S$93,6,FALSE)*VLOOKUP($F411,BY_IND_Demand_Drivers!$B$5:$J$100,9,FALSE)</f>
        <v>1.5007129406901141E-2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0.27445038259340804</v>
      </c>
      <c r="H412" s="16">
        <f>VLOOKUP($D412,'Growth rate'!$B$3:$S$93,6,FALSE)*VLOOKUP($F412,BY_IND_Demand_Drivers!$B$5:$J$100,8,FALSE)</f>
        <v>1.5247243477411561E-2</v>
      </c>
      <c r="I412" s="16">
        <f>VLOOKUP($D412,'Growth rate'!$B$3:$S$93,6,FALSE)*VLOOKUP($F412,BY_IND_Demand_Drivers!$B$5:$J$100,9,FALSE)</f>
        <v>1.5247243477411561E-2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0.27884158871490256</v>
      </c>
      <c r="H413" s="16">
        <f>VLOOKUP($D413,'Growth rate'!$B$3:$S$93,6,FALSE)*VLOOKUP($F413,BY_IND_Demand_Drivers!$B$5:$J$100,8,FALSE)</f>
        <v>1.5491199373050145E-2</v>
      </c>
      <c r="I413" s="16">
        <f>VLOOKUP($D413,'Growth rate'!$B$3:$S$93,6,FALSE)*VLOOKUP($F413,BY_IND_Demand_Drivers!$B$5:$J$100,9,FALSE)</f>
        <v>1.5491199373050145E-2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166B-A7DD-4B9A-AA20-D60525CBE768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0.46556190891089111</v>
      </c>
      <c r="H4" s="16">
        <f>VLOOKUP($D4,'Growth rate'!$B$3:$S$93,6,FALSE)*VLOOKUP($F4,BY_IND_Demand_Drivers!$B$5:$J$100,8,FALSE)</f>
        <v>2.5884499009900988E-2</v>
      </c>
      <c r="I4" s="16">
        <f>VLOOKUP($D4,'Growth rate'!$B$3:$S$93,6,FALSE)*VLOOKUP($F4,BY_IND_Demand_Drivers!$B$5:$J$100,9,FALSE)</f>
        <v>2.5884499009900988E-2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0.4732321742141602</v>
      </c>
      <c r="H5" s="16">
        <f>VLOOKUP($D5,'Growth rate'!$B$3:$S$93,6,FALSE)*VLOOKUP($F5,BY_IND_Demand_Drivers!$B$5:$J$100,8,FALSE)</f>
        <v>2.6310953517557342E-2</v>
      </c>
      <c r="I5" s="16">
        <f>VLOOKUP($D5,'Growth rate'!$B$3:$S$93,6,FALSE)*VLOOKUP($F5,BY_IND_Demand_Drivers!$B$5:$J$100,9,FALSE)</f>
        <v>2.6310953517557342E-2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0.48090243951742928</v>
      </c>
      <c r="H6" s="16">
        <f>VLOOKUP($D6,'Growth rate'!$B$3:$S$93,6,FALSE)*VLOOKUP($F6,BY_IND_Demand_Drivers!$B$5:$J$100,8,FALSE)</f>
        <v>2.67374080252137E-2</v>
      </c>
      <c r="I6" s="16">
        <f>VLOOKUP($D6,'Growth rate'!$B$3:$S$93,6,FALSE)*VLOOKUP($F6,BY_IND_Demand_Drivers!$B$5:$J$100,9,FALSE)</f>
        <v>2.67374080252137E-2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0.48857270482069842</v>
      </c>
      <c r="H7" s="16">
        <f>VLOOKUP($D7,'Growth rate'!$B$3:$S$93,6,FALSE)*VLOOKUP($F7,BY_IND_Demand_Drivers!$B$5:$J$100,8,FALSE)</f>
        <v>2.7163862532870054E-2</v>
      </c>
      <c r="I7" s="16">
        <f>VLOOKUP($D7,'Growth rate'!$B$3:$S$93,6,FALSE)*VLOOKUP($F7,BY_IND_Demand_Drivers!$B$5:$J$100,9,FALSE)</f>
        <v>2.7163862532870054E-2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0.49624297012396751</v>
      </c>
      <c r="H8" s="16">
        <f>VLOOKUP($D8,'Growth rate'!$B$3:$S$93,6,FALSE)*VLOOKUP($F8,BY_IND_Demand_Drivers!$B$5:$J$100,8,FALSE)</f>
        <v>2.7590317040526408E-2</v>
      </c>
      <c r="I8" s="16">
        <f>VLOOKUP($D8,'Growth rate'!$B$3:$S$93,6,FALSE)*VLOOKUP($F8,BY_IND_Demand_Drivers!$B$5:$J$100,9,FALSE)</f>
        <v>2.7590317040526408E-2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0.50391323542723654</v>
      </c>
      <c r="H9" s="16">
        <f>VLOOKUP($D9,'Growth rate'!$B$3:$S$93,6,FALSE)*VLOOKUP($F9,BY_IND_Demand_Drivers!$B$5:$J$100,8,FALSE)</f>
        <v>2.8016771548182759E-2</v>
      </c>
      <c r="I9" s="16">
        <f>VLOOKUP($D9,'Growth rate'!$B$3:$S$93,6,FALSE)*VLOOKUP($F9,BY_IND_Demand_Drivers!$B$5:$J$100,9,FALSE)</f>
        <v>2.8016771548182759E-2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0.51158350073050562</v>
      </c>
      <c r="H10" s="16">
        <f>VLOOKUP($D10,'Growth rate'!$B$3:$S$93,6,FALSE)*VLOOKUP($F10,BY_IND_Demand_Drivers!$B$5:$J$100,8,FALSE)</f>
        <v>2.8443226055839113E-2</v>
      </c>
      <c r="I10" s="16">
        <f>VLOOKUP($D10,'Growth rate'!$B$3:$S$93,6,FALSE)*VLOOKUP($F10,BY_IND_Demand_Drivers!$B$5:$J$100,9,FALSE)</f>
        <v>2.8443226055839113E-2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0.51925376603377471</v>
      </c>
      <c r="H11" s="16">
        <f>VLOOKUP($D11,'Growth rate'!$B$3:$S$93,6,FALSE)*VLOOKUP($F11,BY_IND_Demand_Drivers!$B$5:$J$100,8,FALSE)</f>
        <v>2.8869680563495467E-2</v>
      </c>
      <c r="I11" s="16">
        <f>VLOOKUP($D11,'Growth rate'!$B$3:$S$93,6,FALSE)*VLOOKUP($F11,BY_IND_Demand_Drivers!$B$5:$J$100,9,FALSE)</f>
        <v>2.8869680563495467E-2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0.5269240313370438</v>
      </c>
      <c r="H12" s="16">
        <f>VLOOKUP($D12,'Growth rate'!$B$3:$S$93,6,FALSE)*VLOOKUP($F12,BY_IND_Demand_Drivers!$B$5:$J$100,8,FALSE)</f>
        <v>2.9296135071151825E-2</v>
      </c>
      <c r="I12" s="16">
        <f>VLOOKUP($D12,'Growth rate'!$B$3:$S$93,6,FALSE)*VLOOKUP($F12,BY_IND_Demand_Drivers!$B$5:$J$100,9,FALSE)</f>
        <v>2.9296135071151825E-2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0.53459429664031288</v>
      </c>
      <c r="H13" s="16">
        <f>VLOOKUP($D13,'Growth rate'!$B$3:$S$93,6,FALSE)*VLOOKUP($F13,BY_IND_Demand_Drivers!$B$5:$J$100,8,FALSE)</f>
        <v>2.9722589578808179E-2</v>
      </c>
      <c r="I13" s="16">
        <f>VLOOKUP($D13,'Growth rate'!$B$3:$S$93,6,FALSE)*VLOOKUP($F13,BY_IND_Demand_Drivers!$B$5:$J$100,9,FALSE)</f>
        <v>2.9722589578808179E-2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0.54226456194358197</v>
      </c>
      <c r="H14" s="16">
        <f>VLOOKUP($D14,'Growth rate'!$B$3:$S$93,6,FALSE)*VLOOKUP($F14,BY_IND_Demand_Drivers!$B$5:$J$100,8,FALSE)</f>
        <v>3.0149044086464533E-2</v>
      </c>
      <c r="I14" s="16">
        <f>VLOOKUP($D14,'Growth rate'!$B$3:$S$93,6,FALSE)*VLOOKUP($F14,BY_IND_Demand_Drivers!$B$5:$J$100,9,FALSE)</f>
        <v>3.0149044086464533E-2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0.54993482724685105</v>
      </c>
      <c r="H15" s="16">
        <f>VLOOKUP($D15,'Growth rate'!$B$3:$S$93,6,FALSE)*VLOOKUP($F15,BY_IND_Demand_Drivers!$B$5:$J$100,8,FALSE)</f>
        <v>3.0575498594120887E-2</v>
      </c>
      <c r="I15" s="16">
        <f>VLOOKUP($D15,'Growth rate'!$B$3:$S$93,6,FALSE)*VLOOKUP($F15,BY_IND_Demand_Drivers!$B$5:$J$100,9,FALSE)</f>
        <v>3.0575498594120887E-2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0.55760509255012014</v>
      </c>
      <c r="H16" s="16">
        <f>VLOOKUP($D16,'Growth rate'!$B$3:$S$93,6,FALSE)*VLOOKUP($F16,BY_IND_Demand_Drivers!$B$5:$J$100,8,FALSE)</f>
        <v>3.1001953101777238E-2</v>
      </c>
      <c r="I16" s="16">
        <f>VLOOKUP($D16,'Growth rate'!$B$3:$S$93,6,FALSE)*VLOOKUP($F16,BY_IND_Demand_Drivers!$B$5:$J$100,9,FALSE)</f>
        <v>3.1001953101777238E-2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0.56527535785338923</v>
      </c>
      <c r="H17" s="16">
        <f>VLOOKUP($D17,'Growth rate'!$B$3:$S$93,6,FALSE)*VLOOKUP($F17,BY_IND_Demand_Drivers!$B$5:$J$100,8,FALSE)</f>
        <v>3.1428407609433592E-2</v>
      </c>
      <c r="I17" s="16">
        <f>VLOOKUP($D17,'Growth rate'!$B$3:$S$93,6,FALSE)*VLOOKUP($F17,BY_IND_Demand_Drivers!$B$5:$J$100,9,FALSE)</f>
        <v>3.1428407609433592E-2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0.57294562315665831</v>
      </c>
      <c r="H18" s="16">
        <f>VLOOKUP($D18,'Growth rate'!$B$3:$S$93,6,FALSE)*VLOOKUP($F18,BY_IND_Demand_Drivers!$B$5:$J$100,8,FALSE)</f>
        <v>3.1854862117089947E-2</v>
      </c>
      <c r="I18" s="16">
        <f>VLOOKUP($D18,'Growth rate'!$B$3:$S$93,6,FALSE)*VLOOKUP($F18,BY_IND_Demand_Drivers!$B$5:$J$100,9,FALSE)</f>
        <v>3.1854862117089947E-2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0.5806158884599274</v>
      </c>
      <c r="H19" s="16">
        <f>VLOOKUP($D19,'Growth rate'!$B$3:$S$93,6,FALSE)*VLOOKUP($F19,BY_IND_Demand_Drivers!$B$5:$J$100,8,FALSE)</f>
        <v>3.2281316624746301E-2</v>
      </c>
      <c r="I19" s="16">
        <f>VLOOKUP($D19,'Growth rate'!$B$3:$S$93,6,FALSE)*VLOOKUP($F19,BY_IND_Demand_Drivers!$B$5:$J$100,9,FALSE)</f>
        <v>3.2281316624746301E-2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0.58828615376319648</v>
      </c>
      <c r="H20" s="16">
        <f>VLOOKUP($D20,'Growth rate'!$B$3:$S$93,6,FALSE)*VLOOKUP($F20,BY_IND_Demand_Drivers!$B$5:$J$100,8,FALSE)</f>
        <v>3.2707771132402662E-2</v>
      </c>
      <c r="I20" s="16">
        <f>VLOOKUP($D20,'Growth rate'!$B$3:$S$93,6,FALSE)*VLOOKUP($F20,BY_IND_Demand_Drivers!$B$5:$J$100,9,FALSE)</f>
        <v>3.2707771132402662E-2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0.59595641906646557</v>
      </c>
      <c r="H21" s="16">
        <f>VLOOKUP($D21,'Growth rate'!$B$3:$S$93,6,FALSE)*VLOOKUP($F21,BY_IND_Demand_Drivers!$B$5:$J$100,8,FALSE)</f>
        <v>3.3134225640059016E-2</v>
      </c>
      <c r="I21" s="16">
        <f>VLOOKUP($D21,'Growth rate'!$B$3:$S$93,6,FALSE)*VLOOKUP($F21,BY_IND_Demand_Drivers!$B$5:$J$100,9,FALSE)</f>
        <v>3.3134225640059016E-2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0.60362668436973466</v>
      </c>
      <c r="H22" s="16">
        <f>VLOOKUP($D22,'Growth rate'!$B$3:$S$93,6,FALSE)*VLOOKUP($F22,BY_IND_Demand_Drivers!$B$5:$J$100,8,FALSE)</f>
        <v>3.356068014771537E-2</v>
      </c>
      <c r="I22" s="16">
        <f>VLOOKUP($D22,'Growth rate'!$B$3:$S$93,6,FALSE)*VLOOKUP($F22,BY_IND_Demand_Drivers!$B$5:$J$100,9,FALSE)</f>
        <v>3.356068014771537E-2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0.61129694967300385</v>
      </c>
      <c r="H23" s="16">
        <f>VLOOKUP($D23,'Growth rate'!$B$3:$S$93,6,FALSE)*VLOOKUP($F23,BY_IND_Demand_Drivers!$B$5:$J$100,8,FALSE)</f>
        <v>3.3987134655371724E-2</v>
      </c>
      <c r="I23" s="16">
        <f>VLOOKUP($D23,'Growth rate'!$B$3:$S$93,6,FALSE)*VLOOKUP($F23,BY_IND_Demand_Drivers!$B$5:$J$100,9,FALSE)</f>
        <v>3.3987134655371724E-2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0.61896721497627294</v>
      </c>
      <c r="H24" s="16">
        <f>VLOOKUP($D24,'Growth rate'!$B$3:$S$93,6,FALSE)*VLOOKUP($F24,BY_IND_Demand_Drivers!$B$5:$J$100,8,FALSE)</f>
        <v>3.4413589163028079E-2</v>
      </c>
      <c r="I24" s="16">
        <f>VLOOKUP($D24,'Growth rate'!$B$3:$S$93,6,FALSE)*VLOOKUP($F24,BY_IND_Demand_Drivers!$B$5:$J$100,9,FALSE)</f>
        <v>3.4413589163028079E-2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0.62663748027954203</v>
      </c>
      <c r="H25" s="16">
        <f>VLOOKUP($D25,'Growth rate'!$B$3:$S$93,6,FALSE)*VLOOKUP($F25,BY_IND_Demand_Drivers!$B$5:$J$100,8,FALSE)</f>
        <v>3.4840043670684433E-2</v>
      </c>
      <c r="I25" s="16">
        <f>VLOOKUP($D25,'Growth rate'!$B$3:$S$93,6,FALSE)*VLOOKUP($F25,BY_IND_Demand_Drivers!$B$5:$J$100,9,FALSE)</f>
        <v>3.4840043670684433E-2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0.634307745582811</v>
      </c>
      <c r="H26" s="16">
        <f>VLOOKUP($D26,'Growth rate'!$B$3:$S$93,6,FALSE)*VLOOKUP($F26,BY_IND_Demand_Drivers!$B$5:$J$100,8,FALSE)</f>
        <v>3.526649817834078E-2</v>
      </c>
      <c r="I26" s="16">
        <f>VLOOKUP($D26,'Growth rate'!$B$3:$S$93,6,FALSE)*VLOOKUP($F26,BY_IND_Demand_Drivers!$B$5:$J$100,9,FALSE)</f>
        <v>3.526649817834078E-2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0.64197801088608009</v>
      </c>
      <c r="H27" s="16">
        <f>VLOOKUP($D27,'Growth rate'!$B$3:$S$93,6,FALSE)*VLOOKUP($F27,BY_IND_Demand_Drivers!$B$5:$J$100,8,FALSE)</f>
        <v>3.5692952685997141E-2</v>
      </c>
      <c r="I27" s="16">
        <f>VLOOKUP($D27,'Growth rate'!$B$3:$S$93,6,FALSE)*VLOOKUP($F27,BY_IND_Demand_Drivers!$B$5:$J$100,9,FALSE)</f>
        <v>3.5692952685997141E-2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0.64964827618934917</v>
      </c>
      <c r="H28" s="16">
        <f>VLOOKUP($D28,'Growth rate'!$B$3:$S$93,6,FALSE)*VLOOKUP($F28,BY_IND_Demand_Drivers!$B$5:$J$100,8,FALSE)</f>
        <v>3.6119407193653495E-2</v>
      </c>
      <c r="I28" s="16">
        <f>VLOOKUP($D28,'Growth rate'!$B$3:$S$93,6,FALSE)*VLOOKUP($F28,BY_IND_Demand_Drivers!$B$5:$J$100,9,FALSE)</f>
        <v>3.6119407193653495E-2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0.65731854149261826</v>
      </c>
      <c r="H29" s="16">
        <f>VLOOKUP($D29,'Growth rate'!$B$3:$S$93,6,FALSE)*VLOOKUP($F29,BY_IND_Demand_Drivers!$B$5:$J$100,8,FALSE)</f>
        <v>3.6545861701309849E-2</v>
      </c>
      <c r="I29" s="16">
        <f>VLOOKUP($D29,'Growth rate'!$B$3:$S$93,6,FALSE)*VLOOKUP($F29,BY_IND_Demand_Drivers!$B$5:$J$100,9,FALSE)</f>
        <v>3.6545861701309849E-2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0.66498880679588734</v>
      </c>
      <c r="H30" s="16">
        <f>VLOOKUP($D30,'Growth rate'!$B$3:$S$93,6,FALSE)*VLOOKUP($F30,BY_IND_Demand_Drivers!$B$5:$J$100,8,FALSE)</f>
        <v>3.6972316208966204E-2</v>
      </c>
      <c r="I30" s="16">
        <f>VLOOKUP($D30,'Growth rate'!$B$3:$S$93,6,FALSE)*VLOOKUP($F30,BY_IND_Demand_Drivers!$B$5:$J$100,9,FALSE)</f>
        <v>3.6972316208966204E-2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0.67265907209915643</v>
      </c>
      <c r="H31" s="16">
        <f>VLOOKUP($D31,'Growth rate'!$B$3:$S$93,6,FALSE)*VLOOKUP($F31,BY_IND_Demand_Drivers!$B$5:$J$100,8,FALSE)</f>
        <v>3.7398770716622551E-2</v>
      </c>
      <c r="I31" s="16">
        <f>VLOOKUP($D31,'Growth rate'!$B$3:$S$93,6,FALSE)*VLOOKUP($F31,BY_IND_Demand_Drivers!$B$5:$J$100,9,FALSE)</f>
        <v>3.7398770716622551E-2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0.68032933740242552</v>
      </c>
      <c r="H32" s="16">
        <f>VLOOKUP($D32,'Growth rate'!$B$3:$S$93,6,FALSE)*VLOOKUP($F32,BY_IND_Demand_Drivers!$B$5:$J$100,8,FALSE)</f>
        <v>3.7825225224278905E-2</v>
      </c>
      <c r="I32" s="16">
        <f>VLOOKUP($D32,'Growth rate'!$B$3:$S$93,6,FALSE)*VLOOKUP($F32,BY_IND_Demand_Drivers!$B$5:$J$100,9,FALSE)</f>
        <v>3.7825225224278905E-2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0.6879996027056946</v>
      </c>
      <c r="H33" s="16">
        <f>VLOOKUP($D33,'Growth rate'!$B$3:$S$93,6,FALSE)*VLOOKUP($F33,BY_IND_Demand_Drivers!$B$5:$J$100,8,FALSE)</f>
        <v>3.8251679731935266E-2</v>
      </c>
      <c r="I33" s="16">
        <f>VLOOKUP($D33,'Growth rate'!$B$3:$S$93,6,FALSE)*VLOOKUP($F33,BY_IND_Demand_Drivers!$B$5:$J$100,9,FALSE)</f>
        <v>3.8251679731935266E-2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0.69566986800896369</v>
      </c>
      <c r="H34" s="16">
        <f>VLOOKUP($D34,'Growth rate'!$B$3:$S$93,6,FALSE)*VLOOKUP($F34,BY_IND_Demand_Drivers!$B$5:$J$100,8,FALSE)</f>
        <v>3.867813423959162E-2</v>
      </c>
      <c r="I34" s="16">
        <f>VLOOKUP($D34,'Growth rate'!$B$3:$S$93,6,FALSE)*VLOOKUP($F34,BY_IND_Demand_Drivers!$B$5:$J$100,9,FALSE)</f>
        <v>3.867813423959162E-2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0.70334013331223277</v>
      </c>
      <c r="H35" s="16">
        <f>VLOOKUP($D35,'Growth rate'!$B$3:$S$93,6,FALSE)*VLOOKUP($F35,BY_IND_Demand_Drivers!$B$5:$J$100,8,FALSE)</f>
        <v>3.9104588747247974E-2</v>
      </c>
      <c r="I35" s="16">
        <f>VLOOKUP($D35,'Growth rate'!$B$3:$S$93,6,FALSE)*VLOOKUP($F35,BY_IND_Demand_Drivers!$B$5:$J$100,9,FALSE)</f>
        <v>3.9104588747247974E-2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0.71459357544522861</v>
      </c>
      <c r="H36" s="16">
        <f>VLOOKUP($D36,'Growth rate'!$B$3:$S$93,6,FALSE)*VLOOKUP($F36,BY_IND_Demand_Drivers!$B$5:$J$100,8,FALSE)</f>
        <v>3.9730262167203947E-2</v>
      </c>
      <c r="I36" s="16">
        <f>VLOOKUP($D36,'Growth rate'!$B$3:$S$93,6,FALSE)*VLOOKUP($F36,BY_IND_Demand_Drivers!$B$5:$J$100,9,FALSE)</f>
        <v>3.9730262167203947E-2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0.72602707265235211</v>
      </c>
      <c r="H37" s="16">
        <f>VLOOKUP($D37,'Growth rate'!$B$3:$S$93,6,FALSE)*VLOOKUP($F37,BY_IND_Demand_Drivers!$B$5:$J$100,8,FALSE)</f>
        <v>4.03659463618792E-2</v>
      </c>
      <c r="I37" s="16">
        <f>VLOOKUP($D37,'Growth rate'!$B$3:$S$93,6,FALSE)*VLOOKUP($F37,BY_IND_Demand_Drivers!$B$5:$J$100,9,FALSE)</f>
        <v>4.03659463618792E-2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0.73764350581478977</v>
      </c>
      <c r="H38" s="16">
        <f>VLOOKUP($D38,'Growth rate'!$B$3:$S$93,6,FALSE)*VLOOKUP($F38,BY_IND_Demand_Drivers!$B$5:$J$100,8,FALSE)</f>
        <v>4.1011801503669273E-2</v>
      </c>
      <c r="I38" s="16">
        <f>VLOOKUP($D38,'Growth rate'!$B$3:$S$93,6,FALSE)*VLOOKUP($F38,BY_IND_Demand_Drivers!$B$5:$J$100,9,FALSE)</f>
        <v>4.1011801503669273E-2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0.7494458019078265</v>
      </c>
      <c r="H39" s="16">
        <f>VLOOKUP($D39,'Growth rate'!$B$3:$S$93,6,FALSE)*VLOOKUP($F39,BY_IND_Demand_Drivers!$B$5:$J$100,8,FALSE)</f>
        <v>4.1667990327727986E-2</v>
      </c>
      <c r="I39" s="16">
        <f>VLOOKUP($D39,'Growth rate'!$B$3:$S$93,6,FALSE)*VLOOKUP($F39,BY_IND_Demand_Drivers!$B$5:$J$100,9,FALSE)</f>
        <v>4.1667990327727986E-2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0.76143693473835161</v>
      </c>
      <c r="H40" s="16">
        <f>VLOOKUP($D40,'Growth rate'!$B$3:$S$93,6,FALSE)*VLOOKUP($F40,BY_IND_Demand_Drivers!$B$5:$J$100,8,FALSE)</f>
        <v>4.2334678172971624E-2</v>
      </c>
      <c r="I40" s="16">
        <f>VLOOKUP($D40,'Growth rate'!$B$3:$S$93,6,FALSE)*VLOOKUP($F40,BY_IND_Demand_Drivers!$B$5:$J$100,9,FALSE)</f>
        <v>4.2334678172971624E-2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0.77361992569416527</v>
      </c>
      <c r="H41" s="16">
        <f>VLOOKUP($D41,'Growth rate'!$B$3:$S$93,6,FALSE)*VLOOKUP($F41,BY_IND_Demand_Drivers!$B$5:$J$100,8,FALSE)</f>
        <v>4.3012033023739168E-2</v>
      </c>
      <c r="I41" s="16">
        <f>VLOOKUP($D41,'Growth rate'!$B$3:$S$93,6,FALSE)*VLOOKUP($F41,BY_IND_Demand_Drivers!$B$5:$J$100,9,FALSE)</f>
        <v>4.3012033023739168E-2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0.78599784450527199</v>
      </c>
      <c r="H42" s="16">
        <f>VLOOKUP($D42,'Growth rate'!$B$3:$S$93,6,FALSE)*VLOOKUP($F42,BY_IND_Demand_Drivers!$B$5:$J$100,8,FALSE)</f>
        <v>4.3700225552119006E-2</v>
      </c>
      <c r="I42" s="16">
        <f>VLOOKUP($D42,'Growth rate'!$B$3:$S$93,6,FALSE)*VLOOKUP($F42,BY_IND_Demand_Drivers!$B$5:$J$100,9,FALSE)</f>
        <v>4.3700225552119006E-2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0.79857381001735628</v>
      </c>
      <c r="H43" s="16">
        <f>VLOOKUP($D43,'Growth rate'!$B$3:$S$93,6,FALSE)*VLOOKUP($F43,BY_IND_Demand_Drivers!$B$5:$J$100,8,FALSE)</f>
        <v>4.4399429160952901E-2</v>
      </c>
      <c r="I43" s="16">
        <f>VLOOKUP($D43,'Growth rate'!$B$3:$S$93,6,FALSE)*VLOOKUP($F43,BY_IND_Demand_Drivers!$B$5:$J$100,9,FALSE)</f>
        <v>4.4399429160952901E-2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0.81135099097763408</v>
      </c>
      <c r="H44" s="16">
        <f>VLOOKUP($D44,'Growth rate'!$B$3:$S$93,6,FALSE)*VLOOKUP($F44,BY_IND_Demand_Drivers!$B$5:$J$100,8,FALSE)</f>
        <v>4.5109820027528155E-2</v>
      </c>
      <c r="I44" s="16">
        <f>VLOOKUP($D44,'Growth rate'!$B$3:$S$93,6,FALSE)*VLOOKUP($F44,BY_IND_Demand_Drivers!$B$5:$J$100,9,FALSE)</f>
        <v>4.5109820027528155E-2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0.82433260683327625</v>
      </c>
      <c r="H45" s="16">
        <f>VLOOKUP($D45,'Growth rate'!$B$3:$S$93,6,FALSE)*VLOOKUP($F45,BY_IND_Demand_Drivers!$B$5:$J$100,8,FALSE)</f>
        <v>4.5831577147968608E-2</v>
      </c>
      <c r="I45" s="16">
        <f>VLOOKUP($D45,'Growth rate'!$B$3:$S$93,6,FALSE)*VLOOKUP($F45,BY_IND_Demand_Drivers!$B$5:$J$100,9,FALSE)</f>
        <v>4.5831577147968608E-2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0.83752192854260854</v>
      </c>
      <c r="H46" s="16">
        <f>VLOOKUP($D46,'Growth rate'!$B$3:$S$93,6,FALSE)*VLOOKUP($F46,BY_IND_Demand_Drivers!$B$5:$J$100,8,FALSE)</f>
        <v>4.6564882382336102E-2</v>
      </c>
      <c r="I46" s="16">
        <f>VLOOKUP($D46,'Growth rate'!$B$3:$S$93,6,FALSE)*VLOOKUP($F46,BY_IND_Demand_Drivers!$B$5:$J$100,9,FALSE)</f>
        <v>4.6564882382336102E-2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0.85092227939929044</v>
      </c>
      <c r="H47" s="16">
        <f>VLOOKUP($D47,'Growth rate'!$B$3:$S$93,6,FALSE)*VLOOKUP($F47,BY_IND_Demand_Drivers!$B$5:$J$100,8,FALSE)</f>
        <v>4.7309920500453483E-2</v>
      </c>
      <c r="I47" s="16">
        <f>VLOOKUP($D47,'Growth rate'!$B$3:$S$93,6,FALSE)*VLOOKUP($F47,BY_IND_Demand_Drivers!$B$5:$J$100,9,FALSE)</f>
        <v>4.7309920500453483E-2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0.864537035869679</v>
      </c>
      <c r="H48" s="16">
        <f>VLOOKUP($D48,'Growth rate'!$B$3:$S$93,6,FALSE)*VLOOKUP($F48,BY_IND_Demand_Drivers!$B$5:$J$100,8,FALSE)</f>
        <v>4.8066879228460736E-2</v>
      </c>
      <c r="I48" s="16">
        <f>VLOOKUP($D48,'Growth rate'!$B$3:$S$93,6,FALSE)*VLOOKUP($F48,BY_IND_Demand_Drivers!$B$5:$J$100,9,FALSE)</f>
        <v>4.8066879228460736E-2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0.87836962844359401</v>
      </c>
      <c r="H49" s="16">
        <f>VLOOKUP($D49,'Growth rate'!$B$3:$S$93,6,FALSE)*VLOOKUP($F49,BY_IND_Demand_Drivers!$B$5:$J$100,8,FALSE)</f>
        <v>4.8835949296116114E-2</v>
      </c>
      <c r="I49" s="16">
        <f>VLOOKUP($D49,'Growth rate'!$B$3:$S$93,6,FALSE)*VLOOKUP($F49,BY_IND_Demand_Drivers!$B$5:$J$100,9,FALSE)</f>
        <v>4.8835949296116114E-2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0.89242354249869149</v>
      </c>
      <c r="H50" s="16">
        <f>VLOOKUP($D50,'Growth rate'!$B$3:$S$93,6,FALSE)*VLOOKUP($F50,BY_IND_Demand_Drivers!$B$5:$J$100,8,FALSE)</f>
        <v>4.9617324484853967E-2</v>
      </c>
      <c r="I50" s="16">
        <f>VLOOKUP($D50,'Growth rate'!$B$3:$S$93,6,FALSE)*VLOOKUP($F50,BY_IND_Demand_Drivers!$B$5:$J$100,9,FALSE)</f>
        <v>4.9617324484853967E-2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0.90670231917867061</v>
      </c>
      <c r="H51" s="16">
        <f>VLOOKUP($D51,'Growth rate'!$B$3:$S$93,6,FALSE)*VLOOKUP($F51,BY_IND_Demand_Drivers!$B$5:$J$100,8,FALSE)</f>
        <v>5.0411201676611637E-2</v>
      </c>
      <c r="I51" s="16">
        <f>VLOOKUP($D51,'Growth rate'!$B$3:$S$93,6,FALSE)*VLOOKUP($F51,BY_IND_Demand_Drivers!$B$5:$J$100,9,FALSE)</f>
        <v>5.0411201676611637E-2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0.92120955628552914</v>
      </c>
      <c r="H52" s="16">
        <f>VLOOKUP($D52,'Growth rate'!$B$3:$S$93,6,FALSE)*VLOOKUP($F52,BY_IND_Demand_Drivers!$B$5:$J$100,8,FALSE)</f>
        <v>5.121778090343742E-2</v>
      </c>
      <c r="I52" s="16">
        <f>VLOOKUP($D52,'Growth rate'!$B$3:$S$93,6,FALSE)*VLOOKUP($F52,BY_IND_Demand_Drivers!$B$5:$J$100,9,FALSE)</f>
        <v>5.121778090343742E-2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0.93594890918609785</v>
      </c>
      <c r="H53" s="16">
        <f>VLOOKUP($D53,'Growth rate'!$B$3:$S$93,6,FALSE)*VLOOKUP($F53,BY_IND_Demand_Drivers!$B$5:$J$100,8,FALSE)</f>
        <v>5.2037265397892427E-2</v>
      </c>
      <c r="I53" s="16">
        <f>VLOOKUP($D53,'Growth rate'!$B$3:$S$93,6,FALSE)*VLOOKUP($F53,BY_IND_Demand_Drivers!$B$5:$J$100,9,FALSE)</f>
        <v>5.2037265397892427E-2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0.95092409173307524</v>
      </c>
      <c r="H54" s="16">
        <f>VLOOKUP($D54,'Growth rate'!$B$3:$S$93,6,FALSE)*VLOOKUP($F54,BY_IND_Demand_Drivers!$B$5:$J$100,8,FALSE)</f>
        <v>5.2869861644258692E-2</v>
      </c>
      <c r="I54" s="16">
        <f>VLOOKUP($D54,'Growth rate'!$B$3:$S$93,6,FALSE)*VLOOKUP($F54,BY_IND_Demand_Drivers!$B$5:$J$100,9,FALSE)</f>
        <v>5.2869861644258692E-2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0.96613887720080449</v>
      </c>
      <c r="H55" s="16">
        <f>VLOOKUP($D55,'Growth rate'!$B$3:$S$93,6,FALSE)*VLOOKUP($F55,BY_IND_Demand_Drivers!$B$5:$J$100,8,FALSE)</f>
        <v>5.3715779430566837E-2</v>
      </c>
      <c r="I55" s="16">
        <f>VLOOKUP($D55,'Growth rate'!$B$3:$S$93,6,FALSE)*VLOOKUP($F55,BY_IND_Demand_Drivers!$B$5:$J$100,9,FALSE)</f>
        <v>5.3715779430566837E-2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0.98159709923601746</v>
      </c>
      <c r="H56" s="16">
        <f>VLOOKUP($D56,'Growth rate'!$B$3:$S$93,6,FALSE)*VLOOKUP($F56,BY_IND_Demand_Drivers!$B$5:$J$100,8,FALSE)</f>
        <v>5.4575231901455912E-2</v>
      </c>
      <c r="I56" s="16">
        <f>VLOOKUP($D56,'Growth rate'!$B$3:$S$93,6,FALSE)*VLOOKUP($F56,BY_IND_Demand_Drivers!$B$5:$J$100,9,FALSE)</f>
        <v>5.4575231901455912E-2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0.99730265282379371</v>
      </c>
      <c r="H57" s="16">
        <f>VLOOKUP($D57,'Growth rate'!$B$3:$S$93,6,FALSE)*VLOOKUP($F57,BY_IND_Demand_Drivers!$B$5:$J$100,8,FALSE)</f>
        <v>5.5448435611879204E-2</v>
      </c>
      <c r="I57" s="16">
        <f>VLOOKUP($D57,'Growth rate'!$B$3:$S$93,6,FALSE)*VLOOKUP($F57,BY_IND_Demand_Drivers!$B$5:$J$100,9,FALSE)</f>
        <v>5.5448435611879204E-2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1.0132594952689742</v>
      </c>
      <c r="H58" s="16">
        <f>VLOOKUP($D58,'Growth rate'!$B$3:$S$93,6,FALSE)*VLOOKUP($F58,BY_IND_Demand_Drivers!$B$5:$J$100,8,FALSE)</f>
        <v>5.6335610581669263E-2</v>
      </c>
      <c r="I58" s="16">
        <f>VLOOKUP($D58,'Growth rate'!$B$3:$S$93,6,FALSE)*VLOOKUP($F58,BY_IND_Demand_Drivers!$B$5:$J$100,9,FALSE)</f>
        <v>5.6335610581669263E-2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1.0294716471932779</v>
      </c>
      <c r="H59" s="16">
        <f>VLOOKUP($D59,'Growth rate'!$B$3:$S$93,6,FALSE)*VLOOKUP($F59,BY_IND_Demand_Drivers!$B$5:$J$100,8,FALSE)</f>
        <v>5.723698035097597E-2</v>
      </c>
      <c r="I59" s="16">
        <f>VLOOKUP($D59,'Growth rate'!$B$3:$S$93,6,FALSE)*VLOOKUP($F59,BY_IND_Demand_Drivers!$B$5:$J$100,9,FALSE)</f>
        <v>5.723698035097597E-2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1.0459431935483705</v>
      </c>
      <c r="H60" s="16">
        <f>VLOOKUP($D60,'Growth rate'!$B$3:$S$93,6,FALSE)*VLOOKUP($F60,BY_IND_Demand_Drivers!$B$5:$J$100,8,FALSE)</f>
        <v>5.8152772036591596E-2</v>
      </c>
      <c r="I60" s="16">
        <f>VLOOKUP($D60,'Growth rate'!$B$3:$S$93,6,FALSE)*VLOOKUP($F60,BY_IND_Demand_Drivers!$B$5:$J$100,9,FALSE)</f>
        <v>5.8152772036591596E-2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1.0626782846451441</v>
      </c>
      <c r="H61" s="16">
        <f>VLOOKUP($D61,'Growth rate'!$B$3:$S$93,6,FALSE)*VLOOKUP($F61,BY_IND_Demand_Drivers!$B$5:$J$100,8,FALSE)</f>
        <v>5.9083216389177053E-2</v>
      </c>
      <c r="I61" s="16">
        <f>VLOOKUP($D61,'Growth rate'!$B$3:$S$93,6,FALSE)*VLOOKUP($F61,BY_IND_Demand_Drivers!$B$5:$J$100,9,FALSE)</f>
        <v>5.9083216389177053E-2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1.0796811371994663</v>
      </c>
      <c r="H62" s="16">
        <f>VLOOKUP($D62,'Growth rate'!$B$3:$S$93,6,FALSE)*VLOOKUP($F62,BY_IND_Demand_Drivers!$B$5:$J$100,8,FALSE)</f>
        <v>6.0028547851403879E-2</v>
      </c>
      <c r="I62" s="16">
        <f>VLOOKUP($D62,'Growth rate'!$B$3:$S$93,6,FALSE)*VLOOKUP($F62,BY_IND_Demand_Drivers!$B$5:$J$100,9,FALSE)</f>
        <v>6.0028547851403879E-2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1.0969560353946579</v>
      </c>
      <c r="H63" s="16">
        <f>VLOOKUP($D63,'Growth rate'!$B$3:$S$93,6,FALSE)*VLOOKUP($F63,BY_IND_Demand_Drivers!$B$5:$J$100,8,FALSE)</f>
        <v>6.0989004617026346E-2</v>
      </c>
      <c r="I63" s="16">
        <f>VLOOKUP($D63,'Growth rate'!$B$3:$S$93,6,FALSE)*VLOOKUP($F63,BY_IND_Demand_Drivers!$B$5:$J$100,9,FALSE)</f>
        <v>6.0989004617026346E-2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1.1145073319609726</v>
      </c>
      <c r="H64" s="16">
        <f>VLOOKUP($D64,'Growth rate'!$B$3:$S$93,6,FALSE)*VLOOKUP($F64,BY_IND_Demand_Drivers!$B$5:$J$100,8,FALSE)</f>
        <v>6.1964828690898775E-2</v>
      </c>
      <c r="I64" s="16">
        <f>VLOOKUP($D64,'Growth rate'!$B$3:$S$93,6,FALSE)*VLOOKUP($F64,BY_IND_Demand_Drivers!$B$5:$J$100,9,FALSE)</f>
        <v>6.1964828690898775E-2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1.1323394492723482</v>
      </c>
      <c r="H65" s="16">
        <f>VLOOKUP($D65,'Growth rate'!$B$3:$S$93,6,FALSE)*VLOOKUP($F65,BY_IND_Demand_Drivers!$B$5:$J$100,8,FALSE)</f>
        <v>6.2956265949953155E-2</v>
      </c>
      <c r="I65" s="16">
        <f>VLOOKUP($D65,'Growth rate'!$B$3:$S$93,6,FALSE)*VLOOKUP($F65,BY_IND_Demand_Drivers!$B$5:$J$100,9,FALSE)</f>
        <v>6.2956265949953155E-2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1.1504568804607058</v>
      </c>
      <c r="H66" s="16">
        <f>VLOOKUP($D66,'Growth rate'!$B$3:$S$93,6,FALSE)*VLOOKUP($F66,BY_IND_Demand_Drivers!$B$5:$J$100,8,FALSE)</f>
        <v>6.3963566205152408E-2</v>
      </c>
      <c r="I66" s="16">
        <f>VLOOKUP($D66,'Growth rate'!$B$3:$S$93,6,FALSE)*VLOOKUP($F66,BY_IND_Demand_Drivers!$B$5:$J$100,9,FALSE)</f>
        <v>6.3963566205152408E-2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1.1688641905480772</v>
      </c>
      <c r="H67" s="16">
        <f>VLOOKUP($D67,'Growth rate'!$B$3:$S$93,6,FALSE)*VLOOKUP($F67,BY_IND_Demand_Drivers!$B$5:$J$100,8,FALSE)</f>
        <v>6.4986983264434861E-2</v>
      </c>
      <c r="I67" s="16">
        <f>VLOOKUP($D67,'Growth rate'!$B$3:$S$93,6,FALSE)*VLOOKUP($F67,BY_IND_Demand_Drivers!$B$5:$J$100,9,FALSE)</f>
        <v>6.4986983264434861E-2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1.1875660175968463</v>
      </c>
      <c r="H68" s="16">
        <f>VLOOKUP($D68,'Growth rate'!$B$3:$S$93,6,FALSE)*VLOOKUP($F68,BY_IND_Demand_Drivers!$B$5:$J$100,8,FALSE)</f>
        <v>6.6026774996665816E-2</v>
      </c>
      <c r="I68" s="16">
        <f>VLOOKUP($D68,'Growth rate'!$B$3:$S$93,6,FALSE)*VLOOKUP($F68,BY_IND_Demand_Drivers!$B$5:$J$100,9,FALSE)</f>
        <v>6.6026774996665816E-2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1.2065670738783958</v>
      </c>
      <c r="H69" s="16">
        <f>VLOOKUP($D69,'Growth rate'!$B$3:$S$93,6,FALSE)*VLOOKUP($F69,BY_IND_Demand_Drivers!$B$5:$J$100,8,FALSE)</f>
        <v>6.7083203396612459E-2</v>
      </c>
      <c r="I69" s="16">
        <f>VLOOKUP($D69,'Growth rate'!$B$3:$S$93,6,FALSE)*VLOOKUP($F69,BY_IND_Demand_Drivers!$B$5:$J$100,9,FALSE)</f>
        <v>6.7083203396612459E-2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1.2258721470604503</v>
      </c>
      <c r="H70" s="16">
        <f>VLOOKUP($D70,'Growth rate'!$B$3:$S$93,6,FALSE)*VLOOKUP($F70,BY_IND_Demand_Drivers!$B$5:$J$100,8,FALSE)</f>
        <v>6.8156534650958264E-2</v>
      </c>
      <c r="I70" s="16">
        <f>VLOOKUP($D70,'Growth rate'!$B$3:$S$93,6,FALSE)*VLOOKUP($F70,BY_IND_Demand_Drivers!$B$5:$J$100,9,FALSE)</f>
        <v>6.8156534650958264E-2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1.2454861014134178</v>
      </c>
      <c r="H71" s="16">
        <f>VLOOKUP($D71,'Growth rate'!$B$3:$S$93,6,FALSE)*VLOOKUP($F71,BY_IND_Demand_Drivers!$B$5:$J$100,8,FALSE)</f>
        <v>6.9247039205373617E-2</v>
      </c>
      <c r="I71" s="16">
        <f>VLOOKUP($D71,'Growth rate'!$B$3:$S$93,6,FALSE)*VLOOKUP($F71,BY_IND_Demand_Drivers!$B$5:$J$100,9,FALSE)</f>
        <v>6.9247039205373617E-2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1.2654138790360325</v>
      </c>
      <c r="H72" s="16">
        <f>VLOOKUP($D72,'Growth rate'!$B$3:$S$93,6,FALSE)*VLOOKUP($F72,BY_IND_Demand_Drivers!$B$5:$J$100,8,FALSE)</f>
        <v>7.0354991832659586E-2</v>
      </c>
      <c r="I72" s="16">
        <f>VLOOKUP($D72,'Growth rate'!$B$3:$S$93,6,FALSE)*VLOOKUP($F72,BY_IND_Demand_Drivers!$B$5:$J$100,9,FALSE)</f>
        <v>7.0354991832659586E-2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1.285660501100609</v>
      </c>
      <c r="H73" s="16">
        <f>VLOOKUP($D73,'Growth rate'!$B$3:$S$93,6,FALSE)*VLOOKUP($F73,BY_IND_Demand_Drivers!$B$5:$J$100,8,FALSE)</f>
        <v>7.1480671701982149E-2</v>
      </c>
      <c r="I73" s="16">
        <f>VLOOKUP($D73,'Growth rate'!$B$3:$S$93,6,FALSE)*VLOOKUP($F73,BY_IND_Demand_Drivers!$B$5:$J$100,9,FALSE)</f>
        <v>7.1480671701982149E-2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1.3062310691182188</v>
      </c>
      <c r="H74" s="16">
        <f>VLOOKUP($D74,'Growth rate'!$B$3:$S$93,6,FALSE)*VLOOKUP($F74,BY_IND_Demand_Drivers!$B$5:$J$100,8,FALSE)</f>
        <v>7.2624362449213858E-2</v>
      </c>
      <c r="I74" s="16">
        <f>VLOOKUP($D74,'Growth rate'!$B$3:$S$93,6,FALSE)*VLOOKUP($F74,BY_IND_Demand_Drivers!$B$5:$J$100,9,FALSE)</f>
        <v>7.2624362449213858E-2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1.3271307662241101</v>
      </c>
      <c r="H75" s="16">
        <f>VLOOKUP($D75,'Growth rate'!$B$3:$S$93,6,FALSE)*VLOOKUP($F75,BY_IND_Demand_Drivers!$B$5:$J$100,8,FALSE)</f>
        <v>7.3786352248401271E-2</v>
      </c>
      <c r="I75" s="16">
        <f>VLOOKUP($D75,'Growth rate'!$B$3:$S$93,6,FALSE)*VLOOKUP($F75,BY_IND_Demand_Drivers!$B$5:$J$100,9,FALSE)</f>
        <v>7.3786352248401271E-2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1.348364858483696</v>
      </c>
      <c r="H76" s="16">
        <f>VLOOKUP($D76,'Growth rate'!$B$3:$S$93,6,FALSE)*VLOOKUP($F76,BY_IND_Demand_Drivers!$B$5:$J$100,8,FALSE)</f>
        <v>7.4966933884375711E-2</v>
      </c>
      <c r="I76" s="16">
        <f>VLOOKUP($D76,'Growth rate'!$B$3:$S$93,6,FALSE)*VLOOKUP($F76,BY_IND_Demand_Drivers!$B$5:$J$100,9,FALSE)</f>
        <v>7.4966933884375711E-2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1.3699386962194355</v>
      </c>
      <c r="H77" s="16">
        <f>VLOOKUP($D77,'Growth rate'!$B$3:$S$93,6,FALSE)*VLOOKUP($F77,BY_IND_Demand_Drivers!$B$5:$J$100,8,FALSE)</f>
        <v>7.616640482652573E-2</v>
      </c>
      <c r="I77" s="16">
        <f>VLOOKUP($D77,'Growth rate'!$B$3:$S$93,6,FALSE)*VLOOKUP($F77,BY_IND_Demand_Drivers!$B$5:$J$100,9,FALSE)</f>
        <v>7.616640482652573E-2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1.3918577153589464</v>
      </c>
      <c r="H78" s="16">
        <f>VLOOKUP($D78,'Growth rate'!$B$3:$S$93,6,FALSE)*VLOOKUP($F78,BY_IND_Demand_Drivers!$B$5:$J$100,8,FALSE)</f>
        <v>7.7385067303750138E-2</v>
      </c>
      <c r="I78" s="16">
        <f>VLOOKUP($D78,'Growth rate'!$B$3:$S$93,6,FALSE)*VLOOKUP($F78,BY_IND_Demand_Drivers!$B$5:$J$100,9,FALSE)</f>
        <v>7.7385067303750138E-2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1.4141274388046896</v>
      </c>
      <c r="H79" s="16">
        <f>VLOOKUP($D79,'Growth rate'!$B$3:$S$93,6,FALSE)*VLOOKUP($F79,BY_IND_Demand_Drivers!$B$5:$J$100,8,FALSE)</f>
        <v>7.8623228380610144E-2</v>
      </c>
      <c r="I79" s="16">
        <f>VLOOKUP($D79,'Growth rate'!$B$3:$S$93,6,FALSE)*VLOOKUP($F79,BY_IND_Demand_Drivers!$B$5:$J$100,9,FALSE)</f>
        <v>7.8623228380610144E-2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1.4367534778255648</v>
      </c>
      <c r="H80" s="16">
        <f>VLOOKUP($D80,'Growth rate'!$B$3:$S$93,6,FALSE)*VLOOKUP($F80,BY_IND_Demand_Drivers!$B$5:$J$100,8,FALSE)</f>
        <v>7.9881200034699909E-2</v>
      </c>
      <c r="I80" s="16">
        <f>VLOOKUP($D80,'Growth rate'!$B$3:$S$93,6,FALSE)*VLOOKUP($F80,BY_IND_Demand_Drivers!$B$5:$J$100,9,FALSE)</f>
        <v>7.9881200034699909E-2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1.4597415334707737</v>
      </c>
      <c r="H81" s="16">
        <f>VLOOKUP($D81,'Growth rate'!$B$3:$S$93,6,FALSE)*VLOOKUP($F81,BY_IND_Demand_Drivers!$B$5:$J$100,8,FALSE)</f>
        <v>8.1159299235255111E-2</v>
      </c>
      <c r="I81" s="16">
        <f>VLOOKUP($D81,'Growth rate'!$B$3:$S$93,6,FALSE)*VLOOKUP($F81,BY_IND_Demand_Drivers!$B$5:$J$100,9,FALSE)</f>
        <v>8.1159299235255111E-2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1.483097398006306</v>
      </c>
      <c r="H82" s="16">
        <f>VLOOKUP($D82,'Growth rate'!$B$3:$S$93,6,FALSE)*VLOOKUP($F82,BY_IND_Demand_Drivers!$B$5:$J$100,8,FALSE)</f>
        <v>8.2457848023019184E-2</v>
      </c>
      <c r="I82" s="16">
        <f>VLOOKUP($D82,'Growth rate'!$B$3:$S$93,6,FALSE)*VLOOKUP($F82,BY_IND_Demand_Drivers!$B$5:$J$100,9,FALSE)</f>
        <v>8.2457848023019184E-2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1.506826956374407</v>
      </c>
      <c r="H83" s="16">
        <f>VLOOKUP($D83,'Growth rate'!$B$3:$S$93,6,FALSE)*VLOOKUP($F83,BY_IND_Demand_Drivers!$B$5:$J$100,8,FALSE)</f>
        <v>8.3777173591387491E-2</v>
      </c>
      <c r="I83" s="16">
        <f>VLOOKUP($D83,'Growth rate'!$B$3:$S$93,6,FALSE)*VLOOKUP($F83,BY_IND_Demand_Drivers!$B$5:$J$100,9,FALSE)</f>
        <v>8.3777173591387491E-2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1.5309361876763976</v>
      </c>
      <c r="H84" s="16">
        <f>VLOOKUP($D84,'Growth rate'!$B$3:$S$93,6,FALSE)*VLOOKUP($F84,BY_IND_Demand_Drivers!$B$5:$J$100,8,FALSE)</f>
        <v>8.5117608368849698E-2</v>
      </c>
      <c r="I84" s="16">
        <f>VLOOKUP($D84,'Growth rate'!$B$3:$S$93,6,FALSE)*VLOOKUP($F84,BY_IND_Demand_Drivers!$B$5:$J$100,9,FALSE)</f>
        <v>8.5117608368849698E-2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1.55543116667922</v>
      </c>
      <c r="H85" s="16">
        <f>VLOOKUP($D85,'Growth rate'!$B$3:$S$93,6,FALSE)*VLOOKUP($F85,BY_IND_Demand_Drivers!$B$5:$J$100,8,FALSE)</f>
        <v>8.64794901027513E-2</v>
      </c>
      <c r="I85" s="16">
        <f>VLOOKUP($D85,'Growth rate'!$B$3:$S$93,6,FALSE)*VLOOKUP($F85,BY_IND_Demand_Drivers!$B$5:$J$100,9,FALSE)</f>
        <v>8.64794901027513E-2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4.8552950495049506E-2</v>
      </c>
      <c r="H86" s="16">
        <f>VLOOKUP($D86,'Growth rate'!$B$3:$S$93,6,FALSE)*VLOOKUP($F86,BY_IND_Demand_Drivers!$B$5:$J$100,8,FALSE)</f>
        <v>2.7008554455445542E-3</v>
      </c>
      <c r="I86" s="16">
        <f>VLOOKUP($D86,'Growth rate'!$B$3:$S$93,6,FALSE)*VLOOKUP($F86,BY_IND_Demand_Drivers!$B$5:$J$100,9,FALSE)</f>
        <v>2.7008554455445542E-3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4.9352874209652196E-2</v>
      </c>
      <c r="H87" s="16">
        <f>VLOOKUP($D87,'Growth rate'!$B$3:$S$93,6,FALSE)*VLOOKUP($F87,BY_IND_Demand_Drivers!$B$5:$J$100,8,FALSE)</f>
        <v>2.745352809733064E-3</v>
      </c>
      <c r="I87" s="16">
        <f>VLOOKUP($D87,'Growth rate'!$B$3:$S$93,6,FALSE)*VLOOKUP($F87,BY_IND_Demand_Drivers!$B$5:$J$100,9,FALSE)</f>
        <v>2.745352809733064E-3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5.0152797924254894E-2</v>
      </c>
      <c r="H88" s="16">
        <f>VLOOKUP($D88,'Growth rate'!$B$3:$S$93,6,FALSE)*VLOOKUP($F88,BY_IND_Demand_Drivers!$B$5:$J$100,8,FALSE)</f>
        <v>2.7898501739215742E-3</v>
      </c>
      <c r="I88" s="16">
        <f>VLOOKUP($D88,'Growth rate'!$B$3:$S$93,6,FALSE)*VLOOKUP($F88,BY_IND_Demand_Drivers!$B$5:$J$100,9,FALSE)</f>
        <v>2.7898501739215742E-3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5.0952721638857584E-2</v>
      </c>
      <c r="H89" s="16">
        <f>VLOOKUP($D89,'Growth rate'!$B$3:$S$93,6,FALSE)*VLOOKUP($F89,BY_IND_Demand_Drivers!$B$5:$J$100,8,FALSE)</f>
        <v>2.8343475381100839E-3</v>
      </c>
      <c r="I89" s="16">
        <f>VLOOKUP($D89,'Growth rate'!$B$3:$S$93,6,FALSE)*VLOOKUP($F89,BY_IND_Demand_Drivers!$B$5:$J$100,9,FALSE)</f>
        <v>2.8343475381100839E-3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5.1752645353460275E-2</v>
      </c>
      <c r="H90" s="16">
        <f>VLOOKUP($D90,'Growth rate'!$B$3:$S$93,6,FALSE)*VLOOKUP($F90,BY_IND_Demand_Drivers!$B$5:$J$100,8,FALSE)</f>
        <v>2.8788449022985937E-3</v>
      </c>
      <c r="I90" s="16">
        <f>VLOOKUP($D90,'Growth rate'!$B$3:$S$93,6,FALSE)*VLOOKUP($F90,BY_IND_Demand_Drivers!$B$5:$J$100,9,FALSE)</f>
        <v>2.8788449022985937E-3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5.2552569068062958E-2</v>
      </c>
      <c r="H91" s="16">
        <f>VLOOKUP($D91,'Growth rate'!$B$3:$S$93,6,FALSE)*VLOOKUP($F91,BY_IND_Demand_Drivers!$B$5:$J$100,8,FALSE)</f>
        <v>2.923342266487103E-3</v>
      </c>
      <c r="I91" s="16">
        <f>VLOOKUP($D91,'Growth rate'!$B$3:$S$93,6,FALSE)*VLOOKUP($F91,BY_IND_Demand_Drivers!$B$5:$J$100,9,FALSE)</f>
        <v>2.923342266487103E-3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5.3352492782665649E-2</v>
      </c>
      <c r="H92" s="16">
        <f>VLOOKUP($D92,'Growth rate'!$B$3:$S$93,6,FALSE)*VLOOKUP($F92,BY_IND_Demand_Drivers!$B$5:$J$100,8,FALSE)</f>
        <v>2.9678396306756132E-3</v>
      </c>
      <c r="I92" s="16">
        <f>VLOOKUP($D92,'Growth rate'!$B$3:$S$93,6,FALSE)*VLOOKUP($F92,BY_IND_Demand_Drivers!$B$5:$J$100,9,FALSE)</f>
        <v>2.9678396306756132E-3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5.4152416497268346E-2</v>
      </c>
      <c r="H93" s="16">
        <f>VLOOKUP($D93,'Growth rate'!$B$3:$S$93,6,FALSE)*VLOOKUP($F93,BY_IND_Demand_Drivers!$B$5:$J$100,8,FALSE)</f>
        <v>3.0123369948641229E-3</v>
      </c>
      <c r="I93" s="16">
        <f>VLOOKUP($D93,'Growth rate'!$B$3:$S$93,6,FALSE)*VLOOKUP($F93,BY_IND_Demand_Drivers!$B$5:$J$100,9,FALSE)</f>
        <v>3.0123369948641229E-3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5.4952340211871037E-2</v>
      </c>
      <c r="H94" s="16">
        <f>VLOOKUP($D94,'Growth rate'!$B$3:$S$93,6,FALSE)*VLOOKUP($F94,BY_IND_Demand_Drivers!$B$5:$J$100,8,FALSE)</f>
        <v>3.0568343590526327E-3</v>
      </c>
      <c r="I94" s="16">
        <f>VLOOKUP($D94,'Growth rate'!$B$3:$S$93,6,FALSE)*VLOOKUP($F94,BY_IND_Demand_Drivers!$B$5:$J$100,9,FALSE)</f>
        <v>3.0568343590526327E-3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5.5752263926473727E-2</v>
      </c>
      <c r="H95" s="16">
        <f>VLOOKUP($D95,'Growth rate'!$B$3:$S$93,6,FALSE)*VLOOKUP($F95,BY_IND_Demand_Drivers!$B$5:$J$100,8,FALSE)</f>
        <v>3.1013317232411429E-3</v>
      </c>
      <c r="I95" s="16">
        <f>VLOOKUP($D95,'Growth rate'!$B$3:$S$93,6,FALSE)*VLOOKUP($F95,BY_IND_Demand_Drivers!$B$5:$J$100,9,FALSE)</f>
        <v>3.1013317232411429E-3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5.6552187641076425E-2</v>
      </c>
      <c r="H96" s="16">
        <f>VLOOKUP($D96,'Growth rate'!$B$3:$S$93,6,FALSE)*VLOOKUP($F96,BY_IND_Demand_Drivers!$B$5:$J$100,8,FALSE)</f>
        <v>3.1458290874296527E-3</v>
      </c>
      <c r="I96" s="16">
        <f>VLOOKUP($D96,'Growth rate'!$B$3:$S$93,6,FALSE)*VLOOKUP($F96,BY_IND_Demand_Drivers!$B$5:$J$100,9,FALSE)</f>
        <v>3.1458290874296527E-3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5.7352111355679115E-2</v>
      </c>
      <c r="H97" s="16">
        <f>VLOOKUP($D97,'Growth rate'!$B$3:$S$93,6,FALSE)*VLOOKUP($F97,BY_IND_Demand_Drivers!$B$5:$J$100,8,FALSE)</f>
        <v>3.1903264516181628E-3</v>
      </c>
      <c r="I97" s="16">
        <f>VLOOKUP($D97,'Growth rate'!$B$3:$S$93,6,FALSE)*VLOOKUP($F97,BY_IND_Demand_Drivers!$B$5:$J$100,9,FALSE)</f>
        <v>3.1903264516181628E-3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5.8152035070281799E-2</v>
      </c>
      <c r="H98" s="16">
        <f>VLOOKUP($D98,'Growth rate'!$B$3:$S$93,6,FALSE)*VLOOKUP($F98,BY_IND_Demand_Drivers!$B$5:$J$100,8,FALSE)</f>
        <v>3.2348238158066722E-3</v>
      </c>
      <c r="I98" s="16">
        <f>VLOOKUP($D98,'Growth rate'!$B$3:$S$93,6,FALSE)*VLOOKUP($F98,BY_IND_Demand_Drivers!$B$5:$J$100,9,FALSE)</f>
        <v>3.2348238158066722E-3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5.8951958784884489E-2</v>
      </c>
      <c r="H99" s="16">
        <f>VLOOKUP($D99,'Growth rate'!$B$3:$S$93,6,FALSE)*VLOOKUP($F99,BY_IND_Demand_Drivers!$B$5:$J$100,8,FALSE)</f>
        <v>3.2793211799951819E-3</v>
      </c>
      <c r="I99" s="16">
        <f>VLOOKUP($D99,'Growth rate'!$B$3:$S$93,6,FALSE)*VLOOKUP($F99,BY_IND_Demand_Drivers!$B$5:$J$100,9,FALSE)</f>
        <v>3.2793211799951819E-3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5.975188249948718E-2</v>
      </c>
      <c r="H100" s="16">
        <f>VLOOKUP($D100,'Growth rate'!$B$3:$S$93,6,FALSE)*VLOOKUP($F100,BY_IND_Demand_Drivers!$B$5:$J$100,8,FALSE)</f>
        <v>3.3238185441836917E-3</v>
      </c>
      <c r="I100" s="16">
        <f>VLOOKUP($D100,'Growth rate'!$B$3:$S$93,6,FALSE)*VLOOKUP($F100,BY_IND_Demand_Drivers!$B$5:$J$100,9,FALSE)</f>
        <v>3.3238185441836917E-3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6.0551806214089877E-2</v>
      </c>
      <c r="H101" s="16">
        <f>VLOOKUP($D101,'Growth rate'!$B$3:$S$93,6,FALSE)*VLOOKUP($F101,BY_IND_Demand_Drivers!$B$5:$J$100,8,FALSE)</f>
        <v>3.3683159083722019E-3</v>
      </c>
      <c r="I101" s="16">
        <f>VLOOKUP($D101,'Growth rate'!$B$3:$S$93,6,FALSE)*VLOOKUP($F101,BY_IND_Demand_Drivers!$B$5:$J$100,9,FALSE)</f>
        <v>3.3683159083722019E-3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6.1351729928692568E-2</v>
      </c>
      <c r="H102" s="16">
        <f>VLOOKUP($D102,'Growth rate'!$B$3:$S$93,6,FALSE)*VLOOKUP($F102,BY_IND_Demand_Drivers!$B$5:$J$100,8,FALSE)</f>
        <v>3.4128132725607116E-3</v>
      </c>
      <c r="I102" s="16">
        <f>VLOOKUP($D102,'Growth rate'!$B$3:$S$93,6,FALSE)*VLOOKUP($F102,BY_IND_Demand_Drivers!$B$5:$J$100,9,FALSE)</f>
        <v>3.4128132725607116E-3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6.2151653643295258E-2</v>
      </c>
      <c r="H103" s="16">
        <f>VLOOKUP($D103,'Growth rate'!$B$3:$S$93,6,FALSE)*VLOOKUP($F103,BY_IND_Demand_Drivers!$B$5:$J$100,8,FALSE)</f>
        <v>3.4573106367492214E-3</v>
      </c>
      <c r="I103" s="16">
        <f>VLOOKUP($D103,'Growth rate'!$B$3:$S$93,6,FALSE)*VLOOKUP($F103,BY_IND_Demand_Drivers!$B$5:$J$100,9,FALSE)</f>
        <v>3.4573106367492214E-3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6.2951577357897956E-2</v>
      </c>
      <c r="H104" s="16">
        <f>VLOOKUP($D104,'Growth rate'!$B$3:$S$93,6,FALSE)*VLOOKUP($F104,BY_IND_Demand_Drivers!$B$5:$J$100,8,FALSE)</f>
        <v>3.5018080009377316E-3</v>
      </c>
      <c r="I104" s="16">
        <f>VLOOKUP($D104,'Growth rate'!$B$3:$S$93,6,FALSE)*VLOOKUP($F104,BY_IND_Demand_Drivers!$B$5:$J$100,9,FALSE)</f>
        <v>3.5018080009377316E-3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6.3751501072500646E-2</v>
      </c>
      <c r="H105" s="16">
        <f>VLOOKUP($D105,'Growth rate'!$B$3:$S$93,6,FALSE)*VLOOKUP($F105,BY_IND_Demand_Drivers!$B$5:$J$100,8,FALSE)</f>
        <v>3.5463053651262413E-3</v>
      </c>
      <c r="I105" s="16">
        <f>VLOOKUP($D105,'Growth rate'!$B$3:$S$93,6,FALSE)*VLOOKUP($F105,BY_IND_Demand_Drivers!$B$5:$J$100,9,FALSE)</f>
        <v>3.5463053651262413E-3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6.4551424787103337E-2</v>
      </c>
      <c r="H106" s="16">
        <f>VLOOKUP($D106,'Growth rate'!$B$3:$S$93,6,FALSE)*VLOOKUP($F106,BY_IND_Demand_Drivers!$B$5:$J$100,8,FALSE)</f>
        <v>3.5908027293147511E-3</v>
      </c>
      <c r="I106" s="16">
        <f>VLOOKUP($D106,'Growth rate'!$B$3:$S$93,6,FALSE)*VLOOKUP($F106,BY_IND_Demand_Drivers!$B$5:$J$100,9,FALSE)</f>
        <v>3.5908027293147511E-3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6.5351348501706027E-2</v>
      </c>
      <c r="H107" s="16">
        <f>VLOOKUP($D107,'Growth rate'!$B$3:$S$93,6,FALSE)*VLOOKUP($F107,BY_IND_Demand_Drivers!$B$5:$J$100,8,FALSE)</f>
        <v>3.6353000935032613E-3</v>
      </c>
      <c r="I107" s="16">
        <f>VLOOKUP($D107,'Growth rate'!$B$3:$S$93,6,FALSE)*VLOOKUP($F107,BY_IND_Demand_Drivers!$B$5:$J$100,9,FALSE)</f>
        <v>3.6353000935032613E-3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6.6151272216308718E-2</v>
      </c>
      <c r="H108" s="16">
        <f>VLOOKUP($D108,'Growth rate'!$B$3:$S$93,6,FALSE)*VLOOKUP($F108,BY_IND_Demand_Drivers!$B$5:$J$100,8,FALSE)</f>
        <v>3.6797974576917706E-3</v>
      </c>
      <c r="I108" s="16">
        <f>VLOOKUP($D108,'Growth rate'!$B$3:$S$93,6,FALSE)*VLOOKUP($F108,BY_IND_Demand_Drivers!$B$5:$J$100,9,FALSE)</f>
        <v>3.6797974576917706E-3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6.6951195930911409E-2</v>
      </c>
      <c r="H109" s="16">
        <f>VLOOKUP($D109,'Growth rate'!$B$3:$S$93,6,FALSE)*VLOOKUP($F109,BY_IND_Demand_Drivers!$B$5:$J$100,8,FALSE)</f>
        <v>3.7242948218802804E-3</v>
      </c>
      <c r="I109" s="16">
        <f>VLOOKUP($D109,'Growth rate'!$B$3:$S$93,6,FALSE)*VLOOKUP($F109,BY_IND_Demand_Drivers!$B$5:$J$100,9,FALSE)</f>
        <v>3.7242948218802804E-3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6.7751119645514099E-2</v>
      </c>
      <c r="H110" s="16">
        <f>VLOOKUP($D110,'Growth rate'!$B$3:$S$93,6,FALSE)*VLOOKUP($F110,BY_IND_Demand_Drivers!$B$5:$J$100,8,FALSE)</f>
        <v>3.7687921860687901E-3</v>
      </c>
      <c r="I110" s="16">
        <f>VLOOKUP($D110,'Growth rate'!$B$3:$S$93,6,FALSE)*VLOOKUP($F110,BY_IND_Demand_Drivers!$B$5:$J$100,9,FALSE)</f>
        <v>3.7687921860687901E-3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6.855104336011679E-2</v>
      </c>
      <c r="H111" s="16">
        <f>VLOOKUP($D111,'Growth rate'!$B$3:$S$93,6,FALSE)*VLOOKUP($F111,BY_IND_Demand_Drivers!$B$5:$J$100,8,FALSE)</f>
        <v>3.8132895502573003E-3</v>
      </c>
      <c r="I111" s="16">
        <f>VLOOKUP($D111,'Growth rate'!$B$3:$S$93,6,FALSE)*VLOOKUP($F111,BY_IND_Demand_Drivers!$B$5:$J$100,9,FALSE)</f>
        <v>3.8132895502573003E-3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6.935096707471948E-2</v>
      </c>
      <c r="H112" s="16">
        <f>VLOOKUP($D112,'Growth rate'!$B$3:$S$93,6,FALSE)*VLOOKUP($F112,BY_IND_Demand_Drivers!$B$5:$J$100,8,FALSE)</f>
        <v>3.8577869144458101E-3</v>
      </c>
      <c r="I112" s="16">
        <f>VLOOKUP($D112,'Growth rate'!$B$3:$S$93,6,FALSE)*VLOOKUP($F112,BY_IND_Demand_Drivers!$B$5:$J$100,9,FALSE)</f>
        <v>3.8577869144458101E-3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7.0150890789322171E-2</v>
      </c>
      <c r="H113" s="16">
        <f>VLOOKUP($D113,'Growth rate'!$B$3:$S$93,6,FALSE)*VLOOKUP($F113,BY_IND_Demand_Drivers!$B$5:$J$100,8,FALSE)</f>
        <v>3.9022842786343194E-3</v>
      </c>
      <c r="I113" s="16">
        <f>VLOOKUP($D113,'Growth rate'!$B$3:$S$93,6,FALSE)*VLOOKUP($F113,BY_IND_Demand_Drivers!$B$5:$J$100,9,FALSE)</f>
        <v>3.9022842786343194E-3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7.0950814503924861E-2</v>
      </c>
      <c r="H114" s="16">
        <f>VLOOKUP($D114,'Growth rate'!$B$3:$S$93,6,FALSE)*VLOOKUP($F114,BY_IND_Demand_Drivers!$B$5:$J$100,8,FALSE)</f>
        <v>3.9467816428228296E-3</v>
      </c>
      <c r="I114" s="16">
        <f>VLOOKUP($D114,'Growth rate'!$B$3:$S$93,6,FALSE)*VLOOKUP($F114,BY_IND_Demand_Drivers!$B$5:$J$100,9,FALSE)</f>
        <v>3.9467816428228296E-3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7.1750738218527552E-2</v>
      </c>
      <c r="H115" s="16">
        <f>VLOOKUP($D115,'Growth rate'!$B$3:$S$93,6,FALSE)*VLOOKUP($F115,BY_IND_Demand_Drivers!$B$5:$J$100,8,FALSE)</f>
        <v>3.9912790070113389E-3</v>
      </c>
      <c r="I115" s="16">
        <f>VLOOKUP($D115,'Growth rate'!$B$3:$S$93,6,FALSE)*VLOOKUP($F115,BY_IND_Demand_Drivers!$B$5:$J$100,9,FALSE)</f>
        <v>3.9912790070113389E-3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7.2550661933130242E-2</v>
      </c>
      <c r="H116" s="16">
        <f>VLOOKUP($D116,'Growth rate'!$B$3:$S$93,6,FALSE)*VLOOKUP($F116,BY_IND_Demand_Drivers!$B$5:$J$100,8,FALSE)</f>
        <v>4.0357763711998491E-3</v>
      </c>
      <c r="I116" s="16">
        <f>VLOOKUP($D116,'Growth rate'!$B$3:$S$93,6,FALSE)*VLOOKUP($F116,BY_IND_Demand_Drivers!$B$5:$J$100,9,FALSE)</f>
        <v>4.0357763711998491E-3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7.3350585647732933E-2</v>
      </c>
      <c r="H117" s="16">
        <f>VLOOKUP($D117,'Growth rate'!$B$3:$S$93,6,FALSE)*VLOOKUP($F117,BY_IND_Demand_Drivers!$B$5:$J$100,8,FALSE)</f>
        <v>4.0802737353883593E-3</v>
      </c>
      <c r="I117" s="16">
        <f>VLOOKUP($D117,'Growth rate'!$B$3:$S$93,6,FALSE)*VLOOKUP($F117,BY_IND_Demand_Drivers!$B$5:$J$100,9,FALSE)</f>
        <v>4.0802737353883593E-3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7.4524195018096664E-2</v>
      </c>
      <c r="H118" s="16">
        <f>VLOOKUP($D118,'Growth rate'!$B$3:$S$93,6,FALSE)*VLOOKUP($F118,BY_IND_Demand_Drivers!$B$5:$J$100,8,FALSE)</f>
        <v>4.1455581151545731E-3</v>
      </c>
      <c r="I118" s="16">
        <f>VLOOKUP($D118,'Growth rate'!$B$3:$S$93,6,FALSE)*VLOOKUP($F118,BY_IND_Demand_Drivers!$B$5:$J$100,9,FALSE)</f>
        <v>4.1455581151545731E-3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7.571658213838621E-2</v>
      </c>
      <c r="H119" s="16">
        <f>VLOOKUP($D119,'Growth rate'!$B$3:$S$93,6,FALSE)*VLOOKUP($F119,BY_IND_Demand_Drivers!$B$5:$J$100,8,FALSE)</f>
        <v>4.2118870449970461E-3</v>
      </c>
      <c r="I119" s="16">
        <f>VLOOKUP($D119,'Growth rate'!$B$3:$S$93,6,FALSE)*VLOOKUP($F119,BY_IND_Demand_Drivers!$B$5:$J$100,9,FALSE)</f>
        <v>4.2118870449970461E-3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7.6928047452600387E-2</v>
      </c>
      <c r="H120" s="16">
        <f>VLOOKUP($D120,'Growth rate'!$B$3:$S$93,6,FALSE)*VLOOKUP($F120,BY_IND_Demand_Drivers!$B$5:$J$100,8,FALSE)</f>
        <v>4.2792772377169986E-3</v>
      </c>
      <c r="I120" s="16">
        <f>VLOOKUP($D120,'Growth rate'!$B$3:$S$93,6,FALSE)*VLOOKUP($F120,BY_IND_Demand_Drivers!$B$5:$J$100,9,FALSE)</f>
        <v>4.2792772377169986E-3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7.8158896211842008E-2</v>
      </c>
      <c r="H121" s="16">
        <f>VLOOKUP($D121,'Growth rate'!$B$3:$S$93,6,FALSE)*VLOOKUP($F121,BY_IND_Demand_Drivers!$B$5:$J$100,8,FALSE)</f>
        <v>4.3477456735204712E-3</v>
      </c>
      <c r="I121" s="16">
        <f>VLOOKUP($D121,'Growth rate'!$B$3:$S$93,6,FALSE)*VLOOKUP($F121,BY_IND_Demand_Drivers!$B$5:$J$100,9,FALSE)</f>
        <v>4.3477456735204712E-3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7.9409438551231462E-2</v>
      </c>
      <c r="H122" s="16">
        <f>VLOOKUP($D122,'Growth rate'!$B$3:$S$93,6,FALSE)*VLOOKUP($F122,BY_IND_Demand_Drivers!$B$5:$J$100,8,FALSE)</f>
        <v>4.4173096042967978E-3</v>
      </c>
      <c r="I122" s="16">
        <f>VLOOKUP($D122,'Growth rate'!$B$3:$S$93,6,FALSE)*VLOOKUP($F122,BY_IND_Demand_Drivers!$B$5:$J$100,9,FALSE)</f>
        <v>4.4173096042967978E-3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8.0679989568051169E-2</v>
      </c>
      <c r="H123" s="16">
        <f>VLOOKUP($D123,'Growth rate'!$B$3:$S$93,6,FALSE)*VLOOKUP($F123,BY_IND_Demand_Drivers!$B$5:$J$100,8,FALSE)</f>
        <v>4.4879865579655464E-3</v>
      </c>
      <c r="I123" s="16">
        <f>VLOOKUP($D123,'Growth rate'!$B$3:$S$93,6,FALSE)*VLOOKUP($F123,BY_IND_Demand_Drivers!$B$5:$J$100,9,FALSE)</f>
        <v>4.4879865579655464E-3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8.1970869401139998E-2</v>
      </c>
      <c r="H124" s="16">
        <f>VLOOKUP($D124,'Growth rate'!$B$3:$S$93,6,FALSE)*VLOOKUP($F124,BY_IND_Demand_Drivers!$B$5:$J$100,8,FALSE)</f>
        <v>4.5597943428929959E-3</v>
      </c>
      <c r="I124" s="16">
        <f>VLOOKUP($D124,'Growth rate'!$B$3:$S$93,6,FALSE)*VLOOKUP($F124,BY_IND_Demand_Drivers!$B$5:$J$100,9,FALSE)</f>
        <v>4.5597943428929959E-3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8.3282403311558229E-2</v>
      </c>
      <c r="H125" s="16">
        <f>VLOOKUP($D125,'Growth rate'!$B$3:$S$93,6,FALSE)*VLOOKUP($F125,BY_IND_Demand_Drivers!$B$5:$J$100,8,FALSE)</f>
        <v>4.6327510523792833E-3</v>
      </c>
      <c r="I125" s="16">
        <f>VLOOKUP($D125,'Growth rate'!$B$3:$S$93,6,FALSE)*VLOOKUP($F125,BY_IND_Demand_Drivers!$B$5:$J$100,9,FALSE)</f>
        <v>4.6327510523792833E-3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8.4614921764543174E-2</v>
      </c>
      <c r="H126" s="16">
        <f>VLOOKUP($D126,'Growth rate'!$B$3:$S$93,6,FALSE)*VLOOKUP($F126,BY_IND_Demand_Drivers!$B$5:$J$100,8,FALSE)</f>
        <v>4.7068750692173525E-3</v>
      </c>
      <c r="I126" s="16">
        <f>VLOOKUP($D126,'Growth rate'!$B$3:$S$93,6,FALSE)*VLOOKUP($F126,BY_IND_Demand_Drivers!$B$5:$J$100,9,FALSE)</f>
        <v>4.7068750692173525E-3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8.5968760512775869E-2</v>
      </c>
      <c r="H127" s="16">
        <f>VLOOKUP($D127,'Growth rate'!$B$3:$S$93,6,FALSE)*VLOOKUP($F127,BY_IND_Demand_Drivers!$B$5:$J$100,8,FALSE)</f>
        <v>4.7821850703248306E-3</v>
      </c>
      <c r="I127" s="16">
        <f>VLOOKUP($D127,'Growth rate'!$B$3:$S$93,6,FALSE)*VLOOKUP($F127,BY_IND_Demand_Drivers!$B$5:$J$100,9,FALSE)</f>
        <v>4.7821850703248306E-3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8.7344260680980265E-2</v>
      </c>
      <c r="H128" s="16">
        <f>VLOOKUP($D128,'Growth rate'!$B$3:$S$93,6,FALSE)*VLOOKUP($F128,BY_IND_Demand_Drivers!$B$5:$J$100,8,FALSE)</f>
        <v>4.8587000314500271E-3</v>
      </c>
      <c r="I128" s="16">
        <f>VLOOKUP($D128,'Growth rate'!$B$3:$S$93,6,FALSE)*VLOOKUP($F128,BY_IND_Demand_Drivers!$B$5:$J$100,9,FALSE)</f>
        <v>4.8587000314500271E-3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8.8741768851875957E-2</v>
      </c>
      <c r="H129" s="16">
        <f>VLOOKUP($D129,'Growth rate'!$B$3:$S$93,6,FALSE)*VLOOKUP($F129,BY_IND_Demand_Drivers!$B$5:$J$100,8,FALSE)</f>
        <v>4.9364392319532283E-3</v>
      </c>
      <c r="I129" s="16">
        <f>VLOOKUP($D129,'Growth rate'!$B$3:$S$93,6,FALSE)*VLOOKUP($F129,BY_IND_Demand_Drivers!$B$5:$J$100,9,FALSE)</f>
        <v>4.9364392319532283E-3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9.0161637153505975E-2</v>
      </c>
      <c r="H130" s="16">
        <f>VLOOKUP($D130,'Growth rate'!$B$3:$S$93,6,FALSE)*VLOOKUP($F130,BY_IND_Demand_Drivers!$B$5:$J$100,8,FALSE)</f>
        <v>5.0154222596644794E-3</v>
      </c>
      <c r="I130" s="16">
        <f>VLOOKUP($D130,'Growth rate'!$B$3:$S$93,6,FALSE)*VLOOKUP($F130,BY_IND_Demand_Drivers!$B$5:$J$100,9,FALSE)</f>
        <v>5.0154222596644794E-3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9.1604223347962074E-2</v>
      </c>
      <c r="H131" s="16">
        <f>VLOOKUP($D131,'Growth rate'!$B$3:$S$93,6,FALSE)*VLOOKUP($F131,BY_IND_Demand_Drivers!$B$5:$J$100,8,FALSE)</f>
        <v>5.0956690158191122E-3</v>
      </c>
      <c r="I131" s="16">
        <f>VLOOKUP($D131,'Growth rate'!$B$3:$S$93,6,FALSE)*VLOOKUP($F131,BY_IND_Demand_Drivers!$B$5:$J$100,9,FALSE)</f>
        <v>5.0956690158191122E-3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9.3069890921529466E-2</v>
      </c>
      <c r="H132" s="16">
        <f>VLOOKUP($D132,'Growth rate'!$B$3:$S$93,6,FALSE)*VLOOKUP($F132,BY_IND_Demand_Drivers!$B$5:$J$100,8,FALSE)</f>
        <v>5.1771997200722175E-3</v>
      </c>
      <c r="I132" s="16">
        <f>VLOOKUP($D132,'Growth rate'!$B$3:$S$93,6,FALSE)*VLOOKUP($F132,BY_IND_Demand_Drivers!$B$5:$J$100,9,FALSE)</f>
        <v>5.1771997200722175E-3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9.4559009176273953E-2</v>
      </c>
      <c r="H133" s="16">
        <f>VLOOKUP($D133,'Growth rate'!$B$3:$S$93,6,FALSE)*VLOOKUP($F133,BY_IND_Demand_Drivers!$B$5:$J$100,8,FALSE)</f>
        <v>5.2600349155933739E-3</v>
      </c>
      <c r="I133" s="16">
        <f>VLOOKUP($D133,'Growth rate'!$B$3:$S$93,6,FALSE)*VLOOKUP($F133,BY_IND_Demand_Drivers!$B$5:$J$100,9,FALSE)</f>
        <v>5.2600349155933739E-3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9.6071953323094317E-2</v>
      </c>
      <c r="H134" s="16">
        <f>VLOOKUP($D134,'Growth rate'!$B$3:$S$93,6,FALSE)*VLOOKUP($F134,BY_IND_Demand_Drivers!$B$5:$J$100,8,FALSE)</f>
        <v>5.3441954742428667E-3</v>
      </c>
      <c r="I134" s="16">
        <f>VLOOKUP($D134,'Growth rate'!$B$3:$S$93,6,FALSE)*VLOOKUP($F134,BY_IND_Demand_Drivers!$B$5:$J$100,9,FALSE)</f>
        <v>5.3441954742428667E-3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9.7609104576263844E-2</v>
      </c>
      <c r="H135" s="16">
        <f>VLOOKUP($D135,'Growth rate'!$B$3:$S$93,6,FALSE)*VLOOKUP($F135,BY_IND_Demand_Drivers!$B$5:$J$100,8,FALSE)</f>
        <v>5.4297026018307534E-3</v>
      </c>
      <c r="I135" s="16">
        <f>VLOOKUP($D135,'Growth rate'!$B$3:$S$93,6,FALSE)*VLOOKUP($F135,BY_IND_Demand_Drivers!$B$5:$J$100,9,FALSE)</f>
        <v>5.4297026018307534E-3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9.9170850249484049E-2</v>
      </c>
      <c r="H136" s="16">
        <f>VLOOKUP($D136,'Growth rate'!$B$3:$S$93,6,FALSE)*VLOOKUP($F136,BY_IND_Demand_Drivers!$B$5:$J$100,8,FALSE)</f>
        <v>5.5165778434600448E-3</v>
      </c>
      <c r="I136" s="16">
        <f>VLOOKUP($D136,'Growth rate'!$B$3:$S$93,6,FALSE)*VLOOKUP($F136,BY_IND_Demand_Drivers!$B$5:$J$100,9,FALSE)</f>
        <v>5.5165778434600448E-3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0.1007575838534758</v>
      </c>
      <c r="H137" s="16">
        <f>VLOOKUP($D137,'Growth rate'!$B$3:$S$93,6,FALSE)*VLOOKUP($F137,BY_IND_Demand_Drivers!$B$5:$J$100,8,FALSE)</f>
        <v>5.6048430889554055E-3</v>
      </c>
      <c r="I137" s="16">
        <f>VLOOKUP($D137,'Growth rate'!$B$3:$S$93,6,FALSE)*VLOOKUP($F137,BY_IND_Demand_Drivers!$B$5:$J$100,9,FALSE)</f>
        <v>5.6048430889554055E-3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0.10236970519513142</v>
      </c>
      <c r="H138" s="16">
        <f>VLOOKUP($D138,'Growth rate'!$B$3:$S$93,6,FALSE)*VLOOKUP($F138,BY_IND_Demand_Drivers!$B$5:$J$100,8,FALSE)</f>
        <v>5.6945205783786928E-3</v>
      </c>
      <c r="I138" s="16">
        <f>VLOOKUP($D138,'Growth rate'!$B$3:$S$93,6,FALSE)*VLOOKUP($F138,BY_IND_Demand_Drivers!$B$5:$J$100,9,FALSE)</f>
        <v>5.6945205783786928E-3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0.10400762047825352</v>
      </c>
      <c r="H139" s="16">
        <f>VLOOKUP($D139,'Growth rate'!$B$3:$S$93,6,FALSE)*VLOOKUP($F139,BY_IND_Demand_Drivers!$B$5:$J$100,8,FALSE)</f>
        <v>5.7856329076327517E-3</v>
      </c>
      <c r="I139" s="16">
        <f>VLOOKUP($D139,'Growth rate'!$B$3:$S$93,6,FALSE)*VLOOKUP($F139,BY_IND_Demand_Drivers!$B$5:$J$100,9,FALSE)</f>
        <v>5.7856329076327517E-3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0.10567174240590556</v>
      </c>
      <c r="H140" s="16">
        <f>VLOOKUP($D140,'Growth rate'!$B$3:$S$93,6,FALSE)*VLOOKUP($F140,BY_IND_Demand_Drivers!$B$5:$J$100,8,FALSE)</f>
        <v>5.8782030341548745E-3</v>
      </c>
      <c r="I140" s="16">
        <f>VLOOKUP($D140,'Growth rate'!$B$3:$S$93,6,FALSE)*VLOOKUP($F140,BY_IND_Demand_Drivers!$B$5:$J$100,9,FALSE)</f>
        <v>5.8782030341548745E-3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0.10736249028440005</v>
      </c>
      <c r="H141" s="16">
        <f>VLOOKUP($D141,'Growth rate'!$B$3:$S$93,6,FALSE)*VLOOKUP($F141,BY_IND_Demand_Drivers!$B$5:$J$100,8,FALSE)</f>
        <v>5.9722542827013525E-3</v>
      </c>
      <c r="I141" s="16">
        <f>VLOOKUP($D141,'Growth rate'!$B$3:$S$93,6,FALSE)*VLOOKUP($F141,BY_IND_Demand_Drivers!$B$5:$J$100,9,FALSE)</f>
        <v>5.9722542827013525E-3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0.10908029012895047</v>
      </c>
      <c r="H142" s="16">
        <f>VLOOKUP($D142,'Growth rate'!$B$3:$S$93,6,FALSE)*VLOOKUP($F142,BY_IND_Demand_Drivers!$B$5:$J$100,8,FALSE)</f>
        <v>6.0678103512245753E-3</v>
      </c>
      <c r="I142" s="16">
        <f>VLOOKUP($D142,'Growth rate'!$B$3:$S$93,6,FALSE)*VLOOKUP($F142,BY_IND_Demand_Drivers!$B$5:$J$100,9,FALSE)</f>
        <v>6.0678103512245753E-3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0.11082557477101367</v>
      </c>
      <c r="H143" s="16">
        <f>VLOOKUP($D143,'Growth rate'!$B$3:$S$93,6,FALSE)*VLOOKUP($F143,BY_IND_Demand_Drivers!$B$5:$J$100,8,FALSE)</f>
        <v>6.1648953168441673E-3</v>
      </c>
      <c r="I143" s="16">
        <f>VLOOKUP($D143,'Growth rate'!$B$3:$S$93,6,FALSE)*VLOOKUP($F143,BY_IND_Demand_Drivers!$B$5:$J$100,9,FALSE)</f>
        <v>6.1648953168441673E-3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0.11259878396734987</v>
      </c>
      <c r="H144" s="16">
        <f>VLOOKUP($D144,'Growth rate'!$B$3:$S$93,6,FALSE)*VLOOKUP($F144,BY_IND_Demand_Drivers!$B$5:$J$100,8,FALSE)</f>
        <v>6.2635336419136741E-3</v>
      </c>
      <c r="I144" s="16">
        <f>VLOOKUP($D144,'Growth rate'!$B$3:$S$93,6,FALSE)*VLOOKUP($F144,BY_IND_Demand_Drivers!$B$5:$J$100,9,FALSE)</f>
        <v>6.2635336419136741E-3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0.11440036451082748</v>
      </c>
      <c r="H145" s="16">
        <f>VLOOKUP($D145,'Growth rate'!$B$3:$S$93,6,FALSE)*VLOOKUP($F145,BY_IND_Demand_Drivers!$B$5:$J$100,8,FALSE)</f>
        <v>6.3637501801842933E-3</v>
      </c>
      <c r="I145" s="16">
        <f>VLOOKUP($D145,'Growth rate'!$B$3:$S$93,6,FALSE)*VLOOKUP($F145,BY_IND_Demand_Drivers!$B$5:$J$100,9,FALSE)</f>
        <v>6.3637501801842933E-3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0.11623077034300072</v>
      </c>
      <c r="H146" s="16">
        <f>VLOOKUP($D146,'Growth rate'!$B$3:$S$93,6,FALSE)*VLOOKUP($F146,BY_IND_Demand_Drivers!$B$5:$J$100,8,FALSE)</f>
        <v>6.4655701830672423E-3</v>
      </c>
      <c r="I146" s="16">
        <f>VLOOKUP($D146,'Growth rate'!$B$3:$S$93,6,FALSE)*VLOOKUP($F146,BY_IND_Demand_Drivers!$B$5:$J$100,9,FALSE)</f>
        <v>6.4655701830672423E-3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0.11809046266848873</v>
      </c>
      <c r="H147" s="16">
        <f>VLOOKUP($D147,'Growth rate'!$B$3:$S$93,6,FALSE)*VLOOKUP($F147,BY_IND_Demand_Drivers!$B$5:$J$100,8,FALSE)</f>
        <v>6.5690193059963183E-3</v>
      </c>
      <c r="I147" s="16">
        <f>VLOOKUP($D147,'Growth rate'!$B$3:$S$93,6,FALSE)*VLOOKUP($F147,BY_IND_Demand_Drivers!$B$5:$J$100,9,FALSE)</f>
        <v>6.5690193059963183E-3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0.11997991007118457</v>
      </c>
      <c r="H148" s="16">
        <f>VLOOKUP($D148,'Growth rate'!$B$3:$S$93,6,FALSE)*VLOOKUP($F148,BY_IND_Demand_Drivers!$B$5:$J$100,8,FALSE)</f>
        <v>6.6741236148922592E-3</v>
      </c>
      <c r="I148" s="16">
        <f>VLOOKUP($D148,'Growth rate'!$B$3:$S$93,6,FALSE)*VLOOKUP($F148,BY_IND_Demand_Drivers!$B$5:$J$100,9,FALSE)</f>
        <v>6.6741236148922592E-3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0.12189958863232354</v>
      </c>
      <c r="H149" s="16">
        <f>VLOOKUP($D149,'Growth rate'!$B$3:$S$93,6,FALSE)*VLOOKUP($F149,BY_IND_Demand_Drivers!$B$5:$J$100,8,FALSE)</f>
        <v>6.7809095927305373E-3</v>
      </c>
      <c r="I149" s="16">
        <f>VLOOKUP($D149,'Growth rate'!$B$3:$S$93,6,FALSE)*VLOOKUP($F149,BY_IND_Demand_Drivers!$B$5:$J$100,9,FALSE)</f>
        <v>6.7809095927305373E-3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0.1238499820504407</v>
      </c>
      <c r="H150" s="16">
        <f>VLOOKUP($D150,'Growth rate'!$B$3:$S$93,6,FALSE)*VLOOKUP($F150,BY_IND_Demand_Drivers!$B$5:$J$100,8,FALSE)</f>
        <v>6.8894041462142248E-3</v>
      </c>
      <c r="I150" s="16">
        <f>VLOOKUP($D150,'Growth rate'!$B$3:$S$93,6,FALSE)*VLOOKUP($F150,BY_IND_Demand_Drivers!$B$5:$J$100,9,FALSE)</f>
        <v>6.8894041462142248E-3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0.12583158176324774</v>
      </c>
      <c r="H151" s="16">
        <f>VLOOKUP($D151,'Growth rate'!$B$3:$S$93,6,FALSE)*VLOOKUP($F151,BY_IND_Demand_Drivers!$B$5:$J$100,8,FALSE)</f>
        <v>6.9996346125536521E-3</v>
      </c>
      <c r="I151" s="16">
        <f>VLOOKUP($D151,'Growth rate'!$B$3:$S$93,6,FALSE)*VLOOKUP($F151,BY_IND_Demand_Drivers!$B$5:$J$100,9,FALSE)</f>
        <v>6.9996346125536521E-3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0.12784488707145972</v>
      </c>
      <c r="H152" s="16">
        <f>VLOOKUP($D152,'Growth rate'!$B$3:$S$93,6,FALSE)*VLOOKUP($F152,BY_IND_Demand_Drivers!$B$5:$J$100,8,FALSE)</f>
        <v>7.111628766354512E-3</v>
      </c>
      <c r="I152" s="16">
        <f>VLOOKUP($D152,'Growth rate'!$B$3:$S$93,6,FALSE)*VLOOKUP($F152,BY_IND_Demand_Drivers!$B$5:$J$100,9,FALSE)</f>
        <v>7.111628766354512E-3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0.1298904052646031</v>
      </c>
      <c r="H153" s="16">
        <f>VLOOKUP($D153,'Growth rate'!$B$3:$S$93,6,FALSE)*VLOOKUP($F153,BY_IND_Demand_Drivers!$B$5:$J$100,8,FALSE)</f>
        <v>7.2254148266161847E-3</v>
      </c>
      <c r="I153" s="16">
        <f>VLOOKUP($D153,'Growth rate'!$B$3:$S$93,6,FALSE)*VLOOKUP($F153,BY_IND_Demand_Drivers!$B$5:$J$100,9,FALSE)</f>
        <v>7.2254148266161847E-3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0.13196865174883676</v>
      </c>
      <c r="H154" s="16">
        <f>VLOOKUP($D154,'Growth rate'!$B$3:$S$93,6,FALSE)*VLOOKUP($F154,BY_IND_Demand_Drivers!$B$5:$J$100,8,FALSE)</f>
        <v>7.3410214638420443E-3</v>
      </c>
      <c r="I154" s="16">
        <f>VLOOKUP($D154,'Growth rate'!$B$3:$S$93,6,FALSE)*VLOOKUP($F154,BY_IND_Demand_Drivers!$B$5:$J$100,9,FALSE)</f>
        <v>7.3410214638420443E-3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0.13408015017681815</v>
      </c>
      <c r="H155" s="16">
        <f>VLOOKUP($D155,'Growth rate'!$B$3:$S$93,6,FALSE)*VLOOKUP($F155,BY_IND_Demand_Drivers!$B$5:$J$100,8,FALSE)</f>
        <v>7.4584778072635163E-3</v>
      </c>
      <c r="I155" s="16">
        <f>VLOOKUP($D155,'Growth rate'!$B$3:$S$93,6,FALSE)*VLOOKUP($F155,BY_IND_Demand_Drivers!$B$5:$J$100,9,FALSE)</f>
        <v>7.4584778072635163E-3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0.13622543257964723</v>
      </c>
      <c r="H156" s="16">
        <f>VLOOKUP($D156,'Growth rate'!$B$3:$S$93,6,FALSE)*VLOOKUP($F156,BY_IND_Demand_Drivers!$B$5:$J$100,8,FALSE)</f>
        <v>7.577813452179733E-3</v>
      </c>
      <c r="I156" s="16">
        <f>VLOOKUP($D156,'Growth rate'!$B$3:$S$93,6,FALSE)*VLOOKUP($F156,BY_IND_Demand_Drivers!$B$5:$J$100,9,FALSE)</f>
        <v>7.577813452179733E-3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0.13840503950092159</v>
      </c>
      <c r="H157" s="16">
        <f>VLOOKUP($D157,'Growth rate'!$B$3:$S$93,6,FALSE)*VLOOKUP($F157,BY_IND_Demand_Drivers!$B$5:$J$100,8,FALSE)</f>
        <v>7.6990584674146078E-3</v>
      </c>
      <c r="I157" s="16">
        <f>VLOOKUP($D157,'Growth rate'!$B$3:$S$93,6,FALSE)*VLOOKUP($F157,BY_IND_Demand_Drivers!$B$5:$J$100,9,FALSE)</f>
        <v>7.6990584674146078E-3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0.14061952013293635</v>
      </c>
      <c r="H158" s="16">
        <f>VLOOKUP($D158,'Growth rate'!$B$3:$S$93,6,FALSE)*VLOOKUP($F158,BY_IND_Demand_Drivers!$B$5:$J$100,8,FALSE)</f>
        <v>7.8222434028932426E-3</v>
      </c>
      <c r="I158" s="16">
        <f>VLOOKUP($D158,'Growth rate'!$B$3:$S$93,6,FALSE)*VLOOKUP($F158,BY_IND_Demand_Drivers!$B$5:$J$100,9,FALSE)</f>
        <v>7.8222434028932426E-3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0.14286943245506334</v>
      </c>
      <c r="H159" s="16">
        <f>VLOOKUP($D159,'Growth rate'!$B$3:$S$93,6,FALSE)*VLOOKUP($F159,BY_IND_Demand_Drivers!$B$5:$J$100,8,FALSE)</f>
        <v>7.9473992973395358E-3</v>
      </c>
      <c r="I159" s="16">
        <f>VLOOKUP($D159,'Growth rate'!$B$3:$S$93,6,FALSE)*VLOOKUP($F159,BY_IND_Demand_Drivers!$B$5:$J$100,9,FALSE)</f>
        <v>7.9473992973395358E-3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0.14515534337434435</v>
      </c>
      <c r="H160" s="16">
        <f>VLOOKUP($D160,'Growth rate'!$B$3:$S$93,6,FALSE)*VLOOKUP($F160,BY_IND_Demand_Drivers!$B$5:$J$100,8,FALSE)</f>
        <v>8.0745576860969687E-3</v>
      </c>
      <c r="I160" s="16">
        <f>VLOOKUP($D160,'Growth rate'!$B$3:$S$93,6,FALSE)*VLOOKUP($F160,BY_IND_Demand_Drivers!$B$5:$J$100,9,FALSE)</f>
        <v>8.0745576860969687E-3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0.14747782886833388</v>
      </c>
      <c r="H161" s="16">
        <f>VLOOKUP($D161,'Growth rate'!$B$3:$S$93,6,FALSE)*VLOOKUP($F161,BY_IND_Demand_Drivers!$B$5:$J$100,8,FALSE)</f>
        <v>8.2037506090745192E-3</v>
      </c>
      <c r="I161" s="16">
        <f>VLOOKUP($D161,'Growth rate'!$B$3:$S$93,6,FALSE)*VLOOKUP($F161,BY_IND_Demand_Drivers!$B$5:$J$100,9,FALSE)</f>
        <v>8.2037506090745192E-3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0.14983747413022724</v>
      </c>
      <c r="H162" s="16">
        <f>VLOOKUP($D162,'Growth rate'!$B$3:$S$93,6,FALSE)*VLOOKUP($F162,BY_IND_Demand_Drivers!$B$5:$J$100,8,FALSE)</f>
        <v>8.3350106188197128E-3</v>
      </c>
      <c r="I162" s="16">
        <f>VLOOKUP($D162,'Growth rate'!$B$3:$S$93,6,FALSE)*VLOOKUP($F162,BY_IND_Demand_Drivers!$B$5:$J$100,9,FALSE)</f>
        <v>8.3350106188197128E-3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0.15223487371631086</v>
      </c>
      <c r="H163" s="16">
        <f>VLOOKUP($D163,'Growth rate'!$B$3:$S$93,6,FALSE)*VLOOKUP($F163,BY_IND_Demand_Drivers!$B$5:$J$100,8,FALSE)</f>
        <v>8.4683707887208276E-3</v>
      </c>
      <c r="I163" s="16">
        <f>VLOOKUP($D163,'Growth rate'!$B$3:$S$93,6,FALSE)*VLOOKUP($F163,BY_IND_Demand_Drivers!$B$5:$J$100,9,FALSE)</f>
        <v>8.4683707887208276E-3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0.15467063169577183</v>
      </c>
      <c r="H164" s="16">
        <f>VLOOKUP($D164,'Growth rate'!$B$3:$S$93,6,FALSE)*VLOOKUP($F164,BY_IND_Demand_Drivers!$B$5:$J$100,8,FALSE)</f>
        <v>8.6038647213403617E-3</v>
      </c>
      <c r="I164" s="16">
        <f>VLOOKUP($D164,'Growth rate'!$B$3:$S$93,6,FALSE)*VLOOKUP($F164,BY_IND_Demand_Drivers!$B$5:$J$100,9,FALSE)</f>
        <v>8.6038647213403617E-3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0.15714536180290417</v>
      </c>
      <c r="H165" s="16">
        <f>VLOOKUP($D165,'Growth rate'!$B$3:$S$93,6,FALSE)*VLOOKUP($F165,BY_IND_Demand_Drivers!$B$5:$J$100,8,FALSE)</f>
        <v>8.7415265568818075E-3</v>
      </c>
      <c r="I165" s="16">
        <f>VLOOKUP($D165,'Growth rate'!$B$3:$S$93,6,FALSE)*VLOOKUP($F165,BY_IND_Demand_Drivers!$B$5:$J$100,9,FALSE)</f>
        <v>8.7415265568818075E-3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0.15965968759175067</v>
      </c>
      <c r="H166" s="16">
        <f>VLOOKUP($D166,'Growth rate'!$B$3:$S$93,6,FALSE)*VLOOKUP($F166,BY_IND_Demand_Drivers!$B$5:$J$100,8,FALSE)</f>
        <v>8.8813909817919163E-3</v>
      </c>
      <c r="I166" s="16">
        <f>VLOOKUP($D166,'Growth rate'!$B$3:$S$93,6,FALSE)*VLOOKUP($F166,BY_IND_Demand_Drivers!$B$5:$J$100,9,FALSE)</f>
        <v>8.8813909817919163E-3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0.16221424259321868</v>
      </c>
      <c r="H167" s="16">
        <f>VLOOKUP($D167,'Growth rate'!$B$3:$S$93,6,FALSE)*VLOOKUP($F167,BY_IND_Demand_Drivers!$B$5:$J$100,8,FALSE)</f>
        <v>9.0234932375005874E-3</v>
      </c>
      <c r="I167" s="16">
        <f>VLOOKUP($D167,'Growth rate'!$B$3:$S$93,6,FALSE)*VLOOKUP($F167,BY_IND_Demand_Drivers!$B$5:$J$100,9,FALSE)</f>
        <v>9.0234932375005874E-3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2.021738613861386E-2</v>
      </c>
      <c r="H168" s="16">
        <f>VLOOKUP($D168,'Growth rate'!$B$3:$S$93,6,FALSE)*VLOOKUP($F168,BY_IND_Demand_Drivers!$B$5:$J$100,8,FALSE)</f>
        <v>1.1240554455445545E-3</v>
      </c>
      <c r="I168" s="16">
        <f>VLOOKUP($D168,'Growth rate'!$B$3:$S$93,6,FALSE)*VLOOKUP($F168,BY_IND_Demand_Drivers!$B$5:$J$100,9,FALSE)</f>
        <v>1.1240554455445545E-3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2.055047334453363E-2</v>
      </c>
      <c r="H169" s="16">
        <f>VLOOKUP($D169,'Growth rate'!$B$3:$S$93,6,FALSE)*VLOOKUP($F169,BY_IND_Demand_Drivers!$B$5:$J$100,8,FALSE)</f>
        <v>1.1425745797732985E-3</v>
      </c>
      <c r="I169" s="16">
        <f>VLOOKUP($D169,'Growth rate'!$B$3:$S$93,6,FALSE)*VLOOKUP($F169,BY_IND_Demand_Drivers!$B$5:$J$100,9,FALSE)</f>
        <v>1.1425745797732985E-3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2.0883560550453401E-2</v>
      </c>
      <c r="H170" s="16">
        <f>VLOOKUP($D170,'Growth rate'!$B$3:$S$93,6,FALSE)*VLOOKUP($F170,BY_IND_Demand_Drivers!$B$5:$J$100,8,FALSE)</f>
        <v>1.1610937140020426E-3</v>
      </c>
      <c r="I170" s="16">
        <f>VLOOKUP($D170,'Growth rate'!$B$3:$S$93,6,FALSE)*VLOOKUP($F170,BY_IND_Demand_Drivers!$B$5:$J$100,9,FALSE)</f>
        <v>1.1610937140020426E-3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2.1216647756373174E-2</v>
      </c>
      <c r="H171" s="16">
        <f>VLOOKUP($D171,'Growth rate'!$B$3:$S$93,6,FALSE)*VLOOKUP($F171,BY_IND_Demand_Drivers!$B$5:$J$100,8,FALSE)</f>
        <v>1.1796128482307864E-3</v>
      </c>
      <c r="I171" s="16">
        <f>VLOOKUP($D171,'Growth rate'!$B$3:$S$93,6,FALSE)*VLOOKUP($F171,BY_IND_Demand_Drivers!$B$5:$J$100,9,FALSE)</f>
        <v>1.1796128482307864E-3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2.1549734962292944E-2</v>
      </c>
      <c r="H172" s="16">
        <f>VLOOKUP($D172,'Growth rate'!$B$3:$S$93,6,FALSE)*VLOOKUP($F172,BY_IND_Demand_Drivers!$B$5:$J$100,8,FALSE)</f>
        <v>1.1981319824595305E-3</v>
      </c>
      <c r="I172" s="16">
        <f>VLOOKUP($D172,'Growth rate'!$B$3:$S$93,6,FALSE)*VLOOKUP($F172,BY_IND_Demand_Drivers!$B$5:$J$100,9,FALSE)</f>
        <v>1.1981319824595305E-3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2.1882822168212711E-2</v>
      </c>
      <c r="H173" s="16">
        <f>VLOOKUP($D173,'Growth rate'!$B$3:$S$93,6,FALSE)*VLOOKUP($F173,BY_IND_Demand_Drivers!$B$5:$J$100,8,FALSE)</f>
        <v>1.2166511166882743E-3</v>
      </c>
      <c r="I173" s="16">
        <f>VLOOKUP($D173,'Growth rate'!$B$3:$S$93,6,FALSE)*VLOOKUP($F173,BY_IND_Demand_Drivers!$B$5:$J$100,9,FALSE)</f>
        <v>1.2166511166882743E-3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2.2215909374132481E-2</v>
      </c>
      <c r="H174" s="16">
        <f>VLOOKUP($D174,'Growth rate'!$B$3:$S$93,6,FALSE)*VLOOKUP($F174,BY_IND_Demand_Drivers!$B$5:$J$100,8,FALSE)</f>
        <v>1.2351702509170183E-3</v>
      </c>
      <c r="I174" s="16">
        <f>VLOOKUP($D174,'Growth rate'!$B$3:$S$93,6,FALSE)*VLOOKUP($F174,BY_IND_Demand_Drivers!$B$5:$J$100,9,FALSE)</f>
        <v>1.2351702509170183E-3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2.2548996580052251E-2</v>
      </c>
      <c r="H175" s="16">
        <f>VLOOKUP($D175,'Growth rate'!$B$3:$S$93,6,FALSE)*VLOOKUP($F175,BY_IND_Demand_Drivers!$B$5:$J$100,8,FALSE)</f>
        <v>1.2536893851457624E-3</v>
      </c>
      <c r="I175" s="16">
        <f>VLOOKUP($D175,'Growth rate'!$B$3:$S$93,6,FALSE)*VLOOKUP($F175,BY_IND_Demand_Drivers!$B$5:$J$100,9,FALSE)</f>
        <v>1.2536893851457624E-3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2.2882083785972021E-2</v>
      </c>
      <c r="H176" s="16">
        <f>VLOOKUP($D176,'Growth rate'!$B$3:$S$93,6,FALSE)*VLOOKUP($F176,BY_IND_Demand_Drivers!$B$5:$J$100,8,FALSE)</f>
        <v>1.2722085193745062E-3</v>
      </c>
      <c r="I176" s="16">
        <f>VLOOKUP($D176,'Growth rate'!$B$3:$S$93,6,FALSE)*VLOOKUP($F176,BY_IND_Demand_Drivers!$B$5:$J$100,9,FALSE)</f>
        <v>1.2722085193745062E-3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2.3215170991891791E-2</v>
      </c>
      <c r="H177" s="16">
        <f>VLOOKUP($D177,'Growth rate'!$B$3:$S$93,6,FALSE)*VLOOKUP($F177,BY_IND_Demand_Drivers!$B$5:$J$100,8,FALSE)</f>
        <v>1.2907276536032503E-3</v>
      </c>
      <c r="I177" s="16">
        <f>VLOOKUP($D177,'Growth rate'!$B$3:$S$93,6,FALSE)*VLOOKUP($F177,BY_IND_Demand_Drivers!$B$5:$J$100,9,FALSE)</f>
        <v>1.2907276536032503E-3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2.3548258197811565E-2</v>
      </c>
      <c r="H178" s="16">
        <f>VLOOKUP($D178,'Growth rate'!$B$3:$S$93,6,FALSE)*VLOOKUP($F178,BY_IND_Demand_Drivers!$B$5:$J$100,8,FALSE)</f>
        <v>1.3092467878319943E-3</v>
      </c>
      <c r="I178" s="16">
        <f>VLOOKUP($D178,'Growth rate'!$B$3:$S$93,6,FALSE)*VLOOKUP($F178,BY_IND_Demand_Drivers!$B$5:$J$100,9,FALSE)</f>
        <v>1.3092467878319943E-3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2.3881345403731335E-2</v>
      </c>
      <c r="H179" s="16">
        <f>VLOOKUP($D179,'Growth rate'!$B$3:$S$93,6,FALSE)*VLOOKUP($F179,BY_IND_Demand_Drivers!$B$5:$J$100,8,FALSE)</f>
        <v>1.3277659220607384E-3</v>
      </c>
      <c r="I179" s="16">
        <f>VLOOKUP($D179,'Growth rate'!$B$3:$S$93,6,FALSE)*VLOOKUP($F179,BY_IND_Demand_Drivers!$B$5:$J$100,9,FALSE)</f>
        <v>1.3277659220607384E-3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2.4214432609651101E-2</v>
      </c>
      <c r="H180" s="16">
        <f>VLOOKUP($D180,'Growth rate'!$B$3:$S$93,6,FALSE)*VLOOKUP($F180,BY_IND_Demand_Drivers!$B$5:$J$100,8,FALSE)</f>
        <v>1.3462850562894822E-3</v>
      </c>
      <c r="I180" s="16">
        <f>VLOOKUP($D180,'Growth rate'!$B$3:$S$93,6,FALSE)*VLOOKUP($F180,BY_IND_Demand_Drivers!$B$5:$J$100,9,FALSE)</f>
        <v>1.3462850562894822E-3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2.4547519815570872E-2</v>
      </c>
      <c r="H181" s="16">
        <f>VLOOKUP($D181,'Growth rate'!$B$3:$S$93,6,FALSE)*VLOOKUP($F181,BY_IND_Demand_Drivers!$B$5:$J$100,8,FALSE)</f>
        <v>1.364804190518226E-3</v>
      </c>
      <c r="I181" s="16">
        <f>VLOOKUP($D181,'Growth rate'!$B$3:$S$93,6,FALSE)*VLOOKUP($F181,BY_IND_Demand_Drivers!$B$5:$J$100,9,FALSE)</f>
        <v>1.364804190518226E-3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2.4880607021490642E-2</v>
      </c>
      <c r="H182" s="16">
        <f>VLOOKUP($D182,'Growth rate'!$B$3:$S$93,6,FALSE)*VLOOKUP($F182,BY_IND_Demand_Drivers!$B$5:$J$100,8,FALSE)</f>
        <v>1.3833233247469701E-3</v>
      </c>
      <c r="I182" s="16">
        <f>VLOOKUP($D182,'Growth rate'!$B$3:$S$93,6,FALSE)*VLOOKUP($F182,BY_IND_Demand_Drivers!$B$5:$J$100,9,FALSE)</f>
        <v>1.3833233247469701E-3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2.5213694227410412E-2</v>
      </c>
      <c r="H183" s="16">
        <f>VLOOKUP($D183,'Growth rate'!$B$3:$S$93,6,FALSE)*VLOOKUP($F183,BY_IND_Demand_Drivers!$B$5:$J$100,8,FALSE)</f>
        <v>1.4018424589757141E-3</v>
      </c>
      <c r="I183" s="16">
        <f>VLOOKUP($D183,'Growth rate'!$B$3:$S$93,6,FALSE)*VLOOKUP($F183,BY_IND_Demand_Drivers!$B$5:$J$100,9,FALSE)</f>
        <v>1.4018424589757141E-3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2.5546781433330182E-2</v>
      </c>
      <c r="H184" s="16">
        <f>VLOOKUP($D184,'Growth rate'!$B$3:$S$93,6,FALSE)*VLOOKUP($F184,BY_IND_Demand_Drivers!$B$5:$J$100,8,FALSE)</f>
        <v>1.4203615932044582E-3</v>
      </c>
      <c r="I184" s="16">
        <f>VLOOKUP($D184,'Growth rate'!$B$3:$S$93,6,FALSE)*VLOOKUP($F184,BY_IND_Demand_Drivers!$B$5:$J$100,9,FALSE)</f>
        <v>1.4203615932044582E-3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2.5879868639249955E-2</v>
      </c>
      <c r="H185" s="16">
        <f>VLOOKUP($D185,'Growth rate'!$B$3:$S$93,6,FALSE)*VLOOKUP($F185,BY_IND_Demand_Drivers!$B$5:$J$100,8,FALSE)</f>
        <v>1.4388807274332022E-3</v>
      </c>
      <c r="I185" s="16">
        <f>VLOOKUP($D185,'Growth rate'!$B$3:$S$93,6,FALSE)*VLOOKUP($F185,BY_IND_Demand_Drivers!$B$5:$J$100,9,FALSE)</f>
        <v>1.4388807274332022E-3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2.6212955845169725E-2</v>
      </c>
      <c r="H186" s="16">
        <f>VLOOKUP($D186,'Growth rate'!$B$3:$S$93,6,FALSE)*VLOOKUP($F186,BY_IND_Demand_Drivers!$B$5:$J$100,8,FALSE)</f>
        <v>1.4573998616619463E-3</v>
      </c>
      <c r="I186" s="16">
        <f>VLOOKUP($D186,'Growth rate'!$B$3:$S$93,6,FALSE)*VLOOKUP($F186,BY_IND_Demand_Drivers!$B$5:$J$100,9,FALSE)</f>
        <v>1.4573998616619463E-3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2.6546043051089496E-2</v>
      </c>
      <c r="H187" s="16">
        <f>VLOOKUP($D187,'Growth rate'!$B$3:$S$93,6,FALSE)*VLOOKUP($F187,BY_IND_Demand_Drivers!$B$5:$J$100,8,FALSE)</f>
        <v>1.4759189958906901E-3</v>
      </c>
      <c r="I187" s="16">
        <f>VLOOKUP($D187,'Growth rate'!$B$3:$S$93,6,FALSE)*VLOOKUP($F187,BY_IND_Demand_Drivers!$B$5:$J$100,9,FALSE)</f>
        <v>1.4759189958906901E-3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2.6879130257009266E-2</v>
      </c>
      <c r="H188" s="16">
        <f>VLOOKUP($D188,'Growth rate'!$B$3:$S$93,6,FALSE)*VLOOKUP($F188,BY_IND_Demand_Drivers!$B$5:$J$100,8,FALSE)</f>
        <v>1.4944381301194342E-3</v>
      </c>
      <c r="I188" s="16">
        <f>VLOOKUP($D188,'Growth rate'!$B$3:$S$93,6,FALSE)*VLOOKUP($F188,BY_IND_Demand_Drivers!$B$5:$J$100,9,FALSE)</f>
        <v>1.4944381301194342E-3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2.7212217462929036E-2</v>
      </c>
      <c r="H189" s="16">
        <f>VLOOKUP($D189,'Growth rate'!$B$3:$S$93,6,FALSE)*VLOOKUP($F189,BY_IND_Demand_Drivers!$B$5:$J$100,8,FALSE)</f>
        <v>1.5129572643481782E-3</v>
      </c>
      <c r="I189" s="16">
        <f>VLOOKUP($D189,'Growth rate'!$B$3:$S$93,6,FALSE)*VLOOKUP($F189,BY_IND_Demand_Drivers!$B$5:$J$100,9,FALSE)</f>
        <v>1.5129572643481782E-3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2.7545304668848802E-2</v>
      </c>
      <c r="H190" s="16">
        <f>VLOOKUP($D190,'Growth rate'!$B$3:$S$93,6,FALSE)*VLOOKUP($F190,BY_IND_Demand_Drivers!$B$5:$J$100,8,FALSE)</f>
        <v>1.531476398576922E-3</v>
      </c>
      <c r="I190" s="16">
        <f>VLOOKUP($D190,'Growth rate'!$B$3:$S$93,6,FALSE)*VLOOKUP($F190,BY_IND_Demand_Drivers!$B$5:$J$100,9,FALSE)</f>
        <v>1.531476398576922E-3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2.7878391874768572E-2</v>
      </c>
      <c r="H191" s="16">
        <f>VLOOKUP($D191,'Growth rate'!$B$3:$S$93,6,FALSE)*VLOOKUP($F191,BY_IND_Demand_Drivers!$B$5:$J$100,8,FALSE)</f>
        <v>1.5499955328056661E-3</v>
      </c>
      <c r="I191" s="16">
        <f>VLOOKUP($D191,'Growth rate'!$B$3:$S$93,6,FALSE)*VLOOKUP($F191,BY_IND_Demand_Drivers!$B$5:$J$100,9,FALSE)</f>
        <v>1.5499955328056661E-3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2.8211479080688346E-2</v>
      </c>
      <c r="H192" s="16">
        <f>VLOOKUP($D192,'Growth rate'!$B$3:$S$93,6,FALSE)*VLOOKUP($F192,BY_IND_Demand_Drivers!$B$5:$J$100,8,FALSE)</f>
        <v>1.5685146670344099E-3</v>
      </c>
      <c r="I192" s="16">
        <f>VLOOKUP($D192,'Growth rate'!$B$3:$S$93,6,FALSE)*VLOOKUP($F192,BY_IND_Demand_Drivers!$B$5:$J$100,9,FALSE)</f>
        <v>1.5685146670344099E-3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2.8544566286608116E-2</v>
      </c>
      <c r="H193" s="16">
        <f>VLOOKUP($D193,'Growth rate'!$B$3:$S$93,6,FALSE)*VLOOKUP($F193,BY_IND_Demand_Drivers!$B$5:$J$100,8,FALSE)</f>
        <v>1.587033801263154E-3</v>
      </c>
      <c r="I193" s="16">
        <f>VLOOKUP($D193,'Growth rate'!$B$3:$S$93,6,FALSE)*VLOOKUP($F193,BY_IND_Demand_Drivers!$B$5:$J$100,9,FALSE)</f>
        <v>1.587033801263154E-3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2.8877653492527886E-2</v>
      </c>
      <c r="H194" s="16">
        <f>VLOOKUP($D194,'Growth rate'!$B$3:$S$93,6,FALSE)*VLOOKUP($F194,BY_IND_Demand_Drivers!$B$5:$J$100,8,FALSE)</f>
        <v>1.605552935491898E-3</v>
      </c>
      <c r="I194" s="16">
        <f>VLOOKUP($D194,'Growth rate'!$B$3:$S$93,6,FALSE)*VLOOKUP($F194,BY_IND_Demand_Drivers!$B$5:$J$100,9,FALSE)</f>
        <v>1.605552935491898E-3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2.9210740698447653E-2</v>
      </c>
      <c r="H195" s="16">
        <f>VLOOKUP($D195,'Growth rate'!$B$3:$S$93,6,FALSE)*VLOOKUP($F195,BY_IND_Demand_Drivers!$B$5:$J$100,8,FALSE)</f>
        <v>1.6240720697206419E-3</v>
      </c>
      <c r="I195" s="16">
        <f>VLOOKUP($D195,'Growth rate'!$B$3:$S$93,6,FALSE)*VLOOKUP($F195,BY_IND_Demand_Drivers!$B$5:$J$100,9,FALSE)</f>
        <v>1.6240720697206419E-3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2.9543827904367423E-2</v>
      </c>
      <c r="H196" s="16">
        <f>VLOOKUP($D196,'Growth rate'!$B$3:$S$93,6,FALSE)*VLOOKUP($F196,BY_IND_Demand_Drivers!$B$5:$J$100,8,FALSE)</f>
        <v>1.6425912039493859E-3</v>
      </c>
      <c r="I196" s="16">
        <f>VLOOKUP($D196,'Growth rate'!$B$3:$S$93,6,FALSE)*VLOOKUP($F196,BY_IND_Demand_Drivers!$B$5:$J$100,9,FALSE)</f>
        <v>1.6425912039493859E-3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2.9876915110287193E-2</v>
      </c>
      <c r="H197" s="16">
        <f>VLOOKUP($D197,'Growth rate'!$B$3:$S$93,6,FALSE)*VLOOKUP($F197,BY_IND_Demand_Drivers!$B$5:$J$100,8,FALSE)</f>
        <v>1.6611103381781297E-3</v>
      </c>
      <c r="I197" s="16">
        <f>VLOOKUP($D197,'Growth rate'!$B$3:$S$93,6,FALSE)*VLOOKUP($F197,BY_IND_Demand_Drivers!$B$5:$J$100,9,FALSE)</f>
        <v>1.6611103381781297E-3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3.0210002316206963E-2</v>
      </c>
      <c r="H198" s="16">
        <f>VLOOKUP($D198,'Growth rate'!$B$3:$S$93,6,FALSE)*VLOOKUP($F198,BY_IND_Demand_Drivers!$B$5:$J$100,8,FALSE)</f>
        <v>1.6796294724068738E-3</v>
      </c>
      <c r="I198" s="16">
        <f>VLOOKUP($D198,'Growth rate'!$B$3:$S$93,6,FALSE)*VLOOKUP($F198,BY_IND_Demand_Drivers!$B$5:$J$100,9,FALSE)</f>
        <v>1.6796294724068738E-3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3.0543089522126737E-2</v>
      </c>
      <c r="H199" s="16">
        <f>VLOOKUP($D199,'Growth rate'!$B$3:$S$93,6,FALSE)*VLOOKUP($F199,BY_IND_Demand_Drivers!$B$5:$J$100,8,FALSE)</f>
        <v>1.6981486066356178E-3</v>
      </c>
      <c r="I199" s="16">
        <f>VLOOKUP($D199,'Growth rate'!$B$3:$S$93,6,FALSE)*VLOOKUP($F199,BY_IND_Demand_Drivers!$B$5:$J$100,9,FALSE)</f>
        <v>1.6981486066356178E-3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3.1031778954480765E-2</v>
      </c>
      <c r="H200" s="16">
        <f>VLOOKUP($D200,'Growth rate'!$B$3:$S$93,6,FALSE)*VLOOKUP($F200,BY_IND_Demand_Drivers!$B$5:$J$100,8,FALSE)</f>
        <v>1.725318984341788E-3</v>
      </c>
      <c r="I200" s="16">
        <f>VLOOKUP($D200,'Growth rate'!$B$3:$S$93,6,FALSE)*VLOOKUP($F200,BY_IND_Demand_Drivers!$B$5:$J$100,9,FALSE)</f>
        <v>1.725318984341788E-3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3.1528287417752453E-2</v>
      </c>
      <c r="H201" s="16">
        <f>VLOOKUP($D201,'Growth rate'!$B$3:$S$93,6,FALSE)*VLOOKUP($F201,BY_IND_Demand_Drivers!$B$5:$J$100,8,FALSE)</f>
        <v>1.7529240880912562E-3</v>
      </c>
      <c r="I201" s="16">
        <f>VLOOKUP($D201,'Growth rate'!$B$3:$S$93,6,FALSE)*VLOOKUP($F201,BY_IND_Demand_Drivers!$B$5:$J$100,9,FALSE)</f>
        <v>1.7529240880912562E-3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3.2032740016436495E-2</v>
      </c>
      <c r="H202" s="16">
        <f>VLOOKUP($D202,'Growth rate'!$B$3:$S$93,6,FALSE)*VLOOKUP($F202,BY_IND_Demand_Drivers!$B$5:$J$100,8,FALSE)</f>
        <v>1.7809708735007164E-3</v>
      </c>
      <c r="I202" s="16">
        <f>VLOOKUP($D202,'Growth rate'!$B$3:$S$93,6,FALSE)*VLOOKUP($F202,BY_IND_Demand_Drivers!$B$5:$J$100,9,FALSE)</f>
        <v>1.7809708735007164E-3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3.254526385669948E-2</v>
      </c>
      <c r="H203" s="16">
        <f>VLOOKUP($D203,'Growth rate'!$B$3:$S$93,6,FALSE)*VLOOKUP($F203,BY_IND_Demand_Drivers!$B$5:$J$100,8,FALSE)</f>
        <v>1.8094664074767279E-3</v>
      </c>
      <c r="I203" s="16">
        <f>VLOOKUP($D203,'Growth rate'!$B$3:$S$93,6,FALSE)*VLOOKUP($F203,BY_IND_Demand_Drivers!$B$5:$J$100,9,FALSE)</f>
        <v>1.8094664074767279E-3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3.3065988078406668E-2</v>
      </c>
      <c r="H204" s="16">
        <f>VLOOKUP($D204,'Growth rate'!$B$3:$S$93,6,FALSE)*VLOOKUP($F204,BY_IND_Demand_Drivers!$B$5:$J$100,8,FALSE)</f>
        <v>1.8384178699963553E-3</v>
      </c>
      <c r="I204" s="16">
        <f>VLOOKUP($D204,'Growth rate'!$B$3:$S$93,6,FALSE)*VLOOKUP($F204,BY_IND_Demand_Drivers!$B$5:$J$100,9,FALSE)</f>
        <v>1.8384178699963553E-3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3.3595043887661172E-2</v>
      </c>
      <c r="H205" s="16">
        <f>VLOOKUP($D205,'Growth rate'!$B$3:$S$93,6,FALSE)*VLOOKUP($F205,BY_IND_Demand_Drivers!$B$5:$J$100,8,FALSE)</f>
        <v>1.8678325559162972E-3</v>
      </c>
      <c r="I205" s="16">
        <f>VLOOKUP($D205,'Growth rate'!$B$3:$S$93,6,FALSE)*VLOOKUP($F205,BY_IND_Demand_Drivers!$B$5:$J$100,9,FALSE)</f>
        <v>1.8678325559162972E-3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3.4132564589863759E-2</v>
      </c>
      <c r="H206" s="16">
        <f>VLOOKUP($D206,'Growth rate'!$B$3:$S$93,6,FALSE)*VLOOKUP($F206,BY_IND_Demand_Drivers!$B$5:$J$100,8,FALSE)</f>
        <v>1.8977178768109582E-3</v>
      </c>
      <c r="I206" s="16">
        <f>VLOOKUP($D206,'Growth rate'!$B$3:$S$93,6,FALSE)*VLOOKUP($F206,BY_IND_Demand_Drivers!$B$5:$J$100,9,FALSE)</f>
        <v>1.8977178768109582E-3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3.4678685623301578E-2</v>
      </c>
      <c r="H207" s="16">
        <f>VLOOKUP($D207,'Growth rate'!$B$3:$S$93,6,FALSE)*VLOOKUP($F207,BY_IND_Demand_Drivers!$B$5:$J$100,8,FALSE)</f>
        <v>1.9280813628399333E-3</v>
      </c>
      <c r="I207" s="16">
        <f>VLOOKUP($D207,'Growth rate'!$B$3:$S$93,6,FALSE)*VLOOKUP($F207,BY_IND_Demand_Drivers!$B$5:$J$100,9,FALSE)</f>
        <v>1.9280813628399333E-3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3.5233544593274407E-2</v>
      </c>
      <c r="H208" s="16">
        <f>VLOOKUP($D208,'Growth rate'!$B$3:$S$93,6,FALSE)*VLOOKUP($F208,BY_IND_Demand_Drivers!$B$5:$J$100,8,FALSE)</f>
        <v>1.9589306646453724E-3</v>
      </c>
      <c r="I208" s="16">
        <f>VLOOKUP($D208,'Growth rate'!$B$3:$S$93,6,FALSE)*VLOOKUP($F208,BY_IND_Demand_Drivers!$B$5:$J$100,9,FALSE)</f>
        <v>1.9589306646453724E-3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3.5797281306766793E-2</v>
      </c>
      <c r="H209" s="16">
        <f>VLOOKUP($D209,'Growth rate'!$B$3:$S$93,6,FALSE)*VLOOKUP($F209,BY_IND_Demand_Drivers!$B$5:$J$100,8,FALSE)</f>
        <v>1.9902735552796984E-3</v>
      </c>
      <c r="I209" s="16">
        <f>VLOOKUP($D209,'Growth rate'!$B$3:$S$93,6,FALSE)*VLOOKUP($F209,BY_IND_Demand_Drivers!$B$5:$J$100,9,FALSE)</f>
        <v>1.9902735552796984E-3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3.637003780767506E-2</v>
      </c>
      <c r="H210" s="16">
        <f>VLOOKUP($D210,'Growth rate'!$B$3:$S$93,6,FALSE)*VLOOKUP($F210,BY_IND_Demand_Drivers!$B$5:$J$100,8,FALSE)</f>
        <v>2.0221179321641735E-3</v>
      </c>
      <c r="I210" s="16">
        <f>VLOOKUP($D210,'Growth rate'!$B$3:$S$93,6,FALSE)*VLOOKUP($F210,BY_IND_Demand_Drivers!$B$5:$J$100,9,FALSE)</f>
        <v>2.0221179321641735E-3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3.6951958412597866E-2</v>
      </c>
      <c r="H211" s="16">
        <f>VLOOKUP($D211,'Growth rate'!$B$3:$S$93,6,FALSE)*VLOOKUP($F211,BY_IND_Demand_Drivers!$B$5:$J$100,8,FALSE)</f>
        <v>2.0544718190788004E-3</v>
      </c>
      <c r="I211" s="16">
        <f>VLOOKUP($D211,'Growth rate'!$B$3:$S$93,6,FALSE)*VLOOKUP($F211,BY_IND_Demand_Drivers!$B$5:$J$100,9,FALSE)</f>
        <v>2.0544718190788004E-3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3.7543189747199432E-2</v>
      </c>
      <c r="H212" s="16">
        <f>VLOOKUP($D212,'Growth rate'!$B$3:$S$93,6,FALSE)*VLOOKUP($F212,BY_IND_Demand_Drivers!$B$5:$J$100,8,FALSE)</f>
        <v>2.0873433681840611E-3</v>
      </c>
      <c r="I212" s="16">
        <f>VLOOKUP($D212,'Growth rate'!$B$3:$S$93,6,FALSE)*VLOOKUP($F212,BY_IND_Demand_Drivers!$B$5:$J$100,9,FALSE)</f>
        <v>2.0873433681840611E-3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3.8143880783154623E-2</v>
      </c>
      <c r="H213" s="16">
        <f>VLOOKUP($D213,'Growth rate'!$B$3:$S$93,6,FALSE)*VLOOKUP($F213,BY_IND_Demand_Drivers!$B$5:$J$100,8,FALSE)</f>
        <v>2.1207408620750063E-3</v>
      </c>
      <c r="I213" s="16">
        <f>VLOOKUP($D213,'Growth rate'!$B$3:$S$93,6,FALSE)*VLOOKUP($F213,BY_IND_Demand_Drivers!$B$5:$J$100,9,FALSE)</f>
        <v>2.1207408620750063E-3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3.8754182875685099E-2</v>
      </c>
      <c r="H214" s="16">
        <f>VLOOKUP($D214,'Growth rate'!$B$3:$S$93,6,FALSE)*VLOOKUP($F214,BY_IND_Demand_Drivers!$B$5:$J$100,8,FALSE)</f>
        <v>2.1546727158682066E-3</v>
      </c>
      <c r="I214" s="16">
        <f>VLOOKUP($D214,'Growth rate'!$B$3:$S$93,6,FALSE)*VLOOKUP($F214,BY_IND_Demand_Drivers!$B$5:$J$100,9,FALSE)</f>
        <v>2.1546727158682066E-3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3.9374249801696064E-2</v>
      </c>
      <c r="H215" s="16">
        <f>VLOOKUP($D215,'Growth rate'!$B$3:$S$93,6,FALSE)*VLOOKUP($F215,BY_IND_Demand_Drivers!$B$5:$J$100,8,FALSE)</f>
        <v>2.1891474793220979E-3</v>
      </c>
      <c r="I215" s="16">
        <f>VLOOKUP($D215,'Growth rate'!$B$3:$S$93,6,FALSE)*VLOOKUP($F215,BY_IND_Demand_Drivers!$B$5:$J$100,9,FALSE)</f>
        <v>2.1891474793220979E-3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4.0004237798523197E-2</v>
      </c>
      <c r="H216" s="16">
        <f>VLOOKUP($D216,'Growth rate'!$B$3:$S$93,6,FALSE)*VLOOKUP($F216,BY_IND_Demand_Drivers!$B$5:$J$100,8,FALSE)</f>
        <v>2.2241738389912513E-3</v>
      </c>
      <c r="I216" s="16">
        <f>VLOOKUP($D216,'Growth rate'!$B$3:$S$93,6,FALSE)*VLOOKUP($F216,BY_IND_Demand_Drivers!$B$5:$J$100,9,FALSE)</f>
        <v>2.2241738389912513E-3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4.0644305603299576E-2</v>
      </c>
      <c r="H217" s="16">
        <f>VLOOKUP($D217,'Growth rate'!$B$3:$S$93,6,FALSE)*VLOOKUP($F217,BY_IND_Demand_Drivers!$B$5:$J$100,8,FALSE)</f>
        <v>2.2597606204151116E-3</v>
      </c>
      <c r="I217" s="16">
        <f>VLOOKUP($D217,'Growth rate'!$B$3:$S$93,6,FALSE)*VLOOKUP($F217,BY_IND_Demand_Drivers!$B$5:$J$100,9,FALSE)</f>
        <v>2.2597606204151116E-3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4.129461449295236E-2</v>
      </c>
      <c r="H218" s="16">
        <f>VLOOKUP($D218,'Growth rate'!$B$3:$S$93,6,FALSE)*VLOOKUP($F218,BY_IND_Demand_Drivers!$B$5:$J$100,8,FALSE)</f>
        <v>2.2959167903417528E-3</v>
      </c>
      <c r="I218" s="16">
        <f>VLOOKUP($D218,'Growth rate'!$B$3:$S$93,6,FALSE)*VLOOKUP($F218,BY_IND_Demand_Drivers!$B$5:$J$100,9,FALSE)</f>
        <v>2.2959167903417528E-3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4.19553283248396E-2</v>
      </c>
      <c r="H219" s="16">
        <f>VLOOKUP($D219,'Growth rate'!$B$3:$S$93,6,FALSE)*VLOOKUP($F219,BY_IND_Demand_Drivers!$B$5:$J$100,8,FALSE)</f>
        <v>2.3326514589872209E-3</v>
      </c>
      <c r="I219" s="16">
        <f>VLOOKUP($D219,'Growth rate'!$B$3:$S$93,6,FALSE)*VLOOKUP($F219,BY_IND_Demand_Drivers!$B$5:$J$100,9,FALSE)</f>
        <v>2.3326514589872209E-3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4.2626613578037036E-2</v>
      </c>
      <c r="H220" s="16">
        <f>VLOOKUP($D220,'Growth rate'!$B$3:$S$93,6,FALSE)*VLOOKUP($F220,BY_IND_Demand_Drivers!$B$5:$J$100,8,FALSE)</f>
        <v>2.3699738823310169E-3</v>
      </c>
      <c r="I220" s="16">
        <f>VLOOKUP($D220,'Growth rate'!$B$3:$S$93,6,FALSE)*VLOOKUP($F220,BY_IND_Demand_Drivers!$B$5:$J$100,9,FALSE)</f>
        <v>2.3699738823310169E-3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4.3308639395285627E-2</v>
      </c>
      <c r="H221" s="16">
        <f>VLOOKUP($D221,'Growth rate'!$B$3:$S$93,6,FALSE)*VLOOKUP($F221,BY_IND_Demand_Drivers!$B$5:$J$100,8,FALSE)</f>
        <v>2.4078934644483131E-3</v>
      </c>
      <c r="I221" s="16">
        <f>VLOOKUP($D221,'Growth rate'!$B$3:$S$93,6,FALSE)*VLOOKUP($F221,BY_IND_Demand_Drivers!$B$5:$J$100,9,FALSE)</f>
        <v>2.4078934644483131E-3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4.4001577625610189E-2</v>
      </c>
      <c r="H222" s="16">
        <f>VLOOKUP($D222,'Growth rate'!$B$3:$S$93,6,FALSE)*VLOOKUP($F222,BY_IND_Demand_Drivers!$B$5:$J$100,8,FALSE)</f>
        <v>2.4464197598794857E-3</v>
      </c>
      <c r="I222" s="16">
        <f>VLOOKUP($D222,'Growth rate'!$B$3:$S$93,6,FALSE)*VLOOKUP($F222,BY_IND_Demand_Drivers!$B$5:$J$100,9,FALSE)</f>
        <v>2.4464197598794857E-3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4.4705602867619952E-2</v>
      </c>
      <c r="H223" s="16">
        <f>VLOOKUP($D223,'Growth rate'!$B$3:$S$93,6,FALSE)*VLOOKUP($F223,BY_IND_Demand_Drivers!$B$5:$J$100,8,FALSE)</f>
        <v>2.4855624760375577E-3</v>
      </c>
      <c r="I223" s="16">
        <f>VLOOKUP($D223,'Growth rate'!$B$3:$S$93,6,FALSE)*VLOOKUP($F223,BY_IND_Demand_Drivers!$B$5:$J$100,9,FALSE)</f>
        <v>2.4855624760375577E-3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4.5420892513501877E-2</v>
      </c>
      <c r="H224" s="16">
        <f>VLOOKUP($D224,'Growth rate'!$B$3:$S$93,6,FALSE)*VLOOKUP($F224,BY_IND_Demand_Drivers!$B$5:$J$100,8,FALSE)</f>
        <v>2.5253314756541589E-3</v>
      </c>
      <c r="I224" s="16">
        <f>VLOOKUP($D224,'Growth rate'!$B$3:$S$93,6,FALSE)*VLOOKUP($F224,BY_IND_Demand_Drivers!$B$5:$J$100,9,FALSE)</f>
        <v>2.5253314756541589E-3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4.6147626793717901E-2</v>
      </c>
      <c r="H225" s="16">
        <f>VLOOKUP($D225,'Growth rate'!$B$3:$S$93,6,FALSE)*VLOOKUP($F225,BY_IND_Demand_Drivers!$B$5:$J$100,8,FALSE)</f>
        <v>2.5657367792646249E-3</v>
      </c>
      <c r="I225" s="16">
        <f>VLOOKUP($D225,'Growth rate'!$B$3:$S$93,6,FALSE)*VLOOKUP($F225,BY_IND_Demand_Drivers!$B$5:$J$100,9,FALSE)</f>
        <v>2.5657367792646249E-3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4.6885988822417388E-2</v>
      </c>
      <c r="H226" s="16">
        <f>VLOOKUP($D226,'Growth rate'!$B$3:$S$93,6,FALSE)*VLOOKUP($F226,BY_IND_Demand_Drivers!$B$5:$J$100,8,FALSE)</f>
        <v>2.6067885677328586E-3</v>
      </c>
      <c r="I226" s="16">
        <f>VLOOKUP($D226,'Growth rate'!$B$3:$S$93,6,FALSE)*VLOOKUP($F226,BY_IND_Demand_Drivers!$B$5:$J$100,9,FALSE)</f>
        <v>2.6067885677328586E-3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4.7636164643576069E-2</v>
      </c>
      <c r="H227" s="16">
        <f>VLOOKUP($D227,'Growth rate'!$B$3:$S$93,6,FALSE)*VLOOKUP($F227,BY_IND_Demand_Drivers!$B$5:$J$100,8,FALSE)</f>
        <v>2.6484971848165849E-3</v>
      </c>
      <c r="I227" s="16">
        <f>VLOOKUP($D227,'Growth rate'!$B$3:$S$93,6,FALSE)*VLOOKUP($F227,BY_IND_Demand_Drivers!$B$5:$J$100,9,FALSE)</f>
        <v>2.6484971848165849E-3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4.839834327787329E-2</v>
      </c>
      <c r="H228" s="16">
        <f>VLOOKUP($D228,'Growth rate'!$B$3:$S$93,6,FALSE)*VLOOKUP($F228,BY_IND_Demand_Drivers!$B$5:$J$100,8,FALSE)</f>
        <v>2.6908731397736504E-3</v>
      </c>
      <c r="I228" s="16">
        <f>VLOOKUP($D228,'Growth rate'!$B$3:$S$93,6,FALSE)*VLOOKUP($F228,BY_IND_Demand_Drivers!$B$5:$J$100,9,FALSE)</f>
        <v>2.6908731397736504E-3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4.9172716770319258E-2</v>
      </c>
      <c r="H229" s="16">
        <f>VLOOKUP($D229,'Growth rate'!$B$3:$S$93,6,FALSE)*VLOOKUP($F229,BY_IND_Demand_Drivers!$B$5:$J$100,8,FALSE)</f>
        <v>2.7339271100100286E-3</v>
      </c>
      <c r="I229" s="16">
        <f>VLOOKUP($D229,'Growth rate'!$B$3:$S$93,6,FALSE)*VLOOKUP($F229,BY_IND_Demand_Drivers!$B$5:$J$100,9,FALSE)</f>
        <v>2.7339271100100286E-3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4.9959480238644376E-2</v>
      </c>
      <c r="H230" s="16">
        <f>VLOOKUP($D230,'Growth rate'!$B$3:$S$93,6,FALSE)*VLOOKUP($F230,BY_IND_Demand_Drivers!$B$5:$J$100,8,FALSE)</f>
        <v>2.7776699437701891E-3</v>
      </c>
      <c r="I230" s="16">
        <f>VLOOKUP($D230,'Growth rate'!$B$3:$S$93,6,FALSE)*VLOOKUP($F230,BY_IND_Demand_Drivers!$B$5:$J$100,9,FALSE)</f>
        <v>2.7776699437701891E-3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5.0758831922462694E-2</v>
      </c>
      <c r="H231" s="16">
        <f>VLOOKUP($D231,'Growth rate'!$B$3:$S$93,6,FALSE)*VLOOKUP($F231,BY_IND_Demand_Drivers!$B$5:$J$100,8,FALSE)</f>
        <v>2.8221126628705127E-3</v>
      </c>
      <c r="I231" s="16">
        <f>VLOOKUP($D231,'Growth rate'!$B$3:$S$93,6,FALSE)*VLOOKUP($F231,BY_IND_Demand_Drivers!$B$5:$J$100,9,FALSE)</f>
        <v>2.8221126628705127E-3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5.1570973233222094E-2</v>
      </c>
      <c r="H232" s="16">
        <f>VLOOKUP($D232,'Growth rate'!$B$3:$S$93,6,FALSE)*VLOOKUP($F232,BY_IND_Demand_Drivers!$B$5:$J$100,8,FALSE)</f>
        <v>2.8672664654764406E-3</v>
      </c>
      <c r="I232" s="16">
        <f>VLOOKUP($D232,'Growth rate'!$B$3:$S$93,6,FALSE)*VLOOKUP($F232,BY_IND_Demand_Drivers!$B$5:$J$100,9,FALSE)</f>
        <v>2.8672664654764406E-3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5.2396108804953635E-2</v>
      </c>
      <c r="H233" s="16">
        <f>VLOOKUP($D233,'Growth rate'!$B$3:$S$93,6,FALSE)*VLOOKUP($F233,BY_IND_Demand_Drivers!$B$5:$J$100,8,FALSE)</f>
        <v>2.9131427289240635E-3</v>
      </c>
      <c r="I233" s="16">
        <f>VLOOKUP($D233,'Growth rate'!$B$3:$S$93,6,FALSE)*VLOOKUP($F233,BY_IND_Demand_Drivers!$B$5:$J$100,9,FALSE)</f>
        <v>2.9131427289240635E-3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5.3234446545832904E-2</v>
      </c>
      <c r="H234" s="16">
        <f>VLOOKUP($D234,'Growth rate'!$B$3:$S$93,6,FALSE)*VLOOKUP($F234,BY_IND_Demand_Drivers!$B$5:$J$100,8,FALSE)</f>
        <v>2.959753012586849E-3</v>
      </c>
      <c r="I234" s="16">
        <f>VLOOKUP($D234,'Growth rate'!$B$3:$S$93,6,FALSE)*VLOOKUP($F234,BY_IND_Demand_Drivers!$B$5:$J$100,9,FALSE)</f>
        <v>2.959753012586849E-3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5.4086197690566246E-2</v>
      </c>
      <c r="H235" s="16">
        <f>VLOOKUP($D235,'Growth rate'!$B$3:$S$93,6,FALSE)*VLOOKUP($F235,BY_IND_Demand_Drivers!$B$5:$J$100,8,FALSE)</f>
        <v>3.007109060788239E-3</v>
      </c>
      <c r="I235" s="16">
        <f>VLOOKUP($D235,'Growth rate'!$B$3:$S$93,6,FALSE)*VLOOKUP($F235,BY_IND_Demand_Drivers!$B$5:$J$100,9,FALSE)</f>
        <v>3.007109060788239E-3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5.4951576853615298E-2</v>
      </c>
      <c r="H236" s="16">
        <f>VLOOKUP($D236,'Growth rate'!$B$3:$S$93,6,FALSE)*VLOOKUP($F236,BY_IND_Demand_Drivers!$B$5:$J$100,8,FALSE)</f>
        <v>3.0552228057608511E-3</v>
      </c>
      <c r="I236" s="16">
        <f>VLOOKUP($D236,'Growth rate'!$B$3:$S$93,6,FALSE)*VLOOKUP($F236,BY_IND_Demand_Drivers!$B$5:$J$100,9,FALSE)</f>
        <v>3.0552228057608511E-3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5.5830802083273144E-2</v>
      </c>
      <c r="H237" s="16">
        <f>VLOOKUP($D237,'Growth rate'!$B$3:$S$93,6,FALSE)*VLOOKUP($F237,BY_IND_Demand_Drivers!$B$5:$J$100,8,FALSE)</f>
        <v>3.1041063706530245E-3</v>
      </c>
      <c r="I237" s="16">
        <f>VLOOKUP($D237,'Growth rate'!$B$3:$S$93,6,FALSE)*VLOOKUP($F237,BY_IND_Demand_Drivers!$B$5:$J$100,9,FALSE)</f>
        <v>3.1041063706530245E-3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5.6724094916605516E-2</v>
      </c>
      <c r="H238" s="16">
        <f>VLOOKUP($D238,'Growth rate'!$B$3:$S$93,6,FALSE)*VLOOKUP($F238,BY_IND_Demand_Drivers!$B$5:$J$100,8,FALSE)</f>
        <v>3.1537720725834731E-3</v>
      </c>
      <c r="I238" s="16">
        <f>VLOOKUP($D238,'Growth rate'!$B$3:$S$93,6,FALSE)*VLOOKUP($F238,BY_IND_Demand_Drivers!$B$5:$J$100,9,FALSE)</f>
        <v>3.1537720725834731E-3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5.7631680435271199E-2</v>
      </c>
      <c r="H239" s="16">
        <f>VLOOKUP($D239,'Growth rate'!$B$3:$S$93,6,FALSE)*VLOOKUP($F239,BY_IND_Demand_Drivers!$B$5:$J$100,8,FALSE)</f>
        <v>3.2042324257448083E-3</v>
      </c>
      <c r="I239" s="16">
        <f>VLOOKUP($D239,'Growth rate'!$B$3:$S$93,6,FALSE)*VLOOKUP($F239,BY_IND_Demand_Drivers!$B$5:$J$100,9,FALSE)</f>
        <v>3.2042324257448083E-3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5.8553787322235547E-2</v>
      </c>
      <c r="H240" s="16">
        <f>VLOOKUP($D240,'Growth rate'!$B$3:$S$93,6,FALSE)*VLOOKUP($F240,BY_IND_Demand_Drivers!$B$5:$J$100,8,FALSE)</f>
        <v>3.2555001445567257E-3</v>
      </c>
      <c r="I240" s="16">
        <f>VLOOKUP($D240,'Growth rate'!$B$3:$S$93,6,FALSE)*VLOOKUP($F240,BY_IND_Demand_Drivers!$B$5:$J$100,9,FALSE)</f>
        <v>3.2555001445567257E-3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5.9490647919391328E-2</v>
      </c>
      <c r="H241" s="16">
        <f>VLOOKUP($D241,'Growth rate'!$B$3:$S$93,6,FALSE)*VLOOKUP($F241,BY_IND_Demand_Drivers!$B$5:$J$100,8,FALSE)</f>
        <v>3.3075881468696338E-3</v>
      </c>
      <c r="I241" s="16">
        <f>VLOOKUP($D241,'Growth rate'!$B$3:$S$93,6,FALSE)*VLOOKUP($F241,BY_IND_Demand_Drivers!$B$5:$J$100,9,FALSE)</f>
        <v>3.3075881468696338E-3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6.0442498286101584E-2</v>
      </c>
      <c r="H242" s="16">
        <f>VLOOKUP($D242,'Growth rate'!$B$3:$S$93,6,FALSE)*VLOOKUP($F242,BY_IND_Demand_Drivers!$B$5:$J$100,8,FALSE)</f>
        <v>3.3605095572195481E-3</v>
      </c>
      <c r="I242" s="16">
        <f>VLOOKUP($D242,'Growth rate'!$B$3:$S$93,6,FALSE)*VLOOKUP($F242,BY_IND_Demand_Drivers!$B$5:$J$100,9,FALSE)</f>
        <v>3.3605095572195481E-3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6.1409578258679209E-2</v>
      </c>
      <c r="H243" s="16">
        <f>VLOOKUP($D243,'Growth rate'!$B$3:$S$93,6,FALSE)*VLOOKUP($F243,BY_IND_Demand_Drivers!$B$5:$J$100,8,FALSE)</f>
        <v>3.4142777101350608E-3</v>
      </c>
      <c r="I243" s="16">
        <f>VLOOKUP($D243,'Growth rate'!$B$3:$S$93,6,FALSE)*VLOOKUP($F243,BY_IND_Demand_Drivers!$B$5:$J$100,9,FALSE)</f>
        <v>3.4142777101350608E-3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6.2392131510818093E-2</v>
      </c>
      <c r="H244" s="16">
        <f>VLOOKUP($D244,'Growth rate'!$B$3:$S$93,6,FALSE)*VLOOKUP($F244,BY_IND_Demand_Drivers!$B$5:$J$100,8,FALSE)</f>
        <v>3.4689061534972222E-3</v>
      </c>
      <c r="I244" s="16">
        <f>VLOOKUP($D244,'Growth rate'!$B$3:$S$93,6,FALSE)*VLOOKUP($F244,BY_IND_Demand_Drivers!$B$5:$J$100,9,FALSE)</f>
        <v>3.4689061534972222E-3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6.339040561499118E-2</v>
      </c>
      <c r="H245" s="16">
        <f>VLOOKUP($D245,'Growth rate'!$B$3:$S$93,6,FALSE)*VLOOKUP($F245,BY_IND_Demand_Drivers!$B$5:$J$100,8,FALSE)</f>
        <v>3.5244086519531773E-3</v>
      </c>
      <c r="I245" s="16">
        <f>VLOOKUP($D245,'Growth rate'!$B$3:$S$93,6,FALSE)*VLOOKUP($F245,BY_IND_Demand_Drivers!$B$5:$J$100,9,FALSE)</f>
        <v>3.5244086519531773E-3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6.4404652104831026E-2</v>
      </c>
      <c r="H246" s="16">
        <f>VLOOKUP($D246,'Growth rate'!$B$3:$S$93,6,FALSE)*VLOOKUP($F246,BY_IND_Demand_Drivers!$B$5:$J$100,8,FALSE)</f>
        <v>3.5807991903844282E-3</v>
      </c>
      <c r="I246" s="16">
        <f>VLOOKUP($D246,'Growth rate'!$B$3:$S$93,6,FALSE)*VLOOKUP($F246,BY_IND_Demand_Drivers!$B$5:$J$100,9,FALSE)</f>
        <v>3.5807991903844282E-3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6.5435126538508331E-2</v>
      </c>
      <c r="H247" s="16">
        <f>VLOOKUP($D247,'Growth rate'!$B$3:$S$93,6,FALSE)*VLOOKUP($F247,BY_IND_Demand_Drivers!$B$5:$J$100,8,FALSE)</f>
        <v>3.6380919774305792E-3</v>
      </c>
      <c r="I247" s="16">
        <f>VLOOKUP($D247,'Growth rate'!$B$3:$S$93,6,FALSE)*VLOOKUP($F247,BY_IND_Demand_Drivers!$B$5:$J$100,9,FALSE)</f>
        <v>3.6380919774305792E-3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6.6482088563124472E-2</v>
      </c>
      <c r="H248" s="16">
        <f>VLOOKUP($D248,'Growth rate'!$B$3:$S$93,6,FALSE)*VLOOKUP($F248,BY_IND_Demand_Drivers!$B$5:$J$100,8,FALSE)</f>
        <v>3.6963014490694686E-3</v>
      </c>
      <c r="I248" s="16">
        <f>VLOOKUP($D248,'Growth rate'!$B$3:$S$93,6,FALSE)*VLOOKUP($F248,BY_IND_Demand_Drivers!$B$5:$J$100,9,FALSE)</f>
        <v>3.6963014490694686E-3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6.7545801980134462E-2</v>
      </c>
      <c r="H249" s="16">
        <f>VLOOKUP($D249,'Growth rate'!$B$3:$S$93,6,FALSE)*VLOOKUP($F249,BY_IND_Demand_Drivers!$B$5:$J$100,8,FALSE)</f>
        <v>3.7554422722545803E-3</v>
      </c>
      <c r="I249" s="16">
        <f>VLOOKUP($D249,'Growth rate'!$B$3:$S$93,6,FALSE)*VLOOKUP($F249,BY_IND_Demand_Drivers!$B$5:$J$100,9,FALSE)</f>
        <v>3.7554422722545803E-3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9.0439627722772281E-2</v>
      </c>
      <c r="H250" s="16">
        <f>VLOOKUP($D250,'Growth rate'!$B$3:$S$93,6,FALSE)*VLOOKUP($F250,BY_IND_Demand_Drivers!$B$5:$J$100,8,FALSE)</f>
        <v>5.0270257425742574E-3</v>
      </c>
      <c r="I250" s="16">
        <f>VLOOKUP($D250,'Growth rate'!$B$3:$S$93,6,FALSE)*VLOOKUP($F250,BY_IND_Demand_Drivers!$B$5:$J$100,9,FALSE)</f>
        <v>5.0270257425742574E-3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9.1929646397593309E-2</v>
      </c>
      <c r="H251" s="16">
        <f>VLOOKUP($D251,'Growth rate'!$B$3:$S$93,6,FALSE)*VLOOKUP($F251,BY_IND_Demand_Drivers!$B$5:$J$100,8,FALSE)</f>
        <v>5.1098474262083627E-3</v>
      </c>
      <c r="I251" s="16">
        <f>VLOOKUP($D251,'Growth rate'!$B$3:$S$93,6,FALSE)*VLOOKUP($F251,BY_IND_Demand_Drivers!$B$5:$J$100,9,FALSE)</f>
        <v>5.1098474262083627E-3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9.3419665072414337E-2</v>
      </c>
      <c r="H252" s="16">
        <f>VLOOKUP($D252,'Growth rate'!$B$3:$S$93,6,FALSE)*VLOOKUP($F252,BY_IND_Demand_Drivers!$B$5:$J$100,8,FALSE)</f>
        <v>5.192669109842468E-3</v>
      </c>
      <c r="I252" s="16">
        <f>VLOOKUP($D252,'Growth rate'!$B$3:$S$93,6,FALSE)*VLOOKUP($F252,BY_IND_Demand_Drivers!$B$5:$J$100,9,FALSE)</f>
        <v>5.192669109842468E-3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9.4909683747235365E-2</v>
      </c>
      <c r="H253" s="16">
        <f>VLOOKUP($D253,'Growth rate'!$B$3:$S$93,6,FALSE)*VLOOKUP($F253,BY_IND_Demand_Drivers!$B$5:$J$100,8,FALSE)</f>
        <v>5.2754907934765725E-3</v>
      </c>
      <c r="I253" s="16">
        <f>VLOOKUP($D253,'Growth rate'!$B$3:$S$93,6,FALSE)*VLOOKUP($F253,BY_IND_Demand_Drivers!$B$5:$J$100,9,FALSE)</f>
        <v>5.2754907934765725E-3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9.6399702422056394E-2</v>
      </c>
      <c r="H254" s="16">
        <f>VLOOKUP($D254,'Growth rate'!$B$3:$S$93,6,FALSE)*VLOOKUP($F254,BY_IND_Demand_Drivers!$B$5:$J$100,8,FALSE)</f>
        <v>5.3583124771106778E-3</v>
      </c>
      <c r="I254" s="16">
        <f>VLOOKUP($D254,'Growth rate'!$B$3:$S$93,6,FALSE)*VLOOKUP($F254,BY_IND_Demand_Drivers!$B$5:$J$100,9,FALSE)</f>
        <v>5.3583124771106778E-3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9.7889721096877408E-2</v>
      </c>
      <c r="H255" s="16">
        <f>VLOOKUP($D255,'Growth rate'!$B$3:$S$93,6,FALSE)*VLOOKUP($F255,BY_IND_Demand_Drivers!$B$5:$J$100,8,FALSE)</f>
        <v>5.4411341607447823E-3</v>
      </c>
      <c r="I255" s="16">
        <f>VLOOKUP($D255,'Growth rate'!$B$3:$S$93,6,FALSE)*VLOOKUP($F255,BY_IND_Demand_Drivers!$B$5:$J$100,9,FALSE)</f>
        <v>5.4411341607447823E-3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9.9379739771698436E-2</v>
      </c>
      <c r="H256" s="16">
        <f>VLOOKUP($D256,'Growth rate'!$B$3:$S$93,6,FALSE)*VLOOKUP($F256,BY_IND_Demand_Drivers!$B$5:$J$100,8,FALSE)</f>
        <v>5.5239558443788868E-3</v>
      </c>
      <c r="I256" s="16">
        <f>VLOOKUP($D256,'Growth rate'!$B$3:$S$93,6,FALSE)*VLOOKUP($F256,BY_IND_Demand_Drivers!$B$5:$J$100,9,FALSE)</f>
        <v>5.5239558443788868E-3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0.10086975844651946</v>
      </c>
      <c r="H257" s="16">
        <f>VLOOKUP($D257,'Growth rate'!$B$3:$S$93,6,FALSE)*VLOOKUP($F257,BY_IND_Demand_Drivers!$B$5:$J$100,8,FALSE)</f>
        <v>5.6067775280129921E-3</v>
      </c>
      <c r="I257" s="16">
        <f>VLOOKUP($D257,'Growth rate'!$B$3:$S$93,6,FALSE)*VLOOKUP($F257,BY_IND_Demand_Drivers!$B$5:$J$100,9,FALSE)</f>
        <v>5.6067775280129921E-3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0.10235977712134049</v>
      </c>
      <c r="H258" s="16">
        <f>VLOOKUP($D258,'Growth rate'!$B$3:$S$93,6,FALSE)*VLOOKUP($F258,BY_IND_Demand_Drivers!$B$5:$J$100,8,FALSE)</f>
        <v>5.6895992116470975E-3</v>
      </c>
      <c r="I258" s="16">
        <f>VLOOKUP($D258,'Growth rate'!$B$3:$S$93,6,FALSE)*VLOOKUP($F258,BY_IND_Demand_Drivers!$B$5:$J$100,9,FALSE)</f>
        <v>5.6895992116470975E-3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0.10384979579616152</v>
      </c>
      <c r="H259" s="16">
        <f>VLOOKUP($D259,'Growth rate'!$B$3:$S$93,6,FALSE)*VLOOKUP($F259,BY_IND_Demand_Drivers!$B$5:$J$100,8,FALSE)</f>
        <v>5.7724208952812028E-3</v>
      </c>
      <c r="I259" s="16">
        <f>VLOOKUP($D259,'Growth rate'!$B$3:$S$93,6,FALSE)*VLOOKUP($F259,BY_IND_Demand_Drivers!$B$5:$J$100,9,FALSE)</f>
        <v>5.7724208952812028E-3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0.10533981447098255</v>
      </c>
      <c r="H260" s="16">
        <f>VLOOKUP($D260,'Growth rate'!$B$3:$S$93,6,FALSE)*VLOOKUP($F260,BY_IND_Demand_Drivers!$B$5:$J$100,8,FALSE)</f>
        <v>5.8552425789153081E-3</v>
      </c>
      <c r="I260" s="16">
        <f>VLOOKUP($D260,'Growth rate'!$B$3:$S$93,6,FALSE)*VLOOKUP($F260,BY_IND_Demand_Drivers!$B$5:$J$100,9,FALSE)</f>
        <v>5.8552425789153081E-3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0.10682983314580358</v>
      </c>
      <c r="H261" s="16">
        <f>VLOOKUP($D261,'Growth rate'!$B$3:$S$93,6,FALSE)*VLOOKUP($F261,BY_IND_Demand_Drivers!$B$5:$J$100,8,FALSE)</f>
        <v>5.9380642625494126E-3</v>
      </c>
      <c r="I261" s="16">
        <f>VLOOKUP($D261,'Growth rate'!$B$3:$S$93,6,FALSE)*VLOOKUP($F261,BY_IND_Demand_Drivers!$B$5:$J$100,9,FALSE)</f>
        <v>5.9380642625494126E-3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0.10831985182062459</v>
      </c>
      <c r="H262" s="16">
        <f>VLOOKUP($D262,'Growth rate'!$B$3:$S$93,6,FALSE)*VLOOKUP($F262,BY_IND_Demand_Drivers!$B$5:$J$100,8,FALSE)</f>
        <v>6.0208859461835171E-3</v>
      </c>
      <c r="I262" s="16">
        <f>VLOOKUP($D262,'Growth rate'!$B$3:$S$93,6,FALSE)*VLOOKUP($F262,BY_IND_Demand_Drivers!$B$5:$J$100,9,FALSE)</f>
        <v>6.0208859461835171E-3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0.10980987049544562</v>
      </c>
      <c r="H263" s="16">
        <f>VLOOKUP($D263,'Growth rate'!$B$3:$S$93,6,FALSE)*VLOOKUP($F263,BY_IND_Demand_Drivers!$B$5:$J$100,8,FALSE)</f>
        <v>6.1037076298176224E-3</v>
      </c>
      <c r="I263" s="16">
        <f>VLOOKUP($D263,'Growth rate'!$B$3:$S$93,6,FALSE)*VLOOKUP($F263,BY_IND_Demand_Drivers!$B$5:$J$100,9,FALSE)</f>
        <v>6.1037076298176224E-3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0.11129988917026665</v>
      </c>
      <c r="H264" s="16">
        <f>VLOOKUP($D264,'Growth rate'!$B$3:$S$93,6,FALSE)*VLOOKUP($F264,BY_IND_Demand_Drivers!$B$5:$J$100,8,FALSE)</f>
        <v>6.1865293134517278E-3</v>
      </c>
      <c r="I264" s="16">
        <f>VLOOKUP($D264,'Growth rate'!$B$3:$S$93,6,FALSE)*VLOOKUP($F264,BY_IND_Demand_Drivers!$B$5:$J$100,9,FALSE)</f>
        <v>6.1865293134517278E-3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0.11278990784508768</v>
      </c>
      <c r="H265" s="16">
        <f>VLOOKUP($D265,'Growth rate'!$B$3:$S$93,6,FALSE)*VLOOKUP($F265,BY_IND_Demand_Drivers!$B$5:$J$100,8,FALSE)</f>
        <v>6.2693509970858322E-3</v>
      </c>
      <c r="I265" s="16">
        <f>VLOOKUP($D265,'Growth rate'!$B$3:$S$93,6,FALSE)*VLOOKUP($F265,BY_IND_Demand_Drivers!$B$5:$J$100,9,FALSE)</f>
        <v>6.2693509970858322E-3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0.1142799265199087</v>
      </c>
      <c r="H266" s="16">
        <f>VLOOKUP($D266,'Growth rate'!$B$3:$S$93,6,FALSE)*VLOOKUP($F266,BY_IND_Demand_Drivers!$B$5:$J$100,8,FALSE)</f>
        <v>6.3521726807199376E-3</v>
      </c>
      <c r="I266" s="16">
        <f>VLOOKUP($D266,'Growth rate'!$B$3:$S$93,6,FALSE)*VLOOKUP($F266,BY_IND_Demand_Drivers!$B$5:$J$100,9,FALSE)</f>
        <v>6.3521726807199376E-3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0.11576994519472973</v>
      </c>
      <c r="H267" s="16">
        <f>VLOOKUP($D267,'Growth rate'!$B$3:$S$93,6,FALSE)*VLOOKUP($F267,BY_IND_Demand_Drivers!$B$5:$J$100,8,FALSE)</f>
        <v>6.4349943643540429E-3</v>
      </c>
      <c r="I267" s="16">
        <f>VLOOKUP($D267,'Growth rate'!$B$3:$S$93,6,FALSE)*VLOOKUP($F267,BY_IND_Demand_Drivers!$B$5:$J$100,9,FALSE)</f>
        <v>6.4349943643540429E-3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0.11725996386955076</v>
      </c>
      <c r="H268" s="16">
        <f>VLOOKUP($D268,'Growth rate'!$B$3:$S$93,6,FALSE)*VLOOKUP($F268,BY_IND_Demand_Drivers!$B$5:$J$100,8,FALSE)</f>
        <v>6.5178160479881482E-3</v>
      </c>
      <c r="I268" s="16">
        <f>VLOOKUP($D268,'Growth rate'!$B$3:$S$93,6,FALSE)*VLOOKUP($F268,BY_IND_Demand_Drivers!$B$5:$J$100,9,FALSE)</f>
        <v>6.5178160479881482E-3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0.11874998254437179</v>
      </c>
      <c r="H269" s="16">
        <f>VLOOKUP($D269,'Growth rate'!$B$3:$S$93,6,FALSE)*VLOOKUP($F269,BY_IND_Demand_Drivers!$B$5:$J$100,8,FALSE)</f>
        <v>6.6006377316222536E-3</v>
      </c>
      <c r="I269" s="16">
        <f>VLOOKUP($D269,'Growth rate'!$B$3:$S$93,6,FALSE)*VLOOKUP($F269,BY_IND_Demand_Drivers!$B$5:$J$100,9,FALSE)</f>
        <v>6.6006377316222536E-3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0.12024000121919282</v>
      </c>
      <c r="H270" s="16">
        <f>VLOOKUP($D270,'Growth rate'!$B$3:$S$93,6,FALSE)*VLOOKUP($F270,BY_IND_Demand_Drivers!$B$5:$J$100,8,FALSE)</f>
        <v>6.683459415256358E-3</v>
      </c>
      <c r="I270" s="16">
        <f>VLOOKUP($D270,'Growth rate'!$B$3:$S$93,6,FALSE)*VLOOKUP($F270,BY_IND_Demand_Drivers!$B$5:$J$100,9,FALSE)</f>
        <v>6.683459415256358E-3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0.12173001989401384</v>
      </c>
      <c r="H271" s="16">
        <f>VLOOKUP($D271,'Growth rate'!$B$3:$S$93,6,FALSE)*VLOOKUP($F271,BY_IND_Demand_Drivers!$B$5:$J$100,8,FALSE)</f>
        <v>6.7662810988904634E-3</v>
      </c>
      <c r="I271" s="16">
        <f>VLOOKUP($D271,'Growth rate'!$B$3:$S$93,6,FALSE)*VLOOKUP($F271,BY_IND_Demand_Drivers!$B$5:$J$100,9,FALSE)</f>
        <v>6.7662810988904634E-3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0.12322003856883484</v>
      </c>
      <c r="H272" s="16">
        <f>VLOOKUP($D272,'Growth rate'!$B$3:$S$93,6,FALSE)*VLOOKUP($F272,BY_IND_Demand_Drivers!$B$5:$J$100,8,FALSE)</f>
        <v>6.8491027825245679E-3</v>
      </c>
      <c r="I272" s="16">
        <f>VLOOKUP($D272,'Growth rate'!$B$3:$S$93,6,FALSE)*VLOOKUP($F272,BY_IND_Demand_Drivers!$B$5:$J$100,9,FALSE)</f>
        <v>6.8491027825245679E-3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0.12471005724365589</v>
      </c>
      <c r="H273" s="16">
        <f>VLOOKUP($D273,'Growth rate'!$B$3:$S$93,6,FALSE)*VLOOKUP($F273,BY_IND_Demand_Drivers!$B$5:$J$100,8,FALSE)</f>
        <v>6.9319244661586723E-3</v>
      </c>
      <c r="I273" s="16">
        <f>VLOOKUP($D273,'Growth rate'!$B$3:$S$93,6,FALSE)*VLOOKUP($F273,BY_IND_Demand_Drivers!$B$5:$J$100,9,FALSE)</f>
        <v>6.9319244661586723E-3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0.1262000759184769</v>
      </c>
      <c r="H274" s="16">
        <f>VLOOKUP($D274,'Growth rate'!$B$3:$S$93,6,FALSE)*VLOOKUP($F274,BY_IND_Demand_Drivers!$B$5:$J$100,8,FALSE)</f>
        <v>7.0147461497927777E-3</v>
      </c>
      <c r="I274" s="16">
        <f>VLOOKUP($D274,'Growth rate'!$B$3:$S$93,6,FALSE)*VLOOKUP($F274,BY_IND_Demand_Drivers!$B$5:$J$100,9,FALSE)</f>
        <v>7.0147461497927777E-3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0.12769009459329794</v>
      </c>
      <c r="H275" s="16">
        <f>VLOOKUP($D275,'Growth rate'!$B$3:$S$93,6,FALSE)*VLOOKUP($F275,BY_IND_Demand_Drivers!$B$5:$J$100,8,FALSE)</f>
        <v>7.097567833426883E-3</v>
      </c>
      <c r="I275" s="16">
        <f>VLOOKUP($D275,'Growth rate'!$B$3:$S$93,6,FALSE)*VLOOKUP($F275,BY_IND_Demand_Drivers!$B$5:$J$100,9,FALSE)</f>
        <v>7.097567833426883E-3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0.12918011326811896</v>
      </c>
      <c r="H276" s="16">
        <f>VLOOKUP($D276,'Growth rate'!$B$3:$S$93,6,FALSE)*VLOOKUP($F276,BY_IND_Demand_Drivers!$B$5:$J$100,8,FALSE)</f>
        <v>7.1803895170609883E-3</v>
      </c>
      <c r="I276" s="16">
        <f>VLOOKUP($D276,'Growth rate'!$B$3:$S$93,6,FALSE)*VLOOKUP($F276,BY_IND_Demand_Drivers!$B$5:$J$100,9,FALSE)</f>
        <v>7.1803895170609883E-3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0.13067013194293997</v>
      </c>
      <c r="H277" s="16">
        <f>VLOOKUP($D277,'Growth rate'!$B$3:$S$93,6,FALSE)*VLOOKUP($F277,BY_IND_Demand_Drivers!$B$5:$J$100,8,FALSE)</f>
        <v>7.2632112006950919E-3</v>
      </c>
      <c r="I277" s="16">
        <f>VLOOKUP($D277,'Growth rate'!$B$3:$S$93,6,FALSE)*VLOOKUP($F277,BY_IND_Demand_Drivers!$B$5:$J$100,9,FALSE)</f>
        <v>7.2632112006950919E-3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0.13216015061776101</v>
      </c>
      <c r="H278" s="16">
        <f>VLOOKUP($D278,'Growth rate'!$B$3:$S$93,6,FALSE)*VLOOKUP($F278,BY_IND_Demand_Drivers!$B$5:$J$100,8,FALSE)</f>
        <v>7.3460328843291973E-3</v>
      </c>
      <c r="I278" s="16">
        <f>VLOOKUP($D278,'Growth rate'!$B$3:$S$93,6,FALSE)*VLOOKUP($F278,BY_IND_Demand_Drivers!$B$5:$J$100,9,FALSE)</f>
        <v>7.3460328843291973E-3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0.13365016929258203</v>
      </c>
      <c r="H279" s="16">
        <f>VLOOKUP($D279,'Growth rate'!$B$3:$S$93,6,FALSE)*VLOOKUP($F279,BY_IND_Demand_Drivers!$B$5:$J$100,8,FALSE)</f>
        <v>7.4288545679633026E-3</v>
      </c>
      <c r="I279" s="16">
        <f>VLOOKUP($D279,'Growth rate'!$B$3:$S$93,6,FALSE)*VLOOKUP($F279,BY_IND_Demand_Drivers!$B$5:$J$100,9,FALSE)</f>
        <v>7.4288545679633026E-3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0.13514018796740307</v>
      </c>
      <c r="H280" s="16">
        <f>VLOOKUP($D280,'Growth rate'!$B$3:$S$93,6,FALSE)*VLOOKUP($F280,BY_IND_Demand_Drivers!$B$5:$J$100,8,FALSE)</f>
        <v>7.511676251597408E-3</v>
      </c>
      <c r="I280" s="16">
        <f>VLOOKUP($D280,'Growth rate'!$B$3:$S$93,6,FALSE)*VLOOKUP($F280,BY_IND_Demand_Drivers!$B$5:$J$100,9,FALSE)</f>
        <v>7.511676251597408E-3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0.13663020664222408</v>
      </c>
      <c r="H281" s="16">
        <f>VLOOKUP($D281,'Growth rate'!$B$3:$S$93,6,FALSE)*VLOOKUP($F281,BY_IND_Demand_Drivers!$B$5:$J$100,8,FALSE)</f>
        <v>7.5944979352315133E-3</v>
      </c>
      <c r="I281" s="16">
        <f>VLOOKUP($D281,'Growth rate'!$B$3:$S$93,6,FALSE)*VLOOKUP($F281,BY_IND_Demand_Drivers!$B$5:$J$100,9,FALSE)</f>
        <v>7.5944979352315133E-3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0.13881628994849968</v>
      </c>
      <c r="H282" s="16">
        <f>VLOOKUP($D282,'Growth rate'!$B$3:$S$93,6,FALSE)*VLOOKUP($F282,BY_IND_Demand_Drivers!$B$5:$J$100,8,FALSE)</f>
        <v>7.7160099021952181E-3</v>
      </c>
      <c r="I282" s="16">
        <f>VLOOKUP($D282,'Growth rate'!$B$3:$S$93,6,FALSE)*VLOOKUP($F282,BY_IND_Demand_Drivers!$B$5:$J$100,9,FALSE)</f>
        <v>7.7160099021952181E-3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0.14103735058767566</v>
      </c>
      <c r="H283" s="16">
        <f>VLOOKUP($D283,'Growth rate'!$B$3:$S$93,6,FALSE)*VLOOKUP($F283,BY_IND_Demand_Drivers!$B$5:$J$100,8,FALSE)</f>
        <v>7.8394660606303408E-3</v>
      </c>
      <c r="I283" s="16">
        <f>VLOOKUP($D283,'Growth rate'!$B$3:$S$93,6,FALSE)*VLOOKUP($F283,BY_IND_Demand_Drivers!$B$5:$J$100,9,FALSE)</f>
        <v>7.8394660606303408E-3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0.14329394819707847</v>
      </c>
      <c r="H284" s="16">
        <f>VLOOKUP($D284,'Growth rate'!$B$3:$S$93,6,FALSE)*VLOOKUP($F284,BY_IND_Demand_Drivers!$B$5:$J$100,8,FALSE)</f>
        <v>7.9648975176004264E-3</v>
      </c>
      <c r="I284" s="16">
        <f>VLOOKUP($D284,'Growth rate'!$B$3:$S$93,6,FALSE)*VLOOKUP($F284,BY_IND_Demand_Drivers!$B$5:$J$100,9,FALSE)</f>
        <v>7.9648975176004264E-3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0.14558665136823173</v>
      </c>
      <c r="H285" s="16">
        <f>VLOOKUP($D285,'Growth rate'!$B$3:$S$93,6,FALSE)*VLOOKUP($F285,BY_IND_Demand_Drivers!$B$5:$J$100,8,FALSE)</f>
        <v>8.0923358778820335E-3</v>
      </c>
      <c r="I285" s="16">
        <f>VLOOKUP($D285,'Growth rate'!$B$3:$S$93,6,FALSE)*VLOOKUP($F285,BY_IND_Demand_Drivers!$B$5:$J$100,9,FALSE)</f>
        <v>8.0923358778820335E-3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0.14791603779012344</v>
      </c>
      <c r="H286" s="16">
        <f>VLOOKUP($D286,'Growth rate'!$B$3:$S$93,6,FALSE)*VLOOKUP($F286,BY_IND_Demand_Drivers!$B$5:$J$100,8,FALSE)</f>
        <v>8.2218132519281447E-3</v>
      </c>
      <c r="I286" s="16">
        <f>VLOOKUP($D286,'Growth rate'!$B$3:$S$93,6,FALSE)*VLOOKUP($F286,BY_IND_Demand_Drivers!$B$5:$J$100,9,FALSE)</f>
        <v>8.2218132519281447E-3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0.15028269439476541</v>
      </c>
      <c r="H287" s="16">
        <f>VLOOKUP($D287,'Growth rate'!$B$3:$S$93,6,FALSE)*VLOOKUP($F287,BY_IND_Demand_Drivers!$B$5:$J$100,8,FALSE)</f>
        <v>8.3533622639589949E-3</v>
      </c>
      <c r="I287" s="16">
        <f>VLOOKUP($D287,'Growth rate'!$B$3:$S$93,6,FALSE)*VLOOKUP($F287,BY_IND_Demand_Drivers!$B$5:$J$100,9,FALSE)</f>
        <v>8.3533622639589949E-3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0.15268721750508168</v>
      </c>
      <c r="H288" s="16">
        <f>VLOOKUP($D288,'Growth rate'!$B$3:$S$93,6,FALSE)*VLOOKUP($F288,BY_IND_Demand_Drivers!$B$5:$J$100,8,FALSE)</f>
        <v>8.48701606018234E-3</v>
      </c>
      <c r="I288" s="16">
        <f>VLOOKUP($D288,'Growth rate'!$B$3:$S$93,6,FALSE)*VLOOKUP($F288,BY_IND_Demand_Drivers!$B$5:$J$100,9,FALSE)</f>
        <v>8.48701606018234E-3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0.15513021298516297</v>
      </c>
      <c r="H289" s="16">
        <f>VLOOKUP($D289,'Growth rate'!$B$3:$S$93,6,FALSE)*VLOOKUP($F289,BY_IND_Demand_Drivers!$B$5:$J$100,8,FALSE)</f>
        <v>8.6228083171452571E-3</v>
      </c>
      <c r="I289" s="16">
        <f>VLOOKUP($D289,'Growth rate'!$B$3:$S$93,6,FALSE)*VLOOKUP($F289,BY_IND_Demand_Drivers!$B$5:$J$100,9,FALSE)</f>
        <v>8.6228083171452571E-3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0.15761229639292559</v>
      </c>
      <c r="H290" s="16">
        <f>VLOOKUP($D290,'Growth rate'!$B$3:$S$93,6,FALSE)*VLOOKUP($F290,BY_IND_Demand_Drivers!$B$5:$J$100,8,FALSE)</f>
        <v>8.7607732502195824E-3</v>
      </c>
      <c r="I290" s="16">
        <f>VLOOKUP($D290,'Growth rate'!$B$3:$S$93,6,FALSE)*VLOOKUP($F290,BY_IND_Demand_Drivers!$B$5:$J$100,9,FALSE)</f>
        <v>8.7607732502195824E-3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0.1601340931352124</v>
      </c>
      <c r="H291" s="16">
        <f>VLOOKUP($D291,'Growth rate'!$B$3:$S$93,6,FALSE)*VLOOKUP($F291,BY_IND_Demand_Drivers!$B$5:$J$100,8,FALSE)</f>
        <v>8.9009456222230946E-3</v>
      </c>
      <c r="I291" s="16">
        <f>VLOOKUP($D291,'Growth rate'!$B$3:$S$93,6,FALSE)*VLOOKUP($F291,BY_IND_Demand_Drivers!$B$5:$J$100,9,FALSE)</f>
        <v>8.9009456222230946E-3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0.1626962386253758</v>
      </c>
      <c r="H292" s="16">
        <f>VLOOKUP($D292,'Growth rate'!$B$3:$S$93,6,FALSE)*VLOOKUP($F292,BY_IND_Demand_Drivers!$B$5:$J$100,8,FALSE)</f>
        <v>9.0433607521786651E-3</v>
      </c>
      <c r="I292" s="16">
        <f>VLOOKUP($D292,'Growth rate'!$B$3:$S$93,6,FALSE)*VLOOKUP($F292,BY_IND_Demand_Drivers!$B$5:$J$100,9,FALSE)</f>
        <v>9.0433607521786651E-3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0.16529937844338183</v>
      </c>
      <c r="H293" s="16">
        <f>VLOOKUP($D293,'Growth rate'!$B$3:$S$93,6,FALSE)*VLOOKUP($F293,BY_IND_Demand_Drivers!$B$5:$J$100,8,FALSE)</f>
        <v>9.1880545242135243E-3</v>
      </c>
      <c r="I293" s="16">
        <f>VLOOKUP($D293,'Growth rate'!$B$3:$S$93,6,FALSE)*VLOOKUP($F293,BY_IND_Demand_Drivers!$B$5:$J$100,9,FALSE)</f>
        <v>9.1880545242135243E-3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0.16794416849847593</v>
      </c>
      <c r="H294" s="16">
        <f>VLOOKUP($D294,'Growth rate'!$B$3:$S$93,6,FALSE)*VLOOKUP($F294,BY_IND_Demand_Drivers!$B$5:$J$100,8,FALSE)</f>
        <v>9.3350633966009389E-3</v>
      </c>
      <c r="I294" s="16">
        <f>VLOOKUP($D294,'Growth rate'!$B$3:$S$93,6,FALSE)*VLOOKUP($F294,BY_IND_Demand_Drivers!$B$5:$J$100,9,FALSE)</f>
        <v>9.3350633966009389E-3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0.17063127519445156</v>
      </c>
      <c r="H295" s="16">
        <f>VLOOKUP($D295,'Growth rate'!$B$3:$S$93,6,FALSE)*VLOOKUP($F295,BY_IND_Demand_Drivers!$B$5:$J$100,8,FALSE)</f>
        <v>9.4844244109465563E-3</v>
      </c>
      <c r="I295" s="16">
        <f>VLOOKUP($D295,'Growth rate'!$B$3:$S$93,6,FALSE)*VLOOKUP($F295,BY_IND_Demand_Drivers!$B$5:$J$100,9,FALSE)</f>
        <v>9.4844244109465563E-3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0.17336137559756276</v>
      </c>
      <c r="H296" s="16">
        <f>VLOOKUP($D296,'Growth rate'!$B$3:$S$93,6,FALSE)*VLOOKUP($F296,BY_IND_Demand_Drivers!$B$5:$J$100,8,FALSE)</f>
        <v>9.6361752015217007E-3</v>
      </c>
      <c r="I296" s="16">
        <f>VLOOKUP($D296,'Growth rate'!$B$3:$S$93,6,FALSE)*VLOOKUP($F296,BY_IND_Demand_Drivers!$B$5:$J$100,9,FALSE)</f>
        <v>9.6361752015217007E-3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0.17613515760712381</v>
      </c>
      <c r="H297" s="16">
        <f>VLOOKUP($D297,'Growth rate'!$B$3:$S$93,6,FALSE)*VLOOKUP($F297,BY_IND_Demand_Drivers!$B$5:$J$100,8,FALSE)</f>
        <v>9.7903540047460484E-3</v>
      </c>
      <c r="I297" s="16">
        <f>VLOOKUP($D297,'Growth rate'!$B$3:$S$93,6,FALSE)*VLOOKUP($F297,BY_IND_Demand_Drivers!$B$5:$J$100,9,FALSE)</f>
        <v>9.7903540047460484E-3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0.17895332012883775</v>
      </c>
      <c r="H298" s="16">
        <f>VLOOKUP($D298,'Growth rate'!$B$3:$S$93,6,FALSE)*VLOOKUP($F298,BY_IND_Demand_Drivers!$B$5:$J$100,8,FALSE)</f>
        <v>9.9469996688219837E-3</v>
      </c>
      <c r="I298" s="16">
        <f>VLOOKUP($D298,'Growth rate'!$B$3:$S$93,6,FALSE)*VLOOKUP($F298,BY_IND_Demand_Drivers!$B$5:$J$100,9,FALSE)</f>
        <v>9.9469996688219837E-3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0.1818165732508992</v>
      </c>
      <c r="H299" s="16">
        <f>VLOOKUP($D299,'Growth rate'!$B$3:$S$93,6,FALSE)*VLOOKUP($F299,BY_IND_Demand_Drivers!$B$5:$J$100,8,FALSE)</f>
        <v>1.0106151663523136E-2</v>
      </c>
      <c r="I299" s="16">
        <f>VLOOKUP($D299,'Growth rate'!$B$3:$S$93,6,FALSE)*VLOOKUP($F299,BY_IND_Demand_Drivers!$B$5:$J$100,9,FALSE)</f>
        <v>1.0106151663523136E-2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0.18472563842291354</v>
      </c>
      <c r="H300" s="16">
        <f>VLOOKUP($D300,'Growth rate'!$B$3:$S$93,6,FALSE)*VLOOKUP($F300,BY_IND_Demand_Drivers!$B$5:$J$100,8,FALSE)</f>
        <v>1.0267850090139505E-2</v>
      </c>
      <c r="I300" s="16">
        <f>VLOOKUP($D300,'Growth rate'!$B$3:$S$93,6,FALSE)*VLOOKUP($F300,BY_IND_Demand_Drivers!$B$5:$J$100,9,FALSE)</f>
        <v>1.0267850090139505E-2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0.18768124863768015</v>
      </c>
      <c r="H301" s="16">
        <f>VLOOKUP($D301,'Growth rate'!$B$3:$S$93,6,FALSE)*VLOOKUP($F301,BY_IND_Demand_Drivers!$B$5:$J$100,8,FALSE)</f>
        <v>1.0432135691581738E-2</v>
      </c>
      <c r="I301" s="16">
        <f>VLOOKUP($D301,'Growth rate'!$B$3:$S$93,6,FALSE)*VLOOKUP($F301,BY_IND_Demand_Drivers!$B$5:$J$100,9,FALSE)</f>
        <v>1.0432135691581738E-2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0.19068414861588306</v>
      </c>
      <c r="H302" s="16">
        <f>VLOOKUP($D302,'Growth rate'!$B$3:$S$93,6,FALSE)*VLOOKUP($F302,BY_IND_Demand_Drivers!$B$5:$J$100,8,FALSE)</f>
        <v>1.0599049862647047E-2</v>
      </c>
      <c r="I302" s="16">
        <f>VLOOKUP($D302,'Growth rate'!$B$3:$S$93,6,FALSE)*VLOOKUP($F302,BY_IND_Demand_Drivers!$B$5:$J$100,9,FALSE)</f>
        <v>1.0599049862647047E-2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0.1937350949937372</v>
      </c>
      <c r="H303" s="16">
        <f>VLOOKUP($D303,'Growth rate'!$B$3:$S$93,6,FALSE)*VLOOKUP($F303,BY_IND_Demand_Drivers!$B$5:$J$100,8,FALSE)</f>
        <v>1.0768634660449399E-2</v>
      </c>
      <c r="I303" s="16">
        <f>VLOOKUP($D303,'Growth rate'!$B$3:$S$93,6,FALSE)*VLOOKUP($F303,BY_IND_Demand_Drivers!$B$5:$J$100,9,FALSE)</f>
        <v>1.0768634660449399E-2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0.19683485651363697</v>
      </c>
      <c r="H304" s="16">
        <f>VLOOKUP($D304,'Growth rate'!$B$3:$S$93,6,FALSE)*VLOOKUP($F304,BY_IND_Demand_Drivers!$B$5:$J$100,8,FALSE)</f>
        <v>1.0940932815016589E-2</v>
      </c>
      <c r="I304" s="16">
        <f>VLOOKUP($D304,'Growth rate'!$B$3:$S$93,6,FALSE)*VLOOKUP($F304,BY_IND_Demand_Drivers!$B$5:$J$100,9,FALSE)</f>
        <v>1.0940932815016589E-2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0.19998421421785514</v>
      </c>
      <c r="H305" s="16">
        <f>VLOOKUP($D305,'Growth rate'!$B$3:$S$93,6,FALSE)*VLOOKUP($F305,BY_IND_Demand_Drivers!$B$5:$J$100,8,FALSE)</f>
        <v>1.1115987740056853E-2</v>
      </c>
      <c r="I305" s="16">
        <f>VLOOKUP($D305,'Growth rate'!$B$3:$S$93,6,FALSE)*VLOOKUP($F305,BY_IND_Demand_Drivers!$B$5:$J$100,9,FALSE)</f>
        <v>1.1115987740056853E-2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0.20318396164534086</v>
      </c>
      <c r="H306" s="16">
        <f>VLOOKUP($D306,'Growth rate'!$B$3:$S$93,6,FALSE)*VLOOKUP($F306,BY_IND_Demand_Drivers!$B$5:$J$100,8,FALSE)</f>
        <v>1.1293843543897765E-2</v>
      </c>
      <c r="I306" s="16">
        <f>VLOOKUP($D306,'Growth rate'!$B$3:$S$93,6,FALSE)*VLOOKUP($F306,BY_IND_Demand_Drivers!$B$5:$J$100,9,FALSE)</f>
        <v>1.1293843543897765E-2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0.20643490503166628</v>
      </c>
      <c r="H307" s="16">
        <f>VLOOKUP($D307,'Growth rate'!$B$3:$S$93,6,FALSE)*VLOOKUP($F307,BY_IND_Demand_Drivers!$B$5:$J$100,8,FALSE)</f>
        <v>1.1474545040600128E-2</v>
      </c>
      <c r="I307" s="16">
        <f>VLOOKUP($D307,'Growth rate'!$B$3:$S$93,6,FALSE)*VLOOKUP($F307,BY_IND_Demand_Drivers!$B$5:$J$100,9,FALSE)</f>
        <v>1.1474545040600128E-2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0.20973786351217294</v>
      </c>
      <c r="H308" s="16">
        <f>VLOOKUP($D308,'Growth rate'!$B$3:$S$93,6,FALSE)*VLOOKUP($F308,BY_IND_Demand_Drivers!$B$5:$J$100,8,FALSE)</f>
        <v>1.1658137761249729E-2</v>
      </c>
      <c r="I308" s="16">
        <f>VLOOKUP($D308,'Growth rate'!$B$3:$S$93,6,FALSE)*VLOOKUP($F308,BY_IND_Demand_Drivers!$B$5:$J$100,9,FALSE)</f>
        <v>1.1658137761249729E-2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0.21309366932836771</v>
      </c>
      <c r="H309" s="16">
        <f>VLOOKUP($D309,'Growth rate'!$B$3:$S$93,6,FALSE)*VLOOKUP($F309,BY_IND_Demand_Drivers!$B$5:$J$100,8,FALSE)</f>
        <v>1.1844667965429725E-2</v>
      </c>
      <c r="I309" s="16">
        <f>VLOOKUP($D309,'Growth rate'!$B$3:$S$93,6,FALSE)*VLOOKUP($F309,BY_IND_Demand_Drivers!$B$5:$J$100,9,FALSE)</f>
        <v>1.1844667965429725E-2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0.21650316803762162</v>
      </c>
      <c r="H310" s="16">
        <f>VLOOKUP($D310,'Growth rate'!$B$3:$S$93,6,FALSE)*VLOOKUP($F310,BY_IND_Demand_Drivers!$B$5:$J$100,8,FALSE)</f>
        <v>1.2034182652876603E-2</v>
      </c>
      <c r="I310" s="16">
        <f>VLOOKUP($D310,'Growth rate'!$B$3:$S$93,6,FALSE)*VLOOKUP($F310,BY_IND_Demand_Drivers!$B$5:$J$100,9,FALSE)</f>
        <v>1.2034182652876603E-2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0.21996721872622355</v>
      </c>
      <c r="H311" s="16">
        <f>VLOOKUP($D311,'Growth rate'!$B$3:$S$93,6,FALSE)*VLOOKUP($F311,BY_IND_Demand_Drivers!$B$5:$J$100,8,FALSE)</f>
        <v>1.2226729575322627E-2</v>
      </c>
      <c r="I311" s="16">
        <f>VLOOKUP($D311,'Growth rate'!$B$3:$S$93,6,FALSE)*VLOOKUP($F311,BY_IND_Demand_Drivers!$B$5:$J$100,9,FALSE)</f>
        <v>1.2226729575322627E-2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0.22348669422584314</v>
      </c>
      <c r="H312" s="16">
        <f>VLOOKUP($D312,'Growth rate'!$B$3:$S$93,6,FALSE)*VLOOKUP($F312,BY_IND_Demand_Drivers!$B$5:$J$100,8,FALSE)</f>
        <v>1.2422357248527791E-2</v>
      </c>
      <c r="I312" s="16">
        <f>VLOOKUP($D312,'Growth rate'!$B$3:$S$93,6,FALSE)*VLOOKUP($F312,BY_IND_Demand_Drivers!$B$5:$J$100,9,FALSE)</f>
        <v>1.2422357248527791E-2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0.22706248133345669</v>
      </c>
      <c r="H313" s="16">
        <f>VLOOKUP($D313,'Growth rate'!$B$3:$S$93,6,FALSE)*VLOOKUP($F313,BY_IND_Demand_Drivers!$B$5:$J$100,8,FALSE)</f>
        <v>1.2621114964504238E-2</v>
      </c>
      <c r="I313" s="16">
        <f>VLOOKUP($D313,'Growth rate'!$B$3:$S$93,6,FALSE)*VLOOKUP($F313,BY_IND_Demand_Drivers!$B$5:$J$100,9,FALSE)</f>
        <v>1.2621114964504238E-2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0.23069548103479198</v>
      </c>
      <c r="H314" s="16">
        <f>VLOOKUP($D314,'Growth rate'!$B$3:$S$93,6,FALSE)*VLOOKUP($F314,BY_IND_Demand_Drivers!$B$5:$J$100,8,FALSE)</f>
        <v>1.2823052803936304E-2</v>
      </c>
      <c r="I314" s="16">
        <f>VLOOKUP($D314,'Growth rate'!$B$3:$S$93,6,FALSE)*VLOOKUP($F314,BY_IND_Demand_Drivers!$B$5:$J$100,9,FALSE)</f>
        <v>1.2823052803936304E-2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0.23438660873134862</v>
      </c>
      <c r="H315" s="16">
        <f>VLOOKUP($D315,'Growth rate'!$B$3:$S$93,6,FALSE)*VLOOKUP($F315,BY_IND_Demand_Drivers!$B$5:$J$100,8,FALSE)</f>
        <v>1.3028221648799283E-2</v>
      </c>
      <c r="I315" s="16">
        <f>VLOOKUP($D315,'Growth rate'!$B$3:$S$93,6,FALSE)*VLOOKUP($F315,BY_IND_Demand_Drivers!$B$5:$J$100,9,FALSE)</f>
        <v>1.3028221648799283E-2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0.23813679447105024</v>
      </c>
      <c r="H316" s="16">
        <f>VLOOKUP($D316,'Growth rate'!$B$3:$S$93,6,FALSE)*VLOOKUP($F316,BY_IND_Demand_Drivers!$B$5:$J$100,8,FALSE)</f>
        <v>1.3236673195180074E-2</v>
      </c>
      <c r="I316" s="16">
        <f>VLOOKUP($D316,'Growth rate'!$B$3:$S$93,6,FALSE)*VLOOKUP($F316,BY_IND_Demand_Drivers!$B$5:$J$100,9,FALSE)</f>
        <v>1.3236673195180074E-2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0.24194698318258709</v>
      </c>
      <c r="H317" s="16">
        <f>VLOOKUP($D317,'Growth rate'!$B$3:$S$93,6,FALSE)*VLOOKUP($F317,BY_IND_Demand_Drivers!$B$5:$J$100,8,FALSE)</f>
        <v>1.3448459966302959E-2</v>
      </c>
      <c r="I317" s="16">
        <f>VLOOKUP($D317,'Growth rate'!$B$3:$S$93,6,FALSE)*VLOOKUP($F317,BY_IND_Demand_Drivers!$B$5:$J$100,9,FALSE)</f>
        <v>1.3448459966302959E-2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0.24581813491350848</v>
      </c>
      <c r="H318" s="16">
        <f>VLOOKUP($D318,'Growth rate'!$B$3:$S$93,6,FALSE)*VLOOKUP($F318,BY_IND_Demand_Drivers!$B$5:$J$100,8,FALSE)</f>
        <v>1.3663635325763805E-2</v>
      </c>
      <c r="I318" s="16">
        <f>VLOOKUP($D318,'Growth rate'!$B$3:$S$93,6,FALSE)*VLOOKUP($F318,BY_IND_Demand_Drivers!$B$5:$J$100,9,FALSE)</f>
        <v>1.3663635325763805E-2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0.24975122507212461</v>
      </c>
      <c r="H319" s="16">
        <f>VLOOKUP($D319,'Growth rate'!$B$3:$S$93,6,FALSE)*VLOOKUP($F319,BY_IND_Demand_Drivers!$B$5:$J$100,8,FALSE)</f>
        <v>1.3882253490976026E-2</v>
      </c>
      <c r="I319" s="16">
        <f>VLOOKUP($D319,'Growth rate'!$B$3:$S$93,6,FALSE)*VLOOKUP($F319,BY_IND_Demand_Drivers!$B$5:$J$100,9,FALSE)</f>
        <v>1.3882253490976026E-2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0.25374724467327858</v>
      </c>
      <c r="H320" s="16">
        <f>VLOOKUP($D320,'Growth rate'!$B$3:$S$93,6,FALSE)*VLOOKUP($F320,BY_IND_Demand_Drivers!$B$5:$J$100,8,FALSE)</f>
        <v>1.4104369546831643E-2</v>
      </c>
      <c r="I320" s="16">
        <f>VLOOKUP($D320,'Growth rate'!$B$3:$S$93,6,FALSE)*VLOOKUP($F320,BY_IND_Demand_Drivers!$B$5:$J$100,9,FALSE)</f>
        <v>1.4104369546831643E-2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0.25780720058805101</v>
      </c>
      <c r="H321" s="16">
        <f>VLOOKUP($D321,'Growth rate'!$B$3:$S$93,6,FALSE)*VLOOKUP($F321,BY_IND_Demand_Drivers!$B$5:$J$100,8,FALSE)</f>
        <v>1.4330039459580947E-2</v>
      </c>
      <c r="I321" s="16">
        <f>VLOOKUP($D321,'Growth rate'!$B$3:$S$93,6,FALSE)*VLOOKUP($F321,BY_IND_Demand_Drivers!$B$5:$J$100,9,FALSE)</f>
        <v>1.4330039459580947E-2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0.2619321157974599</v>
      </c>
      <c r="H322" s="16">
        <f>VLOOKUP($D322,'Growth rate'!$B$3:$S$93,6,FALSE)*VLOOKUP($F322,BY_IND_Demand_Drivers!$B$5:$J$100,8,FALSE)</f>
        <v>1.4559320090934245E-2</v>
      </c>
      <c r="I322" s="16">
        <f>VLOOKUP($D322,'Growth rate'!$B$3:$S$93,6,FALSE)*VLOOKUP($F322,BY_IND_Demand_Drivers!$B$5:$J$100,9,FALSE)</f>
        <v>1.4559320090934245E-2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0.26612302965021928</v>
      </c>
      <c r="H323" s="16">
        <f>VLOOKUP($D323,'Growth rate'!$B$3:$S$93,6,FALSE)*VLOOKUP($F323,BY_IND_Demand_Drivers!$B$5:$J$100,8,FALSE)</f>
        <v>1.4792269212389195E-2</v>
      </c>
      <c r="I323" s="16">
        <f>VLOOKUP($D323,'Growth rate'!$B$3:$S$93,6,FALSE)*VLOOKUP($F323,BY_IND_Demand_Drivers!$B$5:$J$100,9,FALSE)</f>
        <v>1.4792269212389195E-2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0.2703809981246228</v>
      </c>
      <c r="H324" s="16">
        <f>VLOOKUP($D324,'Growth rate'!$B$3:$S$93,6,FALSE)*VLOOKUP($F324,BY_IND_Demand_Drivers!$B$5:$J$100,8,FALSE)</f>
        <v>1.5028945519787422E-2</v>
      </c>
      <c r="I324" s="16">
        <f>VLOOKUP($D324,'Growth rate'!$B$3:$S$93,6,FALSE)*VLOOKUP($F324,BY_IND_Demand_Drivers!$B$5:$J$100,9,FALSE)</f>
        <v>1.5028945519787422E-2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0.27470709409461674</v>
      </c>
      <c r="H325" s="16">
        <f>VLOOKUP($D325,'Growth rate'!$B$3:$S$93,6,FALSE)*VLOOKUP($F325,BY_IND_Demand_Drivers!$B$5:$J$100,8,FALSE)</f>
        <v>1.5269408648104022E-2</v>
      </c>
      <c r="I325" s="16">
        <f>VLOOKUP($D325,'Growth rate'!$B$3:$S$93,6,FALSE)*VLOOKUP($F325,BY_IND_Demand_Drivers!$B$5:$J$100,9,FALSE)</f>
        <v>1.5269408648104022E-2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0.27910240760013066</v>
      </c>
      <c r="H326" s="16">
        <f>VLOOKUP($D326,'Growth rate'!$B$3:$S$93,6,FALSE)*VLOOKUP($F326,BY_IND_Demand_Drivers!$B$5:$J$100,8,FALSE)</f>
        <v>1.5513719186473688E-2</v>
      </c>
      <c r="I326" s="16">
        <f>VLOOKUP($D326,'Growth rate'!$B$3:$S$93,6,FALSE)*VLOOKUP($F326,BY_IND_Demand_Drivers!$B$5:$J$100,9,FALSE)</f>
        <v>1.5513719186473688E-2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0.28356804612173275</v>
      </c>
      <c r="H327" s="16">
        <f>VLOOKUP($D327,'Growth rate'!$B$3:$S$93,6,FALSE)*VLOOKUP($F327,BY_IND_Demand_Drivers!$B$5:$J$100,8,FALSE)</f>
        <v>1.5761938693457267E-2</v>
      </c>
      <c r="I327" s="16">
        <f>VLOOKUP($D327,'Growth rate'!$B$3:$S$93,6,FALSE)*VLOOKUP($F327,BY_IND_Demand_Drivers!$B$5:$J$100,9,FALSE)</f>
        <v>1.5761938693457267E-2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0.28810513485968048</v>
      </c>
      <c r="H328" s="16">
        <f>VLOOKUP($D328,'Growth rate'!$B$3:$S$93,6,FALSE)*VLOOKUP($F328,BY_IND_Demand_Drivers!$B$5:$J$100,8,FALSE)</f>
        <v>1.6014129712552581E-2</v>
      </c>
      <c r="I328" s="16">
        <f>VLOOKUP($D328,'Growth rate'!$B$3:$S$93,6,FALSE)*VLOOKUP($F328,BY_IND_Demand_Drivers!$B$5:$J$100,9,FALSE)</f>
        <v>1.6014129712552581E-2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0.29271481701743535</v>
      </c>
      <c r="H329" s="16">
        <f>VLOOKUP($D329,'Growth rate'!$B$3:$S$93,6,FALSE)*VLOOKUP($F329,BY_IND_Demand_Drivers!$B$5:$J$100,8,FALSE)</f>
        <v>1.6270355787953421E-2</v>
      </c>
      <c r="I329" s="16">
        <f>VLOOKUP($D329,'Growth rate'!$B$3:$S$93,6,FALSE)*VLOOKUP($F329,BY_IND_Demand_Drivers!$B$5:$J$100,9,FALSE)</f>
        <v>1.6270355787953421E-2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0.29739825408971432</v>
      </c>
      <c r="H330" s="16">
        <f>VLOOKUP($D330,'Growth rate'!$B$3:$S$93,6,FALSE)*VLOOKUP($F330,BY_IND_Demand_Drivers!$B$5:$J$100,8,FALSE)</f>
        <v>1.653068148056068E-2</v>
      </c>
      <c r="I330" s="16">
        <f>VLOOKUP($D330,'Growth rate'!$B$3:$S$93,6,FALSE)*VLOOKUP($F330,BY_IND_Demand_Drivers!$B$5:$J$100,9,FALSE)</f>
        <v>1.653068148056068E-2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0.30215662615514977</v>
      </c>
      <c r="H331" s="16">
        <f>VLOOKUP($D331,'Growth rate'!$B$3:$S$93,6,FALSE)*VLOOKUP($F331,BY_IND_Demand_Drivers!$B$5:$J$100,8,FALSE)</f>
        <v>1.679517238424965E-2</v>
      </c>
      <c r="I331" s="16">
        <f>VLOOKUP($D331,'Growth rate'!$B$3:$S$93,6,FALSE)*VLOOKUP($F331,BY_IND_Demand_Drivers!$B$5:$J$100,9,FALSE)</f>
        <v>1.679517238424965E-2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0.26068719207920793</v>
      </c>
      <c r="H332" s="16">
        <f>VLOOKUP($D332,'Growth rate'!$B$3:$S$93,6,FALSE)*VLOOKUP($F332,BY_IND_Demand_Drivers!$B$5:$J$100,8,FALSE)</f>
        <v>1.4487825742574258E-2</v>
      </c>
      <c r="I332" s="16">
        <f>VLOOKUP($D332,'Growth rate'!$B$3:$S$93,6,FALSE)*VLOOKUP($F332,BY_IND_Demand_Drivers!$B$5:$J$100,9,FALSE)</f>
        <v>1.4487825742574258E-2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0.26498208795909084</v>
      </c>
      <c r="H333" s="16">
        <f>VLOOKUP($D333,'Growth rate'!$B$3:$S$93,6,FALSE)*VLOOKUP($F333,BY_IND_Demand_Drivers!$B$5:$J$100,8,FALSE)</f>
        <v>1.4726516805966958E-2</v>
      </c>
      <c r="I333" s="16">
        <f>VLOOKUP($D333,'Growth rate'!$B$3:$S$93,6,FALSE)*VLOOKUP($F333,BY_IND_Demand_Drivers!$B$5:$J$100,9,FALSE)</f>
        <v>1.4726516805966958E-2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0.26927698383897369</v>
      </c>
      <c r="H334" s="16">
        <f>VLOOKUP($D334,'Growth rate'!$B$3:$S$93,6,FALSE)*VLOOKUP($F334,BY_IND_Demand_Drivers!$B$5:$J$100,8,FALSE)</f>
        <v>1.496520786935966E-2</v>
      </c>
      <c r="I334" s="16">
        <f>VLOOKUP($D334,'Growth rate'!$B$3:$S$93,6,FALSE)*VLOOKUP($F334,BY_IND_Demand_Drivers!$B$5:$J$100,9,FALSE)</f>
        <v>1.496520786935966E-2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0.2735718797188566</v>
      </c>
      <c r="H335" s="16">
        <f>VLOOKUP($D335,'Growth rate'!$B$3:$S$93,6,FALSE)*VLOOKUP($F335,BY_IND_Demand_Drivers!$B$5:$J$100,8,FALSE)</f>
        <v>1.520389893275236E-2</v>
      </c>
      <c r="I335" s="16">
        <f>VLOOKUP($D335,'Growth rate'!$B$3:$S$93,6,FALSE)*VLOOKUP($F335,BY_IND_Demand_Drivers!$B$5:$J$100,9,FALSE)</f>
        <v>1.520389893275236E-2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0.27786677559873946</v>
      </c>
      <c r="H336" s="16">
        <f>VLOOKUP($D336,'Growth rate'!$B$3:$S$93,6,FALSE)*VLOOKUP($F336,BY_IND_Demand_Drivers!$B$5:$J$100,8,FALSE)</f>
        <v>1.544258999614506E-2</v>
      </c>
      <c r="I336" s="16">
        <f>VLOOKUP($D336,'Growth rate'!$B$3:$S$93,6,FALSE)*VLOOKUP($F336,BY_IND_Demand_Drivers!$B$5:$J$100,9,FALSE)</f>
        <v>1.544258999614506E-2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0.28216167147862226</v>
      </c>
      <c r="H337" s="16">
        <f>VLOOKUP($D337,'Growth rate'!$B$3:$S$93,6,FALSE)*VLOOKUP($F337,BY_IND_Demand_Drivers!$B$5:$J$100,8,FALSE)</f>
        <v>1.5681281059537758E-2</v>
      </c>
      <c r="I337" s="16">
        <f>VLOOKUP($D337,'Growth rate'!$B$3:$S$93,6,FALSE)*VLOOKUP($F337,BY_IND_Demand_Drivers!$B$5:$J$100,9,FALSE)</f>
        <v>1.5681281059537758E-2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0.28645656735850517</v>
      </c>
      <c r="H338" s="16">
        <f>VLOOKUP($D338,'Growth rate'!$B$3:$S$93,6,FALSE)*VLOOKUP($F338,BY_IND_Demand_Drivers!$B$5:$J$100,8,FALSE)</f>
        <v>1.5919972122930458E-2</v>
      </c>
      <c r="I338" s="16">
        <f>VLOOKUP($D338,'Growth rate'!$B$3:$S$93,6,FALSE)*VLOOKUP($F338,BY_IND_Demand_Drivers!$B$5:$J$100,9,FALSE)</f>
        <v>1.5919972122930458E-2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0.29075146323838802</v>
      </c>
      <c r="H339" s="16">
        <f>VLOOKUP($D339,'Growth rate'!$B$3:$S$93,6,FALSE)*VLOOKUP($F339,BY_IND_Demand_Drivers!$B$5:$J$100,8,FALSE)</f>
        <v>1.6158663186323158E-2</v>
      </c>
      <c r="I339" s="16">
        <f>VLOOKUP($D339,'Growth rate'!$B$3:$S$93,6,FALSE)*VLOOKUP($F339,BY_IND_Demand_Drivers!$B$5:$J$100,9,FALSE)</f>
        <v>1.6158663186323158E-2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0.29504635911827093</v>
      </c>
      <c r="H340" s="16">
        <f>VLOOKUP($D340,'Growth rate'!$B$3:$S$93,6,FALSE)*VLOOKUP($F340,BY_IND_Demand_Drivers!$B$5:$J$100,8,FALSE)</f>
        <v>1.6397354249715859E-2</v>
      </c>
      <c r="I340" s="16">
        <f>VLOOKUP($D340,'Growth rate'!$B$3:$S$93,6,FALSE)*VLOOKUP($F340,BY_IND_Demand_Drivers!$B$5:$J$100,9,FALSE)</f>
        <v>1.6397354249715859E-2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0.29934125499815384</v>
      </c>
      <c r="H341" s="16">
        <f>VLOOKUP($D341,'Growth rate'!$B$3:$S$93,6,FALSE)*VLOOKUP($F341,BY_IND_Demand_Drivers!$B$5:$J$100,8,FALSE)</f>
        <v>1.6636045313108562E-2</v>
      </c>
      <c r="I341" s="16">
        <f>VLOOKUP($D341,'Growth rate'!$B$3:$S$93,6,FALSE)*VLOOKUP($F341,BY_IND_Demand_Drivers!$B$5:$J$100,9,FALSE)</f>
        <v>1.6636045313108562E-2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0.30363615087803669</v>
      </c>
      <c r="H342" s="16">
        <f>VLOOKUP($D342,'Growth rate'!$B$3:$S$93,6,FALSE)*VLOOKUP($F342,BY_IND_Demand_Drivers!$B$5:$J$100,8,FALSE)</f>
        <v>1.6874736376501262E-2</v>
      </c>
      <c r="I342" s="16">
        <f>VLOOKUP($D342,'Growth rate'!$B$3:$S$93,6,FALSE)*VLOOKUP($F342,BY_IND_Demand_Drivers!$B$5:$J$100,9,FALSE)</f>
        <v>1.6874736376501262E-2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0.3079310467579196</v>
      </c>
      <c r="H343" s="16">
        <f>VLOOKUP($D343,'Growth rate'!$B$3:$S$93,6,FALSE)*VLOOKUP($F343,BY_IND_Demand_Drivers!$B$5:$J$100,8,FALSE)</f>
        <v>1.7113427439893962E-2</v>
      </c>
      <c r="I343" s="16">
        <f>VLOOKUP($D343,'Growth rate'!$B$3:$S$93,6,FALSE)*VLOOKUP($F343,BY_IND_Demand_Drivers!$B$5:$J$100,9,FALSE)</f>
        <v>1.7113427439893962E-2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0.3122259426378024</v>
      </c>
      <c r="H344" s="16">
        <f>VLOOKUP($D344,'Growth rate'!$B$3:$S$93,6,FALSE)*VLOOKUP($F344,BY_IND_Demand_Drivers!$B$5:$J$100,8,FALSE)</f>
        <v>1.7352118503286659E-2</v>
      </c>
      <c r="I344" s="16">
        <f>VLOOKUP($D344,'Growth rate'!$B$3:$S$93,6,FALSE)*VLOOKUP($F344,BY_IND_Demand_Drivers!$B$5:$J$100,9,FALSE)</f>
        <v>1.7352118503286659E-2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0.31652083851768525</v>
      </c>
      <c r="H345" s="16">
        <f>VLOOKUP($D345,'Growth rate'!$B$3:$S$93,6,FALSE)*VLOOKUP($F345,BY_IND_Demand_Drivers!$B$5:$J$100,8,FALSE)</f>
        <v>1.7590809566679359E-2</v>
      </c>
      <c r="I345" s="16">
        <f>VLOOKUP($D345,'Growth rate'!$B$3:$S$93,6,FALSE)*VLOOKUP($F345,BY_IND_Demand_Drivers!$B$5:$J$100,9,FALSE)</f>
        <v>1.7590809566679359E-2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0.32081573439756816</v>
      </c>
      <c r="H346" s="16">
        <f>VLOOKUP($D346,'Growth rate'!$B$3:$S$93,6,FALSE)*VLOOKUP($F346,BY_IND_Demand_Drivers!$B$5:$J$100,8,FALSE)</f>
        <v>1.7829500630072062E-2</v>
      </c>
      <c r="I346" s="16">
        <f>VLOOKUP($D346,'Growth rate'!$B$3:$S$93,6,FALSE)*VLOOKUP($F346,BY_IND_Demand_Drivers!$B$5:$J$100,9,FALSE)</f>
        <v>1.7829500630072062E-2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0.32511063027745102</v>
      </c>
      <c r="H347" s="16">
        <f>VLOOKUP($D347,'Growth rate'!$B$3:$S$93,6,FALSE)*VLOOKUP($F347,BY_IND_Demand_Drivers!$B$5:$J$100,8,FALSE)</f>
        <v>1.8068191693464762E-2</v>
      </c>
      <c r="I347" s="16">
        <f>VLOOKUP($D347,'Growth rate'!$B$3:$S$93,6,FALSE)*VLOOKUP($F347,BY_IND_Demand_Drivers!$B$5:$J$100,9,FALSE)</f>
        <v>1.8068191693464762E-2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0.32940552615733393</v>
      </c>
      <c r="H348" s="16">
        <f>VLOOKUP($D348,'Growth rate'!$B$3:$S$93,6,FALSE)*VLOOKUP($F348,BY_IND_Demand_Drivers!$B$5:$J$100,8,FALSE)</f>
        <v>1.8306882756857462E-2</v>
      </c>
      <c r="I348" s="16">
        <f>VLOOKUP($D348,'Growth rate'!$B$3:$S$93,6,FALSE)*VLOOKUP($F348,BY_IND_Demand_Drivers!$B$5:$J$100,9,FALSE)</f>
        <v>1.8306882756857462E-2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0.33370042203721684</v>
      </c>
      <c r="H349" s="16">
        <f>VLOOKUP($D349,'Growth rate'!$B$3:$S$93,6,FALSE)*VLOOKUP($F349,BY_IND_Demand_Drivers!$B$5:$J$100,8,FALSE)</f>
        <v>1.8545573820250162E-2</v>
      </c>
      <c r="I349" s="16">
        <f>VLOOKUP($D349,'Growth rate'!$B$3:$S$93,6,FALSE)*VLOOKUP($F349,BY_IND_Demand_Drivers!$B$5:$J$100,9,FALSE)</f>
        <v>1.8545573820250162E-2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0.33799531791709969</v>
      </c>
      <c r="H350" s="16">
        <f>VLOOKUP($D350,'Growth rate'!$B$3:$S$93,6,FALSE)*VLOOKUP($F350,BY_IND_Demand_Drivers!$B$5:$J$100,8,FALSE)</f>
        <v>1.8784264883642862E-2</v>
      </c>
      <c r="I350" s="16">
        <f>VLOOKUP($D350,'Growth rate'!$B$3:$S$93,6,FALSE)*VLOOKUP($F350,BY_IND_Demand_Drivers!$B$5:$J$100,9,FALSE)</f>
        <v>1.8784264883642862E-2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0.3422902137969826</v>
      </c>
      <c r="H351" s="16">
        <f>VLOOKUP($D351,'Growth rate'!$B$3:$S$93,6,FALSE)*VLOOKUP($F351,BY_IND_Demand_Drivers!$B$5:$J$100,8,FALSE)</f>
        <v>1.9022955947035562E-2</v>
      </c>
      <c r="I351" s="16">
        <f>VLOOKUP($D351,'Growth rate'!$B$3:$S$93,6,FALSE)*VLOOKUP($F351,BY_IND_Demand_Drivers!$B$5:$J$100,9,FALSE)</f>
        <v>1.9022955947035562E-2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0.34658510967686545</v>
      </c>
      <c r="H352" s="16">
        <f>VLOOKUP($D352,'Growth rate'!$B$3:$S$93,6,FALSE)*VLOOKUP($F352,BY_IND_Demand_Drivers!$B$5:$J$100,8,FALSE)</f>
        <v>1.9261647010428266E-2</v>
      </c>
      <c r="I352" s="16">
        <f>VLOOKUP($D352,'Growth rate'!$B$3:$S$93,6,FALSE)*VLOOKUP($F352,BY_IND_Demand_Drivers!$B$5:$J$100,9,FALSE)</f>
        <v>1.9261647010428266E-2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0.35088000555674836</v>
      </c>
      <c r="H353" s="16">
        <f>VLOOKUP($D353,'Growth rate'!$B$3:$S$93,6,FALSE)*VLOOKUP($F353,BY_IND_Demand_Drivers!$B$5:$J$100,8,FALSE)</f>
        <v>1.9500338073820966E-2</v>
      </c>
      <c r="I353" s="16">
        <f>VLOOKUP($D353,'Growth rate'!$B$3:$S$93,6,FALSE)*VLOOKUP($F353,BY_IND_Demand_Drivers!$B$5:$J$100,9,FALSE)</f>
        <v>1.9500338073820966E-2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0.35517490143663116</v>
      </c>
      <c r="H354" s="16">
        <f>VLOOKUP($D354,'Growth rate'!$B$3:$S$93,6,FALSE)*VLOOKUP($F354,BY_IND_Demand_Drivers!$B$5:$J$100,8,FALSE)</f>
        <v>1.9739029137213662E-2</v>
      </c>
      <c r="I354" s="16">
        <f>VLOOKUP($D354,'Growth rate'!$B$3:$S$93,6,FALSE)*VLOOKUP($F354,BY_IND_Demand_Drivers!$B$5:$J$100,9,FALSE)</f>
        <v>1.9739029137213662E-2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0.35946979731651407</v>
      </c>
      <c r="H355" s="16">
        <f>VLOOKUP($D355,'Growth rate'!$B$3:$S$93,6,FALSE)*VLOOKUP($F355,BY_IND_Demand_Drivers!$B$5:$J$100,8,FALSE)</f>
        <v>1.9977720200606362E-2</v>
      </c>
      <c r="I355" s="16">
        <f>VLOOKUP($D355,'Growth rate'!$B$3:$S$93,6,FALSE)*VLOOKUP($F355,BY_IND_Demand_Drivers!$B$5:$J$100,9,FALSE)</f>
        <v>1.9977720200606362E-2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0.36376469319639693</v>
      </c>
      <c r="H356" s="16">
        <f>VLOOKUP($D356,'Growth rate'!$B$3:$S$93,6,FALSE)*VLOOKUP($F356,BY_IND_Demand_Drivers!$B$5:$J$100,8,FALSE)</f>
        <v>2.0216411263999062E-2</v>
      </c>
      <c r="I356" s="16">
        <f>VLOOKUP($D356,'Growth rate'!$B$3:$S$93,6,FALSE)*VLOOKUP($F356,BY_IND_Demand_Drivers!$B$5:$J$100,9,FALSE)</f>
        <v>2.0216411263999062E-2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0.36805958907627984</v>
      </c>
      <c r="H357" s="16">
        <f>VLOOKUP($D357,'Growth rate'!$B$3:$S$93,6,FALSE)*VLOOKUP($F357,BY_IND_Demand_Drivers!$B$5:$J$100,8,FALSE)</f>
        <v>2.0455102327391762E-2</v>
      </c>
      <c r="I357" s="16">
        <f>VLOOKUP($D357,'Growth rate'!$B$3:$S$93,6,FALSE)*VLOOKUP($F357,BY_IND_Demand_Drivers!$B$5:$J$100,9,FALSE)</f>
        <v>2.0455102327391762E-2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0.37235448495616269</v>
      </c>
      <c r="H358" s="16">
        <f>VLOOKUP($D358,'Growth rate'!$B$3:$S$93,6,FALSE)*VLOOKUP($F358,BY_IND_Demand_Drivers!$B$5:$J$100,8,FALSE)</f>
        <v>2.0693793390784466E-2</v>
      </c>
      <c r="I358" s="16">
        <f>VLOOKUP($D358,'Growth rate'!$B$3:$S$93,6,FALSE)*VLOOKUP($F358,BY_IND_Demand_Drivers!$B$5:$J$100,9,FALSE)</f>
        <v>2.0693793390784466E-2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0.37664938083604549</v>
      </c>
      <c r="H359" s="16">
        <f>VLOOKUP($D359,'Growth rate'!$B$3:$S$93,6,FALSE)*VLOOKUP($F359,BY_IND_Demand_Drivers!$B$5:$J$100,8,FALSE)</f>
        <v>2.0932484454177162E-2</v>
      </c>
      <c r="I359" s="16">
        <f>VLOOKUP($D359,'Growth rate'!$B$3:$S$93,6,FALSE)*VLOOKUP($F359,BY_IND_Demand_Drivers!$B$5:$J$100,9,FALSE)</f>
        <v>2.0932484454177162E-2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0.3809442767159284</v>
      </c>
      <c r="H360" s="16">
        <f>VLOOKUP($D360,'Growth rate'!$B$3:$S$93,6,FALSE)*VLOOKUP($F360,BY_IND_Demand_Drivers!$B$5:$J$100,8,FALSE)</f>
        <v>2.1171175517569862E-2</v>
      </c>
      <c r="I360" s="16">
        <f>VLOOKUP($D360,'Growth rate'!$B$3:$S$93,6,FALSE)*VLOOKUP($F360,BY_IND_Demand_Drivers!$B$5:$J$100,9,FALSE)</f>
        <v>2.1171175517569862E-2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0.38523917259581125</v>
      </c>
      <c r="H361" s="16">
        <f>VLOOKUP($D361,'Growth rate'!$B$3:$S$93,6,FALSE)*VLOOKUP($F361,BY_IND_Demand_Drivers!$B$5:$J$100,8,FALSE)</f>
        <v>2.1409866580962562E-2</v>
      </c>
      <c r="I361" s="16">
        <f>VLOOKUP($D361,'Growth rate'!$B$3:$S$93,6,FALSE)*VLOOKUP($F361,BY_IND_Demand_Drivers!$B$5:$J$100,9,FALSE)</f>
        <v>2.1409866580962562E-2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0.38953406847569416</v>
      </c>
      <c r="H362" s="16">
        <f>VLOOKUP($D362,'Growth rate'!$B$3:$S$93,6,FALSE)*VLOOKUP($F362,BY_IND_Demand_Drivers!$B$5:$J$100,8,FALSE)</f>
        <v>2.1648557644355262E-2</v>
      </c>
      <c r="I362" s="16">
        <f>VLOOKUP($D362,'Growth rate'!$B$3:$S$93,6,FALSE)*VLOOKUP($F362,BY_IND_Demand_Drivers!$B$5:$J$100,9,FALSE)</f>
        <v>2.1648557644355262E-2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0.39382896435557707</v>
      </c>
      <c r="H363" s="16">
        <f>VLOOKUP($D363,'Growth rate'!$B$3:$S$93,6,FALSE)*VLOOKUP($F363,BY_IND_Demand_Drivers!$B$5:$J$100,8,FALSE)</f>
        <v>2.1887248707747966E-2</v>
      </c>
      <c r="I363" s="16">
        <f>VLOOKUP($D363,'Growth rate'!$B$3:$S$93,6,FALSE)*VLOOKUP($F363,BY_IND_Demand_Drivers!$B$5:$J$100,9,FALSE)</f>
        <v>2.1887248707747966E-2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0.4001302277852663</v>
      </c>
      <c r="H364" s="16">
        <f>VLOOKUP($D364,'Growth rate'!$B$3:$S$93,6,FALSE)*VLOOKUP($F364,BY_IND_Demand_Drivers!$B$5:$J$100,8,FALSE)</f>
        <v>2.2237444687071933E-2</v>
      </c>
      <c r="I364" s="16">
        <f>VLOOKUP($D364,'Growth rate'!$B$3:$S$93,6,FALSE)*VLOOKUP($F364,BY_IND_Demand_Drivers!$B$5:$J$100,9,FALSE)</f>
        <v>2.2237444687071933E-2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0.40653231142983054</v>
      </c>
      <c r="H365" s="16">
        <f>VLOOKUP($D365,'Growth rate'!$B$3:$S$93,6,FALSE)*VLOOKUP($F365,BY_IND_Demand_Drivers!$B$5:$J$100,8,FALSE)</f>
        <v>2.259324380206508E-2</v>
      </c>
      <c r="I365" s="16">
        <f>VLOOKUP($D365,'Growth rate'!$B$3:$S$93,6,FALSE)*VLOOKUP($F365,BY_IND_Demand_Drivers!$B$5:$J$100,9,FALSE)</f>
        <v>2.259324380206508E-2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0.41303682841270783</v>
      </c>
      <c r="H366" s="16">
        <f>VLOOKUP($D366,'Growth rate'!$B$3:$S$93,6,FALSE)*VLOOKUP($F366,BY_IND_Demand_Drivers!$B$5:$J$100,8,FALSE)</f>
        <v>2.2954735702898126E-2</v>
      </c>
      <c r="I366" s="16">
        <f>VLOOKUP($D366,'Growth rate'!$B$3:$S$93,6,FALSE)*VLOOKUP($F366,BY_IND_Demand_Drivers!$B$5:$J$100,9,FALSE)</f>
        <v>2.2954735702898126E-2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0.41964541766731117</v>
      </c>
      <c r="H367" s="16">
        <f>VLOOKUP($D367,'Growth rate'!$B$3:$S$93,6,FALSE)*VLOOKUP($F367,BY_IND_Demand_Drivers!$B$5:$J$100,8,FALSE)</f>
        <v>2.3322011474144495E-2</v>
      </c>
      <c r="I367" s="16">
        <f>VLOOKUP($D367,'Growth rate'!$B$3:$S$93,6,FALSE)*VLOOKUP($F367,BY_IND_Demand_Drivers!$B$5:$J$100,9,FALSE)</f>
        <v>2.3322011474144495E-2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0.42635974434998808</v>
      </c>
      <c r="H368" s="16">
        <f>VLOOKUP($D368,'Growth rate'!$B$3:$S$93,6,FALSE)*VLOOKUP($F368,BY_IND_Demand_Drivers!$B$5:$J$100,8,FALSE)</f>
        <v>2.3695163657730802E-2</v>
      </c>
      <c r="I368" s="16">
        <f>VLOOKUP($D368,'Growth rate'!$B$3:$S$93,6,FALSE)*VLOOKUP($F368,BY_IND_Demand_Drivers!$B$5:$J$100,9,FALSE)</f>
        <v>2.3695163657730802E-2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0.4331815002595879</v>
      </c>
      <c r="H369" s="16">
        <f>VLOOKUP($D369,'Growth rate'!$B$3:$S$93,6,FALSE)*VLOOKUP($F369,BY_IND_Demand_Drivers!$B$5:$J$100,8,FALSE)</f>
        <v>2.4074286276254499E-2</v>
      </c>
      <c r="I369" s="16">
        <f>VLOOKUP($D369,'Growth rate'!$B$3:$S$93,6,FALSE)*VLOOKUP($F369,BY_IND_Demand_Drivers!$B$5:$J$100,9,FALSE)</f>
        <v>2.4074286276254499E-2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0.44011240426374137</v>
      </c>
      <c r="H370" s="16">
        <f>VLOOKUP($D370,'Growth rate'!$B$3:$S$93,6,FALSE)*VLOOKUP($F370,BY_IND_Demand_Drivers!$B$5:$J$100,8,FALSE)</f>
        <v>2.4459474856674573E-2</v>
      </c>
      <c r="I370" s="16">
        <f>VLOOKUP($D370,'Growth rate'!$B$3:$S$93,6,FALSE)*VLOOKUP($F370,BY_IND_Demand_Drivers!$B$5:$J$100,9,FALSE)</f>
        <v>2.4459474856674573E-2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0.44715420273196121</v>
      </c>
      <c r="H371" s="16">
        <f>VLOOKUP($D371,'Growth rate'!$B$3:$S$93,6,FALSE)*VLOOKUP($F371,BY_IND_Demand_Drivers!$B$5:$J$100,8,FALSE)</f>
        <v>2.4850826454381365E-2</v>
      </c>
      <c r="I371" s="16">
        <f>VLOOKUP($D371,'Growth rate'!$B$3:$S$93,6,FALSE)*VLOOKUP($F371,BY_IND_Demand_Drivers!$B$5:$J$100,9,FALSE)</f>
        <v>2.4850826454381365E-2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0.45430866997567265</v>
      </c>
      <c r="H372" s="16">
        <f>VLOOKUP($D372,'Growth rate'!$B$3:$S$93,6,FALSE)*VLOOKUP($F372,BY_IND_Demand_Drivers!$B$5:$J$100,8,FALSE)</f>
        <v>2.5248439677651467E-2</v>
      </c>
      <c r="I372" s="16">
        <f>VLOOKUP($D372,'Growth rate'!$B$3:$S$93,6,FALSE)*VLOOKUP($F372,BY_IND_Demand_Drivers!$B$5:$J$100,9,FALSE)</f>
        <v>2.5248439677651467E-2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0.46157760869528341</v>
      </c>
      <c r="H373" s="16">
        <f>VLOOKUP($D373,'Growth rate'!$B$3:$S$93,6,FALSE)*VLOOKUP($F373,BY_IND_Demand_Drivers!$B$5:$J$100,8,FALSE)</f>
        <v>2.5652414712493892E-2</v>
      </c>
      <c r="I373" s="16">
        <f>VLOOKUP($D373,'Growth rate'!$B$3:$S$93,6,FALSE)*VLOOKUP($F373,BY_IND_Demand_Drivers!$B$5:$J$100,9,FALSE)</f>
        <v>2.5652414712493892E-2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0.46896285043440789</v>
      </c>
      <c r="H374" s="16">
        <f>VLOOKUP($D374,'Growth rate'!$B$3:$S$93,6,FALSE)*VLOOKUP($F374,BY_IND_Demand_Drivers!$B$5:$J$100,8,FALSE)</f>
        <v>2.6062853347893794E-2</v>
      </c>
      <c r="I374" s="16">
        <f>VLOOKUP($D374,'Growth rate'!$B$3:$S$93,6,FALSE)*VLOOKUP($F374,BY_IND_Demand_Drivers!$B$5:$J$100,9,FALSE)</f>
        <v>2.6062853347893794E-2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0.47646625604135845</v>
      </c>
      <c r="H375" s="16">
        <f>VLOOKUP($D375,'Growth rate'!$B$3:$S$93,6,FALSE)*VLOOKUP($F375,BY_IND_Demand_Drivers!$B$5:$J$100,8,FALSE)</f>
        <v>2.6479859001460094E-2</v>
      </c>
      <c r="I375" s="16">
        <f>VLOOKUP($D375,'Growth rate'!$B$3:$S$93,6,FALSE)*VLOOKUP($F375,BY_IND_Demand_Drivers!$B$5:$J$100,9,FALSE)</f>
        <v>2.6479859001460094E-2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0.48408971613802015</v>
      </c>
      <c r="H376" s="16">
        <f>VLOOKUP($D376,'Growth rate'!$B$3:$S$93,6,FALSE)*VLOOKUP($F376,BY_IND_Demand_Drivers!$B$5:$J$100,8,FALSE)</f>
        <v>2.6903536745483455E-2</v>
      </c>
      <c r="I376" s="16">
        <f>VLOOKUP($D376,'Growth rate'!$B$3:$S$93,6,FALSE)*VLOOKUP($F376,BY_IND_Demand_Drivers!$B$5:$J$100,9,FALSE)</f>
        <v>2.6903536745483455E-2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0.49183515159622854</v>
      </c>
      <c r="H377" s="16">
        <f>VLOOKUP($D377,'Growth rate'!$B$3:$S$93,6,FALSE)*VLOOKUP($F377,BY_IND_Demand_Drivers!$B$5:$J$100,8,FALSE)</f>
        <v>2.7333993333411195E-2</v>
      </c>
      <c r="I377" s="16">
        <f>VLOOKUP($D377,'Growth rate'!$B$3:$S$93,6,FALSE)*VLOOKUP($F377,BY_IND_Demand_Drivers!$B$5:$J$100,9,FALSE)</f>
        <v>2.7333993333411195E-2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0.49970451402176819</v>
      </c>
      <c r="H378" s="16">
        <f>VLOOKUP($D378,'Growth rate'!$B$3:$S$93,6,FALSE)*VLOOKUP($F378,BY_IND_Demand_Drivers!$B$5:$J$100,8,FALSE)</f>
        <v>2.7771337226745772E-2</v>
      </c>
      <c r="I378" s="16">
        <f>VLOOKUP($D378,'Growth rate'!$B$3:$S$93,6,FALSE)*VLOOKUP($F378,BY_IND_Demand_Drivers!$B$5:$J$100,9,FALSE)</f>
        <v>2.7771337226745772E-2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0.50769978624611656</v>
      </c>
      <c r="H379" s="16">
        <f>VLOOKUP($D379,'Growth rate'!$B$3:$S$93,6,FALSE)*VLOOKUP($F379,BY_IND_Demand_Drivers!$B$5:$J$100,8,FALSE)</f>
        <v>2.8215678622373706E-2</v>
      </c>
      <c r="I379" s="16">
        <f>VLOOKUP($D379,'Growth rate'!$B$3:$S$93,6,FALSE)*VLOOKUP($F379,BY_IND_Demand_Drivers!$B$5:$J$100,9,FALSE)</f>
        <v>2.8215678622373706E-2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0.51582298282605432</v>
      </c>
      <c r="H380" s="16">
        <f>VLOOKUP($D380,'Growth rate'!$B$3:$S$93,6,FALSE)*VLOOKUP($F380,BY_IND_Demand_Drivers!$B$5:$J$100,8,FALSE)</f>
        <v>2.8667129480331684E-2</v>
      </c>
      <c r="I380" s="16">
        <f>VLOOKUP($D380,'Growth rate'!$B$3:$S$93,6,FALSE)*VLOOKUP($F380,BY_IND_Demand_Drivers!$B$5:$J$100,9,FALSE)</f>
        <v>2.8667129480331684E-2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0.52407615055127132</v>
      </c>
      <c r="H381" s="16">
        <f>VLOOKUP($D381,'Growth rate'!$B$3:$S$93,6,FALSE)*VLOOKUP($F381,BY_IND_Demand_Drivers!$B$5:$J$100,8,FALSE)</f>
        <v>2.9125803552016993E-2</v>
      </c>
      <c r="I381" s="16">
        <f>VLOOKUP($D381,'Growth rate'!$B$3:$S$93,6,FALSE)*VLOOKUP($F381,BY_IND_Demand_Drivers!$B$5:$J$100,9,FALSE)</f>
        <v>2.9125803552016993E-2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0.53246136896009155</v>
      </c>
      <c r="H382" s="16">
        <f>VLOOKUP($D382,'Growth rate'!$B$3:$S$93,6,FALSE)*VLOOKUP($F382,BY_IND_Demand_Drivers!$B$5:$J$100,8,FALSE)</f>
        <v>2.959181640884926E-2</v>
      </c>
      <c r="I382" s="16">
        <f>VLOOKUP($D382,'Growth rate'!$B$3:$S$93,6,FALSE)*VLOOKUP($F382,BY_IND_Demand_Drivers!$B$5:$J$100,9,FALSE)</f>
        <v>2.959181640884926E-2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0.54098075086345299</v>
      </c>
      <c r="H383" s="16">
        <f>VLOOKUP($D383,'Growth rate'!$B$3:$S$93,6,FALSE)*VLOOKUP($F383,BY_IND_Demand_Drivers!$B$5:$J$100,8,FALSE)</f>
        <v>3.0065285471390851E-2</v>
      </c>
      <c r="I383" s="16">
        <f>VLOOKUP($D383,'Growth rate'!$B$3:$S$93,6,FALSE)*VLOOKUP($F383,BY_IND_Demand_Drivers!$B$5:$J$100,9,FALSE)</f>
        <v>3.0065285471390851E-2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0.54963644287726832</v>
      </c>
      <c r="H384" s="16">
        <f>VLOOKUP($D384,'Growth rate'!$B$3:$S$93,6,FALSE)*VLOOKUP($F384,BY_IND_Demand_Drivers!$B$5:$J$100,8,FALSE)</f>
        <v>3.0546330038933107E-2</v>
      </c>
      <c r="I384" s="16">
        <f>VLOOKUP($D384,'Growth rate'!$B$3:$S$93,6,FALSE)*VLOOKUP($F384,BY_IND_Demand_Drivers!$B$5:$J$100,9,FALSE)</f>
        <v>3.0546330038933107E-2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0.55843062596330462</v>
      </c>
      <c r="H385" s="16">
        <f>VLOOKUP($D385,'Growth rate'!$B$3:$S$93,6,FALSE)*VLOOKUP($F385,BY_IND_Demand_Drivers!$B$5:$J$100,8,FALSE)</f>
        <v>3.1035071319556035E-2</v>
      </c>
      <c r="I385" s="16">
        <f>VLOOKUP($D385,'Growth rate'!$B$3:$S$93,6,FALSE)*VLOOKUP($F385,BY_IND_Demand_Drivers!$B$5:$J$100,9,FALSE)</f>
        <v>3.1035071319556035E-2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0.56736551597871743</v>
      </c>
      <c r="H386" s="16">
        <f>VLOOKUP($D386,'Growth rate'!$B$3:$S$93,6,FALSE)*VLOOKUP($F386,BY_IND_Demand_Drivers!$B$5:$J$100,8,FALSE)</f>
        <v>3.153163246066893E-2</v>
      </c>
      <c r="I386" s="16">
        <f>VLOOKUP($D386,'Growth rate'!$B$3:$S$93,6,FALSE)*VLOOKUP($F386,BY_IND_Demand_Drivers!$B$5:$J$100,9,FALSE)</f>
        <v>3.153163246066893E-2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0.57644336423437692</v>
      </c>
      <c r="H387" s="16">
        <f>VLOOKUP($D387,'Growth rate'!$B$3:$S$93,6,FALSE)*VLOOKUP($F387,BY_IND_Demand_Drivers!$B$5:$J$100,8,FALSE)</f>
        <v>3.2036138580039633E-2</v>
      </c>
      <c r="I387" s="16">
        <f>VLOOKUP($D387,'Growth rate'!$B$3:$S$93,6,FALSE)*VLOOKUP($F387,BY_IND_Demand_Drivers!$B$5:$J$100,9,FALSE)</f>
        <v>3.2036138580039633E-2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0.58566645806212703</v>
      </c>
      <c r="H388" s="16">
        <f>VLOOKUP($D388,'Growth rate'!$B$3:$S$93,6,FALSE)*VLOOKUP($F388,BY_IND_Demand_Drivers!$B$5:$J$100,8,FALSE)</f>
        <v>3.2548716797320271E-2</v>
      </c>
      <c r="I388" s="16">
        <f>VLOOKUP($D388,'Growth rate'!$B$3:$S$93,6,FALSE)*VLOOKUP($F388,BY_IND_Demand_Drivers!$B$5:$J$100,9,FALSE)</f>
        <v>3.2548716797320271E-2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0.59503712139112097</v>
      </c>
      <c r="H389" s="16">
        <f>VLOOKUP($D389,'Growth rate'!$B$3:$S$93,6,FALSE)*VLOOKUP($F389,BY_IND_Demand_Drivers!$B$5:$J$100,8,FALSE)</f>
        <v>3.3069496266077393E-2</v>
      </c>
      <c r="I389" s="16">
        <f>VLOOKUP($D389,'Growth rate'!$B$3:$S$93,6,FALSE)*VLOOKUP($F389,BY_IND_Demand_Drivers!$B$5:$J$100,9,FALSE)</f>
        <v>3.3069496266077393E-2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0.60455771533337888</v>
      </c>
      <c r="H390" s="16">
        <f>VLOOKUP($D390,'Growth rate'!$B$3:$S$93,6,FALSE)*VLOOKUP($F390,BY_IND_Demand_Drivers!$B$5:$J$100,8,FALSE)</f>
        <v>3.3598608206334625E-2</v>
      </c>
      <c r="I390" s="16">
        <f>VLOOKUP($D390,'Growth rate'!$B$3:$S$93,6,FALSE)*VLOOKUP($F390,BY_IND_Demand_Drivers!$B$5:$J$100,9,FALSE)</f>
        <v>3.3598608206334625E-2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0.61423063877871298</v>
      </c>
      <c r="H391" s="16">
        <f>VLOOKUP($D391,'Growth rate'!$B$3:$S$93,6,FALSE)*VLOOKUP($F391,BY_IND_Demand_Drivers!$B$5:$J$100,8,FALSE)</f>
        <v>3.4136185937635982E-2</v>
      </c>
      <c r="I391" s="16">
        <f>VLOOKUP($D391,'Growth rate'!$B$3:$S$93,6,FALSE)*VLOOKUP($F391,BY_IND_Demand_Drivers!$B$5:$J$100,9,FALSE)</f>
        <v>3.4136185937635982E-2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0.62405832899917235</v>
      </c>
      <c r="H392" s="16">
        <f>VLOOKUP($D392,'Growth rate'!$B$3:$S$93,6,FALSE)*VLOOKUP($F392,BY_IND_Demand_Drivers!$B$5:$J$100,8,FALSE)</f>
        <v>3.468236491263816E-2</v>
      </c>
      <c r="I392" s="16">
        <f>VLOOKUP($D392,'Growth rate'!$B$3:$S$93,6,FALSE)*VLOOKUP($F392,BY_IND_Demand_Drivers!$B$5:$J$100,9,FALSE)</f>
        <v>3.468236491263816E-2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0.6340432622631591</v>
      </c>
      <c r="H393" s="16">
        <f>VLOOKUP($D393,'Growth rate'!$B$3:$S$93,6,FALSE)*VLOOKUP($F393,BY_IND_Demand_Drivers!$B$5:$J$100,8,FALSE)</f>
        <v>3.523728275124037E-2</v>
      </c>
      <c r="I393" s="16">
        <f>VLOOKUP($D393,'Growth rate'!$B$3:$S$93,6,FALSE)*VLOOKUP($F393,BY_IND_Demand_Drivers!$B$5:$J$100,9,FALSE)</f>
        <v>3.523728275124037E-2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0.64418795445936972</v>
      </c>
      <c r="H394" s="16">
        <f>VLOOKUP($D394,'Growth rate'!$B$3:$S$93,6,FALSE)*VLOOKUP($F394,BY_IND_Demand_Drivers!$B$5:$J$100,8,FALSE)</f>
        <v>3.5801079275260217E-2</v>
      </c>
      <c r="I394" s="16">
        <f>VLOOKUP($D394,'Growth rate'!$B$3:$S$93,6,FALSE)*VLOOKUP($F394,BY_IND_Demand_Drivers!$B$5:$J$100,9,FALSE)</f>
        <v>3.5801079275260217E-2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0.65449496173071975</v>
      </c>
      <c r="H395" s="16">
        <f>VLOOKUP($D395,'Growth rate'!$B$3:$S$93,6,FALSE)*VLOOKUP($F395,BY_IND_Demand_Drivers!$B$5:$J$100,8,FALSE)</f>
        <v>3.6373896543664387E-2</v>
      </c>
      <c r="I395" s="16">
        <f>VLOOKUP($D395,'Growth rate'!$B$3:$S$93,6,FALSE)*VLOOKUP($F395,BY_IND_Demand_Drivers!$B$5:$J$100,9,FALSE)</f>
        <v>3.6373896543664387E-2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0.66496688111841118</v>
      </c>
      <c r="H396" s="16">
        <f>VLOOKUP($D396,'Growth rate'!$B$3:$S$93,6,FALSE)*VLOOKUP($F396,BY_IND_Demand_Drivers!$B$5:$J$100,8,FALSE)</f>
        <v>3.6955878888363013E-2</v>
      </c>
      <c r="I396" s="16">
        <f>VLOOKUP($D396,'Growth rate'!$B$3:$S$93,6,FALSE)*VLOOKUP($F396,BY_IND_Demand_Drivers!$B$5:$J$100,9,FALSE)</f>
        <v>3.6955878888363013E-2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0.67560635121630574</v>
      </c>
      <c r="H397" s="16">
        <f>VLOOKUP($D397,'Growth rate'!$B$3:$S$93,6,FALSE)*VLOOKUP($F397,BY_IND_Demand_Drivers!$B$5:$J$100,8,FALSE)</f>
        <v>3.7547172950576822E-2</v>
      </c>
      <c r="I397" s="16">
        <f>VLOOKUP($D397,'Growth rate'!$B$3:$S$93,6,FALSE)*VLOOKUP($F397,BY_IND_Demand_Drivers!$B$5:$J$100,9,FALSE)</f>
        <v>3.7547172950576822E-2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0.68641605283576679</v>
      </c>
      <c r="H398" s="16">
        <f>VLOOKUP($D398,'Growth rate'!$B$3:$S$93,6,FALSE)*VLOOKUP($F398,BY_IND_Demand_Drivers!$B$5:$J$100,8,FALSE)</f>
        <v>3.8147927717786058E-2</v>
      </c>
      <c r="I398" s="16">
        <f>VLOOKUP($D398,'Growth rate'!$B$3:$S$93,6,FALSE)*VLOOKUP($F398,BY_IND_Demand_Drivers!$B$5:$J$100,9,FALSE)</f>
        <v>3.8147927717786058E-2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0.69739870968113915</v>
      </c>
      <c r="H399" s="16">
        <f>VLOOKUP($D399,'Growth rate'!$B$3:$S$93,6,FALSE)*VLOOKUP($F399,BY_IND_Demand_Drivers!$B$5:$J$100,8,FALSE)</f>
        <v>3.875829456127064E-2</v>
      </c>
      <c r="I399" s="16">
        <f>VLOOKUP($D399,'Growth rate'!$B$3:$S$93,6,FALSE)*VLOOKUP($F399,BY_IND_Demand_Drivers!$B$5:$J$100,9,FALSE)</f>
        <v>3.875829456127064E-2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0.70855708903603731</v>
      </c>
      <c r="H400" s="16">
        <f>VLOOKUP($D400,'Growth rate'!$B$3:$S$93,6,FALSE)*VLOOKUP($F400,BY_IND_Demand_Drivers!$B$5:$J$100,8,FALSE)</f>
        <v>3.937842727425097E-2</v>
      </c>
      <c r="I400" s="16">
        <f>VLOOKUP($D400,'Growth rate'!$B$3:$S$93,6,FALSE)*VLOOKUP($F400,BY_IND_Demand_Drivers!$B$5:$J$100,9,FALSE)</f>
        <v>3.937842727425097E-2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0.71989400246061397</v>
      </c>
      <c r="H401" s="16">
        <f>VLOOKUP($D401,'Growth rate'!$B$3:$S$93,6,FALSE)*VLOOKUP($F401,BY_IND_Demand_Drivers!$B$5:$J$100,8,FALSE)</f>
        <v>4.0008482110638982E-2</v>
      </c>
      <c r="I401" s="16">
        <f>VLOOKUP($D401,'Growth rate'!$B$3:$S$93,6,FALSE)*VLOOKUP($F401,BY_IND_Demand_Drivers!$B$5:$J$100,9,FALSE)</f>
        <v>4.0008482110638982E-2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0.73141230649998379</v>
      </c>
      <c r="H402" s="16">
        <f>VLOOKUP($D402,'Growth rate'!$B$3:$S$93,6,FALSE)*VLOOKUP($F402,BY_IND_Demand_Drivers!$B$5:$J$100,8,FALSE)</f>
        <v>4.0648617824409206E-2</v>
      </c>
      <c r="I402" s="16">
        <f>VLOOKUP($D402,'Growth rate'!$B$3:$S$93,6,FALSE)*VLOOKUP($F402,BY_IND_Demand_Drivers!$B$5:$J$100,9,FALSE)</f>
        <v>4.0648617824409206E-2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0.74311490340398345</v>
      </c>
      <c r="H403" s="16">
        <f>VLOOKUP($D403,'Growth rate'!$B$3:$S$93,6,FALSE)*VLOOKUP($F403,BY_IND_Demand_Drivers!$B$5:$J$100,8,FALSE)</f>
        <v>4.1298995709599752E-2</v>
      </c>
      <c r="I403" s="16">
        <f>VLOOKUP($D403,'Growth rate'!$B$3:$S$93,6,FALSE)*VLOOKUP($F403,BY_IND_Demand_Drivers!$B$5:$J$100,9,FALSE)</f>
        <v>4.1298995709599752E-2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0.75500474185844735</v>
      </c>
      <c r="H404" s="16">
        <f>VLOOKUP($D404,'Growth rate'!$B$3:$S$93,6,FALSE)*VLOOKUP($F404,BY_IND_Demand_Drivers!$B$5:$J$100,8,FALSE)</f>
        <v>4.1959779640953355E-2</v>
      </c>
      <c r="I404" s="16">
        <f>VLOOKUP($D404,'Growth rate'!$B$3:$S$93,6,FALSE)*VLOOKUP($F404,BY_IND_Demand_Drivers!$B$5:$J$100,9,FALSE)</f>
        <v>4.1959779640953355E-2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0.7670848177281826</v>
      </c>
      <c r="H405" s="16">
        <f>VLOOKUP($D405,'Growth rate'!$B$3:$S$93,6,FALSE)*VLOOKUP($F405,BY_IND_Demand_Drivers!$B$5:$J$100,8,FALSE)</f>
        <v>4.2631136115208614E-2</v>
      </c>
      <c r="I405" s="16">
        <f>VLOOKUP($D405,'Growth rate'!$B$3:$S$93,6,FALSE)*VLOOKUP($F405,BY_IND_Demand_Drivers!$B$5:$J$100,9,FALSE)</f>
        <v>4.2631136115208614E-2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0.77935817481183345</v>
      </c>
      <c r="H406" s="16">
        <f>VLOOKUP($D406,'Growth rate'!$B$3:$S$93,6,FALSE)*VLOOKUP($F406,BY_IND_Demand_Drivers!$B$5:$J$100,8,FALSE)</f>
        <v>4.331323429305195E-2</v>
      </c>
      <c r="I406" s="16">
        <f>VLOOKUP($D406,'Growth rate'!$B$3:$S$93,6,FALSE)*VLOOKUP($F406,BY_IND_Demand_Drivers!$B$5:$J$100,9,FALSE)</f>
        <v>4.331323429305195E-2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0.79182790560882288</v>
      </c>
      <c r="H407" s="16">
        <f>VLOOKUP($D407,'Growth rate'!$B$3:$S$93,6,FALSE)*VLOOKUP($F407,BY_IND_Demand_Drivers!$B$5:$J$100,8,FALSE)</f>
        <v>4.4006246041740783E-2</v>
      </c>
      <c r="I407" s="16">
        <f>VLOOKUP($D407,'Growth rate'!$B$3:$S$93,6,FALSE)*VLOOKUP($F407,BY_IND_Demand_Drivers!$B$5:$J$100,9,FALSE)</f>
        <v>4.4006246041740783E-2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0.80449715209856409</v>
      </c>
      <c r="H408" s="16">
        <f>VLOOKUP($D408,'Growth rate'!$B$3:$S$93,6,FALSE)*VLOOKUP($F408,BY_IND_Demand_Drivers!$B$5:$J$100,8,FALSE)</f>
        <v>4.4710345978408644E-2</v>
      </c>
      <c r="I408" s="16">
        <f>VLOOKUP($D408,'Growth rate'!$B$3:$S$93,6,FALSE)*VLOOKUP($F408,BY_IND_Demand_Drivers!$B$5:$J$100,9,FALSE)</f>
        <v>4.4710345978408644E-2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0.81736910653214112</v>
      </c>
      <c r="H409" s="16">
        <f>VLOOKUP($D409,'Growth rate'!$B$3:$S$93,6,FALSE)*VLOOKUP($F409,BY_IND_Demand_Drivers!$B$5:$J$100,8,FALSE)</f>
        <v>4.5425711514063181E-2</v>
      </c>
      <c r="I409" s="16">
        <f>VLOOKUP($D409,'Growth rate'!$B$3:$S$93,6,FALSE)*VLOOKUP($F409,BY_IND_Demand_Drivers!$B$5:$J$100,9,FALSE)</f>
        <v>4.5425711514063181E-2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0.83044701223665529</v>
      </c>
      <c r="H410" s="16">
        <f>VLOOKUP($D410,'Growth rate'!$B$3:$S$93,6,FALSE)*VLOOKUP($F410,BY_IND_Demand_Drivers!$B$5:$J$100,8,FALSE)</f>
        <v>4.6152522898288188E-2</v>
      </c>
      <c r="I410" s="16">
        <f>VLOOKUP($D410,'Growth rate'!$B$3:$S$93,6,FALSE)*VLOOKUP($F410,BY_IND_Demand_Drivers!$B$5:$J$100,9,FALSE)</f>
        <v>4.6152522898288188E-2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0.84373416443244176</v>
      </c>
      <c r="H411" s="16">
        <f>VLOOKUP($D411,'Growth rate'!$B$3:$S$93,6,FALSE)*VLOOKUP($F411,BY_IND_Demand_Drivers!$B$5:$J$100,8,FALSE)</f>
        <v>4.6890963264660801E-2</v>
      </c>
      <c r="I411" s="16">
        <f>VLOOKUP($D411,'Growth rate'!$B$3:$S$93,6,FALSE)*VLOOKUP($F411,BY_IND_Demand_Drivers!$B$5:$J$100,9,FALSE)</f>
        <v>4.6890963264660801E-2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0.857233911063361</v>
      </c>
      <c r="H412" s="16">
        <f>VLOOKUP($D412,'Growth rate'!$B$3:$S$93,6,FALSE)*VLOOKUP($F412,BY_IND_Demand_Drivers!$B$5:$J$100,8,FALSE)</f>
        <v>4.7641218676895372E-2</v>
      </c>
      <c r="I412" s="16">
        <f>VLOOKUP($D412,'Growth rate'!$B$3:$S$93,6,FALSE)*VLOOKUP($F412,BY_IND_Demand_Drivers!$B$5:$J$100,9,FALSE)</f>
        <v>4.7641218676895372E-2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0.87094965364037469</v>
      </c>
      <c r="H413" s="16">
        <f>VLOOKUP($D413,'Growth rate'!$B$3:$S$93,6,FALSE)*VLOOKUP($F413,BY_IND_Demand_Drivers!$B$5:$J$100,8,FALSE)</f>
        <v>4.8403478175725705E-2</v>
      </c>
      <c r="I413" s="16">
        <f>VLOOKUP($D413,'Growth rate'!$B$3:$S$93,6,FALSE)*VLOOKUP($F413,BY_IND_Demand_Drivers!$B$5:$J$100,9,FALSE)</f>
        <v>4.8403478175725705E-2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3.1848237623762379E-3</v>
      </c>
      <c r="H496" s="16">
        <f>VLOOKUP($D496,'Growth rate'!$B$3:$S$93,6,FALSE)*VLOOKUP($F496,BY_IND_Demand_Drivers!$B$5:$J$100,8,FALSE)</f>
        <v>1.8734257425742577E-4</v>
      </c>
      <c r="I496" s="16">
        <f>VLOOKUP($D496,'Growth rate'!$B$3:$S$93,6,FALSE)*VLOOKUP($F496,BY_IND_Demand_Drivers!$B$5:$J$100,9,FALSE)</f>
        <v>1.8734257425742577E-4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3.2372946426910128E-3</v>
      </c>
      <c r="H497" s="16">
        <f>VLOOKUP($D497,'Growth rate'!$B$3:$S$93,6,FALSE)*VLOOKUP($F497,BY_IND_Demand_Drivers!$B$5:$J$100,8,FALSE)</f>
        <v>1.9042909662888311E-4</v>
      </c>
      <c r="I497" s="16">
        <f>VLOOKUP($D497,'Growth rate'!$B$3:$S$93,6,FALSE)*VLOOKUP($F497,BY_IND_Demand_Drivers!$B$5:$J$100,9,FALSE)</f>
        <v>1.9042909662888311E-4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3.2897655230057872E-3</v>
      </c>
      <c r="H498" s="16">
        <f>VLOOKUP($D498,'Growth rate'!$B$3:$S$93,6,FALSE)*VLOOKUP($F498,BY_IND_Demand_Drivers!$B$5:$J$100,8,FALSE)</f>
        <v>1.9351561900034044E-4</v>
      </c>
      <c r="I498" s="16">
        <f>VLOOKUP($D498,'Growth rate'!$B$3:$S$93,6,FALSE)*VLOOKUP($F498,BY_IND_Demand_Drivers!$B$5:$J$100,9,FALSE)</f>
        <v>1.9351561900034044E-4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3.342236403320562E-3</v>
      </c>
      <c r="H499" s="16">
        <f>VLOOKUP($D499,'Growth rate'!$B$3:$S$93,6,FALSE)*VLOOKUP($F499,BY_IND_Demand_Drivers!$B$5:$J$100,8,FALSE)</f>
        <v>1.9660214137179777E-4</v>
      </c>
      <c r="I499" s="16">
        <f>VLOOKUP($D499,'Growth rate'!$B$3:$S$93,6,FALSE)*VLOOKUP($F499,BY_IND_Demand_Drivers!$B$5:$J$100,9,FALSE)</f>
        <v>1.9660214137179777E-4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3.3947072836353369E-3</v>
      </c>
      <c r="H500" s="16">
        <f>VLOOKUP($D500,'Growth rate'!$B$3:$S$93,6,FALSE)*VLOOKUP($F500,BY_IND_Demand_Drivers!$B$5:$J$100,8,FALSE)</f>
        <v>1.996886637432551E-4</v>
      </c>
      <c r="I500" s="16">
        <f>VLOOKUP($D500,'Growth rate'!$B$3:$S$93,6,FALSE)*VLOOKUP($F500,BY_IND_Demand_Drivers!$B$5:$J$100,9,FALSE)</f>
        <v>1.996886637432551E-4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3.4471781639501108E-3</v>
      </c>
      <c r="H501" s="16">
        <f>VLOOKUP($D501,'Growth rate'!$B$3:$S$93,6,FALSE)*VLOOKUP($F501,BY_IND_Demand_Drivers!$B$5:$J$100,8,FALSE)</f>
        <v>2.0277518611471241E-4</v>
      </c>
      <c r="I501" s="16">
        <f>VLOOKUP($D501,'Growth rate'!$B$3:$S$93,6,FALSE)*VLOOKUP($F501,BY_IND_Demand_Drivers!$B$5:$J$100,9,FALSE)</f>
        <v>2.0277518611471241E-4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3.4996490442648852E-3</v>
      </c>
      <c r="H502" s="16">
        <f>VLOOKUP($D502,'Growth rate'!$B$3:$S$93,6,FALSE)*VLOOKUP($F502,BY_IND_Demand_Drivers!$B$5:$J$100,8,FALSE)</f>
        <v>2.0586170848616974E-4</v>
      </c>
      <c r="I502" s="16">
        <f>VLOOKUP($D502,'Growth rate'!$B$3:$S$93,6,FALSE)*VLOOKUP($F502,BY_IND_Demand_Drivers!$B$5:$J$100,9,FALSE)</f>
        <v>2.0586170848616974E-4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3.5521199245796601E-3</v>
      </c>
      <c r="H503" s="16">
        <f>VLOOKUP($D503,'Growth rate'!$B$3:$S$93,6,FALSE)*VLOOKUP($F503,BY_IND_Demand_Drivers!$B$5:$J$100,8,FALSE)</f>
        <v>2.0894823085762707E-4</v>
      </c>
      <c r="I503" s="16">
        <f>VLOOKUP($D503,'Growth rate'!$B$3:$S$93,6,FALSE)*VLOOKUP($F503,BY_IND_Demand_Drivers!$B$5:$J$100,9,FALSE)</f>
        <v>2.0894823085762707E-4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3.6045908048944349E-3</v>
      </c>
      <c r="H504" s="16">
        <f>VLOOKUP($D504,'Growth rate'!$B$3:$S$93,6,FALSE)*VLOOKUP($F504,BY_IND_Demand_Drivers!$B$5:$J$100,8,FALSE)</f>
        <v>2.1203475322908441E-4</v>
      </c>
      <c r="I504" s="16">
        <f>VLOOKUP($D504,'Growth rate'!$B$3:$S$93,6,FALSE)*VLOOKUP($F504,BY_IND_Demand_Drivers!$B$5:$J$100,9,FALSE)</f>
        <v>2.1203475322908441E-4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3.6570616852092093E-3</v>
      </c>
      <c r="H505" s="16">
        <f>VLOOKUP($D505,'Growth rate'!$B$3:$S$93,6,FALSE)*VLOOKUP($F505,BY_IND_Demand_Drivers!$B$5:$J$100,8,FALSE)</f>
        <v>2.1512127560054177E-4</v>
      </c>
      <c r="I505" s="16">
        <f>VLOOKUP($D505,'Growth rate'!$B$3:$S$93,6,FALSE)*VLOOKUP($F505,BY_IND_Demand_Drivers!$B$5:$J$100,9,FALSE)</f>
        <v>2.1512127560054177E-4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3.7095325655239842E-3</v>
      </c>
      <c r="H506" s="16">
        <f>VLOOKUP($D506,'Growth rate'!$B$3:$S$93,6,FALSE)*VLOOKUP($F506,BY_IND_Demand_Drivers!$B$5:$J$100,8,FALSE)</f>
        <v>2.182077979719991E-4</v>
      </c>
      <c r="I506" s="16">
        <f>VLOOKUP($D506,'Growth rate'!$B$3:$S$93,6,FALSE)*VLOOKUP($F506,BY_IND_Demand_Drivers!$B$5:$J$100,9,FALSE)</f>
        <v>2.182077979719991E-4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3.762003445838759E-3</v>
      </c>
      <c r="H507" s="16">
        <f>VLOOKUP($D507,'Growth rate'!$B$3:$S$93,6,FALSE)*VLOOKUP($F507,BY_IND_Demand_Drivers!$B$5:$J$100,8,FALSE)</f>
        <v>2.2129432034345643E-4</v>
      </c>
      <c r="I507" s="16">
        <f>VLOOKUP($D507,'Growth rate'!$B$3:$S$93,6,FALSE)*VLOOKUP($F507,BY_IND_Demand_Drivers!$B$5:$J$100,9,FALSE)</f>
        <v>2.2129432034345643E-4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3.814474326153533E-3</v>
      </c>
      <c r="H508" s="16">
        <f>VLOOKUP($D508,'Growth rate'!$B$3:$S$93,6,FALSE)*VLOOKUP($F508,BY_IND_Demand_Drivers!$B$5:$J$100,8,FALSE)</f>
        <v>2.2438084271491371E-4</v>
      </c>
      <c r="I508" s="16">
        <f>VLOOKUP($D508,'Growth rate'!$B$3:$S$93,6,FALSE)*VLOOKUP($F508,BY_IND_Demand_Drivers!$B$5:$J$100,9,FALSE)</f>
        <v>2.2438084271491371E-4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3.8669452064683078E-3</v>
      </c>
      <c r="H509" s="16">
        <f>VLOOKUP($D509,'Growth rate'!$B$3:$S$93,6,FALSE)*VLOOKUP($F509,BY_IND_Demand_Drivers!$B$5:$J$100,8,FALSE)</f>
        <v>2.2746736508637104E-4</v>
      </c>
      <c r="I509" s="16">
        <f>VLOOKUP($D509,'Growth rate'!$B$3:$S$93,6,FALSE)*VLOOKUP($F509,BY_IND_Demand_Drivers!$B$5:$J$100,9,FALSE)</f>
        <v>2.2746736508637104E-4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3.9194160867830827E-3</v>
      </c>
      <c r="H510" s="16">
        <f>VLOOKUP($D510,'Growth rate'!$B$3:$S$93,6,FALSE)*VLOOKUP($F510,BY_IND_Demand_Drivers!$B$5:$J$100,8,FALSE)</f>
        <v>2.305538874578284E-4</v>
      </c>
      <c r="I510" s="16">
        <f>VLOOKUP($D510,'Growth rate'!$B$3:$S$93,6,FALSE)*VLOOKUP($F510,BY_IND_Demand_Drivers!$B$5:$J$100,9,FALSE)</f>
        <v>2.305538874578284E-4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3.9718869670978567E-3</v>
      </c>
      <c r="H511" s="16">
        <f>VLOOKUP($D511,'Growth rate'!$B$3:$S$93,6,FALSE)*VLOOKUP($F511,BY_IND_Demand_Drivers!$B$5:$J$100,8,FALSE)</f>
        <v>2.3364040982928573E-4</v>
      </c>
      <c r="I511" s="16">
        <f>VLOOKUP($D511,'Growth rate'!$B$3:$S$93,6,FALSE)*VLOOKUP($F511,BY_IND_Demand_Drivers!$B$5:$J$100,9,FALSE)</f>
        <v>2.3364040982928573E-4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4.0243578474126315E-3</v>
      </c>
      <c r="H512" s="16">
        <f>VLOOKUP($D512,'Growth rate'!$B$3:$S$93,6,FALSE)*VLOOKUP($F512,BY_IND_Demand_Drivers!$B$5:$J$100,8,FALSE)</f>
        <v>2.3672693220074307E-4</v>
      </c>
      <c r="I512" s="16">
        <f>VLOOKUP($D512,'Growth rate'!$B$3:$S$93,6,FALSE)*VLOOKUP($F512,BY_IND_Demand_Drivers!$B$5:$J$100,9,FALSE)</f>
        <v>2.3672693220074307E-4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4.0768287277274063E-3</v>
      </c>
      <c r="H513" s="16">
        <f>VLOOKUP($D513,'Growth rate'!$B$3:$S$93,6,FALSE)*VLOOKUP($F513,BY_IND_Demand_Drivers!$B$5:$J$100,8,FALSE)</f>
        <v>2.398134545722004E-4</v>
      </c>
      <c r="I513" s="16">
        <f>VLOOKUP($D513,'Growth rate'!$B$3:$S$93,6,FALSE)*VLOOKUP($F513,BY_IND_Demand_Drivers!$B$5:$J$100,9,FALSE)</f>
        <v>2.398134545722004E-4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4.1292996080421812E-3</v>
      </c>
      <c r="H514" s="16">
        <f>VLOOKUP($D514,'Growth rate'!$B$3:$S$93,6,FALSE)*VLOOKUP($F514,BY_IND_Demand_Drivers!$B$5:$J$100,8,FALSE)</f>
        <v>2.4289997694365773E-4</v>
      </c>
      <c r="I514" s="16">
        <f>VLOOKUP($D514,'Growth rate'!$B$3:$S$93,6,FALSE)*VLOOKUP($F514,BY_IND_Demand_Drivers!$B$5:$J$100,9,FALSE)</f>
        <v>2.4289997694365773E-4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4.181770488356956E-3</v>
      </c>
      <c r="H515" s="16">
        <f>VLOOKUP($D515,'Growth rate'!$B$3:$S$93,6,FALSE)*VLOOKUP($F515,BY_IND_Demand_Drivers!$B$5:$J$100,8,FALSE)</f>
        <v>2.4598649931511509E-4</v>
      </c>
      <c r="I515" s="16">
        <f>VLOOKUP($D515,'Growth rate'!$B$3:$S$93,6,FALSE)*VLOOKUP($F515,BY_IND_Demand_Drivers!$B$5:$J$100,9,FALSE)</f>
        <v>2.4598649931511509E-4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4.2342413686717309E-3</v>
      </c>
      <c r="H516" s="16">
        <f>VLOOKUP($D516,'Growth rate'!$B$3:$S$93,6,FALSE)*VLOOKUP($F516,BY_IND_Demand_Drivers!$B$5:$J$100,8,FALSE)</f>
        <v>2.490730216865724E-4</v>
      </c>
      <c r="I516" s="16">
        <f>VLOOKUP($D516,'Growth rate'!$B$3:$S$93,6,FALSE)*VLOOKUP($F516,BY_IND_Demand_Drivers!$B$5:$J$100,9,FALSE)</f>
        <v>2.490730216865724E-4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4.2867122489865057E-3</v>
      </c>
      <c r="H517" s="16">
        <f>VLOOKUP($D517,'Growth rate'!$B$3:$S$93,6,FALSE)*VLOOKUP($F517,BY_IND_Demand_Drivers!$B$5:$J$100,8,FALSE)</f>
        <v>2.5215954405802976E-4</v>
      </c>
      <c r="I517" s="16">
        <f>VLOOKUP($D517,'Growth rate'!$B$3:$S$93,6,FALSE)*VLOOKUP($F517,BY_IND_Demand_Drivers!$B$5:$J$100,9,FALSE)</f>
        <v>2.5215954405802976E-4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4.3391831293012797E-3</v>
      </c>
      <c r="H518" s="16">
        <f>VLOOKUP($D518,'Growth rate'!$B$3:$S$93,6,FALSE)*VLOOKUP($F518,BY_IND_Demand_Drivers!$B$5:$J$100,8,FALSE)</f>
        <v>2.5524606642948706E-4</v>
      </c>
      <c r="I518" s="16">
        <f>VLOOKUP($D518,'Growth rate'!$B$3:$S$93,6,FALSE)*VLOOKUP($F518,BY_IND_Demand_Drivers!$B$5:$J$100,9,FALSE)</f>
        <v>2.5524606642948706E-4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4.3916540096160537E-3</v>
      </c>
      <c r="H519" s="16">
        <f>VLOOKUP($D519,'Growth rate'!$B$3:$S$93,6,FALSE)*VLOOKUP($F519,BY_IND_Demand_Drivers!$B$5:$J$100,8,FALSE)</f>
        <v>2.5833258880094437E-4</v>
      </c>
      <c r="I519" s="16">
        <f>VLOOKUP($D519,'Growth rate'!$B$3:$S$93,6,FALSE)*VLOOKUP($F519,BY_IND_Demand_Drivers!$B$5:$J$100,9,FALSE)</f>
        <v>2.5833258880094437E-4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4.4441248899308285E-3</v>
      </c>
      <c r="H520" s="16">
        <f>VLOOKUP($D520,'Growth rate'!$B$3:$S$93,6,FALSE)*VLOOKUP($F520,BY_IND_Demand_Drivers!$B$5:$J$100,8,FALSE)</f>
        <v>2.6141911117240173E-4</v>
      </c>
      <c r="I520" s="16">
        <f>VLOOKUP($D520,'Growth rate'!$B$3:$S$93,6,FALSE)*VLOOKUP($F520,BY_IND_Demand_Drivers!$B$5:$J$100,9,FALSE)</f>
        <v>2.6141911117240173E-4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4.4965957702456033E-3</v>
      </c>
      <c r="H521" s="16">
        <f>VLOOKUP($D521,'Growth rate'!$B$3:$S$93,6,FALSE)*VLOOKUP($F521,BY_IND_Demand_Drivers!$B$5:$J$100,8,FALSE)</f>
        <v>2.6450563354385903E-4</v>
      </c>
      <c r="I521" s="16">
        <f>VLOOKUP($D521,'Growth rate'!$B$3:$S$93,6,FALSE)*VLOOKUP($F521,BY_IND_Demand_Drivers!$B$5:$J$100,9,FALSE)</f>
        <v>2.6450563354385903E-4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4.5490666505603782E-3</v>
      </c>
      <c r="H522" s="16">
        <f>VLOOKUP($D522,'Growth rate'!$B$3:$S$93,6,FALSE)*VLOOKUP($F522,BY_IND_Demand_Drivers!$B$5:$J$100,8,FALSE)</f>
        <v>2.6759215591531639E-4</v>
      </c>
      <c r="I522" s="16">
        <f>VLOOKUP($D522,'Growth rate'!$B$3:$S$93,6,FALSE)*VLOOKUP($F522,BY_IND_Demand_Drivers!$B$5:$J$100,9,FALSE)</f>
        <v>2.6759215591531639E-4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4.6015375308751522E-3</v>
      </c>
      <c r="H523" s="16">
        <f>VLOOKUP($D523,'Growth rate'!$B$3:$S$93,6,FALSE)*VLOOKUP($F523,BY_IND_Demand_Drivers!$B$5:$J$100,8,FALSE)</f>
        <v>2.706786782867737E-4</v>
      </c>
      <c r="I523" s="16">
        <f>VLOOKUP($D523,'Growth rate'!$B$3:$S$93,6,FALSE)*VLOOKUP($F523,BY_IND_Demand_Drivers!$B$5:$J$100,9,FALSE)</f>
        <v>2.706786782867737E-4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4.654008411189927E-3</v>
      </c>
      <c r="H524" s="16">
        <f>VLOOKUP($D524,'Growth rate'!$B$3:$S$93,6,FALSE)*VLOOKUP($F524,BY_IND_Demand_Drivers!$B$5:$J$100,8,FALSE)</f>
        <v>2.73765200658231E-4</v>
      </c>
      <c r="I524" s="16">
        <f>VLOOKUP($D524,'Growth rate'!$B$3:$S$93,6,FALSE)*VLOOKUP($F524,BY_IND_Demand_Drivers!$B$5:$J$100,9,FALSE)</f>
        <v>2.73765200658231E-4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4.7064792915047018E-3</v>
      </c>
      <c r="H525" s="16">
        <f>VLOOKUP($D525,'Growth rate'!$B$3:$S$93,6,FALSE)*VLOOKUP($F525,BY_IND_Demand_Drivers!$B$5:$J$100,8,FALSE)</f>
        <v>2.7685172302968836E-4</v>
      </c>
      <c r="I525" s="16">
        <f>VLOOKUP($D525,'Growth rate'!$B$3:$S$93,6,FALSE)*VLOOKUP($F525,BY_IND_Demand_Drivers!$B$5:$J$100,9,FALSE)</f>
        <v>2.7685172302968836E-4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4.7589501718194758E-3</v>
      </c>
      <c r="H526" s="16">
        <f>VLOOKUP($D526,'Growth rate'!$B$3:$S$93,6,FALSE)*VLOOKUP($F526,BY_IND_Demand_Drivers!$B$5:$J$100,8,FALSE)</f>
        <v>2.7993824540114567E-4</v>
      </c>
      <c r="I526" s="16">
        <f>VLOOKUP($D526,'Growth rate'!$B$3:$S$93,6,FALSE)*VLOOKUP($F526,BY_IND_Demand_Drivers!$B$5:$J$100,9,FALSE)</f>
        <v>2.7993824540114567E-4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4.8114210521342507E-3</v>
      </c>
      <c r="H527" s="16">
        <f>VLOOKUP($D527,'Growth rate'!$B$3:$S$93,6,FALSE)*VLOOKUP($F527,BY_IND_Demand_Drivers!$B$5:$J$100,8,FALSE)</f>
        <v>2.8302476777260303E-4</v>
      </c>
      <c r="I527" s="16">
        <f>VLOOKUP($D527,'Growth rate'!$B$3:$S$93,6,FALSE)*VLOOKUP($F527,BY_IND_Demand_Drivers!$B$5:$J$100,9,FALSE)</f>
        <v>2.8302476777260303E-4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4.8884037889683997E-3</v>
      </c>
      <c r="H528" s="16">
        <f>VLOOKUP($D528,'Growth rate'!$B$3:$S$93,6,FALSE)*VLOOKUP($F528,BY_IND_Demand_Drivers!$B$5:$J$100,8,FALSE)</f>
        <v>2.875531640569647E-4</v>
      </c>
      <c r="I528" s="16">
        <f>VLOOKUP($D528,'Growth rate'!$B$3:$S$93,6,FALSE)*VLOOKUP($F528,BY_IND_Demand_Drivers!$B$5:$J$100,9,FALSE)</f>
        <v>2.875531640569647E-4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4.9666182495918931E-3</v>
      </c>
      <c r="H529" s="16">
        <f>VLOOKUP($D529,'Growth rate'!$B$3:$S$93,6,FALSE)*VLOOKUP($F529,BY_IND_Demand_Drivers!$B$5:$J$100,8,FALSE)</f>
        <v>2.9215401468187608E-4</v>
      </c>
      <c r="I529" s="16">
        <f>VLOOKUP($D529,'Growth rate'!$B$3:$S$93,6,FALSE)*VLOOKUP($F529,BY_IND_Demand_Drivers!$B$5:$J$100,9,FALSE)</f>
        <v>2.9215401468187608E-4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5.0460841415853634E-3</v>
      </c>
      <c r="H530" s="16">
        <f>VLOOKUP($D530,'Growth rate'!$B$3:$S$93,6,FALSE)*VLOOKUP($F530,BY_IND_Demand_Drivers!$B$5:$J$100,8,FALSE)</f>
        <v>2.9682847891678612E-4</v>
      </c>
      <c r="I530" s="16">
        <f>VLOOKUP($D530,'Growth rate'!$B$3:$S$93,6,FALSE)*VLOOKUP($F530,BY_IND_Demand_Drivers!$B$5:$J$100,9,FALSE)</f>
        <v>2.9682847891678612E-4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5.1268214878507296E-3</v>
      </c>
      <c r="H531" s="16">
        <f>VLOOKUP($D531,'Growth rate'!$B$3:$S$93,6,FALSE)*VLOOKUP($F531,BY_IND_Demand_Drivers!$B$5:$J$100,8,FALSE)</f>
        <v>3.0157773457945469E-4</v>
      </c>
      <c r="I531" s="16">
        <f>VLOOKUP($D531,'Growth rate'!$B$3:$S$93,6,FALSE)*VLOOKUP($F531,BY_IND_Demand_Drivers!$B$5:$J$100,9,FALSE)</f>
        <v>3.0157773457945469E-4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5.2088506316563402E-3</v>
      </c>
      <c r="H532" s="16">
        <f>VLOOKUP($D532,'Growth rate'!$B$3:$S$93,6,FALSE)*VLOOKUP($F532,BY_IND_Demand_Drivers!$B$5:$J$100,8,FALSE)</f>
        <v>3.0640297833272592E-4</v>
      </c>
      <c r="I532" s="16">
        <f>VLOOKUP($D532,'Growth rate'!$B$3:$S$93,6,FALSE)*VLOOKUP($F532,BY_IND_Demand_Drivers!$B$5:$J$100,9,FALSE)</f>
        <v>3.0640297833272592E-4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5.2921922417628426E-3</v>
      </c>
      <c r="H533" s="16">
        <f>VLOOKUP($D533,'Growth rate'!$B$3:$S$93,6,FALSE)*VLOOKUP($F533,BY_IND_Demand_Drivers!$B$5:$J$100,8,FALSE)</f>
        <v>3.1130542598604955E-4</v>
      </c>
      <c r="I533" s="16">
        <f>VLOOKUP($D533,'Growth rate'!$B$3:$S$93,6,FALSE)*VLOOKUP($F533,BY_IND_Demand_Drivers!$B$5:$J$100,9,FALSE)</f>
        <v>3.1130542598604955E-4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5.3768673176310487E-3</v>
      </c>
      <c r="H534" s="16">
        <f>VLOOKUP($D534,'Growth rate'!$B$3:$S$93,6,FALSE)*VLOOKUP($F534,BY_IND_Demand_Drivers!$B$5:$J$100,8,FALSE)</f>
        <v>3.1628631280182642E-4</v>
      </c>
      <c r="I534" s="16">
        <f>VLOOKUP($D534,'Growth rate'!$B$3:$S$93,6,FALSE)*VLOOKUP($F534,BY_IND_Demand_Drivers!$B$5:$J$100,9,FALSE)</f>
        <v>3.1628631280182642E-4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5.4628971947131445E-3</v>
      </c>
      <c r="H535" s="16">
        <f>VLOOKUP($D535,'Growth rate'!$B$3:$S$93,6,FALSE)*VLOOKUP($F535,BY_IND_Demand_Drivers!$B$5:$J$100,8,FALSE)</f>
        <v>3.2134689380665561E-4</v>
      </c>
      <c r="I535" s="16">
        <f>VLOOKUP($D535,'Growth rate'!$B$3:$S$93,6,FALSE)*VLOOKUP($F535,BY_IND_Demand_Drivers!$B$5:$J$100,9,FALSE)</f>
        <v>3.2134689380665561E-4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5.5503035498285554E-3</v>
      </c>
      <c r="H536" s="16">
        <f>VLOOKUP($D536,'Growth rate'!$B$3:$S$93,6,FALSE)*VLOOKUP($F536,BY_IND_Demand_Drivers!$B$5:$J$100,8,FALSE)</f>
        <v>3.2648844410756214E-4</v>
      </c>
      <c r="I536" s="16">
        <f>VLOOKUP($D536,'Growth rate'!$B$3:$S$93,6,FALSE)*VLOOKUP($F536,BY_IND_Demand_Drivers!$B$5:$J$100,9,FALSE)</f>
        <v>3.2648844410756214E-4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5.6391084066258123E-3</v>
      </c>
      <c r="H537" s="16">
        <f>VLOOKUP($D537,'Growth rate'!$B$3:$S$93,6,FALSE)*VLOOKUP($F537,BY_IND_Demand_Drivers!$B$5:$J$100,8,FALSE)</f>
        <v>3.3171225921328312E-4</v>
      </c>
      <c r="I537" s="16">
        <f>VLOOKUP($D537,'Growth rate'!$B$3:$S$93,6,FALSE)*VLOOKUP($F537,BY_IND_Demand_Drivers!$B$5:$J$100,9,FALSE)</f>
        <v>3.3171225921328312E-4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5.729334141131825E-3</v>
      </c>
      <c r="H538" s="16">
        <f>VLOOKUP($D538,'Growth rate'!$B$3:$S$93,6,FALSE)*VLOOKUP($F538,BY_IND_Demand_Drivers!$B$5:$J$100,8,FALSE)</f>
        <v>3.3701965536069565E-4</v>
      </c>
      <c r="I538" s="16">
        <f>VLOOKUP($D538,'Growth rate'!$B$3:$S$93,6,FALSE)*VLOOKUP($F538,BY_IND_Demand_Drivers!$B$5:$J$100,9,FALSE)</f>
        <v>3.3701965536069565E-4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5.8210034873899348E-3</v>
      </c>
      <c r="H539" s="16">
        <f>VLOOKUP($D539,'Growth rate'!$B$3:$S$93,6,FALSE)*VLOOKUP($F539,BY_IND_Demand_Drivers!$B$5:$J$100,8,FALSE)</f>
        <v>3.4241196984646679E-4</v>
      </c>
      <c r="I539" s="16">
        <f>VLOOKUP($D539,'Growth rate'!$B$3:$S$93,6,FALSE)*VLOOKUP($F539,BY_IND_Demand_Drivers!$B$5:$J$100,9,FALSE)</f>
        <v>3.4241196984646679E-4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5.9141395431881738E-3</v>
      </c>
      <c r="H540" s="16">
        <f>VLOOKUP($D540,'Growth rate'!$B$3:$S$93,6,FALSE)*VLOOKUP($F540,BY_IND_Demand_Drivers!$B$5:$J$100,8,FALSE)</f>
        <v>3.4789056136401024E-4</v>
      </c>
      <c r="I540" s="16">
        <f>VLOOKUP($D540,'Growth rate'!$B$3:$S$93,6,FALSE)*VLOOKUP($F540,BY_IND_Demand_Drivers!$B$5:$J$100,9,FALSE)</f>
        <v>3.4789056136401024E-4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6.0087657758791848E-3</v>
      </c>
      <c r="H541" s="16">
        <f>VLOOKUP($D541,'Growth rate'!$B$3:$S$93,6,FALSE)*VLOOKUP($F541,BY_IND_Demand_Drivers!$B$5:$J$100,8,FALSE)</f>
        <v>3.5345681034583442E-4</v>
      </c>
      <c r="I541" s="16">
        <f>VLOOKUP($D541,'Growth rate'!$B$3:$S$93,6,FALSE)*VLOOKUP($F541,BY_IND_Demand_Drivers!$B$5:$J$100,9,FALSE)</f>
        <v>3.5345681034583442E-4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6.1049060282932516E-3</v>
      </c>
      <c r="H542" s="16">
        <f>VLOOKUP($D542,'Growth rate'!$B$3:$S$93,6,FALSE)*VLOOKUP($F542,BY_IND_Demand_Drivers!$B$5:$J$100,8,FALSE)</f>
        <v>3.5911211931136778E-4</v>
      </c>
      <c r="I542" s="16">
        <f>VLOOKUP($D542,'Growth rate'!$B$3:$S$93,6,FALSE)*VLOOKUP($F542,BY_IND_Demand_Drivers!$B$5:$J$100,9,FALSE)</f>
        <v>3.5911211931136778E-4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6.2025845247459443E-3</v>
      </c>
      <c r="H543" s="16">
        <f>VLOOKUP($D543,'Growth rate'!$B$3:$S$93,6,FALSE)*VLOOKUP($F543,BY_IND_Demand_Drivers!$B$5:$J$100,8,FALSE)</f>
        <v>3.6485791322034972E-4</v>
      </c>
      <c r="I543" s="16">
        <f>VLOOKUP($D543,'Growth rate'!$B$3:$S$93,6,FALSE)*VLOOKUP($F543,BY_IND_Demand_Drivers!$B$5:$J$100,9,FALSE)</f>
        <v>3.6485791322034972E-4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6.3018258771418787E-3</v>
      </c>
      <c r="H544" s="16">
        <f>VLOOKUP($D544,'Growth rate'!$B$3:$S$93,6,FALSE)*VLOOKUP($F544,BY_IND_Demand_Drivers!$B$5:$J$100,8,FALSE)</f>
        <v>3.7069563983187524E-4</v>
      </c>
      <c r="I544" s="16">
        <f>VLOOKUP($D544,'Growth rate'!$B$3:$S$93,6,FALSE)*VLOOKUP($F544,BY_IND_Demand_Drivers!$B$5:$J$100,9,FALSE)</f>
        <v>3.7069563983187524E-4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6.4026550911761501E-3</v>
      </c>
      <c r="H545" s="16">
        <f>VLOOKUP($D545,'Growth rate'!$B$3:$S$93,6,FALSE)*VLOOKUP($F545,BY_IND_Demand_Drivers!$B$5:$J$100,8,FALSE)</f>
        <v>3.7662677006918531E-4</v>
      </c>
      <c r="I545" s="16">
        <f>VLOOKUP($D545,'Growth rate'!$B$3:$S$93,6,FALSE)*VLOOKUP($F545,BY_IND_Demand_Drivers!$B$5:$J$100,9,FALSE)</f>
        <v>3.7662677006918531E-4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6.5050975726349668E-3</v>
      </c>
      <c r="H546" s="16">
        <f>VLOOKUP($D546,'Growth rate'!$B$3:$S$93,6,FALSE)*VLOOKUP($F546,BY_IND_Demand_Drivers!$B$5:$J$100,8,FALSE)</f>
        <v>3.8265279839029217E-4</v>
      </c>
      <c r="I546" s="16">
        <f>VLOOKUP($D546,'Growth rate'!$B$3:$S$93,6,FALSE)*VLOOKUP($F546,BY_IND_Demand_Drivers!$B$5:$J$100,9,FALSE)</f>
        <v>3.8265279839029217E-4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6.6091791337971268E-3</v>
      </c>
      <c r="H547" s="16">
        <f>VLOOKUP($D547,'Growth rate'!$B$3:$S$93,6,FALSE)*VLOOKUP($F547,BY_IND_Demand_Drivers!$B$5:$J$100,8,FALSE)</f>
        <v>3.887752431645369E-4</v>
      </c>
      <c r="I547" s="16">
        <f>VLOOKUP($D547,'Growth rate'!$B$3:$S$93,6,FALSE)*VLOOKUP($F547,BY_IND_Demand_Drivers!$B$5:$J$100,9,FALSE)</f>
        <v>3.887752431645369E-4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6.7149259999378817E-3</v>
      </c>
      <c r="H548" s="16">
        <f>VLOOKUP($D548,'Growth rate'!$B$3:$S$93,6,FALSE)*VLOOKUP($F548,BY_IND_Demand_Drivers!$B$5:$J$100,8,FALSE)</f>
        <v>3.9499564705516952E-4</v>
      </c>
      <c r="I548" s="16">
        <f>VLOOKUP($D548,'Growth rate'!$B$3:$S$93,6,FALSE)*VLOOKUP($F548,BY_IND_Demand_Drivers!$B$5:$J$100,9,FALSE)</f>
        <v>3.9499564705516952E-4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6.8223648159368875E-3</v>
      </c>
      <c r="H549" s="16">
        <f>VLOOKUP($D549,'Growth rate'!$B$3:$S$93,6,FALSE)*VLOOKUP($F549,BY_IND_Demand_Drivers!$B$5:$J$100,8,FALSE)</f>
        <v>4.0131557740805221E-4</v>
      </c>
      <c r="I549" s="16">
        <f>VLOOKUP($D549,'Growth rate'!$B$3:$S$93,6,FALSE)*VLOOKUP($F549,BY_IND_Demand_Drivers!$B$5:$J$100,9,FALSE)</f>
        <v>4.0131557740805221E-4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6.9315226529918766E-3</v>
      </c>
      <c r="H550" s="16">
        <f>VLOOKUP($D550,'Growth rate'!$B$3:$S$93,6,FALSE)*VLOOKUP($F550,BY_IND_Demand_Drivers!$B$5:$J$100,8,FALSE)</f>
        <v>4.0773662664658099E-4</v>
      </c>
      <c r="I550" s="16">
        <f>VLOOKUP($D550,'Growth rate'!$B$3:$S$93,6,FALSE)*VLOOKUP($F550,BY_IND_Demand_Drivers!$B$5:$J$100,9,FALSE)</f>
        <v>4.0773662664658099E-4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7.0424270154397471E-3</v>
      </c>
      <c r="H551" s="16">
        <f>VLOOKUP($D551,'Growth rate'!$B$3:$S$93,6,FALSE)*VLOOKUP($F551,BY_IND_Demand_Drivers!$B$5:$J$100,8,FALSE)</f>
        <v>4.1426041267292633E-4</v>
      </c>
      <c r="I551" s="16">
        <f>VLOOKUP($D551,'Growth rate'!$B$3:$S$93,6,FALSE)*VLOOKUP($F551,BY_IND_Demand_Drivers!$B$5:$J$100,9,FALSE)</f>
        <v>4.1426041267292633E-4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7.1551058476867838E-3</v>
      </c>
      <c r="H552" s="16">
        <f>VLOOKUP($D552,'Growth rate'!$B$3:$S$93,6,FALSE)*VLOOKUP($F552,BY_IND_Demand_Drivers!$B$5:$J$100,8,FALSE)</f>
        <v>4.2088857927569318E-4</v>
      </c>
      <c r="I552" s="16">
        <f>VLOOKUP($D552,'Growth rate'!$B$3:$S$93,6,FALSE)*VLOOKUP($F552,BY_IND_Demand_Drivers!$B$5:$J$100,9,FALSE)</f>
        <v>4.2088857927569318E-4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7.2695875412497717E-3</v>
      </c>
      <c r="H553" s="16">
        <f>VLOOKUP($D553,'Growth rate'!$B$3:$S$93,6,FALSE)*VLOOKUP($F553,BY_IND_Demand_Drivers!$B$5:$J$100,8,FALSE)</f>
        <v>4.2762279654410423E-4</v>
      </c>
      <c r="I553" s="16">
        <f>VLOOKUP($D553,'Growth rate'!$B$3:$S$93,6,FALSE)*VLOOKUP($F553,BY_IND_Demand_Drivers!$B$5:$J$100,9,FALSE)</f>
        <v>4.2762279654410423E-4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7.3859009419097671E-3</v>
      </c>
      <c r="H554" s="16">
        <f>VLOOKUP($D554,'Growth rate'!$B$3:$S$93,6,FALSE)*VLOOKUP($F554,BY_IND_Demand_Drivers!$B$5:$J$100,8,FALSE)</f>
        <v>4.3446476128880984E-4</v>
      </c>
      <c r="I554" s="16">
        <f>VLOOKUP($D554,'Growth rate'!$B$3:$S$93,6,FALSE)*VLOOKUP($F554,BY_IND_Demand_Drivers!$B$5:$J$100,9,FALSE)</f>
        <v>4.3446476128880984E-4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7.5040753569803236E-3</v>
      </c>
      <c r="H555" s="16">
        <f>VLOOKUP($D555,'Growth rate'!$B$3:$S$93,6,FALSE)*VLOOKUP($F555,BY_IND_Demand_Drivers!$B$5:$J$100,8,FALSE)</f>
        <v>4.4141619746943087E-4</v>
      </c>
      <c r="I555" s="16">
        <f>VLOOKUP($D555,'Growth rate'!$B$3:$S$93,6,FALSE)*VLOOKUP($F555,BY_IND_Demand_Drivers!$B$5:$J$100,9,FALSE)</f>
        <v>4.4141619746943087E-4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7.6241405626920099E-3</v>
      </c>
      <c r="H556" s="16">
        <f>VLOOKUP($D556,'Growth rate'!$B$3:$S$93,6,FALSE)*VLOOKUP($F556,BY_IND_Demand_Drivers!$B$5:$J$100,8,FALSE)</f>
        <v>4.4847885662894176E-4</v>
      </c>
      <c r="I556" s="16">
        <f>VLOOKUP($D556,'Growth rate'!$B$3:$S$93,6,FALSE)*VLOOKUP($F556,BY_IND_Demand_Drivers!$B$5:$J$100,9,FALSE)</f>
        <v>4.4847885662894176E-4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7.7461268116950817E-3</v>
      </c>
      <c r="H557" s="16">
        <f>VLOOKUP($D557,'Growth rate'!$B$3:$S$93,6,FALSE)*VLOOKUP($F557,BY_IND_Demand_Drivers!$B$5:$J$100,8,FALSE)</f>
        <v>4.5565451833500485E-4</v>
      </c>
      <c r="I557" s="16">
        <f>VLOOKUP($D557,'Growth rate'!$B$3:$S$93,6,FALSE)*VLOOKUP($F557,BY_IND_Demand_Drivers!$B$5:$J$100,9,FALSE)</f>
        <v>4.5565451833500485E-4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7.8700648406822039E-3</v>
      </c>
      <c r="H558" s="16">
        <f>VLOOKUP($D558,'Growth rate'!$B$3:$S$93,6,FALSE)*VLOOKUP($F558,BY_IND_Demand_Drivers!$B$5:$J$100,8,FALSE)</f>
        <v>4.6294499062836495E-4</v>
      </c>
      <c r="I558" s="16">
        <f>VLOOKUP($D558,'Growth rate'!$B$3:$S$93,6,FALSE)*VLOOKUP($F558,BY_IND_Demand_Drivers!$B$5:$J$100,9,FALSE)</f>
        <v>4.6294499062836495E-4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7.9959858781331206E-3</v>
      </c>
      <c r="H559" s="16">
        <f>VLOOKUP($D559,'Growth rate'!$B$3:$S$93,6,FALSE)*VLOOKUP($F559,BY_IND_Demand_Drivers!$B$5:$J$100,8,FALSE)</f>
        <v>4.7035211047841884E-4</v>
      </c>
      <c r="I559" s="16">
        <f>VLOOKUP($D559,'Growth rate'!$B$3:$S$93,6,FALSE)*VLOOKUP($F559,BY_IND_Demand_Drivers!$B$5:$J$100,9,FALSE)</f>
        <v>4.7035211047841884E-4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8.1239216521832493E-3</v>
      </c>
      <c r="H560" s="16">
        <f>VLOOKUP($D560,'Growth rate'!$B$3:$S$93,6,FALSE)*VLOOKUP($F560,BY_IND_Demand_Drivers!$B$5:$J$100,8,FALSE)</f>
        <v>4.7787774424607355E-4</v>
      </c>
      <c r="I560" s="16">
        <f>VLOOKUP($D560,'Growth rate'!$B$3:$S$93,6,FALSE)*VLOOKUP($F560,BY_IND_Demand_Drivers!$B$5:$J$100,9,FALSE)</f>
        <v>4.7787774424607355E-4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8.2539043986181795E-3</v>
      </c>
      <c r="H561" s="16">
        <f>VLOOKUP($D561,'Growth rate'!$B$3:$S$93,6,FALSE)*VLOOKUP($F561,BY_IND_Demand_Drivers!$B$5:$J$100,8,FALSE)</f>
        <v>4.8552378815401066E-4</v>
      </c>
      <c r="I561" s="16">
        <f>VLOOKUP($D561,'Growth rate'!$B$3:$S$93,6,FALSE)*VLOOKUP($F561,BY_IND_Demand_Drivers!$B$5:$J$100,9,FALSE)</f>
        <v>4.8552378815401066E-4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8.3859668689960729E-3</v>
      </c>
      <c r="H562" s="16">
        <f>VLOOKUP($D562,'Growth rate'!$B$3:$S$93,6,FALSE)*VLOOKUP($F562,BY_IND_Demand_Drivers!$B$5:$J$100,8,FALSE)</f>
        <v>4.9329216876447494E-4</v>
      </c>
      <c r="I562" s="16">
        <f>VLOOKUP($D562,'Growth rate'!$B$3:$S$93,6,FALSE)*VLOOKUP($F562,BY_IND_Demand_Drivers!$B$5:$J$100,9,FALSE)</f>
        <v>4.9329216876447494E-4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8.5201423389000119E-3</v>
      </c>
      <c r="H563" s="16">
        <f>VLOOKUP($D563,'Growth rate'!$B$3:$S$93,6,FALSE)*VLOOKUP($F563,BY_IND_Demand_Drivers!$B$5:$J$100,8,FALSE)</f>
        <v>5.0118484346470661E-4</v>
      </c>
      <c r="I563" s="16">
        <f>VLOOKUP($D563,'Growth rate'!$B$3:$S$93,6,FALSE)*VLOOKUP($F563,BY_IND_Demand_Drivers!$B$5:$J$100,9,FALSE)</f>
        <v>5.0118484346470661E-4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8.6564646163224124E-3</v>
      </c>
      <c r="H564" s="16">
        <f>VLOOKUP($D564,'Growth rate'!$B$3:$S$93,6,FALSE)*VLOOKUP($F564,BY_IND_Demand_Drivers!$B$5:$J$100,8,FALSE)</f>
        <v>5.0920380096014192E-4</v>
      </c>
      <c r="I564" s="16">
        <f>VLOOKUP($D564,'Growth rate'!$B$3:$S$93,6,FALSE)*VLOOKUP($F564,BY_IND_Demand_Drivers!$B$5:$J$100,9,FALSE)</f>
        <v>5.0920380096014192E-4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8.7949680501835711E-3</v>
      </c>
      <c r="H565" s="16">
        <f>VLOOKUP($D565,'Growth rate'!$B$3:$S$93,6,FALSE)*VLOOKUP($F565,BY_IND_Demand_Drivers!$B$5:$J$100,8,FALSE)</f>
        <v>5.1735106177550419E-4</v>
      </c>
      <c r="I565" s="16">
        <f>VLOOKUP($D565,'Growth rate'!$B$3:$S$93,6,FALSE)*VLOOKUP($F565,BY_IND_Demand_Drivers!$B$5:$J$100,9,FALSE)</f>
        <v>5.1735106177550419E-4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8.9356875389865077E-3</v>
      </c>
      <c r="H566" s="16">
        <f>VLOOKUP($D566,'Growth rate'!$B$3:$S$93,6,FALSE)*VLOOKUP($F566,BY_IND_Demand_Drivers!$B$5:$J$100,8,FALSE)</f>
        <v>5.2562867876391225E-4</v>
      </c>
      <c r="I566" s="16">
        <f>VLOOKUP($D566,'Growth rate'!$B$3:$S$93,6,FALSE)*VLOOKUP($F566,BY_IND_Demand_Drivers!$B$5:$J$100,9,FALSE)</f>
        <v>5.2562867876391225E-4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9.0786585396102903E-3</v>
      </c>
      <c r="H567" s="16">
        <f>VLOOKUP($D567,'Growth rate'!$B$3:$S$93,6,FALSE)*VLOOKUP($F567,BY_IND_Demand_Drivers!$B$5:$J$100,8,FALSE)</f>
        <v>5.3403873762413476E-4</v>
      </c>
      <c r="I567" s="16">
        <f>VLOOKUP($D567,'Growth rate'!$B$3:$S$93,6,FALSE)*VLOOKUP($F567,BY_IND_Demand_Drivers!$B$5:$J$100,9,FALSE)</f>
        <v>5.3403873762413476E-4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9.2239170762440561E-3</v>
      </c>
      <c r="H568" s="16">
        <f>VLOOKUP($D568,'Growth rate'!$B$3:$S$93,6,FALSE)*VLOOKUP($F568,BY_IND_Demand_Drivers!$B$5:$J$100,8,FALSE)</f>
        <v>5.4258335742612105E-4</v>
      </c>
      <c r="I568" s="16">
        <f>VLOOKUP($D568,'Growth rate'!$B$3:$S$93,6,FALSE)*VLOOKUP($F568,BY_IND_Demand_Drivers!$B$5:$J$100,9,FALSE)</f>
        <v>5.4258335742612105E-4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9.3714997494639633E-3</v>
      </c>
      <c r="H569" s="16">
        <f>VLOOKUP($D569,'Growth rate'!$B$3:$S$93,6,FALSE)*VLOOKUP($F569,BY_IND_Demand_Drivers!$B$5:$J$100,8,FALSE)</f>
        <v>5.5126469114493901E-4</v>
      </c>
      <c r="I569" s="16">
        <f>VLOOKUP($D569,'Growth rate'!$B$3:$S$93,6,FALSE)*VLOOKUP($F569,BY_IND_Demand_Drivers!$B$5:$J$100,9,FALSE)</f>
        <v>5.5126469114493901E-4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9.5214437454553859E-3</v>
      </c>
      <c r="H570" s="16">
        <f>VLOOKUP($D570,'Growth rate'!$B$3:$S$93,6,FALSE)*VLOOKUP($F570,BY_IND_Demand_Drivers!$B$5:$J$100,8,FALSE)</f>
        <v>5.6008492620325805E-4</v>
      </c>
      <c r="I570" s="16">
        <f>VLOOKUP($D570,'Growth rate'!$B$3:$S$93,6,FALSE)*VLOOKUP($F570,BY_IND_Demand_Drivers!$B$5:$J$100,9,FALSE)</f>
        <v>5.6008492620325805E-4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9.673786845382672E-3</v>
      </c>
      <c r="H571" s="16">
        <f>VLOOKUP($D571,'Growth rate'!$B$3:$S$93,6,FALSE)*VLOOKUP($F571,BY_IND_Demand_Drivers!$B$5:$J$100,8,FALSE)</f>
        <v>5.6904628502251018E-4</v>
      </c>
      <c r="I571" s="16">
        <f>VLOOKUP($D571,'Growth rate'!$B$3:$S$93,6,FALSE)*VLOOKUP($F571,BY_IND_Demand_Drivers!$B$5:$J$100,9,FALSE)</f>
        <v>5.6904628502251018E-4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9.8285674349087963E-3</v>
      </c>
      <c r="H572" s="16">
        <f>VLOOKUP($D572,'Growth rate'!$B$3:$S$93,6,FALSE)*VLOOKUP($F572,BY_IND_Demand_Drivers!$B$5:$J$100,8,FALSE)</f>
        <v>5.781510255828704E-4</v>
      </c>
      <c r="I572" s="16">
        <f>VLOOKUP($D572,'Growth rate'!$B$3:$S$93,6,FALSE)*VLOOKUP($F572,BY_IND_Demand_Drivers!$B$5:$J$100,9,FALSE)</f>
        <v>5.781510255828704E-4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9.9858245138673366E-3</v>
      </c>
      <c r="H573" s="16">
        <f>VLOOKUP($D573,'Growth rate'!$B$3:$S$93,6,FALSE)*VLOOKUP($F573,BY_IND_Demand_Drivers!$B$5:$J$100,8,FALSE)</f>
        <v>5.874014419921963E-4</v>
      </c>
      <c r="I573" s="16">
        <f>VLOOKUP($D573,'Growth rate'!$B$3:$S$93,6,FALSE)*VLOOKUP($F573,BY_IND_Demand_Drivers!$B$5:$J$100,9,FALSE)</f>
        <v>5.874014419921963E-4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1.0145597706089214E-2</v>
      </c>
      <c r="H574" s="16">
        <f>VLOOKUP($D574,'Growth rate'!$B$3:$S$93,6,FALSE)*VLOOKUP($F574,BY_IND_Demand_Drivers!$B$5:$J$100,8,FALSE)</f>
        <v>5.9679986506407144E-4</v>
      </c>
      <c r="I574" s="16">
        <f>VLOOKUP($D574,'Growth rate'!$B$3:$S$93,6,FALSE)*VLOOKUP($F574,BY_IND_Demand_Drivers!$B$5:$J$100,9,FALSE)</f>
        <v>5.9679986506407144E-4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1.0307927269386641E-2</v>
      </c>
      <c r="H575" s="16">
        <f>VLOOKUP($D575,'Growth rate'!$B$3:$S$93,6,FALSE)*VLOOKUP($F575,BY_IND_Demand_Drivers!$B$5:$J$100,8,FALSE)</f>
        <v>6.0634866290509664E-4</v>
      </c>
      <c r="I575" s="16">
        <f>VLOOKUP($D575,'Growth rate'!$B$3:$S$93,6,FALSE)*VLOOKUP($F575,BY_IND_Demand_Drivers!$B$5:$J$100,9,FALSE)</f>
        <v>6.0634866290509664E-4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1.0472854105696828E-2</v>
      </c>
      <c r="H576" s="16">
        <f>VLOOKUP($D576,'Growth rate'!$B$3:$S$93,6,FALSE)*VLOOKUP($F576,BY_IND_Demand_Drivers!$B$5:$J$100,8,FALSE)</f>
        <v>6.1605024151157825E-4</v>
      </c>
      <c r="I576" s="16">
        <f>VLOOKUP($D576,'Growth rate'!$B$3:$S$93,6,FALSE)*VLOOKUP($F576,BY_IND_Demand_Drivers!$B$5:$J$100,9,FALSE)</f>
        <v>6.1605024151157825E-4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1.0640419771387978E-2</v>
      </c>
      <c r="H577" s="16">
        <f>VLOOKUP($D577,'Growth rate'!$B$3:$S$93,6,FALSE)*VLOOKUP($F577,BY_IND_Demand_Drivers!$B$5:$J$100,8,FALSE)</f>
        <v>6.2590704537576346E-4</v>
      </c>
      <c r="I577" s="16">
        <f>VLOOKUP($D577,'Growth rate'!$B$3:$S$93,6,FALSE)*VLOOKUP($F577,BY_IND_Demand_Drivers!$B$5:$J$100,9,FALSE)</f>
        <v>6.2590704537576346E-4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EAD6-9153-455B-8C9F-4F3B0A2DE17E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2.3659337584158422</v>
      </c>
      <c r="H4" s="16">
        <f>VLOOKUP($D4,'Growth rate'!$B$3:$S$93,6,FALSE)*VLOOKUP($F4,BY_IND_Demand_Drivers!$B$5:$J$100,8,FALSE)</f>
        <v>0.1314676514851485</v>
      </c>
      <c r="I4" s="16">
        <f>VLOOKUP($D4,'Growth rate'!$B$3:$S$93,6,FALSE)*VLOOKUP($F4,BY_IND_Demand_Drivers!$B$5:$J$100,9,FALSE)</f>
        <v>0.1314676514851485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2.4049131922347793</v>
      </c>
      <c r="H5" s="16">
        <f>VLOOKUP($D5,'Growth rate'!$B$3:$S$93,6,FALSE)*VLOOKUP($F5,BY_IND_Demand_Drivers!$B$5:$J$100,8,FALSE)</f>
        <v>0.13363361855931868</v>
      </c>
      <c r="I5" s="16">
        <f>VLOOKUP($D5,'Growth rate'!$B$3:$S$93,6,FALSE)*VLOOKUP($F5,BY_IND_Demand_Drivers!$B$5:$J$100,9,FALSE)</f>
        <v>0.13363361855931868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2.4438926260537164</v>
      </c>
      <c r="H6" s="16">
        <f>VLOOKUP($D6,'Growth rate'!$B$3:$S$93,6,FALSE)*VLOOKUP($F6,BY_IND_Demand_Drivers!$B$5:$J$100,8,FALSE)</f>
        <v>0.13579958563348887</v>
      </c>
      <c r="I6" s="16">
        <f>VLOOKUP($D6,'Growth rate'!$B$3:$S$93,6,FALSE)*VLOOKUP($F6,BY_IND_Demand_Drivers!$B$5:$J$100,9,FALSE)</f>
        <v>0.13579958563348887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2.4828720598726535</v>
      </c>
      <c r="H7" s="16">
        <f>VLOOKUP($D7,'Growth rate'!$B$3:$S$93,6,FALSE)*VLOOKUP($F7,BY_IND_Demand_Drivers!$B$5:$J$100,8,FALSE)</f>
        <v>0.13796555270765906</v>
      </c>
      <c r="I7" s="16">
        <f>VLOOKUP($D7,'Growth rate'!$B$3:$S$93,6,FALSE)*VLOOKUP($F7,BY_IND_Demand_Drivers!$B$5:$J$100,9,FALSE)</f>
        <v>0.13796555270765906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2.5218514936915906</v>
      </c>
      <c r="H8" s="16">
        <f>VLOOKUP($D8,'Growth rate'!$B$3:$S$93,6,FALSE)*VLOOKUP($F8,BY_IND_Demand_Drivers!$B$5:$J$100,8,FALSE)</f>
        <v>0.14013151978182922</v>
      </c>
      <c r="I8" s="16">
        <f>VLOOKUP($D8,'Growth rate'!$B$3:$S$93,6,FALSE)*VLOOKUP($F8,BY_IND_Demand_Drivers!$B$5:$J$100,9,FALSE)</f>
        <v>0.14013151978182922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2.5608309275105272</v>
      </c>
      <c r="H9" s="16">
        <f>VLOOKUP($D9,'Growth rate'!$B$3:$S$93,6,FALSE)*VLOOKUP($F9,BY_IND_Demand_Drivers!$B$5:$J$100,8,FALSE)</f>
        <v>0.14229748685599938</v>
      </c>
      <c r="I9" s="16">
        <f>VLOOKUP($D9,'Growth rate'!$B$3:$S$93,6,FALSE)*VLOOKUP($F9,BY_IND_Demand_Drivers!$B$5:$J$100,9,FALSE)</f>
        <v>0.14229748685599938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2.5998103613294643</v>
      </c>
      <c r="H10" s="16">
        <f>VLOOKUP($D10,'Growth rate'!$B$3:$S$93,6,FALSE)*VLOOKUP($F10,BY_IND_Demand_Drivers!$B$5:$J$100,8,FALSE)</f>
        <v>0.14446345393016957</v>
      </c>
      <c r="I10" s="16">
        <f>VLOOKUP($D10,'Growth rate'!$B$3:$S$93,6,FALSE)*VLOOKUP($F10,BY_IND_Demand_Drivers!$B$5:$J$100,9,FALSE)</f>
        <v>0.14446345393016957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2.6387897951484014</v>
      </c>
      <c r="H11" s="16">
        <f>VLOOKUP($D11,'Growth rate'!$B$3:$S$93,6,FALSE)*VLOOKUP($F11,BY_IND_Demand_Drivers!$B$5:$J$100,8,FALSE)</f>
        <v>0.14662942100433976</v>
      </c>
      <c r="I11" s="16">
        <f>VLOOKUP($D11,'Growth rate'!$B$3:$S$93,6,FALSE)*VLOOKUP($F11,BY_IND_Demand_Drivers!$B$5:$J$100,9,FALSE)</f>
        <v>0.14662942100433976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2.6777692289673385</v>
      </c>
      <c r="H12" s="16">
        <f>VLOOKUP($D12,'Growth rate'!$B$3:$S$93,6,FALSE)*VLOOKUP($F12,BY_IND_Demand_Drivers!$B$5:$J$100,8,FALSE)</f>
        <v>0.14879538807850995</v>
      </c>
      <c r="I12" s="16">
        <f>VLOOKUP($D12,'Growth rate'!$B$3:$S$93,6,FALSE)*VLOOKUP($F12,BY_IND_Demand_Drivers!$B$5:$J$100,9,FALSE)</f>
        <v>0.14879538807850995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2.7167486627862751</v>
      </c>
      <c r="H13" s="16">
        <f>VLOOKUP($D13,'Growth rate'!$B$3:$S$93,6,FALSE)*VLOOKUP($F13,BY_IND_Demand_Drivers!$B$5:$J$100,8,FALSE)</f>
        <v>0.15096135515268014</v>
      </c>
      <c r="I13" s="16">
        <f>VLOOKUP($D13,'Growth rate'!$B$3:$S$93,6,FALSE)*VLOOKUP($F13,BY_IND_Demand_Drivers!$B$5:$J$100,9,FALSE)</f>
        <v>0.15096135515268014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2.7557280966052122</v>
      </c>
      <c r="H14" s="16">
        <f>VLOOKUP($D14,'Growth rate'!$B$3:$S$93,6,FALSE)*VLOOKUP($F14,BY_IND_Demand_Drivers!$B$5:$J$100,8,FALSE)</f>
        <v>0.15312732222685033</v>
      </c>
      <c r="I14" s="16">
        <f>VLOOKUP($D14,'Growth rate'!$B$3:$S$93,6,FALSE)*VLOOKUP($F14,BY_IND_Demand_Drivers!$B$5:$J$100,9,FALSE)</f>
        <v>0.15312732222685033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2.7947075304241493</v>
      </c>
      <c r="H15" s="16">
        <f>VLOOKUP($D15,'Growth rate'!$B$3:$S$93,6,FALSE)*VLOOKUP($F15,BY_IND_Demand_Drivers!$B$5:$J$100,8,FALSE)</f>
        <v>0.15529328930102049</v>
      </c>
      <c r="I15" s="16">
        <f>VLOOKUP($D15,'Growth rate'!$B$3:$S$93,6,FALSE)*VLOOKUP($F15,BY_IND_Demand_Drivers!$B$5:$J$100,9,FALSE)</f>
        <v>0.15529328930102049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2.833686964243086</v>
      </c>
      <c r="H16" s="16">
        <f>VLOOKUP($D16,'Growth rate'!$B$3:$S$93,6,FALSE)*VLOOKUP($F16,BY_IND_Demand_Drivers!$B$5:$J$100,8,FALSE)</f>
        <v>0.15745925637519065</v>
      </c>
      <c r="I16" s="16">
        <f>VLOOKUP($D16,'Growth rate'!$B$3:$S$93,6,FALSE)*VLOOKUP($F16,BY_IND_Demand_Drivers!$B$5:$J$100,9,FALSE)</f>
        <v>0.15745925637519065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2.8726663980620231</v>
      </c>
      <c r="H17" s="16">
        <f>VLOOKUP($D17,'Growth rate'!$B$3:$S$93,6,FALSE)*VLOOKUP($F17,BY_IND_Demand_Drivers!$B$5:$J$100,8,FALSE)</f>
        <v>0.15962522344936084</v>
      </c>
      <c r="I17" s="16">
        <f>VLOOKUP($D17,'Growth rate'!$B$3:$S$93,6,FALSE)*VLOOKUP($F17,BY_IND_Demand_Drivers!$B$5:$J$100,9,FALSE)</f>
        <v>0.15962522344936084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2.9116458318809602</v>
      </c>
      <c r="H18" s="16">
        <f>VLOOKUP($D18,'Growth rate'!$B$3:$S$93,6,FALSE)*VLOOKUP($F18,BY_IND_Demand_Drivers!$B$5:$J$100,8,FALSE)</f>
        <v>0.16179119052353103</v>
      </c>
      <c r="I18" s="16">
        <f>VLOOKUP($D18,'Growth rate'!$B$3:$S$93,6,FALSE)*VLOOKUP($F18,BY_IND_Demand_Drivers!$B$5:$J$100,9,FALSE)</f>
        <v>0.16179119052353103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2.9506252656998972</v>
      </c>
      <c r="H19" s="16">
        <f>VLOOKUP($D19,'Growth rate'!$B$3:$S$93,6,FALSE)*VLOOKUP($F19,BY_IND_Demand_Drivers!$B$5:$J$100,8,FALSE)</f>
        <v>0.16395715759770121</v>
      </c>
      <c r="I19" s="16">
        <f>VLOOKUP($D19,'Growth rate'!$B$3:$S$93,6,FALSE)*VLOOKUP($F19,BY_IND_Demand_Drivers!$B$5:$J$100,9,FALSE)</f>
        <v>0.16395715759770121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2.9896046995188343</v>
      </c>
      <c r="H20" s="16">
        <f>VLOOKUP($D20,'Growth rate'!$B$3:$S$93,6,FALSE)*VLOOKUP($F20,BY_IND_Demand_Drivers!$B$5:$J$100,8,FALSE)</f>
        <v>0.1661231246718714</v>
      </c>
      <c r="I20" s="16">
        <f>VLOOKUP($D20,'Growth rate'!$B$3:$S$93,6,FALSE)*VLOOKUP($F20,BY_IND_Demand_Drivers!$B$5:$J$100,9,FALSE)</f>
        <v>0.1661231246718714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3.0285841333377714</v>
      </c>
      <c r="H21" s="16">
        <f>VLOOKUP($D21,'Growth rate'!$B$3:$S$93,6,FALSE)*VLOOKUP($F21,BY_IND_Demand_Drivers!$B$5:$J$100,8,FALSE)</f>
        <v>0.16828909174604156</v>
      </c>
      <c r="I21" s="16">
        <f>VLOOKUP($D21,'Growth rate'!$B$3:$S$93,6,FALSE)*VLOOKUP($F21,BY_IND_Demand_Drivers!$B$5:$J$100,9,FALSE)</f>
        <v>0.16828909174604156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3.0675635671567085</v>
      </c>
      <c r="H22" s="16">
        <f>VLOOKUP($D22,'Growth rate'!$B$3:$S$93,6,FALSE)*VLOOKUP($F22,BY_IND_Demand_Drivers!$B$5:$J$100,8,FALSE)</f>
        <v>0.17045505882021175</v>
      </c>
      <c r="I22" s="16">
        <f>VLOOKUP($D22,'Growth rate'!$B$3:$S$93,6,FALSE)*VLOOKUP($F22,BY_IND_Demand_Drivers!$B$5:$J$100,9,FALSE)</f>
        <v>0.17045505882021175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3.1065430009756456</v>
      </c>
      <c r="H23" s="16">
        <f>VLOOKUP($D23,'Growth rate'!$B$3:$S$93,6,FALSE)*VLOOKUP($F23,BY_IND_Demand_Drivers!$B$5:$J$100,8,FALSE)</f>
        <v>0.17262102589438194</v>
      </c>
      <c r="I23" s="16">
        <f>VLOOKUP($D23,'Growth rate'!$B$3:$S$93,6,FALSE)*VLOOKUP($F23,BY_IND_Demand_Drivers!$B$5:$J$100,9,FALSE)</f>
        <v>0.17262102589438194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3.1455224347945827</v>
      </c>
      <c r="H24" s="16">
        <f>VLOOKUP($D24,'Growth rate'!$B$3:$S$93,6,FALSE)*VLOOKUP($F24,BY_IND_Demand_Drivers!$B$5:$J$100,8,FALSE)</f>
        <v>0.17478699296855213</v>
      </c>
      <c r="I24" s="16">
        <f>VLOOKUP($D24,'Growth rate'!$B$3:$S$93,6,FALSE)*VLOOKUP($F24,BY_IND_Demand_Drivers!$B$5:$J$100,9,FALSE)</f>
        <v>0.17478699296855213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3.1845018686135198</v>
      </c>
      <c r="H25" s="16">
        <f>VLOOKUP($D25,'Growth rate'!$B$3:$S$93,6,FALSE)*VLOOKUP($F25,BY_IND_Demand_Drivers!$B$5:$J$100,8,FALSE)</f>
        <v>0.17695296004272232</v>
      </c>
      <c r="I25" s="16">
        <f>VLOOKUP($D25,'Growth rate'!$B$3:$S$93,6,FALSE)*VLOOKUP($F25,BY_IND_Demand_Drivers!$B$5:$J$100,9,FALSE)</f>
        <v>0.17695296004272232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3.2234813024324565</v>
      </c>
      <c r="H26" s="16">
        <f>VLOOKUP($D26,'Growth rate'!$B$3:$S$93,6,FALSE)*VLOOKUP($F26,BY_IND_Demand_Drivers!$B$5:$J$100,8,FALSE)</f>
        <v>0.17911892711689248</v>
      </c>
      <c r="I26" s="16">
        <f>VLOOKUP($D26,'Growth rate'!$B$3:$S$93,6,FALSE)*VLOOKUP($F26,BY_IND_Demand_Drivers!$B$5:$J$100,9,FALSE)</f>
        <v>0.17911892711689248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3.2624607362513935</v>
      </c>
      <c r="H27" s="16">
        <f>VLOOKUP($D27,'Growth rate'!$B$3:$S$93,6,FALSE)*VLOOKUP($F27,BY_IND_Demand_Drivers!$B$5:$J$100,8,FALSE)</f>
        <v>0.18128489419106267</v>
      </c>
      <c r="I27" s="16">
        <f>VLOOKUP($D27,'Growth rate'!$B$3:$S$93,6,FALSE)*VLOOKUP($F27,BY_IND_Demand_Drivers!$B$5:$J$100,9,FALSE)</f>
        <v>0.18128489419106267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3.3014401700703306</v>
      </c>
      <c r="H28" s="16">
        <f>VLOOKUP($D28,'Growth rate'!$B$3:$S$93,6,FALSE)*VLOOKUP($F28,BY_IND_Demand_Drivers!$B$5:$J$100,8,FALSE)</f>
        <v>0.18345086126523283</v>
      </c>
      <c r="I28" s="16">
        <f>VLOOKUP($D28,'Growth rate'!$B$3:$S$93,6,FALSE)*VLOOKUP($F28,BY_IND_Demand_Drivers!$B$5:$J$100,9,FALSE)</f>
        <v>0.18345086126523283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3.3404196038892673</v>
      </c>
      <c r="H29" s="16">
        <f>VLOOKUP($D29,'Growth rate'!$B$3:$S$93,6,FALSE)*VLOOKUP($F29,BY_IND_Demand_Drivers!$B$5:$J$100,8,FALSE)</f>
        <v>0.18561682833940302</v>
      </c>
      <c r="I29" s="16">
        <f>VLOOKUP($D29,'Growth rate'!$B$3:$S$93,6,FALSE)*VLOOKUP($F29,BY_IND_Demand_Drivers!$B$5:$J$100,9,FALSE)</f>
        <v>0.18561682833940302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3.3793990377082044</v>
      </c>
      <c r="H30" s="16">
        <f>VLOOKUP($D30,'Growth rate'!$B$3:$S$93,6,FALSE)*VLOOKUP($F30,BY_IND_Demand_Drivers!$B$5:$J$100,8,FALSE)</f>
        <v>0.18778279541357321</v>
      </c>
      <c r="I30" s="16">
        <f>VLOOKUP($D30,'Growth rate'!$B$3:$S$93,6,FALSE)*VLOOKUP($F30,BY_IND_Demand_Drivers!$B$5:$J$100,9,FALSE)</f>
        <v>0.18778279541357321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3.418378471527141</v>
      </c>
      <c r="H31" s="16">
        <f>VLOOKUP($D31,'Growth rate'!$B$3:$S$93,6,FALSE)*VLOOKUP($F31,BY_IND_Demand_Drivers!$B$5:$J$100,8,FALSE)</f>
        <v>0.18994876248774337</v>
      </c>
      <c r="I31" s="16">
        <f>VLOOKUP($D31,'Growth rate'!$B$3:$S$93,6,FALSE)*VLOOKUP($F31,BY_IND_Demand_Drivers!$B$5:$J$100,9,FALSE)</f>
        <v>0.18994876248774337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3.4573579053460781</v>
      </c>
      <c r="H32" s="16">
        <f>VLOOKUP($D32,'Growth rate'!$B$3:$S$93,6,FALSE)*VLOOKUP($F32,BY_IND_Demand_Drivers!$B$5:$J$100,8,FALSE)</f>
        <v>0.19211472956191356</v>
      </c>
      <c r="I32" s="16">
        <f>VLOOKUP($D32,'Growth rate'!$B$3:$S$93,6,FALSE)*VLOOKUP($F32,BY_IND_Demand_Drivers!$B$5:$J$100,9,FALSE)</f>
        <v>0.19211472956191356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3.4963373391650152</v>
      </c>
      <c r="H33" s="16">
        <f>VLOOKUP($D33,'Growth rate'!$B$3:$S$93,6,FALSE)*VLOOKUP($F33,BY_IND_Demand_Drivers!$B$5:$J$100,8,FALSE)</f>
        <v>0.19428069663608374</v>
      </c>
      <c r="I33" s="16">
        <f>VLOOKUP($D33,'Growth rate'!$B$3:$S$93,6,FALSE)*VLOOKUP($F33,BY_IND_Demand_Drivers!$B$5:$J$100,9,FALSE)</f>
        <v>0.19428069663608374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3.5353167729839523</v>
      </c>
      <c r="H34" s="16">
        <f>VLOOKUP($D34,'Growth rate'!$B$3:$S$93,6,FALSE)*VLOOKUP($F34,BY_IND_Demand_Drivers!$B$5:$J$100,8,FALSE)</f>
        <v>0.19644666371025393</v>
      </c>
      <c r="I34" s="16">
        <f>VLOOKUP($D34,'Growth rate'!$B$3:$S$93,6,FALSE)*VLOOKUP($F34,BY_IND_Demand_Drivers!$B$5:$J$100,9,FALSE)</f>
        <v>0.19644666371025393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3.5742962068028894</v>
      </c>
      <c r="H35" s="16">
        <f>VLOOKUP($D35,'Growth rate'!$B$3:$S$93,6,FALSE)*VLOOKUP($F35,BY_IND_Demand_Drivers!$B$5:$J$100,8,FALSE)</f>
        <v>0.19861263078442409</v>
      </c>
      <c r="I35" s="16">
        <f>VLOOKUP($D35,'Growth rate'!$B$3:$S$93,6,FALSE)*VLOOKUP($F35,BY_IND_Demand_Drivers!$B$5:$J$100,9,FALSE)</f>
        <v>0.19861263078442409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3.631484946111736</v>
      </c>
      <c r="H36" s="16">
        <f>VLOOKUP($D36,'Growth rate'!$B$3:$S$93,6,FALSE)*VLOOKUP($F36,BY_IND_Demand_Drivers!$B$5:$J$100,8,FALSE)</f>
        <v>0.2017904328769749</v>
      </c>
      <c r="I36" s="16">
        <f>VLOOKUP($D36,'Growth rate'!$B$3:$S$93,6,FALSE)*VLOOKUP($F36,BY_IND_Demand_Drivers!$B$5:$J$100,9,FALSE)</f>
        <v>0.2017904328769749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3.6895887052495233</v>
      </c>
      <c r="H37" s="16">
        <f>VLOOKUP($D37,'Growth rate'!$B$3:$S$93,6,FALSE)*VLOOKUP($F37,BY_IND_Demand_Drivers!$B$5:$J$100,8,FALSE)</f>
        <v>0.20501907980300649</v>
      </c>
      <c r="I37" s="16">
        <f>VLOOKUP($D37,'Growth rate'!$B$3:$S$93,6,FALSE)*VLOOKUP($F37,BY_IND_Demand_Drivers!$B$5:$J$100,9,FALSE)</f>
        <v>0.20501907980300649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3.7486221245335156</v>
      </c>
      <c r="H38" s="16">
        <f>VLOOKUP($D38,'Growth rate'!$B$3:$S$93,6,FALSE)*VLOOKUP($F38,BY_IND_Demand_Drivers!$B$5:$J$100,8,FALSE)</f>
        <v>0.2082993850798546</v>
      </c>
      <c r="I38" s="16">
        <f>VLOOKUP($D38,'Growth rate'!$B$3:$S$93,6,FALSE)*VLOOKUP($F38,BY_IND_Demand_Drivers!$B$5:$J$100,9,FALSE)</f>
        <v>0.2082993850798546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3.8086000785260525</v>
      </c>
      <c r="H39" s="16">
        <f>VLOOKUP($D39,'Growth rate'!$B$3:$S$93,6,FALSE)*VLOOKUP($F39,BY_IND_Demand_Drivers!$B$5:$J$100,8,FALSE)</f>
        <v>0.21163217524113229</v>
      </c>
      <c r="I39" s="16">
        <f>VLOOKUP($D39,'Growth rate'!$B$3:$S$93,6,FALSE)*VLOOKUP($F39,BY_IND_Demand_Drivers!$B$5:$J$100,9,FALSE)</f>
        <v>0.21163217524113229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3.8695376797824683</v>
      </c>
      <c r="H40" s="16">
        <f>VLOOKUP($D40,'Growth rate'!$B$3:$S$93,6,FALSE)*VLOOKUP($F40,BY_IND_Demand_Drivers!$B$5:$J$100,8,FALSE)</f>
        <v>0.21501829004499035</v>
      </c>
      <c r="I40" s="16">
        <f>VLOOKUP($D40,'Growth rate'!$B$3:$S$93,6,FALSE)*VLOOKUP($F40,BY_IND_Demand_Drivers!$B$5:$J$100,9,FALSE)</f>
        <v>0.21501829004499035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3.9314502826589881</v>
      </c>
      <c r="H41" s="16">
        <f>VLOOKUP($D41,'Growth rate'!$B$3:$S$93,6,FALSE)*VLOOKUP($F41,BY_IND_Demand_Drivers!$B$5:$J$100,8,FALSE)</f>
        <v>0.21845858268571022</v>
      </c>
      <c r="I41" s="16">
        <f>VLOOKUP($D41,'Growth rate'!$B$3:$S$93,6,FALSE)*VLOOKUP($F41,BY_IND_Demand_Drivers!$B$5:$J$100,9,FALSE)</f>
        <v>0.21845858268571022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3.9943534871815327</v>
      </c>
      <c r="H42" s="16">
        <f>VLOOKUP($D42,'Growth rate'!$B$3:$S$93,6,FALSE)*VLOOKUP($F42,BY_IND_Demand_Drivers!$B$5:$J$100,8,FALSE)</f>
        <v>0.22195392000868161</v>
      </c>
      <c r="I42" s="16">
        <f>VLOOKUP($D42,'Growth rate'!$B$3:$S$93,6,FALSE)*VLOOKUP($F42,BY_IND_Demand_Drivers!$B$5:$J$100,9,FALSE)</f>
        <v>0.22195392000868161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4.0582631429764371</v>
      </c>
      <c r="H43" s="16">
        <f>VLOOKUP($D43,'Growth rate'!$B$3:$S$93,6,FALSE)*VLOOKUP($F43,BY_IND_Demand_Drivers!$B$5:$J$100,8,FALSE)</f>
        <v>0.2255051827288205</v>
      </c>
      <c r="I43" s="16">
        <f>VLOOKUP($D43,'Growth rate'!$B$3:$S$93,6,FALSE)*VLOOKUP($F43,BY_IND_Demand_Drivers!$B$5:$J$100,9,FALSE)</f>
        <v>0.2255051827288205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4.1231953532640597</v>
      </c>
      <c r="H44" s="16">
        <f>VLOOKUP($D44,'Growth rate'!$B$3:$S$93,6,FALSE)*VLOOKUP($F44,BY_IND_Demand_Drivers!$B$5:$J$100,8,FALSE)</f>
        <v>0.22911326565248163</v>
      </c>
      <c r="I44" s="16">
        <f>VLOOKUP($D44,'Growth rate'!$B$3:$S$93,6,FALSE)*VLOOKUP($F44,BY_IND_Demand_Drivers!$B$5:$J$100,9,FALSE)</f>
        <v>0.22911326565248163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4.1891664789162855</v>
      </c>
      <c r="H45" s="16">
        <f>VLOOKUP($D45,'Growth rate'!$B$3:$S$93,6,FALSE)*VLOOKUP($F45,BY_IND_Demand_Drivers!$B$5:$J$100,8,FALSE)</f>
        <v>0.23277907790292135</v>
      </c>
      <c r="I45" s="16">
        <f>VLOOKUP($D45,'Growth rate'!$B$3:$S$93,6,FALSE)*VLOOKUP($F45,BY_IND_Demand_Drivers!$B$5:$J$100,9,FALSE)</f>
        <v>0.23277907790292135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4.2561931425789457</v>
      </c>
      <c r="H46" s="16">
        <f>VLOOKUP($D46,'Growth rate'!$B$3:$S$93,6,FALSE)*VLOOKUP($F46,BY_IND_Demand_Drivers!$B$5:$J$100,8,FALSE)</f>
        <v>0.23650354314936808</v>
      </c>
      <c r="I46" s="16">
        <f>VLOOKUP($D46,'Growth rate'!$B$3:$S$93,6,FALSE)*VLOOKUP($F46,BY_IND_Demand_Drivers!$B$5:$J$100,9,FALSE)</f>
        <v>0.23650354314936808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4.3242922328602091</v>
      </c>
      <c r="H47" s="16">
        <f>VLOOKUP($D47,'Growth rate'!$B$3:$S$93,6,FALSE)*VLOOKUP($F47,BY_IND_Demand_Drivers!$B$5:$J$100,8,FALSE)</f>
        <v>0.240287599839758</v>
      </c>
      <c r="I47" s="16">
        <f>VLOOKUP($D47,'Growth rate'!$B$3:$S$93,6,FALSE)*VLOOKUP($F47,BY_IND_Demand_Drivers!$B$5:$J$100,9,FALSE)</f>
        <v>0.240287599839758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4.3934809085859721</v>
      </c>
      <c r="H48" s="16">
        <f>VLOOKUP($D48,'Growth rate'!$B$3:$S$93,6,FALSE)*VLOOKUP($F48,BY_IND_Demand_Drivers!$B$5:$J$100,8,FALSE)</f>
        <v>0.24413220143719411</v>
      </c>
      <c r="I48" s="16">
        <f>VLOOKUP($D48,'Growth rate'!$B$3:$S$93,6,FALSE)*VLOOKUP($F48,BY_IND_Demand_Drivers!$B$5:$J$100,9,FALSE)</f>
        <v>0.24413220143719411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4.4637766031233479</v>
      </c>
      <c r="H49" s="16">
        <f>VLOOKUP($D49,'Growth rate'!$B$3:$S$93,6,FALSE)*VLOOKUP($F49,BY_IND_Demand_Drivers!$B$5:$J$100,8,FALSE)</f>
        <v>0.24803831666018925</v>
      </c>
      <c r="I49" s="16">
        <f>VLOOKUP($D49,'Growth rate'!$B$3:$S$93,6,FALSE)*VLOOKUP($F49,BY_IND_Demand_Drivers!$B$5:$J$100,9,FALSE)</f>
        <v>0.24803831666018925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4.5351970287733216</v>
      </c>
      <c r="H50" s="16">
        <f>VLOOKUP($D50,'Growth rate'!$B$3:$S$93,6,FALSE)*VLOOKUP($F50,BY_IND_Demand_Drivers!$B$5:$J$100,8,FALSE)</f>
        <v>0.25200692972675226</v>
      </c>
      <c r="I50" s="16">
        <f>VLOOKUP($D50,'Growth rate'!$B$3:$S$93,6,FALSE)*VLOOKUP($F50,BY_IND_Demand_Drivers!$B$5:$J$100,9,FALSE)</f>
        <v>0.25200692972675226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4.6077601812336955</v>
      </c>
      <c r="H51" s="16">
        <f>VLOOKUP($D51,'Growth rate'!$B$3:$S$93,6,FALSE)*VLOOKUP($F51,BY_IND_Demand_Drivers!$B$5:$J$100,8,FALSE)</f>
        <v>0.25603904060238031</v>
      </c>
      <c r="I51" s="16">
        <f>VLOOKUP($D51,'Growth rate'!$B$3:$S$93,6,FALSE)*VLOOKUP($F51,BY_IND_Demand_Drivers!$B$5:$J$100,9,FALSE)</f>
        <v>0.25603904060238031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4.681484344133434</v>
      </c>
      <c r="H52" s="16">
        <f>VLOOKUP($D52,'Growth rate'!$B$3:$S$93,6,FALSE)*VLOOKUP($F52,BY_IND_Demand_Drivers!$B$5:$J$100,8,FALSE)</f>
        <v>0.26013566525201837</v>
      </c>
      <c r="I52" s="16">
        <f>VLOOKUP($D52,'Growth rate'!$B$3:$S$93,6,FALSE)*VLOOKUP($F52,BY_IND_Demand_Drivers!$B$5:$J$100,9,FALSE)</f>
        <v>0.26013566525201837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4.7563880936395693</v>
      </c>
      <c r="H53" s="16">
        <f>VLOOKUP($D53,'Growth rate'!$B$3:$S$93,6,FALSE)*VLOOKUP($F53,BY_IND_Demand_Drivers!$B$5:$J$100,8,FALSE)</f>
        <v>0.26429783589605071</v>
      </c>
      <c r="I53" s="16">
        <f>VLOOKUP($D53,'Growth rate'!$B$3:$S$93,6,FALSE)*VLOOKUP($F53,BY_IND_Demand_Drivers!$B$5:$J$100,9,FALSE)</f>
        <v>0.26429783589605071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4.832490303137801</v>
      </c>
      <c r="H54" s="16">
        <f>VLOOKUP($D54,'Growth rate'!$B$3:$S$93,6,FALSE)*VLOOKUP($F54,BY_IND_Demand_Drivers!$B$5:$J$100,8,FALSE)</f>
        <v>0.26852660127038747</v>
      </c>
      <c r="I54" s="16">
        <f>VLOOKUP($D54,'Growth rate'!$B$3:$S$93,6,FALSE)*VLOOKUP($F54,BY_IND_Demand_Drivers!$B$5:$J$100,9,FALSE)</f>
        <v>0.26852660127038747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4.9098101479880061</v>
      </c>
      <c r="H55" s="16">
        <f>VLOOKUP($D55,'Growth rate'!$B$3:$S$93,6,FALSE)*VLOOKUP($F55,BY_IND_Demand_Drivers!$B$5:$J$100,8,FALSE)</f>
        <v>0.27282302689071369</v>
      </c>
      <c r="I55" s="16">
        <f>VLOOKUP($D55,'Growth rate'!$B$3:$S$93,6,FALSE)*VLOOKUP($F55,BY_IND_Demand_Drivers!$B$5:$J$100,9,FALSE)</f>
        <v>0.27282302689071369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4.9883671103558154</v>
      </c>
      <c r="H56" s="16">
        <f>VLOOKUP($D56,'Growth rate'!$B$3:$S$93,6,FALSE)*VLOOKUP($F56,BY_IND_Demand_Drivers!$B$5:$J$100,8,FALSE)</f>
        <v>0.27718819532096511</v>
      </c>
      <c r="I56" s="16">
        <f>VLOOKUP($D56,'Growth rate'!$B$3:$S$93,6,FALSE)*VLOOKUP($F56,BY_IND_Demand_Drivers!$B$5:$J$100,9,FALSE)</f>
        <v>0.27718819532096511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5.0681809841215077</v>
      </c>
      <c r="H57" s="16">
        <f>VLOOKUP($D57,'Growth rate'!$B$3:$S$93,6,FALSE)*VLOOKUP($F57,BY_IND_Demand_Drivers!$B$5:$J$100,8,FALSE)</f>
        <v>0.28162320644610056</v>
      </c>
      <c r="I57" s="16">
        <f>VLOOKUP($D57,'Growth rate'!$B$3:$S$93,6,FALSE)*VLOOKUP($F57,BY_IND_Demand_Drivers!$B$5:$J$100,9,FALSE)</f>
        <v>0.28162320644610056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5.1492718798674515</v>
      </c>
      <c r="H58" s="16">
        <f>VLOOKUP($D58,'Growth rate'!$B$3:$S$93,6,FALSE)*VLOOKUP($F58,BY_IND_Demand_Drivers!$B$5:$J$100,8,FALSE)</f>
        <v>0.28612917774923813</v>
      </c>
      <c r="I58" s="16">
        <f>VLOOKUP($D58,'Growth rate'!$B$3:$S$93,6,FALSE)*VLOOKUP($F58,BY_IND_Demand_Drivers!$B$5:$J$100,9,FALSE)</f>
        <v>0.28612917774923813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5.231660229945331</v>
      </c>
      <c r="H59" s="16">
        <f>VLOOKUP($D59,'Growth rate'!$B$3:$S$93,6,FALSE)*VLOOKUP($F59,BY_IND_Demand_Drivers!$B$5:$J$100,8,FALSE)</f>
        <v>0.29070724459322594</v>
      </c>
      <c r="I59" s="16">
        <f>VLOOKUP($D59,'Growth rate'!$B$3:$S$93,6,FALSE)*VLOOKUP($F59,BY_IND_Demand_Drivers!$B$5:$J$100,9,FALSE)</f>
        <v>0.29070724459322594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5.3153667936244569</v>
      </c>
      <c r="H60" s="16">
        <f>VLOOKUP($D60,'Growth rate'!$B$3:$S$93,6,FALSE)*VLOOKUP($F60,BY_IND_Demand_Drivers!$B$5:$J$100,8,FALSE)</f>
        <v>0.2953585605067176</v>
      </c>
      <c r="I60" s="16">
        <f>VLOOKUP($D60,'Growth rate'!$B$3:$S$93,6,FALSE)*VLOOKUP($F60,BY_IND_Demand_Drivers!$B$5:$J$100,9,FALSE)</f>
        <v>0.2953585605067176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5.4004126623224478</v>
      </c>
      <c r="H61" s="16">
        <f>VLOOKUP($D61,'Growth rate'!$B$3:$S$93,6,FALSE)*VLOOKUP($F61,BY_IND_Demand_Drivers!$B$5:$J$100,8,FALSE)</f>
        <v>0.30008429747482507</v>
      </c>
      <c r="I61" s="16">
        <f>VLOOKUP($D61,'Growth rate'!$B$3:$S$93,6,FALSE)*VLOOKUP($F61,BY_IND_Demand_Drivers!$B$5:$J$100,9,FALSE)</f>
        <v>0.30008429747482507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5.4868192649196059</v>
      </c>
      <c r="H62" s="16">
        <f>VLOOKUP($D62,'Growth rate'!$B$3:$S$93,6,FALSE)*VLOOKUP($F62,BY_IND_Demand_Drivers!$B$5:$J$100,8,FALSE)</f>
        <v>0.30488564623442221</v>
      </c>
      <c r="I62" s="16">
        <f>VLOOKUP($D62,'Growth rate'!$B$3:$S$93,6,FALSE)*VLOOKUP($F62,BY_IND_Demand_Drivers!$B$5:$J$100,9,FALSE)</f>
        <v>0.30488564623442221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5.5746083731583198</v>
      </c>
      <c r="H63" s="16">
        <f>VLOOKUP($D63,'Growth rate'!$B$3:$S$93,6,FALSE)*VLOOKUP($F63,BY_IND_Demand_Drivers!$B$5:$J$100,8,FALSE)</f>
        <v>0.30976381657417301</v>
      </c>
      <c r="I63" s="16">
        <f>VLOOKUP($D63,'Growth rate'!$B$3:$S$93,6,FALSE)*VLOOKUP($F63,BY_IND_Demand_Drivers!$B$5:$J$100,9,FALSE)</f>
        <v>0.30976381657417301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5.6638021071288538</v>
      </c>
      <c r="H64" s="16">
        <f>VLOOKUP($D64,'Growth rate'!$B$3:$S$93,6,FALSE)*VLOOKUP($F64,BY_IND_Demand_Drivers!$B$5:$J$100,8,FALSE)</f>
        <v>0.3147200376393598</v>
      </c>
      <c r="I64" s="16">
        <f>VLOOKUP($D64,'Growth rate'!$B$3:$S$93,6,FALSE)*VLOOKUP($F64,BY_IND_Demand_Drivers!$B$5:$J$100,9,FALSE)</f>
        <v>0.3147200376393598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5.7544229408429155</v>
      </c>
      <c r="H65" s="16">
        <f>VLOOKUP($D65,'Growth rate'!$B$3:$S$93,6,FALSE)*VLOOKUP($F65,BY_IND_Demand_Drivers!$B$5:$J$100,8,FALSE)</f>
        <v>0.31975555824158952</v>
      </c>
      <c r="I65" s="16">
        <f>VLOOKUP($D65,'Growth rate'!$B$3:$S$93,6,FALSE)*VLOOKUP($F65,BY_IND_Demand_Drivers!$B$5:$J$100,9,FALSE)</f>
        <v>0.31975555824158952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5.8464937078964025</v>
      </c>
      <c r="H66" s="16">
        <f>VLOOKUP($D66,'Growth rate'!$B$3:$S$93,6,FALSE)*VLOOKUP($F66,BY_IND_Demand_Drivers!$B$5:$J$100,8,FALSE)</f>
        <v>0.32487164717345501</v>
      </c>
      <c r="I66" s="16">
        <f>VLOOKUP($D66,'Growth rate'!$B$3:$S$93,6,FALSE)*VLOOKUP($F66,BY_IND_Demand_Drivers!$B$5:$J$100,9,FALSE)</f>
        <v>0.32487164717345501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5.9400376072227461</v>
      </c>
      <c r="H67" s="16">
        <f>VLOOKUP($D67,'Growth rate'!$B$3:$S$93,6,FALSE)*VLOOKUP($F67,BY_IND_Demand_Drivers!$B$5:$J$100,8,FALSE)</f>
        <v>0.33006959352823034</v>
      </c>
      <c r="I67" s="16">
        <f>VLOOKUP($D67,'Growth rate'!$B$3:$S$93,6,FALSE)*VLOOKUP($F67,BY_IND_Demand_Drivers!$B$5:$J$100,9,FALSE)</f>
        <v>0.33006959352823034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6.0350782089383097</v>
      </c>
      <c r="H68" s="16">
        <f>VLOOKUP($D68,'Growth rate'!$B$3:$S$93,6,FALSE)*VLOOKUP($F68,BY_IND_Demand_Drivers!$B$5:$J$100,8,FALSE)</f>
        <v>0.335350707024682</v>
      </c>
      <c r="I68" s="16">
        <f>VLOOKUP($D68,'Growth rate'!$B$3:$S$93,6,FALSE)*VLOOKUP($F68,BY_IND_Demand_Drivers!$B$5:$J$100,9,FALSE)</f>
        <v>0.335350707024682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6.1316394602813213</v>
      </c>
      <c r="H69" s="16">
        <f>VLOOKUP($D69,'Growth rate'!$B$3:$S$93,6,FALSE)*VLOOKUP($F69,BY_IND_Demand_Drivers!$B$5:$J$100,8,FALSE)</f>
        <v>0.34071631833707688</v>
      </c>
      <c r="I69" s="16">
        <f>VLOOKUP($D69,'Growth rate'!$B$3:$S$93,6,FALSE)*VLOOKUP($F69,BY_IND_Demand_Drivers!$B$5:$J$100,9,FALSE)</f>
        <v>0.34071631833707688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6.2297456916458236</v>
      </c>
      <c r="H70" s="16">
        <f>VLOOKUP($D70,'Growth rate'!$B$3:$S$93,6,FALSE)*VLOOKUP($F70,BY_IND_Demand_Drivers!$B$5:$J$100,8,FALSE)</f>
        <v>0.34616777943047017</v>
      </c>
      <c r="I70" s="16">
        <f>VLOOKUP($D70,'Growth rate'!$B$3:$S$93,6,FALSE)*VLOOKUP($F70,BY_IND_Demand_Drivers!$B$5:$J$100,9,FALSE)</f>
        <v>0.34616777943047017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6.3294216227121582</v>
      </c>
      <c r="H71" s="16">
        <f>VLOOKUP($D71,'Growth rate'!$B$3:$S$93,6,FALSE)*VLOOKUP($F71,BY_IND_Demand_Drivers!$B$5:$J$100,8,FALSE)</f>
        <v>0.35170646390135774</v>
      </c>
      <c r="I71" s="16">
        <f>VLOOKUP($D71,'Growth rate'!$B$3:$S$93,6,FALSE)*VLOOKUP($F71,BY_IND_Demand_Drivers!$B$5:$J$100,9,FALSE)</f>
        <v>0.35170646390135774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6.4306923686755528</v>
      </c>
      <c r="H72" s="16">
        <f>VLOOKUP($D72,'Growth rate'!$B$3:$S$93,6,FALSE)*VLOOKUP($F72,BY_IND_Demand_Drivers!$B$5:$J$100,8,FALSE)</f>
        <v>0.35733376732377947</v>
      </c>
      <c r="I72" s="16">
        <f>VLOOKUP($D72,'Growth rate'!$B$3:$S$93,6,FALSE)*VLOOKUP($F72,BY_IND_Demand_Drivers!$B$5:$J$100,9,FALSE)</f>
        <v>0.35733376732377947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6.5335834465743616</v>
      </c>
      <c r="H73" s="16">
        <f>VLOOKUP($D73,'Growth rate'!$B$3:$S$93,6,FALSE)*VLOOKUP($F73,BY_IND_Demand_Drivers!$B$5:$J$100,8,FALSE)</f>
        <v>0.36305110760095993</v>
      </c>
      <c r="I73" s="16">
        <f>VLOOKUP($D73,'Growth rate'!$B$3:$S$93,6,FALSE)*VLOOKUP($F73,BY_IND_Demand_Drivers!$B$5:$J$100,9,FALSE)</f>
        <v>0.36305110760095993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6.6381207817195511</v>
      </c>
      <c r="H74" s="16">
        <f>VLOOKUP($D74,'Growth rate'!$B$3:$S$93,6,FALSE)*VLOOKUP($F74,BY_IND_Demand_Drivers!$B$5:$J$100,8,FALSE)</f>
        <v>0.36885992532257528</v>
      </c>
      <c r="I74" s="16">
        <f>VLOOKUP($D74,'Growth rate'!$B$3:$S$93,6,FALSE)*VLOOKUP($F74,BY_IND_Demand_Drivers!$B$5:$J$100,9,FALSE)</f>
        <v>0.36885992532257528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6.7443307142270639</v>
      </c>
      <c r="H75" s="16">
        <f>VLOOKUP($D75,'Growth rate'!$B$3:$S$93,6,FALSE)*VLOOKUP($F75,BY_IND_Demand_Drivers!$B$5:$J$100,8,FALSE)</f>
        <v>0.37476168412773647</v>
      </c>
      <c r="I75" s="16">
        <f>VLOOKUP($D75,'Growth rate'!$B$3:$S$93,6,FALSE)*VLOOKUP($F75,BY_IND_Demand_Drivers!$B$5:$J$100,9,FALSE)</f>
        <v>0.37476168412773647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6.8522400056546973</v>
      </c>
      <c r="H76" s="16">
        <f>VLOOKUP($D76,'Growth rate'!$B$3:$S$93,6,FALSE)*VLOOKUP($F76,BY_IND_Demand_Drivers!$B$5:$J$100,8,FALSE)</f>
        <v>0.38075787107378034</v>
      </c>
      <c r="I76" s="16">
        <f>VLOOKUP($D76,'Growth rate'!$B$3:$S$93,6,FALSE)*VLOOKUP($F76,BY_IND_Demand_Drivers!$B$5:$J$100,9,FALSE)</f>
        <v>0.38075787107378034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6.9618758457451735</v>
      </c>
      <c r="H77" s="16">
        <f>VLOOKUP($D77,'Growth rate'!$B$3:$S$93,6,FALSE)*VLOOKUP($F77,BY_IND_Demand_Drivers!$B$5:$J$100,8,FALSE)</f>
        <v>0.38684999701096084</v>
      </c>
      <c r="I77" s="16">
        <f>VLOOKUP($D77,'Growth rate'!$B$3:$S$93,6,FALSE)*VLOOKUP($F77,BY_IND_Demand_Drivers!$B$5:$J$100,9,FALSE)</f>
        <v>0.38684999701096084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7.0732658592770967</v>
      </c>
      <c r="H78" s="16">
        <f>VLOOKUP($D78,'Growth rate'!$B$3:$S$93,6,FALSE)*VLOOKUP($F78,BY_IND_Demand_Drivers!$B$5:$J$100,8,FALSE)</f>
        <v>0.39303959696313623</v>
      </c>
      <c r="I78" s="16">
        <f>VLOOKUP($D78,'Growth rate'!$B$3:$S$93,6,FALSE)*VLOOKUP($F78,BY_IND_Demand_Drivers!$B$5:$J$100,9,FALSE)</f>
        <v>0.39303959696313623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7.1864381130255301</v>
      </c>
      <c r="H79" s="16">
        <f>VLOOKUP($D79,'Growth rate'!$B$3:$S$93,6,FALSE)*VLOOKUP($F79,BY_IND_Demand_Drivers!$B$5:$J$100,8,FALSE)</f>
        <v>0.39932823051454641</v>
      </c>
      <c r="I79" s="16">
        <f>VLOOKUP($D79,'Growth rate'!$B$3:$S$93,6,FALSE)*VLOOKUP($F79,BY_IND_Demand_Drivers!$B$5:$J$100,9,FALSE)</f>
        <v>0.39932823051454641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7.3014211228339398</v>
      </c>
      <c r="H80" s="16">
        <f>VLOOKUP($D80,'Growth rate'!$B$3:$S$93,6,FALSE)*VLOOKUP($F80,BY_IND_Demand_Drivers!$B$5:$J$100,8,FALSE)</f>
        <v>0.4057174822027792</v>
      </c>
      <c r="I80" s="16">
        <f>VLOOKUP($D80,'Growth rate'!$B$3:$S$93,6,FALSE)*VLOOKUP($F80,BY_IND_Demand_Drivers!$B$5:$J$100,9,FALSE)</f>
        <v>0.4057174822027792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7.418243860799282</v>
      </c>
      <c r="H81" s="16">
        <f>VLOOKUP($D81,'Growth rate'!$B$3:$S$93,6,FALSE)*VLOOKUP($F81,BY_IND_Demand_Drivers!$B$5:$J$100,8,FALSE)</f>
        <v>0.41220896191802364</v>
      </c>
      <c r="I81" s="16">
        <f>VLOOKUP($D81,'Growth rate'!$B$3:$S$93,6,FALSE)*VLOOKUP($F81,BY_IND_Demand_Drivers!$B$5:$J$100,9,FALSE)</f>
        <v>0.41220896191802364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7.5369357625720701</v>
      </c>
      <c r="H82" s="16">
        <f>VLOOKUP($D82,'Growth rate'!$B$3:$S$93,6,FALSE)*VLOOKUP($F82,BY_IND_Demand_Drivers!$B$5:$J$100,8,FALSE)</f>
        <v>0.41880430530871199</v>
      </c>
      <c r="I82" s="16">
        <f>VLOOKUP($D82,'Growth rate'!$B$3:$S$93,6,FALSE)*VLOOKUP($F82,BY_IND_Demand_Drivers!$B$5:$J$100,9,FALSE)</f>
        <v>0.41880430530871199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7.6575267347732234</v>
      </c>
      <c r="H83" s="16">
        <f>VLOOKUP($D83,'Growth rate'!$B$3:$S$93,6,FALSE)*VLOOKUP($F83,BY_IND_Demand_Drivers!$B$5:$J$100,8,FALSE)</f>
        <v>0.42550517419365141</v>
      </c>
      <c r="I83" s="16">
        <f>VLOOKUP($D83,'Growth rate'!$B$3:$S$93,6,FALSE)*VLOOKUP($F83,BY_IND_Demand_Drivers!$B$5:$J$100,9,FALSE)</f>
        <v>0.42550517419365141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7.7800471625295957</v>
      </c>
      <c r="H84" s="16">
        <f>VLOOKUP($D84,'Growth rate'!$B$3:$S$93,6,FALSE)*VLOOKUP($F84,BY_IND_Demand_Drivers!$B$5:$J$100,8,FALSE)</f>
        <v>0.43231325698074985</v>
      </c>
      <c r="I84" s="16">
        <f>VLOOKUP($D84,'Growth rate'!$B$3:$S$93,6,FALSE)*VLOOKUP($F84,BY_IND_Demand_Drivers!$B$5:$J$100,9,FALSE)</f>
        <v>0.43231325698074985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7.9045279171300695</v>
      </c>
      <c r="H85" s="16">
        <f>VLOOKUP($D85,'Growth rate'!$B$3:$S$93,6,FALSE)*VLOOKUP($F85,BY_IND_Demand_Drivers!$B$5:$J$100,8,FALSE)</f>
        <v>0.43923026909244184</v>
      </c>
      <c r="I85" s="16">
        <f>VLOOKUP($D85,'Growth rate'!$B$3:$S$93,6,FALSE)*VLOOKUP($F85,BY_IND_Demand_Drivers!$B$5:$J$100,9,FALSE)</f>
        <v>0.43923026909244184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7.1689758415841603E-2</v>
      </c>
      <c r="H168" s="16">
        <f>VLOOKUP($D168,'Growth rate'!$B$3:$S$93,6,FALSE)*VLOOKUP($F168,BY_IND_Demand_Drivers!$B$5:$J$100,8,FALSE)</f>
        <v>3.9966415841584165E-3</v>
      </c>
      <c r="I168" s="16">
        <f>VLOOKUP($D168,'Growth rate'!$B$3:$S$93,6,FALSE)*VLOOKUP($F168,BY_IND_Demand_Drivers!$B$5:$J$100,9,FALSE)</f>
        <v>3.9966415841584165E-3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7.2870867643319279E-2</v>
      </c>
      <c r="H169" s="16">
        <f>VLOOKUP($D169,'Growth rate'!$B$3:$S$93,6,FALSE)*VLOOKUP($F169,BY_IND_Demand_Drivers!$B$5:$J$100,8,FALSE)</f>
        <v>4.0624873947495066E-3</v>
      </c>
      <c r="I169" s="16">
        <f>VLOOKUP($D169,'Growth rate'!$B$3:$S$93,6,FALSE)*VLOOKUP($F169,BY_IND_Demand_Drivers!$B$5:$J$100,9,FALSE)</f>
        <v>4.0624873947495066E-3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7.4051976870796954E-2</v>
      </c>
      <c r="H170" s="16">
        <f>VLOOKUP($D170,'Growth rate'!$B$3:$S$93,6,FALSE)*VLOOKUP($F170,BY_IND_Demand_Drivers!$B$5:$J$100,8,FALSE)</f>
        <v>4.1283332053405957E-3</v>
      </c>
      <c r="I170" s="16">
        <f>VLOOKUP($D170,'Growth rate'!$B$3:$S$93,6,FALSE)*VLOOKUP($F170,BY_IND_Demand_Drivers!$B$5:$J$100,9,FALSE)</f>
        <v>4.1283332053405957E-3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7.5233086098274629E-2</v>
      </c>
      <c r="H171" s="16">
        <f>VLOOKUP($D171,'Growth rate'!$B$3:$S$93,6,FALSE)*VLOOKUP($F171,BY_IND_Demand_Drivers!$B$5:$J$100,8,FALSE)</f>
        <v>4.1941790159316858E-3</v>
      </c>
      <c r="I171" s="16">
        <f>VLOOKUP($D171,'Growth rate'!$B$3:$S$93,6,FALSE)*VLOOKUP($F171,BY_IND_Demand_Drivers!$B$5:$J$100,9,FALSE)</f>
        <v>4.1941790159316858E-3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7.6414195325752304E-2</v>
      </c>
      <c r="H172" s="16">
        <f>VLOOKUP($D172,'Growth rate'!$B$3:$S$93,6,FALSE)*VLOOKUP($F172,BY_IND_Demand_Drivers!$B$5:$J$100,8,FALSE)</f>
        <v>4.2600248265227758E-3</v>
      </c>
      <c r="I172" s="16">
        <f>VLOOKUP($D172,'Growth rate'!$B$3:$S$93,6,FALSE)*VLOOKUP($F172,BY_IND_Demand_Drivers!$B$5:$J$100,9,FALSE)</f>
        <v>4.2600248265227758E-3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7.7595304553229952E-2</v>
      </c>
      <c r="H173" s="16">
        <f>VLOOKUP($D173,'Growth rate'!$B$3:$S$93,6,FALSE)*VLOOKUP($F173,BY_IND_Demand_Drivers!$B$5:$J$100,8,FALSE)</f>
        <v>4.325870637113865E-3</v>
      </c>
      <c r="I173" s="16">
        <f>VLOOKUP($D173,'Growth rate'!$B$3:$S$93,6,FALSE)*VLOOKUP($F173,BY_IND_Demand_Drivers!$B$5:$J$100,9,FALSE)</f>
        <v>4.325870637113865E-3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7.8776413780707627E-2</v>
      </c>
      <c r="H174" s="16">
        <f>VLOOKUP($D174,'Growth rate'!$B$3:$S$93,6,FALSE)*VLOOKUP($F174,BY_IND_Demand_Drivers!$B$5:$J$100,8,FALSE)</f>
        <v>4.3917164477049542E-3</v>
      </c>
      <c r="I174" s="16">
        <f>VLOOKUP($D174,'Growth rate'!$B$3:$S$93,6,FALSE)*VLOOKUP($F174,BY_IND_Demand_Drivers!$B$5:$J$100,9,FALSE)</f>
        <v>4.3917164477049542E-3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7.9957523008185302E-2</v>
      </c>
      <c r="H175" s="16">
        <f>VLOOKUP($D175,'Growth rate'!$B$3:$S$93,6,FALSE)*VLOOKUP($F175,BY_IND_Demand_Drivers!$B$5:$J$100,8,FALSE)</f>
        <v>4.4575622582960443E-3</v>
      </c>
      <c r="I175" s="16">
        <f>VLOOKUP($D175,'Growth rate'!$B$3:$S$93,6,FALSE)*VLOOKUP($F175,BY_IND_Demand_Drivers!$B$5:$J$100,9,FALSE)</f>
        <v>4.4575622582960443E-3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8.1138632235662977E-2</v>
      </c>
      <c r="H176" s="16">
        <f>VLOOKUP($D176,'Growth rate'!$B$3:$S$93,6,FALSE)*VLOOKUP($F176,BY_IND_Demand_Drivers!$B$5:$J$100,8,FALSE)</f>
        <v>4.5234080688871343E-3</v>
      </c>
      <c r="I176" s="16">
        <f>VLOOKUP($D176,'Growth rate'!$B$3:$S$93,6,FALSE)*VLOOKUP($F176,BY_IND_Demand_Drivers!$B$5:$J$100,9,FALSE)</f>
        <v>4.5234080688871343E-3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8.2319741463140653E-2</v>
      </c>
      <c r="H177" s="16">
        <f>VLOOKUP($D177,'Growth rate'!$B$3:$S$93,6,FALSE)*VLOOKUP($F177,BY_IND_Demand_Drivers!$B$5:$J$100,8,FALSE)</f>
        <v>4.5892538794782244E-3</v>
      </c>
      <c r="I177" s="16">
        <f>VLOOKUP($D177,'Growth rate'!$B$3:$S$93,6,FALSE)*VLOOKUP($F177,BY_IND_Demand_Drivers!$B$5:$J$100,9,FALSE)</f>
        <v>4.5892538794782244E-3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8.3500850690618328E-2</v>
      </c>
      <c r="H178" s="16">
        <f>VLOOKUP($D178,'Growth rate'!$B$3:$S$93,6,FALSE)*VLOOKUP($F178,BY_IND_Demand_Drivers!$B$5:$J$100,8,FALSE)</f>
        <v>4.6550996900693135E-3</v>
      </c>
      <c r="I178" s="16">
        <f>VLOOKUP($D178,'Growth rate'!$B$3:$S$93,6,FALSE)*VLOOKUP($F178,BY_IND_Demand_Drivers!$B$5:$J$100,9,FALSE)</f>
        <v>4.6550996900693135E-3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8.4681959918096003E-2</v>
      </c>
      <c r="H179" s="16">
        <f>VLOOKUP($D179,'Growth rate'!$B$3:$S$93,6,FALSE)*VLOOKUP($F179,BY_IND_Demand_Drivers!$B$5:$J$100,8,FALSE)</f>
        <v>4.7209455006604036E-3</v>
      </c>
      <c r="I179" s="16">
        <f>VLOOKUP($D179,'Growth rate'!$B$3:$S$93,6,FALSE)*VLOOKUP($F179,BY_IND_Demand_Drivers!$B$5:$J$100,9,FALSE)</f>
        <v>4.7209455006604036E-3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8.5863069145573664E-2</v>
      </c>
      <c r="H180" s="16">
        <f>VLOOKUP($D180,'Growth rate'!$B$3:$S$93,6,FALSE)*VLOOKUP($F180,BY_IND_Demand_Drivers!$B$5:$J$100,8,FALSE)</f>
        <v>4.7867913112514928E-3</v>
      </c>
      <c r="I180" s="16">
        <f>VLOOKUP($D180,'Growth rate'!$B$3:$S$93,6,FALSE)*VLOOKUP($F180,BY_IND_Demand_Drivers!$B$5:$J$100,9,FALSE)</f>
        <v>4.7867913112514928E-3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8.704417837305134E-2</v>
      </c>
      <c r="H181" s="16">
        <f>VLOOKUP($D181,'Growth rate'!$B$3:$S$93,6,FALSE)*VLOOKUP($F181,BY_IND_Demand_Drivers!$B$5:$J$100,8,FALSE)</f>
        <v>4.8526371218425828E-3</v>
      </c>
      <c r="I181" s="16">
        <f>VLOOKUP($D181,'Growth rate'!$B$3:$S$93,6,FALSE)*VLOOKUP($F181,BY_IND_Demand_Drivers!$B$5:$J$100,9,FALSE)</f>
        <v>4.8526371218425828E-3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8.8225287600529001E-2</v>
      </c>
      <c r="H182" s="16">
        <f>VLOOKUP($D182,'Growth rate'!$B$3:$S$93,6,FALSE)*VLOOKUP($F182,BY_IND_Demand_Drivers!$B$5:$J$100,8,FALSE)</f>
        <v>4.918482932433672E-3</v>
      </c>
      <c r="I182" s="16">
        <f>VLOOKUP($D182,'Growth rate'!$B$3:$S$93,6,FALSE)*VLOOKUP($F182,BY_IND_Demand_Drivers!$B$5:$J$100,9,FALSE)</f>
        <v>4.918482932433672E-3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8.9406396828006676E-2</v>
      </c>
      <c r="H183" s="16">
        <f>VLOOKUP($D183,'Growth rate'!$B$3:$S$93,6,FALSE)*VLOOKUP($F183,BY_IND_Demand_Drivers!$B$5:$J$100,8,FALSE)</f>
        <v>4.9843287430247621E-3</v>
      </c>
      <c r="I183" s="16">
        <f>VLOOKUP($D183,'Growth rate'!$B$3:$S$93,6,FALSE)*VLOOKUP($F183,BY_IND_Demand_Drivers!$B$5:$J$100,9,FALSE)</f>
        <v>4.9843287430247621E-3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9.0587506055484351E-2</v>
      </c>
      <c r="H184" s="16">
        <f>VLOOKUP($D184,'Growth rate'!$B$3:$S$93,6,FALSE)*VLOOKUP($F184,BY_IND_Demand_Drivers!$B$5:$J$100,8,FALSE)</f>
        <v>5.0501745536158521E-3</v>
      </c>
      <c r="I184" s="16">
        <f>VLOOKUP($D184,'Growth rate'!$B$3:$S$93,6,FALSE)*VLOOKUP($F184,BY_IND_Demand_Drivers!$B$5:$J$100,9,FALSE)</f>
        <v>5.0501745536158521E-3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9.1768615282962027E-2</v>
      </c>
      <c r="H185" s="16">
        <f>VLOOKUP($D185,'Growth rate'!$B$3:$S$93,6,FALSE)*VLOOKUP($F185,BY_IND_Demand_Drivers!$B$5:$J$100,8,FALSE)</f>
        <v>5.1160203642069422E-3</v>
      </c>
      <c r="I185" s="16">
        <f>VLOOKUP($D185,'Growth rate'!$B$3:$S$93,6,FALSE)*VLOOKUP($F185,BY_IND_Demand_Drivers!$B$5:$J$100,9,FALSE)</f>
        <v>5.1160203642069422E-3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9.2949724510439702E-2</v>
      </c>
      <c r="H186" s="16">
        <f>VLOOKUP($D186,'Growth rate'!$B$3:$S$93,6,FALSE)*VLOOKUP($F186,BY_IND_Demand_Drivers!$B$5:$J$100,8,FALSE)</f>
        <v>5.1818661747980313E-3</v>
      </c>
      <c r="I186" s="16">
        <f>VLOOKUP($D186,'Growth rate'!$B$3:$S$93,6,FALSE)*VLOOKUP($F186,BY_IND_Demand_Drivers!$B$5:$J$100,9,FALSE)</f>
        <v>5.1818661747980313E-3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9.4130833737917377E-2</v>
      </c>
      <c r="H187" s="16">
        <f>VLOOKUP($D187,'Growth rate'!$B$3:$S$93,6,FALSE)*VLOOKUP($F187,BY_IND_Demand_Drivers!$B$5:$J$100,8,FALSE)</f>
        <v>5.2477119853891214E-3</v>
      </c>
      <c r="I187" s="16">
        <f>VLOOKUP($D187,'Growth rate'!$B$3:$S$93,6,FALSE)*VLOOKUP($F187,BY_IND_Demand_Drivers!$B$5:$J$100,9,FALSE)</f>
        <v>5.2477119853891214E-3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9.5311942965395052E-2</v>
      </c>
      <c r="H188" s="16">
        <f>VLOOKUP($D188,'Growth rate'!$B$3:$S$93,6,FALSE)*VLOOKUP($F188,BY_IND_Demand_Drivers!$B$5:$J$100,8,FALSE)</f>
        <v>5.3135577959802114E-3</v>
      </c>
      <c r="I188" s="16">
        <f>VLOOKUP($D188,'Growth rate'!$B$3:$S$93,6,FALSE)*VLOOKUP($F188,BY_IND_Demand_Drivers!$B$5:$J$100,9,FALSE)</f>
        <v>5.3135577959802114E-3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9.6493052192872728E-2</v>
      </c>
      <c r="H189" s="16">
        <f>VLOOKUP($D189,'Growth rate'!$B$3:$S$93,6,FALSE)*VLOOKUP($F189,BY_IND_Demand_Drivers!$B$5:$J$100,8,FALSE)</f>
        <v>5.3794036065713015E-3</v>
      </c>
      <c r="I189" s="16">
        <f>VLOOKUP($D189,'Growth rate'!$B$3:$S$93,6,FALSE)*VLOOKUP($F189,BY_IND_Demand_Drivers!$B$5:$J$100,9,FALSE)</f>
        <v>5.3794036065713015E-3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9.7674161420350389E-2</v>
      </c>
      <c r="H190" s="16">
        <f>VLOOKUP($D190,'Growth rate'!$B$3:$S$93,6,FALSE)*VLOOKUP($F190,BY_IND_Demand_Drivers!$B$5:$J$100,8,FALSE)</f>
        <v>5.4452494171623898E-3</v>
      </c>
      <c r="I190" s="16">
        <f>VLOOKUP($D190,'Growth rate'!$B$3:$S$93,6,FALSE)*VLOOKUP($F190,BY_IND_Demand_Drivers!$B$5:$J$100,9,FALSE)</f>
        <v>5.4452494171623898E-3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9.885527064782805E-2</v>
      </c>
      <c r="H191" s="16">
        <f>VLOOKUP($D191,'Growth rate'!$B$3:$S$93,6,FALSE)*VLOOKUP($F191,BY_IND_Demand_Drivers!$B$5:$J$100,8,FALSE)</f>
        <v>5.5110952277534798E-3</v>
      </c>
      <c r="I191" s="16">
        <f>VLOOKUP($D191,'Growth rate'!$B$3:$S$93,6,FALSE)*VLOOKUP($F191,BY_IND_Demand_Drivers!$B$5:$J$100,9,FALSE)</f>
        <v>5.5110952277534798E-3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0.10003637987530573</v>
      </c>
      <c r="H192" s="16">
        <f>VLOOKUP($D192,'Growth rate'!$B$3:$S$93,6,FALSE)*VLOOKUP($F192,BY_IND_Demand_Drivers!$B$5:$J$100,8,FALSE)</f>
        <v>5.5769410383445699E-3</v>
      </c>
      <c r="I192" s="16">
        <f>VLOOKUP($D192,'Growth rate'!$B$3:$S$93,6,FALSE)*VLOOKUP($F192,BY_IND_Demand_Drivers!$B$5:$J$100,9,FALSE)</f>
        <v>5.5769410383445699E-3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0.1012174891027834</v>
      </c>
      <c r="H193" s="16">
        <f>VLOOKUP($D193,'Growth rate'!$B$3:$S$93,6,FALSE)*VLOOKUP($F193,BY_IND_Demand_Drivers!$B$5:$J$100,8,FALSE)</f>
        <v>5.6427868489356599E-3</v>
      </c>
      <c r="I193" s="16">
        <f>VLOOKUP($D193,'Growth rate'!$B$3:$S$93,6,FALSE)*VLOOKUP($F193,BY_IND_Demand_Drivers!$B$5:$J$100,9,FALSE)</f>
        <v>5.6427868489356599E-3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0.10239859833026108</v>
      </c>
      <c r="H194" s="16">
        <f>VLOOKUP($D194,'Growth rate'!$B$3:$S$93,6,FALSE)*VLOOKUP($F194,BY_IND_Demand_Drivers!$B$5:$J$100,8,FALSE)</f>
        <v>5.7086326595267491E-3</v>
      </c>
      <c r="I194" s="16">
        <f>VLOOKUP($D194,'Growth rate'!$B$3:$S$93,6,FALSE)*VLOOKUP($F194,BY_IND_Demand_Drivers!$B$5:$J$100,9,FALSE)</f>
        <v>5.7086326595267491E-3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0.10357970755773874</v>
      </c>
      <c r="H195" s="16">
        <f>VLOOKUP($D195,'Growth rate'!$B$3:$S$93,6,FALSE)*VLOOKUP($F195,BY_IND_Demand_Drivers!$B$5:$J$100,8,FALSE)</f>
        <v>5.7744784701178383E-3</v>
      </c>
      <c r="I195" s="16">
        <f>VLOOKUP($D195,'Growth rate'!$B$3:$S$93,6,FALSE)*VLOOKUP($F195,BY_IND_Demand_Drivers!$B$5:$J$100,9,FALSE)</f>
        <v>5.7744784701178383E-3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0.10476081678521641</v>
      </c>
      <c r="H196" s="16">
        <f>VLOOKUP($D196,'Growth rate'!$B$3:$S$93,6,FALSE)*VLOOKUP($F196,BY_IND_Demand_Drivers!$B$5:$J$100,8,FALSE)</f>
        <v>5.8403242807089284E-3</v>
      </c>
      <c r="I196" s="16">
        <f>VLOOKUP($D196,'Growth rate'!$B$3:$S$93,6,FALSE)*VLOOKUP($F196,BY_IND_Demand_Drivers!$B$5:$J$100,9,FALSE)</f>
        <v>5.8403242807089284E-3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0.10594192601269409</v>
      </c>
      <c r="H197" s="16">
        <f>VLOOKUP($D197,'Growth rate'!$B$3:$S$93,6,FALSE)*VLOOKUP($F197,BY_IND_Demand_Drivers!$B$5:$J$100,8,FALSE)</f>
        <v>5.9061700913000184E-3</v>
      </c>
      <c r="I197" s="16">
        <f>VLOOKUP($D197,'Growth rate'!$B$3:$S$93,6,FALSE)*VLOOKUP($F197,BY_IND_Demand_Drivers!$B$5:$J$100,9,FALSE)</f>
        <v>5.9061700913000184E-3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0.10712303524017176</v>
      </c>
      <c r="H198" s="16">
        <f>VLOOKUP($D198,'Growth rate'!$B$3:$S$93,6,FALSE)*VLOOKUP($F198,BY_IND_Demand_Drivers!$B$5:$J$100,8,FALSE)</f>
        <v>5.9720159018911076E-3</v>
      </c>
      <c r="I198" s="16">
        <f>VLOOKUP($D198,'Growth rate'!$B$3:$S$93,6,FALSE)*VLOOKUP($F198,BY_IND_Demand_Drivers!$B$5:$J$100,9,FALSE)</f>
        <v>5.9720159018911076E-3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0.10830414446764944</v>
      </c>
      <c r="H199" s="16">
        <f>VLOOKUP($D199,'Growth rate'!$B$3:$S$93,6,FALSE)*VLOOKUP($F199,BY_IND_Demand_Drivers!$B$5:$J$100,8,FALSE)</f>
        <v>6.0378617124821976E-3</v>
      </c>
      <c r="I199" s="16">
        <f>VLOOKUP($D199,'Growth rate'!$B$3:$S$93,6,FALSE)*VLOOKUP($F199,BY_IND_Demand_Drivers!$B$5:$J$100,9,FALSE)</f>
        <v>6.0378617124821976E-3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0.11003701077913183</v>
      </c>
      <c r="H200" s="16">
        <f>VLOOKUP($D200,'Growth rate'!$B$3:$S$93,6,FALSE)*VLOOKUP($F200,BY_IND_Demand_Drivers!$B$5:$J$100,8,FALSE)</f>
        <v>6.134467499881913E-3</v>
      </c>
      <c r="I200" s="16">
        <f>VLOOKUP($D200,'Growth rate'!$B$3:$S$93,6,FALSE)*VLOOKUP($F200,BY_IND_Demand_Drivers!$B$5:$J$100,9,FALSE)</f>
        <v>6.134467499881913E-3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0.11179760295159792</v>
      </c>
      <c r="H201" s="16">
        <f>VLOOKUP($D201,'Growth rate'!$B$3:$S$93,6,FALSE)*VLOOKUP($F201,BY_IND_Demand_Drivers!$B$5:$J$100,8,FALSE)</f>
        <v>6.2326189798800231E-3</v>
      </c>
      <c r="I201" s="16">
        <f>VLOOKUP($D201,'Growth rate'!$B$3:$S$93,6,FALSE)*VLOOKUP($F201,BY_IND_Demand_Drivers!$B$5:$J$100,9,FALSE)</f>
        <v>6.2326189798800231E-3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0.1135863645988235</v>
      </c>
      <c r="H202" s="16">
        <f>VLOOKUP($D202,'Growth rate'!$B$3:$S$93,6,FALSE)*VLOOKUP($F202,BY_IND_Demand_Drivers!$B$5:$J$100,8,FALSE)</f>
        <v>6.332340883558104E-3</v>
      </c>
      <c r="I202" s="16">
        <f>VLOOKUP($D202,'Growth rate'!$B$3:$S$93,6,FALSE)*VLOOKUP($F202,BY_IND_Demand_Drivers!$B$5:$J$100,9,FALSE)</f>
        <v>6.332340883558104E-3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0.11540374643240468</v>
      </c>
      <c r="H203" s="16">
        <f>VLOOKUP($D203,'Growth rate'!$B$3:$S$93,6,FALSE)*VLOOKUP($F203,BY_IND_Demand_Drivers!$B$5:$J$100,8,FALSE)</f>
        <v>6.4336583376950343E-3</v>
      </c>
      <c r="I203" s="16">
        <f>VLOOKUP($D203,'Growth rate'!$B$3:$S$93,6,FALSE)*VLOOKUP($F203,BY_IND_Demand_Drivers!$B$5:$J$100,9,FALSE)</f>
        <v>6.4336583376950343E-3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0.11725020637532314</v>
      </c>
      <c r="H204" s="16">
        <f>VLOOKUP($D204,'Growth rate'!$B$3:$S$93,6,FALSE)*VLOOKUP($F204,BY_IND_Demand_Drivers!$B$5:$J$100,8,FALSE)</f>
        <v>6.5365968710981532E-3</v>
      </c>
      <c r="I204" s="16">
        <f>VLOOKUP($D204,'Growth rate'!$B$3:$S$93,6,FALSE)*VLOOKUP($F204,BY_IND_Demand_Drivers!$B$5:$J$100,9,FALSE)</f>
        <v>6.5365968710981532E-3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0.11912620967732832</v>
      </c>
      <c r="H205" s="16">
        <f>VLOOKUP($D205,'Growth rate'!$B$3:$S$93,6,FALSE)*VLOOKUP($F205,BY_IND_Demand_Drivers!$B$5:$J$100,8,FALSE)</f>
        <v>6.6411824210357243E-3</v>
      </c>
      <c r="I205" s="16">
        <f>VLOOKUP($D205,'Growth rate'!$B$3:$S$93,6,FALSE)*VLOOKUP($F205,BY_IND_Demand_Drivers!$B$5:$J$100,9,FALSE)</f>
        <v>6.6411824210357243E-3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0.12103222903216558</v>
      </c>
      <c r="H206" s="16">
        <f>VLOOKUP($D206,'Growth rate'!$B$3:$S$93,6,FALSE)*VLOOKUP($F206,BY_IND_Demand_Drivers!$B$5:$J$100,8,FALSE)</f>
        <v>6.747441339772297E-3</v>
      </c>
      <c r="I206" s="16">
        <f>VLOOKUP($D206,'Growth rate'!$B$3:$S$93,6,FALSE)*VLOOKUP($F206,BY_IND_Demand_Drivers!$B$5:$J$100,9,FALSE)</f>
        <v>6.747441339772297E-3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0.12296874469668022</v>
      </c>
      <c r="H207" s="16">
        <f>VLOOKUP($D207,'Growth rate'!$B$3:$S$93,6,FALSE)*VLOOKUP($F207,BY_IND_Demand_Drivers!$B$5:$J$100,8,FALSE)</f>
        <v>6.8554004012086524E-3</v>
      </c>
      <c r="I207" s="16">
        <f>VLOOKUP($D207,'Growth rate'!$B$3:$S$93,6,FALSE)*VLOOKUP($F207,BY_IND_Demand_Drivers!$B$5:$J$100,9,FALSE)</f>
        <v>6.8554004012086524E-3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0.12493624461182712</v>
      </c>
      <c r="H208" s="16">
        <f>VLOOKUP($D208,'Growth rate'!$B$3:$S$93,6,FALSE)*VLOOKUP($F208,BY_IND_Demand_Drivers!$B$5:$J$100,8,FALSE)</f>
        <v>6.9650868076279919E-3</v>
      </c>
      <c r="I208" s="16">
        <f>VLOOKUP($D208,'Growth rate'!$B$3:$S$93,6,FALSE)*VLOOKUP($F208,BY_IND_Demand_Drivers!$B$5:$J$100,9,FALSE)</f>
        <v>6.9650868076279919E-3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0.12693522452561634</v>
      </c>
      <c r="H209" s="16">
        <f>VLOOKUP($D209,'Growth rate'!$B$3:$S$93,6,FALSE)*VLOOKUP($F209,BY_IND_Demand_Drivers!$B$5:$J$100,8,FALSE)</f>
        <v>7.0765281965500396E-3</v>
      </c>
      <c r="I209" s="16">
        <f>VLOOKUP($D209,'Growth rate'!$B$3:$S$93,6,FALSE)*VLOOKUP($F209,BY_IND_Demand_Drivers!$B$5:$J$100,9,FALSE)</f>
        <v>7.0765281965500396E-3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0.12896618811802621</v>
      </c>
      <c r="H210" s="16">
        <f>VLOOKUP($D210,'Growth rate'!$B$3:$S$93,6,FALSE)*VLOOKUP($F210,BY_IND_Demand_Drivers!$B$5:$J$100,8,FALSE)</f>
        <v>7.1897526476948402E-3</v>
      </c>
      <c r="I210" s="16">
        <f>VLOOKUP($D210,'Growth rate'!$B$3:$S$93,6,FALSE)*VLOOKUP($F210,BY_IND_Demand_Drivers!$B$5:$J$100,9,FALSE)</f>
        <v>7.1897526476948402E-3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0.13102964712791462</v>
      </c>
      <c r="H211" s="16">
        <f>VLOOKUP($D211,'Growth rate'!$B$3:$S$93,6,FALSE)*VLOOKUP($F211,BY_IND_Demand_Drivers!$B$5:$J$100,8,FALSE)</f>
        <v>7.3047886900579583E-3</v>
      </c>
      <c r="I211" s="16">
        <f>VLOOKUP($D211,'Growth rate'!$B$3:$S$93,6,FALSE)*VLOOKUP($F211,BY_IND_Demand_Drivers!$B$5:$J$100,9,FALSE)</f>
        <v>7.3047886900579583E-3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0.13312612148196126</v>
      </c>
      <c r="H212" s="16">
        <f>VLOOKUP($D212,'Growth rate'!$B$3:$S$93,6,FALSE)*VLOOKUP($F212,BY_IND_Demand_Drivers!$B$5:$J$100,8,FALSE)</f>
        <v>7.4216653090988854E-3</v>
      </c>
      <c r="I212" s="16">
        <f>VLOOKUP($D212,'Growth rate'!$B$3:$S$93,6,FALSE)*VLOOKUP($F212,BY_IND_Demand_Drivers!$B$5:$J$100,9,FALSE)</f>
        <v>7.4216653090988854E-3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0.13525613942567266</v>
      </c>
      <c r="H213" s="16">
        <f>VLOOKUP($D213,'Growth rate'!$B$3:$S$93,6,FALSE)*VLOOKUP($F213,BY_IND_Demand_Drivers!$B$5:$J$100,8,FALSE)</f>
        <v>7.5404119540444679E-3</v>
      </c>
      <c r="I213" s="16">
        <f>VLOOKUP($D213,'Growth rate'!$B$3:$S$93,6,FALSE)*VLOOKUP($F213,BY_IND_Demand_Drivers!$B$5:$J$100,9,FALSE)</f>
        <v>7.5404119540444679E-3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0.13742023765648342</v>
      </c>
      <c r="H214" s="16">
        <f>VLOOKUP($D214,'Growth rate'!$B$3:$S$93,6,FALSE)*VLOOKUP($F214,BY_IND_Demand_Drivers!$B$5:$J$100,8,FALSE)</f>
        <v>7.661058545309179E-3</v>
      </c>
      <c r="I214" s="16">
        <f>VLOOKUP($D214,'Growth rate'!$B$3:$S$93,6,FALSE)*VLOOKUP($F214,BY_IND_Demand_Drivers!$B$5:$J$100,9,FALSE)</f>
        <v>7.661058545309179E-3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0.13961896145898717</v>
      </c>
      <c r="H215" s="16">
        <f>VLOOKUP($D215,'Growth rate'!$B$3:$S$93,6,FALSE)*VLOOKUP($F215,BY_IND_Demand_Drivers!$B$5:$J$100,8,FALSE)</f>
        <v>7.7836354820341267E-3</v>
      </c>
      <c r="I215" s="16">
        <f>VLOOKUP($D215,'Growth rate'!$B$3:$S$93,6,FALSE)*VLOOKUP($F215,BY_IND_Demand_Drivers!$B$5:$J$100,9,FALSE)</f>
        <v>7.7836354820341267E-3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0.14185286484233095</v>
      </c>
      <c r="H216" s="16">
        <f>VLOOKUP($D216,'Growth rate'!$B$3:$S$93,6,FALSE)*VLOOKUP($F216,BY_IND_Demand_Drivers!$B$5:$J$100,8,FALSE)</f>
        <v>7.9081736497466724E-3</v>
      </c>
      <c r="I216" s="16">
        <f>VLOOKUP($D216,'Growth rate'!$B$3:$S$93,6,FALSE)*VLOOKUP($F216,BY_IND_Demand_Drivers!$B$5:$J$100,9,FALSE)</f>
        <v>7.9081736497466724E-3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0.14412251067980825</v>
      </c>
      <c r="H217" s="16">
        <f>VLOOKUP($D217,'Growth rate'!$B$3:$S$93,6,FALSE)*VLOOKUP($F217,BY_IND_Demand_Drivers!$B$5:$J$100,8,FALSE)</f>
        <v>8.0347044281426205E-3</v>
      </c>
      <c r="I217" s="16">
        <f>VLOOKUP($D217,'Growth rate'!$B$3:$S$93,6,FALSE)*VLOOKUP($F217,BY_IND_Demand_Drivers!$B$5:$J$100,9,FALSE)</f>
        <v>8.0347044281426205E-3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0.14642847085068517</v>
      </c>
      <c r="H218" s="16">
        <f>VLOOKUP($D218,'Growth rate'!$B$3:$S$93,6,FALSE)*VLOOKUP($F218,BY_IND_Demand_Drivers!$B$5:$J$100,8,FALSE)</f>
        <v>8.1632596989929009E-3</v>
      </c>
      <c r="I218" s="16">
        <f>VLOOKUP($D218,'Growth rate'!$B$3:$S$93,6,FALSE)*VLOOKUP($F218,BY_IND_Demand_Drivers!$B$5:$J$100,9,FALSE)</f>
        <v>8.1632596989929009E-3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0.14877132638429613</v>
      </c>
      <c r="H219" s="16">
        <f>VLOOKUP($D219,'Growth rate'!$B$3:$S$93,6,FALSE)*VLOOKUP($F219,BY_IND_Demand_Drivers!$B$5:$J$100,8,FALSE)</f>
        <v>8.2938718541767879E-3</v>
      </c>
      <c r="I219" s="16">
        <f>VLOOKUP($D219,'Growth rate'!$B$3:$S$93,6,FALSE)*VLOOKUP($F219,BY_IND_Demand_Drivers!$B$5:$J$100,9,FALSE)</f>
        <v>8.2938718541767879E-3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0.15115166760644488</v>
      </c>
      <c r="H220" s="16">
        <f>VLOOKUP($D220,'Growth rate'!$B$3:$S$93,6,FALSE)*VLOOKUP($F220,BY_IND_Demand_Drivers!$B$5:$J$100,8,FALSE)</f>
        <v>8.4265738038436164E-3</v>
      </c>
      <c r="I220" s="16">
        <f>VLOOKUP($D220,'Growth rate'!$B$3:$S$93,6,FALSE)*VLOOKUP($F220,BY_IND_Demand_Drivers!$B$5:$J$100,9,FALSE)</f>
        <v>8.4265738038436164E-3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0.153570094288148</v>
      </c>
      <c r="H221" s="16">
        <f>VLOOKUP($D221,'Growth rate'!$B$3:$S$93,6,FALSE)*VLOOKUP($F221,BY_IND_Demand_Drivers!$B$5:$J$100,8,FALSE)</f>
        <v>8.5613989847051139E-3</v>
      </c>
      <c r="I221" s="16">
        <f>VLOOKUP($D221,'Growth rate'!$B$3:$S$93,6,FALSE)*VLOOKUP($F221,BY_IND_Demand_Drivers!$B$5:$J$100,9,FALSE)</f>
        <v>8.5613989847051139E-3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0.15602721579675835</v>
      </c>
      <c r="H222" s="16">
        <f>VLOOKUP($D222,'Growth rate'!$B$3:$S$93,6,FALSE)*VLOOKUP($F222,BY_IND_Demand_Drivers!$B$5:$J$100,8,FALSE)</f>
        <v>8.6983813684603957E-3</v>
      </c>
      <c r="I222" s="16">
        <f>VLOOKUP($D222,'Growth rate'!$B$3:$S$93,6,FALSE)*VLOOKUP($F222,BY_IND_Demand_Drivers!$B$5:$J$100,9,FALSE)</f>
        <v>8.6983813684603957E-3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0.15852365124950649</v>
      </c>
      <c r="H223" s="16">
        <f>VLOOKUP($D223,'Growth rate'!$B$3:$S$93,6,FALSE)*VLOOKUP($F223,BY_IND_Demand_Drivers!$B$5:$J$100,8,FALSE)</f>
        <v>8.8375554703557617E-3</v>
      </c>
      <c r="I223" s="16">
        <f>VLOOKUP($D223,'Growth rate'!$B$3:$S$93,6,FALSE)*VLOOKUP($F223,BY_IND_Demand_Drivers!$B$5:$J$100,9,FALSE)</f>
        <v>8.8375554703557617E-3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0.16106002966949862</v>
      </c>
      <c r="H224" s="16">
        <f>VLOOKUP($D224,'Growth rate'!$B$3:$S$93,6,FALSE)*VLOOKUP($F224,BY_IND_Demand_Drivers!$B$5:$J$100,8,FALSE)</f>
        <v>8.9789563578814551E-3</v>
      </c>
      <c r="I224" s="16">
        <f>VLOOKUP($D224,'Growth rate'!$B$3:$S$93,6,FALSE)*VLOOKUP($F224,BY_IND_Demand_Drivers!$B$5:$J$100,9,FALSE)</f>
        <v>8.9789563578814551E-3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0.16363699014421057</v>
      </c>
      <c r="H225" s="16">
        <f>VLOOKUP($D225,'Growth rate'!$B$3:$S$93,6,FALSE)*VLOOKUP($F225,BY_IND_Demand_Drivers!$B$5:$J$100,8,FALSE)</f>
        <v>9.1226196596075563E-3</v>
      </c>
      <c r="I225" s="16">
        <f>VLOOKUP($D225,'Growth rate'!$B$3:$S$93,6,FALSE)*VLOOKUP($F225,BY_IND_Demand_Drivers!$B$5:$J$100,9,FALSE)</f>
        <v>9.1226196596075563E-3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0.16625518198651792</v>
      </c>
      <c r="H226" s="16">
        <f>VLOOKUP($D226,'Growth rate'!$B$3:$S$93,6,FALSE)*VLOOKUP($F226,BY_IND_Demand_Drivers!$B$5:$J$100,8,FALSE)</f>
        <v>9.2685815741612772E-3</v>
      </c>
      <c r="I226" s="16">
        <f>VLOOKUP($D226,'Growth rate'!$B$3:$S$93,6,FALSE)*VLOOKUP($F226,BY_IND_Demand_Drivers!$B$5:$J$100,9,FALSE)</f>
        <v>9.2685815741612772E-3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0.16891526489830222</v>
      </c>
      <c r="H227" s="16">
        <f>VLOOKUP($D227,'Growth rate'!$B$3:$S$93,6,FALSE)*VLOOKUP($F227,BY_IND_Demand_Drivers!$B$5:$J$100,8,FALSE)</f>
        <v>9.4168788793478585E-3</v>
      </c>
      <c r="I227" s="16">
        <f>VLOOKUP($D227,'Growth rate'!$B$3:$S$93,6,FALSE)*VLOOKUP($F227,BY_IND_Demand_Drivers!$B$5:$J$100,9,FALSE)</f>
        <v>9.4168788793478585E-3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0.17161790913667507</v>
      </c>
      <c r="H228" s="16">
        <f>VLOOKUP($D228,'Growth rate'!$B$3:$S$93,6,FALSE)*VLOOKUP($F228,BY_IND_Demand_Drivers!$B$5:$J$100,8,FALSE)</f>
        <v>9.5675489414174253E-3</v>
      </c>
      <c r="I228" s="16">
        <f>VLOOKUP($D228,'Growth rate'!$B$3:$S$93,6,FALSE)*VLOOKUP($F228,BY_IND_Demand_Drivers!$B$5:$J$100,9,FALSE)</f>
        <v>9.5675489414174253E-3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0.17436379568286187</v>
      </c>
      <c r="H229" s="16">
        <f>VLOOKUP($D229,'Growth rate'!$B$3:$S$93,6,FALSE)*VLOOKUP($F229,BY_IND_Demand_Drivers!$B$5:$J$100,8,FALSE)</f>
        <v>9.7206297244801024E-3</v>
      </c>
      <c r="I229" s="16">
        <f>VLOOKUP($D229,'Growth rate'!$B$3:$S$93,6,FALSE)*VLOOKUP($F229,BY_IND_Demand_Drivers!$B$5:$J$100,9,FALSE)</f>
        <v>9.7206297244801024E-3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0.17715361641378766</v>
      </c>
      <c r="H230" s="16">
        <f>VLOOKUP($D230,'Growth rate'!$B$3:$S$93,6,FALSE)*VLOOKUP($F230,BY_IND_Demand_Drivers!$B$5:$J$100,8,FALSE)</f>
        <v>9.8761598000717855E-3</v>
      </c>
      <c r="I230" s="16">
        <f>VLOOKUP($D230,'Growth rate'!$B$3:$S$93,6,FALSE)*VLOOKUP($F230,BY_IND_Demand_Drivers!$B$5:$J$100,9,FALSE)</f>
        <v>9.8761598000717855E-3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0.17998807427640831</v>
      </c>
      <c r="H231" s="16">
        <f>VLOOKUP($D231,'Growth rate'!$B$3:$S$93,6,FALSE)*VLOOKUP($F231,BY_IND_Demand_Drivers!$B$5:$J$100,8,FALSE)</f>
        <v>1.0034178356872935E-2</v>
      </c>
      <c r="I231" s="16">
        <f>VLOOKUP($D231,'Growth rate'!$B$3:$S$93,6,FALSE)*VLOOKUP($F231,BY_IND_Demand_Drivers!$B$5:$J$100,9,FALSE)</f>
        <v>1.0034178356872935E-2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0.18286788346483082</v>
      </c>
      <c r="H232" s="16">
        <f>VLOOKUP($D232,'Growth rate'!$B$3:$S$93,6,FALSE)*VLOOKUP($F232,BY_IND_Demand_Drivers!$B$5:$J$100,8,FALSE)</f>
        <v>1.0194725210582902E-2</v>
      </c>
      <c r="I232" s="16">
        <f>VLOOKUP($D232,'Growth rate'!$B$3:$S$93,6,FALSE)*VLOOKUP($F232,BY_IND_Demand_Drivers!$B$5:$J$100,9,FALSE)</f>
        <v>1.0194725210582902E-2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0.18579376960026808</v>
      </c>
      <c r="H233" s="16">
        <f>VLOOKUP($D233,'Growth rate'!$B$3:$S$93,6,FALSE)*VLOOKUP($F233,BY_IND_Demand_Drivers!$B$5:$J$100,8,FALSE)</f>
        <v>1.0357840813952227E-2</v>
      </c>
      <c r="I233" s="16">
        <f>VLOOKUP($D233,'Growth rate'!$B$3:$S$93,6,FALSE)*VLOOKUP($F233,BY_IND_Demand_Drivers!$B$5:$J$100,9,FALSE)</f>
        <v>1.0357840813952227E-2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0.18876646991387241</v>
      </c>
      <c r="H234" s="16">
        <f>VLOOKUP($D234,'Growth rate'!$B$3:$S$93,6,FALSE)*VLOOKUP($F234,BY_IND_Demand_Drivers!$B$5:$J$100,8,FALSE)</f>
        <v>1.0523566266975464E-2</v>
      </c>
      <c r="I234" s="16">
        <f>VLOOKUP($D234,'Growth rate'!$B$3:$S$93,6,FALSE)*VLOOKUP($F234,BY_IND_Demand_Drivers!$B$5:$J$100,9,FALSE)</f>
        <v>1.0523566266975464E-2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0.19178673343249442</v>
      </c>
      <c r="H235" s="16">
        <f>VLOOKUP($D235,'Growth rate'!$B$3:$S$93,6,FALSE)*VLOOKUP($F235,BY_IND_Demand_Drivers!$B$5:$J$100,8,FALSE)</f>
        <v>1.0691943327247074E-2</v>
      </c>
      <c r="I235" s="16">
        <f>VLOOKUP($D235,'Growth rate'!$B$3:$S$93,6,FALSE)*VLOOKUP($F235,BY_IND_Demand_Drivers!$B$5:$J$100,9,FALSE)</f>
        <v>1.0691943327247074E-2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0.19485532116741433</v>
      </c>
      <c r="H236" s="16">
        <f>VLOOKUP($D236,'Growth rate'!$B$3:$S$93,6,FALSE)*VLOOKUP($F236,BY_IND_Demand_Drivers!$B$5:$J$100,8,FALSE)</f>
        <v>1.0863014420483028E-2</v>
      </c>
      <c r="I236" s="16">
        <f>VLOOKUP($D236,'Growth rate'!$B$3:$S$93,6,FALSE)*VLOOKUP($F236,BY_IND_Demand_Drivers!$B$5:$J$100,9,FALSE)</f>
        <v>1.0863014420483028E-2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0.19797300630609294</v>
      </c>
      <c r="H237" s="16">
        <f>VLOOKUP($D237,'Growth rate'!$B$3:$S$93,6,FALSE)*VLOOKUP($F237,BY_IND_Demand_Drivers!$B$5:$J$100,8,FALSE)</f>
        <v>1.1036822651210755E-2</v>
      </c>
      <c r="I237" s="16">
        <f>VLOOKUP($D237,'Growth rate'!$B$3:$S$93,6,FALSE)*VLOOKUP($F237,BY_IND_Demand_Drivers!$B$5:$J$100,9,FALSE)</f>
        <v>1.1036822651210755E-2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0.20114057440699043</v>
      </c>
      <c r="H238" s="16">
        <f>VLOOKUP($D238,'Growth rate'!$B$3:$S$93,6,FALSE)*VLOOKUP($F238,BY_IND_Demand_Drivers!$B$5:$J$100,8,FALSE)</f>
        <v>1.1213411813630128E-2</v>
      </c>
      <c r="I238" s="16">
        <f>VLOOKUP($D238,'Growth rate'!$B$3:$S$93,6,FALSE)*VLOOKUP($F238,BY_IND_Demand_Drivers!$B$5:$J$100,9,FALSE)</f>
        <v>1.1213411813630128E-2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0.20435882359750226</v>
      </c>
      <c r="H239" s="16">
        <f>VLOOKUP($D239,'Growth rate'!$B$3:$S$93,6,FALSE)*VLOOKUP($F239,BY_IND_Demand_Drivers!$B$5:$J$100,8,FALSE)</f>
        <v>1.1392826402648208E-2</v>
      </c>
      <c r="I239" s="16">
        <f>VLOOKUP($D239,'Growth rate'!$B$3:$S$93,6,FALSE)*VLOOKUP($F239,BY_IND_Demand_Drivers!$B$5:$J$100,9,FALSE)</f>
        <v>1.1392826402648208E-2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0.20762856477506234</v>
      </c>
      <c r="H240" s="16">
        <f>VLOOKUP($D240,'Growth rate'!$B$3:$S$93,6,FALSE)*VLOOKUP($F240,BY_IND_Demand_Drivers!$B$5:$J$100,8,FALSE)</f>
        <v>1.1575111625090583E-2</v>
      </c>
      <c r="I240" s="16">
        <f>VLOOKUP($D240,'Growth rate'!$B$3:$S$93,6,FALSE)*VLOOKUP($F240,BY_IND_Demand_Drivers!$B$5:$J$100,9,FALSE)</f>
        <v>1.1575111625090583E-2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0.21095062181146337</v>
      </c>
      <c r="H241" s="16">
        <f>VLOOKUP($D241,'Growth rate'!$B$3:$S$93,6,FALSE)*VLOOKUP($F241,BY_IND_Demand_Drivers!$B$5:$J$100,8,FALSE)</f>
        <v>1.1760313411092033E-2</v>
      </c>
      <c r="I241" s="16">
        <f>VLOOKUP($D241,'Growth rate'!$B$3:$S$93,6,FALSE)*VLOOKUP($F241,BY_IND_Demand_Drivers!$B$5:$J$100,9,FALSE)</f>
        <v>1.1760313411092033E-2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0.21432583176044678</v>
      </c>
      <c r="H242" s="16">
        <f>VLOOKUP($D242,'Growth rate'!$B$3:$S$93,6,FALSE)*VLOOKUP($F242,BY_IND_Demand_Drivers!$B$5:$J$100,8,FALSE)</f>
        <v>1.1948478425669505E-2</v>
      </c>
      <c r="I242" s="16">
        <f>VLOOKUP($D242,'Growth rate'!$B$3:$S$93,6,FALSE)*VLOOKUP($F242,BY_IND_Demand_Drivers!$B$5:$J$100,9,FALSE)</f>
        <v>1.1948478425669505E-2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0.21775504506861393</v>
      </c>
      <c r="H243" s="16">
        <f>VLOOKUP($D243,'Growth rate'!$B$3:$S$93,6,FALSE)*VLOOKUP($F243,BY_IND_Demand_Drivers!$B$5:$J$100,8,FALSE)</f>
        <v>1.2139654080480218E-2</v>
      </c>
      <c r="I243" s="16">
        <f>VLOOKUP($D243,'Growth rate'!$B$3:$S$93,6,FALSE)*VLOOKUP($F243,BY_IND_Demand_Drivers!$B$5:$J$100,9,FALSE)</f>
        <v>1.2139654080480218E-2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0.22123912578971178</v>
      </c>
      <c r="H244" s="16">
        <f>VLOOKUP($D244,'Growth rate'!$B$3:$S$93,6,FALSE)*VLOOKUP($F244,BY_IND_Demand_Drivers!$B$5:$J$100,8,FALSE)</f>
        <v>1.2333888545767903E-2</v>
      </c>
      <c r="I244" s="16">
        <f>VLOOKUP($D244,'Growth rate'!$B$3:$S$93,6,FALSE)*VLOOKUP($F244,BY_IND_Demand_Drivers!$B$5:$J$100,9,FALSE)</f>
        <v>1.2333888545767903E-2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0.22477895180234717</v>
      </c>
      <c r="H245" s="16">
        <f>VLOOKUP($D245,'Growth rate'!$B$3:$S$93,6,FALSE)*VLOOKUP($F245,BY_IND_Demand_Drivers!$B$5:$J$100,8,FALSE)</f>
        <v>1.2531230762500189E-2</v>
      </c>
      <c r="I245" s="16">
        <f>VLOOKUP($D245,'Growth rate'!$B$3:$S$93,6,FALSE)*VLOOKUP($F245,BY_IND_Demand_Drivers!$B$5:$J$100,9,FALSE)</f>
        <v>1.2531230762500189E-2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0.22837541503118469</v>
      </c>
      <c r="H246" s="16">
        <f>VLOOKUP($D246,'Growth rate'!$B$3:$S$93,6,FALSE)*VLOOKUP($F246,BY_IND_Demand_Drivers!$B$5:$J$100,8,FALSE)</f>
        <v>1.2731730454700191E-2</v>
      </c>
      <c r="I246" s="16">
        <f>VLOOKUP($D246,'Growth rate'!$B$3:$S$93,6,FALSE)*VLOOKUP($F246,BY_IND_Demand_Drivers!$B$5:$J$100,9,FALSE)</f>
        <v>1.2731730454700191E-2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0.23202942167168367</v>
      </c>
      <c r="H247" s="16">
        <f>VLOOKUP($D247,'Growth rate'!$B$3:$S$93,6,FALSE)*VLOOKUP($F247,BY_IND_Demand_Drivers!$B$5:$J$100,8,FALSE)</f>
        <v>1.2935438141975394E-2</v>
      </c>
      <c r="I247" s="16">
        <f>VLOOKUP($D247,'Growth rate'!$B$3:$S$93,6,FALSE)*VLOOKUP($F247,BY_IND_Demand_Drivers!$B$5:$J$100,9,FALSE)</f>
        <v>1.2935438141975394E-2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0.2357418924184306</v>
      </c>
      <c r="H248" s="16">
        <f>VLOOKUP($D248,'Growth rate'!$B$3:$S$93,6,FALSE)*VLOOKUP($F248,BY_IND_Demand_Drivers!$B$5:$J$100,8,FALSE)</f>
        <v>1.3142405152247001E-2</v>
      </c>
      <c r="I248" s="16">
        <f>VLOOKUP($D248,'Growth rate'!$B$3:$S$93,6,FALSE)*VLOOKUP($F248,BY_IND_Demand_Drivers!$B$5:$J$100,9,FALSE)</f>
        <v>1.3142405152247001E-2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0.23951376269712552</v>
      </c>
      <c r="H249" s="16">
        <f>VLOOKUP($D249,'Growth rate'!$B$3:$S$93,6,FALSE)*VLOOKUP($F249,BY_IND_Demand_Drivers!$B$5:$J$100,8,FALSE)</f>
        <v>1.3352683634682954E-2</v>
      </c>
      <c r="I249" s="16">
        <f>VLOOKUP($D249,'Growth rate'!$B$3:$S$93,6,FALSE)*VLOOKUP($F249,BY_IND_Demand_Drivers!$B$5:$J$100,9,FALSE)</f>
        <v>1.3352683634682954E-2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0.32068365148514855</v>
      </c>
      <c r="H250" s="16">
        <f>VLOOKUP($D250,'Growth rate'!$B$3:$S$93,6,FALSE)*VLOOKUP($F250,BY_IND_Demand_Drivers!$B$5:$J$100,8,FALSE)</f>
        <v>1.7828768316831684E-2</v>
      </c>
      <c r="I250" s="16">
        <f>VLOOKUP($D250,'Growth rate'!$B$3:$S$93,6,FALSE)*VLOOKUP($F250,BY_IND_Demand_Drivers!$B$5:$J$100,9,FALSE)</f>
        <v>1.7828768316831684E-2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0.32596700615449065</v>
      </c>
      <c r="H251" s="16">
        <f>VLOOKUP($D251,'Growth rate'!$B$3:$S$93,6,FALSE)*VLOOKUP($F251,BY_IND_Demand_Drivers!$B$5:$J$100,8,FALSE)</f>
        <v>1.8122502362515374E-2</v>
      </c>
      <c r="I251" s="16">
        <f>VLOOKUP($D251,'Growth rate'!$B$3:$S$93,6,FALSE)*VLOOKUP($F251,BY_IND_Demand_Drivers!$B$5:$J$100,9,FALSE)</f>
        <v>1.8122502362515374E-2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0.33125036082383275</v>
      </c>
      <c r="H252" s="16">
        <f>VLOOKUP($D252,'Growth rate'!$B$3:$S$93,6,FALSE)*VLOOKUP($F252,BY_IND_Demand_Drivers!$B$5:$J$100,8,FALSE)</f>
        <v>1.8416236408199064E-2</v>
      </c>
      <c r="I252" s="16">
        <f>VLOOKUP($D252,'Growth rate'!$B$3:$S$93,6,FALSE)*VLOOKUP($F252,BY_IND_Demand_Drivers!$B$5:$J$100,9,FALSE)</f>
        <v>1.8416236408199064E-2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0.33653371549317485</v>
      </c>
      <c r="H253" s="16">
        <f>VLOOKUP($D253,'Growth rate'!$B$3:$S$93,6,FALSE)*VLOOKUP($F253,BY_IND_Demand_Drivers!$B$5:$J$100,8,FALSE)</f>
        <v>1.8709970453882754E-2</v>
      </c>
      <c r="I253" s="16">
        <f>VLOOKUP($D253,'Growth rate'!$B$3:$S$93,6,FALSE)*VLOOKUP($F253,BY_IND_Demand_Drivers!$B$5:$J$100,9,FALSE)</f>
        <v>1.8709970453882754E-2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0.34181707016251694</v>
      </c>
      <c r="H254" s="16">
        <f>VLOOKUP($D254,'Growth rate'!$B$3:$S$93,6,FALSE)*VLOOKUP($F254,BY_IND_Demand_Drivers!$B$5:$J$100,8,FALSE)</f>
        <v>1.9003704499566444E-2</v>
      </c>
      <c r="I254" s="16">
        <f>VLOOKUP($D254,'Growth rate'!$B$3:$S$93,6,FALSE)*VLOOKUP($F254,BY_IND_Demand_Drivers!$B$5:$J$100,9,FALSE)</f>
        <v>1.9003704499566444E-2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0.34710042483185893</v>
      </c>
      <c r="H255" s="16">
        <f>VLOOKUP($D255,'Growth rate'!$B$3:$S$93,6,FALSE)*VLOOKUP($F255,BY_IND_Demand_Drivers!$B$5:$J$100,8,FALSE)</f>
        <v>1.929743854525013E-2</v>
      </c>
      <c r="I255" s="16">
        <f>VLOOKUP($D255,'Growth rate'!$B$3:$S$93,6,FALSE)*VLOOKUP($F255,BY_IND_Demand_Drivers!$B$5:$J$100,9,FALSE)</f>
        <v>1.929743854525013E-2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0.35238377950120103</v>
      </c>
      <c r="H256" s="16">
        <f>VLOOKUP($D256,'Growth rate'!$B$3:$S$93,6,FALSE)*VLOOKUP($F256,BY_IND_Demand_Drivers!$B$5:$J$100,8,FALSE)</f>
        <v>1.959117259093382E-2</v>
      </c>
      <c r="I256" s="16">
        <f>VLOOKUP($D256,'Growth rate'!$B$3:$S$93,6,FALSE)*VLOOKUP($F256,BY_IND_Demand_Drivers!$B$5:$J$100,9,FALSE)</f>
        <v>1.959117259093382E-2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0.35766713417054313</v>
      </c>
      <c r="H257" s="16">
        <f>VLOOKUP($D257,'Growth rate'!$B$3:$S$93,6,FALSE)*VLOOKUP($F257,BY_IND_Demand_Drivers!$B$5:$J$100,8,FALSE)</f>
        <v>1.988490663661751E-2</v>
      </c>
      <c r="I257" s="16">
        <f>VLOOKUP($D257,'Growth rate'!$B$3:$S$93,6,FALSE)*VLOOKUP($F257,BY_IND_Demand_Drivers!$B$5:$J$100,9,FALSE)</f>
        <v>1.988490663661751E-2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0.36295048883988523</v>
      </c>
      <c r="H258" s="16">
        <f>VLOOKUP($D258,'Growth rate'!$B$3:$S$93,6,FALSE)*VLOOKUP($F258,BY_IND_Demand_Drivers!$B$5:$J$100,8,FALSE)</f>
        <v>2.0178640682301199E-2</v>
      </c>
      <c r="I258" s="16">
        <f>VLOOKUP($D258,'Growth rate'!$B$3:$S$93,6,FALSE)*VLOOKUP($F258,BY_IND_Demand_Drivers!$B$5:$J$100,9,FALSE)</f>
        <v>2.0178640682301199E-2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0.36823384350922733</v>
      </c>
      <c r="H259" s="16">
        <f>VLOOKUP($D259,'Growth rate'!$B$3:$S$93,6,FALSE)*VLOOKUP($F259,BY_IND_Demand_Drivers!$B$5:$J$100,8,FALSE)</f>
        <v>2.0472374727984889E-2</v>
      </c>
      <c r="I259" s="16">
        <f>VLOOKUP($D259,'Growth rate'!$B$3:$S$93,6,FALSE)*VLOOKUP($F259,BY_IND_Demand_Drivers!$B$5:$J$100,9,FALSE)</f>
        <v>2.0472374727984889E-2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0.37351719817856943</v>
      </c>
      <c r="H260" s="16">
        <f>VLOOKUP($D260,'Growth rate'!$B$3:$S$93,6,FALSE)*VLOOKUP($F260,BY_IND_Demand_Drivers!$B$5:$J$100,8,FALSE)</f>
        <v>2.0766108773668579E-2</v>
      </c>
      <c r="I260" s="16">
        <f>VLOOKUP($D260,'Growth rate'!$B$3:$S$93,6,FALSE)*VLOOKUP($F260,BY_IND_Demand_Drivers!$B$5:$J$100,9,FALSE)</f>
        <v>2.0766108773668579E-2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0.37880055284791153</v>
      </c>
      <c r="H261" s="16">
        <f>VLOOKUP($D261,'Growth rate'!$B$3:$S$93,6,FALSE)*VLOOKUP($F261,BY_IND_Demand_Drivers!$B$5:$J$100,8,FALSE)</f>
        <v>2.1059842819352269E-2</v>
      </c>
      <c r="I261" s="16">
        <f>VLOOKUP($D261,'Growth rate'!$B$3:$S$93,6,FALSE)*VLOOKUP($F261,BY_IND_Demand_Drivers!$B$5:$J$100,9,FALSE)</f>
        <v>2.1059842819352269E-2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0.38408390751725352</v>
      </c>
      <c r="H262" s="16">
        <f>VLOOKUP($D262,'Growth rate'!$B$3:$S$93,6,FALSE)*VLOOKUP($F262,BY_IND_Demand_Drivers!$B$5:$J$100,8,FALSE)</f>
        <v>2.1353576865035952E-2</v>
      </c>
      <c r="I262" s="16">
        <f>VLOOKUP($D262,'Growth rate'!$B$3:$S$93,6,FALSE)*VLOOKUP($F262,BY_IND_Demand_Drivers!$B$5:$J$100,9,FALSE)</f>
        <v>2.1353576865035952E-2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0.38936726218659562</v>
      </c>
      <c r="H263" s="16">
        <f>VLOOKUP($D263,'Growth rate'!$B$3:$S$93,6,FALSE)*VLOOKUP($F263,BY_IND_Demand_Drivers!$B$5:$J$100,8,FALSE)</f>
        <v>2.1647310910719642E-2</v>
      </c>
      <c r="I263" s="16">
        <f>VLOOKUP($D263,'Growth rate'!$B$3:$S$93,6,FALSE)*VLOOKUP($F263,BY_IND_Demand_Drivers!$B$5:$J$100,9,FALSE)</f>
        <v>2.1647310910719642E-2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0.39465061685593772</v>
      </c>
      <c r="H264" s="16">
        <f>VLOOKUP($D264,'Growth rate'!$B$3:$S$93,6,FALSE)*VLOOKUP($F264,BY_IND_Demand_Drivers!$B$5:$J$100,8,FALSE)</f>
        <v>2.1941044956403331E-2</v>
      </c>
      <c r="I264" s="16">
        <f>VLOOKUP($D264,'Growth rate'!$B$3:$S$93,6,FALSE)*VLOOKUP($F264,BY_IND_Demand_Drivers!$B$5:$J$100,9,FALSE)</f>
        <v>2.1941044956403331E-2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0.39993397152527982</v>
      </c>
      <c r="H265" s="16">
        <f>VLOOKUP($D265,'Growth rate'!$B$3:$S$93,6,FALSE)*VLOOKUP($F265,BY_IND_Demand_Drivers!$B$5:$J$100,8,FALSE)</f>
        <v>2.2234779002087021E-2</v>
      </c>
      <c r="I265" s="16">
        <f>VLOOKUP($D265,'Growth rate'!$B$3:$S$93,6,FALSE)*VLOOKUP($F265,BY_IND_Demand_Drivers!$B$5:$J$100,9,FALSE)</f>
        <v>2.2234779002087021E-2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0.40521732619462192</v>
      </c>
      <c r="H266" s="16">
        <f>VLOOKUP($D266,'Growth rate'!$B$3:$S$93,6,FALSE)*VLOOKUP($F266,BY_IND_Demand_Drivers!$B$5:$J$100,8,FALSE)</f>
        <v>2.2528513047770711E-2</v>
      </c>
      <c r="I266" s="16">
        <f>VLOOKUP($D266,'Growth rate'!$B$3:$S$93,6,FALSE)*VLOOKUP($F266,BY_IND_Demand_Drivers!$B$5:$J$100,9,FALSE)</f>
        <v>2.2528513047770711E-2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0.41050068086396402</v>
      </c>
      <c r="H267" s="16">
        <f>VLOOKUP($D267,'Growth rate'!$B$3:$S$93,6,FALSE)*VLOOKUP($F267,BY_IND_Demand_Drivers!$B$5:$J$100,8,FALSE)</f>
        <v>2.2822247093454401E-2</v>
      </c>
      <c r="I267" s="16">
        <f>VLOOKUP($D267,'Growth rate'!$B$3:$S$93,6,FALSE)*VLOOKUP($F267,BY_IND_Demand_Drivers!$B$5:$J$100,9,FALSE)</f>
        <v>2.2822247093454401E-2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0.41578403553330612</v>
      </c>
      <c r="H268" s="16">
        <f>VLOOKUP($D268,'Growth rate'!$B$3:$S$93,6,FALSE)*VLOOKUP($F268,BY_IND_Demand_Drivers!$B$5:$J$100,8,FALSE)</f>
        <v>2.3115981139138091E-2</v>
      </c>
      <c r="I268" s="16">
        <f>VLOOKUP($D268,'Growth rate'!$B$3:$S$93,6,FALSE)*VLOOKUP($F268,BY_IND_Demand_Drivers!$B$5:$J$100,9,FALSE)</f>
        <v>2.3115981139138091E-2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0.42106739020264822</v>
      </c>
      <c r="H269" s="16">
        <f>VLOOKUP($D269,'Growth rate'!$B$3:$S$93,6,FALSE)*VLOOKUP($F269,BY_IND_Demand_Drivers!$B$5:$J$100,8,FALSE)</f>
        <v>2.340971518482178E-2</v>
      </c>
      <c r="I269" s="16">
        <f>VLOOKUP($D269,'Growth rate'!$B$3:$S$93,6,FALSE)*VLOOKUP($F269,BY_IND_Demand_Drivers!$B$5:$J$100,9,FALSE)</f>
        <v>2.340971518482178E-2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0.42635074487199026</v>
      </c>
      <c r="H270" s="16">
        <f>VLOOKUP($D270,'Growth rate'!$B$3:$S$93,6,FALSE)*VLOOKUP($F270,BY_IND_Demand_Drivers!$B$5:$J$100,8,FALSE)</f>
        <v>2.370344923050547E-2</v>
      </c>
      <c r="I270" s="16">
        <f>VLOOKUP($D270,'Growth rate'!$B$3:$S$93,6,FALSE)*VLOOKUP($F270,BY_IND_Demand_Drivers!$B$5:$J$100,9,FALSE)</f>
        <v>2.370344923050547E-2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0.43163409954133236</v>
      </c>
      <c r="H271" s="16">
        <f>VLOOKUP($D271,'Growth rate'!$B$3:$S$93,6,FALSE)*VLOOKUP($F271,BY_IND_Demand_Drivers!$B$5:$J$100,8,FALSE)</f>
        <v>2.399718327618916E-2</v>
      </c>
      <c r="I271" s="16">
        <f>VLOOKUP($D271,'Growth rate'!$B$3:$S$93,6,FALSE)*VLOOKUP($F271,BY_IND_Demand_Drivers!$B$5:$J$100,9,FALSE)</f>
        <v>2.399718327618916E-2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0.43691745421067441</v>
      </c>
      <c r="H272" s="16">
        <f>VLOOKUP($D272,'Growth rate'!$B$3:$S$93,6,FALSE)*VLOOKUP($F272,BY_IND_Demand_Drivers!$B$5:$J$100,8,FALSE)</f>
        <v>2.4290917321872846E-2</v>
      </c>
      <c r="I272" s="16">
        <f>VLOOKUP($D272,'Growth rate'!$B$3:$S$93,6,FALSE)*VLOOKUP($F272,BY_IND_Demand_Drivers!$B$5:$J$100,9,FALSE)</f>
        <v>2.4290917321872846E-2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0.4422008088800165</v>
      </c>
      <c r="H273" s="16">
        <f>VLOOKUP($D273,'Growth rate'!$B$3:$S$93,6,FALSE)*VLOOKUP($F273,BY_IND_Demand_Drivers!$B$5:$J$100,8,FALSE)</f>
        <v>2.4584651367556536E-2</v>
      </c>
      <c r="I273" s="16">
        <f>VLOOKUP($D273,'Growth rate'!$B$3:$S$93,6,FALSE)*VLOOKUP($F273,BY_IND_Demand_Drivers!$B$5:$J$100,9,FALSE)</f>
        <v>2.4584651367556536E-2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0.4474841635493586</v>
      </c>
      <c r="H274" s="16">
        <f>VLOOKUP($D274,'Growth rate'!$B$3:$S$93,6,FALSE)*VLOOKUP($F274,BY_IND_Demand_Drivers!$B$5:$J$100,8,FALSE)</f>
        <v>2.4878385413240226E-2</v>
      </c>
      <c r="I274" s="16">
        <f>VLOOKUP($D274,'Growth rate'!$B$3:$S$93,6,FALSE)*VLOOKUP($F274,BY_IND_Demand_Drivers!$B$5:$J$100,9,FALSE)</f>
        <v>2.4878385413240226E-2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0.4527675182187007</v>
      </c>
      <c r="H275" s="16">
        <f>VLOOKUP($D275,'Growth rate'!$B$3:$S$93,6,FALSE)*VLOOKUP($F275,BY_IND_Demand_Drivers!$B$5:$J$100,8,FALSE)</f>
        <v>2.5172119458923916E-2</v>
      </c>
      <c r="I275" s="16">
        <f>VLOOKUP($D275,'Growth rate'!$B$3:$S$93,6,FALSE)*VLOOKUP($F275,BY_IND_Demand_Drivers!$B$5:$J$100,9,FALSE)</f>
        <v>2.5172119458923916E-2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0.4580508728880428</v>
      </c>
      <c r="H276" s="16">
        <f>VLOOKUP($D276,'Growth rate'!$B$3:$S$93,6,FALSE)*VLOOKUP($F276,BY_IND_Demand_Drivers!$B$5:$J$100,8,FALSE)</f>
        <v>2.5465853504607606E-2</v>
      </c>
      <c r="I276" s="16">
        <f>VLOOKUP($D276,'Growth rate'!$B$3:$S$93,6,FALSE)*VLOOKUP($F276,BY_IND_Demand_Drivers!$B$5:$J$100,9,FALSE)</f>
        <v>2.5465853504607606E-2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0.46333422755738479</v>
      </c>
      <c r="H277" s="16">
        <f>VLOOKUP($D277,'Growth rate'!$B$3:$S$93,6,FALSE)*VLOOKUP($F277,BY_IND_Demand_Drivers!$B$5:$J$100,8,FALSE)</f>
        <v>2.5759587550291292E-2</v>
      </c>
      <c r="I277" s="16">
        <f>VLOOKUP($D277,'Growth rate'!$B$3:$S$93,6,FALSE)*VLOOKUP($F277,BY_IND_Demand_Drivers!$B$5:$J$100,9,FALSE)</f>
        <v>2.5759587550291292E-2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0.46861758222672689</v>
      </c>
      <c r="H278" s="16">
        <f>VLOOKUP($D278,'Growth rate'!$B$3:$S$93,6,FALSE)*VLOOKUP($F278,BY_IND_Demand_Drivers!$B$5:$J$100,8,FALSE)</f>
        <v>2.6053321595974982E-2</v>
      </c>
      <c r="I278" s="16">
        <f>VLOOKUP($D278,'Growth rate'!$B$3:$S$93,6,FALSE)*VLOOKUP($F278,BY_IND_Demand_Drivers!$B$5:$J$100,9,FALSE)</f>
        <v>2.6053321595974982E-2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0.47390093689606899</v>
      </c>
      <c r="H279" s="16">
        <f>VLOOKUP($D279,'Growth rate'!$B$3:$S$93,6,FALSE)*VLOOKUP($F279,BY_IND_Demand_Drivers!$B$5:$J$100,8,FALSE)</f>
        <v>2.6347055641658672E-2</v>
      </c>
      <c r="I279" s="16">
        <f>VLOOKUP($D279,'Growth rate'!$B$3:$S$93,6,FALSE)*VLOOKUP($F279,BY_IND_Demand_Drivers!$B$5:$J$100,9,FALSE)</f>
        <v>2.6347055641658672E-2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0.47918429156541109</v>
      </c>
      <c r="H280" s="16">
        <f>VLOOKUP($D280,'Growth rate'!$B$3:$S$93,6,FALSE)*VLOOKUP($F280,BY_IND_Demand_Drivers!$B$5:$J$100,8,FALSE)</f>
        <v>2.6640789687342362E-2</v>
      </c>
      <c r="I280" s="16">
        <f>VLOOKUP($D280,'Growth rate'!$B$3:$S$93,6,FALSE)*VLOOKUP($F280,BY_IND_Demand_Drivers!$B$5:$J$100,9,FALSE)</f>
        <v>2.6640789687342362E-2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0.48446764623475319</v>
      </c>
      <c r="H281" s="16">
        <f>VLOOKUP($D281,'Growth rate'!$B$3:$S$93,6,FALSE)*VLOOKUP($F281,BY_IND_Demand_Drivers!$B$5:$J$100,8,FALSE)</f>
        <v>2.6934523733026051E-2</v>
      </c>
      <c r="I281" s="16">
        <f>VLOOKUP($D281,'Growth rate'!$B$3:$S$93,6,FALSE)*VLOOKUP($F281,BY_IND_Demand_Drivers!$B$5:$J$100,9,FALSE)</f>
        <v>2.6934523733026051E-2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0.49221912857450928</v>
      </c>
      <c r="H282" s="16">
        <f>VLOOKUP($D282,'Growth rate'!$B$3:$S$93,6,FALSE)*VLOOKUP($F282,BY_IND_Demand_Drivers!$B$5:$J$100,8,FALSE)</f>
        <v>2.7365476112754469E-2</v>
      </c>
      <c r="I282" s="16">
        <f>VLOOKUP($D282,'Growth rate'!$B$3:$S$93,6,FALSE)*VLOOKUP($F282,BY_IND_Demand_Drivers!$B$5:$J$100,9,FALSE)</f>
        <v>2.7365476112754469E-2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0.50009463463170134</v>
      </c>
      <c r="H283" s="16">
        <f>VLOOKUP($D283,'Growth rate'!$B$3:$S$93,6,FALSE)*VLOOKUP($F283,BY_IND_Demand_Drivers!$B$5:$J$100,8,FALSE)</f>
        <v>2.7803323730558539E-2</v>
      </c>
      <c r="I283" s="16">
        <f>VLOOKUP($D283,'Growth rate'!$B$3:$S$93,6,FALSE)*VLOOKUP($F283,BY_IND_Demand_Drivers!$B$5:$J$100,9,FALSE)</f>
        <v>2.7803323730558539E-2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0.50809614878580855</v>
      </c>
      <c r="H284" s="16">
        <f>VLOOKUP($D284,'Growth rate'!$B$3:$S$93,6,FALSE)*VLOOKUP($F284,BY_IND_Demand_Drivers!$B$5:$J$100,8,FALSE)</f>
        <v>2.8248176910247474E-2</v>
      </c>
      <c r="I284" s="16">
        <f>VLOOKUP($D284,'Growth rate'!$B$3:$S$93,6,FALSE)*VLOOKUP($F284,BY_IND_Demand_Drivers!$B$5:$J$100,9,FALSE)</f>
        <v>2.8248176910247474E-2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0.51622568716638162</v>
      </c>
      <c r="H285" s="16">
        <f>VLOOKUP($D285,'Growth rate'!$B$3:$S$93,6,FALSE)*VLOOKUP($F285,BY_IND_Demand_Drivers!$B$5:$J$100,8,FALSE)</f>
        <v>2.8700147740811439E-2</v>
      </c>
      <c r="I285" s="16">
        <f>VLOOKUP($D285,'Growth rate'!$B$3:$S$93,6,FALSE)*VLOOKUP($F285,BY_IND_Demand_Drivers!$B$5:$J$100,9,FALSE)</f>
        <v>2.8700147740811439E-2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0.52448529816104361</v>
      </c>
      <c r="H286" s="16">
        <f>VLOOKUP($D286,'Growth rate'!$B$3:$S$93,6,FALSE)*VLOOKUP($F286,BY_IND_Demand_Drivers!$B$5:$J$100,8,FALSE)</f>
        <v>2.9159350104664417E-2</v>
      </c>
      <c r="I286" s="16">
        <f>VLOOKUP($D286,'Growth rate'!$B$3:$S$93,6,FALSE)*VLOOKUP($F286,BY_IND_Demand_Drivers!$B$5:$J$100,9,FALSE)</f>
        <v>2.9159350104664417E-2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0.53287706293162029</v>
      </c>
      <c r="H287" s="16">
        <f>VLOOKUP($D287,'Growth rate'!$B$3:$S$93,6,FALSE)*VLOOKUP($F287,BY_IND_Demand_Drivers!$B$5:$J$100,8,FALSE)</f>
        <v>2.9625899706339047E-2</v>
      </c>
      <c r="I287" s="16">
        <f>VLOOKUP($D287,'Growth rate'!$B$3:$S$93,6,FALSE)*VLOOKUP($F287,BY_IND_Demand_Drivers!$B$5:$J$100,9,FALSE)</f>
        <v>2.9625899706339047E-2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0.54140309593852631</v>
      </c>
      <c r="H288" s="16">
        <f>VLOOKUP($D288,'Growth rate'!$B$3:$S$93,6,FALSE)*VLOOKUP($F288,BY_IND_Demand_Drivers!$B$5:$J$100,8,FALSE)</f>
        <v>3.0099914101640476E-2</v>
      </c>
      <c r="I288" s="16">
        <f>VLOOKUP($D288,'Growth rate'!$B$3:$S$93,6,FALSE)*VLOOKUP($F288,BY_IND_Demand_Drivers!$B$5:$J$100,9,FALSE)</f>
        <v>3.0099914101640476E-2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0.55006554547354269</v>
      </c>
      <c r="H289" s="16">
        <f>VLOOKUP($D289,'Growth rate'!$B$3:$S$93,6,FALSE)*VLOOKUP($F289,BY_IND_Demand_Drivers!$B$5:$J$100,8,FALSE)</f>
        <v>3.0581512727266721E-2</v>
      </c>
      <c r="I289" s="16">
        <f>VLOOKUP($D289,'Growth rate'!$B$3:$S$93,6,FALSE)*VLOOKUP($F289,BY_IND_Demand_Drivers!$B$5:$J$100,9,FALSE)</f>
        <v>3.0581512727266721E-2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0.55886659420111939</v>
      </c>
      <c r="H290" s="16">
        <f>VLOOKUP($D290,'Growth rate'!$B$3:$S$93,6,FALSE)*VLOOKUP($F290,BY_IND_Demand_Drivers!$B$5:$J$100,8,FALSE)</f>
        <v>3.1070816930902991E-2</v>
      </c>
      <c r="I290" s="16">
        <f>VLOOKUP($D290,'Growth rate'!$B$3:$S$93,6,FALSE)*VLOOKUP($F290,BY_IND_Demand_Drivers!$B$5:$J$100,9,FALSE)</f>
        <v>3.1070816930902991E-2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0.56780845970833738</v>
      </c>
      <c r="H291" s="16">
        <f>VLOOKUP($D291,'Growth rate'!$B$3:$S$93,6,FALSE)*VLOOKUP($F291,BY_IND_Demand_Drivers!$B$5:$J$100,8,FALSE)</f>
        <v>3.1567950001797442E-2</v>
      </c>
      <c r="I291" s="16">
        <f>VLOOKUP($D291,'Growth rate'!$B$3:$S$93,6,FALSE)*VLOOKUP($F291,BY_IND_Demand_Drivers!$B$5:$J$100,9,FALSE)</f>
        <v>3.1567950001797442E-2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0.57689339506367066</v>
      </c>
      <c r="H292" s="16">
        <f>VLOOKUP($D292,'Growth rate'!$B$3:$S$93,6,FALSE)*VLOOKUP($F292,BY_IND_Demand_Drivers!$B$5:$J$100,8,FALSE)</f>
        <v>3.20730372018262E-2</v>
      </c>
      <c r="I292" s="16">
        <f>VLOOKUP($D292,'Growth rate'!$B$3:$S$93,6,FALSE)*VLOOKUP($F292,BY_IND_Demand_Drivers!$B$5:$J$100,9,FALSE)</f>
        <v>3.20730372018262E-2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0.58612368938468951</v>
      </c>
      <c r="H293" s="16">
        <f>VLOOKUP($D293,'Growth rate'!$B$3:$S$93,6,FALSE)*VLOOKUP($F293,BY_IND_Demand_Drivers!$B$5:$J$100,8,FALSE)</f>
        <v>3.2586205797055422E-2</v>
      </c>
      <c r="I293" s="16">
        <f>VLOOKUP($D293,'Growth rate'!$B$3:$S$93,6,FALSE)*VLOOKUP($F293,BY_IND_Demand_Drivers!$B$5:$J$100,9,FALSE)</f>
        <v>3.2586205797055422E-2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0.59550166841484453</v>
      </c>
      <c r="H294" s="16">
        <f>VLOOKUP($D294,'Growth rate'!$B$3:$S$93,6,FALSE)*VLOOKUP($F294,BY_IND_Demand_Drivers!$B$5:$J$100,8,FALSE)</f>
        <v>3.3107585089808302E-2</v>
      </c>
      <c r="I294" s="16">
        <f>VLOOKUP($D294,'Growth rate'!$B$3:$S$93,6,FALSE)*VLOOKUP($F294,BY_IND_Demand_Drivers!$B$5:$J$100,9,FALSE)</f>
        <v>3.3107585089808302E-2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0.60502969510948201</v>
      </c>
      <c r="H295" s="16">
        <f>VLOOKUP($D295,'Growth rate'!$B$3:$S$93,6,FALSE)*VLOOKUP($F295,BY_IND_Demand_Drivers!$B$5:$J$100,8,FALSE)</f>
        <v>3.3637306451245241E-2</v>
      </c>
      <c r="I295" s="16">
        <f>VLOOKUP($D295,'Growth rate'!$B$3:$S$93,6,FALSE)*VLOOKUP($F295,BY_IND_Demand_Drivers!$B$5:$J$100,9,FALSE)</f>
        <v>3.3637306451245241E-2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0.61471017023123375</v>
      </c>
      <c r="H296" s="16">
        <f>VLOOKUP($D296,'Growth rate'!$B$3:$S$93,6,FALSE)*VLOOKUP($F296,BY_IND_Demand_Drivers!$B$5:$J$100,8,FALSE)</f>
        <v>3.4175503354465162E-2</v>
      </c>
      <c r="I296" s="16">
        <f>VLOOKUP($D296,'Growth rate'!$B$3:$S$93,6,FALSE)*VLOOKUP($F296,BY_IND_Demand_Drivers!$B$5:$J$100,9,FALSE)</f>
        <v>3.4175503354465162E-2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0.62454553295493354</v>
      </c>
      <c r="H297" s="16">
        <f>VLOOKUP($D297,'Growth rate'!$B$3:$S$93,6,FALSE)*VLOOKUP($F297,BY_IND_Demand_Drivers!$B$5:$J$100,8,FALSE)</f>
        <v>3.4722311408136607E-2</v>
      </c>
      <c r="I297" s="16">
        <f>VLOOKUP($D297,'Growth rate'!$B$3:$S$93,6,FALSE)*VLOOKUP($F297,BY_IND_Demand_Drivers!$B$5:$J$100,9,FALSE)</f>
        <v>3.4722311408136607E-2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0.63453826148221237</v>
      </c>
      <c r="H298" s="16">
        <f>VLOOKUP($D298,'Growth rate'!$B$3:$S$93,6,FALSE)*VLOOKUP($F298,BY_IND_Demand_Drivers!$B$5:$J$100,8,FALSE)</f>
        <v>3.5277868390666788E-2</v>
      </c>
      <c r="I298" s="16">
        <f>VLOOKUP($D298,'Growth rate'!$B$3:$S$93,6,FALSE)*VLOOKUP($F298,BY_IND_Demand_Drivers!$B$5:$J$100,9,FALSE)</f>
        <v>3.5277868390666788E-2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0.64469087366592792</v>
      </c>
      <c r="H299" s="16">
        <f>VLOOKUP($D299,'Growth rate'!$B$3:$S$93,6,FALSE)*VLOOKUP($F299,BY_IND_Demand_Drivers!$B$5:$J$100,8,FALSE)</f>
        <v>3.5842314284917465E-2</v>
      </c>
      <c r="I299" s="16">
        <f>VLOOKUP($D299,'Growth rate'!$B$3:$S$93,6,FALSE)*VLOOKUP($F299,BY_IND_Demand_Drivers!$B$5:$J$100,9,FALSE)</f>
        <v>3.5842314284917465E-2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0.65500592764458265</v>
      </c>
      <c r="H300" s="16">
        <f>VLOOKUP($D300,'Growth rate'!$B$3:$S$93,6,FALSE)*VLOOKUP($F300,BY_IND_Demand_Drivers!$B$5:$J$100,8,FALSE)</f>
        <v>3.6415791313476137E-2</v>
      </c>
      <c r="I300" s="16">
        <f>VLOOKUP($D300,'Growth rate'!$B$3:$S$93,6,FALSE)*VLOOKUP($F300,BY_IND_Demand_Drivers!$B$5:$J$100,9,FALSE)</f>
        <v>3.6415791313476137E-2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0.66548602248689603</v>
      </c>
      <c r="H301" s="16">
        <f>VLOOKUP($D301,'Growth rate'!$B$3:$S$93,6,FALSE)*VLOOKUP($F301,BY_IND_Demand_Drivers!$B$5:$J$100,8,FALSE)</f>
        <v>3.6998443974491757E-2</v>
      </c>
      <c r="I301" s="16">
        <f>VLOOKUP($D301,'Growth rate'!$B$3:$S$93,6,FALSE)*VLOOKUP($F301,BY_IND_Demand_Drivers!$B$5:$J$100,9,FALSE)</f>
        <v>3.6998443974491757E-2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0.67613379884668634</v>
      </c>
      <c r="H302" s="16">
        <f>VLOOKUP($D302,'Growth rate'!$B$3:$S$93,6,FALSE)*VLOOKUP($F302,BY_IND_Demand_Drivers!$B$5:$J$100,8,FALSE)</f>
        <v>3.759041907808363E-2</v>
      </c>
      <c r="I302" s="16">
        <f>VLOOKUP($D302,'Growth rate'!$B$3:$S$93,6,FALSE)*VLOOKUP($F302,BY_IND_Demand_Drivers!$B$5:$J$100,9,FALSE)</f>
        <v>3.759041907808363E-2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0.68695193962823331</v>
      </c>
      <c r="H303" s="16">
        <f>VLOOKUP($D303,'Growth rate'!$B$3:$S$93,6,FALSE)*VLOOKUP($F303,BY_IND_Demand_Drivers!$B$5:$J$100,8,FALSE)</f>
        <v>3.8191865783332966E-2</v>
      </c>
      <c r="I303" s="16">
        <f>VLOOKUP($D303,'Growth rate'!$B$3:$S$93,6,FALSE)*VLOOKUP($F303,BY_IND_Demand_Drivers!$B$5:$J$100,9,FALSE)</f>
        <v>3.8191865783332966E-2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0.69794317066228506</v>
      </c>
      <c r="H304" s="16">
        <f>VLOOKUP($D304,'Growth rate'!$B$3:$S$93,6,FALSE)*VLOOKUP($F304,BY_IND_Demand_Drivers!$B$5:$J$100,8,FALSE)</f>
        <v>3.8802935635866287E-2</v>
      </c>
      <c r="I304" s="16">
        <f>VLOOKUP($D304,'Growth rate'!$B$3:$S$93,6,FALSE)*VLOOKUP($F304,BY_IND_Demand_Drivers!$B$5:$J$100,9,FALSE)</f>
        <v>3.8802935635866287E-2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0.70911026139288158</v>
      </c>
      <c r="H305" s="16">
        <f>VLOOKUP($D305,'Growth rate'!$B$3:$S$93,6,FALSE)*VLOOKUP($F305,BY_IND_Demand_Drivers!$B$5:$J$100,8,FALSE)</f>
        <v>3.9423782606040153E-2</v>
      </c>
      <c r="I305" s="16">
        <f>VLOOKUP($D305,'Growth rate'!$B$3:$S$93,6,FALSE)*VLOOKUP($F305,BY_IND_Demand_Drivers!$B$5:$J$100,9,FALSE)</f>
        <v>3.9423782606040153E-2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0.72045602557516775</v>
      </c>
      <c r="H306" s="16">
        <f>VLOOKUP($D306,'Growth rate'!$B$3:$S$93,6,FALSE)*VLOOKUP($F306,BY_IND_Demand_Drivers!$B$5:$J$100,8,FALSE)</f>
        <v>4.0054563127736795E-2</v>
      </c>
      <c r="I306" s="16">
        <f>VLOOKUP($D306,'Growth rate'!$B$3:$S$93,6,FALSE)*VLOOKUP($F306,BY_IND_Demand_Drivers!$B$5:$J$100,9,FALSE)</f>
        <v>4.0054563127736795E-2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0.73198332198437033</v>
      </c>
      <c r="H307" s="16">
        <f>VLOOKUP($D307,'Growth rate'!$B$3:$S$93,6,FALSE)*VLOOKUP($F307,BY_IND_Demand_Drivers!$B$5:$J$100,8,FALSE)</f>
        <v>4.069543613778058E-2</v>
      </c>
      <c r="I307" s="16">
        <f>VLOOKUP($D307,'Growth rate'!$B$3:$S$93,6,FALSE)*VLOOKUP($F307,BY_IND_Demand_Drivers!$B$5:$J$100,9,FALSE)</f>
        <v>4.069543613778058E-2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0.74369505513612022</v>
      </c>
      <c r="H308" s="16">
        <f>VLOOKUP($D308,'Growth rate'!$B$3:$S$93,6,FALSE)*VLOOKUP($F308,BY_IND_Demand_Drivers!$B$5:$J$100,8,FALSE)</f>
        <v>4.1346563115985065E-2</v>
      </c>
      <c r="I308" s="16">
        <f>VLOOKUP($D308,'Growth rate'!$B$3:$S$93,6,FALSE)*VLOOKUP($F308,BY_IND_Demand_Drivers!$B$5:$J$100,9,FALSE)</f>
        <v>4.1346563115985065E-2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0.75559417601829826</v>
      </c>
      <c r="H309" s="16">
        <f>VLOOKUP($D309,'Growth rate'!$B$3:$S$93,6,FALSE)*VLOOKUP($F309,BY_IND_Demand_Drivers!$B$5:$J$100,8,FALSE)</f>
        <v>4.2008108125840833E-2</v>
      </c>
      <c r="I309" s="16">
        <f>VLOOKUP($D309,'Growth rate'!$B$3:$S$93,6,FALSE)*VLOOKUP($F309,BY_IND_Demand_Drivers!$B$5:$J$100,9,FALSE)</f>
        <v>4.2008108125840833E-2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0.76768368283459099</v>
      </c>
      <c r="H310" s="16">
        <f>VLOOKUP($D310,'Growth rate'!$B$3:$S$93,6,FALSE)*VLOOKUP($F310,BY_IND_Demand_Drivers!$B$5:$J$100,8,FALSE)</f>
        <v>4.2680237855854286E-2</v>
      </c>
      <c r="I310" s="16">
        <f>VLOOKUP($D310,'Growth rate'!$B$3:$S$93,6,FALSE)*VLOOKUP($F310,BY_IND_Demand_Drivers!$B$5:$J$100,9,FALSE)</f>
        <v>4.2680237855854286E-2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0.77996662175994447</v>
      </c>
      <c r="H311" s="16">
        <f>VLOOKUP($D311,'Growth rate'!$B$3:$S$93,6,FALSE)*VLOOKUP($F311,BY_IND_Demand_Drivers!$B$5:$J$100,8,FALSE)</f>
        <v>4.3363121661547953E-2</v>
      </c>
      <c r="I311" s="16">
        <f>VLOOKUP($D311,'Growth rate'!$B$3:$S$93,6,FALSE)*VLOOKUP($F311,BY_IND_Demand_Drivers!$B$5:$J$100,9,FALSE)</f>
        <v>4.3363121661547953E-2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0.79244608770810365</v>
      </c>
      <c r="H312" s="16">
        <f>VLOOKUP($D312,'Growth rate'!$B$3:$S$93,6,FALSE)*VLOOKUP($F312,BY_IND_Demand_Drivers!$B$5:$J$100,8,FALSE)</f>
        <v>4.4056931608132725E-2</v>
      </c>
      <c r="I312" s="16">
        <f>VLOOKUP($D312,'Growth rate'!$B$3:$S$93,6,FALSE)*VLOOKUP($F312,BY_IND_Demand_Drivers!$B$5:$J$100,9,FALSE)</f>
        <v>4.4056931608132725E-2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0.80512522511143347</v>
      </c>
      <c r="H313" s="16">
        <f>VLOOKUP($D313,'Growth rate'!$B$3:$S$93,6,FALSE)*VLOOKUP($F313,BY_IND_Demand_Drivers!$B$5:$J$100,8,FALSE)</f>
        <v>4.4761842513862858E-2</v>
      </c>
      <c r="I313" s="16">
        <f>VLOOKUP($D313,'Growth rate'!$B$3:$S$93,6,FALSE)*VLOOKUP($F313,BY_IND_Demand_Drivers!$B$5:$J$100,9,FALSE)</f>
        <v>4.4761842513862858E-2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0.81800722871321629</v>
      </c>
      <c r="H314" s="16">
        <f>VLOOKUP($D314,'Growth rate'!$B$3:$S$93,6,FALSE)*VLOOKUP($F314,BY_IND_Demand_Drivers!$B$5:$J$100,8,FALSE)</f>
        <v>4.5478031994084657E-2</v>
      </c>
      <c r="I314" s="16">
        <f>VLOOKUP($D314,'Growth rate'!$B$3:$S$93,6,FALSE)*VLOOKUP($F314,BY_IND_Demand_Drivers!$B$5:$J$100,9,FALSE)</f>
        <v>4.5478031994084657E-2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0.83109534437262766</v>
      </c>
      <c r="H315" s="16">
        <f>VLOOKUP($D315,'Growth rate'!$B$3:$S$93,6,FALSE)*VLOOKUP($F315,BY_IND_Demand_Drivers!$B$5:$J$100,8,FALSE)</f>
        <v>4.6205680505990006E-2</v>
      </c>
      <c r="I315" s="16">
        <f>VLOOKUP($D315,'Growth rate'!$B$3:$S$93,6,FALSE)*VLOOKUP($F315,BY_IND_Demand_Drivers!$B$5:$J$100,9,FALSE)</f>
        <v>4.6205680505990006E-2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0.84439286988258988</v>
      </c>
      <c r="H316" s="16">
        <f>VLOOKUP($D316,'Growth rate'!$B$3:$S$93,6,FALSE)*VLOOKUP($F316,BY_IND_Demand_Drivers!$B$5:$J$100,8,FALSE)</f>
        <v>4.6944971394085856E-2</v>
      </c>
      <c r="I316" s="16">
        <f>VLOOKUP($D316,'Growth rate'!$B$3:$S$93,6,FALSE)*VLOOKUP($F316,BY_IND_Demand_Drivers!$B$5:$J$100,9,FALSE)</f>
        <v>4.6944971394085856E-2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0.85790315580071153</v>
      </c>
      <c r="H317" s="16">
        <f>VLOOKUP($D317,'Growth rate'!$B$3:$S$93,6,FALSE)*VLOOKUP($F317,BY_IND_Demand_Drivers!$B$5:$J$100,8,FALSE)</f>
        <v>4.7696090936391239E-2</v>
      </c>
      <c r="I317" s="16">
        <f>VLOOKUP($D317,'Growth rate'!$B$3:$S$93,6,FALSE)*VLOOKUP($F317,BY_IND_Demand_Drivers!$B$5:$J$100,9,FALSE)</f>
        <v>4.7696090936391239E-2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0.87162960629352282</v>
      </c>
      <c r="H318" s="16">
        <f>VLOOKUP($D318,'Growth rate'!$B$3:$S$93,6,FALSE)*VLOOKUP($F318,BY_IND_Demand_Drivers!$B$5:$J$100,8,FALSE)</f>
        <v>4.8459228391373496E-2</v>
      </c>
      <c r="I318" s="16">
        <f>VLOOKUP($D318,'Growth rate'!$B$3:$S$93,6,FALSE)*VLOOKUP($F318,BY_IND_Demand_Drivers!$B$5:$J$100,9,FALSE)</f>
        <v>4.8459228391373496E-2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0.88557567999421916</v>
      </c>
      <c r="H319" s="16">
        <f>VLOOKUP($D319,'Growth rate'!$B$3:$S$93,6,FALSE)*VLOOKUP($F319,BY_IND_Demand_Drivers!$B$5:$J$100,8,FALSE)</f>
        <v>4.9234576045635477E-2</v>
      </c>
      <c r="I319" s="16">
        <f>VLOOKUP($D319,'Growth rate'!$B$3:$S$93,6,FALSE)*VLOOKUP($F319,BY_IND_Demand_Drivers!$B$5:$J$100,9,FALSE)</f>
        <v>4.9234576045635477E-2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0.89974489087412668</v>
      </c>
      <c r="H320" s="16">
        <f>VLOOKUP($D320,'Growth rate'!$B$3:$S$93,6,FALSE)*VLOOKUP($F320,BY_IND_Demand_Drivers!$B$5:$J$100,8,FALSE)</f>
        <v>5.002232926236564E-2</v>
      </c>
      <c r="I320" s="16">
        <f>VLOOKUP($D320,'Growth rate'!$B$3:$S$93,6,FALSE)*VLOOKUP($F320,BY_IND_Demand_Drivers!$B$5:$J$100,9,FALSE)</f>
        <v>5.002232926236564E-2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0.91414080912811269</v>
      </c>
      <c r="H321" s="16">
        <f>VLOOKUP($D321,'Growth rate'!$B$3:$S$93,6,FALSE)*VLOOKUP($F321,BY_IND_Demand_Drivers!$B$5:$J$100,8,FALSE)</f>
        <v>5.0822686530563488E-2</v>
      </c>
      <c r="I321" s="16">
        <f>VLOOKUP($D321,'Growth rate'!$B$3:$S$93,6,FALSE)*VLOOKUP($F321,BY_IND_Demand_Drivers!$B$5:$J$100,9,FALSE)</f>
        <v>5.0822686530563488E-2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0.9287670620741626</v>
      </c>
      <c r="H322" s="16">
        <f>VLOOKUP($D322,'Growth rate'!$B$3:$S$93,6,FALSE)*VLOOKUP($F322,BY_IND_Demand_Drivers!$B$5:$J$100,8,FALSE)</f>
        <v>5.1635849515052512E-2</v>
      </c>
      <c r="I322" s="16">
        <f>VLOOKUP($D322,'Growth rate'!$B$3:$S$93,6,FALSE)*VLOOKUP($F322,BY_IND_Demand_Drivers!$B$5:$J$100,9,FALSE)</f>
        <v>5.1635849515052512E-2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0.9436273350673493</v>
      </c>
      <c r="H323" s="16">
        <f>VLOOKUP($D323,'Growth rate'!$B$3:$S$93,6,FALSE)*VLOOKUP($F323,BY_IND_Demand_Drivers!$B$5:$J$100,8,FALSE)</f>
        <v>5.2462023107293358E-2</v>
      </c>
      <c r="I323" s="16">
        <f>VLOOKUP($D323,'Growth rate'!$B$3:$S$93,6,FALSE)*VLOOKUP($F323,BY_IND_Demand_Drivers!$B$5:$J$100,9,FALSE)</f>
        <v>5.2462023107293358E-2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0.95872537242842693</v>
      </c>
      <c r="H324" s="16">
        <f>VLOOKUP($D324,'Growth rate'!$B$3:$S$93,6,FALSE)*VLOOKUP($F324,BY_IND_Demand_Drivers!$B$5:$J$100,8,FALSE)</f>
        <v>5.3301415477010054E-2</v>
      </c>
      <c r="I324" s="16">
        <f>VLOOKUP($D324,'Growth rate'!$B$3:$S$93,6,FALSE)*VLOOKUP($F324,BY_IND_Demand_Drivers!$B$5:$J$100,9,FALSE)</f>
        <v>5.3301415477010054E-2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0.97406497838728179</v>
      </c>
      <c r="H325" s="16">
        <f>VLOOKUP($D325,'Growth rate'!$B$3:$S$93,6,FALSE)*VLOOKUP($F325,BY_IND_Demand_Drivers!$B$5:$J$100,8,FALSE)</f>
        <v>5.4154238124642214E-2</v>
      </c>
      <c r="I325" s="16">
        <f>VLOOKUP($D325,'Growth rate'!$B$3:$S$93,6,FALSE)*VLOOKUP($F325,BY_IND_Demand_Drivers!$B$5:$J$100,9,FALSE)</f>
        <v>5.4154238124642214E-2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0.98965001804147845</v>
      </c>
      <c r="H326" s="16">
        <f>VLOOKUP($D326,'Growth rate'!$B$3:$S$93,6,FALSE)*VLOOKUP($F326,BY_IND_Demand_Drivers!$B$5:$J$100,8,FALSE)</f>
        <v>5.5020705934636496E-2</v>
      </c>
      <c r="I326" s="16">
        <f>VLOOKUP($D326,'Growth rate'!$B$3:$S$93,6,FALSE)*VLOOKUP($F326,BY_IND_Demand_Drivers!$B$5:$J$100,9,FALSE)</f>
        <v>5.5020705934636496E-2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1.0054844183301421</v>
      </c>
      <c r="H327" s="16">
        <f>VLOOKUP($D327,'Growth rate'!$B$3:$S$93,6,FALSE)*VLOOKUP($F327,BY_IND_Demand_Drivers!$B$5:$J$100,8,FALSE)</f>
        <v>5.590103722959068E-2</v>
      </c>
      <c r="I327" s="16">
        <f>VLOOKUP($D327,'Growth rate'!$B$3:$S$93,6,FALSE)*VLOOKUP($F327,BY_IND_Demand_Drivers!$B$5:$J$100,9,FALSE)</f>
        <v>5.590103722959068E-2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1.0215721690234243</v>
      </c>
      <c r="H328" s="16">
        <f>VLOOKUP($D328,'Growth rate'!$B$3:$S$93,6,FALSE)*VLOOKUP($F328,BY_IND_Demand_Drivers!$B$5:$J$100,8,FALSE)</f>
        <v>5.6795453825264124E-2</v>
      </c>
      <c r="I328" s="16">
        <f>VLOOKUP($D328,'Growth rate'!$B$3:$S$93,6,FALSE)*VLOOKUP($F328,BY_IND_Demand_Drivers!$B$5:$J$100,9,FALSE)</f>
        <v>5.6795453825264124E-2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1.037917323727799</v>
      </c>
      <c r="H329" s="16">
        <f>VLOOKUP($D329,'Growth rate'!$B$3:$S$93,6,FALSE)*VLOOKUP($F329,BY_IND_Demand_Drivers!$B$5:$J$100,8,FALSE)</f>
        <v>5.7704181086468354E-2</v>
      </c>
      <c r="I329" s="16">
        <f>VLOOKUP($D329,'Growth rate'!$B$3:$S$93,6,FALSE)*VLOOKUP($F329,BY_IND_Demand_Drivers!$B$5:$J$100,9,FALSE)</f>
        <v>5.7704181086468354E-2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1.0545240009074439</v>
      </c>
      <c r="H330" s="16">
        <f>VLOOKUP($D330,'Growth rate'!$B$3:$S$93,6,FALSE)*VLOOKUP($F330,BY_IND_Demand_Drivers!$B$5:$J$100,8,FALSE)</f>
        <v>5.8627447983851853E-2</v>
      </c>
      <c r="I330" s="16">
        <f>VLOOKUP($D330,'Growth rate'!$B$3:$S$93,6,FALSE)*VLOOKUP($F330,BY_IND_Demand_Drivers!$B$5:$J$100,9,FALSE)</f>
        <v>5.8627447983851853E-2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1.071396384921963</v>
      </c>
      <c r="H331" s="16">
        <f>VLOOKUP($D331,'Growth rate'!$B$3:$S$93,6,FALSE)*VLOOKUP($F331,BY_IND_Demand_Drivers!$B$5:$J$100,8,FALSE)</f>
        <v>5.9565487151593481E-2</v>
      </c>
      <c r="I331" s="16">
        <f>VLOOKUP($D331,'Growth rate'!$B$3:$S$93,6,FALSE)*VLOOKUP($F331,BY_IND_Demand_Drivers!$B$5:$J$100,9,FALSE)</f>
        <v>5.9565487151593481E-2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1.0940650217821783</v>
      </c>
      <c r="H332" s="16">
        <f>VLOOKUP($D332,'Growth rate'!$B$3:$S$93,6,FALSE)*VLOOKUP($F332,BY_IND_Demand_Drivers!$B$5:$J$100,8,FALSE)</f>
        <v>6.0792665346534651E-2</v>
      </c>
      <c r="I332" s="16">
        <f>VLOOKUP($D332,'Growth rate'!$B$3:$S$93,6,FALSE)*VLOOKUP($F332,BY_IND_Demand_Drivers!$B$5:$J$100,9,FALSE)</f>
        <v>6.0792665346534651E-2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1.1120900552212916</v>
      </c>
      <c r="H333" s="16">
        <f>VLOOKUP($D333,'Growth rate'!$B$3:$S$93,6,FALSE)*VLOOKUP($F333,BY_IND_Demand_Drivers!$B$5:$J$100,8,FALSE)</f>
        <v>6.1794241856072553E-2</v>
      </c>
      <c r="I333" s="16">
        <f>VLOOKUP($D333,'Growth rate'!$B$3:$S$93,6,FALSE)*VLOOKUP($F333,BY_IND_Demand_Drivers!$B$5:$J$100,9,FALSE)</f>
        <v>6.1794241856072553E-2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1.1301150886604048</v>
      </c>
      <c r="H334" s="16">
        <f>VLOOKUP($D334,'Growth rate'!$B$3:$S$93,6,FALSE)*VLOOKUP($F334,BY_IND_Demand_Drivers!$B$5:$J$100,8,FALSE)</f>
        <v>6.2795818365610462E-2</v>
      </c>
      <c r="I334" s="16">
        <f>VLOOKUP($D334,'Growth rate'!$B$3:$S$93,6,FALSE)*VLOOKUP($F334,BY_IND_Demand_Drivers!$B$5:$J$100,9,FALSE)</f>
        <v>6.2795818365610462E-2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1.148140122099518</v>
      </c>
      <c r="H335" s="16">
        <f>VLOOKUP($D335,'Growth rate'!$B$3:$S$93,6,FALSE)*VLOOKUP($F335,BY_IND_Demand_Drivers!$B$5:$J$100,8,FALSE)</f>
        <v>6.3797394875148364E-2</v>
      </c>
      <c r="I335" s="16">
        <f>VLOOKUP($D335,'Growth rate'!$B$3:$S$93,6,FALSE)*VLOOKUP($F335,BY_IND_Demand_Drivers!$B$5:$J$100,9,FALSE)</f>
        <v>6.3797394875148364E-2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1.1661651555386312</v>
      </c>
      <c r="H336" s="16">
        <f>VLOOKUP($D336,'Growth rate'!$B$3:$S$93,6,FALSE)*VLOOKUP($F336,BY_IND_Demand_Drivers!$B$5:$J$100,8,FALSE)</f>
        <v>6.4798971384686266E-2</v>
      </c>
      <c r="I336" s="16">
        <f>VLOOKUP($D336,'Growth rate'!$B$3:$S$93,6,FALSE)*VLOOKUP($F336,BY_IND_Demand_Drivers!$B$5:$J$100,9,FALSE)</f>
        <v>6.4798971384686266E-2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1.1841901889777442</v>
      </c>
      <c r="H337" s="16">
        <f>VLOOKUP($D337,'Growth rate'!$B$3:$S$93,6,FALSE)*VLOOKUP($F337,BY_IND_Demand_Drivers!$B$5:$J$100,8,FALSE)</f>
        <v>6.5800547894224168E-2</v>
      </c>
      <c r="I337" s="16">
        <f>VLOOKUP($D337,'Growth rate'!$B$3:$S$93,6,FALSE)*VLOOKUP($F337,BY_IND_Demand_Drivers!$B$5:$J$100,9,FALSE)</f>
        <v>6.5800547894224168E-2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1.2022152224168574</v>
      </c>
      <c r="H338" s="16">
        <f>VLOOKUP($D338,'Growth rate'!$B$3:$S$93,6,FALSE)*VLOOKUP($F338,BY_IND_Demand_Drivers!$B$5:$J$100,8,FALSE)</f>
        <v>6.680212440376207E-2</v>
      </c>
      <c r="I338" s="16">
        <f>VLOOKUP($D338,'Growth rate'!$B$3:$S$93,6,FALSE)*VLOOKUP($F338,BY_IND_Demand_Drivers!$B$5:$J$100,9,FALSE)</f>
        <v>6.680212440376207E-2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1.2202402558559706</v>
      </c>
      <c r="H339" s="16">
        <f>VLOOKUP($D339,'Growth rate'!$B$3:$S$93,6,FALSE)*VLOOKUP($F339,BY_IND_Demand_Drivers!$B$5:$J$100,8,FALSE)</f>
        <v>6.7803700913299972E-2</v>
      </c>
      <c r="I339" s="16">
        <f>VLOOKUP($D339,'Growth rate'!$B$3:$S$93,6,FALSE)*VLOOKUP($F339,BY_IND_Demand_Drivers!$B$5:$J$100,9,FALSE)</f>
        <v>6.7803700913299972E-2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1.2382652892950838</v>
      </c>
      <c r="H340" s="16">
        <f>VLOOKUP($D340,'Growth rate'!$B$3:$S$93,6,FALSE)*VLOOKUP($F340,BY_IND_Demand_Drivers!$B$5:$J$100,8,FALSE)</f>
        <v>6.8805277422837874E-2</v>
      </c>
      <c r="I340" s="16">
        <f>VLOOKUP($D340,'Growth rate'!$B$3:$S$93,6,FALSE)*VLOOKUP($F340,BY_IND_Demand_Drivers!$B$5:$J$100,9,FALSE)</f>
        <v>6.8805277422837874E-2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1.2562903227341971</v>
      </c>
      <c r="H341" s="16">
        <f>VLOOKUP($D341,'Growth rate'!$B$3:$S$93,6,FALSE)*VLOOKUP($F341,BY_IND_Demand_Drivers!$B$5:$J$100,8,FALSE)</f>
        <v>6.980685393237579E-2</v>
      </c>
      <c r="I341" s="16">
        <f>VLOOKUP($D341,'Growth rate'!$B$3:$S$93,6,FALSE)*VLOOKUP($F341,BY_IND_Demand_Drivers!$B$5:$J$100,9,FALSE)</f>
        <v>6.980685393237579E-2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1.2743153561733103</v>
      </c>
      <c r="H342" s="16">
        <f>VLOOKUP($D342,'Growth rate'!$B$3:$S$93,6,FALSE)*VLOOKUP($F342,BY_IND_Demand_Drivers!$B$5:$J$100,8,FALSE)</f>
        <v>7.0808430441913692E-2</v>
      </c>
      <c r="I342" s="16">
        <f>VLOOKUP($D342,'Growth rate'!$B$3:$S$93,6,FALSE)*VLOOKUP($F342,BY_IND_Demand_Drivers!$B$5:$J$100,9,FALSE)</f>
        <v>7.0808430441913692E-2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1.2923403896124235</v>
      </c>
      <c r="H343" s="16">
        <f>VLOOKUP($D343,'Growth rate'!$B$3:$S$93,6,FALSE)*VLOOKUP($F343,BY_IND_Demand_Drivers!$B$5:$J$100,8,FALSE)</f>
        <v>7.1810006951451594E-2</v>
      </c>
      <c r="I343" s="16">
        <f>VLOOKUP($D343,'Growth rate'!$B$3:$S$93,6,FALSE)*VLOOKUP($F343,BY_IND_Demand_Drivers!$B$5:$J$100,9,FALSE)</f>
        <v>7.1810006951451594E-2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1.3103654230515365</v>
      </c>
      <c r="H344" s="16">
        <f>VLOOKUP($D344,'Growth rate'!$B$3:$S$93,6,FALSE)*VLOOKUP($F344,BY_IND_Demand_Drivers!$B$5:$J$100,8,FALSE)</f>
        <v>7.2811583460989482E-2</v>
      </c>
      <c r="I344" s="16">
        <f>VLOOKUP($D344,'Growth rate'!$B$3:$S$93,6,FALSE)*VLOOKUP($F344,BY_IND_Demand_Drivers!$B$5:$J$100,9,FALSE)</f>
        <v>7.2811583460989482E-2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1.3283904564906497</v>
      </c>
      <c r="H345" s="16">
        <f>VLOOKUP($D345,'Growth rate'!$B$3:$S$93,6,FALSE)*VLOOKUP($F345,BY_IND_Demand_Drivers!$B$5:$J$100,8,FALSE)</f>
        <v>7.3813159970527398E-2</v>
      </c>
      <c r="I345" s="16">
        <f>VLOOKUP($D345,'Growth rate'!$B$3:$S$93,6,FALSE)*VLOOKUP($F345,BY_IND_Demand_Drivers!$B$5:$J$100,9,FALSE)</f>
        <v>7.3813159970527398E-2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1.3464154899297629</v>
      </c>
      <c r="H346" s="16">
        <f>VLOOKUP($D346,'Growth rate'!$B$3:$S$93,6,FALSE)*VLOOKUP($F346,BY_IND_Demand_Drivers!$B$5:$J$100,8,FALSE)</f>
        <v>7.48147364800653E-2</v>
      </c>
      <c r="I346" s="16">
        <f>VLOOKUP($D346,'Growth rate'!$B$3:$S$93,6,FALSE)*VLOOKUP($F346,BY_IND_Demand_Drivers!$B$5:$J$100,9,FALSE)</f>
        <v>7.48147364800653E-2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1.3644405233688761</v>
      </c>
      <c r="H347" s="16">
        <f>VLOOKUP($D347,'Growth rate'!$B$3:$S$93,6,FALSE)*VLOOKUP($F347,BY_IND_Demand_Drivers!$B$5:$J$100,8,FALSE)</f>
        <v>7.5816312989603202E-2</v>
      </c>
      <c r="I347" s="16">
        <f>VLOOKUP($D347,'Growth rate'!$B$3:$S$93,6,FALSE)*VLOOKUP($F347,BY_IND_Demand_Drivers!$B$5:$J$100,9,FALSE)</f>
        <v>7.5816312989603202E-2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1.3824655568079893</v>
      </c>
      <c r="H348" s="16">
        <f>VLOOKUP($D348,'Growth rate'!$B$3:$S$93,6,FALSE)*VLOOKUP($F348,BY_IND_Demand_Drivers!$B$5:$J$100,8,FALSE)</f>
        <v>7.6817889499141104E-2</v>
      </c>
      <c r="I348" s="16">
        <f>VLOOKUP($D348,'Growth rate'!$B$3:$S$93,6,FALSE)*VLOOKUP($F348,BY_IND_Demand_Drivers!$B$5:$J$100,9,FALSE)</f>
        <v>7.6817889499141104E-2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1.4004905902471025</v>
      </c>
      <c r="H349" s="16">
        <f>VLOOKUP($D349,'Growth rate'!$B$3:$S$93,6,FALSE)*VLOOKUP($F349,BY_IND_Demand_Drivers!$B$5:$J$100,8,FALSE)</f>
        <v>7.781946600867902E-2</v>
      </c>
      <c r="I349" s="16">
        <f>VLOOKUP($D349,'Growth rate'!$B$3:$S$93,6,FALSE)*VLOOKUP($F349,BY_IND_Demand_Drivers!$B$5:$J$100,9,FALSE)</f>
        <v>7.781946600867902E-2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1.4185156236862158</v>
      </c>
      <c r="H350" s="16">
        <f>VLOOKUP($D350,'Growth rate'!$B$3:$S$93,6,FALSE)*VLOOKUP($F350,BY_IND_Demand_Drivers!$B$5:$J$100,8,FALSE)</f>
        <v>7.8821042518216922E-2</v>
      </c>
      <c r="I350" s="16">
        <f>VLOOKUP($D350,'Growth rate'!$B$3:$S$93,6,FALSE)*VLOOKUP($F350,BY_IND_Demand_Drivers!$B$5:$J$100,9,FALSE)</f>
        <v>7.8821042518216922E-2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1.436540657125329</v>
      </c>
      <c r="H351" s="16">
        <f>VLOOKUP($D351,'Growth rate'!$B$3:$S$93,6,FALSE)*VLOOKUP($F351,BY_IND_Demand_Drivers!$B$5:$J$100,8,FALSE)</f>
        <v>7.9822619027754824E-2</v>
      </c>
      <c r="I351" s="16">
        <f>VLOOKUP($D351,'Growth rate'!$B$3:$S$93,6,FALSE)*VLOOKUP($F351,BY_IND_Demand_Drivers!$B$5:$J$100,9,FALSE)</f>
        <v>7.9822619027754824E-2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1.4545656905644422</v>
      </c>
      <c r="H352" s="16">
        <f>VLOOKUP($D352,'Growth rate'!$B$3:$S$93,6,FALSE)*VLOOKUP($F352,BY_IND_Demand_Drivers!$B$5:$J$100,8,FALSE)</f>
        <v>8.0824195537292726E-2</v>
      </c>
      <c r="I352" s="16">
        <f>VLOOKUP($D352,'Growth rate'!$B$3:$S$93,6,FALSE)*VLOOKUP($F352,BY_IND_Demand_Drivers!$B$5:$J$100,9,FALSE)</f>
        <v>8.0824195537292726E-2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1.4725907240035554</v>
      </c>
      <c r="H353" s="16">
        <f>VLOOKUP($D353,'Growth rate'!$B$3:$S$93,6,FALSE)*VLOOKUP($F353,BY_IND_Demand_Drivers!$B$5:$J$100,8,FALSE)</f>
        <v>8.1825772046830628E-2</v>
      </c>
      <c r="I353" s="16">
        <f>VLOOKUP($D353,'Growth rate'!$B$3:$S$93,6,FALSE)*VLOOKUP($F353,BY_IND_Demand_Drivers!$B$5:$J$100,9,FALSE)</f>
        <v>8.1825772046830628E-2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1.4906157574426684</v>
      </c>
      <c r="H354" s="16">
        <f>VLOOKUP($D354,'Growth rate'!$B$3:$S$93,6,FALSE)*VLOOKUP($F354,BY_IND_Demand_Drivers!$B$5:$J$100,8,FALSE)</f>
        <v>8.282734855636853E-2</v>
      </c>
      <c r="I354" s="16">
        <f>VLOOKUP($D354,'Growth rate'!$B$3:$S$93,6,FALSE)*VLOOKUP($F354,BY_IND_Demand_Drivers!$B$5:$J$100,9,FALSE)</f>
        <v>8.282734855636853E-2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1.5086407908817816</v>
      </c>
      <c r="H355" s="16">
        <f>VLOOKUP($D355,'Growth rate'!$B$3:$S$93,6,FALSE)*VLOOKUP($F355,BY_IND_Demand_Drivers!$B$5:$J$100,8,FALSE)</f>
        <v>8.3828925065906432E-2</v>
      </c>
      <c r="I355" s="16">
        <f>VLOOKUP($D355,'Growth rate'!$B$3:$S$93,6,FALSE)*VLOOKUP($F355,BY_IND_Demand_Drivers!$B$5:$J$100,9,FALSE)</f>
        <v>8.3828925065906432E-2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1.5266658243208948</v>
      </c>
      <c r="H356" s="16">
        <f>VLOOKUP($D356,'Growth rate'!$B$3:$S$93,6,FALSE)*VLOOKUP($F356,BY_IND_Demand_Drivers!$B$5:$J$100,8,FALSE)</f>
        <v>8.4830501575444334E-2</v>
      </c>
      <c r="I356" s="16">
        <f>VLOOKUP($D356,'Growth rate'!$B$3:$S$93,6,FALSE)*VLOOKUP($F356,BY_IND_Demand_Drivers!$B$5:$J$100,9,FALSE)</f>
        <v>8.4830501575444334E-2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1.544690857760008</v>
      </c>
      <c r="H357" s="16">
        <f>VLOOKUP($D357,'Growth rate'!$B$3:$S$93,6,FALSE)*VLOOKUP($F357,BY_IND_Demand_Drivers!$B$5:$J$100,8,FALSE)</f>
        <v>8.5832078084982236E-2</v>
      </c>
      <c r="I357" s="16">
        <f>VLOOKUP($D357,'Growth rate'!$B$3:$S$93,6,FALSE)*VLOOKUP($F357,BY_IND_Demand_Drivers!$B$5:$J$100,9,FALSE)</f>
        <v>8.5832078084982236E-2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1.5627158911991212</v>
      </c>
      <c r="H358" s="16">
        <f>VLOOKUP($D358,'Growth rate'!$B$3:$S$93,6,FALSE)*VLOOKUP($F358,BY_IND_Demand_Drivers!$B$5:$J$100,8,FALSE)</f>
        <v>8.6833654594520152E-2</v>
      </c>
      <c r="I358" s="16">
        <f>VLOOKUP($D358,'Growth rate'!$B$3:$S$93,6,FALSE)*VLOOKUP($F358,BY_IND_Demand_Drivers!$B$5:$J$100,9,FALSE)</f>
        <v>8.6833654594520152E-2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1.5807409246382342</v>
      </c>
      <c r="H359" s="16">
        <f>VLOOKUP($D359,'Growth rate'!$B$3:$S$93,6,FALSE)*VLOOKUP($F359,BY_IND_Demand_Drivers!$B$5:$J$100,8,FALSE)</f>
        <v>8.783523110405804E-2</v>
      </c>
      <c r="I359" s="16">
        <f>VLOOKUP($D359,'Growth rate'!$B$3:$S$93,6,FALSE)*VLOOKUP($F359,BY_IND_Demand_Drivers!$B$5:$J$100,9,FALSE)</f>
        <v>8.783523110405804E-2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1.5987659580773474</v>
      </c>
      <c r="H360" s="16">
        <f>VLOOKUP($D360,'Growth rate'!$B$3:$S$93,6,FALSE)*VLOOKUP($F360,BY_IND_Demand_Drivers!$B$5:$J$100,8,FALSE)</f>
        <v>8.8836807613595942E-2</v>
      </c>
      <c r="I360" s="16">
        <f>VLOOKUP($D360,'Growth rate'!$B$3:$S$93,6,FALSE)*VLOOKUP($F360,BY_IND_Demand_Drivers!$B$5:$J$100,9,FALSE)</f>
        <v>8.8836807613595942E-2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1.6167909915164607</v>
      </c>
      <c r="H361" s="16">
        <f>VLOOKUP($D361,'Growth rate'!$B$3:$S$93,6,FALSE)*VLOOKUP($F361,BY_IND_Demand_Drivers!$B$5:$J$100,8,FALSE)</f>
        <v>8.9838384123133844E-2</v>
      </c>
      <c r="I361" s="16">
        <f>VLOOKUP($D361,'Growth rate'!$B$3:$S$93,6,FALSE)*VLOOKUP($F361,BY_IND_Demand_Drivers!$B$5:$J$100,9,FALSE)</f>
        <v>8.9838384123133844E-2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1.6348160249555739</v>
      </c>
      <c r="H362" s="16">
        <f>VLOOKUP($D362,'Growth rate'!$B$3:$S$93,6,FALSE)*VLOOKUP($F362,BY_IND_Demand_Drivers!$B$5:$J$100,8,FALSE)</f>
        <v>9.083996063267176E-2</v>
      </c>
      <c r="I362" s="16">
        <f>VLOOKUP($D362,'Growth rate'!$B$3:$S$93,6,FALSE)*VLOOKUP($F362,BY_IND_Demand_Drivers!$B$5:$J$100,9,FALSE)</f>
        <v>9.083996063267176E-2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1.6528410583946871</v>
      </c>
      <c r="H363" s="16">
        <f>VLOOKUP($D363,'Growth rate'!$B$3:$S$93,6,FALSE)*VLOOKUP($F363,BY_IND_Demand_Drivers!$B$5:$J$100,8,FALSE)</f>
        <v>9.1841537142209662E-2</v>
      </c>
      <c r="I363" s="16">
        <f>VLOOKUP($D363,'Growth rate'!$B$3:$S$93,6,FALSE)*VLOOKUP($F363,BY_IND_Demand_Drivers!$B$5:$J$100,9,FALSE)</f>
        <v>9.1841537142209662E-2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1.6792865153290022</v>
      </c>
      <c r="H364" s="16">
        <f>VLOOKUP($D364,'Growth rate'!$B$3:$S$93,6,FALSE)*VLOOKUP($F364,BY_IND_Demand_Drivers!$B$5:$J$100,8,FALSE)</f>
        <v>9.3311001736485016E-2</v>
      </c>
      <c r="I364" s="16">
        <f>VLOOKUP($D364,'Growth rate'!$B$3:$S$93,6,FALSE)*VLOOKUP($F364,BY_IND_Demand_Drivers!$B$5:$J$100,9,FALSE)</f>
        <v>9.3311001736485016E-2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1.706155099574266</v>
      </c>
      <c r="H365" s="16">
        <f>VLOOKUP($D365,'Growth rate'!$B$3:$S$93,6,FALSE)*VLOOKUP($F365,BY_IND_Demand_Drivers!$B$5:$J$100,8,FALSE)</f>
        <v>9.4803977764268771E-2</v>
      </c>
      <c r="I365" s="16">
        <f>VLOOKUP($D365,'Growth rate'!$B$3:$S$93,6,FALSE)*VLOOKUP($F365,BY_IND_Demand_Drivers!$B$5:$J$100,9,FALSE)</f>
        <v>9.4803977764268771E-2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1.7334535811674545</v>
      </c>
      <c r="H366" s="16">
        <f>VLOOKUP($D366,'Growth rate'!$B$3:$S$93,6,FALSE)*VLOOKUP($F366,BY_IND_Demand_Drivers!$B$5:$J$100,8,FALSE)</f>
        <v>9.6320841408497074E-2</v>
      </c>
      <c r="I366" s="16">
        <f>VLOOKUP($D366,'Growth rate'!$B$3:$S$93,6,FALSE)*VLOOKUP($F366,BY_IND_Demand_Drivers!$B$5:$J$100,9,FALSE)</f>
        <v>9.6320841408497074E-2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1.7611888384661338</v>
      </c>
      <c r="H367" s="16">
        <f>VLOOKUP($D367,'Growth rate'!$B$3:$S$93,6,FALSE)*VLOOKUP($F367,BY_IND_Demand_Drivers!$B$5:$J$100,8,FALSE)</f>
        <v>9.7861974871033028E-2</v>
      </c>
      <c r="I367" s="16">
        <f>VLOOKUP($D367,'Growth rate'!$B$3:$S$93,6,FALSE)*VLOOKUP($F367,BY_IND_Demand_Drivers!$B$5:$J$100,9,FALSE)</f>
        <v>9.7861974871033028E-2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1.7893678598815916</v>
      </c>
      <c r="H368" s="16">
        <f>VLOOKUP($D368,'Growth rate'!$B$3:$S$93,6,FALSE)*VLOOKUP($F368,BY_IND_Demand_Drivers!$B$5:$J$100,8,FALSE)</f>
        <v>9.9427766468969545E-2</v>
      </c>
      <c r="I368" s="16">
        <f>VLOOKUP($D368,'Growth rate'!$B$3:$S$93,6,FALSE)*VLOOKUP($F368,BY_IND_Demand_Drivers!$B$5:$J$100,9,FALSE)</f>
        <v>9.9427766468969545E-2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1.8179977456396972</v>
      </c>
      <c r="H369" s="16">
        <f>VLOOKUP($D369,'Growth rate'!$B$3:$S$93,6,FALSE)*VLOOKUP($F369,BY_IND_Demand_Drivers!$B$5:$J$100,8,FALSE)</f>
        <v>0.10101861073247306</v>
      </c>
      <c r="I369" s="16">
        <f>VLOOKUP($D369,'Growth rate'!$B$3:$S$93,6,FALSE)*VLOOKUP($F369,BY_IND_Demand_Drivers!$B$5:$J$100,9,FALSE)</f>
        <v>0.10101861073247306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1.8470857095699327</v>
      </c>
      <c r="H370" s="16">
        <f>VLOOKUP($D370,'Growth rate'!$B$3:$S$93,6,FALSE)*VLOOKUP($F370,BY_IND_Demand_Drivers!$B$5:$J$100,8,FALSE)</f>
        <v>0.10263490850419264</v>
      </c>
      <c r="I370" s="16">
        <f>VLOOKUP($D370,'Growth rate'!$B$3:$S$93,6,FALSE)*VLOOKUP($F370,BY_IND_Demand_Drivers!$B$5:$J$100,9,FALSE)</f>
        <v>0.10263490850419264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1.8766390809230513</v>
      </c>
      <c r="H371" s="16">
        <f>VLOOKUP($D371,'Growth rate'!$B$3:$S$93,6,FALSE)*VLOOKUP($F371,BY_IND_Demand_Drivers!$B$5:$J$100,8,FALSE)</f>
        <v>0.10427706704025971</v>
      </c>
      <c r="I371" s="16">
        <f>VLOOKUP($D371,'Growth rate'!$B$3:$S$93,6,FALSE)*VLOOKUP($F371,BY_IND_Demand_Drivers!$B$5:$J$100,9,FALSE)</f>
        <v>0.10427706704025971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1.9066653062178205</v>
      </c>
      <c r="H372" s="16">
        <f>VLOOKUP($D372,'Growth rate'!$B$3:$S$93,6,FALSE)*VLOOKUP($F372,BY_IND_Demand_Drivers!$B$5:$J$100,8,FALSE)</f>
        <v>0.10594550011290389</v>
      </c>
      <c r="I372" s="16">
        <f>VLOOKUP($D372,'Growth rate'!$B$3:$S$93,6,FALSE)*VLOOKUP($F372,BY_IND_Demand_Drivers!$B$5:$J$100,9,FALSE)</f>
        <v>0.10594550011290389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1.9371719511173056</v>
      </c>
      <c r="H373" s="16">
        <f>VLOOKUP($D373,'Growth rate'!$B$3:$S$93,6,FALSE)*VLOOKUP($F373,BY_IND_Demand_Drivers!$B$5:$J$100,8,FALSE)</f>
        <v>0.10764062811471035</v>
      </c>
      <c r="I373" s="16">
        <f>VLOOKUP($D373,'Growth rate'!$B$3:$S$93,6,FALSE)*VLOOKUP($F373,BY_IND_Demand_Drivers!$B$5:$J$100,9,FALSE)</f>
        <v>0.10764062811471035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1.9681667023351823</v>
      </c>
      <c r="H374" s="16">
        <f>VLOOKUP($D374,'Growth rate'!$B$3:$S$93,6,FALSE)*VLOOKUP($F374,BY_IND_Demand_Drivers!$B$5:$J$100,8,FALSE)</f>
        <v>0.10936287816454571</v>
      </c>
      <c r="I374" s="16">
        <f>VLOOKUP($D374,'Growth rate'!$B$3:$S$93,6,FALSE)*VLOOKUP($F374,BY_IND_Demand_Drivers!$B$5:$J$100,9,FALSE)</f>
        <v>0.10936287816454571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1.9996573695725455</v>
      </c>
      <c r="H375" s="16">
        <f>VLOOKUP($D375,'Growth rate'!$B$3:$S$93,6,FALSE)*VLOOKUP($F375,BY_IND_Demand_Drivers!$B$5:$J$100,8,FALSE)</f>
        <v>0.11111268421517845</v>
      </c>
      <c r="I375" s="16">
        <f>VLOOKUP($D375,'Growth rate'!$B$3:$S$93,6,FALSE)*VLOOKUP($F375,BY_IND_Demand_Drivers!$B$5:$J$100,9,FALSE)</f>
        <v>0.11111268421517845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2.0316518874857059</v>
      </c>
      <c r="H376" s="16">
        <f>VLOOKUP($D376,'Growth rate'!$B$3:$S$93,6,FALSE)*VLOOKUP($F376,BY_IND_Demand_Drivers!$B$5:$J$100,8,FALSE)</f>
        <v>0.1128904871626213</v>
      </c>
      <c r="I376" s="16">
        <f>VLOOKUP($D376,'Growth rate'!$B$3:$S$93,6,FALSE)*VLOOKUP($F376,BY_IND_Demand_Drivers!$B$5:$J$100,9,FALSE)</f>
        <v>0.1128904871626213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2.0641583176854774</v>
      </c>
      <c r="H377" s="16">
        <f>VLOOKUP($D377,'Growth rate'!$B$3:$S$93,6,FALSE)*VLOOKUP($F377,BY_IND_Demand_Drivers!$B$5:$J$100,8,FALSE)</f>
        <v>0.11469673495722325</v>
      </c>
      <c r="I377" s="16">
        <f>VLOOKUP($D377,'Growth rate'!$B$3:$S$93,6,FALSE)*VLOOKUP($F377,BY_IND_Demand_Drivers!$B$5:$J$100,9,FALSE)</f>
        <v>0.11469673495722325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2.097184850768445</v>
      </c>
      <c r="H378" s="16">
        <f>VLOOKUP($D378,'Growth rate'!$B$3:$S$93,6,FALSE)*VLOOKUP($F378,BY_IND_Demand_Drivers!$B$5:$J$100,8,FALSE)</f>
        <v>0.11653188271653882</v>
      </c>
      <c r="I378" s="16">
        <f>VLOOKUP($D378,'Growth rate'!$B$3:$S$93,6,FALSE)*VLOOKUP($F378,BY_IND_Demand_Drivers!$B$5:$J$100,9,FALSE)</f>
        <v>0.11653188271653882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2.1307398083807403</v>
      </c>
      <c r="H379" s="16">
        <f>VLOOKUP($D379,'Growth rate'!$B$3:$S$93,6,FALSE)*VLOOKUP($F379,BY_IND_Demand_Drivers!$B$5:$J$100,8,FALSE)</f>
        <v>0.11839639284000346</v>
      </c>
      <c r="I379" s="16">
        <f>VLOOKUP($D379,'Growth rate'!$B$3:$S$93,6,FALSE)*VLOOKUP($F379,BY_IND_Demand_Drivers!$B$5:$J$100,9,FALSE)</f>
        <v>0.11839639284000346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2.1648316453148322</v>
      </c>
      <c r="H380" s="16">
        <f>VLOOKUP($D380,'Growth rate'!$B$3:$S$93,6,FALSE)*VLOOKUP($F380,BY_IND_Demand_Drivers!$B$5:$J$100,8,FALSE)</f>
        <v>0.12029073512544348</v>
      </c>
      <c r="I380" s="16">
        <f>VLOOKUP($D380,'Growth rate'!$B$3:$S$93,6,FALSE)*VLOOKUP($F380,BY_IND_Demand_Drivers!$B$5:$J$100,9,FALSE)</f>
        <v>0.12029073512544348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2.1994689516398696</v>
      </c>
      <c r="H381" s="16">
        <f>VLOOKUP($D381,'Growth rate'!$B$3:$S$93,6,FALSE)*VLOOKUP($F381,BY_IND_Demand_Drivers!$B$5:$J$100,8,FALSE)</f>
        <v>0.12221538688745061</v>
      </c>
      <c r="I381" s="16">
        <f>VLOOKUP($D381,'Growth rate'!$B$3:$S$93,6,FALSE)*VLOOKUP($F381,BY_IND_Demand_Drivers!$B$5:$J$100,9,FALSE)</f>
        <v>0.12221538688745061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2.2346604548661073</v>
      </c>
      <c r="H382" s="16">
        <f>VLOOKUP($D382,'Growth rate'!$B$3:$S$93,6,FALSE)*VLOOKUP($F382,BY_IND_Demand_Drivers!$B$5:$J$100,8,FALSE)</f>
        <v>0.1241708330776498</v>
      </c>
      <c r="I382" s="16">
        <f>VLOOKUP($D382,'Growth rate'!$B$3:$S$93,6,FALSE)*VLOOKUP($F382,BY_IND_Demand_Drivers!$B$5:$J$100,9,FALSE)</f>
        <v>0.1241708330776498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2.2704150221439652</v>
      </c>
      <c r="H383" s="16">
        <f>VLOOKUP($D383,'Growth rate'!$B$3:$S$93,6,FALSE)*VLOOKUP($F383,BY_IND_Demand_Drivers!$B$5:$J$100,8,FALSE)</f>
        <v>0.12615756640689219</v>
      </c>
      <c r="I383" s="16">
        <f>VLOOKUP($D383,'Growth rate'!$B$3:$S$93,6,FALSE)*VLOOKUP($F383,BY_IND_Demand_Drivers!$B$5:$J$100,9,FALSE)</f>
        <v>0.12615756640689219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2.3067416624982688</v>
      </c>
      <c r="H384" s="16">
        <f>VLOOKUP($D384,'Growth rate'!$B$3:$S$93,6,FALSE)*VLOOKUP($F384,BY_IND_Demand_Drivers!$B$5:$J$100,8,FALSE)</f>
        <v>0.12817608746940248</v>
      </c>
      <c r="I384" s="16">
        <f>VLOOKUP($D384,'Growth rate'!$B$3:$S$93,6,FALSE)*VLOOKUP($F384,BY_IND_Demand_Drivers!$B$5:$J$100,9,FALSE)</f>
        <v>0.12817608746940248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2.3436495290982409</v>
      </c>
      <c r="H385" s="16">
        <f>VLOOKUP($D385,'Growth rate'!$B$3:$S$93,6,FALSE)*VLOOKUP($F385,BY_IND_Demand_Drivers!$B$5:$J$100,8,FALSE)</f>
        <v>0.13022690486891292</v>
      </c>
      <c r="I385" s="16">
        <f>VLOOKUP($D385,'Growth rate'!$B$3:$S$93,6,FALSE)*VLOOKUP($F385,BY_IND_Demand_Drivers!$B$5:$J$100,9,FALSE)</f>
        <v>0.13022690486891292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2.3811479215638123</v>
      </c>
      <c r="H386" s="16">
        <f>VLOOKUP($D386,'Growth rate'!$B$3:$S$93,6,FALSE)*VLOOKUP($F386,BY_IND_Demand_Drivers!$B$5:$J$100,8,FALSE)</f>
        <v>0.1323105353468155</v>
      </c>
      <c r="I386" s="16">
        <f>VLOOKUP($D386,'Growth rate'!$B$3:$S$93,6,FALSE)*VLOOKUP($F386,BY_IND_Demand_Drivers!$B$5:$J$100,9,FALSE)</f>
        <v>0.1323105353468155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2.4192462883088335</v>
      </c>
      <c r="H387" s="16">
        <f>VLOOKUP($D387,'Growth rate'!$B$3:$S$93,6,FALSE)*VLOOKUP($F387,BY_IND_Demand_Drivers!$B$5:$J$100,8,FALSE)</f>
        <v>0.13442750391236455</v>
      </c>
      <c r="I387" s="16">
        <f>VLOOKUP($D387,'Growth rate'!$B$3:$S$93,6,FALSE)*VLOOKUP($F387,BY_IND_Demand_Drivers!$B$5:$J$100,9,FALSE)</f>
        <v>0.13442750391236455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2.4579542289217753</v>
      </c>
      <c r="H388" s="16">
        <f>VLOOKUP($D388,'Growth rate'!$B$3:$S$93,6,FALSE)*VLOOKUP($F388,BY_IND_Demand_Drivers!$B$5:$J$100,8,FALSE)</f>
        <v>0.13657834397496241</v>
      </c>
      <c r="I388" s="16">
        <f>VLOOKUP($D388,'Growth rate'!$B$3:$S$93,6,FALSE)*VLOOKUP($F388,BY_IND_Demand_Drivers!$B$5:$J$100,9,FALSE)</f>
        <v>0.13657834397496241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2.4972814965845234</v>
      </c>
      <c r="H389" s="16">
        <f>VLOOKUP($D389,'Growth rate'!$B$3:$S$93,6,FALSE)*VLOOKUP($F389,BY_IND_Demand_Drivers!$B$5:$J$100,8,FALSE)</f>
        <v>0.13876359747856179</v>
      </c>
      <c r="I389" s="16">
        <f>VLOOKUP($D389,'Growth rate'!$B$3:$S$93,6,FALSE)*VLOOKUP($F389,BY_IND_Demand_Drivers!$B$5:$J$100,9,FALSE)</f>
        <v>0.13876359747856179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2.5372380005298751</v>
      </c>
      <c r="H390" s="16">
        <f>VLOOKUP($D390,'Growth rate'!$B$3:$S$93,6,FALSE)*VLOOKUP($F390,BY_IND_Demand_Drivers!$B$5:$J$100,8,FALSE)</f>
        <v>0.14098381503821877</v>
      </c>
      <c r="I390" s="16">
        <f>VLOOKUP($D390,'Growth rate'!$B$3:$S$93,6,FALSE)*VLOOKUP($F390,BY_IND_Demand_Drivers!$B$5:$J$100,9,FALSE)</f>
        <v>0.14098381503821877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2.5778338085383536</v>
      </c>
      <c r="H391" s="16">
        <f>VLOOKUP($D391,'Growth rate'!$B$3:$S$93,6,FALSE)*VLOOKUP($F391,BY_IND_Demand_Drivers!$B$5:$J$100,8,FALSE)</f>
        <v>0.14323955607883029</v>
      </c>
      <c r="I391" s="16">
        <f>VLOOKUP($D391,'Growth rate'!$B$3:$S$93,6,FALSE)*VLOOKUP($F391,BY_IND_Demand_Drivers!$B$5:$J$100,9,FALSE)</f>
        <v>0.14323955607883029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2.6190791494749672</v>
      </c>
      <c r="H392" s="16">
        <f>VLOOKUP($D392,'Growth rate'!$B$3:$S$93,6,FALSE)*VLOOKUP($F392,BY_IND_Demand_Drivers!$B$5:$J$100,8,FALSE)</f>
        <v>0.14553138897609158</v>
      </c>
      <c r="I392" s="16">
        <f>VLOOKUP($D392,'Growth rate'!$B$3:$S$93,6,FALSE)*VLOOKUP($F392,BY_IND_Demand_Drivers!$B$5:$J$100,9,FALSE)</f>
        <v>0.14553138897609158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2.660984415866567</v>
      </c>
      <c r="H393" s="16">
        <f>VLOOKUP($D393,'Growth rate'!$B$3:$S$93,6,FALSE)*VLOOKUP($F393,BY_IND_Demand_Drivers!$B$5:$J$100,8,FALSE)</f>
        <v>0.14785989119970905</v>
      </c>
      <c r="I393" s="16">
        <f>VLOOKUP($D393,'Growth rate'!$B$3:$S$93,6,FALSE)*VLOOKUP($F393,BY_IND_Demand_Drivers!$B$5:$J$100,9,FALSE)</f>
        <v>0.14785989119970905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2.7035601665204321</v>
      </c>
      <c r="H394" s="16">
        <f>VLOOKUP($D394,'Growth rate'!$B$3:$S$93,6,FALSE)*VLOOKUP($F394,BY_IND_Demand_Drivers!$B$5:$J$100,8,FALSE)</f>
        <v>0.1502256494589044</v>
      </c>
      <c r="I394" s="16">
        <f>VLOOKUP($D394,'Growth rate'!$B$3:$S$93,6,FALSE)*VLOOKUP($F394,BY_IND_Demand_Drivers!$B$5:$J$100,9,FALSE)</f>
        <v>0.1502256494589044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2.7468171291847594</v>
      </c>
      <c r="H395" s="16">
        <f>VLOOKUP($D395,'Growth rate'!$B$3:$S$93,6,FALSE)*VLOOKUP($F395,BY_IND_Demand_Drivers!$B$5:$J$100,8,FALSE)</f>
        <v>0.15262925985024689</v>
      </c>
      <c r="I395" s="16">
        <f>VLOOKUP($D395,'Growth rate'!$B$3:$S$93,6,FALSE)*VLOOKUP($F395,BY_IND_Demand_Drivers!$B$5:$J$100,9,FALSE)</f>
        <v>0.15262925985024689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2.7907662032517155</v>
      </c>
      <c r="H396" s="16">
        <f>VLOOKUP($D396,'Growth rate'!$B$3:$S$93,6,FALSE)*VLOOKUP($F396,BY_IND_Demand_Drivers!$B$5:$J$100,8,FALSE)</f>
        <v>0.15507132800785084</v>
      </c>
      <c r="I396" s="16">
        <f>VLOOKUP($D396,'Growth rate'!$B$3:$S$93,6,FALSE)*VLOOKUP($F396,BY_IND_Demand_Drivers!$B$5:$J$100,9,FALSE)</f>
        <v>0.15507132800785084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2.8354184625037426</v>
      </c>
      <c r="H397" s="16">
        <f>VLOOKUP($D397,'Growth rate'!$B$3:$S$93,6,FALSE)*VLOOKUP($F397,BY_IND_Demand_Drivers!$B$5:$J$100,8,FALSE)</f>
        <v>0.15755246925597644</v>
      </c>
      <c r="I397" s="16">
        <f>VLOOKUP($D397,'Growth rate'!$B$3:$S$93,6,FALSE)*VLOOKUP($F397,BY_IND_Demand_Drivers!$B$5:$J$100,9,FALSE)</f>
        <v>0.15755246925597644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2.8807851579038029</v>
      </c>
      <c r="H398" s="16">
        <f>VLOOKUP($D398,'Growth rate'!$B$3:$S$93,6,FALSE)*VLOOKUP($F398,BY_IND_Demand_Drivers!$B$5:$J$100,8,FALSE)</f>
        <v>0.16007330876407208</v>
      </c>
      <c r="I398" s="16">
        <f>VLOOKUP($D398,'Growth rate'!$B$3:$S$93,6,FALSE)*VLOOKUP($F398,BY_IND_Demand_Drivers!$B$5:$J$100,9,FALSE)</f>
        <v>0.16007330876407208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2.9268777204302645</v>
      </c>
      <c r="H399" s="16">
        <f>VLOOKUP($D399,'Growth rate'!$B$3:$S$93,6,FALSE)*VLOOKUP($F399,BY_IND_Demand_Drivers!$B$5:$J$100,8,FALSE)</f>
        <v>0.16263448170429726</v>
      </c>
      <c r="I399" s="16">
        <f>VLOOKUP($D399,'Growth rate'!$B$3:$S$93,6,FALSE)*VLOOKUP($F399,BY_IND_Demand_Drivers!$B$5:$J$100,9,FALSE)</f>
        <v>0.16263448170429726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2.9737077639571488</v>
      </c>
      <c r="H400" s="16">
        <f>VLOOKUP($D400,'Growth rate'!$B$3:$S$93,6,FALSE)*VLOOKUP($F400,BY_IND_Demand_Drivers!$B$5:$J$100,8,FALSE)</f>
        <v>0.16523663341156603</v>
      </c>
      <c r="I400" s="16">
        <f>VLOOKUP($D400,'Growth rate'!$B$3:$S$93,6,FALSE)*VLOOKUP($F400,BY_IND_Demand_Drivers!$B$5:$J$100,9,FALSE)</f>
        <v>0.16523663341156603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3.021287088180463</v>
      </c>
      <c r="H401" s="16">
        <f>VLOOKUP($D401,'Growth rate'!$B$3:$S$93,6,FALSE)*VLOOKUP($F401,BY_IND_Demand_Drivers!$B$5:$J$100,8,FALSE)</f>
        <v>0.16788041954615107</v>
      </c>
      <c r="I401" s="16">
        <f>VLOOKUP($D401,'Growth rate'!$B$3:$S$93,6,FALSE)*VLOOKUP($F401,BY_IND_Demand_Drivers!$B$5:$J$100,9,FALSE)</f>
        <v>0.16788041954615107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3.0696276815913501</v>
      </c>
      <c r="H402" s="16">
        <f>VLOOKUP($D402,'Growth rate'!$B$3:$S$93,6,FALSE)*VLOOKUP($F402,BY_IND_Demand_Drivers!$B$5:$J$100,8,FALSE)</f>
        <v>0.17056650625888947</v>
      </c>
      <c r="I402" s="16">
        <f>VLOOKUP($D402,'Growth rate'!$B$3:$S$93,6,FALSE)*VLOOKUP($F402,BY_IND_Demand_Drivers!$B$5:$J$100,9,FALSE)</f>
        <v>0.17056650625888947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3.1187417244968119</v>
      </c>
      <c r="H403" s="16">
        <f>VLOOKUP($D403,'Growth rate'!$B$3:$S$93,6,FALSE)*VLOOKUP($F403,BY_IND_Demand_Drivers!$B$5:$J$100,8,FALSE)</f>
        <v>0.1732955703590317</v>
      </c>
      <c r="I403" s="16">
        <f>VLOOKUP($D403,'Growth rate'!$B$3:$S$93,6,FALSE)*VLOOKUP($F403,BY_IND_Demand_Drivers!$B$5:$J$100,9,FALSE)</f>
        <v>0.1732955703590317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3.1686415920887612</v>
      </c>
      <c r="H404" s="16">
        <f>VLOOKUP($D404,'Growth rate'!$B$3:$S$93,6,FALSE)*VLOOKUP($F404,BY_IND_Demand_Drivers!$B$5:$J$100,8,FALSE)</f>
        <v>0.17606829948477623</v>
      </c>
      <c r="I404" s="16">
        <f>VLOOKUP($D404,'Growth rate'!$B$3:$S$93,6,FALSE)*VLOOKUP($F404,BY_IND_Demand_Drivers!$B$5:$J$100,9,FALSE)</f>
        <v>0.17606829948477623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3.2193398575621819</v>
      </c>
      <c r="H405" s="16">
        <f>VLOOKUP($D405,'Growth rate'!$B$3:$S$93,6,FALSE)*VLOOKUP($F405,BY_IND_Demand_Drivers!$B$5:$J$100,8,FALSE)</f>
        <v>0.17888539227653269</v>
      </c>
      <c r="I405" s="16">
        <f>VLOOKUP($D405,'Growth rate'!$B$3:$S$93,6,FALSE)*VLOOKUP($F405,BY_IND_Demand_Drivers!$B$5:$J$100,9,FALSE)</f>
        <v>0.17888539227653269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3.2708492952831767</v>
      </c>
      <c r="H406" s="16">
        <f>VLOOKUP($D406,'Growth rate'!$B$3:$S$93,6,FALSE)*VLOOKUP($F406,BY_IND_Demand_Drivers!$B$5:$J$100,8,FALSE)</f>
        <v>0.18174755855295721</v>
      </c>
      <c r="I406" s="16">
        <f>VLOOKUP($D406,'Growth rate'!$B$3:$S$93,6,FALSE)*VLOOKUP($F406,BY_IND_Demand_Drivers!$B$5:$J$100,9,FALSE)</f>
        <v>0.18174755855295721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3.3231828840077076</v>
      </c>
      <c r="H407" s="16">
        <f>VLOOKUP($D407,'Growth rate'!$B$3:$S$93,6,FALSE)*VLOOKUP($F407,BY_IND_Demand_Drivers!$B$5:$J$100,8,FALSE)</f>
        <v>0.18465551948980452</v>
      </c>
      <c r="I407" s="16">
        <f>VLOOKUP($D407,'Growth rate'!$B$3:$S$93,6,FALSE)*VLOOKUP($F407,BY_IND_Demand_Drivers!$B$5:$J$100,9,FALSE)</f>
        <v>0.18465551948980452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3.3763538101518313</v>
      </c>
      <c r="H408" s="16">
        <f>VLOOKUP($D408,'Growth rate'!$B$3:$S$93,6,FALSE)*VLOOKUP($F408,BY_IND_Demand_Drivers!$B$5:$J$100,8,FALSE)</f>
        <v>0.18761000780164142</v>
      </c>
      <c r="I408" s="16">
        <f>VLOOKUP($D408,'Growth rate'!$B$3:$S$93,6,FALSE)*VLOOKUP($F408,BY_IND_Demand_Drivers!$B$5:$J$100,9,FALSE)</f>
        <v>0.18761000780164142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3.4303754711142607</v>
      </c>
      <c r="H409" s="16">
        <f>VLOOKUP($D409,'Growth rate'!$B$3:$S$93,6,FALSE)*VLOOKUP($F409,BY_IND_Demand_Drivers!$B$5:$J$100,8,FALSE)</f>
        <v>0.19061176792646767</v>
      </c>
      <c r="I409" s="16">
        <f>VLOOKUP($D409,'Growth rate'!$B$3:$S$93,6,FALSE)*VLOOKUP($F409,BY_IND_Demand_Drivers!$B$5:$J$100,9,FALSE)</f>
        <v>0.19061176792646767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3.4852614786520886</v>
      </c>
      <c r="H410" s="16">
        <f>VLOOKUP($D410,'Growth rate'!$B$3:$S$93,6,FALSE)*VLOOKUP($F410,BY_IND_Demand_Drivers!$B$5:$J$100,8,FALSE)</f>
        <v>0.19366155621329115</v>
      </c>
      <c r="I410" s="16">
        <f>VLOOKUP($D410,'Growth rate'!$B$3:$S$93,6,FALSE)*VLOOKUP($F410,BY_IND_Demand_Drivers!$B$5:$J$100,9,FALSE)</f>
        <v>0.19366155621329115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3.5410256623105218</v>
      </c>
      <c r="H411" s="16">
        <f>VLOOKUP($D411,'Growth rate'!$B$3:$S$93,6,FALSE)*VLOOKUP($F411,BY_IND_Demand_Drivers!$B$5:$J$100,8,FALSE)</f>
        <v>0.19676014111270382</v>
      </c>
      <c r="I411" s="16">
        <f>VLOOKUP($D411,'Growth rate'!$B$3:$S$93,6,FALSE)*VLOOKUP($F411,BY_IND_Demand_Drivers!$B$5:$J$100,9,FALSE)</f>
        <v>0.19676014111270382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3.5976820729074905</v>
      </c>
      <c r="H412" s="16">
        <f>VLOOKUP($D412,'Growth rate'!$B$3:$S$93,6,FALSE)*VLOOKUP($F412,BY_IND_Demand_Drivers!$B$5:$J$100,8,FALSE)</f>
        <v>0.19990830337050708</v>
      </c>
      <c r="I412" s="16">
        <f>VLOOKUP($D412,'Growth rate'!$B$3:$S$93,6,FALSE)*VLOOKUP($F412,BY_IND_Demand_Drivers!$B$5:$J$100,9,FALSE)</f>
        <v>0.19990830337050708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3.6552449860740106</v>
      </c>
      <c r="H413" s="16">
        <f>VLOOKUP($D413,'Growth rate'!$B$3:$S$93,6,FALSE)*VLOOKUP($F413,BY_IND_Demand_Drivers!$B$5:$J$100,8,FALSE)</f>
        <v>0.20310683622443521</v>
      </c>
      <c r="I413" s="16">
        <f>VLOOKUP($D413,'Growth rate'!$B$3:$S$93,6,FALSE)*VLOOKUP($F413,BY_IND_Demand_Drivers!$B$5:$J$100,9,FALSE)</f>
        <v>0.20310683622443521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1.643134883168317</v>
      </c>
      <c r="H414" s="16">
        <f>VLOOKUP($D414,'Growth rate'!$B$3:$S$93,6,FALSE)*VLOOKUP($F414,BY_IND_Demand_Drivers!$B$5:$J$100,8,FALSE)</f>
        <v>9.1298281188118821E-2</v>
      </c>
      <c r="I414" s="16">
        <f>VLOOKUP($D414,'Growth rate'!$B$3:$S$93,6,FALSE)*VLOOKUP($F414,BY_IND_Demand_Drivers!$B$5:$J$100,9,FALSE)</f>
        <v>9.1298281188118821E-2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1.6702059992577765</v>
      </c>
      <c r="H415" s="16">
        <f>VLOOKUP($D415,'Growth rate'!$B$3:$S$93,6,FALSE)*VLOOKUP($F415,BY_IND_Demand_Drivers!$B$5:$J$100,8,FALSE)</f>
        <v>9.2802446423809026E-2</v>
      </c>
      <c r="I415" s="16">
        <f>VLOOKUP($D415,'Growth rate'!$B$3:$S$93,6,FALSE)*VLOOKUP($F415,BY_IND_Demand_Drivers!$B$5:$J$100,9,FALSE)</f>
        <v>9.2802446423809026E-2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1.6972771153472359</v>
      </c>
      <c r="H416" s="16">
        <f>VLOOKUP($D416,'Growth rate'!$B$3:$S$93,6,FALSE)*VLOOKUP($F416,BY_IND_Demand_Drivers!$B$5:$J$100,8,FALSE)</f>
        <v>9.4306611659499232E-2</v>
      </c>
      <c r="I416" s="16">
        <f>VLOOKUP($D416,'Growth rate'!$B$3:$S$93,6,FALSE)*VLOOKUP($F416,BY_IND_Demand_Drivers!$B$5:$J$100,9,FALSE)</f>
        <v>9.4306611659499232E-2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1.7243482314366954</v>
      </c>
      <c r="H417" s="16">
        <f>VLOOKUP($D417,'Growth rate'!$B$3:$S$93,6,FALSE)*VLOOKUP($F417,BY_IND_Demand_Drivers!$B$5:$J$100,8,FALSE)</f>
        <v>9.5810776895189451E-2</v>
      </c>
      <c r="I417" s="16">
        <f>VLOOKUP($D417,'Growth rate'!$B$3:$S$93,6,FALSE)*VLOOKUP($F417,BY_IND_Demand_Drivers!$B$5:$J$100,9,FALSE)</f>
        <v>9.5810776895189451E-2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1.7514193475261548</v>
      </c>
      <c r="H418" s="16">
        <f>VLOOKUP($D418,'Growth rate'!$B$3:$S$93,6,FALSE)*VLOOKUP($F418,BY_IND_Demand_Drivers!$B$5:$J$100,8,FALSE)</f>
        <v>9.7314942130879656E-2</v>
      </c>
      <c r="I418" s="16">
        <f>VLOOKUP($D418,'Growth rate'!$B$3:$S$93,6,FALSE)*VLOOKUP($F418,BY_IND_Demand_Drivers!$B$5:$J$100,9,FALSE)</f>
        <v>9.7314942130879656E-2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1.7784904636156138</v>
      </c>
      <c r="H419" s="16">
        <f>VLOOKUP($D419,'Growth rate'!$B$3:$S$93,6,FALSE)*VLOOKUP($F419,BY_IND_Demand_Drivers!$B$5:$J$100,8,FALSE)</f>
        <v>9.8819107366569847E-2</v>
      </c>
      <c r="I419" s="16">
        <f>VLOOKUP($D419,'Growth rate'!$B$3:$S$93,6,FALSE)*VLOOKUP($F419,BY_IND_Demand_Drivers!$B$5:$J$100,9,FALSE)</f>
        <v>9.8819107366569847E-2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1.8055615797050732</v>
      </c>
      <c r="H420" s="16">
        <f>VLOOKUP($D420,'Growth rate'!$B$3:$S$93,6,FALSE)*VLOOKUP($F420,BY_IND_Demand_Drivers!$B$5:$J$100,8,FALSE)</f>
        <v>0.10032327260226005</v>
      </c>
      <c r="I420" s="16">
        <f>VLOOKUP($D420,'Growth rate'!$B$3:$S$93,6,FALSE)*VLOOKUP($F420,BY_IND_Demand_Drivers!$B$5:$J$100,9,FALSE)</f>
        <v>0.10032327260226005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1.8326326957945327</v>
      </c>
      <c r="H421" s="16">
        <f>VLOOKUP($D421,'Growth rate'!$B$3:$S$93,6,FALSE)*VLOOKUP($F421,BY_IND_Demand_Drivers!$B$5:$J$100,8,FALSE)</f>
        <v>0.10182743783795026</v>
      </c>
      <c r="I421" s="16">
        <f>VLOOKUP($D421,'Growth rate'!$B$3:$S$93,6,FALSE)*VLOOKUP($F421,BY_IND_Demand_Drivers!$B$5:$J$100,9,FALSE)</f>
        <v>0.10182743783795026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1.8597038118839921</v>
      </c>
      <c r="H422" s="16">
        <f>VLOOKUP($D422,'Growth rate'!$B$3:$S$93,6,FALSE)*VLOOKUP($F422,BY_IND_Demand_Drivers!$B$5:$J$100,8,FALSE)</f>
        <v>0.10333160307364046</v>
      </c>
      <c r="I422" s="16">
        <f>VLOOKUP($D422,'Growth rate'!$B$3:$S$93,6,FALSE)*VLOOKUP($F422,BY_IND_Demand_Drivers!$B$5:$J$100,9,FALSE)</f>
        <v>0.10333160307364046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1.8867749279734516</v>
      </c>
      <c r="H423" s="16">
        <f>VLOOKUP($D423,'Growth rate'!$B$3:$S$93,6,FALSE)*VLOOKUP($F423,BY_IND_Demand_Drivers!$B$5:$J$100,8,FALSE)</f>
        <v>0.10483576830933067</v>
      </c>
      <c r="I423" s="16">
        <f>VLOOKUP($D423,'Growth rate'!$B$3:$S$93,6,FALSE)*VLOOKUP($F423,BY_IND_Demand_Drivers!$B$5:$J$100,9,FALSE)</f>
        <v>0.10483576830933067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1.9138460440629108</v>
      </c>
      <c r="H424" s="16">
        <f>VLOOKUP($D424,'Growth rate'!$B$3:$S$93,6,FALSE)*VLOOKUP($F424,BY_IND_Demand_Drivers!$B$5:$J$100,8,FALSE)</f>
        <v>0.10633993354502089</v>
      </c>
      <c r="I424" s="16">
        <f>VLOOKUP($D424,'Growth rate'!$B$3:$S$93,6,FALSE)*VLOOKUP($F424,BY_IND_Demand_Drivers!$B$5:$J$100,9,FALSE)</f>
        <v>0.10633993354502089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1.9409171601523703</v>
      </c>
      <c r="H425" s="16">
        <f>VLOOKUP($D425,'Growth rate'!$B$3:$S$93,6,FALSE)*VLOOKUP($F425,BY_IND_Demand_Drivers!$B$5:$J$100,8,FALSE)</f>
        <v>0.10784409878071109</v>
      </c>
      <c r="I425" s="16">
        <f>VLOOKUP($D425,'Growth rate'!$B$3:$S$93,6,FALSE)*VLOOKUP($F425,BY_IND_Demand_Drivers!$B$5:$J$100,9,FALSE)</f>
        <v>0.10784409878071109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1.9679882762418295</v>
      </c>
      <c r="H426" s="16">
        <f>VLOOKUP($D426,'Growth rate'!$B$3:$S$93,6,FALSE)*VLOOKUP($F426,BY_IND_Demand_Drivers!$B$5:$J$100,8,FALSE)</f>
        <v>0.10934826401640128</v>
      </c>
      <c r="I426" s="16">
        <f>VLOOKUP($D426,'Growth rate'!$B$3:$S$93,6,FALSE)*VLOOKUP($F426,BY_IND_Demand_Drivers!$B$5:$J$100,9,FALSE)</f>
        <v>0.10934826401640128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1.9950593923312889</v>
      </c>
      <c r="H427" s="16">
        <f>VLOOKUP($D427,'Growth rate'!$B$3:$S$93,6,FALSE)*VLOOKUP($F427,BY_IND_Demand_Drivers!$B$5:$J$100,8,FALSE)</f>
        <v>0.11085242925209149</v>
      </c>
      <c r="I427" s="16">
        <f>VLOOKUP($D427,'Growth rate'!$B$3:$S$93,6,FALSE)*VLOOKUP($F427,BY_IND_Demand_Drivers!$B$5:$J$100,9,FALSE)</f>
        <v>0.11085242925209149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2.0221305084207484</v>
      </c>
      <c r="H428" s="16">
        <f>VLOOKUP($D428,'Growth rate'!$B$3:$S$93,6,FALSE)*VLOOKUP($F428,BY_IND_Demand_Drivers!$B$5:$J$100,8,FALSE)</f>
        <v>0.11235659448778169</v>
      </c>
      <c r="I428" s="16">
        <f>VLOOKUP($D428,'Growth rate'!$B$3:$S$93,6,FALSE)*VLOOKUP($F428,BY_IND_Demand_Drivers!$B$5:$J$100,9,FALSE)</f>
        <v>0.11235659448778169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2.0492016245102076</v>
      </c>
      <c r="H429" s="16">
        <f>VLOOKUP($D429,'Growth rate'!$B$3:$S$93,6,FALSE)*VLOOKUP($F429,BY_IND_Demand_Drivers!$B$5:$J$100,8,FALSE)</f>
        <v>0.1138607597234719</v>
      </c>
      <c r="I429" s="16">
        <f>VLOOKUP($D429,'Growth rate'!$B$3:$S$93,6,FALSE)*VLOOKUP($F429,BY_IND_Demand_Drivers!$B$5:$J$100,9,FALSE)</f>
        <v>0.1138607597234719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2.0762727405996673</v>
      </c>
      <c r="H430" s="16">
        <f>VLOOKUP($D430,'Growth rate'!$B$3:$S$93,6,FALSE)*VLOOKUP($F430,BY_IND_Demand_Drivers!$B$5:$J$100,8,FALSE)</f>
        <v>0.1153649249591621</v>
      </c>
      <c r="I430" s="16">
        <f>VLOOKUP($D430,'Growth rate'!$B$3:$S$93,6,FALSE)*VLOOKUP($F430,BY_IND_Demand_Drivers!$B$5:$J$100,9,FALSE)</f>
        <v>0.1153649249591621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2.1033438566891265</v>
      </c>
      <c r="H431" s="16">
        <f>VLOOKUP($D431,'Growth rate'!$B$3:$S$93,6,FALSE)*VLOOKUP($F431,BY_IND_Demand_Drivers!$B$5:$J$100,8,FALSE)</f>
        <v>0.11686909019485232</v>
      </c>
      <c r="I431" s="16">
        <f>VLOOKUP($D431,'Growth rate'!$B$3:$S$93,6,FALSE)*VLOOKUP($F431,BY_IND_Demand_Drivers!$B$5:$J$100,9,FALSE)</f>
        <v>0.11686909019485232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2.1304149727785862</v>
      </c>
      <c r="H432" s="16">
        <f>VLOOKUP($D432,'Growth rate'!$B$3:$S$93,6,FALSE)*VLOOKUP($F432,BY_IND_Demand_Drivers!$B$5:$J$100,8,FALSE)</f>
        <v>0.11837325543054253</v>
      </c>
      <c r="I432" s="16">
        <f>VLOOKUP($D432,'Growth rate'!$B$3:$S$93,6,FALSE)*VLOOKUP($F432,BY_IND_Demand_Drivers!$B$5:$J$100,9,FALSE)</f>
        <v>0.11837325543054253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2.1574860888680454</v>
      </c>
      <c r="H433" s="16">
        <f>VLOOKUP($D433,'Growth rate'!$B$3:$S$93,6,FALSE)*VLOOKUP($F433,BY_IND_Demand_Drivers!$B$5:$J$100,8,FALSE)</f>
        <v>0.11987742066623273</v>
      </c>
      <c r="I433" s="16">
        <f>VLOOKUP($D433,'Growth rate'!$B$3:$S$93,6,FALSE)*VLOOKUP($F433,BY_IND_Demand_Drivers!$B$5:$J$100,9,FALSE)</f>
        <v>0.11987742066623273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2.1845572049575046</v>
      </c>
      <c r="H434" s="16">
        <f>VLOOKUP($D434,'Growth rate'!$B$3:$S$93,6,FALSE)*VLOOKUP($F434,BY_IND_Demand_Drivers!$B$5:$J$100,8,FALSE)</f>
        <v>0.12138158590192294</v>
      </c>
      <c r="I434" s="16">
        <f>VLOOKUP($D434,'Growth rate'!$B$3:$S$93,6,FALSE)*VLOOKUP($F434,BY_IND_Demand_Drivers!$B$5:$J$100,9,FALSE)</f>
        <v>0.12138158590192294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2.2116283210469643</v>
      </c>
      <c r="H435" s="16">
        <f>VLOOKUP($D435,'Growth rate'!$B$3:$S$93,6,FALSE)*VLOOKUP($F435,BY_IND_Demand_Drivers!$B$5:$J$100,8,FALSE)</f>
        <v>0.12288575113761316</v>
      </c>
      <c r="I435" s="16">
        <f>VLOOKUP($D435,'Growth rate'!$B$3:$S$93,6,FALSE)*VLOOKUP($F435,BY_IND_Demand_Drivers!$B$5:$J$100,9,FALSE)</f>
        <v>0.12288575113761316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2.2386994371364235</v>
      </c>
      <c r="H436" s="16">
        <f>VLOOKUP($D436,'Growth rate'!$B$3:$S$93,6,FALSE)*VLOOKUP($F436,BY_IND_Demand_Drivers!$B$5:$J$100,8,FALSE)</f>
        <v>0.12438991637330334</v>
      </c>
      <c r="I436" s="16">
        <f>VLOOKUP($D436,'Growth rate'!$B$3:$S$93,6,FALSE)*VLOOKUP($F436,BY_IND_Demand_Drivers!$B$5:$J$100,9,FALSE)</f>
        <v>0.12438991637330334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2.2657705532258827</v>
      </c>
      <c r="H437" s="16">
        <f>VLOOKUP($D437,'Growth rate'!$B$3:$S$93,6,FALSE)*VLOOKUP($F437,BY_IND_Demand_Drivers!$B$5:$J$100,8,FALSE)</f>
        <v>0.12589408160899354</v>
      </c>
      <c r="I437" s="16">
        <f>VLOOKUP($D437,'Growth rate'!$B$3:$S$93,6,FALSE)*VLOOKUP($F437,BY_IND_Demand_Drivers!$B$5:$J$100,9,FALSE)</f>
        <v>0.12589408160899354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2.2928416693153419</v>
      </c>
      <c r="H438" s="16">
        <f>VLOOKUP($D438,'Growth rate'!$B$3:$S$93,6,FALSE)*VLOOKUP($F438,BY_IND_Demand_Drivers!$B$5:$J$100,8,FALSE)</f>
        <v>0.12739824684468376</v>
      </c>
      <c r="I438" s="16">
        <f>VLOOKUP($D438,'Growth rate'!$B$3:$S$93,6,FALSE)*VLOOKUP($F438,BY_IND_Demand_Drivers!$B$5:$J$100,9,FALSE)</f>
        <v>0.12739824684468376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2.3199127854048016</v>
      </c>
      <c r="H439" s="16">
        <f>VLOOKUP($D439,'Growth rate'!$B$3:$S$93,6,FALSE)*VLOOKUP($F439,BY_IND_Demand_Drivers!$B$5:$J$100,8,FALSE)</f>
        <v>0.12890241208037395</v>
      </c>
      <c r="I439" s="16">
        <f>VLOOKUP($D439,'Growth rate'!$B$3:$S$93,6,FALSE)*VLOOKUP($F439,BY_IND_Demand_Drivers!$B$5:$J$100,9,FALSE)</f>
        <v>0.12890241208037395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2.3469839014942608</v>
      </c>
      <c r="H440" s="16">
        <f>VLOOKUP($D440,'Growth rate'!$B$3:$S$93,6,FALSE)*VLOOKUP($F440,BY_IND_Demand_Drivers!$B$5:$J$100,8,FALSE)</f>
        <v>0.13040657731606417</v>
      </c>
      <c r="I440" s="16">
        <f>VLOOKUP($D440,'Growth rate'!$B$3:$S$93,6,FALSE)*VLOOKUP($F440,BY_IND_Demand_Drivers!$B$5:$J$100,9,FALSE)</f>
        <v>0.13040657731606417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2.3740550175837201</v>
      </c>
      <c r="H441" s="16">
        <f>VLOOKUP($D441,'Growth rate'!$B$3:$S$93,6,FALSE)*VLOOKUP($F441,BY_IND_Demand_Drivers!$B$5:$J$100,8,FALSE)</f>
        <v>0.13191074255175436</v>
      </c>
      <c r="I441" s="16">
        <f>VLOOKUP($D441,'Growth rate'!$B$3:$S$93,6,FALSE)*VLOOKUP($F441,BY_IND_Demand_Drivers!$B$5:$J$100,9,FALSE)</f>
        <v>0.13191074255175436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2.4011261336731793</v>
      </c>
      <c r="H442" s="16">
        <f>VLOOKUP($D442,'Growth rate'!$B$3:$S$93,6,FALSE)*VLOOKUP($F442,BY_IND_Demand_Drivers!$B$5:$J$100,8,FALSE)</f>
        <v>0.13341490778744458</v>
      </c>
      <c r="I442" s="16">
        <f>VLOOKUP($D442,'Growth rate'!$B$3:$S$93,6,FALSE)*VLOOKUP($F442,BY_IND_Demand_Drivers!$B$5:$J$100,9,FALSE)</f>
        <v>0.13341490778744458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2.428197249762639</v>
      </c>
      <c r="H443" s="16">
        <f>VLOOKUP($D443,'Growth rate'!$B$3:$S$93,6,FALSE)*VLOOKUP($F443,BY_IND_Demand_Drivers!$B$5:$J$100,8,FALSE)</f>
        <v>0.13491907302313477</v>
      </c>
      <c r="I443" s="16">
        <f>VLOOKUP($D443,'Growth rate'!$B$3:$S$93,6,FALSE)*VLOOKUP($F443,BY_IND_Demand_Drivers!$B$5:$J$100,9,FALSE)</f>
        <v>0.13491907302313477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2.4552683658520982</v>
      </c>
      <c r="H444" s="16">
        <f>VLOOKUP($D444,'Growth rate'!$B$3:$S$93,6,FALSE)*VLOOKUP($F444,BY_IND_Demand_Drivers!$B$5:$J$100,8,FALSE)</f>
        <v>0.13642323825882499</v>
      </c>
      <c r="I444" s="16">
        <f>VLOOKUP($D444,'Growth rate'!$B$3:$S$93,6,FALSE)*VLOOKUP($F444,BY_IND_Demand_Drivers!$B$5:$J$100,9,FALSE)</f>
        <v>0.13642323825882499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2.4823394819415578</v>
      </c>
      <c r="H445" s="16">
        <f>VLOOKUP($D445,'Growth rate'!$B$3:$S$93,6,FALSE)*VLOOKUP($F445,BY_IND_Demand_Drivers!$B$5:$J$100,8,FALSE)</f>
        <v>0.13792740349451518</v>
      </c>
      <c r="I445" s="16">
        <f>VLOOKUP($D445,'Growth rate'!$B$3:$S$93,6,FALSE)*VLOOKUP($F445,BY_IND_Demand_Drivers!$B$5:$J$100,9,FALSE)</f>
        <v>0.13792740349451518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2.522056913652623</v>
      </c>
      <c r="H446" s="16">
        <f>VLOOKUP($D446,'Growth rate'!$B$3:$S$93,6,FALSE)*VLOOKUP($F446,BY_IND_Demand_Drivers!$B$5:$J$100,8,FALSE)</f>
        <v>0.14013424195042745</v>
      </c>
      <c r="I446" s="16">
        <f>VLOOKUP($D446,'Growth rate'!$B$3:$S$93,6,FALSE)*VLOOKUP($F446,BY_IND_Demand_Drivers!$B$5:$J$100,9,FALSE)</f>
        <v>0.14013424195042745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2.5624098242710645</v>
      </c>
      <c r="H447" s="16">
        <f>VLOOKUP($D447,'Growth rate'!$B$3:$S$93,6,FALSE)*VLOOKUP($F447,BY_IND_Demand_Drivers!$B$5:$J$100,8,FALSE)</f>
        <v>0.14237638982163428</v>
      </c>
      <c r="I447" s="16">
        <f>VLOOKUP($D447,'Growth rate'!$B$3:$S$93,6,FALSE)*VLOOKUP($F447,BY_IND_Demand_Drivers!$B$5:$J$100,9,FALSE)</f>
        <v>0.14237638982163428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2.6034083814594018</v>
      </c>
      <c r="H448" s="16">
        <f>VLOOKUP($D448,'Growth rate'!$B$3:$S$93,6,FALSE)*VLOOKUP($F448,BY_IND_Demand_Drivers!$B$5:$J$100,8,FALSE)</f>
        <v>0.14465441205878043</v>
      </c>
      <c r="I448" s="16">
        <f>VLOOKUP($D448,'Growth rate'!$B$3:$S$93,6,FALSE)*VLOOKUP($F448,BY_IND_Demand_Drivers!$B$5:$J$100,9,FALSE)</f>
        <v>0.14465441205878043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2.6450629155627521</v>
      </c>
      <c r="H449" s="16">
        <f>VLOOKUP($D449,'Growth rate'!$B$3:$S$93,6,FALSE)*VLOOKUP($F449,BY_IND_Demand_Drivers!$B$5:$J$100,8,FALSE)</f>
        <v>0.14696888265172092</v>
      </c>
      <c r="I449" s="16">
        <f>VLOOKUP($D449,'Growth rate'!$B$3:$S$93,6,FALSE)*VLOOKUP($F449,BY_IND_Demand_Drivers!$B$5:$J$100,9,FALSE)</f>
        <v>0.14696888265172092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2.6873839222117559</v>
      </c>
      <c r="H450" s="16">
        <f>VLOOKUP($D450,'Growth rate'!$B$3:$S$93,6,FALSE)*VLOOKUP($F450,BY_IND_Demand_Drivers!$B$5:$J$100,8,FALSE)</f>
        <v>0.14932038477414844</v>
      </c>
      <c r="I450" s="16">
        <f>VLOOKUP($D450,'Growth rate'!$B$3:$S$93,6,FALSE)*VLOOKUP($F450,BY_IND_Demand_Drivers!$B$5:$J$100,9,FALSE)</f>
        <v>0.14932038477414844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2.7303820649671442</v>
      </c>
      <c r="H451" s="16">
        <f>VLOOKUP($D451,'Growth rate'!$B$3:$S$93,6,FALSE)*VLOOKUP($F451,BY_IND_Demand_Drivers!$B$5:$J$100,8,FALSE)</f>
        <v>0.15170951093053481</v>
      </c>
      <c r="I451" s="16">
        <f>VLOOKUP($D451,'Growth rate'!$B$3:$S$93,6,FALSE)*VLOOKUP($F451,BY_IND_Demand_Drivers!$B$5:$J$100,9,FALSE)</f>
        <v>0.15170951093053481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2.774068178006619</v>
      </c>
      <c r="H452" s="16">
        <f>VLOOKUP($D452,'Growth rate'!$B$3:$S$93,6,FALSE)*VLOOKUP($F452,BY_IND_Demand_Drivers!$B$5:$J$100,8,FALSE)</f>
        <v>0.15413686310542338</v>
      </c>
      <c r="I452" s="16">
        <f>VLOOKUP($D452,'Growth rate'!$B$3:$S$93,6,FALSE)*VLOOKUP($F452,BY_IND_Demand_Drivers!$B$5:$J$100,9,FALSE)</f>
        <v>0.15413686310542338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2.8184532688547246</v>
      </c>
      <c r="H453" s="16">
        <f>VLOOKUP($D453,'Growth rate'!$B$3:$S$93,6,FALSE)*VLOOKUP($F453,BY_IND_Demand_Drivers!$B$5:$J$100,8,FALSE)</f>
        <v>0.15660305291511015</v>
      </c>
      <c r="I453" s="16">
        <f>VLOOKUP($D453,'Growth rate'!$B$3:$S$93,6,FALSE)*VLOOKUP($F453,BY_IND_Demand_Drivers!$B$5:$J$100,9,FALSE)</f>
        <v>0.15660305291511015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2.8635485211564005</v>
      </c>
      <c r="H454" s="16">
        <f>VLOOKUP($D454,'Growth rate'!$B$3:$S$93,6,FALSE)*VLOOKUP($F454,BY_IND_Demand_Drivers!$B$5:$J$100,8,FALSE)</f>
        <v>0.15910870176175193</v>
      </c>
      <c r="I454" s="16">
        <f>VLOOKUP($D454,'Growth rate'!$B$3:$S$93,6,FALSE)*VLOOKUP($F454,BY_IND_Demand_Drivers!$B$5:$J$100,9,FALSE)</f>
        <v>0.15910870176175193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2.9093652974949027</v>
      </c>
      <c r="H455" s="16">
        <f>VLOOKUP($D455,'Growth rate'!$B$3:$S$93,6,FALSE)*VLOOKUP($F455,BY_IND_Demand_Drivers!$B$5:$J$100,8,FALSE)</f>
        <v>0.16165444098993997</v>
      </c>
      <c r="I455" s="16">
        <f>VLOOKUP($D455,'Growth rate'!$B$3:$S$93,6,FALSE)*VLOOKUP($F455,BY_IND_Demand_Drivers!$B$5:$J$100,9,FALSE)</f>
        <v>0.16165444098993997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2.9559151422548209</v>
      </c>
      <c r="H456" s="16">
        <f>VLOOKUP($D456,'Growth rate'!$B$3:$S$93,6,FALSE)*VLOOKUP($F456,BY_IND_Demand_Drivers!$B$5:$J$100,8,FALSE)</f>
        <v>0.16424091204577898</v>
      </c>
      <c r="I456" s="16">
        <f>VLOOKUP($D456,'Growth rate'!$B$3:$S$93,6,FALSE)*VLOOKUP($F456,BY_IND_Demand_Drivers!$B$5:$J$100,9,FALSE)</f>
        <v>0.16424091204577898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3.0032097845308985</v>
      </c>
      <c r="H457" s="16">
        <f>VLOOKUP($D457,'Growth rate'!$B$3:$S$93,6,FALSE)*VLOOKUP($F457,BY_IND_Demand_Drivers!$B$5:$J$100,8,FALSE)</f>
        <v>0.16686876663851147</v>
      </c>
      <c r="I457" s="16">
        <f>VLOOKUP($D457,'Growth rate'!$B$3:$S$93,6,FALSE)*VLOOKUP($F457,BY_IND_Demand_Drivers!$B$5:$J$100,9,FALSE)</f>
        <v>0.16686876663851147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3.0512611410833927</v>
      </c>
      <c r="H458" s="16">
        <f>VLOOKUP($D458,'Growth rate'!$B$3:$S$93,6,FALSE)*VLOOKUP($F458,BY_IND_Demand_Drivers!$B$5:$J$100,8,FALSE)</f>
        <v>0.16953866690472763</v>
      </c>
      <c r="I458" s="16">
        <f>VLOOKUP($D458,'Growth rate'!$B$3:$S$93,6,FALSE)*VLOOKUP($F458,BY_IND_Demand_Drivers!$B$5:$J$100,9,FALSE)</f>
        <v>0.16953866690472763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3.1000813193407271</v>
      </c>
      <c r="H459" s="16">
        <f>VLOOKUP($D459,'Growth rate'!$B$3:$S$93,6,FALSE)*VLOOKUP($F459,BY_IND_Demand_Drivers!$B$5:$J$100,8,FALSE)</f>
        <v>0.17225128557520331</v>
      </c>
      <c r="I459" s="16">
        <f>VLOOKUP($D459,'Growth rate'!$B$3:$S$93,6,FALSE)*VLOOKUP($F459,BY_IND_Demand_Drivers!$B$5:$J$100,9,FALSE)</f>
        <v>0.17225128557520331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3.1496826204501787</v>
      </c>
      <c r="H460" s="16">
        <f>VLOOKUP($D460,'Growth rate'!$B$3:$S$93,6,FALSE)*VLOOKUP($F460,BY_IND_Demand_Drivers!$B$5:$J$100,8,FALSE)</f>
        <v>0.17500730614440654</v>
      </c>
      <c r="I460" s="16">
        <f>VLOOKUP($D460,'Growth rate'!$B$3:$S$93,6,FALSE)*VLOOKUP($F460,BY_IND_Demand_Drivers!$B$5:$J$100,9,FALSE)</f>
        <v>0.17500730614440654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3.200077542377382</v>
      </c>
      <c r="H461" s="16">
        <f>VLOOKUP($D461,'Growth rate'!$B$3:$S$93,6,FALSE)*VLOOKUP($F461,BY_IND_Demand_Drivers!$B$5:$J$100,8,FALSE)</f>
        <v>0.17780742304271707</v>
      </c>
      <c r="I461" s="16">
        <f>VLOOKUP($D461,'Growth rate'!$B$3:$S$93,6,FALSE)*VLOOKUP($F461,BY_IND_Demand_Drivers!$B$5:$J$100,9,FALSE)</f>
        <v>0.17780742304271707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3.2512787830554197</v>
      </c>
      <c r="H462" s="16">
        <f>VLOOKUP($D462,'Growth rate'!$B$3:$S$93,6,FALSE)*VLOOKUP($F462,BY_IND_Demand_Drivers!$B$5:$J$100,8,FALSE)</f>
        <v>0.18065234181140052</v>
      </c>
      <c r="I462" s="16">
        <f>VLOOKUP($D462,'Growth rate'!$B$3:$S$93,6,FALSE)*VLOOKUP($F462,BY_IND_Demand_Drivers!$B$5:$J$100,9,FALSE)</f>
        <v>0.18065234181140052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3.3032992435843069</v>
      </c>
      <c r="H463" s="16">
        <f>VLOOKUP($D463,'Growth rate'!$B$3:$S$93,6,FALSE)*VLOOKUP($F463,BY_IND_Demand_Drivers!$B$5:$J$100,8,FALSE)</f>
        <v>0.18354277928038296</v>
      </c>
      <c r="I463" s="16">
        <f>VLOOKUP($D463,'Growth rate'!$B$3:$S$93,6,FALSE)*VLOOKUP($F463,BY_IND_Demand_Drivers!$B$5:$J$100,9,FALSE)</f>
        <v>0.18354277928038296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3.3561520314816553</v>
      </c>
      <c r="H464" s="16">
        <f>VLOOKUP($D464,'Growth rate'!$B$3:$S$93,6,FALSE)*VLOOKUP($F464,BY_IND_Demand_Drivers!$B$5:$J$100,8,FALSE)</f>
        <v>0.18647946374886906</v>
      </c>
      <c r="I464" s="16">
        <f>VLOOKUP($D464,'Growth rate'!$B$3:$S$93,6,FALSE)*VLOOKUP($F464,BY_IND_Demand_Drivers!$B$5:$J$100,9,FALSE)</f>
        <v>0.18647946374886906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3.4098504639853617</v>
      </c>
      <c r="H465" s="16">
        <f>VLOOKUP($D465,'Growth rate'!$B$3:$S$93,6,FALSE)*VLOOKUP($F465,BY_IND_Demand_Drivers!$B$5:$J$100,8,FALSE)</f>
        <v>0.18946313516885097</v>
      </c>
      <c r="I465" s="16">
        <f>VLOOKUP($D465,'Growth rate'!$B$3:$S$93,6,FALSE)*VLOOKUP($F465,BY_IND_Demand_Drivers!$B$5:$J$100,9,FALSE)</f>
        <v>0.18946313516885097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3.4644080714091281</v>
      </c>
      <c r="H466" s="16">
        <f>VLOOKUP($D466,'Growth rate'!$B$3:$S$93,6,FALSE)*VLOOKUP($F466,BY_IND_Demand_Drivers!$B$5:$J$100,8,FALSE)</f>
        <v>0.19249454533155261</v>
      </c>
      <c r="I466" s="16">
        <f>VLOOKUP($D466,'Growth rate'!$B$3:$S$93,6,FALSE)*VLOOKUP($F466,BY_IND_Demand_Drivers!$B$5:$J$100,9,FALSE)</f>
        <v>0.19249454533155261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3.5198386005516737</v>
      </c>
      <c r="H467" s="16">
        <f>VLOOKUP($D467,'Growth rate'!$B$3:$S$93,6,FALSE)*VLOOKUP($F467,BY_IND_Demand_Drivers!$B$5:$J$100,8,FALSE)</f>
        <v>0.19557445805685744</v>
      </c>
      <c r="I467" s="16">
        <f>VLOOKUP($D467,'Growth rate'!$B$3:$S$93,6,FALSE)*VLOOKUP($F467,BY_IND_Demand_Drivers!$B$5:$J$100,9,FALSE)</f>
        <v>0.19557445805685744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3.5761560181605003</v>
      </c>
      <c r="H468" s="16">
        <f>VLOOKUP($D468,'Growth rate'!$B$3:$S$93,6,FALSE)*VLOOKUP($F468,BY_IND_Demand_Drivers!$B$5:$J$100,8,FALSE)</f>
        <v>0.19870364938576712</v>
      </c>
      <c r="I468" s="16">
        <f>VLOOKUP($D468,'Growth rate'!$B$3:$S$93,6,FALSE)*VLOOKUP($F468,BY_IND_Demand_Drivers!$B$5:$J$100,9,FALSE)</f>
        <v>0.19870364938576712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3.6333745144510683</v>
      </c>
      <c r="H469" s="16">
        <f>VLOOKUP($D469,'Growth rate'!$B$3:$S$93,6,FALSE)*VLOOKUP($F469,BY_IND_Demand_Drivers!$B$5:$J$100,8,FALSE)</f>
        <v>0.2018829077759394</v>
      </c>
      <c r="I469" s="16">
        <f>VLOOKUP($D469,'Growth rate'!$B$3:$S$93,6,FALSE)*VLOOKUP($F469,BY_IND_Demand_Drivers!$B$5:$J$100,9,FALSE)</f>
        <v>0.2018829077759394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3.6915085066822857</v>
      </c>
      <c r="H470" s="16">
        <f>VLOOKUP($D470,'Growth rate'!$B$3:$S$93,6,FALSE)*VLOOKUP($F470,BY_IND_Demand_Drivers!$B$5:$J$100,8,FALSE)</f>
        <v>0.20511303430035446</v>
      </c>
      <c r="I470" s="16">
        <f>VLOOKUP($D470,'Growth rate'!$B$3:$S$93,6,FALSE)*VLOOKUP($F470,BY_IND_Demand_Drivers!$B$5:$J$100,9,FALSE)</f>
        <v>0.20511303430035446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3.7505726427892019</v>
      </c>
      <c r="H471" s="16">
        <f>VLOOKUP($D471,'Growth rate'!$B$3:$S$93,6,FALSE)*VLOOKUP($F471,BY_IND_Demand_Drivers!$B$5:$J$100,8,FALSE)</f>
        <v>0.2083948428491601</v>
      </c>
      <c r="I471" s="16">
        <f>VLOOKUP($D471,'Growth rate'!$B$3:$S$93,6,FALSE)*VLOOKUP($F471,BY_IND_Demand_Drivers!$B$5:$J$100,9,FALSE)</f>
        <v>0.2083948428491601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3.8105818050738289</v>
      </c>
      <c r="H472" s="16">
        <f>VLOOKUP($D472,'Growth rate'!$B$3:$S$93,6,FALSE)*VLOOKUP($F472,BY_IND_Demand_Drivers!$B$5:$J$100,8,FALSE)</f>
        <v>0.21172916033474665</v>
      </c>
      <c r="I472" s="16">
        <f>VLOOKUP($D472,'Growth rate'!$B$3:$S$93,6,FALSE)*VLOOKUP($F472,BY_IND_Demand_Drivers!$B$5:$J$100,9,FALSE)</f>
        <v>0.21172916033474665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3.8715511139550105</v>
      </c>
      <c r="H473" s="16">
        <f>VLOOKUP($D473,'Growth rate'!$B$3:$S$93,6,FALSE)*VLOOKUP($F473,BY_IND_Demand_Drivers!$B$5:$J$100,8,FALSE)</f>
        <v>0.21511682690010261</v>
      </c>
      <c r="I473" s="16">
        <f>VLOOKUP($D473,'Growth rate'!$B$3:$S$93,6,FALSE)*VLOOKUP($F473,BY_IND_Demand_Drivers!$B$5:$J$100,9,FALSE)</f>
        <v>0.21511682690010261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3.9334959317782907</v>
      </c>
      <c r="H474" s="16">
        <f>VLOOKUP($D474,'Growth rate'!$B$3:$S$93,6,FALSE)*VLOOKUP($F474,BY_IND_Demand_Drivers!$B$5:$J$100,8,FALSE)</f>
        <v>0.21855869613050427</v>
      </c>
      <c r="I474" s="16">
        <f>VLOOKUP($D474,'Growth rate'!$B$3:$S$93,6,FALSE)*VLOOKUP($F474,BY_IND_Demand_Drivers!$B$5:$J$100,9,FALSE)</f>
        <v>0.21855869613050427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3.9964318666867436</v>
      </c>
      <c r="H475" s="16">
        <f>VLOOKUP($D475,'Growth rate'!$B$3:$S$93,6,FALSE)*VLOOKUP($F475,BY_IND_Demand_Drivers!$B$5:$J$100,8,FALSE)</f>
        <v>0.22205563526859234</v>
      </c>
      <c r="I475" s="16">
        <f>VLOOKUP($D475,'Growth rate'!$B$3:$S$93,6,FALSE)*VLOOKUP($F475,BY_IND_Demand_Drivers!$B$5:$J$100,9,FALSE)</f>
        <v>0.22205563526859234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4.0603747765537319</v>
      </c>
      <c r="H476" s="16">
        <f>VLOOKUP($D476,'Growth rate'!$B$3:$S$93,6,FALSE)*VLOOKUP($F476,BY_IND_Demand_Drivers!$B$5:$J$100,8,FALSE)</f>
        <v>0.22560852543288984</v>
      </c>
      <c r="I476" s="16">
        <f>VLOOKUP($D476,'Growth rate'!$B$3:$S$93,6,FALSE)*VLOOKUP($F476,BY_IND_Demand_Drivers!$B$5:$J$100,9,FALSE)</f>
        <v>0.22560852543288984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4.1253407729785918</v>
      </c>
      <c r="H477" s="16">
        <f>VLOOKUP($D477,'Growth rate'!$B$3:$S$93,6,FALSE)*VLOOKUP($F477,BY_IND_Demand_Drivers!$B$5:$J$100,8,FALSE)</f>
        <v>0.22921826183981611</v>
      </c>
      <c r="I477" s="16">
        <f>VLOOKUP($D477,'Growth rate'!$B$3:$S$93,6,FALSE)*VLOOKUP($F477,BY_IND_Demand_Drivers!$B$5:$J$100,9,FALSE)</f>
        <v>0.22921826183981611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4.1913462253462495</v>
      </c>
      <c r="H478" s="16">
        <f>VLOOKUP($D478,'Growth rate'!$B$3:$S$93,6,FALSE)*VLOOKUP($F478,BY_IND_Demand_Drivers!$B$5:$J$100,8,FALSE)</f>
        <v>0.23288575402925316</v>
      </c>
      <c r="I478" s="16">
        <f>VLOOKUP($D478,'Growth rate'!$B$3:$S$93,6,FALSE)*VLOOKUP($F478,BY_IND_Demand_Drivers!$B$5:$J$100,9,FALSE)</f>
        <v>0.23288575402925316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4.2584077649517891</v>
      </c>
      <c r="H479" s="16">
        <f>VLOOKUP($D479,'Growth rate'!$B$3:$S$93,6,FALSE)*VLOOKUP($F479,BY_IND_Demand_Drivers!$B$5:$J$100,8,FALSE)</f>
        <v>0.23661192609372117</v>
      </c>
      <c r="I479" s="16">
        <f>VLOOKUP($D479,'Growth rate'!$B$3:$S$93,6,FALSE)*VLOOKUP($F479,BY_IND_Demand_Drivers!$B$5:$J$100,9,FALSE)</f>
        <v>0.23661192609372117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4.3265422891910186</v>
      </c>
      <c r="H480" s="16">
        <f>VLOOKUP($D480,'Growth rate'!$B$3:$S$93,6,FALSE)*VLOOKUP($F480,BY_IND_Demand_Drivers!$B$5:$J$100,8,FALSE)</f>
        <v>0.24039771691122075</v>
      </c>
      <c r="I480" s="16">
        <f>VLOOKUP($D480,'Growth rate'!$B$3:$S$93,6,FALSE)*VLOOKUP($F480,BY_IND_Demand_Drivers!$B$5:$J$100,9,FALSE)</f>
        <v>0.24039771691122075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4.3957669658180754</v>
      </c>
      <c r="H481" s="16">
        <f>VLOOKUP($D481,'Growth rate'!$B$3:$S$93,6,FALSE)*VLOOKUP($F481,BY_IND_Demand_Drivers!$B$5:$J$100,8,FALSE)</f>
        <v>0.24424408038180034</v>
      </c>
      <c r="I481" s="16">
        <f>VLOOKUP($D481,'Growth rate'!$B$3:$S$93,6,FALSE)*VLOOKUP($F481,BY_IND_Demand_Drivers!$B$5:$J$100,9,FALSE)</f>
        <v>0.24424408038180034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4.4660992372711643</v>
      </c>
      <c r="H482" s="16">
        <f>VLOOKUP($D482,'Growth rate'!$B$3:$S$93,6,FALSE)*VLOOKUP($F482,BY_IND_Demand_Drivers!$B$5:$J$100,8,FALSE)</f>
        <v>0.24815198566790914</v>
      </c>
      <c r="I482" s="16">
        <f>VLOOKUP($D482,'Growth rate'!$B$3:$S$93,6,FALSE)*VLOOKUP($F482,BY_IND_Demand_Drivers!$B$5:$J$100,9,FALSE)</f>
        <v>0.24815198566790914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4.5375568250675027</v>
      </c>
      <c r="H483" s="16">
        <f>VLOOKUP($D483,'Growth rate'!$B$3:$S$93,6,FALSE)*VLOOKUP($F483,BY_IND_Demand_Drivers!$B$5:$J$100,8,FALSE)</f>
        <v>0.2521224174385957</v>
      </c>
      <c r="I483" s="16">
        <f>VLOOKUP($D483,'Growth rate'!$B$3:$S$93,6,FALSE)*VLOOKUP($F483,BY_IND_Demand_Drivers!$B$5:$J$100,9,FALSE)</f>
        <v>0.2521224174385957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4.6101577342685829</v>
      </c>
      <c r="H484" s="16">
        <f>VLOOKUP($D484,'Growth rate'!$B$3:$S$93,6,FALSE)*VLOOKUP($F484,BY_IND_Demand_Drivers!$B$5:$J$100,8,FALSE)</f>
        <v>0.25615637611761322</v>
      </c>
      <c r="I484" s="16">
        <f>VLOOKUP($D484,'Growth rate'!$B$3:$S$93,6,FALSE)*VLOOKUP($F484,BY_IND_Demand_Drivers!$B$5:$J$100,9,FALSE)</f>
        <v>0.25615637611761322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4.6839202580168795</v>
      </c>
      <c r="H485" s="16">
        <f>VLOOKUP($D485,'Growth rate'!$B$3:$S$93,6,FALSE)*VLOOKUP($F485,BY_IND_Demand_Drivers!$B$5:$J$100,8,FALSE)</f>
        <v>0.26025487813549503</v>
      </c>
      <c r="I485" s="16">
        <f>VLOOKUP($D485,'Growth rate'!$B$3:$S$93,6,FALSE)*VLOOKUP($F485,BY_IND_Demand_Drivers!$B$5:$J$100,9,FALSE)</f>
        <v>0.26025487813549503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4.7588629821451507</v>
      </c>
      <c r="H486" s="16">
        <f>VLOOKUP($D486,'Growth rate'!$B$3:$S$93,6,FALSE)*VLOOKUP($F486,BY_IND_Demand_Drivers!$B$5:$J$100,8,FALSE)</f>
        <v>0.26441895618566297</v>
      </c>
      <c r="I486" s="16">
        <f>VLOOKUP($D486,'Growth rate'!$B$3:$S$93,6,FALSE)*VLOOKUP($F486,BY_IND_Demand_Drivers!$B$5:$J$100,9,FALSE)</f>
        <v>0.26441895618566297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4.8350047898594744</v>
      </c>
      <c r="H487" s="16">
        <f>VLOOKUP($D487,'Growth rate'!$B$3:$S$93,6,FALSE)*VLOOKUP($F487,BY_IND_Demand_Drivers!$B$5:$J$100,8,FALSE)</f>
        <v>0.2686496594846336</v>
      </c>
      <c r="I487" s="16">
        <f>VLOOKUP($D487,'Growth rate'!$B$3:$S$93,6,FALSE)*VLOOKUP($F487,BY_IND_Demand_Drivers!$B$5:$J$100,9,FALSE)</f>
        <v>0.2686496594846336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4.9123648664972253</v>
      </c>
      <c r="H488" s="16">
        <f>VLOOKUP($D488,'Growth rate'!$B$3:$S$93,6,FALSE)*VLOOKUP($F488,BY_IND_Demand_Drivers!$B$5:$J$100,8,FALSE)</f>
        <v>0.27294805403638772</v>
      </c>
      <c r="I488" s="16">
        <f>VLOOKUP($D488,'Growth rate'!$B$3:$S$93,6,FALSE)*VLOOKUP($F488,BY_IND_Demand_Drivers!$B$5:$J$100,9,FALSE)</f>
        <v>0.27294805403638772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4.9909627043611815</v>
      </c>
      <c r="H489" s="16">
        <f>VLOOKUP($D489,'Growth rate'!$B$3:$S$93,6,FALSE)*VLOOKUP($F489,BY_IND_Demand_Drivers!$B$5:$J$100,8,FALSE)</f>
        <v>0.27731522290096994</v>
      </c>
      <c r="I489" s="16">
        <f>VLOOKUP($D489,'Growth rate'!$B$3:$S$93,6,FALSE)*VLOOKUP($F489,BY_IND_Demand_Drivers!$B$5:$J$100,9,FALSE)</f>
        <v>0.27731522290096994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5.0708181076309611</v>
      </c>
      <c r="H490" s="16">
        <f>VLOOKUP($D490,'Growth rate'!$B$3:$S$93,6,FALSE)*VLOOKUP($F490,BY_IND_Demand_Drivers!$B$5:$J$100,8,FALSE)</f>
        <v>0.28175226646738549</v>
      </c>
      <c r="I490" s="16">
        <f>VLOOKUP($D490,'Growth rate'!$B$3:$S$93,6,FALSE)*VLOOKUP($F490,BY_IND_Demand_Drivers!$B$5:$J$100,9,FALSE)</f>
        <v>0.28175226646738549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5.1519511973530561</v>
      </c>
      <c r="H491" s="16">
        <f>VLOOKUP($D491,'Growth rate'!$B$3:$S$93,6,FALSE)*VLOOKUP($F491,BY_IND_Demand_Drivers!$B$5:$J$100,8,FALSE)</f>
        <v>0.28626030273086367</v>
      </c>
      <c r="I491" s="16">
        <f>VLOOKUP($D491,'Growth rate'!$B$3:$S$93,6,FALSE)*VLOOKUP($F491,BY_IND_Demand_Drivers!$B$5:$J$100,9,FALSE)</f>
        <v>0.28626030273086367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5.2343824165107042</v>
      </c>
      <c r="H492" s="16">
        <f>VLOOKUP($D492,'Growth rate'!$B$3:$S$93,6,FALSE)*VLOOKUP($F492,BY_IND_Demand_Drivers!$B$5:$J$100,8,FALSE)</f>
        <v>0.29084046757455745</v>
      </c>
      <c r="I492" s="16">
        <f>VLOOKUP($D492,'Growth rate'!$B$3:$S$93,6,FALSE)*VLOOKUP($F492,BY_IND_Demand_Drivers!$B$5:$J$100,9,FALSE)</f>
        <v>0.29084046757455745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5.3181325351748754</v>
      </c>
      <c r="H493" s="16">
        <f>VLOOKUP($D493,'Growth rate'!$B$3:$S$93,6,FALSE)*VLOOKUP($F493,BY_IND_Demand_Drivers!$B$5:$J$100,8,FALSE)</f>
        <v>0.2954939150557504</v>
      </c>
      <c r="I493" s="16">
        <f>VLOOKUP($D493,'Growth rate'!$B$3:$S$93,6,FALSE)*VLOOKUP($F493,BY_IND_Demand_Drivers!$B$5:$J$100,9,FALSE)</f>
        <v>0.2954939150557504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5.4032226557376744</v>
      </c>
      <c r="H494" s="16">
        <f>VLOOKUP($D494,'Growth rate'!$B$3:$S$93,6,FALSE)*VLOOKUP($F494,BY_IND_Demand_Drivers!$B$5:$J$100,8,FALSE)</f>
        <v>0.30022181769664241</v>
      </c>
      <c r="I494" s="16">
        <f>VLOOKUP($D494,'Growth rate'!$B$3:$S$93,6,FALSE)*VLOOKUP($F494,BY_IND_Demand_Drivers!$B$5:$J$100,9,FALSE)</f>
        <v>0.30022181769664241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5.4896742182294771</v>
      </c>
      <c r="H495" s="16">
        <f>VLOOKUP($D495,'Growth rate'!$B$3:$S$93,6,FALSE)*VLOOKUP($F495,BY_IND_Demand_Drivers!$B$5:$J$100,8,FALSE)</f>
        <v>0.3050253667797887</v>
      </c>
      <c r="I495" s="16">
        <f>VLOOKUP($D495,'Growth rate'!$B$3:$S$93,6,FALSE)*VLOOKUP($F495,BY_IND_Demand_Drivers!$B$5:$J$100,9,FALSE)</f>
        <v>0.3050253667797887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3.1848237623762379E-3</v>
      </c>
      <c r="H496" s="16">
        <f>VLOOKUP($D496,'Growth rate'!$B$3:$S$93,6,FALSE)*VLOOKUP($F496,BY_IND_Demand_Drivers!$B$5:$J$100,8,FALSE)</f>
        <v>1.8734257425742577E-4</v>
      </c>
      <c r="I496" s="16">
        <f>VLOOKUP($D496,'Growth rate'!$B$3:$S$93,6,FALSE)*VLOOKUP($F496,BY_IND_Demand_Drivers!$B$5:$J$100,9,FALSE)</f>
        <v>1.8734257425742577E-4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3.2372946426910128E-3</v>
      </c>
      <c r="H497" s="16">
        <f>VLOOKUP($D497,'Growth rate'!$B$3:$S$93,6,FALSE)*VLOOKUP($F497,BY_IND_Demand_Drivers!$B$5:$J$100,8,FALSE)</f>
        <v>1.9042909662888311E-4</v>
      </c>
      <c r="I497" s="16">
        <f>VLOOKUP($D497,'Growth rate'!$B$3:$S$93,6,FALSE)*VLOOKUP($F497,BY_IND_Demand_Drivers!$B$5:$J$100,9,FALSE)</f>
        <v>1.9042909662888311E-4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3.2897655230057872E-3</v>
      </c>
      <c r="H498" s="16">
        <f>VLOOKUP($D498,'Growth rate'!$B$3:$S$93,6,FALSE)*VLOOKUP($F498,BY_IND_Demand_Drivers!$B$5:$J$100,8,FALSE)</f>
        <v>1.9351561900034044E-4</v>
      </c>
      <c r="I498" s="16">
        <f>VLOOKUP($D498,'Growth rate'!$B$3:$S$93,6,FALSE)*VLOOKUP($F498,BY_IND_Demand_Drivers!$B$5:$J$100,9,FALSE)</f>
        <v>1.9351561900034044E-4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3.342236403320562E-3</v>
      </c>
      <c r="H499" s="16">
        <f>VLOOKUP($D499,'Growth rate'!$B$3:$S$93,6,FALSE)*VLOOKUP($F499,BY_IND_Demand_Drivers!$B$5:$J$100,8,FALSE)</f>
        <v>1.9660214137179777E-4</v>
      </c>
      <c r="I499" s="16">
        <f>VLOOKUP($D499,'Growth rate'!$B$3:$S$93,6,FALSE)*VLOOKUP($F499,BY_IND_Demand_Drivers!$B$5:$J$100,9,FALSE)</f>
        <v>1.9660214137179777E-4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3.3947072836353369E-3</v>
      </c>
      <c r="H500" s="16">
        <f>VLOOKUP($D500,'Growth rate'!$B$3:$S$93,6,FALSE)*VLOOKUP($F500,BY_IND_Demand_Drivers!$B$5:$J$100,8,FALSE)</f>
        <v>1.996886637432551E-4</v>
      </c>
      <c r="I500" s="16">
        <f>VLOOKUP($D500,'Growth rate'!$B$3:$S$93,6,FALSE)*VLOOKUP($F500,BY_IND_Demand_Drivers!$B$5:$J$100,9,FALSE)</f>
        <v>1.996886637432551E-4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3.4471781639501108E-3</v>
      </c>
      <c r="H501" s="16">
        <f>VLOOKUP($D501,'Growth rate'!$B$3:$S$93,6,FALSE)*VLOOKUP($F501,BY_IND_Demand_Drivers!$B$5:$J$100,8,FALSE)</f>
        <v>2.0277518611471241E-4</v>
      </c>
      <c r="I501" s="16">
        <f>VLOOKUP($D501,'Growth rate'!$B$3:$S$93,6,FALSE)*VLOOKUP($F501,BY_IND_Demand_Drivers!$B$5:$J$100,9,FALSE)</f>
        <v>2.0277518611471241E-4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3.4996490442648852E-3</v>
      </c>
      <c r="H502" s="16">
        <f>VLOOKUP($D502,'Growth rate'!$B$3:$S$93,6,FALSE)*VLOOKUP($F502,BY_IND_Demand_Drivers!$B$5:$J$100,8,FALSE)</f>
        <v>2.0586170848616974E-4</v>
      </c>
      <c r="I502" s="16">
        <f>VLOOKUP($D502,'Growth rate'!$B$3:$S$93,6,FALSE)*VLOOKUP($F502,BY_IND_Demand_Drivers!$B$5:$J$100,9,FALSE)</f>
        <v>2.0586170848616974E-4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3.5521199245796601E-3</v>
      </c>
      <c r="H503" s="16">
        <f>VLOOKUP($D503,'Growth rate'!$B$3:$S$93,6,FALSE)*VLOOKUP($F503,BY_IND_Demand_Drivers!$B$5:$J$100,8,FALSE)</f>
        <v>2.0894823085762707E-4</v>
      </c>
      <c r="I503" s="16">
        <f>VLOOKUP($D503,'Growth rate'!$B$3:$S$93,6,FALSE)*VLOOKUP($F503,BY_IND_Demand_Drivers!$B$5:$J$100,9,FALSE)</f>
        <v>2.0894823085762707E-4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3.6045908048944349E-3</v>
      </c>
      <c r="H504" s="16">
        <f>VLOOKUP($D504,'Growth rate'!$B$3:$S$93,6,FALSE)*VLOOKUP($F504,BY_IND_Demand_Drivers!$B$5:$J$100,8,FALSE)</f>
        <v>2.1203475322908441E-4</v>
      </c>
      <c r="I504" s="16">
        <f>VLOOKUP($D504,'Growth rate'!$B$3:$S$93,6,FALSE)*VLOOKUP($F504,BY_IND_Demand_Drivers!$B$5:$J$100,9,FALSE)</f>
        <v>2.1203475322908441E-4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3.6570616852092093E-3</v>
      </c>
      <c r="H505" s="16">
        <f>VLOOKUP($D505,'Growth rate'!$B$3:$S$93,6,FALSE)*VLOOKUP($F505,BY_IND_Demand_Drivers!$B$5:$J$100,8,FALSE)</f>
        <v>2.1512127560054177E-4</v>
      </c>
      <c r="I505" s="16">
        <f>VLOOKUP($D505,'Growth rate'!$B$3:$S$93,6,FALSE)*VLOOKUP($F505,BY_IND_Demand_Drivers!$B$5:$J$100,9,FALSE)</f>
        <v>2.1512127560054177E-4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3.7095325655239842E-3</v>
      </c>
      <c r="H506" s="16">
        <f>VLOOKUP($D506,'Growth rate'!$B$3:$S$93,6,FALSE)*VLOOKUP($F506,BY_IND_Demand_Drivers!$B$5:$J$100,8,FALSE)</f>
        <v>2.182077979719991E-4</v>
      </c>
      <c r="I506" s="16">
        <f>VLOOKUP($D506,'Growth rate'!$B$3:$S$93,6,FALSE)*VLOOKUP($F506,BY_IND_Demand_Drivers!$B$5:$J$100,9,FALSE)</f>
        <v>2.182077979719991E-4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3.762003445838759E-3</v>
      </c>
      <c r="H507" s="16">
        <f>VLOOKUP($D507,'Growth rate'!$B$3:$S$93,6,FALSE)*VLOOKUP($F507,BY_IND_Demand_Drivers!$B$5:$J$100,8,FALSE)</f>
        <v>2.2129432034345643E-4</v>
      </c>
      <c r="I507" s="16">
        <f>VLOOKUP($D507,'Growth rate'!$B$3:$S$93,6,FALSE)*VLOOKUP($F507,BY_IND_Demand_Drivers!$B$5:$J$100,9,FALSE)</f>
        <v>2.2129432034345643E-4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3.814474326153533E-3</v>
      </c>
      <c r="H508" s="16">
        <f>VLOOKUP($D508,'Growth rate'!$B$3:$S$93,6,FALSE)*VLOOKUP($F508,BY_IND_Demand_Drivers!$B$5:$J$100,8,FALSE)</f>
        <v>2.2438084271491371E-4</v>
      </c>
      <c r="I508" s="16">
        <f>VLOOKUP($D508,'Growth rate'!$B$3:$S$93,6,FALSE)*VLOOKUP($F508,BY_IND_Demand_Drivers!$B$5:$J$100,9,FALSE)</f>
        <v>2.2438084271491371E-4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3.8669452064683078E-3</v>
      </c>
      <c r="H509" s="16">
        <f>VLOOKUP($D509,'Growth rate'!$B$3:$S$93,6,FALSE)*VLOOKUP($F509,BY_IND_Demand_Drivers!$B$5:$J$100,8,FALSE)</f>
        <v>2.2746736508637104E-4</v>
      </c>
      <c r="I509" s="16">
        <f>VLOOKUP($D509,'Growth rate'!$B$3:$S$93,6,FALSE)*VLOOKUP($F509,BY_IND_Demand_Drivers!$B$5:$J$100,9,FALSE)</f>
        <v>2.2746736508637104E-4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3.9194160867830827E-3</v>
      </c>
      <c r="H510" s="16">
        <f>VLOOKUP($D510,'Growth rate'!$B$3:$S$93,6,FALSE)*VLOOKUP($F510,BY_IND_Demand_Drivers!$B$5:$J$100,8,FALSE)</f>
        <v>2.305538874578284E-4</v>
      </c>
      <c r="I510" s="16">
        <f>VLOOKUP($D510,'Growth rate'!$B$3:$S$93,6,FALSE)*VLOOKUP($F510,BY_IND_Demand_Drivers!$B$5:$J$100,9,FALSE)</f>
        <v>2.305538874578284E-4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3.9718869670978567E-3</v>
      </c>
      <c r="H511" s="16">
        <f>VLOOKUP($D511,'Growth rate'!$B$3:$S$93,6,FALSE)*VLOOKUP($F511,BY_IND_Demand_Drivers!$B$5:$J$100,8,FALSE)</f>
        <v>2.3364040982928573E-4</v>
      </c>
      <c r="I511" s="16">
        <f>VLOOKUP($D511,'Growth rate'!$B$3:$S$93,6,FALSE)*VLOOKUP($F511,BY_IND_Demand_Drivers!$B$5:$J$100,9,FALSE)</f>
        <v>2.3364040982928573E-4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4.0243578474126315E-3</v>
      </c>
      <c r="H512" s="16">
        <f>VLOOKUP($D512,'Growth rate'!$B$3:$S$93,6,FALSE)*VLOOKUP($F512,BY_IND_Demand_Drivers!$B$5:$J$100,8,FALSE)</f>
        <v>2.3672693220074307E-4</v>
      </c>
      <c r="I512" s="16">
        <f>VLOOKUP($D512,'Growth rate'!$B$3:$S$93,6,FALSE)*VLOOKUP($F512,BY_IND_Demand_Drivers!$B$5:$J$100,9,FALSE)</f>
        <v>2.3672693220074307E-4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4.0768287277274063E-3</v>
      </c>
      <c r="H513" s="16">
        <f>VLOOKUP($D513,'Growth rate'!$B$3:$S$93,6,FALSE)*VLOOKUP($F513,BY_IND_Demand_Drivers!$B$5:$J$100,8,FALSE)</f>
        <v>2.398134545722004E-4</v>
      </c>
      <c r="I513" s="16">
        <f>VLOOKUP($D513,'Growth rate'!$B$3:$S$93,6,FALSE)*VLOOKUP($F513,BY_IND_Demand_Drivers!$B$5:$J$100,9,FALSE)</f>
        <v>2.398134545722004E-4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4.1292996080421812E-3</v>
      </c>
      <c r="H514" s="16">
        <f>VLOOKUP($D514,'Growth rate'!$B$3:$S$93,6,FALSE)*VLOOKUP($F514,BY_IND_Demand_Drivers!$B$5:$J$100,8,FALSE)</f>
        <v>2.4289997694365773E-4</v>
      </c>
      <c r="I514" s="16">
        <f>VLOOKUP($D514,'Growth rate'!$B$3:$S$93,6,FALSE)*VLOOKUP($F514,BY_IND_Demand_Drivers!$B$5:$J$100,9,FALSE)</f>
        <v>2.4289997694365773E-4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4.181770488356956E-3</v>
      </c>
      <c r="H515" s="16">
        <f>VLOOKUP($D515,'Growth rate'!$B$3:$S$93,6,FALSE)*VLOOKUP($F515,BY_IND_Demand_Drivers!$B$5:$J$100,8,FALSE)</f>
        <v>2.4598649931511509E-4</v>
      </c>
      <c r="I515" s="16">
        <f>VLOOKUP($D515,'Growth rate'!$B$3:$S$93,6,FALSE)*VLOOKUP($F515,BY_IND_Demand_Drivers!$B$5:$J$100,9,FALSE)</f>
        <v>2.4598649931511509E-4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4.2342413686717309E-3</v>
      </c>
      <c r="H516" s="16">
        <f>VLOOKUP($D516,'Growth rate'!$B$3:$S$93,6,FALSE)*VLOOKUP($F516,BY_IND_Demand_Drivers!$B$5:$J$100,8,FALSE)</f>
        <v>2.490730216865724E-4</v>
      </c>
      <c r="I516" s="16">
        <f>VLOOKUP($D516,'Growth rate'!$B$3:$S$93,6,FALSE)*VLOOKUP($F516,BY_IND_Demand_Drivers!$B$5:$J$100,9,FALSE)</f>
        <v>2.490730216865724E-4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4.2867122489865057E-3</v>
      </c>
      <c r="H517" s="16">
        <f>VLOOKUP($D517,'Growth rate'!$B$3:$S$93,6,FALSE)*VLOOKUP($F517,BY_IND_Demand_Drivers!$B$5:$J$100,8,FALSE)</f>
        <v>2.5215954405802976E-4</v>
      </c>
      <c r="I517" s="16">
        <f>VLOOKUP($D517,'Growth rate'!$B$3:$S$93,6,FALSE)*VLOOKUP($F517,BY_IND_Demand_Drivers!$B$5:$J$100,9,FALSE)</f>
        <v>2.5215954405802976E-4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4.3391831293012797E-3</v>
      </c>
      <c r="H518" s="16">
        <f>VLOOKUP($D518,'Growth rate'!$B$3:$S$93,6,FALSE)*VLOOKUP($F518,BY_IND_Demand_Drivers!$B$5:$J$100,8,FALSE)</f>
        <v>2.5524606642948706E-4</v>
      </c>
      <c r="I518" s="16">
        <f>VLOOKUP($D518,'Growth rate'!$B$3:$S$93,6,FALSE)*VLOOKUP($F518,BY_IND_Demand_Drivers!$B$5:$J$100,9,FALSE)</f>
        <v>2.5524606642948706E-4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4.3916540096160537E-3</v>
      </c>
      <c r="H519" s="16">
        <f>VLOOKUP($D519,'Growth rate'!$B$3:$S$93,6,FALSE)*VLOOKUP($F519,BY_IND_Demand_Drivers!$B$5:$J$100,8,FALSE)</f>
        <v>2.5833258880094437E-4</v>
      </c>
      <c r="I519" s="16">
        <f>VLOOKUP($D519,'Growth rate'!$B$3:$S$93,6,FALSE)*VLOOKUP($F519,BY_IND_Demand_Drivers!$B$5:$J$100,9,FALSE)</f>
        <v>2.5833258880094437E-4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4.4441248899308285E-3</v>
      </c>
      <c r="H520" s="16">
        <f>VLOOKUP($D520,'Growth rate'!$B$3:$S$93,6,FALSE)*VLOOKUP($F520,BY_IND_Demand_Drivers!$B$5:$J$100,8,FALSE)</f>
        <v>2.6141911117240173E-4</v>
      </c>
      <c r="I520" s="16">
        <f>VLOOKUP($D520,'Growth rate'!$B$3:$S$93,6,FALSE)*VLOOKUP($F520,BY_IND_Demand_Drivers!$B$5:$J$100,9,FALSE)</f>
        <v>2.6141911117240173E-4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4.4965957702456033E-3</v>
      </c>
      <c r="H521" s="16">
        <f>VLOOKUP($D521,'Growth rate'!$B$3:$S$93,6,FALSE)*VLOOKUP($F521,BY_IND_Demand_Drivers!$B$5:$J$100,8,FALSE)</f>
        <v>2.6450563354385903E-4</v>
      </c>
      <c r="I521" s="16">
        <f>VLOOKUP($D521,'Growth rate'!$B$3:$S$93,6,FALSE)*VLOOKUP($F521,BY_IND_Demand_Drivers!$B$5:$J$100,9,FALSE)</f>
        <v>2.6450563354385903E-4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4.5490666505603782E-3</v>
      </c>
      <c r="H522" s="16">
        <f>VLOOKUP($D522,'Growth rate'!$B$3:$S$93,6,FALSE)*VLOOKUP($F522,BY_IND_Demand_Drivers!$B$5:$J$100,8,FALSE)</f>
        <v>2.6759215591531639E-4</v>
      </c>
      <c r="I522" s="16">
        <f>VLOOKUP($D522,'Growth rate'!$B$3:$S$93,6,FALSE)*VLOOKUP($F522,BY_IND_Demand_Drivers!$B$5:$J$100,9,FALSE)</f>
        <v>2.6759215591531639E-4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4.6015375308751522E-3</v>
      </c>
      <c r="H523" s="16">
        <f>VLOOKUP($D523,'Growth rate'!$B$3:$S$93,6,FALSE)*VLOOKUP($F523,BY_IND_Demand_Drivers!$B$5:$J$100,8,FALSE)</f>
        <v>2.706786782867737E-4</v>
      </c>
      <c r="I523" s="16">
        <f>VLOOKUP($D523,'Growth rate'!$B$3:$S$93,6,FALSE)*VLOOKUP($F523,BY_IND_Demand_Drivers!$B$5:$J$100,9,FALSE)</f>
        <v>2.706786782867737E-4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4.654008411189927E-3</v>
      </c>
      <c r="H524" s="16">
        <f>VLOOKUP($D524,'Growth rate'!$B$3:$S$93,6,FALSE)*VLOOKUP($F524,BY_IND_Demand_Drivers!$B$5:$J$100,8,FALSE)</f>
        <v>2.73765200658231E-4</v>
      </c>
      <c r="I524" s="16">
        <f>VLOOKUP($D524,'Growth rate'!$B$3:$S$93,6,FALSE)*VLOOKUP($F524,BY_IND_Demand_Drivers!$B$5:$J$100,9,FALSE)</f>
        <v>2.73765200658231E-4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4.7064792915047018E-3</v>
      </c>
      <c r="H525" s="16">
        <f>VLOOKUP($D525,'Growth rate'!$B$3:$S$93,6,FALSE)*VLOOKUP($F525,BY_IND_Demand_Drivers!$B$5:$J$100,8,FALSE)</f>
        <v>2.7685172302968836E-4</v>
      </c>
      <c r="I525" s="16">
        <f>VLOOKUP($D525,'Growth rate'!$B$3:$S$93,6,FALSE)*VLOOKUP($F525,BY_IND_Demand_Drivers!$B$5:$J$100,9,FALSE)</f>
        <v>2.7685172302968836E-4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4.7589501718194758E-3</v>
      </c>
      <c r="H526" s="16">
        <f>VLOOKUP($D526,'Growth rate'!$B$3:$S$93,6,FALSE)*VLOOKUP($F526,BY_IND_Demand_Drivers!$B$5:$J$100,8,FALSE)</f>
        <v>2.7993824540114567E-4</v>
      </c>
      <c r="I526" s="16">
        <f>VLOOKUP($D526,'Growth rate'!$B$3:$S$93,6,FALSE)*VLOOKUP($F526,BY_IND_Demand_Drivers!$B$5:$J$100,9,FALSE)</f>
        <v>2.7993824540114567E-4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4.8114210521342507E-3</v>
      </c>
      <c r="H527" s="16">
        <f>VLOOKUP($D527,'Growth rate'!$B$3:$S$93,6,FALSE)*VLOOKUP($F527,BY_IND_Demand_Drivers!$B$5:$J$100,8,FALSE)</f>
        <v>2.8302476777260303E-4</v>
      </c>
      <c r="I527" s="16">
        <f>VLOOKUP($D527,'Growth rate'!$B$3:$S$93,6,FALSE)*VLOOKUP($F527,BY_IND_Demand_Drivers!$B$5:$J$100,9,FALSE)</f>
        <v>2.8302476777260303E-4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4.8884037889683997E-3</v>
      </c>
      <c r="H528" s="16">
        <f>VLOOKUP($D528,'Growth rate'!$B$3:$S$93,6,FALSE)*VLOOKUP($F528,BY_IND_Demand_Drivers!$B$5:$J$100,8,FALSE)</f>
        <v>2.875531640569647E-4</v>
      </c>
      <c r="I528" s="16">
        <f>VLOOKUP($D528,'Growth rate'!$B$3:$S$93,6,FALSE)*VLOOKUP($F528,BY_IND_Demand_Drivers!$B$5:$J$100,9,FALSE)</f>
        <v>2.875531640569647E-4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4.9666182495918931E-3</v>
      </c>
      <c r="H529" s="16">
        <f>VLOOKUP($D529,'Growth rate'!$B$3:$S$93,6,FALSE)*VLOOKUP($F529,BY_IND_Demand_Drivers!$B$5:$J$100,8,FALSE)</f>
        <v>2.9215401468187608E-4</v>
      </c>
      <c r="I529" s="16">
        <f>VLOOKUP($D529,'Growth rate'!$B$3:$S$93,6,FALSE)*VLOOKUP($F529,BY_IND_Demand_Drivers!$B$5:$J$100,9,FALSE)</f>
        <v>2.9215401468187608E-4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5.0460841415853634E-3</v>
      </c>
      <c r="H530" s="16">
        <f>VLOOKUP($D530,'Growth rate'!$B$3:$S$93,6,FALSE)*VLOOKUP($F530,BY_IND_Demand_Drivers!$B$5:$J$100,8,FALSE)</f>
        <v>2.9682847891678612E-4</v>
      </c>
      <c r="I530" s="16">
        <f>VLOOKUP($D530,'Growth rate'!$B$3:$S$93,6,FALSE)*VLOOKUP($F530,BY_IND_Demand_Drivers!$B$5:$J$100,9,FALSE)</f>
        <v>2.9682847891678612E-4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5.1268214878507296E-3</v>
      </c>
      <c r="H531" s="16">
        <f>VLOOKUP($D531,'Growth rate'!$B$3:$S$93,6,FALSE)*VLOOKUP($F531,BY_IND_Demand_Drivers!$B$5:$J$100,8,FALSE)</f>
        <v>3.0157773457945469E-4</v>
      </c>
      <c r="I531" s="16">
        <f>VLOOKUP($D531,'Growth rate'!$B$3:$S$93,6,FALSE)*VLOOKUP($F531,BY_IND_Demand_Drivers!$B$5:$J$100,9,FALSE)</f>
        <v>3.0157773457945469E-4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5.2088506316563402E-3</v>
      </c>
      <c r="H532" s="16">
        <f>VLOOKUP($D532,'Growth rate'!$B$3:$S$93,6,FALSE)*VLOOKUP($F532,BY_IND_Demand_Drivers!$B$5:$J$100,8,FALSE)</f>
        <v>3.0640297833272592E-4</v>
      </c>
      <c r="I532" s="16">
        <f>VLOOKUP($D532,'Growth rate'!$B$3:$S$93,6,FALSE)*VLOOKUP($F532,BY_IND_Demand_Drivers!$B$5:$J$100,9,FALSE)</f>
        <v>3.0640297833272592E-4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5.2921922417628426E-3</v>
      </c>
      <c r="H533" s="16">
        <f>VLOOKUP($D533,'Growth rate'!$B$3:$S$93,6,FALSE)*VLOOKUP($F533,BY_IND_Demand_Drivers!$B$5:$J$100,8,FALSE)</f>
        <v>3.1130542598604955E-4</v>
      </c>
      <c r="I533" s="16">
        <f>VLOOKUP($D533,'Growth rate'!$B$3:$S$93,6,FALSE)*VLOOKUP($F533,BY_IND_Demand_Drivers!$B$5:$J$100,9,FALSE)</f>
        <v>3.1130542598604955E-4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5.3768673176310487E-3</v>
      </c>
      <c r="H534" s="16">
        <f>VLOOKUP($D534,'Growth rate'!$B$3:$S$93,6,FALSE)*VLOOKUP($F534,BY_IND_Demand_Drivers!$B$5:$J$100,8,FALSE)</f>
        <v>3.1628631280182642E-4</v>
      </c>
      <c r="I534" s="16">
        <f>VLOOKUP($D534,'Growth rate'!$B$3:$S$93,6,FALSE)*VLOOKUP($F534,BY_IND_Demand_Drivers!$B$5:$J$100,9,FALSE)</f>
        <v>3.1628631280182642E-4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5.4628971947131445E-3</v>
      </c>
      <c r="H535" s="16">
        <f>VLOOKUP($D535,'Growth rate'!$B$3:$S$93,6,FALSE)*VLOOKUP($F535,BY_IND_Demand_Drivers!$B$5:$J$100,8,FALSE)</f>
        <v>3.2134689380665561E-4</v>
      </c>
      <c r="I535" s="16">
        <f>VLOOKUP($D535,'Growth rate'!$B$3:$S$93,6,FALSE)*VLOOKUP($F535,BY_IND_Demand_Drivers!$B$5:$J$100,9,FALSE)</f>
        <v>3.2134689380665561E-4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5.5503035498285554E-3</v>
      </c>
      <c r="H536" s="16">
        <f>VLOOKUP($D536,'Growth rate'!$B$3:$S$93,6,FALSE)*VLOOKUP($F536,BY_IND_Demand_Drivers!$B$5:$J$100,8,FALSE)</f>
        <v>3.2648844410756214E-4</v>
      </c>
      <c r="I536" s="16">
        <f>VLOOKUP($D536,'Growth rate'!$B$3:$S$93,6,FALSE)*VLOOKUP($F536,BY_IND_Demand_Drivers!$B$5:$J$100,9,FALSE)</f>
        <v>3.2648844410756214E-4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5.6391084066258123E-3</v>
      </c>
      <c r="H537" s="16">
        <f>VLOOKUP($D537,'Growth rate'!$B$3:$S$93,6,FALSE)*VLOOKUP($F537,BY_IND_Demand_Drivers!$B$5:$J$100,8,FALSE)</f>
        <v>3.3171225921328312E-4</v>
      </c>
      <c r="I537" s="16">
        <f>VLOOKUP($D537,'Growth rate'!$B$3:$S$93,6,FALSE)*VLOOKUP($F537,BY_IND_Demand_Drivers!$B$5:$J$100,9,FALSE)</f>
        <v>3.3171225921328312E-4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5.729334141131825E-3</v>
      </c>
      <c r="H538" s="16">
        <f>VLOOKUP($D538,'Growth rate'!$B$3:$S$93,6,FALSE)*VLOOKUP($F538,BY_IND_Demand_Drivers!$B$5:$J$100,8,FALSE)</f>
        <v>3.3701965536069565E-4</v>
      </c>
      <c r="I538" s="16">
        <f>VLOOKUP($D538,'Growth rate'!$B$3:$S$93,6,FALSE)*VLOOKUP($F538,BY_IND_Demand_Drivers!$B$5:$J$100,9,FALSE)</f>
        <v>3.3701965536069565E-4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5.8210034873899348E-3</v>
      </c>
      <c r="H539" s="16">
        <f>VLOOKUP($D539,'Growth rate'!$B$3:$S$93,6,FALSE)*VLOOKUP($F539,BY_IND_Demand_Drivers!$B$5:$J$100,8,FALSE)</f>
        <v>3.4241196984646679E-4</v>
      </c>
      <c r="I539" s="16">
        <f>VLOOKUP($D539,'Growth rate'!$B$3:$S$93,6,FALSE)*VLOOKUP($F539,BY_IND_Demand_Drivers!$B$5:$J$100,9,FALSE)</f>
        <v>3.4241196984646679E-4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5.9141395431881738E-3</v>
      </c>
      <c r="H540" s="16">
        <f>VLOOKUP($D540,'Growth rate'!$B$3:$S$93,6,FALSE)*VLOOKUP($F540,BY_IND_Demand_Drivers!$B$5:$J$100,8,FALSE)</f>
        <v>3.4789056136401024E-4</v>
      </c>
      <c r="I540" s="16">
        <f>VLOOKUP($D540,'Growth rate'!$B$3:$S$93,6,FALSE)*VLOOKUP($F540,BY_IND_Demand_Drivers!$B$5:$J$100,9,FALSE)</f>
        <v>3.4789056136401024E-4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6.0087657758791848E-3</v>
      </c>
      <c r="H541" s="16">
        <f>VLOOKUP($D541,'Growth rate'!$B$3:$S$93,6,FALSE)*VLOOKUP($F541,BY_IND_Demand_Drivers!$B$5:$J$100,8,FALSE)</f>
        <v>3.5345681034583442E-4</v>
      </c>
      <c r="I541" s="16">
        <f>VLOOKUP($D541,'Growth rate'!$B$3:$S$93,6,FALSE)*VLOOKUP($F541,BY_IND_Demand_Drivers!$B$5:$J$100,9,FALSE)</f>
        <v>3.5345681034583442E-4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6.1049060282932516E-3</v>
      </c>
      <c r="H542" s="16">
        <f>VLOOKUP($D542,'Growth rate'!$B$3:$S$93,6,FALSE)*VLOOKUP($F542,BY_IND_Demand_Drivers!$B$5:$J$100,8,FALSE)</f>
        <v>3.5911211931136778E-4</v>
      </c>
      <c r="I542" s="16">
        <f>VLOOKUP($D542,'Growth rate'!$B$3:$S$93,6,FALSE)*VLOOKUP($F542,BY_IND_Demand_Drivers!$B$5:$J$100,9,FALSE)</f>
        <v>3.5911211931136778E-4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6.2025845247459443E-3</v>
      </c>
      <c r="H543" s="16">
        <f>VLOOKUP($D543,'Growth rate'!$B$3:$S$93,6,FALSE)*VLOOKUP($F543,BY_IND_Demand_Drivers!$B$5:$J$100,8,FALSE)</f>
        <v>3.6485791322034972E-4</v>
      </c>
      <c r="I543" s="16">
        <f>VLOOKUP($D543,'Growth rate'!$B$3:$S$93,6,FALSE)*VLOOKUP($F543,BY_IND_Demand_Drivers!$B$5:$J$100,9,FALSE)</f>
        <v>3.6485791322034972E-4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6.3018258771418787E-3</v>
      </c>
      <c r="H544" s="16">
        <f>VLOOKUP($D544,'Growth rate'!$B$3:$S$93,6,FALSE)*VLOOKUP($F544,BY_IND_Demand_Drivers!$B$5:$J$100,8,FALSE)</f>
        <v>3.7069563983187524E-4</v>
      </c>
      <c r="I544" s="16">
        <f>VLOOKUP($D544,'Growth rate'!$B$3:$S$93,6,FALSE)*VLOOKUP($F544,BY_IND_Demand_Drivers!$B$5:$J$100,9,FALSE)</f>
        <v>3.7069563983187524E-4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6.4026550911761501E-3</v>
      </c>
      <c r="H545" s="16">
        <f>VLOOKUP($D545,'Growth rate'!$B$3:$S$93,6,FALSE)*VLOOKUP($F545,BY_IND_Demand_Drivers!$B$5:$J$100,8,FALSE)</f>
        <v>3.7662677006918531E-4</v>
      </c>
      <c r="I545" s="16">
        <f>VLOOKUP($D545,'Growth rate'!$B$3:$S$93,6,FALSE)*VLOOKUP($F545,BY_IND_Demand_Drivers!$B$5:$J$100,9,FALSE)</f>
        <v>3.7662677006918531E-4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6.5050975726349668E-3</v>
      </c>
      <c r="H546" s="16">
        <f>VLOOKUP($D546,'Growth rate'!$B$3:$S$93,6,FALSE)*VLOOKUP($F546,BY_IND_Demand_Drivers!$B$5:$J$100,8,FALSE)</f>
        <v>3.8265279839029217E-4</v>
      </c>
      <c r="I546" s="16">
        <f>VLOOKUP($D546,'Growth rate'!$B$3:$S$93,6,FALSE)*VLOOKUP($F546,BY_IND_Demand_Drivers!$B$5:$J$100,9,FALSE)</f>
        <v>3.8265279839029217E-4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6.6091791337971268E-3</v>
      </c>
      <c r="H547" s="16">
        <f>VLOOKUP($D547,'Growth rate'!$B$3:$S$93,6,FALSE)*VLOOKUP($F547,BY_IND_Demand_Drivers!$B$5:$J$100,8,FALSE)</f>
        <v>3.887752431645369E-4</v>
      </c>
      <c r="I547" s="16">
        <f>VLOOKUP($D547,'Growth rate'!$B$3:$S$93,6,FALSE)*VLOOKUP($F547,BY_IND_Demand_Drivers!$B$5:$J$100,9,FALSE)</f>
        <v>3.887752431645369E-4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6.7149259999378817E-3</v>
      </c>
      <c r="H548" s="16">
        <f>VLOOKUP($D548,'Growth rate'!$B$3:$S$93,6,FALSE)*VLOOKUP($F548,BY_IND_Demand_Drivers!$B$5:$J$100,8,FALSE)</f>
        <v>3.9499564705516952E-4</v>
      </c>
      <c r="I548" s="16">
        <f>VLOOKUP($D548,'Growth rate'!$B$3:$S$93,6,FALSE)*VLOOKUP($F548,BY_IND_Demand_Drivers!$B$5:$J$100,9,FALSE)</f>
        <v>3.9499564705516952E-4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6.8223648159368875E-3</v>
      </c>
      <c r="H549" s="16">
        <f>VLOOKUP($D549,'Growth rate'!$B$3:$S$93,6,FALSE)*VLOOKUP($F549,BY_IND_Demand_Drivers!$B$5:$J$100,8,FALSE)</f>
        <v>4.0131557740805221E-4</v>
      </c>
      <c r="I549" s="16">
        <f>VLOOKUP($D549,'Growth rate'!$B$3:$S$93,6,FALSE)*VLOOKUP($F549,BY_IND_Demand_Drivers!$B$5:$J$100,9,FALSE)</f>
        <v>4.0131557740805221E-4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6.9315226529918766E-3</v>
      </c>
      <c r="H550" s="16">
        <f>VLOOKUP($D550,'Growth rate'!$B$3:$S$93,6,FALSE)*VLOOKUP($F550,BY_IND_Demand_Drivers!$B$5:$J$100,8,FALSE)</f>
        <v>4.0773662664658099E-4</v>
      </c>
      <c r="I550" s="16">
        <f>VLOOKUP($D550,'Growth rate'!$B$3:$S$93,6,FALSE)*VLOOKUP($F550,BY_IND_Demand_Drivers!$B$5:$J$100,9,FALSE)</f>
        <v>4.0773662664658099E-4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7.0424270154397471E-3</v>
      </c>
      <c r="H551" s="16">
        <f>VLOOKUP($D551,'Growth rate'!$B$3:$S$93,6,FALSE)*VLOOKUP($F551,BY_IND_Demand_Drivers!$B$5:$J$100,8,FALSE)</f>
        <v>4.1426041267292633E-4</v>
      </c>
      <c r="I551" s="16">
        <f>VLOOKUP($D551,'Growth rate'!$B$3:$S$93,6,FALSE)*VLOOKUP($F551,BY_IND_Demand_Drivers!$B$5:$J$100,9,FALSE)</f>
        <v>4.1426041267292633E-4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7.1551058476867838E-3</v>
      </c>
      <c r="H552" s="16">
        <f>VLOOKUP($D552,'Growth rate'!$B$3:$S$93,6,FALSE)*VLOOKUP($F552,BY_IND_Demand_Drivers!$B$5:$J$100,8,FALSE)</f>
        <v>4.2088857927569318E-4</v>
      </c>
      <c r="I552" s="16">
        <f>VLOOKUP($D552,'Growth rate'!$B$3:$S$93,6,FALSE)*VLOOKUP($F552,BY_IND_Demand_Drivers!$B$5:$J$100,9,FALSE)</f>
        <v>4.2088857927569318E-4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7.2695875412497717E-3</v>
      </c>
      <c r="H553" s="16">
        <f>VLOOKUP($D553,'Growth rate'!$B$3:$S$93,6,FALSE)*VLOOKUP($F553,BY_IND_Demand_Drivers!$B$5:$J$100,8,FALSE)</f>
        <v>4.2762279654410423E-4</v>
      </c>
      <c r="I553" s="16">
        <f>VLOOKUP($D553,'Growth rate'!$B$3:$S$93,6,FALSE)*VLOOKUP($F553,BY_IND_Demand_Drivers!$B$5:$J$100,9,FALSE)</f>
        <v>4.2762279654410423E-4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7.3859009419097671E-3</v>
      </c>
      <c r="H554" s="16">
        <f>VLOOKUP($D554,'Growth rate'!$B$3:$S$93,6,FALSE)*VLOOKUP($F554,BY_IND_Demand_Drivers!$B$5:$J$100,8,FALSE)</f>
        <v>4.3446476128880984E-4</v>
      </c>
      <c r="I554" s="16">
        <f>VLOOKUP($D554,'Growth rate'!$B$3:$S$93,6,FALSE)*VLOOKUP($F554,BY_IND_Demand_Drivers!$B$5:$J$100,9,FALSE)</f>
        <v>4.3446476128880984E-4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7.5040753569803236E-3</v>
      </c>
      <c r="H555" s="16">
        <f>VLOOKUP($D555,'Growth rate'!$B$3:$S$93,6,FALSE)*VLOOKUP($F555,BY_IND_Demand_Drivers!$B$5:$J$100,8,FALSE)</f>
        <v>4.4141619746943087E-4</v>
      </c>
      <c r="I555" s="16">
        <f>VLOOKUP($D555,'Growth rate'!$B$3:$S$93,6,FALSE)*VLOOKUP($F555,BY_IND_Demand_Drivers!$B$5:$J$100,9,FALSE)</f>
        <v>4.4141619746943087E-4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7.6241405626920099E-3</v>
      </c>
      <c r="H556" s="16">
        <f>VLOOKUP($D556,'Growth rate'!$B$3:$S$93,6,FALSE)*VLOOKUP($F556,BY_IND_Demand_Drivers!$B$5:$J$100,8,FALSE)</f>
        <v>4.4847885662894176E-4</v>
      </c>
      <c r="I556" s="16">
        <f>VLOOKUP($D556,'Growth rate'!$B$3:$S$93,6,FALSE)*VLOOKUP($F556,BY_IND_Demand_Drivers!$B$5:$J$100,9,FALSE)</f>
        <v>4.4847885662894176E-4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7.7461268116950817E-3</v>
      </c>
      <c r="H557" s="16">
        <f>VLOOKUP($D557,'Growth rate'!$B$3:$S$93,6,FALSE)*VLOOKUP($F557,BY_IND_Demand_Drivers!$B$5:$J$100,8,FALSE)</f>
        <v>4.5565451833500485E-4</v>
      </c>
      <c r="I557" s="16">
        <f>VLOOKUP($D557,'Growth rate'!$B$3:$S$93,6,FALSE)*VLOOKUP($F557,BY_IND_Demand_Drivers!$B$5:$J$100,9,FALSE)</f>
        <v>4.5565451833500485E-4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7.8700648406822039E-3</v>
      </c>
      <c r="H558" s="16">
        <f>VLOOKUP($D558,'Growth rate'!$B$3:$S$93,6,FALSE)*VLOOKUP($F558,BY_IND_Demand_Drivers!$B$5:$J$100,8,FALSE)</f>
        <v>4.6294499062836495E-4</v>
      </c>
      <c r="I558" s="16">
        <f>VLOOKUP($D558,'Growth rate'!$B$3:$S$93,6,FALSE)*VLOOKUP($F558,BY_IND_Demand_Drivers!$B$5:$J$100,9,FALSE)</f>
        <v>4.6294499062836495E-4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7.9959858781331206E-3</v>
      </c>
      <c r="H559" s="16">
        <f>VLOOKUP($D559,'Growth rate'!$B$3:$S$93,6,FALSE)*VLOOKUP($F559,BY_IND_Demand_Drivers!$B$5:$J$100,8,FALSE)</f>
        <v>4.7035211047841884E-4</v>
      </c>
      <c r="I559" s="16">
        <f>VLOOKUP($D559,'Growth rate'!$B$3:$S$93,6,FALSE)*VLOOKUP($F559,BY_IND_Demand_Drivers!$B$5:$J$100,9,FALSE)</f>
        <v>4.7035211047841884E-4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8.1239216521832493E-3</v>
      </c>
      <c r="H560" s="16">
        <f>VLOOKUP($D560,'Growth rate'!$B$3:$S$93,6,FALSE)*VLOOKUP($F560,BY_IND_Demand_Drivers!$B$5:$J$100,8,FALSE)</f>
        <v>4.7787774424607355E-4</v>
      </c>
      <c r="I560" s="16">
        <f>VLOOKUP($D560,'Growth rate'!$B$3:$S$93,6,FALSE)*VLOOKUP($F560,BY_IND_Demand_Drivers!$B$5:$J$100,9,FALSE)</f>
        <v>4.7787774424607355E-4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8.2539043986181795E-3</v>
      </c>
      <c r="H561" s="16">
        <f>VLOOKUP($D561,'Growth rate'!$B$3:$S$93,6,FALSE)*VLOOKUP($F561,BY_IND_Demand_Drivers!$B$5:$J$100,8,FALSE)</f>
        <v>4.8552378815401066E-4</v>
      </c>
      <c r="I561" s="16">
        <f>VLOOKUP($D561,'Growth rate'!$B$3:$S$93,6,FALSE)*VLOOKUP($F561,BY_IND_Demand_Drivers!$B$5:$J$100,9,FALSE)</f>
        <v>4.8552378815401066E-4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8.3859668689960729E-3</v>
      </c>
      <c r="H562" s="16">
        <f>VLOOKUP($D562,'Growth rate'!$B$3:$S$93,6,FALSE)*VLOOKUP($F562,BY_IND_Demand_Drivers!$B$5:$J$100,8,FALSE)</f>
        <v>4.9329216876447494E-4</v>
      </c>
      <c r="I562" s="16">
        <f>VLOOKUP($D562,'Growth rate'!$B$3:$S$93,6,FALSE)*VLOOKUP($F562,BY_IND_Demand_Drivers!$B$5:$J$100,9,FALSE)</f>
        <v>4.9329216876447494E-4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8.5201423389000119E-3</v>
      </c>
      <c r="H563" s="16">
        <f>VLOOKUP($D563,'Growth rate'!$B$3:$S$93,6,FALSE)*VLOOKUP($F563,BY_IND_Demand_Drivers!$B$5:$J$100,8,FALSE)</f>
        <v>5.0118484346470661E-4</v>
      </c>
      <c r="I563" s="16">
        <f>VLOOKUP($D563,'Growth rate'!$B$3:$S$93,6,FALSE)*VLOOKUP($F563,BY_IND_Demand_Drivers!$B$5:$J$100,9,FALSE)</f>
        <v>5.0118484346470661E-4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8.6564646163224124E-3</v>
      </c>
      <c r="H564" s="16">
        <f>VLOOKUP($D564,'Growth rate'!$B$3:$S$93,6,FALSE)*VLOOKUP($F564,BY_IND_Demand_Drivers!$B$5:$J$100,8,FALSE)</f>
        <v>5.0920380096014192E-4</v>
      </c>
      <c r="I564" s="16">
        <f>VLOOKUP($D564,'Growth rate'!$B$3:$S$93,6,FALSE)*VLOOKUP($F564,BY_IND_Demand_Drivers!$B$5:$J$100,9,FALSE)</f>
        <v>5.0920380096014192E-4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8.7949680501835711E-3</v>
      </c>
      <c r="H565" s="16">
        <f>VLOOKUP($D565,'Growth rate'!$B$3:$S$93,6,FALSE)*VLOOKUP($F565,BY_IND_Demand_Drivers!$B$5:$J$100,8,FALSE)</f>
        <v>5.1735106177550419E-4</v>
      </c>
      <c r="I565" s="16">
        <f>VLOOKUP($D565,'Growth rate'!$B$3:$S$93,6,FALSE)*VLOOKUP($F565,BY_IND_Demand_Drivers!$B$5:$J$100,9,FALSE)</f>
        <v>5.1735106177550419E-4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8.9356875389865077E-3</v>
      </c>
      <c r="H566" s="16">
        <f>VLOOKUP($D566,'Growth rate'!$B$3:$S$93,6,FALSE)*VLOOKUP($F566,BY_IND_Demand_Drivers!$B$5:$J$100,8,FALSE)</f>
        <v>5.2562867876391225E-4</v>
      </c>
      <c r="I566" s="16">
        <f>VLOOKUP($D566,'Growth rate'!$B$3:$S$93,6,FALSE)*VLOOKUP($F566,BY_IND_Demand_Drivers!$B$5:$J$100,9,FALSE)</f>
        <v>5.2562867876391225E-4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9.0786585396102903E-3</v>
      </c>
      <c r="H567" s="16">
        <f>VLOOKUP($D567,'Growth rate'!$B$3:$S$93,6,FALSE)*VLOOKUP($F567,BY_IND_Demand_Drivers!$B$5:$J$100,8,FALSE)</f>
        <v>5.3403873762413476E-4</v>
      </c>
      <c r="I567" s="16">
        <f>VLOOKUP($D567,'Growth rate'!$B$3:$S$93,6,FALSE)*VLOOKUP($F567,BY_IND_Demand_Drivers!$B$5:$J$100,9,FALSE)</f>
        <v>5.3403873762413476E-4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9.2239170762440561E-3</v>
      </c>
      <c r="H568" s="16">
        <f>VLOOKUP($D568,'Growth rate'!$B$3:$S$93,6,FALSE)*VLOOKUP($F568,BY_IND_Demand_Drivers!$B$5:$J$100,8,FALSE)</f>
        <v>5.4258335742612105E-4</v>
      </c>
      <c r="I568" s="16">
        <f>VLOOKUP($D568,'Growth rate'!$B$3:$S$93,6,FALSE)*VLOOKUP($F568,BY_IND_Demand_Drivers!$B$5:$J$100,9,FALSE)</f>
        <v>5.4258335742612105E-4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9.3714997494639633E-3</v>
      </c>
      <c r="H569" s="16">
        <f>VLOOKUP($D569,'Growth rate'!$B$3:$S$93,6,FALSE)*VLOOKUP($F569,BY_IND_Demand_Drivers!$B$5:$J$100,8,FALSE)</f>
        <v>5.5126469114493901E-4</v>
      </c>
      <c r="I569" s="16">
        <f>VLOOKUP($D569,'Growth rate'!$B$3:$S$93,6,FALSE)*VLOOKUP($F569,BY_IND_Demand_Drivers!$B$5:$J$100,9,FALSE)</f>
        <v>5.5126469114493901E-4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9.5214437454553859E-3</v>
      </c>
      <c r="H570" s="16">
        <f>VLOOKUP($D570,'Growth rate'!$B$3:$S$93,6,FALSE)*VLOOKUP($F570,BY_IND_Demand_Drivers!$B$5:$J$100,8,FALSE)</f>
        <v>5.6008492620325805E-4</v>
      </c>
      <c r="I570" s="16">
        <f>VLOOKUP($D570,'Growth rate'!$B$3:$S$93,6,FALSE)*VLOOKUP($F570,BY_IND_Demand_Drivers!$B$5:$J$100,9,FALSE)</f>
        <v>5.6008492620325805E-4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9.673786845382672E-3</v>
      </c>
      <c r="H571" s="16">
        <f>VLOOKUP($D571,'Growth rate'!$B$3:$S$93,6,FALSE)*VLOOKUP($F571,BY_IND_Demand_Drivers!$B$5:$J$100,8,FALSE)</f>
        <v>5.6904628502251018E-4</v>
      </c>
      <c r="I571" s="16">
        <f>VLOOKUP($D571,'Growth rate'!$B$3:$S$93,6,FALSE)*VLOOKUP($F571,BY_IND_Demand_Drivers!$B$5:$J$100,9,FALSE)</f>
        <v>5.6904628502251018E-4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9.8285674349087963E-3</v>
      </c>
      <c r="H572" s="16">
        <f>VLOOKUP($D572,'Growth rate'!$B$3:$S$93,6,FALSE)*VLOOKUP($F572,BY_IND_Demand_Drivers!$B$5:$J$100,8,FALSE)</f>
        <v>5.781510255828704E-4</v>
      </c>
      <c r="I572" s="16">
        <f>VLOOKUP($D572,'Growth rate'!$B$3:$S$93,6,FALSE)*VLOOKUP($F572,BY_IND_Demand_Drivers!$B$5:$J$100,9,FALSE)</f>
        <v>5.781510255828704E-4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9.9858245138673366E-3</v>
      </c>
      <c r="H573" s="16">
        <f>VLOOKUP($D573,'Growth rate'!$B$3:$S$93,6,FALSE)*VLOOKUP($F573,BY_IND_Demand_Drivers!$B$5:$J$100,8,FALSE)</f>
        <v>5.874014419921963E-4</v>
      </c>
      <c r="I573" s="16">
        <f>VLOOKUP($D573,'Growth rate'!$B$3:$S$93,6,FALSE)*VLOOKUP($F573,BY_IND_Demand_Drivers!$B$5:$J$100,9,FALSE)</f>
        <v>5.874014419921963E-4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1.0145597706089214E-2</v>
      </c>
      <c r="H574" s="16">
        <f>VLOOKUP($D574,'Growth rate'!$B$3:$S$93,6,FALSE)*VLOOKUP($F574,BY_IND_Demand_Drivers!$B$5:$J$100,8,FALSE)</f>
        <v>5.9679986506407144E-4</v>
      </c>
      <c r="I574" s="16">
        <f>VLOOKUP($D574,'Growth rate'!$B$3:$S$93,6,FALSE)*VLOOKUP($F574,BY_IND_Demand_Drivers!$B$5:$J$100,9,FALSE)</f>
        <v>5.9679986506407144E-4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1.0307927269386641E-2</v>
      </c>
      <c r="H575" s="16">
        <f>VLOOKUP($D575,'Growth rate'!$B$3:$S$93,6,FALSE)*VLOOKUP($F575,BY_IND_Demand_Drivers!$B$5:$J$100,8,FALSE)</f>
        <v>6.0634866290509664E-4</v>
      </c>
      <c r="I575" s="16">
        <f>VLOOKUP($D575,'Growth rate'!$B$3:$S$93,6,FALSE)*VLOOKUP($F575,BY_IND_Demand_Drivers!$B$5:$J$100,9,FALSE)</f>
        <v>6.0634866290509664E-4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1.0472854105696828E-2</v>
      </c>
      <c r="H576" s="16">
        <f>VLOOKUP($D576,'Growth rate'!$B$3:$S$93,6,FALSE)*VLOOKUP($F576,BY_IND_Demand_Drivers!$B$5:$J$100,8,FALSE)</f>
        <v>6.1605024151157825E-4</v>
      </c>
      <c r="I576" s="16">
        <f>VLOOKUP($D576,'Growth rate'!$B$3:$S$93,6,FALSE)*VLOOKUP($F576,BY_IND_Demand_Drivers!$B$5:$J$100,9,FALSE)</f>
        <v>6.1605024151157825E-4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1.0640419771387978E-2</v>
      </c>
      <c r="H577" s="16">
        <f>VLOOKUP($D577,'Growth rate'!$B$3:$S$93,6,FALSE)*VLOOKUP($F577,BY_IND_Demand_Drivers!$B$5:$J$100,8,FALSE)</f>
        <v>6.2590704537576346E-4</v>
      </c>
      <c r="I577" s="16">
        <f>VLOOKUP($D577,'Growth rate'!$B$3:$S$93,6,FALSE)*VLOOKUP($F577,BY_IND_Demand_Drivers!$B$5:$J$100,9,FALSE)</f>
        <v>6.2590704537576346E-4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4393-8E35-432B-91B6-1E876D72D12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0.27720456237623764</v>
      </c>
      <c r="H4" s="16">
        <f>VLOOKUP($D4,'Growth rate'!$B$3:$S$93,6,FALSE)*VLOOKUP($F4,BY_IND_Demand_Drivers!$B$5:$J$100,8,FALSE)</f>
        <v>1.5408926732673269E-2</v>
      </c>
      <c r="I4" s="16">
        <f>VLOOKUP($D4,'Growth rate'!$B$3:$S$93,6,FALSE)*VLOOKUP($F4,BY_IND_Demand_Drivers!$B$5:$J$100,9,FALSE)</f>
        <v>1.5408926732673269E-2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0.28177158664520402</v>
      </c>
      <c r="H5" s="16">
        <f>VLOOKUP($D5,'Growth rate'!$B$3:$S$93,6,FALSE)*VLOOKUP($F5,BY_IND_Demand_Drivers!$B$5:$J$100,8,FALSE)</f>
        <v>1.5662793197725636E-2</v>
      </c>
      <c r="I5" s="16">
        <f>VLOOKUP($D5,'Growth rate'!$B$3:$S$93,6,FALSE)*VLOOKUP($F5,BY_IND_Demand_Drivers!$B$5:$J$100,9,FALSE)</f>
        <v>1.5662793197725636E-2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0.2863386109141704</v>
      </c>
      <c r="H6" s="16">
        <f>VLOOKUP($D6,'Growth rate'!$B$3:$S$93,6,FALSE)*VLOOKUP($F6,BY_IND_Demand_Drivers!$B$5:$J$100,8,FALSE)</f>
        <v>1.5916659662778002E-2</v>
      </c>
      <c r="I6" s="16">
        <f>VLOOKUP($D6,'Growth rate'!$B$3:$S$93,6,FALSE)*VLOOKUP($F6,BY_IND_Demand_Drivers!$B$5:$J$100,9,FALSE)</f>
        <v>1.5916659662778002E-2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0.29090563518313678</v>
      </c>
      <c r="H7" s="16">
        <f>VLOOKUP($D7,'Growth rate'!$B$3:$S$93,6,FALSE)*VLOOKUP($F7,BY_IND_Demand_Drivers!$B$5:$J$100,8,FALSE)</f>
        <v>1.6170526127830365E-2</v>
      </c>
      <c r="I7" s="16">
        <f>VLOOKUP($D7,'Growth rate'!$B$3:$S$93,6,FALSE)*VLOOKUP($F7,BY_IND_Demand_Drivers!$B$5:$J$100,9,FALSE)</f>
        <v>1.6170526127830365E-2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0.2954726594521031</v>
      </c>
      <c r="H8" s="16">
        <f>VLOOKUP($D8,'Growth rate'!$B$3:$S$93,6,FALSE)*VLOOKUP($F8,BY_IND_Demand_Drivers!$B$5:$J$100,8,FALSE)</f>
        <v>1.6424392592882732E-2</v>
      </c>
      <c r="I8" s="16">
        <f>VLOOKUP($D8,'Growth rate'!$B$3:$S$93,6,FALSE)*VLOOKUP($F8,BY_IND_Demand_Drivers!$B$5:$J$100,9,FALSE)</f>
        <v>1.6424392592882732E-2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0.30003968372106943</v>
      </c>
      <c r="H9" s="16">
        <f>VLOOKUP($D9,'Growth rate'!$B$3:$S$93,6,FALSE)*VLOOKUP($F9,BY_IND_Demand_Drivers!$B$5:$J$100,8,FALSE)</f>
        <v>1.6678259057935095E-2</v>
      </c>
      <c r="I9" s="16">
        <f>VLOOKUP($D9,'Growth rate'!$B$3:$S$93,6,FALSE)*VLOOKUP($F9,BY_IND_Demand_Drivers!$B$5:$J$100,9,FALSE)</f>
        <v>1.6678259057935095E-2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0.30460670799003581</v>
      </c>
      <c r="H10" s="16">
        <f>VLOOKUP($D10,'Growth rate'!$B$3:$S$93,6,FALSE)*VLOOKUP($F10,BY_IND_Demand_Drivers!$B$5:$J$100,8,FALSE)</f>
        <v>1.6932125522987462E-2</v>
      </c>
      <c r="I10" s="16">
        <f>VLOOKUP($D10,'Growth rate'!$B$3:$S$93,6,FALSE)*VLOOKUP($F10,BY_IND_Demand_Drivers!$B$5:$J$100,9,FALSE)</f>
        <v>1.6932125522987462E-2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0.30917373225900219</v>
      </c>
      <c r="H11" s="16">
        <f>VLOOKUP($D11,'Growth rate'!$B$3:$S$93,6,FALSE)*VLOOKUP($F11,BY_IND_Demand_Drivers!$B$5:$J$100,8,FALSE)</f>
        <v>1.7185991988039828E-2</v>
      </c>
      <c r="I11" s="16">
        <f>VLOOKUP($D11,'Growth rate'!$B$3:$S$93,6,FALSE)*VLOOKUP($F11,BY_IND_Demand_Drivers!$B$5:$J$100,9,FALSE)</f>
        <v>1.7185991988039828E-2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0.31374075652796857</v>
      </c>
      <c r="H12" s="16">
        <f>VLOOKUP($D12,'Growth rate'!$B$3:$S$93,6,FALSE)*VLOOKUP($F12,BY_IND_Demand_Drivers!$B$5:$J$100,8,FALSE)</f>
        <v>1.7439858453092191E-2</v>
      </c>
      <c r="I12" s="16">
        <f>VLOOKUP($D12,'Growth rate'!$B$3:$S$93,6,FALSE)*VLOOKUP($F12,BY_IND_Demand_Drivers!$B$5:$J$100,9,FALSE)</f>
        <v>1.7439858453092191E-2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0.31830778079693489</v>
      </c>
      <c r="H13" s="16">
        <f>VLOOKUP($D13,'Growth rate'!$B$3:$S$93,6,FALSE)*VLOOKUP($F13,BY_IND_Demand_Drivers!$B$5:$J$100,8,FALSE)</f>
        <v>1.7693724918144558E-2</v>
      </c>
      <c r="I13" s="16">
        <f>VLOOKUP($D13,'Growth rate'!$B$3:$S$93,6,FALSE)*VLOOKUP($F13,BY_IND_Demand_Drivers!$B$5:$J$100,9,FALSE)</f>
        <v>1.7693724918144558E-2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0.32287480506590127</v>
      </c>
      <c r="H14" s="16">
        <f>VLOOKUP($D14,'Growth rate'!$B$3:$S$93,6,FALSE)*VLOOKUP($F14,BY_IND_Demand_Drivers!$B$5:$J$100,8,FALSE)</f>
        <v>1.7947591383196924E-2</v>
      </c>
      <c r="I14" s="16">
        <f>VLOOKUP($D14,'Growth rate'!$B$3:$S$93,6,FALSE)*VLOOKUP($F14,BY_IND_Demand_Drivers!$B$5:$J$100,9,FALSE)</f>
        <v>1.7947591383196924E-2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0.32744182933486765</v>
      </c>
      <c r="H15" s="16">
        <f>VLOOKUP($D15,'Growth rate'!$B$3:$S$93,6,FALSE)*VLOOKUP($F15,BY_IND_Demand_Drivers!$B$5:$J$100,8,FALSE)</f>
        <v>1.8201457848249291E-2</v>
      </c>
      <c r="I15" s="16">
        <f>VLOOKUP($D15,'Growth rate'!$B$3:$S$93,6,FALSE)*VLOOKUP($F15,BY_IND_Demand_Drivers!$B$5:$J$100,9,FALSE)</f>
        <v>1.8201457848249291E-2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0.33200885360383398</v>
      </c>
      <c r="H16" s="16">
        <f>VLOOKUP($D16,'Growth rate'!$B$3:$S$93,6,FALSE)*VLOOKUP($F16,BY_IND_Demand_Drivers!$B$5:$J$100,8,FALSE)</f>
        <v>1.8455324313301654E-2</v>
      </c>
      <c r="I16" s="16">
        <f>VLOOKUP($D16,'Growth rate'!$B$3:$S$93,6,FALSE)*VLOOKUP($F16,BY_IND_Demand_Drivers!$B$5:$J$100,9,FALSE)</f>
        <v>1.8455324313301654E-2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0.33657587787280036</v>
      </c>
      <c r="H17" s="16">
        <f>VLOOKUP($D17,'Growth rate'!$B$3:$S$93,6,FALSE)*VLOOKUP($F17,BY_IND_Demand_Drivers!$B$5:$J$100,8,FALSE)</f>
        <v>1.8709190778354017E-2</v>
      </c>
      <c r="I17" s="16">
        <f>VLOOKUP($D17,'Growth rate'!$B$3:$S$93,6,FALSE)*VLOOKUP($F17,BY_IND_Demand_Drivers!$B$5:$J$100,9,FALSE)</f>
        <v>1.8709190778354017E-2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0.34114290214176668</v>
      </c>
      <c r="H18" s="16">
        <f>VLOOKUP($D18,'Growth rate'!$B$3:$S$93,6,FALSE)*VLOOKUP($F18,BY_IND_Demand_Drivers!$B$5:$J$100,8,FALSE)</f>
        <v>1.8963057243406384E-2</v>
      </c>
      <c r="I18" s="16">
        <f>VLOOKUP($D18,'Growth rate'!$B$3:$S$93,6,FALSE)*VLOOKUP($F18,BY_IND_Demand_Drivers!$B$5:$J$100,9,FALSE)</f>
        <v>1.8963057243406384E-2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0.34570992641073306</v>
      </c>
      <c r="H19" s="16">
        <f>VLOOKUP($D19,'Growth rate'!$B$3:$S$93,6,FALSE)*VLOOKUP($F19,BY_IND_Demand_Drivers!$B$5:$J$100,8,FALSE)</f>
        <v>1.921692370845875E-2</v>
      </c>
      <c r="I19" s="16">
        <f>VLOOKUP($D19,'Growth rate'!$B$3:$S$93,6,FALSE)*VLOOKUP($F19,BY_IND_Demand_Drivers!$B$5:$J$100,9,FALSE)</f>
        <v>1.921692370845875E-2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0.35027695067969944</v>
      </c>
      <c r="H20" s="16">
        <f>VLOOKUP($D20,'Growth rate'!$B$3:$S$93,6,FALSE)*VLOOKUP($F20,BY_IND_Demand_Drivers!$B$5:$J$100,8,FALSE)</f>
        <v>1.9470790173511117E-2</v>
      </c>
      <c r="I20" s="16">
        <f>VLOOKUP($D20,'Growth rate'!$B$3:$S$93,6,FALSE)*VLOOKUP($F20,BY_IND_Demand_Drivers!$B$5:$J$100,9,FALSE)</f>
        <v>1.9470790173511117E-2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0.35484397494866582</v>
      </c>
      <c r="H21" s="16">
        <f>VLOOKUP($D21,'Growth rate'!$B$3:$S$93,6,FALSE)*VLOOKUP($F21,BY_IND_Demand_Drivers!$B$5:$J$100,8,FALSE)</f>
        <v>1.9724656638563483E-2</v>
      </c>
      <c r="I21" s="16">
        <f>VLOOKUP($D21,'Growth rate'!$B$3:$S$93,6,FALSE)*VLOOKUP($F21,BY_IND_Demand_Drivers!$B$5:$J$100,9,FALSE)</f>
        <v>1.9724656638563483E-2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0.3594109992176322</v>
      </c>
      <c r="H22" s="16">
        <f>VLOOKUP($D22,'Growth rate'!$B$3:$S$93,6,FALSE)*VLOOKUP($F22,BY_IND_Demand_Drivers!$B$5:$J$100,8,FALSE)</f>
        <v>1.9978523103615847E-2</v>
      </c>
      <c r="I22" s="16">
        <f>VLOOKUP($D22,'Growth rate'!$B$3:$S$93,6,FALSE)*VLOOKUP($F22,BY_IND_Demand_Drivers!$B$5:$J$100,9,FALSE)</f>
        <v>1.9978523103615847E-2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0.36397802348659858</v>
      </c>
      <c r="H23" s="16">
        <f>VLOOKUP($D23,'Growth rate'!$B$3:$S$93,6,FALSE)*VLOOKUP($F23,BY_IND_Demand_Drivers!$B$5:$J$100,8,FALSE)</f>
        <v>2.0232389568668213E-2</v>
      </c>
      <c r="I23" s="16">
        <f>VLOOKUP($D23,'Growth rate'!$B$3:$S$93,6,FALSE)*VLOOKUP($F23,BY_IND_Demand_Drivers!$B$5:$J$100,9,FALSE)</f>
        <v>2.0232389568668213E-2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0.3685450477555649</v>
      </c>
      <c r="H24" s="16">
        <f>VLOOKUP($D24,'Growth rate'!$B$3:$S$93,6,FALSE)*VLOOKUP($F24,BY_IND_Demand_Drivers!$B$5:$J$100,8,FALSE)</f>
        <v>2.048625603372058E-2</v>
      </c>
      <c r="I24" s="16">
        <f>VLOOKUP($D24,'Growth rate'!$B$3:$S$93,6,FALSE)*VLOOKUP($F24,BY_IND_Demand_Drivers!$B$5:$J$100,9,FALSE)</f>
        <v>2.048625603372058E-2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0.37311207202453128</v>
      </c>
      <c r="H25" s="16">
        <f>VLOOKUP($D25,'Growth rate'!$B$3:$S$93,6,FALSE)*VLOOKUP($F25,BY_IND_Demand_Drivers!$B$5:$J$100,8,FALSE)</f>
        <v>2.0740122498772946E-2</v>
      </c>
      <c r="I25" s="16">
        <f>VLOOKUP($D25,'Growth rate'!$B$3:$S$93,6,FALSE)*VLOOKUP($F25,BY_IND_Demand_Drivers!$B$5:$J$100,9,FALSE)</f>
        <v>2.0740122498772946E-2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0.37767909629349761</v>
      </c>
      <c r="H26" s="16">
        <f>VLOOKUP($D26,'Growth rate'!$B$3:$S$93,6,FALSE)*VLOOKUP($F26,BY_IND_Demand_Drivers!$B$5:$J$100,8,FALSE)</f>
        <v>2.0993988963825306E-2</v>
      </c>
      <c r="I26" s="16">
        <f>VLOOKUP($D26,'Growth rate'!$B$3:$S$93,6,FALSE)*VLOOKUP($F26,BY_IND_Demand_Drivers!$B$5:$J$100,9,FALSE)</f>
        <v>2.0993988963825306E-2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0.38224612056246399</v>
      </c>
      <c r="H27" s="16">
        <f>VLOOKUP($D27,'Growth rate'!$B$3:$S$93,6,FALSE)*VLOOKUP($F27,BY_IND_Demand_Drivers!$B$5:$J$100,8,FALSE)</f>
        <v>2.1247855428877672E-2</v>
      </c>
      <c r="I27" s="16">
        <f>VLOOKUP($D27,'Growth rate'!$B$3:$S$93,6,FALSE)*VLOOKUP($F27,BY_IND_Demand_Drivers!$B$5:$J$100,9,FALSE)</f>
        <v>2.1247855428877672E-2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0.38681314483143037</v>
      </c>
      <c r="H28" s="16">
        <f>VLOOKUP($D28,'Growth rate'!$B$3:$S$93,6,FALSE)*VLOOKUP($F28,BY_IND_Demand_Drivers!$B$5:$J$100,8,FALSE)</f>
        <v>2.1501721893930039E-2</v>
      </c>
      <c r="I28" s="16">
        <f>VLOOKUP($D28,'Growth rate'!$B$3:$S$93,6,FALSE)*VLOOKUP($F28,BY_IND_Demand_Drivers!$B$5:$J$100,9,FALSE)</f>
        <v>2.1501721893930039E-2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0.39138016910039675</v>
      </c>
      <c r="H29" s="16">
        <f>VLOOKUP($D29,'Growth rate'!$B$3:$S$93,6,FALSE)*VLOOKUP($F29,BY_IND_Demand_Drivers!$B$5:$J$100,8,FALSE)</f>
        <v>2.1755588358982406E-2</v>
      </c>
      <c r="I29" s="16">
        <f>VLOOKUP($D29,'Growth rate'!$B$3:$S$93,6,FALSE)*VLOOKUP($F29,BY_IND_Demand_Drivers!$B$5:$J$100,9,FALSE)</f>
        <v>2.1755588358982406E-2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0.39594719336936307</v>
      </c>
      <c r="H30" s="16">
        <f>VLOOKUP($D30,'Growth rate'!$B$3:$S$93,6,FALSE)*VLOOKUP($F30,BY_IND_Demand_Drivers!$B$5:$J$100,8,FALSE)</f>
        <v>2.2009454824034772E-2</v>
      </c>
      <c r="I30" s="16">
        <f>VLOOKUP($D30,'Growth rate'!$B$3:$S$93,6,FALSE)*VLOOKUP($F30,BY_IND_Demand_Drivers!$B$5:$J$100,9,FALSE)</f>
        <v>2.2009454824034772E-2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0.4005142176383294</v>
      </c>
      <c r="H31" s="16">
        <f>VLOOKUP($D31,'Growth rate'!$B$3:$S$93,6,FALSE)*VLOOKUP($F31,BY_IND_Demand_Drivers!$B$5:$J$100,8,FALSE)</f>
        <v>2.2263321289087132E-2</v>
      </c>
      <c r="I31" s="16">
        <f>VLOOKUP($D31,'Growth rate'!$B$3:$S$93,6,FALSE)*VLOOKUP($F31,BY_IND_Demand_Drivers!$B$5:$J$100,9,FALSE)</f>
        <v>2.2263321289087132E-2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0.40508124190729577</v>
      </c>
      <c r="H32" s="16">
        <f>VLOOKUP($D32,'Growth rate'!$B$3:$S$93,6,FALSE)*VLOOKUP($F32,BY_IND_Demand_Drivers!$B$5:$J$100,8,FALSE)</f>
        <v>2.2517187754139498E-2</v>
      </c>
      <c r="I32" s="16">
        <f>VLOOKUP($D32,'Growth rate'!$B$3:$S$93,6,FALSE)*VLOOKUP($F32,BY_IND_Demand_Drivers!$B$5:$J$100,9,FALSE)</f>
        <v>2.2517187754139498E-2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0.40964826617626215</v>
      </c>
      <c r="H33" s="16">
        <f>VLOOKUP($D33,'Growth rate'!$B$3:$S$93,6,FALSE)*VLOOKUP($F33,BY_IND_Demand_Drivers!$B$5:$J$100,8,FALSE)</f>
        <v>2.2771054219191865E-2</v>
      </c>
      <c r="I33" s="16">
        <f>VLOOKUP($D33,'Growth rate'!$B$3:$S$93,6,FALSE)*VLOOKUP($F33,BY_IND_Demand_Drivers!$B$5:$J$100,9,FALSE)</f>
        <v>2.2771054219191865E-2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0.41421529044522853</v>
      </c>
      <c r="H34" s="16">
        <f>VLOOKUP($D34,'Growth rate'!$B$3:$S$93,6,FALSE)*VLOOKUP($F34,BY_IND_Demand_Drivers!$B$5:$J$100,8,FALSE)</f>
        <v>2.3024920684244232E-2</v>
      </c>
      <c r="I34" s="16">
        <f>VLOOKUP($D34,'Growth rate'!$B$3:$S$93,6,FALSE)*VLOOKUP($F34,BY_IND_Demand_Drivers!$B$5:$J$100,9,FALSE)</f>
        <v>2.3024920684244232E-2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0.41878231471419486</v>
      </c>
      <c r="H35" s="16">
        <f>VLOOKUP($D35,'Growth rate'!$B$3:$S$93,6,FALSE)*VLOOKUP($F35,BY_IND_Demand_Drivers!$B$5:$J$100,8,FALSE)</f>
        <v>2.3278787149296598E-2</v>
      </c>
      <c r="I35" s="16">
        <f>VLOOKUP($D35,'Growth rate'!$B$3:$S$93,6,FALSE)*VLOOKUP($F35,BY_IND_Demand_Drivers!$B$5:$J$100,9,FALSE)</f>
        <v>2.3278787149296598E-2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0.42548283174962204</v>
      </c>
      <c r="H36" s="16">
        <f>VLOOKUP($D36,'Growth rate'!$B$3:$S$93,6,FALSE)*VLOOKUP($F36,BY_IND_Demand_Drivers!$B$5:$J$100,8,FALSE)</f>
        <v>2.3651247743685346E-2</v>
      </c>
      <c r="I36" s="16">
        <f>VLOOKUP($D36,'Growth rate'!$B$3:$S$93,6,FALSE)*VLOOKUP($F36,BY_IND_Demand_Drivers!$B$5:$J$100,9,FALSE)</f>
        <v>2.3651247743685346E-2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0.43229055705761593</v>
      </c>
      <c r="H37" s="16">
        <f>VLOOKUP($D37,'Growth rate'!$B$3:$S$93,6,FALSE)*VLOOKUP($F37,BY_IND_Demand_Drivers!$B$5:$J$100,8,FALSE)</f>
        <v>2.4029667707584308E-2</v>
      </c>
      <c r="I37" s="16">
        <f>VLOOKUP($D37,'Growth rate'!$B$3:$S$93,6,FALSE)*VLOOKUP($F37,BY_IND_Demand_Drivers!$B$5:$J$100,9,FALSE)</f>
        <v>2.4029667707584308E-2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0.43920720597053781</v>
      </c>
      <c r="H38" s="16">
        <f>VLOOKUP($D38,'Growth rate'!$B$3:$S$93,6,FALSE)*VLOOKUP($F38,BY_IND_Demand_Drivers!$B$5:$J$100,8,FALSE)</f>
        <v>2.4414142390905658E-2</v>
      </c>
      <c r="I38" s="16">
        <f>VLOOKUP($D38,'Growth rate'!$B$3:$S$93,6,FALSE)*VLOOKUP($F38,BY_IND_Demand_Drivers!$B$5:$J$100,9,FALSE)</f>
        <v>2.4414142390905658E-2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0.44623452126606644</v>
      </c>
      <c r="H39" s="16">
        <f>VLOOKUP($D39,'Growth rate'!$B$3:$S$93,6,FALSE)*VLOOKUP($F39,BY_IND_Demand_Drivers!$B$5:$J$100,8,FALSE)</f>
        <v>2.4804768669160149E-2</v>
      </c>
      <c r="I39" s="16">
        <f>VLOOKUP($D39,'Growth rate'!$B$3:$S$93,6,FALSE)*VLOOKUP($F39,BY_IND_Demand_Drivers!$B$5:$J$100,9,FALSE)</f>
        <v>2.4804768669160149E-2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0.45337427360632343</v>
      </c>
      <c r="H40" s="16">
        <f>VLOOKUP($D40,'Growth rate'!$B$3:$S$93,6,FALSE)*VLOOKUP($F40,BY_IND_Demand_Drivers!$B$5:$J$100,8,FALSE)</f>
        <v>2.5201644967866706E-2</v>
      </c>
      <c r="I40" s="16">
        <f>VLOOKUP($D40,'Growth rate'!$B$3:$S$93,6,FALSE)*VLOOKUP($F40,BY_IND_Demand_Drivers!$B$5:$J$100,9,FALSE)</f>
        <v>2.5201644967866706E-2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0.46062826198402462</v>
      </c>
      <c r="H41" s="16">
        <f>VLOOKUP($D41,'Growth rate'!$B$3:$S$93,6,FALSE)*VLOOKUP($F41,BY_IND_Demand_Drivers!$B$5:$J$100,8,FALSE)</f>
        <v>2.5604871287352577E-2</v>
      </c>
      <c r="I41" s="16">
        <f>VLOOKUP($D41,'Growth rate'!$B$3:$S$93,6,FALSE)*VLOOKUP($F41,BY_IND_Demand_Drivers!$B$5:$J$100,9,FALSE)</f>
        <v>2.5604871287352577E-2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0.46799831417576909</v>
      </c>
      <c r="H42" s="16">
        <f>VLOOKUP($D42,'Growth rate'!$B$3:$S$93,6,FALSE)*VLOOKUP($F42,BY_IND_Demand_Drivers!$B$5:$J$100,8,FALSE)</f>
        <v>2.6014549227950219E-2</v>
      </c>
      <c r="I42" s="16">
        <f>VLOOKUP($D42,'Growth rate'!$B$3:$S$93,6,FALSE)*VLOOKUP($F42,BY_IND_Demand_Drivers!$B$5:$J$100,9,FALSE)</f>
        <v>2.6014549227950219E-2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0.47548628720258135</v>
      </c>
      <c r="H43" s="16">
        <f>VLOOKUP($D43,'Growth rate'!$B$3:$S$93,6,FALSE)*VLOOKUP($F43,BY_IND_Demand_Drivers!$B$5:$J$100,8,FALSE)</f>
        <v>2.6430782015597423E-2</v>
      </c>
      <c r="I43" s="16">
        <f>VLOOKUP($D43,'Growth rate'!$B$3:$S$93,6,FALSE)*VLOOKUP($F43,BY_IND_Demand_Drivers!$B$5:$J$100,9,FALSE)</f>
        <v>2.6430782015597423E-2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0.48309406779782271</v>
      </c>
      <c r="H44" s="16">
        <f>VLOOKUP($D44,'Growth rate'!$B$3:$S$93,6,FALSE)*VLOOKUP($F44,BY_IND_Demand_Drivers!$B$5:$J$100,8,FALSE)</f>
        <v>2.6853674527846982E-2</v>
      </c>
      <c r="I44" s="16">
        <f>VLOOKUP($D44,'Growth rate'!$B$3:$S$93,6,FALSE)*VLOOKUP($F44,BY_IND_Demand_Drivers!$B$5:$J$100,9,FALSE)</f>
        <v>2.6853674527846982E-2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0.49082357288258788</v>
      </c>
      <c r="H45" s="16">
        <f>VLOOKUP($D45,'Growth rate'!$B$3:$S$93,6,FALSE)*VLOOKUP($F45,BY_IND_Demand_Drivers!$B$5:$J$100,8,FALSE)</f>
        <v>2.7283333320292535E-2</v>
      </c>
      <c r="I45" s="16">
        <f>VLOOKUP($D45,'Growth rate'!$B$3:$S$93,6,FALSE)*VLOOKUP($F45,BY_IND_Demand_Drivers!$B$5:$J$100,9,FALSE)</f>
        <v>2.7283333320292535E-2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0.49867675004870926</v>
      </c>
      <c r="H46" s="16">
        <f>VLOOKUP($D46,'Growth rate'!$B$3:$S$93,6,FALSE)*VLOOKUP($F46,BY_IND_Demand_Drivers!$B$5:$J$100,8,FALSE)</f>
        <v>2.7719866653417215E-2</v>
      </c>
      <c r="I46" s="16">
        <f>VLOOKUP($D46,'Growth rate'!$B$3:$S$93,6,FALSE)*VLOOKUP($F46,BY_IND_Demand_Drivers!$B$5:$J$100,9,FALSE)</f>
        <v>2.7719866653417215E-2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0.50665557804948858</v>
      </c>
      <c r="H47" s="16">
        <f>VLOOKUP($D47,'Growth rate'!$B$3:$S$93,6,FALSE)*VLOOKUP($F47,BY_IND_Demand_Drivers!$B$5:$J$100,8,FALSE)</f>
        <v>2.8163384519871892E-2</v>
      </c>
      <c r="I47" s="16">
        <f>VLOOKUP($D47,'Growth rate'!$B$3:$S$93,6,FALSE)*VLOOKUP($F47,BY_IND_Demand_Drivers!$B$5:$J$100,9,FALSE)</f>
        <v>2.8163384519871892E-2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0.51476206729828045</v>
      </c>
      <c r="H48" s="16">
        <f>VLOOKUP($D48,'Growth rate'!$B$3:$S$93,6,FALSE)*VLOOKUP($F48,BY_IND_Demand_Drivers!$B$5:$J$100,8,FALSE)</f>
        <v>2.861399867218984E-2</v>
      </c>
      <c r="I48" s="16">
        <f>VLOOKUP($D48,'Growth rate'!$B$3:$S$93,6,FALSE)*VLOOKUP($F48,BY_IND_Demand_Drivers!$B$5:$J$100,9,FALSE)</f>
        <v>2.861399867218984E-2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0.52299826037505293</v>
      </c>
      <c r="H49" s="16">
        <f>VLOOKUP($D49,'Growth rate'!$B$3:$S$93,6,FALSE)*VLOOKUP($F49,BY_IND_Demand_Drivers!$B$5:$J$100,8,FALSE)</f>
        <v>2.9071822650944882E-2</v>
      </c>
      <c r="I49" s="16">
        <f>VLOOKUP($D49,'Growth rate'!$B$3:$S$93,6,FALSE)*VLOOKUP($F49,BY_IND_Demand_Drivers!$B$5:$J$100,9,FALSE)</f>
        <v>2.9071822650944882E-2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0.53136623254105375</v>
      </c>
      <c r="H50" s="16">
        <f>VLOOKUP($D50,'Growth rate'!$B$3:$S$93,6,FALSE)*VLOOKUP($F50,BY_IND_Demand_Drivers!$B$5:$J$100,8,FALSE)</f>
        <v>2.953697181336E-2</v>
      </c>
      <c r="I50" s="16">
        <f>VLOOKUP($D50,'Growth rate'!$B$3:$S$93,6,FALSE)*VLOOKUP($F50,BY_IND_Demand_Drivers!$B$5:$J$100,9,FALSE)</f>
        <v>2.953697181336E-2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0.53986809226171073</v>
      </c>
      <c r="H51" s="16">
        <f>VLOOKUP($D51,'Growth rate'!$B$3:$S$93,6,FALSE)*VLOOKUP($F51,BY_IND_Demand_Drivers!$B$5:$J$100,8,FALSE)</f>
        <v>3.0009563362373762E-2</v>
      </c>
      <c r="I51" s="16">
        <f>VLOOKUP($D51,'Growth rate'!$B$3:$S$93,6,FALSE)*VLOOKUP($F51,BY_IND_Demand_Drivers!$B$5:$J$100,9,FALSE)</f>
        <v>3.0009563362373762E-2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0.548505981737898</v>
      </c>
      <c r="H52" s="16">
        <f>VLOOKUP($D52,'Growth rate'!$B$3:$S$93,6,FALSE)*VLOOKUP($F52,BY_IND_Demand_Drivers!$B$5:$J$100,8,FALSE)</f>
        <v>3.0489716376171736E-2</v>
      </c>
      <c r="I52" s="16">
        <f>VLOOKUP($D52,'Growth rate'!$B$3:$S$93,6,FALSE)*VLOOKUP($F52,BY_IND_Demand_Drivers!$B$5:$J$100,9,FALSE)</f>
        <v>3.0489716376171736E-2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0.55728207744570446</v>
      </c>
      <c r="H53" s="16">
        <f>VLOOKUP($D53,'Growth rate'!$B$3:$S$93,6,FALSE)*VLOOKUP($F53,BY_IND_Demand_Drivers!$B$5:$J$100,8,FALSE)</f>
        <v>3.0977551838190492E-2</v>
      </c>
      <c r="I53" s="16">
        <f>VLOOKUP($D53,'Growth rate'!$B$3:$S$93,6,FALSE)*VLOOKUP($F53,BY_IND_Demand_Drivers!$B$5:$J$100,9,FALSE)</f>
        <v>3.0977551838190492E-2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0.56619859068483558</v>
      </c>
      <c r="H54" s="16">
        <f>VLOOKUP($D54,'Growth rate'!$B$3:$S$93,6,FALSE)*VLOOKUP($F54,BY_IND_Demand_Drivers!$B$5:$J$100,8,FALSE)</f>
        <v>3.1473192667601534E-2</v>
      </c>
      <c r="I54" s="16">
        <f>VLOOKUP($D54,'Growth rate'!$B$3:$S$93,6,FALSE)*VLOOKUP($F54,BY_IND_Demand_Drivers!$B$5:$J$100,9,FALSE)</f>
        <v>3.1473192667601534E-2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0.57525776813579299</v>
      </c>
      <c r="H55" s="16">
        <f>VLOOKUP($D55,'Growth rate'!$B$3:$S$93,6,FALSE)*VLOOKUP($F55,BY_IND_Demand_Drivers!$B$5:$J$100,8,FALSE)</f>
        <v>3.197676375028316E-2</v>
      </c>
      <c r="I55" s="16">
        <f>VLOOKUP($D55,'Growth rate'!$B$3:$S$93,6,FALSE)*VLOOKUP($F55,BY_IND_Demand_Drivers!$B$5:$J$100,9,FALSE)</f>
        <v>3.197676375028316E-2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0.5844618924259658</v>
      </c>
      <c r="H56" s="16">
        <f>VLOOKUP($D56,'Growth rate'!$B$3:$S$93,6,FALSE)*VLOOKUP($F56,BY_IND_Demand_Drivers!$B$5:$J$100,8,FALSE)</f>
        <v>3.2488391970287689E-2</v>
      </c>
      <c r="I56" s="16">
        <f>VLOOKUP($D56,'Growth rate'!$B$3:$S$93,6,FALSE)*VLOOKUP($F56,BY_IND_Demand_Drivers!$B$5:$J$100,9,FALSE)</f>
        <v>3.2488391970287689E-2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0.59381328270478118</v>
      </c>
      <c r="H57" s="16">
        <f>VLOOKUP($D57,'Growth rate'!$B$3:$S$93,6,FALSE)*VLOOKUP($F57,BY_IND_Demand_Drivers!$B$5:$J$100,8,FALSE)</f>
        <v>3.3008206241812298E-2</v>
      </c>
      <c r="I57" s="16">
        <f>VLOOKUP($D57,'Growth rate'!$B$3:$S$93,6,FALSE)*VLOOKUP($F57,BY_IND_Demand_Drivers!$B$5:$J$100,9,FALSE)</f>
        <v>3.3008206241812298E-2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0.60331429522805768</v>
      </c>
      <c r="H58" s="16">
        <f>VLOOKUP($D58,'Growth rate'!$B$3:$S$93,6,FALSE)*VLOOKUP($F58,BY_IND_Demand_Drivers!$B$5:$J$100,8,FALSE)</f>
        <v>3.3536337541681289E-2</v>
      </c>
      <c r="I58" s="16">
        <f>VLOOKUP($D58,'Growth rate'!$B$3:$S$93,6,FALSE)*VLOOKUP($F58,BY_IND_Demand_Drivers!$B$5:$J$100,9,FALSE)</f>
        <v>3.3536337541681289E-2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0.61296732395170661</v>
      </c>
      <c r="H59" s="16">
        <f>VLOOKUP($D59,'Growth rate'!$B$3:$S$93,6,FALSE)*VLOOKUP($F59,BY_IND_Demand_Drivers!$B$5:$J$100,8,FALSE)</f>
        <v>3.4072918942348186E-2</v>
      </c>
      <c r="I59" s="16">
        <f>VLOOKUP($D59,'Growth rate'!$B$3:$S$93,6,FALSE)*VLOOKUP($F59,BY_IND_Demand_Drivers!$B$5:$J$100,9,FALSE)</f>
        <v>3.4072918942348186E-2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0.622774801134934</v>
      </c>
      <c r="H60" s="16">
        <f>VLOOKUP($D60,'Growth rate'!$B$3:$S$93,6,FALSE)*VLOOKUP($F60,BY_IND_Demand_Drivers!$B$5:$J$100,8,FALSE)</f>
        <v>3.4618085645425761E-2</v>
      </c>
      <c r="I60" s="16">
        <f>VLOOKUP($D60,'Growth rate'!$B$3:$S$93,6,FALSE)*VLOOKUP($F60,BY_IND_Demand_Drivers!$B$5:$J$100,9,FALSE)</f>
        <v>3.4618085645425761E-2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0.63273919795309286</v>
      </c>
      <c r="H61" s="16">
        <f>VLOOKUP($D61,'Growth rate'!$B$3:$S$93,6,FALSE)*VLOOKUP($F61,BY_IND_Demand_Drivers!$B$5:$J$100,8,FALSE)</f>
        <v>3.5171975015752574E-2</v>
      </c>
      <c r="I61" s="16">
        <f>VLOOKUP($D61,'Growth rate'!$B$3:$S$93,6,FALSE)*VLOOKUP($F61,BY_IND_Demand_Drivers!$B$5:$J$100,9,FALSE)</f>
        <v>3.5171975015752574E-2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0.64286302512034221</v>
      </c>
      <c r="H62" s="16">
        <f>VLOOKUP($D62,'Growth rate'!$B$3:$S$93,6,FALSE)*VLOOKUP($F62,BY_IND_Demand_Drivers!$B$5:$J$100,8,FALSE)</f>
        <v>3.573472661600461E-2</v>
      </c>
      <c r="I62" s="16">
        <f>VLOOKUP($D62,'Growth rate'!$B$3:$S$93,6,FALSE)*VLOOKUP($F62,BY_IND_Demand_Drivers!$B$5:$J$100,9,FALSE)</f>
        <v>3.573472661600461E-2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0.65314883352226782</v>
      </c>
      <c r="H63" s="16">
        <f>VLOOKUP($D63,'Growth rate'!$B$3:$S$93,6,FALSE)*VLOOKUP($F63,BY_IND_Demand_Drivers!$B$5:$J$100,8,FALSE)</f>
        <v>3.6306482241860685E-2</v>
      </c>
      <c r="I63" s="16">
        <f>VLOOKUP($D63,'Growth rate'!$B$3:$S$93,6,FALSE)*VLOOKUP($F63,BY_IND_Demand_Drivers!$B$5:$J$100,9,FALSE)</f>
        <v>3.6306482241860685E-2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0.66359921485862416</v>
      </c>
      <c r="H64" s="16">
        <f>VLOOKUP($D64,'Growth rate'!$B$3:$S$93,6,FALSE)*VLOOKUP($F64,BY_IND_Demand_Drivers!$B$5:$J$100,8,FALSE)</f>
        <v>3.6887385957730459E-2</v>
      </c>
      <c r="I64" s="16">
        <f>VLOOKUP($D64,'Growth rate'!$B$3:$S$93,6,FALSE)*VLOOKUP($F64,BY_IND_Demand_Drivers!$B$5:$J$100,9,FALSE)</f>
        <v>3.6887385957730459E-2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0.67421680229636205</v>
      </c>
      <c r="H65" s="16">
        <f>VLOOKUP($D65,'Growth rate'!$B$3:$S$93,6,FALSE)*VLOOKUP($F65,BY_IND_Demand_Drivers!$B$5:$J$100,8,FALSE)</f>
        <v>3.7477584133054145E-2</v>
      </c>
      <c r="I65" s="16">
        <f>VLOOKUP($D65,'Growth rate'!$B$3:$S$93,6,FALSE)*VLOOKUP($F65,BY_IND_Demand_Drivers!$B$5:$J$100,9,FALSE)</f>
        <v>3.7477584133054145E-2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0.68500427113310391</v>
      </c>
      <c r="H66" s="16">
        <f>VLOOKUP($D66,'Growth rate'!$B$3:$S$93,6,FALSE)*VLOOKUP($F66,BY_IND_Demand_Drivers!$B$5:$J$100,8,FALSE)</f>
        <v>3.8077225479183012E-2</v>
      </c>
      <c r="I66" s="16">
        <f>VLOOKUP($D66,'Growth rate'!$B$3:$S$93,6,FALSE)*VLOOKUP($F66,BY_IND_Demand_Drivers!$B$5:$J$100,9,FALSE)</f>
        <v>3.8077225479183012E-2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0.69596433947123371</v>
      </c>
      <c r="H67" s="16">
        <f>VLOOKUP($D67,'Growth rate'!$B$3:$S$93,6,FALSE)*VLOOKUP($F67,BY_IND_Demand_Drivers!$B$5:$J$100,8,FALSE)</f>
        <v>3.8686461086849949E-2</v>
      </c>
      <c r="I67" s="16">
        <f>VLOOKUP($D67,'Growth rate'!$B$3:$S$93,6,FALSE)*VLOOKUP($F67,BY_IND_Demand_Drivers!$B$5:$J$100,9,FALSE)</f>
        <v>3.8686461086849949E-2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0.70709976890277337</v>
      </c>
      <c r="H68" s="16">
        <f>VLOOKUP($D68,'Growth rate'!$B$3:$S$93,6,FALSE)*VLOOKUP($F68,BY_IND_Demand_Drivers!$B$5:$J$100,8,FALSE)</f>
        <v>3.9305444464239545E-2</v>
      </c>
      <c r="I68" s="16">
        <f>VLOOKUP($D68,'Growth rate'!$B$3:$S$93,6,FALSE)*VLOOKUP($F68,BY_IND_Demand_Drivers!$B$5:$J$100,9,FALSE)</f>
        <v>3.9305444464239545E-2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0.7184133652052177</v>
      </c>
      <c r="H69" s="16">
        <f>VLOOKUP($D69,'Growth rate'!$B$3:$S$93,6,FALSE)*VLOOKUP($F69,BY_IND_Demand_Drivers!$B$5:$J$100,8,FALSE)</f>
        <v>3.9934331575667371E-2</v>
      </c>
      <c r="I69" s="16">
        <f>VLOOKUP($D69,'Growth rate'!$B$3:$S$93,6,FALSE)*VLOOKUP($F69,BY_IND_Demand_Drivers!$B$5:$J$100,9,FALSE)</f>
        <v>3.9934331575667371E-2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0.72990797904850135</v>
      </c>
      <c r="H70" s="16">
        <f>VLOOKUP($D70,'Growth rate'!$B$3:$S$93,6,FALSE)*VLOOKUP($F70,BY_IND_Demand_Drivers!$B$5:$J$100,8,FALSE)</f>
        <v>4.0573280880878061E-2</v>
      </c>
      <c r="I70" s="16">
        <f>VLOOKUP($D70,'Growth rate'!$B$3:$S$93,6,FALSE)*VLOOKUP($F70,BY_IND_Demand_Drivers!$B$5:$J$100,9,FALSE)</f>
        <v>4.0573280880878061E-2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0.74158650671327742</v>
      </c>
      <c r="H71" s="16">
        <f>VLOOKUP($D71,'Growth rate'!$B$3:$S$93,6,FALSE)*VLOOKUP($F71,BY_IND_Demand_Drivers!$B$5:$J$100,8,FALSE)</f>
        <v>4.1222453374972115E-2</v>
      </c>
      <c r="I71" s="16">
        <f>VLOOKUP($D71,'Growth rate'!$B$3:$S$93,6,FALSE)*VLOOKUP($F71,BY_IND_Demand_Drivers!$B$5:$J$100,9,FALSE)</f>
        <v>4.1222453374972115E-2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0.75345189082068986</v>
      </c>
      <c r="H72" s="16">
        <f>VLOOKUP($D72,'Growth rate'!$B$3:$S$93,6,FALSE)*VLOOKUP($F72,BY_IND_Demand_Drivers!$B$5:$J$100,8,FALSE)</f>
        <v>4.188201262897167E-2</v>
      </c>
      <c r="I72" s="16">
        <f>VLOOKUP($D72,'Growth rate'!$B$3:$S$93,6,FALSE)*VLOOKUP($F72,BY_IND_Demand_Drivers!$B$5:$J$100,9,FALSE)</f>
        <v>4.188201262897167E-2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0.76550712107382091</v>
      </c>
      <c r="H73" s="16">
        <f>VLOOKUP($D73,'Growth rate'!$B$3:$S$93,6,FALSE)*VLOOKUP($F73,BY_IND_Demand_Drivers!$B$5:$J$100,8,FALSE)</f>
        <v>4.2552124831035217E-2</v>
      </c>
      <c r="I73" s="16">
        <f>VLOOKUP($D73,'Growth rate'!$B$3:$S$93,6,FALSE)*VLOOKUP($F73,BY_IND_Demand_Drivers!$B$5:$J$100,9,FALSE)</f>
        <v>4.2552124831035217E-2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0.77775523501100208</v>
      </c>
      <c r="H74" s="16">
        <f>VLOOKUP($D74,'Growth rate'!$B$3:$S$93,6,FALSE)*VLOOKUP($F74,BY_IND_Demand_Drivers!$B$5:$J$100,8,FALSE)</f>
        <v>4.323295882833178E-2</v>
      </c>
      <c r="I74" s="16">
        <f>VLOOKUP($D74,'Growth rate'!$B$3:$S$93,6,FALSE)*VLOOKUP($F74,BY_IND_Demand_Drivers!$B$5:$J$100,9,FALSE)</f>
        <v>4.323295882833178E-2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0.79019931877117799</v>
      </c>
      <c r="H75" s="16">
        <f>VLOOKUP($D75,'Growth rate'!$B$3:$S$93,6,FALSE)*VLOOKUP($F75,BY_IND_Demand_Drivers!$B$5:$J$100,8,FALSE)</f>
        <v>4.3924686169585087E-2</v>
      </c>
      <c r="I75" s="16">
        <f>VLOOKUP($D75,'Growth rate'!$B$3:$S$93,6,FALSE)*VLOOKUP($F75,BY_IND_Demand_Drivers!$B$5:$J$100,9,FALSE)</f>
        <v>4.3924686169585087E-2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0.80284250787151701</v>
      </c>
      <c r="H76" s="16">
        <f>VLOOKUP($D76,'Growth rate'!$B$3:$S$93,6,FALSE)*VLOOKUP($F76,BY_IND_Demand_Drivers!$B$5:$J$100,8,FALSE)</f>
        <v>4.4627481148298453E-2</v>
      </c>
      <c r="I76" s="16">
        <f>VLOOKUP($D76,'Growth rate'!$B$3:$S$93,6,FALSE)*VLOOKUP($F76,BY_IND_Demand_Drivers!$B$5:$J$100,9,FALSE)</f>
        <v>4.4627481148298453E-2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0.81568798799746134</v>
      </c>
      <c r="H77" s="16">
        <f>VLOOKUP($D77,'Growth rate'!$B$3:$S$93,6,FALSE)*VLOOKUP($F77,BY_IND_Demand_Drivers!$B$5:$J$100,8,FALSE)</f>
        <v>4.5341520846671236E-2</v>
      </c>
      <c r="I77" s="16">
        <f>VLOOKUP($D77,'Growth rate'!$B$3:$S$93,6,FALSE)*VLOOKUP($F77,BY_IND_Demand_Drivers!$B$5:$J$100,9,FALSE)</f>
        <v>4.5341520846671236E-2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0.82873899580542076</v>
      </c>
      <c r="H78" s="16">
        <f>VLOOKUP($D78,'Growth rate'!$B$3:$S$93,6,FALSE)*VLOOKUP($F78,BY_IND_Demand_Drivers!$B$5:$J$100,8,FALSE)</f>
        <v>4.606698518021797E-2</v>
      </c>
      <c r="I78" s="16">
        <f>VLOOKUP($D78,'Growth rate'!$B$3:$S$93,6,FALSE)*VLOOKUP($F78,BY_IND_Demand_Drivers!$B$5:$J$100,9,FALSE)</f>
        <v>4.606698518021797E-2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0.84199881973830748</v>
      </c>
      <c r="H79" s="16">
        <f>VLOOKUP($D79,'Growth rate'!$B$3:$S$93,6,FALSE)*VLOOKUP($F79,BY_IND_Demand_Drivers!$B$5:$J$100,8,FALSE)</f>
        <v>4.6804056943101462E-2</v>
      </c>
      <c r="I79" s="16">
        <f>VLOOKUP($D79,'Growth rate'!$B$3:$S$93,6,FALSE)*VLOOKUP($F79,BY_IND_Demand_Drivers!$B$5:$J$100,9,FALSE)</f>
        <v>4.6804056943101462E-2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0.85547080085412053</v>
      </c>
      <c r="H80" s="16">
        <f>VLOOKUP($D80,'Growth rate'!$B$3:$S$93,6,FALSE)*VLOOKUP($F80,BY_IND_Demand_Drivers!$B$5:$J$100,8,FALSE)</f>
        <v>4.7552921854191091E-2</v>
      </c>
      <c r="I80" s="16">
        <f>VLOOKUP($D80,'Growth rate'!$B$3:$S$93,6,FALSE)*VLOOKUP($F80,BY_IND_Demand_Drivers!$B$5:$J$100,9,FALSE)</f>
        <v>4.7552921854191091E-2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0.86915833366778639</v>
      </c>
      <c r="H81" s="16">
        <f>VLOOKUP($D81,'Growth rate'!$B$3:$S$93,6,FALSE)*VLOOKUP($F81,BY_IND_Demand_Drivers!$B$5:$J$100,8,FALSE)</f>
        <v>4.8313768603858144E-2</v>
      </c>
      <c r="I81" s="16">
        <f>VLOOKUP($D81,'Growth rate'!$B$3:$S$93,6,FALSE)*VLOOKUP($F81,BY_IND_Demand_Drivers!$B$5:$J$100,9,FALSE)</f>
        <v>4.8313768603858144E-2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0.88306486700647091</v>
      </c>
      <c r="H82" s="16">
        <f>VLOOKUP($D82,'Growth rate'!$B$3:$S$93,6,FALSE)*VLOOKUP($F82,BY_IND_Demand_Drivers!$B$5:$J$100,8,FALSE)</f>
        <v>4.9086788901519872E-2</v>
      </c>
      <c r="I82" s="16">
        <f>VLOOKUP($D82,'Growth rate'!$B$3:$S$93,6,FALSE)*VLOOKUP($F82,BY_IND_Demand_Drivers!$B$5:$J$100,9,FALSE)</f>
        <v>4.9086788901519872E-2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0.89719390487857453</v>
      </c>
      <c r="H83" s="16">
        <f>VLOOKUP($D83,'Growth rate'!$B$3:$S$93,6,FALSE)*VLOOKUP($F83,BY_IND_Demand_Drivers!$B$5:$J$100,8,FALSE)</f>
        <v>4.987217752394419E-2</v>
      </c>
      <c r="I83" s="16">
        <f>VLOOKUP($D83,'Growth rate'!$B$3:$S$93,6,FALSE)*VLOOKUP($F83,BY_IND_Demand_Drivers!$B$5:$J$100,9,FALSE)</f>
        <v>4.987217752394419E-2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0.9115490073566318</v>
      </c>
      <c r="H84" s="16">
        <f>VLOOKUP($D84,'Growth rate'!$B$3:$S$93,6,FALSE)*VLOOKUP($F84,BY_IND_Demand_Drivers!$B$5:$J$100,8,FALSE)</f>
        <v>5.0670132364327304E-2</v>
      </c>
      <c r="I84" s="16">
        <f>VLOOKUP($D84,'Growth rate'!$B$3:$S$93,6,FALSE)*VLOOKUP($F84,BY_IND_Demand_Drivers!$B$5:$J$100,9,FALSE)</f>
        <v>5.0670132364327304E-2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0.92613379147433794</v>
      </c>
      <c r="H85" s="16">
        <f>VLOOKUP($D85,'Growth rate'!$B$3:$S$93,6,FALSE)*VLOOKUP($F85,BY_IND_Demand_Drivers!$B$5:$J$100,8,FALSE)</f>
        <v>5.1480854482156543E-2</v>
      </c>
      <c r="I85" s="16">
        <f>VLOOKUP($D85,'Growth rate'!$B$3:$S$93,6,FALSE)*VLOOKUP($F85,BY_IND_Demand_Drivers!$B$5:$J$100,9,FALSE)</f>
        <v>5.1480854482156543E-2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3.4033900990099009E-2</v>
      </c>
      <c r="H86" s="16">
        <f>VLOOKUP($D86,'Growth rate'!$B$3:$S$93,6,FALSE)*VLOOKUP($F86,BY_IND_Demand_Drivers!$B$5:$J$100,8,FALSE)</f>
        <v>1.9046495049504951E-3</v>
      </c>
      <c r="I86" s="16">
        <f>VLOOKUP($D86,'Growth rate'!$B$3:$S$93,6,FALSE)*VLOOKUP($F86,BY_IND_Demand_Drivers!$B$5:$J$100,9,FALSE)</f>
        <v>1.9046495049504951E-3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3.459461922091376E-2</v>
      </c>
      <c r="H87" s="16">
        <f>VLOOKUP($D87,'Growth rate'!$B$3:$S$93,6,FALSE)*VLOOKUP($F87,BY_IND_Demand_Drivers!$B$5:$J$100,8,FALSE)</f>
        <v>1.9360291490603113E-3</v>
      </c>
      <c r="I87" s="16">
        <f>VLOOKUP($D87,'Growth rate'!$B$3:$S$93,6,FALSE)*VLOOKUP($F87,BY_IND_Demand_Drivers!$B$5:$J$100,9,FALSE)</f>
        <v>1.9360291490603113E-3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3.5155337451728504E-2</v>
      </c>
      <c r="H88" s="16">
        <f>VLOOKUP($D88,'Growth rate'!$B$3:$S$93,6,FALSE)*VLOOKUP($F88,BY_IND_Demand_Drivers!$B$5:$J$100,8,FALSE)</f>
        <v>1.9674087931701276E-3</v>
      </c>
      <c r="I88" s="16">
        <f>VLOOKUP($D88,'Growth rate'!$B$3:$S$93,6,FALSE)*VLOOKUP($F88,BY_IND_Demand_Drivers!$B$5:$J$100,9,FALSE)</f>
        <v>1.9674087931701276E-3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3.5716055682543255E-2</v>
      </c>
      <c r="H89" s="16">
        <f>VLOOKUP($D89,'Growth rate'!$B$3:$S$93,6,FALSE)*VLOOKUP($F89,BY_IND_Demand_Drivers!$B$5:$J$100,8,FALSE)</f>
        <v>1.9987884372799436E-3</v>
      </c>
      <c r="I89" s="16">
        <f>VLOOKUP($D89,'Growth rate'!$B$3:$S$93,6,FALSE)*VLOOKUP($F89,BY_IND_Demand_Drivers!$B$5:$J$100,9,FALSE)</f>
        <v>1.9987884372799436E-3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3.6276773913358006E-2</v>
      </c>
      <c r="H90" s="16">
        <f>VLOOKUP($D90,'Growth rate'!$B$3:$S$93,6,FALSE)*VLOOKUP($F90,BY_IND_Demand_Drivers!$B$5:$J$100,8,FALSE)</f>
        <v>2.0301680813897601E-3</v>
      </c>
      <c r="I90" s="16">
        <f>VLOOKUP($D90,'Growth rate'!$B$3:$S$93,6,FALSE)*VLOOKUP($F90,BY_IND_Demand_Drivers!$B$5:$J$100,9,FALSE)</f>
        <v>2.0301680813897601E-3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3.683749214417275E-2</v>
      </c>
      <c r="H91" s="16">
        <f>VLOOKUP($D91,'Growth rate'!$B$3:$S$93,6,FALSE)*VLOOKUP($F91,BY_IND_Demand_Drivers!$B$5:$J$100,8,FALSE)</f>
        <v>2.0615477254995757E-3</v>
      </c>
      <c r="I91" s="16">
        <f>VLOOKUP($D91,'Growth rate'!$B$3:$S$93,6,FALSE)*VLOOKUP($F91,BY_IND_Demand_Drivers!$B$5:$J$100,9,FALSE)</f>
        <v>2.0615477254995757E-3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3.7398210374987494E-2</v>
      </c>
      <c r="H92" s="16">
        <f>VLOOKUP($D92,'Growth rate'!$B$3:$S$93,6,FALSE)*VLOOKUP($F92,BY_IND_Demand_Drivers!$B$5:$J$100,8,FALSE)</f>
        <v>2.0929273696093922E-3</v>
      </c>
      <c r="I92" s="16">
        <f>VLOOKUP($D92,'Growth rate'!$B$3:$S$93,6,FALSE)*VLOOKUP($F92,BY_IND_Demand_Drivers!$B$5:$J$100,9,FALSE)</f>
        <v>2.0929273696093922E-3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3.7958928605802245E-2</v>
      </c>
      <c r="H93" s="16">
        <f>VLOOKUP($D93,'Growth rate'!$B$3:$S$93,6,FALSE)*VLOOKUP($F93,BY_IND_Demand_Drivers!$B$5:$J$100,8,FALSE)</f>
        <v>2.1243070137192083E-3</v>
      </c>
      <c r="I93" s="16">
        <f>VLOOKUP($D93,'Growth rate'!$B$3:$S$93,6,FALSE)*VLOOKUP($F93,BY_IND_Demand_Drivers!$B$5:$J$100,9,FALSE)</f>
        <v>2.1243070137192083E-3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3.8519646836616996E-2</v>
      </c>
      <c r="H94" s="16">
        <f>VLOOKUP($D94,'Growth rate'!$B$3:$S$93,6,FALSE)*VLOOKUP($F94,BY_IND_Demand_Drivers!$B$5:$J$100,8,FALSE)</f>
        <v>2.1556866578290247E-3</v>
      </c>
      <c r="I94" s="16">
        <f>VLOOKUP($D94,'Growth rate'!$B$3:$S$93,6,FALSE)*VLOOKUP($F94,BY_IND_Demand_Drivers!$B$5:$J$100,9,FALSE)</f>
        <v>2.1556866578290247E-3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3.9080365067431747E-2</v>
      </c>
      <c r="H95" s="16">
        <f>VLOOKUP($D95,'Growth rate'!$B$3:$S$93,6,FALSE)*VLOOKUP($F95,BY_IND_Demand_Drivers!$B$5:$J$100,8,FALSE)</f>
        <v>2.1870663019388408E-3</v>
      </c>
      <c r="I95" s="16">
        <f>VLOOKUP($D95,'Growth rate'!$B$3:$S$93,6,FALSE)*VLOOKUP($F95,BY_IND_Demand_Drivers!$B$5:$J$100,9,FALSE)</f>
        <v>2.1870663019388408E-3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3.9641083298246491E-2</v>
      </c>
      <c r="H96" s="16">
        <f>VLOOKUP($D96,'Growth rate'!$B$3:$S$93,6,FALSE)*VLOOKUP($F96,BY_IND_Demand_Drivers!$B$5:$J$100,8,FALSE)</f>
        <v>2.2184459460486573E-3</v>
      </c>
      <c r="I96" s="16">
        <f>VLOOKUP($D96,'Growth rate'!$B$3:$S$93,6,FALSE)*VLOOKUP($F96,BY_IND_Demand_Drivers!$B$5:$J$100,9,FALSE)</f>
        <v>2.2184459460486573E-3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4.0201801529061242E-2</v>
      </c>
      <c r="H97" s="16">
        <f>VLOOKUP($D97,'Growth rate'!$B$3:$S$93,6,FALSE)*VLOOKUP($F97,BY_IND_Demand_Drivers!$B$5:$J$100,8,FALSE)</f>
        <v>2.2498255901584733E-3</v>
      </c>
      <c r="I97" s="16">
        <f>VLOOKUP($D97,'Growth rate'!$B$3:$S$93,6,FALSE)*VLOOKUP($F97,BY_IND_Demand_Drivers!$B$5:$J$100,9,FALSE)</f>
        <v>2.2498255901584733E-3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4.0762519759875986E-2</v>
      </c>
      <c r="H98" s="16">
        <f>VLOOKUP($D98,'Growth rate'!$B$3:$S$93,6,FALSE)*VLOOKUP($F98,BY_IND_Demand_Drivers!$B$5:$J$100,8,FALSE)</f>
        <v>2.2812052342682889E-3</v>
      </c>
      <c r="I98" s="16">
        <f>VLOOKUP($D98,'Growth rate'!$B$3:$S$93,6,FALSE)*VLOOKUP($F98,BY_IND_Demand_Drivers!$B$5:$J$100,9,FALSE)</f>
        <v>2.2812052342682889E-3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4.1323237990690737E-2</v>
      </c>
      <c r="H99" s="16">
        <f>VLOOKUP($D99,'Growth rate'!$B$3:$S$93,6,FALSE)*VLOOKUP($F99,BY_IND_Demand_Drivers!$B$5:$J$100,8,FALSE)</f>
        <v>2.3125848783781054E-3</v>
      </c>
      <c r="I99" s="16">
        <f>VLOOKUP($D99,'Growth rate'!$B$3:$S$93,6,FALSE)*VLOOKUP($F99,BY_IND_Demand_Drivers!$B$5:$J$100,9,FALSE)</f>
        <v>2.3125848783781054E-3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4.1883956221505481E-2</v>
      </c>
      <c r="H100" s="16">
        <f>VLOOKUP($D100,'Growth rate'!$B$3:$S$93,6,FALSE)*VLOOKUP($F100,BY_IND_Demand_Drivers!$B$5:$J$100,8,FALSE)</f>
        <v>2.3439645224879214E-3</v>
      </c>
      <c r="I100" s="16">
        <f>VLOOKUP($D100,'Growth rate'!$B$3:$S$93,6,FALSE)*VLOOKUP($F100,BY_IND_Demand_Drivers!$B$5:$J$100,9,FALSE)</f>
        <v>2.3439645224879214E-3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4.2444674452320232E-2</v>
      </c>
      <c r="H101" s="16">
        <f>VLOOKUP($D101,'Growth rate'!$B$3:$S$93,6,FALSE)*VLOOKUP($F101,BY_IND_Demand_Drivers!$B$5:$J$100,8,FALSE)</f>
        <v>2.3753441665977379E-3</v>
      </c>
      <c r="I101" s="16">
        <f>VLOOKUP($D101,'Growth rate'!$B$3:$S$93,6,FALSE)*VLOOKUP($F101,BY_IND_Demand_Drivers!$B$5:$J$100,9,FALSE)</f>
        <v>2.3753441665977379E-3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4.3005392683134983E-2</v>
      </c>
      <c r="H102" s="16">
        <f>VLOOKUP($D102,'Growth rate'!$B$3:$S$93,6,FALSE)*VLOOKUP($F102,BY_IND_Demand_Drivers!$B$5:$J$100,8,FALSE)</f>
        <v>2.406723810707554E-3</v>
      </c>
      <c r="I102" s="16">
        <f>VLOOKUP($D102,'Growth rate'!$B$3:$S$93,6,FALSE)*VLOOKUP($F102,BY_IND_Demand_Drivers!$B$5:$J$100,9,FALSE)</f>
        <v>2.406723810707554E-3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4.3566110913949734E-2</v>
      </c>
      <c r="H103" s="16">
        <f>VLOOKUP($D103,'Growth rate'!$B$3:$S$93,6,FALSE)*VLOOKUP($F103,BY_IND_Demand_Drivers!$B$5:$J$100,8,FALSE)</f>
        <v>2.4381034548173705E-3</v>
      </c>
      <c r="I103" s="16">
        <f>VLOOKUP($D103,'Growth rate'!$B$3:$S$93,6,FALSE)*VLOOKUP($F103,BY_IND_Demand_Drivers!$B$5:$J$100,9,FALSE)</f>
        <v>2.4381034548173705E-3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4.4126829144764478E-2</v>
      </c>
      <c r="H104" s="16">
        <f>VLOOKUP($D104,'Growth rate'!$B$3:$S$93,6,FALSE)*VLOOKUP($F104,BY_IND_Demand_Drivers!$B$5:$J$100,8,FALSE)</f>
        <v>2.4694830989271865E-3</v>
      </c>
      <c r="I104" s="16">
        <f>VLOOKUP($D104,'Growth rate'!$B$3:$S$93,6,FALSE)*VLOOKUP($F104,BY_IND_Demand_Drivers!$B$5:$J$100,9,FALSE)</f>
        <v>2.4694830989271865E-3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4.4687547375579229E-2</v>
      </c>
      <c r="H105" s="16">
        <f>VLOOKUP($D105,'Growth rate'!$B$3:$S$93,6,FALSE)*VLOOKUP($F105,BY_IND_Demand_Drivers!$B$5:$J$100,8,FALSE)</f>
        <v>2.500862743037003E-3</v>
      </c>
      <c r="I105" s="16">
        <f>VLOOKUP($D105,'Growth rate'!$B$3:$S$93,6,FALSE)*VLOOKUP($F105,BY_IND_Demand_Drivers!$B$5:$J$100,9,FALSE)</f>
        <v>2.500862743037003E-3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4.5248265606393979E-2</v>
      </c>
      <c r="H106" s="16">
        <f>VLOOKUP($D106,'Growth rate'!$B$3:$S$93,6,FALSE)*VLOOKUP($F106,BY_IND_Demand_Drivers!$B$5:$J$100,8,FALSE)</f>
        <v>2.532242387146819E-3</v>
      </c>
      <c r="I106" s="16">
        <f>VLOOKUP($D106,'Growth rate'!$B$3:$S$93,6,FALSE)*VLOOKUP($F106,BY_IND_Demand_Drivers!$B$5:$J$100,9,FALSE)</f>
        <v>2.532242387146819E-3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4.5808983837208724E-2</v>
      </c>
      <c r="H107" s="16">
        <f>VLOOKUP($D107,'Growth rate'!$B$3:$S$93,6,FALSE)*VLOOKUP($F107,BY_IND_Demand_Drivers!$B$5:$J$100,8,FALSE)</f>
        <v>2.5636220312566351E-3</v>
      </c>
      <c r="I107" s="16">
        <f>VLOOKUP($D107,'Growth rate'!$B$3:$S$93,6,FALSE)*VLOOKUP($F107,BY_IND_Demand_Drivers!$B$5:$J$100,9,FALSE)</f>
        <v>2.5636220312566351E-3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4.6369702068023468E-2</v>
      </c>
      <c r="H108" s="16">
        <f>VLOOKUP($D108,'Growth rate'!$B$3:$S$93,6,FALSE)*VLOOKUP($F108,BY_IND_Demand_Drivers!$B$5:$J$100,8,FALSE)</f>
        <v>2.5950016753664511E-3</v>
      </c>
      <c r="I108" s="16">
        <f>VLOOKUP($D108,'Growth rate'!$B$3:$S$93,6,FALSE)*VLOOKUP($F108,BY_IND_Demand_Drivers!$B$5:$J$100,9,FALSE)</f>
        <v>2.5950016753664511E-3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4.6930420298838219E-2</v>
      </c>
      <c r="H109" s="16">
        <f>VLOOKUP($D109,'Growth rate'!$B$3:$S$93,6,FALSE)*VLOOKUP($F109,BY_IND_Demand_Drivers!$B$5:$J$100,8,FALSE)</f>
        <v>2.6263813194762672E-3</v>
      </c>
      <c r="I109" s="16">
        <f>VLOOKUP($D109,'Growth rate'!$B$3:$S$93,6,FALSE)*VLOOKUP($F109,BY_IND_Demand_Drivers!$B$5:$J$100,9,FALSE)</f>
        <v>2.6263813194762672E-3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4.749113852965297E-2</v>
      </c>
      <c r="H110" s="16">
        <f>VLOOKUP($D110,'Growth rate'!$B$3:$S$93,6,FALSE)*VLOOKUP($F110,BY_IND_Demand_Drivers!$B$5:$J$100,8,FALSE)</f>
        <v>2.6577609635860837E-3</v>
      </c>
      <c r="I110" s="16">
        <f>VLOOKUP($D110,'Growth rate'!$B$3:$S$93,6,FALSE)*VLOOKUP($F110,BY_IND_Demand_Drivers!$B$5:$J$100,9,FALSE)</f>
        <v>2.6577609635860837E-3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4.8051856760467714E-2</v>
      </c>
      <c r="H111" s="16">
        <f>VLOOKUP($D111,'Growth rate'!$B$3:$S$93,6,FALSE)*VLOOKUP($F111,BY_IND_Demand_Drivers!$B$5:$J$100,8,FALSE)</f>
        <v>2.6891406076958997E-3</v>
      </c>
      <c r="I111" s="16">
        <f>VLOOKUP($D111,'Growth rate'!$B$3:$S$93,6,FALSE)*VLOOKUP($F111,BY_IND_Demand_Drivers!$B$5:$J$100,9,FALSE)</f>
        <v>2.6891406076958997E-3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4.8612574991282465E-2</v>
      </c>
      <c r="H112" s="16">
        <f>VLOOKUP($D112,'Growth rate'!$B$3:$S$93,6,FALSE)*VLOOKUP($F112,BY_IND_Demand_Drivers!$B$5:$J$100,8,FALSE)</f>
        <v>2.7205202518057162E-3</v>
      </c>
      <c r="I112" s="16">
        <f>VLOOKUP($D112,'Growth rate'!$B$3:$S$93,6,FALSE)*VLOOKUP($F112,BY_IND_Demand_Drivers!$B$5:$J$100,9,FALSE)</f>
        <v>2.7205202518057162E-3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4.9173293222097209E-2</v>
      </c>
      <c r="H113" s="16">
        <f>VLOOKUP($D113,'Growth rate'!$B$3:$S$93,6,FALSE)*VLOOKUP($F113,BY_IND_Demand_Drivers!$B$5:$J$100,8,FALSE)</f>
        <v>2.7518998959155318E-3</v>
      </c>
      <c r="I113" s="16">
        <f>VLOOKUP($D113,'Growth rate'!$B$3:$S$93,6,FALSE)*VLOOKUP($F113,BY_IND_Demand_Drivers!$B$5:$J$100,9,FALSE)</f>
        <v>2.7518998959155318E-3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4.973401145291196E-2</v>
      </c>
      <c r="H114" s="16">
        <f>VLOOKUP($D114,'Growth rate'!$B$3:$S$93,6,FALSE)*VLOOKUP($F114,BY_IND_Demand_Drivers!$B$5:$J$100,8,FALSE)</f>
        <v>2.7832795400253483E-3</v>
      </c>
      <c r="I114" s="16">
        <f>VLOOKUP($D114,'Growth rate'!$B$3:$S$93,6,FALSE)*VLOOKUP($F114,BY_IND_Demand_Drivers!$B$5:$J$100,9,FALSE)</f>
        <v>2.7832795400253483E-3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5.0294729683726704E-2</v>
      </c>
      <c r="H115" s="16">
        <f>VLOOKUP($D115,'Growth rate'!$B$3:$S$93,6,FALSE)*VLOOKUP($F115,BY_IND_Demand_Drivers!$B$5:$J$100,8,FALSE)</f>
        <v>2.8146591841351643E-3</v>
      </c>
      <c r="I115" s="16">
        <f>VLOOKUP($D115,'Growth rate'!$B$3:$S$93,6,FALSE)*VLOOKUP($F115,BY_IND_Demand_Drivers!$B$5:$J$100,9,FALSE)</f>
        <v>2.8146591841351643E-3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5.0855447914541455E-2</v>
      </c>
      <c r="H116" s="16">
        <f>VLOOKUP($D116,'Growth rate'!$B$3:$S$93,6,FALSE)*VLOOKUP($F116,BY_IND_Demand_Drivers!$B$5:$J$100,8,FALSE)</f>
        <v>2.8460388282449808E-3</v>
      </c>
      <c r="I116" s="16">
        <f>VLOOKUP($D116,'Growth rate'!$B$3:$S$93,6,FALSE)*VLOOKUP($F116,BY_IND_Demand_Drivers!$B$5:$J$100,9,FALSE)</f>
        <v>2.8460388282449808E-3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5.1416166145356205E-2</v>
      </c>
      <c r="H117" s="16">
        <f>VLOOKUP($D117,'Growth rate'!$B$3:$S$93,6,FALSE)*VLOOKUP($F117,BY_IND_Demand_Drivers!$B$5:$J$100,8,FALSE)</f>
        <v>2.8774184723547968E-3</v>
      </c>
      <c r="I117" s="16">
        <f>VLOOKUP($D117,'Growth rate'!$B$3:$S$93,6,FALSE)*VLOOKUP($F117,BY_IND_Demand_Drivers!$B$5:$J$100,9,FALSE)</f>
        <v>2.8774184723547968E-3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5.2238824803681909E-2</v>
      </c>
      <c r="H118" s="16">
        <f>VLOOKUP($D118,'Growth rate'!$B$3:$S$93,6,FALSE)*VLOOKUP($F118,BY_IND_Demand_Drivers!$B$5:$J$100,8,FALSE)</f>
        <v>2.9234571679124738E-3</v>
      </c>
      <c r="I118" s="16">
        <f>VLOOKUP($D118,'Growth rate'!$B$3:$S$93,6,FALSE)*VLOOKUP($F118,BY_IND_Demand_Drivers!$B$5:$J$100,9,FALSE)</f>
        <v>2.9234571679124738E-3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5.3074646000540814E-2</v>
      </c>
      <c r="H119" s="16">
        <f>VLOOKUP($D119,'Growth rate'!$B$3:$S$93,6,FALSE)*VLOOKUP($F119,BY_IND_Demand_Drivers!$B$5:$J$100,8,FALSE)</f>
        <v>2.9702324825990729E-3</v>
      </c>
      <c r="I119" s="16">
        <f>VLOOKUP($D119,'Growth rate'!$B$3:$S$93,6,FALSE)*VLOOKUP($F119,BY_IND_Demand_Drivers!$B$5:$J$100,9,FALSE)</f>
        <v>2.9702324825990729E-3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5.392384033654947E-2</v>
      </c>
      <c r="H120" s="16">
        <f>VLOOKUP($D120,'Growth rate'!$B$3:$S$93,6,FALSE)*VLOOKUP($F120,BY_IND_Demand_Drivers!$B$5:$J$100,8,FALSE)</f>
        <v>3.0177562023206584E-3</v>
      </c>
      <c r="I120" s="16">
        <f>VLOOKUP($D120,'Growth rate'!$B$3:$S$93,6,FALSE)*VLOOKUP($F120,BY_IND_Demand_Drivers!$B$5:$J$100,9,FALSE)</f>
        <v>3.0177562023206584E-3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5.4786621781934261E-2</v>
      </c>
      <c r="H121" s="16">
        <f>VLOOKUP($D121,'Growth rate'!$B$3:$S$93,6,FALSE)*VLOOKUP($F121,BY_IND_Demand_Drivers!$B$5:$J$100,8,FALSE)</f>
        <v>3.0660403015577891E-3</v>
      </c>
      <c r="I121" s="16">
        <f>VLOOKUP($D121,'Growth rate'!$B$3:$S$93,6,FALSE)*VLOOKUP($F121,BY_IND_Demand_Drivers!$B$5:$J$100,9,FALSE)</f>
        <v>3.0660403015577891E-3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5.5663207730445204E-2</v>
      </c>
      <c r="H122" s="16">
        <f>VLOOKUP($D122,'Growth rate'!$B$3:$S$93,6,FALSE)*VLOOKUP($F122,BY_IND_Demand_Drivers!$B$5:$J$100,8,FALSE)</f>
        <v>3.115096946382713E-3</v>
      </c>
      <c r="I122" s="16">
        <f>VLOOKUP($D122,'Growth rate'!$B$3:$S$93,6,FALSE)*VLOOKUP($F122,BY_IND_Demand_Drivers!$B$5:$J$100,9,FALSE)</f>
        <v>3.115096946382713E-3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5.6553819054132329E-2</v>
      </c>
      <c r="H123" s="16">
        <f>VLOOKUP($D123,'Growth rate'!$B$3:$S$93,6,FALSE)*VLOOKUP($F123,BY_IND_Demand_Drivers!$B$5:$J$100,8,FALSE)</f>
        <v>3.1649384975248368E-3</v>
      </c>
      <c r="I123" s="16">
        <f>VLOOKUP($D123,'Growth rate'!$B$3:$S$93,6,FALSE)*VLOOKUP($F123,BY_IND_Demand_Drivers!$B$5:$J$100,9,FALSE)</f>
        <v>3.1649384975248368E-3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5.7458680158998451E-2</v>
      </c>
      <c r="H124" s="16">
        <f>VLOOKUP($D124,'Growth rate'!$B$3:$S$93,6,FALSE)*VLOOKUP($F124,BY_IND_Demand_Drivers!$B$5:$J$100,8,FALSE)</f>
        <v>3.2155775134852346E-3</v>
      </c>
      <c r="I124" s="16">
        <f>VLOOKUP($D124,'Growth rate'!$B$3:$S$93,6,FALSE)*VLOOKUP($F124,BY_IND_Demand_Drivers!$B$5:$J$100,9,FALSE)</f>
        <v>3.2155775134852346E-3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5.8378019041542419E-2</v>
      </c>
      <c r="H125" s="16">
        <f>VLOOKUP($D125,'Growth rate'!$B$3:$S$93,6,FALSE)*VLOOKUP($F125,BY_IND_Demand_Drivers!$B$5:$J$100,8,FALSE)</f>
        <v>3.267026753700998E-3</v>
      </c>
      <c r="I125" s="16">
        <f>VLOOKUP($D125,'Growth rate'!$B$3:$S$93,6,FALSE)*VLOOKUP($F125,BY_IND_Demand_Drivers!$B$5:$J$100,9,FALSE)</f>
        <v>3.267026753700998E-3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5.9312067346207108E-2</v>
      </c>
      <c r="H126" s="16">
        <f>VLOOKUP($D126,'Growth rate'!$B$3:$S$93,6,FALSE)*VLOOKUP($F126,BY_IND_Demand_Drivers!$B$5:$J$100,8,FALSE)</f>
        <v>3.3192991817602145E-3</v>
      </c>
      <c r="I126" s="16">
        <f>VLOOKUP($D126,'Growth rate'!$B$3:$S$93,6,FALSE)*VLOOKUP($F126,BY_IND_Demand_Drivers!$B$5:$J$100,9,FALSE)</f>
        <v>3.3192991817602145E-3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6.0261060423746418E-2</v>
      </c>
      <c r="H127" s="16">
        <f>VLOOKUP($D127,'Growth rate'!$B$3:$S$93,6,FALSE)*VLOOKUP($F127,BY_IND_Demand_Drivers!$B$5:$J$100,8,FALSE)</f>
        <v>3.3724079686683777E-3</v>
      </c>
      <c r="I127" s="16">
        <f>VLOOKUP($D127,'Growth rate'!$B$3:$S$93,6,FALSE)*VLOOKUP($F127,BY_IND_Demand_Drivers!$B$5:$J$100,9,FALSE)</f>
        <v>3.3724079686683777E-3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6.1225237390526363E-2</v>
      </c>
      <c r="H128" s="16">
        <f>VLOOKUP($D128,'Growth rate'!$B$3:$S$93,6,FALSE)*VLOOKUP($F128,BY_IND_Demand_Drivers!$B$5:$J$100,8,FALSE)</f>
        <v>3.4263664961670715E-3</v>
      </c>
      <c r="I128" s="16">
        <f>VLOOKUP($D128,'Growth rate'!$B$3:$S$93,6,FALSE)*VLOOKUP($F128,BY_IND_Demand_Drivers!$B$5:$J$100,9,FALSE)</f>
        <v>3.4263664961670715E-3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6.2204841188774784E-2</v>
      </c>
      <c r="H129" s="16">
        <f>VLOOKUP($D129,'Growth rate'!$B$3:$S$93,6,FALSE)*VLOOKUP($F129,BY_IND_Demand_Drivers!$B$5:$J$100,8,FALSE)</f>
        <v>3.4811883601057452E-3</v>
      </c>
      <c r="I129" s="16">
        <f>VLOOKUP($D129,'Growth rate'!$B$3:$S$93,6,FALSE)*VLOOKUP($F129,BY_IND_Demand_Drivers!$B$5:$J$100,9,FALSE)</f>
        <v>3.4811883601057452E-3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6.3200118647795178E-2</v>
      </c>
      <c r="H130" s="16">
        <f>VLOOKUP($D130,'Growth rate'!$B$3:$S$93,6,FALSE)*VLOOKUP($F130,BY_IND_Demand_Drivers!$B$5:$J$100,8,FALSE)</f>
        <v>3.5368873738674369E-3</v>
      </c>
      <c r="I130" s="16">
        <f>VLOOKUP($D130,'Growth rate'!$B$3:$S$93,6,FALSE)*VLOOKUP($F130,BY_IND_Demand_Drivers!$B$5:$J$100,9,FALSE)</f>
        <v>3.5368873738674369E-3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6.4211320546159911E-2</v>
      </c>
      <c r="H131" s="16">
        <f>VLOOKUP($D131,'Growth rate'!$B$3:$S$93,6,FALSE)*VLOOKUP($F131,BY_IND_Demand_Drivers!$B$5:$J$100,8,FALSE)</f>
        <v>3.593477571849316E-3</v>
      </c>
      <c r="I131" s="16">
        <f>VLOOKUP($D131,'Growth rate'!$B$3:$S$93,6,FALSE)*VLOOKUP($F131,BY_IND_Demand_Drivers!$B$5:$J$100,9,FALSE)</f>
        <v>3.593477571849316E-3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6.5238701674898467E-2</v>
      </c>
      <c r="H132" s="16">
        <f>VLOOKUP($D132,'Growth rate'!$B$3:$S$93,6,FALSE)*VLOOKUP($F132,BY_IND_Demand_Drivers!$B$5:$J$100,8,FALSE)</f>
        <v>3.650973212998905E-3</v>
      </c>
      <c r="I132" s="16">
        <f>VLOOKUP($D132,'Growth rate'!$B$3:$S$93,6,FALSE)*VLOOKUP($F132,BY_IND_Demand_Drivers!$B$5:$J$100,9,FALSE)</f>
        <v>3.650973212998905E-3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6.6282520901696854E-2</v>
      </c>
      <c r="H133" s="16">
        <f>VLOOKUP($D133,'Growth rate'!$B$3:$S$93,6,FALSE)*VLOOKUP($F133,BY_IND_Demand_Drivers!$B$5:$J$100,8,FALSE)</f>
        <v>3.7093887844068881E-3</v>
      </c>
      <c r="I133" s="16">
        <f>VLOOKUP($D133,'Growth rate'!$B$3:$S$93,6,FALSE)*VLOOKUP($F133,BY_IND_Demand_Drivers!$B$5:$J$100,9,FALSE)</f>
        <v>3.7093887844068881E-3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6.7343041236123988E-2</v>
      </c>
      <c r="H134" s="16">
        <f>VLOOKUP($D134,'Growth rate'!$B$3:$S$93,6,FALSE)*VLOOKUP($F134,BY_IND_Demand_Drivers!$B$5:$J$100,8,FALSE)</f>
        <v>3.7687390049573979E-3</v>
      </c>
      <c r="I134" s="16">
        <f>VLOOKUP($D134,'Growth rate'!$B$3:$S$93,6,FALSE)*VLOOKUP($F134,BY_IND_Demand_Drivers!$B$5:$J$100,9,FALSE)</f>
        <v>3.7687390049573979E-3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6.8420529895901985E-2</v>
      </c>
      <c r="H135" s="16">
        <f>VLOOKUP($D135,'Growth rate'!$B$3:$S$93,6,FALSE)*VLOOKUP($F135,BY_IND_Demand_Drivers!$B$5:$J$100,8,FALSE)</f>
        <v>3.8290388290367168E-3</v>
      </c>
      <c r="I135" s="16">
        <f>VLOOKUP($D135,'Growth rate'!$B$3:$S$93,6,FALSE)*VLOOKUP($F135,BY_IND_Demand_Drivers!$B$5:$J$100,9,FALSE)</f>
        <v>3.8290388290367168E-3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6.9515258374236402E-2</v>
      </c>
      <c r="H136" s="16">
        <f>VLOOKUP($D136,'Growth rate'!$B$3:$S$93,6,FALSE)*VLOOKUP($F136,BY_IND_Demand_Drivers!$B$5:$J$100,8,FALSE)</f>
        <v>3.8903034503013035E-3</v>
      </c>
      <c r="I136" s="16">
        <f>VLOOKUP($D136,'Growth rate'!$B$3:$S$93,6,FALSE)*VLOOKUP($F136,BY_IND_Demand_Drivers!$B$5:$J$100,9,FALSE)</f>
        <v>3.8903034503013035E-3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7.0627502508224194E-2</v>
      </c>
      <c r="H137" s="16">
        <f>VLOOKUP($D137,'Growth rate'!$B$3:$S$93,6,FALSE)*VLOOKUP($F137,BY_IND_Demand_Drivers!$B$5:$J$100,8,FALSE)</f>
        <v>3.952548305506124E-3</v>
      </c>
      <c r="I137" s="16">
        <f>VLOOKUP($D137,'Growth rate'!$B$3:$S$93,6,FALSE)*VLOOKUP($F137,BY_IND_Demand_Drivers!$B$5:$J$100,9,FALSE)</f>
        <v>3.952548305506124E-3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7.1757542548355785E-2</v>
      </c>
      <c r="H138" s="16">
        <f>VLOOKUP($D138,'Growth rate'!$B$3:$S$93,6,FALSE)*VLOOKUP($F138,BY_IND_Demand_Drivers!$B$5:$J$100,8,FALSE)</f>
        <v>4.015789078394223E-3</v>
      </c>
      <c r="I138" s="16">
        <f>VLOOKUP($D138,'Growth rate'!$B$3:$S$93,6,FALSE)*VLOOKUP($F138,BY_IND_Demand_Drivers!$B$5:$J$100,9,FALSE)</f>
        <v>4.015789078394223E-3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7.2905663229129475E-2</v>
      </c>
      <c r="H139" s="16">
        <f>VLOOKUP($D139,'Growth rate'!$B$3:$S$93,6,FALSE)*VLOOKUP($F139,BY_IND_Demand_Drivers!$B$5:$J$100,8,FALSE)</f>
        <v>4.0800417036485305E-3</v>
      </c>
      <c r="I139" s="16">
        <f>VLOOKUP($D139,'Growth rate'!$B$3:$S$93,6,FALSE)*VLOOKUP($F139,BY_IND_Demand_Drivers!$B$5:$J$100,9,FALSE)</f>
        <v>4.0800417036485305E-3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7.4072153840795532E-2</v>
      </c>
      <c r="H140" s="16">
        <f>VLOOKUP($D140,'Growth rate'!$B$3:$S$93,6,FALSE)*VLOOKUP($F140,BY_IND_Demand_Drivers!$B$5:$J$100,8,FALSE)</f>
        <v>4.1453223709069066E-3</v>
      </c>
      <c r="I140" s="16">
        <f>VLOOKUP($D140,'Growth rate'!$B$3:$S$93,6,FALSE)*VLOOKUP($F140,BY_IND_Demand_Drivers!$B$5:$J$100,9,FALSE)</f>
        <v>4.1453223709069066E-3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7.5257308302248263E-2</v>
      </c>
      <c r="H141" s="16">
        <f>VLOOKUP($D141,'Growth rate'!$B$3:$S$93,6,FALSE)*VLOOKUP($F141,BY_IND_Demand_Drivers!$B$5:$J$100,8,FALSE)</f>
        <v>4.2116475288414166E-3</v>
      </c>
      <c r="I141" s="16">
        <f>VLOOKUP($D141,'Growth rate'!$B$3:$S$93,6,FALSE)*VLOOKUP($F141,BY_IND_Demand_Drivers!$B$5:$J$100,9,FALSE)</f>
        <v>4.2116475288414166E-3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7.6461425235084243E-2</v>
      </c>
      <c r="H142" s="16">
        <f>VLOOKUP($D142,'Growth rate'!$B$3:$S$93,6,FALSE)*VLOOKUP($F142,BY_IND_Demand_Drivers!$B$5:$J$100,8,FALSE)</f>
        <v>4.2790338893028803E-3</v>
      </c>
      <c r="I142" s="16">
        <f>VLOOKUP($D142,'Growth rate'!$B$3:$S$93,6,FALSE)*VLOOKUP($F142,BY_IND_Demand_Drivers!$B$5:$J$100,9,FALSE)</f>
        <v>4.2790338893028803E-3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7.7684808038845587E-2</v>
      </c>
      <c r="H143" s="16">
        <f>VLOOKUP($D143,'Growth rate'!$B$3:$S$93,6,FALSE)*VLOOKUP($F143,BY_IND_Demand_Drivers!$B$5:$J$100,8,FALSE)</f>
        <v>4.3474984315317253E-3</v>
      </c>
      <c r="I143" s="16">
        <f>VLOOKUP($D143,'Growth rate'!$B$3:$S$93,6,FALSE)*VLOOKUP($F143,BY_IND_Demand_Drivers!$B$5:$J$100,9,FALSE)</f>
        <v>4.3474984315317253E-3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7.8927764967467104E-2</v>
      </c>
      <c r="H144" s="16">
        <f>VLOOKUP($D144,'Growth rate'!$B$3:$S$93,6,FALSE)*VLOOKUP($F144,BY_IND_Demand_Drivers!$B$5:$J$100,8,FALSE)</f>
        <v>4.4170584064362325E-3</v>
      </c>
      <c r="I144" s="16">
        <f>VLOOKUP($D144,'Growth rate'!$B$3:$S$93,6,FALSE)*VLOOKUP($F144,BY_IND_Demand_Drivers!$B$5:$J$100,9,FALSE)</f>
        <v>4.4170584064362325E-3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8.0190609206946595E-2</v>
      </c>
      <c r="H145" s="16">
        <f>VLOOKUP($D145,'Growth rate'!$B$3:$S$93,6,FALSE)*VLOOKUP($F145,BY_IND_Demand_Drivers!$B$5:$J$100,8,FALSE)</f>
        <v>4.4877313409392126E-3</v>
      </c>
      <c r="I145" s="16">
        <f>VLOOKUP($D145,'Growth rate'!$B$3:$S$93,6,FALSE)*VLOOKUP($F145,BY_IND_Demand_Drivers!$B$5:$J$100,9,FALSE)</f>
        <v>4.4877313409392126E-3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8.1473658954257733E-2</v>
      </c>
      <c r="H146" s="16">
        <f>VLOOKUP($D146,'Growth rate'!$B$3:$S$93,6,FALSE)*VLOOKUP($F146,BY_IND_Demand_Drivers!$B$5:$J$100,8,FALSE)</f>
        <v>4.5595350423942409E-3</v>
      </c>
      <c r="I146" s="16">
        <f>VLOOKUP($D146,'Growth rate'!$B$3:$S$93,6,FALSE)*VLOOKUP($F146,BY_IND_Demand_Drivers!$B$5:$J$100,9,FALSE)</f>
        <v>4.5595350423942409E-3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8.2777237497525857E-2</v>
      </c>
      <c r="H147" s="16">
        <f>VLOOKUP($D147,'Growth rate'!$B$3:$S$93,6,FALSE)*VLOOKUP($F147,BY_IND_Demand_Drivers!$B$5:$J$100,8,FALSE)</f>
        <v>4.6324876030725487E-3</v>
      </c>
      <c r="I147" s="16">
        <f>VLOOKUP($D147,'Growth rate'!$B$3:$S$93,6,FALSE)*VLOOKUP($F147,BY_IND_Demand_Drivers!$B$5:$J$100,9,FALSE)</f>
        <v>4.6324876030725487E-3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8.4101673297486287E-2</v>
      </c>
      <c r="H148" s="16">
        <f>VLOOKUP($D148,'Growth rate'!$B$3:$S$93,6,FALSE)*VLOOKUP($F148,BY_IND_Demand_Drivers!$B$5:$J$100,8,FALSE)</f>
        <v>4.7066074047217091E-3</v>
      </c>
      <c r="I148" s="16">
        <f>VLOOKUP($D148,'Growth rate'!$B$3:$S$93,6,FALSE)*VLOOKUP($F148,BY_IND_Demand_Drivers!$B$5:$J$100,9,FALSE)</f>
        <v>4.7066074047217091E-3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8.5447300070246077E-2</v>
      </c>
      <c r="H149" s="16">
        <f>VLOOKUP($D149,'Growth rate'!$B$3:$S$93,6,FALSE)*VLOOKUP($F149,BY_IND_Demand_Drivers!$B$5:$J$100,8,FALSE)</f>
        <v>4.7819131231972576E-3</v>
      </c>
      <c r="I149" s="16">
        <f>VLOOKUP($D149,'Growth rate'!$B$3:$S$93,6,FALSE)*VLOOKUP($F149,BY_IND_Demand_Drivers!$B$5:$J$100,9,FALSE)</f>
        <v>4.7819131231972576E-3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8.6814456871370002E-2</v>
      </c>
      <c r="H150" s="16">
        <f>VLOOKUP($D150,'Growth rate'!$B$3:$S$93,6,FALSE)*VLOOKUP($F150,BY_IND_Demand_Drivers!$B$5:$J$100,8,FALSE)</f>
        <v>4.8584237331684137E-3</v>
      </c>
      <c r="I150" s="16">
        <f>VLOOKUP($D150,'Growth rate'!$B$3:$S$93,6,FALSE)*VLOOKUP($F150,BY_IND_Demand_Drivers!$B$5:$J$100,9,FALSE)</f>
        <v>4.8584237331684137E-3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8.820348818131192E-2</v>
      </c>
      <c r="H151" s="16">
        <f>VLOOKUP($D151,'Growth rate'!$B$3:$S$93,6,FALSE)*VLOOKUP($F151,BY_IND_Demand_Drivers!$B$5:$J$100,8,FALSE)</f>
        <v>4.9361585128991073E-3</v>
      </c>
      <c r="I151" s="16">
        <f>VLOOKUP($D151,'Growth rate'!$B$3:$S$93,6,FALSE)*VLOOKUP($F151,BY_IND_Demand_Drivers!$B$5:$J$100,9,FALSE)</f>
        <v>4.9361585128991073E-3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8.961474399221292E-2</v>
      </c>
      <c r="H152" s="16">
        <f>VLOOKUP($D152,'Growth rate'!$B$3:$S$93,6,FALSE)*VLOOKUP($F152,BY_IND_Demand_Drivers!$B$5:$J$100,8,FALSE)</f>
        <v>5.0151370491054942E-3</v>
      </c>
      <c r="I152" s="16">
        <f>VLOOKUP($D152,'Growth rate'!$B$3:$S$93,6,FALSE)*VLOOKUP($F152,BY_IND_Demand_Drivers!$B$5:$J$100,9,FALSE)</f>
        <v>5.0151370491054942E-3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9.1048579896088347E-2</v>
      </c>
      <c r="H153" s="16">
        <f>VLOOKUP($D153,'Growth rate'!$B$3:$S$93,6,FALSE)*VLOOKUP($F153,BY_IND_Demand_Drivers!$B$5:$J$100,8,FALSE)</f>
        <v>5.095379241891183E-3</v>
      </c>
      <c r="I153" s="16">
        <f>VLOOKUP($D153,'Growth rate'!$B$3:$S$93,6,FALSE)*VLOOKUP($F153,BY_IND_Demand_Drivers!$B$5:$J$100,9,FALSE)</f>
        <v>5.095379241891183E-3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9.2505357174425762E-2</v>
      </c>
      <c r="H154" s="16">
        <f>VLOOKUP($D154,'Growth rate'!$B$3:$S$93,6,FALSE)*VLOOKUP($F154,BY_IND_Demand_Drivers!$B$5:$J$100,8,FALSE)</f>
        <v>5.1769053097614421E-3</v>
      </c>
      <c r="I154" s="16">
        <f>VLOOKUP($D154,'Growth rate'!$B$3:$S$93,6,FALSE)*VLOOKUP($F154,BY_IND_Demand_Drivers!$B$5:$J$100,9,FALSE)</f>
        <v>5.1769053097614421E-3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9.3985442889216578E-2</v>
      </c>
      <c r="H155" s="16">
        <f>VLOOKUP($D155,'Growth rate'!$B$3:$S$93,6,FALSE)*VLOOKUP($F155,BY_IND_Demand_Drivers!$B$5:$J$100,8,FALSE)</f>
        <v>5.2597357947176248E-3</v>
      </c>
      <c r="I155" s="16">
        <f>VLOOKUP($D155,'Growth rate'!$B$3:$S$93,6,FALSE)*VLOOKUP($F155,BY_IND_Demand_Drivers!$B$5:$J$100,9,FALSE)</f>
        <v>5.2597357947176248E-3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9.5489209975444037E-2</v>
      </c>
      <c r="H156" s="16">
        <f>VLOOKUP($D156,'Growth rate'!$B$3:$S$93,6,FALSE)*VLOOKUP($F156,BY_IND_Demand_Drivers!$B$5:$J$100,8,FALSE)</f>
        <v>5.3438915674331065E-3</v>
      </c>
      <c r="I156" s="16">
        <f>VLOOKUP($D156,'Growth rate'!$B$3:$S$93,6,FALSE)*VLOOKUP($F156,BY_IND_Demand_Drivers!$B$5:$J$100,9,FALSE)</f>
        <v>5.3438915674331065E-3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9.701703733505114E-2</v>
      </c>
      <c r="H157" s="16">
        <f>VLOOKUP($D157,'Growth rate'!$B$3:$S$93,6,FALSE)*VLOOKUP($F157,BY_IND_Demand_Drivers!$B$5:$J$100,8,FALSE)</f>
        <v>5.4293938325120361E-3</v>
      </c>
      <c r="I157" s="16">
        <f>VLOOKUP($D157,'Growth rate'!$B$3:$S$93,6,FALSE)*VLOOKUP($F157,BY_IND_Demand_Drivers!$B$5:$J$100,9,FALSE)</f>
        <v>5.4293938325120361E-3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9.8569309932411961E-2</v>
      </c>
      <c r="H158" s="16">
        <f>VLOOKUP($D158,'Growth rate'!$B$3:$S$93,6,FALSE)*VLOOKUP($F158,BY_IND_Demand_Drivers!$B$5:$J$100,8,FALSE)</f>
        <v>5.5162641338322299E-3</v>
      </c>
      <c r="I158" s="16">
        <f>VLOOKUP($D158,'Growth rate'!$B$3:$S$93,6,FALSE)*VLOOKUP($F158,BY_IND_Demand_Drivers!$B$5:$J$100,9,FALSE)</f>
        <v>5.5162641338322299E-3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0.10014641889133058</v>
      </c>
      <c r="H159" s="16">
        <f>VLOOKUP($D159,'Growth rate'!$B$3:$S$93,6,FALSE)*VLOOKUP($F159,BY_IND_Demand_Drivers!$B$5:$J$100,8,FALSE)</f>
        <v>5.6045243599735462E-3</v>
      </c>
      <c r="I159" s="16">
        <f>VLOOKUP($D159,'Growth rate'!$B$3:$S$93,6,FALSE)*VLOOKUP($F159,BY_IND_Demand_Drivers!$B$5:$J$100,9,FALSE)</f>
        <v>5.6045243599735462E-3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0.10174876159359186</v>
      </c>
      <c r="H160" s="16">
        <f>VLOOKUP($D160,'Growth rate'!$B$3:$S$93,6,FALSE)*VLOOKUP($F160,BY_IND_Demand_Drivers!$B$5:$J$100,8,FALSE)</f>
        <v>5.6941967497331231E-3</v>
      </c>
      <c r="I160" s="16">
        <f>VLOOKUP($D160,'Growth rate'!$B$3:$S$93,6,FALSE)*VLOOKUP($F160,BY_IND_Demand_Drivers!$B$5:$J$100,9,FALSE)</f>
        <v>5.6941967497331231E-3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0.10337674177908933</v>
      </c>
      <c r="H161" s="16">
        <f>VLOOKUP($D161,'Growth rate'!$B$3:$S$93,6,FALSE)*VLOOKUP($F161,BY_IND_Demand_Drivers!$B$5:$J$100,8,FALSE)</f>
        <v>5.7853038977288525E-3</v>
      </c>
      <c r="I161" s="16">
        <f>VLOOKUP($D161,'Growth rate'!$B$3:$S$93,6,FALSE)*VLOOKUP($F161,BY_IND_Demand_Drivers!$B$5:$J$100,9,FALSE)</f>
        <v>5.7853038977288525E-3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0.10503076964755478</v>
      </c>
      <c r="H162" s="16">
        <f>VLOOKUP($D162,'Growth rate'!$B$3:$S$93,6,FALSE)*VLOOKUP($F162,BY_IND_Demand_Drivers!$B$5:$J$100,8,FALSE)</f>
        <v>5.8778687600925155E-3</v>
      </c>
      <c r="I162" s="16">
        <f>VLOOKUP($D162,'Growth rate'!$B$3:$S$93,6,FALSE)*VLOOKUP($F162,BY_IND_Demand_Drivers!$B$5:$J$100,9,FALSE)</f>
        <v>5.8778687600925155E-3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0.10671126196191565</v>
      </c>
      <c r="H163" s="16">
        <f>VLOOKUP($D163,'Growth rate'!$B$3:$S$93,6,FALSE)*VLOOKUP($F163,BY_IND_Demand_Drivers!$B$5:$J$100,8,FALSE)</f>
        <v>5.9719146602539956E-3</v>
      </c>
      <c r="I163" s="16">
        <f>VLOOKUP($D163,'Growth rate'!$B$3:$S$93,6,FALSE)*VLOOKUP($F163,BY_IND_Demand_Drivers!$B$5:$J$100,9,FALSE)</f>
        <v>5.9719146602539956E-3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0.10841864215330629</v>
      </c>
      <c r="H164" s="16">
        <f>VLOOKUP($D164,'Growth rate'!$B$3:$S$93,6,FALSE)*VLOOKUP($F164,BY_IND_Demand_Drivers!$B$5:$J$100,8,FALSE)</f>
        <v>6.067465294818059E-3</v>
      </c>
      <c r="I164" s="16">
        <f>VLOOKUP($D164,'Growth rate'!$B$3:$S$93,6,FALSE)*VLOOKUP($F164,BY_IND_Demand_Drivers!$B$5:$J$100,9,FALSE)</f>
        <v>6.067465294818059E-3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0.11015334042775919</v>
      </c>
      <c r="H165" s="16">
        <f>VLOOKUP($D165,'Growth rate'!$B$3:$S$93,6,FALSE)*VLOOKUP($F165,BY_IND_Demand_Drivers!$B$5:$J$100,8,FALSE)</f>
        <v>6.1645447395351476E-3</v>
      </c>
      <c r="I165" s="16">
        <f>VLOOKUP($D165,'Growth rate'!$B$3:$S$93,6,FALSE)*VLOOKUP($F165,BY_IND_Demand_Drivers!$B$5:$J$100,9,FALSE)</f>
        <v>6.1645447395351476E-3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0.11191579387460335</v>
      </c>
      <c r="H166" s="16">
        <f>VLOOKUP($D166,'Growth rate'!$B$3:$S$93,6,FALSE)*VLOOKUP($F166,BY_IND_Demand_Drivers!$B$5:$J$100,8,FALSE)</f>
        <v>6.2631774553677105E-3</v>
      </c>
      <c r="I166" s="16">
        <f>VLOOKUP($D166,'Growth rate'!$B$3:$S$93,6,FALSE)*VLOOKUP($F166,BY_IND_Demand_Drivers!$B$5:$J$100,9,FALSE)</f>
        <v>6.2631774553677105E-3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0.11370644657659701</v>
      </c>
      <c r="H167" s="16">
        <f>VLOOKUP($D167,'Growth rate'!$B$3:$S$93,6,FALSE)*VLOOKUP($F167,BY_IND_Demand_Drivers!$B$5:$J$100,8,FALSE)</f>
        <v>6.3633882946535943E-3</v>
      </c>
      <c r="I167" s="16">
        <f>VLOOKUP($D167,'Growth rate'!$B$3:$S$93,6,FALSE)*VLOOKUP($F167,BY_IND_Demand_Drivers!$B$5:$J$100,9,FALSE)</f>
        <v>6.3633882946535943E-3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9.3983524752475258E-3</v>
      </c>
      <c r="H168" s="16">
        <f>VLOOKUP($D168,'Growth rate'!$B$3:$S$93,6,FALSE)*VLOOKUP($F168,BY_IND_Demand_Drivers!$B$5:$J$100,8,FALSE)</f>
        <v>5.3080396039603965E-4</v>
      </c>
      <c r="I168" s="16">
        <f>VLOOKUP($D168,'Growth rate'!$B$3:$S$93,6,FALSE)*VLOOKUP($F168,BY_IND_Demand_Drivers!$B$5:$J$100,9,FALSE)</f>
        <v>5.3080396039603965E-4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9.5531930142156354E-3</v>
      </c>
      <c r="H169" s="16">
        <f>VLOOKUP($D169,'Growth rate'!$B$3:$S$93,6,FALSE)*VLOOKUP($F169,BY_IND_Demand_Drivers!$B$5:$J$100,8,FALSE)</f>
        <v>5.3954910711516879E-4</v>
      </c>
      <c r="I169" s="16">
        <f>VLOOKUP($D169,'Growth rate'!$B$3:$S$93,6,FALSE)*VLOOKUP($F169,BY_IND_Demand_Drivers!$B$5:$J$100,9,FALSE)</f>
        <v>5.3954910711516879E-4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9.7080335531837449E-3</v>
      </c>
      <c r="H170" s="16">
        <f>VLOOKUP($D170,'Growth rate'!$B$3:$S$93,6,FALSE)*VLOOKUP($F170,BY_IND_Demand_Drivers!$B$5:$J$100,8,FALSE)</f>
        <v>5.4829425383429793E-4</v>
      </c>
      <c r="I170" s="16">
        <f>VLOOKUP($D170,'Growth rate'!$B$3:$S$93,6,FALSE)*VLOOKUP($F170,BY_IND_Demand_Drivers!$B$5:$J$100,9,FALSE)</f>
        <v>5.4829425383429793E-4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9.8628740921518545E-3</v>
      </c>
      <c r="H171" s="16">
        <f>VLOOKUP($D171,'Growth rate'!$B$3:$S$93,6,FALSE)*VLOOKUP($F171,BY_IND_Demand_Drivers!$B$5:$J$100,8,FALSE)</f>
        <v>5.5703940055342697E-4</v>
      </c>
      <c r="I171" s="16">
        <f>VLOOKUP($D171,'Growth rate'!$B$3:$S$93,6,FALSE)*VLOOKUP($F171,BY_IND_Demand_Drivers!$B$5:$J$100,9,FALSE)</f>
        <v>5.5703940055342697E-4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1.0017714631119964E-2</v>
      </c>
      <c r="H172" s="16">
        <f>VLOOKUP($D172,'Growth rate'!$B$3:$S$93,6,FALSE)*VLOOKUP($F172,BY_IND_Demand_Drivers!$B$5:$J$100,8,FALSE)</f>
        <v>5.6578454727255611E-4</v>
      </c>
      <c r="I172" s="16">
        <f>VLOOKUP($D172,'Growth rate'!$B$3:$S$93,6,FALSE)*VLOOKUP($F172,BY_IND_Demand_Drivers!$B$5:$J$100,9,FALSE)</f>
        <v>5.6578454727255611E-4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1.0172555170088072E-2</v>
      </c>
      <c r="H173" s="16">
        <f>VLOOKUP($D173,'Growth rate'!$B$3:$S$93,6,FALSE)*VLOOKUP($F173,BY_IND_Demand_Drivers!$B$5:$J$100,8,FALSE)</f>
        <v>5.7452969399168514E-4</v>
      </c>
      <c r="I173" s="16">
        <f>VLOOKUP($D173,'Growth rate'!$B$3:$S$93,6,FALSE)*VLOOKUP($F173,BY_IND_Demand_Drivers!$B$5:$J$100,9,FALSE)</f>
        <v>5.7452969399168514E-4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1.0327395709056181E-2</v>
      </c>
      <c r="H174" s="16">
        <f>VLOOKUP($D174,'Growth rate'!$B$3:$S$93,6,FALSE)*VLOOKUP($F174,BY_IND_Demand_Drivers!$B$5:$J$100,8,FALSE)</f>
        <v>5.8327484071081428E-4</v>
      </c>
      <c r="I174" s="16">
        <f>VLOOKUP($D174,'Growth rate'!$B$3:$S$93,6,FALSE)*VLOOKUP($F174,BY_IND_Demand_Drivers!$B$5:$J$100,9,FALSE)</f>
        <v>5.8327484071081428E-4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1.0482236248024291E-2</v>
      </c>
      <c r="H175" s="16">
        <f>VLOOKUP($D175,'Growth rate'!$B$3:$S$93,6,FALSE)*VLOOKUP($F175,BY_IND_Demand_Drivers!$B$5:$J$100,8,FALSE)</f>
        <v>5.9201998742994331E-4</v>
      </c>
      <c r="I175" s="16">
        <f>VLOOKUP($D175,'Growth rate'!$B$3:$S$93,6,FALSE)*VLOOKUP($F175,BY_IND_Demand_Drivers!$B$5:$J$100,9,FALSE)</f>
        <v>5.9201998742994331E-4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1.0637076786992401E-2</v>
      </c>
      <c r="H176" s="16">
        <f>VLOOKUP($D176,'Growth rate'!$B$3:$S$93,6,FALSE)*VLOOKUP($F176,BY_IND_Demand_Drivers!$B$5:$J$100,8,FALSE)</f>
        <v>6.0076513414907245E-4</v>
      </c>
      <c r="I176" s="16">
        <f>VLOOKUP($D176,'Growth rate'!$B$3:$S$93,6,FALSE)*VLOOKUP($F176,BY_IND_Demand_Drivers!$B$5:$J$100,9,FALSE)</f>
        <v>6.0076513414907245E-4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1.079191732596051E-2</v>
      </c>
      <c r="H177" s="16">
        <f>VLOOKUP($D177,'Growth rate'!$B$3:$S$93,6,FALSE)*VLOOKUP($F177,BY_IND_Demand_Drivers!$B$5:$J$100,8,FALSE)</f>
        <v>6.0951028086820159E-4</v>
      </c>
      <c r="I177" s="16">
        <f>VLOOKUP($D177,'Growth rate'!$B$3:$S$93,6,FALSE)*VLOOKUP($F177,BY_IND_Demand_Drivers!$B$5:$J$100,9,FALSE)</f>
        <v>6.0951028086820159E-4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1.094675786492862E-2</v>
      </c>
      <c r="H178" s="16">
        <f>VLOOKUP($D178,'Growth rate'!$B$3:$S$93,6,FALSE)*VLOOKUP($F178,BY_IND_Demand_Drivers!$B$5:$J$100,8,FALSE)</f>
        <v>6.1825542758733073E-4</v>
      </c>
      <c r="I178" s="16">
        <f>VLOOKUP($D178,'Growth rate'!$B$3:$S$93,6,FALSE)*VLOOKUP($F178,BY_IND_Demand_Drivers!$B$5:$J$100,9,FALSE)</f>
        <v>6.1825542758733073E-4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1.1101598403896729E-2</v>
      </c>
      <c r="H179" s="16">
        <f>VLOOKUP($D179,'Growth rate'!$B$3:$S$93,6,FALSE)*VLOOKUP($F179,BY_IND_Demand_Drivers!$B$5:$J$100,8,FALSE)</f>
        <v>6.2700057430645987E-4</v>
      </c>
      <c r="I179" s="16">
        <f>VLOOKUP($D179,'Growth rate'!$B$3:$S$93,6,FALSE)*VLOOKUP($F179,BY_IND_Demand_Drivers!$B$5:$J$100,9,FALSE)</f>
        <v>6.2700057430645987E-4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1.1256438942864837E-2</v>
      </c>
      <c r="H180" s="16">
        <f>VLOOKUP($D180,'Growth rate'!$B$3:$S$93,6,FALSE)*VLOOKUP($F180,BY_IND_Demand_Drivers!$B$5:$J$100,8,FALSE)</f>
        <v>6.357457210255888E-4</v>
      </c>
      <c r="I180" s="16">
        <f>VLOOKUP($D180,'Growth rate'!$B$3:$S$93,6,FALSE)*VLOOKUP($F180,BY_IND_Demand_Drivers!$B$5:$J$100,9,FALSE)</f>
        <v>6.357457210255888E-4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1.1411279481832947E-2</v>
      </c>
      <c r="H181" s="16">
        <f>VLOOKUP($D181,'Growth rate'!$B$3:$S$93,6,FALSE)*VLOOKUP($F181,BY_IND_Demand_Drivers!$B$5:$J$100,8,FALSE)</f>
        <v>6.4449086774471794E-4</v>
      </c>
      <c r="I181" s="16">
        <f>VLOOKUP($D181,'Growth rate'!$B$3:$S$93,6,FALSE)*VLOOKUP($F181,BY_IND_Demand_Drivers!$B$5:$J$100,9,FALSE)</f>
        <v>6.4449086774471794E-4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1.1566120020801056E-2</v>
      </c>
      <c r="H182" s="16">
        <f>VLOOKUP($D182,'Growth rate'!$B$3:$S$93,6,FALSE)*VLOOKUP($F182,BY_IND_Demand_Drivers!$B$5:$J$100,8,FALSE)</f>
        <v>6.5323601446384708E-4</v>
      </c>
      <c r="I182" s="16">
        <f>VLOOKUP($D182,'Growth rate'!$B$3:$S$93,6,FALSE)*VLOOKUP($F182,BY_IND_Demand_Drivers!$B$5:$J$100,9,FALSE)</f>
        <v>6.5323601446384708E-4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1.1720960559769166E-2</v>
      </c>
      <c r="H183" s="16">
        <f>VLOOKUP($D183,'Growth rate'!$B$3:$S$93,6,FALSE)*VLOOKUP($F183,BY_IND_Demand_Drivers!$B$5:$J$100,8,FALSE)</f>
        <v>6.6198116118297622E-4</v>
      </c>
      <c r="I183" s="16">
        <f>VLOOKUP($D183,'Growth rate'!$B$3:$S$93,6,FALSE)*VLOOKUP($F183,BY_IND_Demand_Drivers!$B$5:$J$100,9,FALSE)</f>
        <v>6.6198116118297622E-4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1.1875801098737277E-2</v>
      </c>
      <c r="H184" s="16">
        <f>VLOOKUP($D184,'Growth rate'!$B$3:$S$93,6,FALSE)*VLOOKUP($F184,BY_IND_Demand_Drivers!$B$5:$J$100,8,FALSE)</f>
        <v>6.7072630790210525E-4</v>
      </c>
      <c r="I184" s="16">
        <f>VLOOKUP($D184,'Growth rate'!$B$3:$S$93,6,FALSE)*VLOOKUP($F184,BY_IND_Demand_Drivers!$B$5:$J$100,9,FALSE)</f>
        <v>6.7072630790210525E-4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1.2030641637705387E-2</v>
      </c>
      <c r="H185" s="16">
        <f>VLOOKUP($D185,'Growth rate'!$B$3:$S$93,6,FALSE)*VLOOKUP($F185,BY_IND_Demand_Drivers!$B$5:$J$100,8,FALSE)</f>
        <v>6.7947145462123439E-4</v>
      </c>
      <c r="I185" s="16">
        <f>VLOOKUP($D185,'Growth rate'!$B$3:$S$93,6,FALSE)*VLOOKUP($F185,BY_IND_Demand_Drivers!$B$5:$J$100,9,FALSE)</f>
        <v>6.7947145462123439E-4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1.2185482176673496E-2</v>
      </c>
      <c r="H186" s="16">
        <f>VLOOKUP($D186,'Growth rate'!$B$3:$S$93,6,FALSE)*VLOOKUP($F186,BY_IND_Demand_Drivers!$B$5:$J$100,8,FALSE)</f>
        <v>6.8821660134036353E-4</v>
      </c>
      <c r="I186" s="16">
        <f>VLOOKUP($D186,'Growth rate'!$B$3:$S$93,6,FALSE)*VLOOKUP($F186,BY_IND_Demand_Drivers!$B$5:$J$100,9,FALSE)</f>
        <v>6.8821660134036353E-4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1.2340322715641606E-2</v>
      </c>
      <c r="H187" s="16">
        <f>VLOOKUP($D187,'Growth rate'!$B$3:$S$93,6,FALSE)*VLOOKUP($F187,BY_IND_Demand_Drivers!$B$5:$J$100,8,FALSE)</f>
        <v>6.9696174805949267E-4</v>
      </c>
      <c r="I187" s="16">
        <f>VLOOKUP($D187,'Growth rate'!$B$3:$S$93,6,FALSE)*VLOOKUP($F187,BY_IND_Demand_Drivers!$B$5:$J$100,9,FALSE)</f>
        <v>6.9696174805949267E-4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1.2495163254609715E-2</v>
      </c>
      <c r="H188" s="16">
        <f>VLOOKUP($D188,'Growth rate'!$B$3:$S$93,6,FALSE)*VLOOKUP($F188,BY_IND_Demand_Drivers!$B$5:$J$100,8,FALSE)</f>
        <v>7.0570689477862181E-4</v>
      </c>
      <c r="I188" s="16">
        <f>VLOOKUP($D188,'Growth rate'!$B$3:$S$93,6,FALSE)*VLOOKUP($F188,BY_IND_Demand_Drivers!$B$5:$J$100,9,FALSE)</f>
        <v>7.0570689477862181E-4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1.2650003793577825E-2</v>
      </c>
      <c r="H189" s="16">
        <f>VLOOKUP($D189,'Growth rate'!$B$3:$S$93,6,FALSE)*VLOOKUP($F189,BY_IND_Demand_Drivers!$B$5:$J$100,8,FALSE)</f>
        <v>7.1445204149775084E-4</v>
      </c>
      <c r="I189" s="16">
        <f>VLOOKUP($D189,'Growth rate'!$B$3:$S$93,6,FALSE)*VLOOKUP($F189,BY_IND_Demand_Drivers!$B$5:$J$100,9,FALSE)</f>
        <v>7.1445204149775084E-4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1.2804844332545933E-2</v>
      </c>
      <c r="H190" s="16">
        <f>VLOOKUP($D190,'Growth rate'!$B$3:$S$93,6,FALSE)*VLOOKUP($F190,BY_IND_Demand_Drivers!$B$5:$J$100,8,FALSE)</f>
        <v>7.2319718821687987E-4</v>
      </c>
      <c r="I190" s="16">
        <f>VLOOKUP($D190,'Growth rate'!$B$3:$S$93,6,FALSE)*VLOOKUP($F190,BY_IND_Demand_Drivers!$B$5:$J$100,9,FALSE)</f>
        <v>7.2319718821687987E-4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1.2959684871514042E-2</v>
      </c>
      <c r="H191" s="16">
        <f>VLOOKUP($D191,'Growth rate'!$B$3:$S$93,6,FALSE)*VLOOKUP($F191,BY_IND_Demand_Drivers!$B$5:$J$100,8,FALSE)</f>
        <v>7.3194233493600902E-4</v>
      </c>
      <c r="I191" s="16">
        <f>VLOOKUP($D191,'Growth rate'!$B$3:$S$93,6,FALSE)*VLOOKUP($F191,BY_IND_Demand_Drivers!$B$5:$J$100,9,FALSE)</f>
        <v>7.3194233493600902E-4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1.3114525410482152E-2</v>
      </c>
      <c r="H192" s="16">
        <f>VLOOKUP($D192,'Growth rate'!$B$3:$S$93,6,FALSE)*VLOOKUP($F192,BY_IND_Demand_Drivers!$B$5:$J$100,8,FALSE)</f>
        <v>7.4068748165513816E-4</v>
      </c>
      <c r="I192" s="16">
        <f>VLOOKUP($D192,'Growth rate'!$B$3:$S$93,6,FALSE)*VLOOKUP($F192,BY_IND_Demand_Drivers!$B$5:$J$100,9,FALSE)</f>
        <v>7.4068748165513816E-4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1.3269365949450261E-2</v>
      </c>
      <c r="H193" s="16">
        <f>VLOOKUP($D193,'Growth rate'!$B$3:$S$93,6,FALSE)*VLOOKUP($F193,BY_IND_Demand_Drivers!$B$5:$J$100,8,FALSE)</f>
        <v>7.4943262837426719E-4</v>
      </c>
      <c r="I193" s="16">
        <f>VLOOKUP($D193,'Growth rate'!$B$3:$S$93,6,FALSE)*VLOOKUP($F193,BY_IND_Demand_Drivers!$B$5:$J$100,9,FALSE)</f>
        <v>7.4943262837426719E-4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1.3424206488418371E-2</v>
      </c>
      <c r="H194" s="16">
        <f>VLOOKUP($D194,'Growth rate'!$B$3:$S$93,6,FALSE)*VLOOKUP($F194,BY_IND_Demand_Drivers!$B$5:$J$100,8,FALSE)</f>
        <v>7.5817777509339633E-4</v>
      </c>
      <c r="I194" s="16">
        <f>VLOOKUP($D194,'Growth rate'!$B$3:$S$93,6,FALSE)*VLOOKUP($F194,BY_IND_Demand_Drivers!$B$5:$J$100,9,FALSE)</f>
        <v>7.5817777509339633E-4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1.3579047027386479E-2</v>
      </c>
      <c r="H195" s="16">
        <f>VLOOKUP($D195,'Growth rate'!$B$3:$S$93,6,FALSE)*VLOOKUP($F195,BY_IND_Demand_Drivers!$B$5:$J$100,8,FALSE)</f>
        <v>7.6692292181252536E-4</v>
      </c>
      <c r="I195" s="16">
        <f>VLOOKUP($D195,'Growth rate'!$B$3:$S$93,6,FALSE)*VLOOKUP($F195,BY_IND_Demand_Drivers!$B$5:$J$100,9,FALSE)</f>
        <v>7.6692292181252536E-4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1.3733887566354588E-2</v>
      </c>
      <c r="H196" s="16">
        <f>VLOOKUP($D196,'Growth rate'!$B$3:$S$93,6,FALSE)*VLOOKUP($F196,BY_IND_Demand_Drivers!$B$5:$J$100,8,FALSE)</f>
        <v>7.756680685316545E-4</v>
      </c>
      <c r="I196" s="16">
        <f>VLOOKUP($D196,'Growth rate'!$B$3:$S$93,6,FALSE)*VLOOKUP($F196,BY_IND_Demand_Drivers!$B$5:$J$100,9,FALSE)</f>
        <v>7.756680685316545E-4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1.3888728105322698E-2</v>
      </c>
      <c r="H197" s="16">
        <f>VLOOKUP($D197,'Growth rate'!$B$3:$S$93,6,FALSE)*VLOOKUP($F197,BY_IND_Demand_Drivers!$B$5:$J$100,8,FALSE)</f>
        <v>7.8441321525078353E-4</v>
      </c>
      <c r="I197" s="16">
        <f>VLOOKUP($D197,'Growth rate'!$B$3:$S$93,6,FALSE)*VLOOKUP($F197,BY_IND_Demand_Drivers!$B$5:$J$100,9,FALSE)</f>
        <v>7.8441321525078353E-4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1.4043568644290808E-2</v>
      </c>
      <c r="H198" s="16">
        <f>VLOOKUP($D198,'Growth rate'!$B$3:$S$93,6,FALSE)*VLOOKUP($F198,BY_IND_Demand_Drivers!$B$5:$J$100,8,FALSE)</f>
        <v>7.9315836196991267E-4</v>
      </c>
      <c r="I198" s="16">
        <f>VLOOKUP($D198,'Growth rate'!$B$3:$S$93,6,FALSE)*VLOOKUP($F198,BY_IND_Demand_Drivers!$B$5:$J$100,9,FALSE)</f>
        <v>7.9315836196991267E-4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1.4198409183258917E-2</v>
      </c>
      <c r="H199" s="16">
        <f>VLOOKUP($D199,'Growth rate'!$B$3:$S$93,6,FALSE)*VLOOKUP($F199,BY_IND_Demand_Drivers!$B$5:$J$100,8,FALSE)</f>
        <v>8.0190350868904181E-4</v>
      </c>
      <c r="I199" s="16">
        <f>VLOOKUP($D199,'Growth rate'!$B$3:$S$93,6,FALSE)*VLOOKUP($F199,BY_IND_Demand_Drivers!$B$5:$J$100,9,FALSE)</f>
        <v>8.0190350868904181E-4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1.4425583730191061E-2</v>
      </c>
      <c r="H200" s="16">
        <f>VLOOKUP($D200,'Growth rate'!$B$3:$S$93,6,FALSE)*VLOOKUP($F200,BY_IND_Demand_Drivers!$B$5:$J$100,8,FALSE)</f>
        <v>8.1473396482806661E-4</v>
      </c>
      <c r="I200" s="16">
        <f>VLOOKUP($D200,'Growth rate'!$B$3:$S$93,6,FALSE)*VLOOKUP($F200,BY_IND_Demand_Drivers!$B$5:$J$100,9,FALSE)</f>
        <v>8.1473396482806661E-4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1.4656393069874115E-2</v>
      </c>
      <c r="H201" s="16">
        <f>VLOOKUP($D201,'Growth rate'!$B$3:$S$93,6,FALSE)*VLOOKUP($F201,BY_IND_Demand_Drivers!$B$5:$J$100,8,FALSE)</f>
        <v>8.2776970826531555E-4</v>
      </c>
      <c r="I201" s="16">
        <f>VLOOKUP($D201,'Growth rate'!$B$3:$S$93,6,FALSE)*VLOOKUP($F201,BY_IND_Demand_Drivers!$B$5:$J$100,9,FALSE)</f>
        <v>8.2776970826531555E-4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1.4890895358992103E-2</v>
      </c>
      <c r="H202" s="16">
        <f>VLOOKUP($D202,'Growth rate'!$B$3:$S$93,6,FALSE)*VLOOKUP($F202,BY_IND_Demand_Drivers!$B$5:$J$100,8,FALSE)</f>
        <v>8.410140235975606E-4</v>
      </c>
      <c r="I202" s="16">
        <f>VLOOKUP($D202,'Growth rate'!$B$3:$S$93,6,FALSE)*VLOOKUP($F202,BY_IND_Demand_Drivers!$B$5:$J$100,9,FALSE)</f>
        <v>8.410140235975606E-4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1.5129149684735978E-2</v>
      </c>
      <c r="H203" s="16">
        <f>VLOOKUP($D203,'Growth rate'!$B$3:$S$93,6,FALSE)*VLOOKUP($F203,BY_IND_Demand_Drivers!$B$5:$J$100,8,FALSE)</f>
        <v>8.5447024797512163E-4</v>
      </c>
      <c r="I203" s="16">
        <f>VLOOKUP($D203,'Growth rate'!$B$3:$S$93,6,FALSE)*VLOOKUP($F203,BY_IND_Demand_Drivers!$B$5:$J$100,9,FALSE)</f>
        <v>8.5447024797512163E-4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1.537121607969175E-2</v>
      </c>
      <c r="H204" s="16">
        <f>VLOOKUP($D204,'Growth rate'!$B$3:$S$93,6,FALSE)*VLOOKUP($F204,BY_IND_Demand_Drivers!$B$5:$J$100,8,FALSE)</f>
        <v>8.681417719427234E-4</v>
      </c>
      <c r="I204" s="16">
        <f>VLOOKUP($D204,'Growth rate'!$B$3:$S$93,6,FALSE)*VLOOKUP($F204,BY_IND_Demand_Drivers!$B$5:$J$100,9,FALSE)</f>
        <v>8.681417719427234E-4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1.5617155536966819E-2</v>
      </c>
      <c r="H205" s="16">
        <f>VLOOKUP($D205,'Growth rate'!$B$3:$S$93,6,FALSE)*VLOOKUP($F205,BY_IND_Demand_Drivers!$B$5:$J$100,8,FALSE)</f>
        <v>8.8203204029380707E-4</v>
      </c>
      <c r="I205" s="16">
        <f>VLOOKUP($D205,'Growth rate'!$B$3:$S$93,6,FALSE)*VLOOKUP($F205,BY_IND_Demand_Drivers!$B$5:$J$100,9,FALSE)</f>
        <v>8.8203204029380707E-4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1.5867030025558289E-2</v>
      </c>
      <c r="H206" s="16">
        <f>VLOOKUP($D206,'Growth rate'!$B$3:$S$93,6,FALSE)*VLOOKUP($F206,BY_IND_Demand_Drivers!$B$5:$J$100,8,FALSE)</f>
        <v>8.9614455293850811E-4</v>
      </c>
      <c r="I206" s="16">
        <f>VLOOKUP($D206,'Growth rate'!$B$3:$S$93,6,FALSE)*VLOOKUP($F206,BY_IND_Demand_Drivers!$B$5:$J$100,9,FALSE)</f>
        <v>8.9614455293850811E-4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1.6120902505967222E-2</v>
      </c>
      <c r="H207" s="16">
        <f>VLOOKUP($D207,'Growth rate'!$B$3:$S$93,6,FALSE)*VLOOKUP($F207,BY_IND_Demand_Drivers!$B$5:$J$100,8,FALSE)</f>
        <v>9.1048286578552411E-4</v>
      </c>
      <c r="I207" s="16">
        <f>VLOOKUP($D207,'Growth rate'!$B$3:$S$93,6,FALSE)*VLOOKUP($F207,BY_IND_Demand_Drivers!$B$5:$J$100,9,FALSE)</f>
        <v>9.1048286578552411E-4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1.6378836946062698E-2</v>
      </c>
      <c r="H208" s="16">
        <f>VLOOKUP($D208,'Growth rate'!$B$3:$S$93,6,FALSE)*VLOOKUP($F208,BY_IND_Demand_Drivers!$B$5:$J$100,8,FALSE)</f>
        <v>9.2505059163809264E-4</v>
      </c>
      <c r="I208" s="16">
        <f>VLOOKUP($D208,'Growth rate'!$B$3:$S$93,6,FALSE)*VLOOKUP($F208,BY_IND_Demand_Drivers!$B$5:$J$100,9,FALSE)</f>
        <v>9.2505059163809264E-4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1.6640898337199703E-2</v>
      </c>
      <c r="H209" s="16">
        <f>VLOOKUP($D209,'Growth rate'!$B$3:$S$93,6,FALSE)*VLOOKUP($F209,BY_IND_Demand_Drivers!$B$5:$J$100,8,FALSE)</f>
        <v>9.3985140110430213E-4</v>
      </c>
      <c r="I209" s="16">
        <f>VLOOKUP($D209,'Growth rate'!$B$3:$S$93,6,FALSE)*VLOOKUP($F209,BY_IND_Demand_Drivers!$B$5:$J$100,9,FALSE)</f>
        <v>9.3985140110430213E-4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1.6907152710594897E-2</v>
      </c>
      <c r="H210" s="16">
        <f>VLOOKUP($D210,'Growth rate'!$B$3:$S$93,6,FALSE)*VLOOKUP($F210,BY_IND_Demand_Drivers!$B$5:$J$100,8,FALSE)</f>
        <v>9.5488902352197083E-4</v>
      </c>
      <c r="I210" s="16">
        <f>VLOOKUP($D210,'Growth rate'!$B$3:$S$93,6,FALSE)*VLOOKUP($F210,BY_IND_Demand_Drivers!$B$5:$J$100,9,FALSE)</f>
        <v>9.5488902352197083E-4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1.7177667153964415E-2</v>
      </c>
      <c r="H211" s="16">
        <f>VLOOKUP($D211,'Growth rate'!$B$3:$S$93,6,FALSE)*VLOOKUP($F211,BY_IND_Demand_Drivers!$B$5:$J$100,8,FALSE)</f>
        <v>9.701672478983225E-4</v>
      </c>
      <c r="I211" s="16">
        <f>VLOOKUP($D211,'Growth rate'!$B$3:$S$93,6,FALSE)*VLOOKUP($F211,BY_IND_Demand_Drivers!$B$5:$J$100,9,FALSE)</f>
        <v>9.701672478983225E-4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1.7452509828427845E-2</v>
      </c>
      <c r="H212" s="16">
        <f>VLOOKUP($D212,'Growth rate'!$B$3:$S$93,6,FALSE)*VLOOKUP($F212,BY_IND_Demand_Drivers!$B$5:$J$100,8,FALSE)</f>
        <v>9.8568992386469556E-4</v>
      </c>
      <c r="I212" s="16">
        <f>VLOOKUP($D212,'Growth rate'!$B$3:$S$93,6,FALSE)*VLOOKUP($F212,BY_IND_Demand_Drivers!$B$5:$J$100,9,FALSE)</f>
        <v>9.8568992386469556E-4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1.7731749985682693E-2</v>
      </c>
      <c r="H213" s="16">
        <f>VLOOKUP($D213,'Growth rate'!$B$3:$S$93,6,FALSE)*VLOOKUP($F213,BY_IND_Demand_Drivers!$B$5:$J$100,8,FALSE)</f>
        <v>1.0014609626465309E-3</v>
      </c>
      <c r="I213" s="16">
        <f>VLOOKUP($D213,'Growth rate'!$B$3:$S$93,6,FALSE)*VLOOKUP($F213,BY_IND_Demand_Drivers!$B$5:$J$100,9,FALSE)</f>
        <v>1.0014609626465309E-3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1.8015457985453617E-2</v>
      </c>
      <c r="H214" s="16">
        <f>VLOOKUP($D214,'Growth rate'!$B$3:$S$93,6,FALSE)*VLOOKUP($F214,BY_IND_Demand_Drivers!$B$5:$J$100,8,FALSE)</f>
        <v>1.0174843380488753E-3</v>
      </c>
      <c r="I214" s="16">
        <f>VLOOKUP($D214,'Growth rate'!$B$3:$S$93,6,FALSE)*VLOOKUP($F214,BY_IND_Demand_Drivers!$B$5:$J$100,9,FALSE)</f>
        <v>1.0174843380488753E-3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1.8303705313220876E-2</v>
      </c>
      <c r="H215" s="16">
        <f>VLOOKUP($D215,'Growth rate'!$B$3:$S$93,6,FALSE)*VLOOKUP($F215,BY_IND_Demand_Drivers!$B$5:$J$100,8,FALSE)</f>
        <v>1.0337640874576574E-3</v>
      </c>
      <c r="I215" s="16">
        <f>VLOOKUP($D215,'Growth rate'!$B$3:$S$93,6,FALSE)*VLOOKUP($F215,BY_IND_Demand_Drivers!$B$5:$J$100,9,FALSE)</f>
        <v>1.0337640874576574E-3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1.8596564598232408E-2</v>
      </c>
      <c r="H216" s="16">
        <f>VLOOKUP($D216,'Growth rate'!$B$3:$S$93,6,FALSE)*VLOOKUP($F216,BY_IND_Demand_Drivers!$B$5:$J$100,8,FALSE)</f>
        <v>1.0503043128569799E-3</v>
      </c>
      <c r="I216" s="16">
        <f>VLOOKUP($D216,'Growth rate'!$B$3:$S$93,6,FALSE)*VLOOKUP($F216,BY_IND_Demand_Drivers!$B$5:$J$100,9,FALSE)</f>
        <v>1.0503043128569799E-3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1.8894109631804129E-2</v>
      </c>
      <c r="H217" s="16">
        <f>VLOOKUP($D217,'Growth rate'!$B$3:$S$93,6,FALSE)*VLOOKUP($F217,BY_IND_Demand_Drivers!$B$5:$J$100,8,FALSE)</f>
        <v>1.0671091818626917E-3</v>
      </c>
      <c r="I217" s="16">
        <f>VLOOKUP($D217,'Growth rate'!$B$3:$S$93,6,FALSE)*VLOOKUP($F217,BY_IND_Demand_Drivers!$B$5:$J$100,9,FALSE)</f>
        <v>1.0671091818626917E-3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1.919641538591299E-2</v>
      </c>
      <c r="H218" s="16">
        <f>VLOOKUP($D218,'Growth rate'!$B$3:$S$93,6,FALSE)*VLOOKUP($F218,BY_IND_Demand_Drivers!$B$5:$J$100,8,FALSE)</f>
        <v>1.0841829287724944E-3</v>
      </c>
      <c r="I218" s="16">
        <f>VLOOKUP($D218,'Growth rate'!$B$3:$S$93,6,FALSE)*VLOOKUP($F218,BY_IND_Demand_Drivers!$B$5:$J$100,9,FALSE)</f>
        <v>1.0841829287724944E-3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1.9503558032087601E-2</v>
      </c>
      <c r="H219" s="16">
        <f>VLOOKUP($D219,'Growth rate'!$B$3:$S$93,6,FALSE)*VLOOKUP($F219,BY_IND_Demand_Drivers!$B$5:$J$100,8,FALSE)</f>
        <v>1.1015298556328545E-3</v>
      </c>
      <c r="I219" s="16">
        <f>VLOOKUP($D219,'Growth rate'!$B$3:$S$93,6,FALSE)*VLOOKUP($F219,BY_IND_Demand_Drivers!$B$5:$J$100,9,FALSE)</f>
        <v>1.1015298556328545E-3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1.9815614960601004E-2</v>
      </c>
      <c r="H220" s="16">
        <f>VLOOKUP($D220,'Growth rate'!$B$3:$S$93,6,FALSE)*VLOOKUP($F220,BY_IND_Demand_Drivers!$B$5:$J$100,8,FALSE)</f>
        <v>1.1191543333229801E-3</v>
      </c>
      <c r="I220" s="16">
        <f>VLOOKUP($D220,'Growth rate'!$B$3:$S$93,6,FALSE)*VLOOKUP($F220,BY_IND_Demand_Drivers!$B$5:$J$100,9,FALSE)</f>
        <v>1.1191543333229801E-3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2.0132664799970619E-2</v>
      </c>
      <c r="H221" s="16">
        <f>VLOOKUP($D221,'Growth rate'!$B$3:$S$93,6,FALSE)*VLOOKUP($F221,BY_IND_Demand_Drivers!$B$5:$J$100,8,FALSE)</f>
        <v>1.137060802656148E-3</v>
      </c>
      <c r="I221" s="16">
        <f>VLOOKUP($D221,'Growth rate'!$B$3:$S$93,6,FALSE)*VLOOKUP($F221,BY_IND_Demand_Drivers!$B$5:$J$100,9,FALSE)</f>
        <v>1.137060802656148E-3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2.0454787436770146E-2</v>
      </c>
      <c r="H222" s="16">
        <f>VLOOKUP($D222,'Growth rate'!$B$3:$S$93,6,FALSE)*VLOOKUP($F222,BY_IND_Demand_Drivers!$B$5:$J$100,8,FALSE)</f>
        <v>1.1552537754986462E-3</v>
      </c>
      <c r="I222" s="16">
        <f>VLOOKUP($D222,'Growth rate'!$B$3:$S$93,6,FALSE)*VLOOKUP($F222,BY_IND_Demand_Drivers!$B$5:$J$100,9,FALSE)</f>
        <v>1.1552537754986462E-3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2.0782064035758469E-2</v>
      </c>
      <c r="H223" s="16">
        <f>VLOOKUP($D223,'Growth rate'!$B$3:$S$93,6,FALSE)*VLOOKUP($F223,BY_IND_Demand_Drivers!$B$5:$J$100,8,FALSE)</f>
        <v>1.1737378359066245E-3</v>
      </c>
      <c r="I223" s="16">
        <f>VLOOKUP($D223,'Growth rate'!$B$3:$S$93,6,FALSE)*VLOOKUP($F223,BY_IND_Demand_Drivers!$B$5:$J$100,9,FALSE)</f>
        <v>1.1737378359066245E-3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2.1114577060330608E-2</v>
      </c>
      <c r="H224" s="16">
        <f>VLOOKUP($D224,'Growth rate'!$B$3:$S$93,6,FALSE)*VLOOKUP($F224,BY_IND_Demand_Drivers!$B$5:$J$100,8,FALSE)</f>
        <v>1.1925176412811306E-3</v>
      </c>
      <c r="I224" s="16">
        <f>VLOOKUP($D224,'Growth rate'!$B$3:$S$93,6,FALSE)*VLOOKUP($F224,BY_IND_Demand_Drivers!$B$5:$J$100,9,FALSE)</f>
        <v>1.1925176412811306E-3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2.1452410293295893E-2</v>
      </c>
      <c r="H225" s="16">
        <f>VLOOKUP($D225,'Growth rate'!$B$3:$S$93,6,FALSE)*VLOOKUP($F225,BY_IND_Demand_Drivers!$B$5:$J$100,8,FALSE)</f>
        <v>1.2115979235416286E-3</v>
      </c>
      <c r="I225" s="16">
        <f>VLOOKUP($D225,'Growth rate'!$B$3:$S$93,6,FALSE)*VLOOKUP($F225,BY_IND_Demand_Drivers!$B$5:$J$100,9,FALSE)</f>
        <v>1.2115979235416286E-3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2.1795648857988625E-2</v>
      </c>
      <c r="H226" s="16">
        <f>VLOOKUP($D226,'Growth rate'!$B$3:$S$93,6,FALSE)*VLOOKUP($F226,BY_IND_Demand_Drivers!$B$5:$J$100,8,FALSE)</f>
        <v>1.2309834903182944E-3</v>
      </c>
      <c r="I226" s="16">
        <f>VLOOKUP($D226,'Growth rate'!$B$3:$S$93,6,FALSE)*VLOOKUP($F226,BY_IND_Demand_Drivers!$B$5:$J$100,9,FALSE)</f>
        <v>1.2309834903182944E-3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2.2144379239716447E-2</v>
      </c>
      <c r="H227" s="16">
        <f>VLOOKUP($D227,'Growth rate'!$B$3:$S$93,6,FALSE)*VLOOKUP($F227,BY_IND_Demand_Drivers!$B$5:$J$100,8,FALSE)</f>
        <v>1.2506792261633873E-3</v>
      </c>
      <c r="I227" s="16">
        <f>VLOOKUP($D227,'Growth rate'!$B$3:$S$93,6,FALSE)*VLOOKUP($F227,BY_IND_Demand_Drivers!$B$5:$J$100,9,FALSE)</f>
        <v>1.2506792261633873E-3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2.249868930755191E-2</v>
      </c>
      <c r="H228" s="16">
        <f>VLOOKUP($D228,'Growth rate'!$B$3:$S$93,6,FALSE)*VLOOKUP($F228,BY_IND_Demand_Drivers!$B$5:$J$100,8,FALSE)</f>
        <v>1.2706900937820016E-3</v>
      </c>
      <c r="I228" s="16">
        <f>VLOOKUP($D228,'Growth rate'!$B$3:$S$93,6,FALSE)*VLOOKUP($F228,BY_IND_Demand_Drivers!$B$5:$J$100,9,FALSE)</f>
        <v>1.2706900937820016E-3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2.2858668336472741E-2</v>
      </c>
      <c r="H229" s="16">
        <f>VLOOKUP($D229,'Growth rate'!$B$3:$S$93,6,FALSE)*VLOOKUP($F229,BY_IND_Demand_Drivers!$B$5:$J$100,8,FALSE)</f>
        <v>1.2910211352825135E-3</v>
      </c>
      <c r="I229" s="16">
        <f>VLOOKUP($D229,'Growth rate'!$B$3:$S$93,6,FALSE)*VLOOKUP($F229,BY_IND_Demand_Drivers!$B$5:$J$100,9,FALSE)</f>
        <v>1.2910211352825135E-3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2.3224407029856307E-2</v>
      </c>
      <c r="H230" s="16">
        <f>VLOOKUP($D230,'Growth rate'!$B$3:$S$93,6,FALSE)*VLOOKUP($F230,BY_IND_Demand_Drivers!$B$5:$J$100,8,FALSE)</f>
        <v>1.311677473447034E-3</v>
      </c>
      <c r="I230" s="16">
        <f>VLOOKUP($D230,'Growth rate'!$B$3:$S$93,6,FALSE)*VLOOKUP($F230,BY_IND_Demand_Drivers!$B$5:$J$100,9,FALSE)</f>
        <v>1.311677473447034E-3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2.3595997542334012E-2</v>
      </c>
      <c r="H231" s="16">
        <f>VLOOKUP($D231,'Growth rate'!$B$3:$S$93,6,FALSE)*VLOOKUP($F231,BY_IND_Demand_Drivers!$B$5:$J$100,8,FALSE)</f>
        <v>1.3326643130221866E-3</v>
      </c>
      <c r="I231" s="16">
        <f>VLOOKUP($D231,'Growth rate'!$B$3:$S$93,6,FALSE)*VLOOKUP($F231,BY_IND_Demand_Drivers!$B$5:$J$100,9,FALSE)</f>
        <v>1.3326643130221866E-3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2.3973533503011353E-2</v>
      </c>
      <c r="H232" s="16">
        <f>VLOOKUP($D232,'Growth rate'!$B$3:$S$93,6,FALSE)*VLOOKUP($F232,BY_IND_Demand_Drivers!$B$5:$J$100,8,FALSE)</f>
        <v>1.3539869420305416E-3</v>
      </c>
      <c r="I232" s="16">
        <f>VLOOKUP($D232,'Growth rate'!$B$3:$S$93,6,FALSE)*VLOOKUP($F232,BY_IND_Demand_Drivers!$B$5:$J$100,9,FALSE)</f>
        <v>1.3539869420305416E-3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2.4357110039059531E-2</v>
      </c>
      <c r="H233" s="16">
        <f>VLOOKUP($D233,'Growth rate'!$B$3:$S$93,6,FALSE)*VLOOKUP($F233,BY_IND_Demand_Drivers!$B$5:$J$100,8,FALSE)</f>
        <v>1.3756507331030301E-3</v>
      </c>
      <c r="I233" s="16">
        <f>VLOOKUP($D233,'Growth rate'!$B$3:$S$93,6,FALSE)*VLOOKUP($F233,BY_IND_Demand_Drivers!$B$5:$J$100,9,FALSE)</f>
        <v>1.3756507331030301E-3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2.474682379968449E-2</v>
      </c>
      <c r="H234" s="16">
        <f>VLOOKUP($D234,'Growth rate'!$B$3:$S$93,6,FALSE)*VLOOKUP($F234,BY_IND_Demand_Drivers!$B$5:$J$100,8,FALSE)</f>
        <v>1.3976611448326787E-3</v>
      </c>
      <c r="I234" s="16">
        <f>VLOOKUP($D234,'Growth rate'!$B$3:$S$93,6,FALSE)*VLOOKUP($F234,BY_IND_Demand_Drivers!$B$5:$J$100,9,FALSE)</f>
        <v>1.3976611448326787E-3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2.5142772980479448E-2</v>
      </c>
      <c r="H235" s="16">
        <f>VLOOKUP($D235,'Growth rate'!$B$3:$S$93,6,FALSE)*VLOOKUP($F235,BY_IND_Demand_Drivers!$B$5:$J$100,8,FALSE)</f>
        <v>1.420023723150002E-3</v>
      </c>
      <c r="I235" s="16">
        <f>VLOOKUP($D235,'Growth rate'!$B$3:$S$93,6,FALSE)*VLOOKUP($F235,BY_IND_Demand_Drivers!$B$5:$J$100,9,FALSE)</f>
        <v>1.420023723150002E-3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2.5545057348167116E-2</v>
      </c>
      <c r="H236" s="16">
        <f>VLOOKUP($D236,'Growth rate'!$B$3:$S$93,6,FALSE)*VLOOKUP($F236,BY_IND_Demand_Drivers!$B$5:$J$100,8,FALSE)</f>
        <v>1.442744102720402E-3</v>
      </c>
      <c r="I236" s="16">
        <f>VLOOKUP($D236,'Growth rate'!$B$3:$S$93,6,FALSE)*VLOOKUP($F236,BY_IND_Demand_Drivers!$B$5:$J$100,9,FALSE)</f>
        <v>1.442744102720402E-3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2.595377826573779E-2</v>
      </c>
      <c r="H237" s="16">
        <f>VLOOKUP($D237,'Growth rate'!$B$3:$S$93,6,FALSE)*VLOOKUP($F237,BY_IND_Demand_Drivers!$B$5:$J$100,8,FALSE)</f>
        <v>1.4658280083639284E-3</v>
      </c>
      <c r="I237" s="16">
        <f>VLOOKUP($D237,'Growth rate'!$B$3:$S$93,6,FALSE)*VLOOKUP($F237,BY_IND_Demand_Drivers!$B$5:$J$100,9,FALSE)</f>
        <v>1.4658280083639284E-3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2.6369038717989596E-2</v>
      </c>
      <c r="H238" s="16">
        <f>VLOOKUP($D238,'Growth rate'!$B$3:$S$93,6,FALSE)*VLOOKUP($F238,BY_IND_Demand_Drivers!$B$5:$J$100,8,FALSE)</f>
        <v>1.4892812564977513E-3</v>
      </c>
      <c r="I238" s="16">
        <f>VLOOKUP($D238,'Growth rate'!$B$3:$S$93,6,FALSE)*VLOOKUP($F238,BY_IND_Demand_Drivers!$B$5:$J$100,9,FALSE)</f>
        <v>1.4892812564977513E-3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2.6790943337477426E-2</v>
      </c>
      <c r="H239" s="16">
        <f>VLOOKUP($D239,'Growth rate'!$B$3:$S$93,6,FALSE)*VLOOKUP($F239,BY_IND_Demand_Drivers!$B$5:$J$100,8,FALSE)</f>
        <v>1.5131097566017152E-3</v>
      </c>
      <c r="I239" s="16">
        <f>VLOOKUP($D239,'Growth rate'!$B$3:$S$93,6,FALSE)*VLOOKUP($F239,BY_IND_Demand_Drivers!$B$5:$J$100,9,FALSE)</f>
        <v>1.5131097566017152E-3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2.7219598430877071E-2</v>
      </c>
      <c r="H240" s="16">
        <f>VLOOKUP($D240,'Growth rate'!$B$3:$S$93,6,FALSE)*VLOOKUP($F240,BY_IND_Demand_Drivers!$B$5:$J$100,8,FALSE)</f>
        <v>1.5373195127073428E-3</v>
      </c>
      <c r="I240" s="16">
        <f>VLOOKUP($D240,'Growth rate'!$B$3:$S$93,6,FALSE)*VLOOKUP($F240,BY_IND_Demand_Drivers!$B$5:$J$100,9,FALSE)</f>
        <v>1.5373195127073428E-3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2.7655112005771108E-2</v>
      </c>
      <c r="H241" s="16">
        <f>VLOOKUP($D241,'Growth rate'!$B$3:$S$93,6,FALSE)*VLOOKUP($F241,BY_IND_Demand_Drivers!$B$5:$J$100,8,FALSE)</f>
        <v>1.5619166249106605E-3</v>
      </c>
      <c r="I241" s="16">
        <f>VLOOKUP($D241,'Growth rate'!$B$3:$S$93,6,FALSE)*VLOOKUP($F241,BY_IND_Demand_Drivers!$B$5:$J$100,9,FALSE)</f>
        <v>1.5619166249106605E-3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2.8097593797863446E-2</v>
      </c>
      <c r="H242" s="16">
        <f>VLOOKUP($D242,'Growth rate'!$B$3:$S$93,6,FALSE)*VLOOKUP($F242,BY_IND_Demand_Drivers!$B$5:$J$100,8,FALSE)</f>
        <v>1.586907290909231E-3</v>
      </c>
      <c r="I242" s="16">
        <f>VLOOKUP($D242,'Growth rate'!$B$3:$S$93,6,FALSE)*VLOOKUP($F242,BY_IND_Demand_Drivers!$B$5:$J$100,9,FALSE)</f>
        <v>1.586907290909231E-3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2.8547155298629261E-2</v>
      </c>
      <c r="H243" s="16">
        <f>VLOOKUP($D243,'Growth rate'!$B$3:$S$93,6,FALSE)*VLOOKUP($F243,BY_IND_Demand_Drivers!$B$5:$J$100,8,FALSE)</f>
        <v>1.6122978075637788E-3</v>
      </c>
      <c r="I243" s="16">
        <f>VLOOKUP($D243,'Growth rate'!$B$3:$S$93,6,FALSE)*VLOOKUP($F243,BY_IND_Demand_Drivers!$B$5:$J$100,9,FALSE)</f>
        <v>1.6122978075637788E-3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2.9003909783407333E-2</v>
      </c>
      <c r="H244" s="16">
        <f>VLOOKUP($D244,'Growth rate'!$B$3:$S$93,6,FALSE)*VLOOKUP($F244,BY_IND_Demand_Drivers!$B$5:$J$100,8,FALSE)</f>
        <v>1.6380945724847995E-3</v>
      </c>
      <c r="I244" s="16">
        <f>VLOOKUP($D244,'Growth rate'!$B$3:$S$93,6,FALSE)*VLOOKUP($F244,BY_IND_Demand_Drivers!$B$5:$J$100,9,FALSE)</f>
        <v>1.6380945724847995E-3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2.9467972339941848E-2</v>
      </c>
      <c r="H245" s="16">
        <f>VLOOKUP($D245,'Growth rate'!$B$3:$S$93,6,FALSE)*VLOOKUP($F245,BY_IND_Demand_Drivers!$B$5:$J$100,8,FALSE)</f>
        <v>1.6643040856445562E-3</v>
      </c>
      <c r="I245" s="16">
        <f>VLOOKUP($D245,'Growth rate'!$B$3:$S$93,6,FALSE)*VLOOKUP($F245,BY_IND_Demand_Drivers!$B$5:$J$100,9,FALSE)</f>
        <v>1.6643040856445562E-3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2.9939459897380918E-2</v>
      </c>
      <c r="H246" s="16">
        <f>VLOOKUP($D246,'Growth rate'!$B$3:$S$93,6,FALSE)*VLOOKUP($F246,BY_IND_Demand_Drivers!$B$5:$J$100,8,FALSE)</f>
        <v>1.6909329510148689E-3</v>
      </c>
      <c r="I246" s="16">
        <f>VLOOKUP($D246,'Growth rate'!$B$3:$S$93,6,FALSE)*VLOOKUP($F246,BY_IND_Demand_Drivers!$B$5:$J$100,9,FALSE)</f>
        <v>1.6909329510148689E-3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3.0418491255739012E-2</v>
      </c>
      <c r="H247" s="16">
        <f>VLOOKUP($D247,'Growth rate'!$B$3:$S$93,6,FALSE)*VLOOKUP($F247,BY_IND_Demand_Drivers!$B$5:$J$100,8,FALSE)</f>
        <v>1.7179878782311068E-3</v>
      </c>
      <c r="I247" s="16">
        <f>VLOOKUP($D247,'Growth rate'!$B$3:$S$93,6,FALSE)*VLOOKUP($F247,BY_IND_Demand_Drivers!$B$5:$J$100,9,FALSE)</f>
        <v>1.7179878782311068E-3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3.0905187115830839E-2</v>
      </c>
      <c r="H248" s="16">
        <f>VLOOKUP($D248,'Growth rate'!$B$3:$S$93,6,FALSE)*VLOOKUP($F248,BY_IND_Demand_Drivers!$B$5:$J$100,8,FALSE)</f>
        <v>1.7454756842828047E-3</v>
      </c>
      <c r="I248" s="16">
        <f>VLOOKUP($D248,'Growth rate'!$B$3:$S$93,6,FALSE)*VLOOKUP($F248,BY_IND_Demand_Drivers!$B$5:$J$100,9,FALSE)</f>
        <v>1.7454756842828047E-3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3.1399670109684134E-2</v>
      </c>
      <c r="H249" s="16">
        <f>VLOOKUP($D249,'Growth rate'!$B$3:$S$93,6,FALSE)*VLOOKUP($F249,BY_IND_Demand_Drivers!$B$5:$J$100,8,FALSE)</f>
        <v>1.7734032952313296E-3</v>
      </c>
      <c r="I249" s="16">
        <f>VLOOKUP($D249,'Growth rate'!$B$3:$S$93,6,FALSE)*VLOOKUP($F249,BY_IND_Demand_Drivers!$B$5:$J$100,9,FALSE)</f>
        <v>1.7734032952313296E-3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6.1229798019801981E-2</v>
      </c>
      <c r="H250" s="16">
        <f>VLOOKUP($D250,'Growth rate'!$B$3:$S$93,6,FALSE)*VLOOKUP($F250,BY_IND_Demand_Drivers!$B$5:$J$100,8,FALSE)</f>
        <v>3.403390099009901E-3</v>
      </c>
      <c r="I250" s="16">
        <f>VLOOKUP($D250,'Growth rate'!$B$3:$S$93,6,FALSE)*VLOOKUP($F250,BY_IND_Demand_Drivers!$B$5:$J$100,9,FALSE)</f>
        <v>3.403390099009901E-3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6.2238576414873285E-2</v>
      </c>
      <c r="H251" s="16">
        <f>VLOOKUP($D251,'Growth rate'!$B$3:$S$93,6,FALSE)*VLOOKUP($F251,BY_IND_Demand_Drivers!$B$5:$J$100,8,FALSE)</f>
        <v>3.459461922091376E-3</v>
      </c>
      <c r="I251" s="16">
        <f>VLOOKUP($D251,'Growth rate'!$B$3:$S$93,6,FALSE)*VLOOKUP($F251,BY_IND_Demand_Drivers!$B$5:$J$100,9,FALSE)</f>
        <v>3.459461922091376E-3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6.3247354809944589E-2</v>
      </c>
      <c r="H252" s="16">
        <f>VLOOKUP($D252,'Growth rate'!$B$3:$S$93,6,FALSE)*VLOOKUP($F252,BY_IND_Demand_Drivers!$B$5:$J$100,8,FALSE)</f>
        <v>3.5155337451728509E-3</v>
      </c>
      <c r="I252" s="16">
        <f>VLOOKUP($D252,'Growth rate'!$B$3:$S$93,6,FALSE)*VLOOKUP($F252,BY_IND_Demand_Drivers!$B$5:$J$100,9,FALSE)</f>
        <v>3.5155337451728509E-3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6.42561332050159E-2</v>
      </c>
      <c r="H253" s="16">
        <f>VLOOKUP($D253,'Growth rate'!$B$3:$S$93,6,FALSE)*VLOOKUP($F253,BY_IND_Demand_Drivers!$B$5:$J$100,8,FALSE)</f>
        <v>3.5716055682543258E-3</v>
      </c>
      <c r="I253" s="16">
        <f>VLOOKUP($D253,'Growth rate'!$B$3:$S$93,6,FALSE)*VLOOKUP($F253,BY_IND_Demand_Drivers!$B$5:$J$100,9,FALSE)</f>
        <v>3.5716055682543258E-3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6.5264911600087211E-2</v>
      </c>
      <c r="H254" s="16">
        <f>VLOOKUP($D254,'Growth rate'!$B$3:$S$93,6,FALSE)*VLOOKUP($F254,BY_IND_Demand_Drivers!$B$5:$J$100,8,FALSE)</f>
        <v>3.6276773913358007E-3</v>
      </c>
      <c r="I254" s="16">
        <f>VLOOKUP($D254,'Growth rate'!$B$3:$S$93,6,FALSE)*VLOOKUP($F254,BY_IND_Demand_Drivers!$B$5:$J$100,9,FALSE)</f>
        <v>3.6276773913358007E-3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6.6273689995158494E-2</v>
      </c>
      <c r="H255" s="16">
        <f>VLOOKUP($D255,'Growth rate'!$B$3:$S$93,6,FALSE)*VLOOKUP($F255,BY_IND_Demand_Drivers!$B$5:$J$100,8,FALSE)</f>
        <v>3.6837492144172748E-3</v>
      </c>
      <c r="I255" s="16">
        <f>VLOOKUP($D255,'Growth rate'!$B$3:$S$93,6,FALSE)*VLOOKUP($F255,BY_IND_Demand_Drivers!$B$5:$J$100,9,FALSE)</f>
        <v>3.6837492144172748E-3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6.7282468390229805E-2</v>
      </c>
      <c r="H256" s="16">
        <f>VLOOKUP($D256,'Growth rate'!$B$3:$S$93,6,FALSE)*VLOOKUP($F256,BY_IND_Demand_Drivers!$B$5:$J$100,8,FALSE)</f>
        <v>3.7398210374987497E-3</v>
      </c>
      <c r="I256" s="16">
        <f>VLOOKUP($D256,'Growth rate'!$B$3:$S$93,6,FALSE)*VLOOKUP($F256,BY_IND_Demand_Drivers!$B$5:$J$100,9,FALSE)</f>
        <v>3.7398210374987497E-3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6.8291246785301102E-2</v>
      </c>
      <c r="H257" s="16">
        <f>VLOOKUP($D257,'Growth rate'!$B$3:$S$93,6,FALSE)*VLOOKUP($F257,BY_IND_Demand_Drivers!$B$5:$J$100,8,FALSE)</f>
        <v>3.7958928605802246E-3</v>
      </c>
      <c r="I257" s="16">
        <f>VLOOKUP($D257,'Growth rate'!$B$3:$S$93,6,FALSE)*VLOOKUP($F257,BY_IND_Demand_Drivers!$B$5:$J$100,9,FALSE)</f>
        <v>3.7958928605802246E-3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6.9300025180372413E-2</v>
      </c>
      <c r="H258" s="16">
        <f>VLOOKUP($D258,'Growth rate'!$B$3:$S$93,6,FALSE)*VLOOKUP($F258,BY_IND_Demand_Drivers!$B$5:$J$100,8,FALSE)</f>
        <v>3.8519646836616996E-3</v>
      </c>
      <c r="I258" s="16">
        <f>VLOOKUP($D258,'Growth rate'!$B$3:$S$93,6,FALSE)*VLOOKUP($F258,BY_IND_Demand_Drivers!$B$5:$J$100,9,FALSE)</f>
        <v>3.8519646836616996E-3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7.0308803575443723E-2</v>
      </c>
      <c r="H259" s="16">
        <f>VLOOKUP($D259,'Growth rate'!$B$3:$S$93,6,FALSE)*VLOOKUP($F259,BY_IND_Demand_Drivers!$B$5:$J$100,8,FALSE)</f>
        <v>3.9080365067431745E-3</v>
      </c>
      <c r="I259" s="16">
        <f>VLOOKUP($D259,'Growth rate'!$B$3:$S$93,6,FALSE)*VLOOKUP($F259,BY_IND_Demand_Drivers!$B$5:$J$100,9,FALSE)</f>
        <v>3.9080365067431745E-3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7.131758197051502E-2</v>
      </c>
      <c r="H260" s="16">
        <f>VLOOKUP($D260,'Growth rate'!$B$3:$S$93,6,FALSE)*VLOOKUP($F260,BY_IND_Demand_Drivers!$B$5:$J$100,8,FALSE)</f>
        <v>3.9641083298246494E-3</v>
      </c>
      <c r="I260" s="16">
        <f>VLOOKUP($D260,'Growth rate'!$B$3:$S$93,6,FALSE)*VLOOKUP($F260,BY_IND_Demand_Drivers!$B$5:$J$100,9,FALSE)</f>
        <v>3.9641083298246494E-3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7.2326360365586331E-2</v>
      </c>
      <c r="H261" s="16">
        <f>VLOOKUP($D261,'Growth rate'!$B$3:$S$93,6,FALSE)*VLOOKUP($F261,BY_IND_Demand_Drivers!$B$5:$J$100,8,FALSE)</f>
        <v>4.0201801529061243E-3</v>
      </c>
      <c r="I261" s="16">
        <f>VLOOKUP($D261,'Growth rate'!$B$3:$S$93,6,FALSE)*VLOOKUP($F261,BY_IND_Demand_Drivers!$B$5:$J$100,9,FALSE)</f>
        <v>4.0201801529061243E-3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7.3335138760657628E-2</v>
      </c>
      <c r="H262" s="16">
        <f>VLOOKUP($D262,'Growth rate'!$B$3:$S$93,6,FALSE)*VLOOKUP($F262,BY_IND_Demand_Drivers!$B$5:$J$100,8,FALSE)</f>
        <v>4.0762519759875984E-3</v>
      </c>
      <c r="I262" s="16">
        <f>VLOOKUP($D262,'Growth rate'!$B$3:$S$93,6,FALSE)*VLOOKUP($F262,BY_IND_Demand_Drivers!$B$5:$J$100,9,FALSE)</f>
        <v>4.0762519759875984E-3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7.4343917155728925E-2</v>
      </c>
      <c r="H263" s="16">
        <f>VLOOKUP($D263,'Growth rate'!$B$3:$S$93,6,FALSE)*VLOOKUP($F263,BY_IND_Demand_Drivers!$B$5:$J$100,8,FALSE)</f>
        <v>4.1323237990690733E-3</v>
      </c>
      <c r="I263" s="16">
        <f>VLOOKUP($D263,'Growth rate'!$B$3:$S$93,6,FALSE)*VLOOKUP($F263,BY_IND_Demand_Drivers!$B$5:$J$100,9,FALSE)</f>
        <v>4.1323237990690733E-3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7.5352695550800236E-2</v>
      </c>
      <c r="H264" s="16">
        <f>VLOOKUP($D264,'Growth rate'!$B$3:$S$93,6,FALSE)*VLOOKUP($F264,BY_IND_Demand_Drivers!$B$5:$J$100,8,FALSE)</f>
        <v>4.1883956221505482E-3</v>
      </c>
      <c r="I264" s="16">
        <f>VLOOKUP($D264,'Growth rate'!$B$3:$S$93,6,FALSE)*VLOOKUP($F264,BY_IND_Demand_Drivers!$B$5:$J$100,9,FALSE)</f>
        <v>4.1883956221505482E-3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7.6361473945871547E-2</v>
      </c>
      <c r="H265" s="16">
        <f>VLOOKUP($D265,'Growth rate'!$B$3:$S$93,6,FALSE)*VLOOKUP($F265,BY_IND_Demand_Drivers!$B$5:$J$100,8,FALSE)</f>
        <v>4.2444674452320232E-3</v>
      </c>
      <c r="I265" s="16">
        <f>VLOOKUP($D265,'Growth rate'!$B$3:$S$93,6,FALSE)*VLOOKUP($F265,BY_IND_Demand_Drivers!$B$5:$J$100,9,FALSE)</f>
        <v>4.2444674452320232E-3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7.7370252340942844E-2</v>
      </c>
      <c r="H266" s="16">
        <f>VLOOKUP($D266,'Growth rate'!$B$3:$S$93,6,FALSE)*VLOOKUP($F266,BY_IND_Demand_Drivers!$B$5:$J$100,8,FALSE)</f>
        <v>4.3005392683134981E-3</v>
      </c>
      <c r="I266" s="16">
        <f>VLOOKUP($D266,'Growth rate'!$B$3:$S$93,6,FALSE)*VLOOKUP($F266,BY_IND_Demand_Drivers!$B$5:$J$100,9,FALSE)</f>
        <v>4.3005392683134981E-3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7.8379030736014155E-2</v>
      </c>
      <c r="H267" s="16">
        <f>VLOOKUP($D267,'Growth rate'!$B$3:$S$93,6,FALSE)*VLOOKUP($F267,BY_IND_Demand_Drivers!$B$5:$J$100,8,FALSE)</f>
        <v>4.356611091394973E-3</v>
      </c>
      <c r="I267" s="16">
        <f>VLOOKUP($D267,'Growth rate'!$B$3:$S$93,6,FALSE)*VLOOKUP($F267,BY_IND_Demand_Drivers!$B$5:$J$100,9,FALSE)</f>
        <v>4.356611091394973E-3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7.9387809131085452E-2</v>
      </c>
      <c r="H268" s="16">
        <f>VLOOKUP($D268,'Growth rate'!$B$3:$S$93,6,FALSE)*VLOOKUP($F268,BY_IND_Demand_Drivers!$B$5:$J$100,8,FALSE)</f>
        <v>4.4126829144764479E-3</v>
      </c>
      <c r="I268" s="16">
        <f>VLOOKUP($D268,'Growth rate'!$B$3:$S$93,6,FALSE)*VLOOKUP($F268,BY_IND_Demand_Drivers!$B$5:$J$100,9,FALSE)</f>
        <v>4.4126829144764479E-3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8.0396587526156763E-2</v>
      </c>
      <c r="H269" s="16">
        <f>VLOOKUP($D269,'Growth rate'!$B$3:$S$93,6,FALSE)*VLOOKUP($F269,BY_IND_Demand_Drivers!$B$5:$J$100,8,FALSE)</f>
        <v>4.4687547375579229E-3</v>
      </c>
      <c r="I269" s="16">
        <f>VLOOKUP($D269,'Growth rate'!$B$3:$S$93,6,FALSE)*VLOOKUP($F269,BY_IND_Demand_Drivers!$B$5:$J$100,9,FALSE)</f>
        <v>4.4687547375579229E-3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8.1405365921228073E-2</v>
      </c>
      <c r="H270" s="16">
        <f>VLOOKUP($D270,'Growth rate'!$B$3:$S$93,6,FALSE)*VLOOKUP($F270,BY_IND_Demand_Drivers!$B$5:$J$100,8,FALSE)</f>
        <v>4.5248265606393978E-3</v>
      </c>
      <c r="I270" s="16">
        <f>VLOOKUP($D270,'Growth rate'!$B$3:$S$93,6,FALSE)*VLOOKUP($F270,BY_IND_Demand_Drivers!$B$5:$J$100,9,FALSE)</f>
        <v>4.5248265606393978E-3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8.241414431629937E-2</v>
      </c>
      <c r="H271" s="16">
        <f>VLOOKUP($D271,'Growth rate'!$B$3:$S$93,6,FALSE)*VLOOKUP($F271,BY_IND_Demand_Drivers!$B$5:$J$100,8,FALSE)</f>
        <v>4.5808983837208727E-3</v>
      </c>
      <c r="I271" s="16">
        <f>VLOOKUP($D271,'Growth rate'!$B$3:$S$93,6,FALSE)*VLOOKUP($F271,BY_IND_Demand_Drivers!$B$5:$J$100,9,FALSE)</f>
        <v>4.5808983837208727E-3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8.3422922711370667E-2</v>
      </c>
      <c r="H272" s="16">
        <f>VLOOKUP($D272,'Growth rate'!$B$3:$S$93,6,FALSE)*VLOOKUP($F272,BY_IND_Demand_Drivers!$B$5:$J$100,8,FALSE)</f>
        <v>4.6369702068023468E-3</v>
      </c>
      <c r="I272" s="16">
        <f>VLOOKUP($D272,'Growth rate'!$B$3:$S$93,6,FALSE)*VLOOKUP($F272,BY_IND_Demand_Drivers!$B$5:$J$100,9,FALSE)</f>
        <v>4.6369702068023468E-3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8.4431701106441978E-2</v>
      </c>
      <c r="H273" s="16">
        <f>VLOOKUP($D273,'Growth rate'!$B$3:$S$93,6,FALSE)*VLOOKUP($F273,BY_IND_Demand_Drivers!$B$5:$J$100,8,FALSE)</f>
        <v>4.6930420298838217E-3</v>
      </c>
      <c r="I273" s="16">
        <f>VLOOKUP($D273,'Growth rate'!$B$3:$S$93,6,FALSE)*VLOOKUP($F273,BY_IND_Demand_Drivers!$B$5:$J$100,9,FALSE)</f>
        <v>4.6930420298838217E-3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8.5440479501513275E-2</v>
      </c>
      <c r="H274" s="16">
        <f>VLOOKUP($D274,'Growth rate'!$B$3:$S$93,6,FALSE)*VLOOKUP($F274,BY_IND_Demand_Drivers!$B$5:$J$100,8,FALSE)</f>
        <v>4.7491138529652966E-3</v>
      </c>
      <c r="I274" s="16">
        <f>VLOOKUP($D274,'Growth rate'!$B$3:$S$93,6,FALSE)*VLOOKUP($F274,BY_IND_Demand_Drivers!$B$5:$J$100,9,FALSE)</f>
        <v>4.7491138529652966E-3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8.6449257896584586E-2</v>
      </c>
      <c r="H275" s="16">
        <f>VLOOKUP($D275,'Growth rate'!$B$3:$S$93,6,FALSE)*VLOOKUP($F275,BY_IND_Demand_Drivers!$B$5:$J$100,8,FALSE)</f>
        <v>4.8051856760467715E-3</v>
      </c>
      <c r="I275" s="16">
        <f>VLOOKUP($D275,'Growth rate'!$B$3:$S$93,6,FALSE)*VLOOKUP($F275,BY_IND_Demand_Drivers!$B$5:$J$100,9,FALSE)</f>
        <v>4.8051856760467715E-3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8.7458036291655897E-2</v>
      </c>
      <c r="H276" s="16">
        <f>VLOOKUP($D276,'Growth rate'!$B$3:$S$93,6,FALSE)*VLOOKUP($F276,BY_IND_Demand_Drivers!$B$5:$J$100,8,FALSE)</f>
        <v>4.8612574991282465E-3</v>
      </c>
      <c r="I276" s="16">
        <f>VLOOKUP($D276,'Growth rate'!$B$3:$S$93,6,FALSE)*VLOOKUP($F276,BY_IND_Demand_Drivers!$B$5:$J$100,9,FALSE)</f>
        <v>4.8612574991282465E-3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8.846681468672718E-2</v>
      </c>
      <c r="H277" s="16">
        <f>VLOOKUP($D277,'Growth rate'!$B$3:$S$93,6,FALSE)*VLOOKUP($F277,BY_IND_Demand_Drivers!$B$5:$J$100,8,FALSE)</f>
        <v>4.9173293222097214E-3</v>
      </c>
      <c r="I277" s="16">
        <f>VLOOKUP($D277,'Growth rate'!$B$3:$S$93,6,FALSE)*VLOOKUP($F277,BY_IND_Demand_Drivers!$B$5:$J$100,9,FALSE)</f>
        <v>4.9173293222097214E-3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8.9475593081798491E-2</v>
      </c>
      <c r="H278" s="16">
        <f>VLOOKUP($D278,'Growth rate'!$B$3:$S$93,6,FALSE)*VLOOKUP($F278,BY_IND_Demand_Drivers!$B$5:$J$100,8,FALSE)</f>
        <v>4.9734011452911963E-3</v>
      </c>
      <c r="I278" s="16">
        <f>VLOOKUP($D278,'Growth rate'!$B$3:$S$93,6,FALSE)*VLOOKUP($F278,BY_IND_Demand_Drivers!$B$5:$J$100,9,FALSE)</f>
        <v>4.9734011452911963E-3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9.0484371476869788E-2</v>
      </c>
      <c r="H279" s="16">
        <f>VLOOKUP($D279,'Growth rate'!$B$3:$S$93,6,FALSE)*VLOOKUP($F279,BY_IND_Demand_Drivers!$B$5:$J$100,8,FALSE)</f>
        <v>5.0294729683726712E-3</v>
      </c>
      <c r="I279" s="16">
        <f>VLOOKUP($D279,'Growth rate'!$B$3:$S$93,6,FALSE)*VLOOKUP($F279,BY_IND_Demand_Drivers!$B$5:$J$100,9,FALSE)</f>
        <v>5.0294729683726712E-3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9.1493149871941098E-2</v>
      </c>
      <c r="H280" s="16">
        <f>VLOOKUP($D280,'Growth rate'!$B$3:$S$93,6,FALSE)*VLOOKUP($F280,BY_IND_Demand_Drivers!$B$5:$J$100,8,FALSE)</f>
        <v>5.0855447914541461E-3</v>
      </c>
      <c r="I280" s="16">
        <f>VLOOKUP($D280,'Growth rate'!$B$3:$S$93,6,FALSE)*VLOOKUP($F280,BY_IND_Demand_Drivers!$B$5:$J$100,9,FALSE)</f>
        <v>5.0855447914541461E-3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9.2501928267012409E-2</v>
      </c>
      <c r="H281" s="16">
        <f>VLOOKUP($D281,'Growth rate'!$B$3:$S$93,6,FALSE)*VLOOKUP($F281,BY_IND_Demand_Drivers!$B$5:$J$100,8,FALSE)</f>
        <v>5.1416166145356211E-3</v>
      </c>
      <c r="I281" s="16">
        <f>VLOOKUP($D281,'Growth rate'!$B$3:$S$93,6,FALSE)*VLOOKUP($F281,BY_IND_Demand_Drivers!$B$5:$J$100,9,FALSE)</f>
        <v>5.1416166145356211E-3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9.3981959119284614E-2</v>
      </c>
      <c r="H282" s="16">
        <f>VLOOKUP($D282,'Growth rate'!$B$3:$S$93,6,FALSE)*VLOOKUP($F282,BY_IND_Demand_Drivers!$B$5:$J$100,8,FALSE)</f>
        <v>5.2238824803681914E-3</v>
      </c>
      <c r="I282" s="16">
        <f>VLOOKUP($D282,'Growth rate'!$B$3:$S$93,6,FALSE)*VLOOKUP($F282,BY_IND_Demand_Drivers!$B$5:$J$100,9,FALSE)</f>
        <v>5.2238824803681914E-3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9.5485670465193156E-2</v>
      </c>
      <c r="H283" s="16">
        <f>VLOOKUP($D283,'Growth rate'!$B$3:$S$93,6,FALSE)*VLOOKUP($F283,BY_IND_Demand_Drivers!$B$5:$J$100,8,FALSE)</f>
        <v>5.3074646000540815E-3</v>
      </c>
      <c r="I283" s="16">
        <f>VLOOKUP($D283,'Growth rate'!$B$3:$S$93,6,FALSE)*VLOOKUP($F283,BY_IND_Demand_Drivers!$B$5:$J$100,9,FALSE)</f>
        <v>5.3074646000540815E-3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9.7013441192636246E-2</v>
      </c>
      <c r="H284" s="16">
        <f>VLOOKUP($D284,'Growth rate'!$B$3:$S$93,6,FALSE)*VLOOKUP($F284,BY_IND_Demand_Drivers!$B$5:$J$100,8,FALSE)</f>
        <v>5.392384033654947E-3</v>
      </c>
      <c r="I284" s="16">
        <f>VLOOKUP($D284,'Growth rate'!$B$3:$S$93,6,FALSE)*VLOOKUP($F284,BY_IND_Demand_Drivers!$B$5:$J$100,9,FALSE)</f>
        <v>5.392384033654947E-3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9.8565656251718439E-2</v>
      </c>
      <c r="H285" s="16">
        <f>VLOOKUP($D285,'Growth rate'!$B$3:$S$93,6,FALSE)*VLOOKUP($F285,BY_IND_Demand_Drivers!$B$5:$J$100,8,FALSE)</f>
        <v>5.4786621781934266E-3</v>
      </c>
      <c r="I285" s="16">
        <f>VLOOKUP($D285,'Growth rate'!$B$3:$S$93,6,FALSE)*VLOOKUP($F285,BY_IND_Demand_Drivers!$B$5:$J$100,9,FALSE)</f>
        <v>5.4786621781934266E-3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0.10014270675174591</v>
      </c>
      <c r="H286" s="16">
        <f>VLOOKUP($D286,'Growth rate'!$B$3:$S$93,6,FALSE)*VLOOKUP($F286,BY_IND_Demand_Drivers!$B$5:$J$100,8,FALSE)</f>
        <v>5.5663207730445204E-3</v>
      </c>
      <c r="I286" s="16">
        <f>VLOOKUP($D286,'Growth rate'!$B$3:$S$93,6,FALSE)*VLOOKUP($F286,BY_IND_Demand_Drivers!$B$5:$J$100,9,FALSE)</f>
        <v>5.5663207730445204E-3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0.10174499005977385</v>
      </c>
      <c r="H287" s="16">
        <f>VLOOKUP($D287,'Growth rate'!$B$3:$S$93,6,FALSE)*VLOOKUP($F287,BY_IND_Demand_Drivers!$B$5:$J$100,8,FALSE)</f>
        <v>5.6553819054132332E-3</v>
      </c>
      <c r="I287" s="16">
        <f>VLOOKUP($D287,'Growth rate'!$B$3:$S$93,6,FALSE)*VLOOKUP($F287,BY_IND_Demand_Drivers!$B$5:$J$100,9,FALSE)</f>
        <v>5.6553819054132332E-3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0.10337290990073025</v>
      </c>
      <c r="H288" s="16">
        <f>VLOOKUP($D288,'Growth rate'!$B$3:$S$93,6,FALSE)*VLOOKUP($F288,BY_IND_Demand_Drivers!$B$5:$J$100,8,FALSE)</f>
        <v>5.7458680158998451E-3</v>
      </c>
      <c r="I288" s="16">
        <f>VLOOKUP($D288,'Growth rate'!$B$3:$S$93,6,FALSE)*VLOOKUP($F288,BY_IND_Demand_Drivers!$B$5:$J$100,9,FALSE)</f>
        <v>5.7458680158998451E-3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0.10502687645914192</v>
      </c>
      <c r="H289" s="16">
        <f>VLOOKUP($D289,'Growth rate'!$B$3:$S$93,6,FALSE)*VLOOKUP($F289,BY_IND_Demand_Drivers!$B$5:$J$100,8,FALSE)</f>
        <v>5.8378019041542429E-3</v>
      </c>
      <c r="I289" s="16">
        <f>VLOOKUP($D289,'Growth rate'!$B$3:$S$93,6,FALSE)*VLOOKUP($F289,BY_IND_Demand_Drivers!$B$5:$J$100,9,FALSE)</f>
        <v>5.8378019041542429E-3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0.1067073064824882</v>
      </c>
      <c r="H290" s="16">
        <f>VLOOKUP($D290,'Growth rate'!$B$3:$S$93,6,FALSE)*VLOOKUP($F290,BY_IND_Demand_Drivers!$B$5:$J$100,8,FALSE)</f>
        <v>5.9312067346207111E-3</v>
      </c>
      <c r="I290" s="16">
        <f>VLOOKUP($D290,'Growth rate'!$B$3:$S$93,6,FALSE)*VLOOKUP($F290,BY_IND_Demand_Drivers!$B$5:$J$100,9,FALSE)</f>
        <v>5.9312067346207111E-3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0.10841462338620801</v>
      </c>
      <c r="H291" s="16">
        <f>VLOOKUP($D291,'Growth rate'!$B$3:$S$93,6,FALSE)*VLOOKUP($F291,BY_IND_Demand_Drivers!$B$5:$J$100,8,FALSE)</f>
        <v>6.0261060423746427E-3</v>
      </c>
      <c r="I291" s="16">
        <f>VLOOKUP($D291,'Growth rate'!$B$3:$S$93,6,FALSE)*VLOOKUP($F291,BY_IND_Demand_Drivers!$B$5:$J$100,9,FALSE)</f>
        <v>6.0261060423746427E-3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0.11014925736038735</v>
      </c>
      <c r="H292" s="16">
        <f>VLOOKUP($D292,'Growth rate'!$B$3:$S$93,6,FALSE)*VLOOKUP($F292,BY_IND_Demand_Drivers!$B$5:$J$100,8,FALSE)</f>
        <v>6.1225237390526363E-3</v>
      </c>
      <c r="I292" s="16">
        <f>VLOOKUP($D292,'Growth rate'!$B$3:$S$93,6,FALSE)*VLOOKUP($F292,BY_IND_Demand_Drivers!$B$5:$J$100,9,FALSE)</f>
        <v>6.1225237390526363E-3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0.11191164547815355</v>
      </c>
      <c r="H293" s="16">
        <f>VLOOKUP($D293,'Growth rate'!$B$3:$S$93,6,FALSE)*VLOOKUP($F293,BY_IND_Demand_Drivers!$B$5:$J$100,8,FALSE)</f>
        <v>6.2204841188774791E-3</v>
      </c>
      <c r="I293" s="16">
        <f>VLOOKUP($D293,'Growth rate'!$B$3:$S$93,6,FALSE)*VLOOKUP($F293,BY_IND_Demand_Drivers!$B$5:$J$100,9,FALSE)</f>
        <v>6.2204841188774791E-3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0.11370223180580399</v>
      </c>
      <c r="H294" s="16">
        <f>VLOOKUP($D294,'Growth rate'!$B$3:$S$93,6,FALSE)*VLOOKUP($F294,BY_IND_Demand_Drivers!$B$5:$J$100,8,FALSE)</f>
        <v>6.3200118647795183E-3</v>
      </c>
      <c r="I294" s="16">
        <f>VLOOKUP($D294,'Growth rate'!$B$3:$S$93,6,FALSE)*VLOOKUP($F294,BY_IND_Demand_Drivers!$B$5:$J$100,9,FALSE)</f>
        <v>6.3200118647795183E-3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0.11552146751469687</v>
      </c>
      <c r="H295" s="16">
        <f>VLOOKUP($D295,'Growth rate'!$B$3:$S$93,6,FALSE)*VLOOKUP($F295,BY_IND_Demand_Drivers!$B$5:$J$100,8,FALSE)</f>
        <v>6.421132054615991E-3</v>
      </c>
      <c r="I295" s="16">
        <f>VLOOKUP($D295,'Growth rate'!$B$3:$S$93,6,FALSE)*VLOOKUP($F295,BY_IND_Demand_Drivers!$B$5:$J$100,9,FALSE)</f>
        <v>6.421132054615991E-3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0.11736981099493202</v>
      </c>
      <c r="H296" s="16">
        <f>VLOOKUP($D296,'Growth rate'!$B$3:$S$93,6,FALSE)*VLOOKUP($F296,BY_IND_Demand_Drivers!$B$5:$J$100,8,FALSE)</f>
        <v>6.5238701674898468E-3</v>
      </c>
      <c r="I296" s="16">
        <f>VLOOKUP($D296,'Growth rate'!$B$3:$S$93,6,FALSE)*VLOOKUP($F296,BY_IND_Demand_Drivers!$B$5:$J$100,9,FALSE)</f>
        <v>6.5238701674898468E-3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0.11924772797085094</v>
      </c>
      <c r="H297" s="16">
        <f>VLOOKUP($D297,'Growth rate'!$B$3:$S$93,6,FALSE)*VLOOKUP($F297,BY_IND_Demand_Drivers!$B$5:$J$100,8,FALSE)</f>
        <v>6.6282520901696854E-3</v>
      </c>
      <c r="I297" s="16">
        <f>VLOOKUP($D297,'Growth rate'!$B$3:$S$93,6,FALSE)*VLOOKUP($F297,BY_IND_Demand_Drivers!$B$5:$J$100,9,FALSE)</f>
        <v>6.6282520901696854E-3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0.12115569161838455</v>
      </c>
      <c r="H298" s="16">
        <f>VLOOKUP($D298,'Growth rate'!$B$3:$S$93,6,FALSE)*VLOOKUP($F298,BY_IND_Demand_Drivers!$B$5:$J$100,8,FALSE)</f>
        <v>6.7343041236123989E-3</v>
      </c>
      <c r="I298" s="16">
        <f>VLOOKUP($D298,'Growth rate'!$B$3:$S$93,6,FALSE)*VLOOKUP($F298,BY_IND_Demand_Drivers!$B$5:$J$100,9,FALSE)</f>
        <v>6.7343041236123989E-3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0.12309418268427871</v>
      </c>
      <c r="H299" s="16">
        <f>VLOOKUP($D299,'Growth rate'!$B$3:$S$93,6,FALSE)*VLOOKUP($F299,BY_IND_Demand_Drivers!$B$5:$J$100,8,FALSE)</f>
        <v>6.8420529895901984E-3</v>
      </c>
      <c r="I299" s="16">
        <f>VLOOKUP($D299,'Growth rate'!$B$3:$S$93,6,FALSE)*VLOOKUP($F299,BY_IND_Demand_Drivers!$B$5:$J$100,9,FALSE)</f>
        <v>6.8420529895901984E-3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0.12506368960722714</v>
      </c>
      <c r="H300" s="16">
        <f>VLOOKUP($D300,'Growth rate'!$B$3:$S$93,6,FALSE)*VLOOKUP($F300,BY_IND_Demand_Drivers!$B$5:$J$100,8,FALSE)</f>
        <v>6.9515258374236409E-3</v>
      </c>
      <c r="I300" s="16">
        <f>VLOOKUP($D300,'Growth rate'!$B$3:$S$93,6,FALSE)*VLOOKUP($F300,BY_IND_Demand_Drivers!$B$5:$J$100,9,FALSE)</f>
        <v>6.9515258374236409E-3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0.1270647086409428</v>
      </c>
      <c r="H301" s="16">
        <f>VLOOKUP($D301,'Growth rate'!$B$3:$S$93,6,FALSE)*VLOOKUP($F301,BY_IND_Demand_Drivers!$B$5:$J$100,8,FALSE)</f>
        <v>7.0627502508224188E-3</v>
      </c>
      <c r="I301" s="16">
        <f>VLOOKUP($D301,'Growth rate'!$B$3:$S$93,6,FALSE)*VLOOKUP($F301,BY_IND_Demand_Drivers!$B$5:$J$100,9,FALSE)</f>
        <v>7.0627502508224188E-3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0.12909774397919788</v>
      </c>
      <c r="H302" s="16">
        <f>VLOOKUP($D302,'Growth rate'!$B$3:$S$93,6,FALSE)*VLOOKUP($F302,BY_IND_Demand_Drivers!$B$5:$J$100,8,FALSE)</f>
        <v>7.1757542548355783E-3</v>
      </c>
      <c r="I302" s="16">
        <f>VLOOKUP($D302,'Growth rate'!$B$3:$S$93,6,FALSE)*VLOOKUP($F302,BY_IND_Demand_Drivers!$B$5:$J$100,9,FALSE)</f>
        <v>7.1757542548355783E-3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0.13116330788286504</v>
      </c>
      <c r="H303" s="16">
        <f>VLOOKUP($D303,'Growth rate'!$B$3:$S$93,6,FALSE)*VLOOKUP($F303,BY_IND_Demand_Drivers!$B$5:$J$100,8,FALSE)</f>
        <v>7.2905663229129473E-3</v>
      </c>
      <c r="I303" s="16">
        <f>VLOOKUP($D303,'Growth rate'!$B$3:$S$93,6,FALSE)*VLOOKUP($F303,BY_IND_Demand_Drivers!$B$5:$J$100,9,FALSE)</f>
        <v>7.2905663229129473E-3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0.13326192080899088</v>
      </c>
      <c r="H304" s="16">
        <f>VLOOKUP($D304,'Growth rate'!$B$3:$S$93,6,FALSE)*VLOOKUP($F304,BY_IND_Demand_Drivers!$B$5:$J$100,8,FALSE)</f>
        <v>7.4072153840795537E-3</v>
      </c>
      <c r="I304" s="16">
        <f>VLOOKUP($D304,'Growth rate'!$B$3:$S$93,6,FALSE)*VLOOKUP($F304,BY_IND_Demand_Drivers!$B$5:$J$100,9,FALSE)</f>
        <v>7.4072153840795537E-3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0.13539411154193473</v>
      </c>
      <c r="H305" s="16">
        <f>VLOOKUP($D305,'Growth rate'!$B$3:$S$93,6,FALSE)*VLOOKUP($F305,BY_IND_Demand_Drivers!$B$5:$J$100,8,FALSE)</f>
        <v>7.5257308302248268E-3</v>
      </c>
      <c r="I305" s="16">
        <f>VLOOKUP($D305,'Growth rate'!$B$3:$S$93,6,FALSE)*VLOOKUP($F305,BY_IND_Demand_Drivers!$B$5:$J$100,9,FALSE)</f>
        <v>7.5257308302248268E-3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0.13756041732660571</v>
      </c>
      <c r="H306" s="16">
        <f>VLOOKUP($D306,'Growth rate'!$B$3:$S$93,6,FALSE)*VLOOKUP($F306,BY_IND_Demand_Drivers!$B$5:$J$100,8,FALSE)</f>
        <v>7.6461425235084248E-3</v>
      </c>
      <c r="I306" s="16">
        <f>VLOOKUP($D306,'Growth rate'!$B$3:$S$93,6,FALSE)*VLOOKUP($F306,BY_IND_Demand_Drivers!$B$5:$J$100,9,FALSE)</f>
        <v>7.6461425235084248E-3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0.13976138400383137</v>
      </c>
      <c r="H307" s="16">
        <f>VLOOKUP($D307,'Growth rate'!$B$3:$S$93,6,FALSE)*VLOOKUP($F307,BY_IND_Demand_Drivers!$B$5:$J$100,8,FALSE)</f>
        <v>7.7684808038845591E-3</v>
      </c>
      <c r="I307" s="16">
        <f>VLOOKUP($D307,'Growth rate'!$B$3:$S$93,6,FALSE)*VLOOKUP($F307,BY_IND_Demand_Drivers!$B$5:$J$100,9,FALSE)</f>
        <v>7.7684808038845591E-3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0.14199756614789266</v>
      </c>
      <c r="H308" s="16">
        <f>VLOOKUP($D308,'Growth rate'!$B$3:$S$93,6,FALSE)*VLOOKUP($F308,BY_IND_Demand_Drivers!$B$5:$J$100,8,FALSE)</f>
        <v>7.8927764967467104E-3</v>
      </c>
      <c r="I308" s="16">
        <f>VLOOKUP($D308,'Growth rate'!$B$3:$S$93,6,FALSE)*VLOOKUP($F308,BY_IND_Demand_Drivers!$B$5:$J$100,9,FALSE)</f>
        <v>7.8927764967467104E-3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0.14426952720625896</v>
      </c>
      <c r="H309" s="16">
        <f>VLOOKUP($D309,'Growth rate'!$B$3:$S$93,6,FALSE)*VLOOKUP($F309,BY_IND_Demand_Drivers!$B$5:$J$100,8,FALSE)</f>
        <v>8.0190609206946591E-3</v>
      </c>
      <c r="I309" s="16">
        <f>VLOOKUP($D309,'Growth rate'!$B$3:$S$93,6,FALSE)*VLOOKUP($F309,BY_IND_Demand_Drivers!$B$5:$J$100,9,FALSE)</f>
        <v>8.0190609206946591E-3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0.14657783964155913</v>
      </c>
      <c r="H310" s="16">
        <f>VLOOKUP($D310,'Growth rate'!$B$3:$S$93,6,FALSE)*VLOOKUP($F310,BY_IND_Demand_Drivers!$B$5:$J$100,8,FALSE)</f>
        <v>8.1473658954257736E-3</v>
      </c>
      <c r="I310" s="16">
        <f>VLOOKUP($D310,'Growth rate'!$B$3:$S$93,6,FALSE)*VLOOKUP($F310,BY_IND_Demand_Drivers!$B$5:$J$100,9,FALSE)</f>
        <v>8.1473658954257736E-3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0.14892308507582405</v>
      </c>
      <c r="H311" s="16">
        <f>VLOOKUP($D311,'Growth rate'!$B$3:$S$93,6,FALSE)*VLOOKUP($F311,BY_IND_Demand_Drivers!$B$5:$J$100,8,FALSE)</f>
        <v>8.2777237497525871E-3</v>
      </c>
      <c r="I311" s="16">
        <f>VLOOKUP($D311,'Growth rate'!$B$3:$S$93,6,FALSE)*VLOOKUP($F311,BY_IND_Demand_Drivers!$B$5:$J$100,9,FALSE)</f>
        <v>8.2777237497525871E-3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0.15130585443703726</v>
      </c>
      <c r="H312" s="16">
        <f>VLOOKUP($D312,'Growth rate'!$B$3:$S$93,6,FALSE)*VLOOKUP($F312,BY_IND_Demand_Drivers!$B$5:$J$100,8,FALSE)</f>
        <v>8.4101673297486291E-3</v>
      </c>
      <c r="I312" s="16">
        <f>VLOOKUP($D312,'Growth rate'!$B$3:$S$93,6,FALSE)*VLOOKUP($F312,BY_IND_Demand_Drivers!$B$5:$J$100,9,FALSE)</f>
        <v>8.4101673297486291E-3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0.15372674810802989</v>
      </c>
      <c r="H313" s="16">
        <f>VLOOKUP($D313,'Growth rate'!$B$3:$S$93,6,FALSE)*VLOOKUP($F313,BY_IND_Demand_Drivers!$B$5:$J$100,8,FALSE)</f>
        <v>8.5447300070246087E-3</v>
      </c>
      <c r="I313" s="16">
        <f>VLOOKUP($D313,'Growth rate'!$B$3:$S$93,6,FALSE)*VLOOKUP($F313,BY_IND_Demand_Drivers!$B$5:$J$100,9,FALSE)</f>
        <v>8.5447300070246087E-3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0.15618637607775834</v>
      </c>
      <c r="H314" s="16">
        <f>VLOOKUP($D314,'Growth rate'!$B$3:$S$93,6,FALSE)*VLOOKUP($F314,BY_IND_Demand_Drivers!$B$5:$J$100,8,FALSE)</f>
        <v>8.6814456871370013E-3</v>
      </c>
      <c r="I314" s="16">
        <f>VLOOKUP($D314,'Growth rate'!$B$3:$S$93,6,FALSE)*VLOOKUP($F314,BY_IND_Demand_Drivers!$B$5:$J$100,9,FALSE)</f>
        <v>8.6814456871370013E-3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0.15868535809500245</v>
      </c>
      <c r="H315" s="16">
        <f>VLOOKUP($D315,'Growth rate'!$B$3:$S$93,6,FALSE)*VLOOKUP($F315,BY_IND_Demand_Drivers!$B$5:$J$100,8,FALSE)</f>
        <v>8.8203488181311917E-3</v>
      </c>
      <c r="I315" s="16">
        <f>VLOOKUP($D315,'Growth rate'!$B$3:$S$93,6,FALSE)*VLOOKUP($F315,BY_IND_Demand_Drivers!$B$5:$J$100,9,FALSE)</f>
        <v>8.8203488181311917E-3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0.16122432382452254</v>
      </c>
      <c r="H316" s="16">
        <f>VLOOKUP($D316,'Growth rate'!$B$3:$S$93,6,FALSE)*VLOOKUP($F316,BY_IND_Demand_Drivers!$B$5:$J$100,8,FALSE)</f>
        <v>8.9614743992212937E-3</v>
      </c>
      <c r="I316" s="16">
        <f>VLOOKUP($D316,'Growth rate'!$B$3:$S$93,6,FALSE)*VLOOKUP($F316,BY_IND_Demand_Drivers!$B$5:$J$100,9,FALSE)</f>
        <v>8.9614743992212937E-3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0.16380391300571492</v>
      </c>
      <c r="H317" s="16">
        <f>VLOOKUP($D317,'Growth rate'!$B$3:$S$93,6,FALSE)*VLOOKUP($F317,BY_IND_Demand_Drivers!$B$5:$J$100,8,FALSE)</f>
        <v>9.104857989608835E-3</v>
      </c>
      <c r="I317" s="16">
        <f>VLOOKUP($D317,'Growth rate'!$B$3:$S$93,6,FALSE)*VLOOKUP($F317,BY_IND_Demand_Drivers!$B$5:$J$100,9,FALSE)</f>
        <v>9.104857989608835E-3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0.16642477561380636</v>
      </c>
      <c r="H318" s="16">
        <f>VLOOKUP($D318,'Growth rate'!$B$3:$S$93,6,FALSE)*VLOOKUP($F318,BY_IND_Demand_Drivers!$B$5:$J$100,8,FALSE)</f>
        <v>9.2505357174425765E-3</v>
      </c>
      <c r="I318" s="16">
        <f>VLOOKUP($D318,'Growth rate'!$B$3:$S$93,6,FALSE)*VLOOKUP($F318,BY_IND_Demand_Drivers!$B$5:$J$100,9,FALSE)</f>
        <v>9.2505357174425765E-3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0.16908757202362726</v>
      </c>
      <c r="H319" s="16">
        <f>VLOOKUP($D319,'Growth rate'!$B$3:$S$93,6,FALSE)*VLOOKUP($F319,BY_IND_Demand_Drivers!$B$5:$J$100,8,FALSE)</f>
        <v>9.3985442889216574E-3</v>
      </c>
      <c r="I319" s="16">
        <f>VLOOKUP($D319,'Growth rate'!$B$3:$S$93,6,FALSE)*VLOOKUP($F319,BY_IND_Demand_Drivers!$B$5:$J$100,9,FALSE)</f>
        <v>9.3985442889216574E-3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0.17179297317600528</v>
      </c>
      <c r="H320" s="16">
        <f>VLOOKUP($D320,'Growth rate'!$B$3:$S$93,6,FALSE)*VLOOKUP($F320,BY_IND_Demand_Drivers!$B$5:$J$100,8,FALSE)</f>
        <v>9.5489209975444037E-3</v>
      </c>
      <c r="I320" s="16">
        <f>VLOOKUP($D320,'Growth rate'!$B$3:$S$93,6,FALSE)*VLOOKUP($F320,BY_IND_Demand_Drivers!$B$5:$J$100,9,FALSE)</f>
        <v>9.5489209975444037E-3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0.17454166074682137</v>
      </c>
      <c r="H321" s="16">
        <f>VLOOKUP($D321,'Growth rate'!$B$3:$S$93,6,FALSE)*VLOOKUP($F321,BY_IND_Demand_Drivers!$B$5:$J$100,8,FALSE)</f>
        <v>9.7017037335051133E-3</v>
      </c>
      <c r="I321" s="16">
        <f>VLOOKUP($D321,'Growth rate'!$B$3:$S$93,6,FALSE)*VLOOKUP($F321,BY_IND_Demand_Drivers!$B$5:$J$100,9,FALSE)</f>
        <v>9.7017037335051133E-3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0.17733432731877052</v>
      </c>
      <c r="H322" s="16">
        <f>VLOOKUP($D322,'Growth rate'!$B$3:$S$93,6,FALSE)*VLOOKUP($F322,BY_IND_Demand_Drivers!$B$5:$J$100,8,FALSE)</f>
        <v>9.8569309932411975E-3</v>
      </c>
      <c r="I322" s="16">
        <f>VLOOKUP($D322,'Growth rate'!$B$3:$S$93,6,FALSE)*VLOOKUP($F322,BY_IND_Demand_Drivers!$B$5:$J$100,9,FALSE)</f>
        <v>9.8569309932411975E-3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0.18017167655587088</v>
      </c>
      <c r="H323" s="16">
        <f>VLOOKUP($D323,'Growth rate'!$B$3:$S$93,6,FALSE)*VLOOKUP($F323,BY_IND_Demand_Drivers!$B$5:$J$100,8,FALSE)</f>
        <v>1.0014641889133058E-2</v>
      </c>
      <c r="I323" s="16">
        <f>VLOOKUP($D323,'Growth rate'!$B$3:$S$93,6,FALSE)*VLOOKUP($F323,BY_IND_Demand_Drivers!$B$5:$J$100,9,FALSE)</f>
        <v>1.0014641889133058E-2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0.18305442338076483</v>
      </c>
      <c r="H324" s="16">
        <f>VLOOKUP($D324,'Growth rate'!$B$3:$S$93,6,FALSE)*VLOOKUP($F324,BY_IND_Demand_Drivers!$B$5:$J$100,8,FALSE)</f>
        <v>1.0174876159359187E-2</v>
      </c>
      <c r="I324" s="16">
        <f>VLOOKUP($D324,'Growth rate'!$B$3:$S$93,6,FALSE)*VLOOKUP($F324,BY_IND_Demand_Drivers!$B$5:$J$100,9,FALSE)</f>
        <v>1.0174876159359187E-2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0.18598329415485707</v>
      </c>
      <c r="H325" s="16">
        <f>VLOOKUP($D325,'Growth rate'!$B$3:$S$93,6,FALSE)*VLOOKUP($F325,BY_IND_Demand_Drivers!$B$5:$J$100,8,FALSE)</f>
        <v>1.0337674177908934E-2</v>
      </c>
      <c r="I325" s="16">
        <f>VLOOKUP($D325,'Growth rate'!$B$3:$S$93,6,FALSE)*VLOOKUP($F325,BY_IND_Demand_Drivers!$B$5:$J$100,9,FALSE)</f>
        <v>1.0337674177908934E-2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0.18895902686133481</v>
      </c>
      <c r="H326" s="16">
        <f>VLOOKUP($D326,'Growth rate'!$B$3:$S$93,6,FALSE)*VLOOKUP($F326,BY_IND_Demand_Drivers!$B$5:$J$100,8,FALSE)</f>
        <v>1.0503076964755479E-2</v>
      </c>
      <c r="I326" s="16">
        <f>VLOOKUP($D326,'Growth rate'!$B$3:$S$93,6,FALSE)*VLOOKUP($F326,BY_IND_Demand_Drivers!$B$5:$J$100,9,FALSE)</f>
        <v>1.0503076964755479E-2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0.19198237129111614</v>
      </c>
      <c r="H327" s="16">
        <f>VLOOKUP($D327,'Growth rate'!$B$3:$S$93,6,FALSE)*VLOOKUP($F327,BY_IND_Demand_Drivers!$B$5:$J$100,8,FALSE)</f>
        <v>1.0671126196191566E-2</v>
      </c>
      <c r="I327" s="16">
        <f>VLOOKUP($D327,'Growth rate'!$B$3:$S$93,6,FALSE)*VLOOKUP($F327,BY_IND_Demand_Drivers!$B$5:$J$100,9,FALSE)</f>
        <v>1.0671126196191566E-2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0.195054089231774</v>
      </c>
      <c r="H328" s="16">
        <f>VLOOKUP($D328,'Growth rate'!$B$3:$S$93,6,FALSE)*VLOOKUP($F328,BY_IND_Demand_Drivers!$B$5:$J$100,8,FALSE)</f>
        <v>1.084186421533063E-2</v>
      </c>
      <c r="I328" s="16">
        <f>VLOOKUP($D328,'Growth rate'!$B$3:$S$93,6,FALSE)*VLOOKUP($F328,BY_IND_Demand_Drivers!$B$5:$J$100,9,FALSE)</f>
        <v>1.084186421533063E-2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0.19817495465948237</v>
      </c>
      <c r="H329" s="16">
        <f>VLOOKUP($D329,'Growth rate'!$B$3:$S$93,6,FALSE)*VLOOKUP($F329,BY_IND_Demand_Drivers!$B$5:$J$100,8,FALSE)</f>
        <v>1.101533404277592E-2</v>
      </c>
      <c r="I329" s="16">
        <f>VLOOKUP($D329,'Growth rate'!$B$3:$S$93,6,FALSE)*VLOOKUP($F329,BY_IND_Demand_Drivers!$B$5:$J$100,9,FALSE)</f>
        <v>1.101533404277592E-2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0.20134575393403412</v>
      </c>
      <c r="H330" s="16">
        <f>VLOOKUP($D330,'Growth rate'!$B$3:$S$93,6,FALSE)*VLOOKUP($F330,BY_IND_Demand_Drivers!$B$5:$J$100,8,FALSE)</f>
        <v>1.1191579387460335E-2</v>
      </c>
      <c r="I330" s="16">
        <f>VLOOKUP($D330,'Growth rate'!$B$3:$S$93,6,FALSE)*VLOOKUP($F330,BY_IND_Demand_Drivers!$B$5:$J$100,9,FALSE)</f>
        <v>1.1191579387460335E-2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0.20456728599697865</v>
      </c>
      <c r="H331" s="16">
        <f>VLOOKUP($D331,'Growth rate'!$B$3:$S$93,6,FALSE)*VLOOKUP($F331,BY_IND_Demand_Drivers!$B$5:$J$100,8,FALSE)</f>
        <v>1.13706446576597E-2</v>
      </c>
      <c r="I331" s="16">
        <f>VLOOKUP($D331,'Growth rate'!$B$3:$S$93,6,FALSE)*VLOOKUP($F331,BY_IND_Demand_Drivers!$B$5:$J$100,9,FALSE)</f>
        <v>1.13706446576597E-2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0.22751194455445542</v>
      </c>
      <c r="H332" s="16">
        <f>VLOOKUP($D332,'Growth rate'!$B$3:$S$93,6,FALSE)*VLOOKUP($F332,BY_IND_Demand_Drivers!$B$5:$J$100,8,FALSE)</f>
        <v>1.2645623762376238E-2</v>
      </c>
      <c r="I332" s="16">
        <f>VLOOKUP($D332,'Growth rate'!$B$3:$S$93,6,FALSE)*VLOOKUP($F332,BY_IND_Demand_Drivers!$B$5:$J$100,9,FALSE)</f>
        <v>1.2645623762376238E-2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0.23126026876439273</v>
      </c>
      <c r="H333" s="16">
        <f>VLOOKUP($D333,'Growth rate'!$B$3:$S$93,6,FALSE)*VLOOKUP($F333,BY_IND_Demand_Drivers!$B$5:$J$100,8,FALSE)</f>
        <v>1.2853964022449609E-2</v>
      </c>
      <c r="I333" s="16">
        <f>VLOOKUP($D333,'Growth rate'!$B$3:$S$93,6,FALSE)*VLOOKUP($F333,BY_IND_Demand_Drivers!$B$5:$J$100,9,FALSE)</f>
        <v>1.2853964022449609E-2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0.23500859297433005</v>
      </c>
      <c r="H334" s="16">
        <f>VLOOKUP($D334,'Growth rate'!$B$3:$S$93,6,FALSE)*VLOOKUP($F334,BY_IND_Demand_Drivers!$B$5:$J$100,8,FALSE)</f>
        <v>1.3062304282522979E-2</v>
      </c>
      <c r="I334" s="16">
        <f>VLOOKUP($D334,'Growth rate'!$B$3:$S$93,6,FALSE)*VLOOKUP($F334,BY_IND_Demand_Drivers!$B$5:$J$100,9,FALSE)</f>
        <v>1.3062304282522979E-2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0.23875691718426736</v>
      </c>
      <c r="H335" s="16">
        <f>VLOOKUP($D335,'Growth rate'!$B$3:$S$93,6,FALSE)*VLOOKUP($F335,BY_IND_Demand_Drivers!$B$5:$J$100,8,FALSE)</f>
        <v>1.327064454259635E-2</v>
      </c>
      <c r="I335" s="16">
        <f>VLOOKUP($D335,'Growth rate'!$B$3:$S$93,6,FALSE)*VLOOKUP($F335,BY_IND_Demand_Drivers!$B$5:$J$100,9,FALSE)</f>
        <v>1.327064454259635E-2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0.24250524139420468</v>
      </c>
      <c r="H336" s="16">
        <f>VLOOKUP($D336,'Growth rate'!$B$3:$S$93,6,FALSE)*VLOOKUP($F336,BY_IND_Demand_Drivers!$B$5:$J$100,8,FALSE)</f>
        <v>1.3478984802669718E-2</v>
      </c>
      <c r="I336" s="16">
        <f>VLOOKUP($D336,'Growth rate'!$B$3:$S$93,6,FALSE)*VLOOKUP($F336,BY_IND_Demand_Drivers!$B$5:$J$100,9,FALSE)</f>
        <v>1.3478984802669718E-2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0.24625356560414194</v>
      </c>
      <c r="H337" s="16">
        <f>VLOOKUP($D337,'Growth rate'!$B$3:$S$93,6,FALSE)*VLOOKUP($F337,BY_IND_Demand_Drivers!$B$5:$J$100,8,FALSE)</f>
        <v>1.3687325062743087E-2</v>
      </c>
      <c r="I337" s="16">
        <f>VLOOKUP($D337,'Growth rate'!$B$3:$S$93,6,FALSE)*VLOOKUP($F337,BY_IND_Demand_Drivers!$B$5:$J$100,9,FALSE)</f>
        <v>1.3687325062743087E-2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0.25000188981407923</v>
      </c>
      <c r="H338" s="16">
        <f>VLOOKUP($D338,'Growth rate'!$B$3:$S$93,6,FALSE)*VLOOKUP($F338,BY_IND_Demand_Drivers!$B$5:$J$100,8,FALSE)</f>
        <v>1.3895665322816457E-2</v>
      </c>
      <c r="I338" s="16">
        <f>VLOOKUP($D338,'Growth rate'!$B$3:$S$93,6,FALSE)*VLOOKUP($F338,BY_IND_Demand_Drivers!$B$5:$J$100,9,FALSE)</f>
        <v>1.3895665322816457E-2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0.25375021402401654</v>
      </c>
      <c r="H339" s="16">
        <f>VLOOKUP($D339,'Growth rate'!$B$3:$S$93,6,FALSE)*VLOOKUP($F339,BY_IND_Demand_Drivers!$B$5:$J$100,8,FALSE)</f>
        <v>1.4104005582889826E-2</v>
      </c>
      <c r="I339" s="16">
        <f>VLOOKUP($D339,'Growth rate'!$B$3:$S$93,6,FALSE)*VLOOKUP($F339,BY_IND_Demand_Drivers!$B$5:$J$100,9,FALSE)</f>
        <v>1.4104005582889826E-2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0.25749853823395386</v>
      </c>
      <c r="H340" s="16">
        <f>VLOOKUP($D340,'Growth rate'!$B$3:$S$93,6,FALSE)*VLOOKUP($F340,BY_IND_Demand_Drivers!$B$5:$J$100,8,FALSE)</f>
        <v>1.4312345842963196E-2</v>
      </c>
      <c r="I340" s="16">
        <f>VLOOKUP($D340,'Growth rate'!$B$3:$S$93,6,FALSE)*VLOOKUP($F340,BY_IND_Demand_Drivers!$B$5:$J$100,9,FALSE)</f>
        <v>1.4312345842963196E-2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0.26124686244389117</v>
      </c>
      <c r="H341" s="16">
        <f>VLOOKUP($D341,'Growth rate'!$B$3:$S$93,6,FALSE)*VLOOKUP($F341,BY_IND_Demand_Drivers!$B$5:$J$100,8,FALSE)</f>
        <v>1.4520686103036567E-2</v>
      </c>
      <c r="I341" s="16">
        <f>VLOOKUP($D341,'Growth rate'!$B$3:$S$93,6,FALSE)*VLOOKUP($F341,BY_IND_Demand_Drivers!$B$5:$J$100,9,FALSE)</f>
        <v>1.4520686103036567E-2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0.26499518665382849</v>
      </c>
      <c r="H342" s="16">
        <f>VLOOKUP($D342,'Growth rate'!$B$3:$S$93,6,FALSE)*VLOOKUP($F342,BY_IND_Demand_Drivers!$B$5:$J$100,8,FALSE)</f>
        <v>1.4729026363109937E-2</v>
      </c>
      <c r="I342" s="16">
        <f>VLOOKUP($D342,'Growth rate'!$B$3:$S$93,6,FALSE)*VLOOKUP($F342,BY_IND_Demand_Drivers!$B$5:$J$100,9,FALSE)</f>
        <v>1.4729026363109937E-2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0.2687435108637658</v>
      </c>
      <c r="H343" s="16">
        <f>VLOOKUP($D343,'Growth rate'!$B$3:$S$93,6,FALSE)*VLOOKUP($F343,BY_IND_Demand_Drivers!$B$5:$J$100,8,FALSE)</f>
        <v>1.4937366623183308E-2</v>
      </c>
      <c r="I343" s="16">
        <f>VLOOKUP($D343,'Growth rate'!$B$3:$S$93,6,FALSE)*VLOOKUP($F343,BY_IND_Demand_Drivers!$B$5:$J$100,9,FALSE)</f>
        <v>1.4937366623183308E-2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0.27249183507370306</v>
      </c>
      <c r="H344" s="16">
        <f>VLOOKUP($D344,'Growth rate'!$B$3:$S$93,6,FALSE)*VLOOKUP($F344,BY_IND_Demand_Drivers!$B$5:$J$100,8,FALSE)</f>
        <v>1.5145706883256674E-2</v>
      </c>
      <c r="I344" s="16">
        <f>VLOOKUP($D344,'Growth rate'!$B$3:$S$93,6,FALSE)*VLOOKUP($F344,BY_IND_Demand_Drivers!$B$5:$J$100,9,FALSE)</f>
        <v>1.5145706883256674E-2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0.27624015928364037</v>
      </c>
      <c r="H345" s="16">
        <f>VLOOKUP($D345,'Growth rate'!$B$3:$S$93,6,FALSE)*VLOOKUP($F345,BY_IND_Demand_Drivers!$B$5:$J$100,8,FALSE)</f>
        <v>1.5354047143330045E-2</v>
      </c>
      <c r="I345" s="16">
        <f>VLOOKUP($D345,'Growth rate'!$B$3:$S$93,6,FALSE)*VLOOKUP($F345,BY_IND_Demand_Drivers!$B$5:$J$100,9,FALSE)</f>
        <v>1.5354047143330045E-2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0.27998848349357769</v>
      </c>
      <c r="H346" s="16">
        <f>VLOOKUP($D346,'Growth rate'!$B$3:$S$93,6,FALSE)*VLOOKUP($F346,BY_IND_Demand_Drivers!$B$5:$J$100,8,FALSE)</f>
        <v>1.5562387403403415E-2</v>
      </c>
      <c r="I346" s="16">
        <f>VLOOKUP($D346,'Growth rate'!$B$3:$S$93,6,FALSE)*VLOOKUP($F346,BY_IND_Demand_Drivers!$B$5:$J$100,9,FALSE)</f>
        <v>1.5562387403403415E-2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0.283736807703515</v>
      </c>
      <c r="H347" s="16">
        <f>VLOOKUP($D347,'Growth rate'!$B$3:$S$93,6,FALSE)*VLOOKUP($F347,BY_IND_Demand_Drivers!$B$5:$J$100,8,FALSE)</f>
        <v>1.5770727663476786E-2</v>
      </c>
      <c r="I347" s="16">
        <f>VLOOKUP($D347,'Growth rate'!$B$3:$S$93,6,FALSE)*VLOOKUP($F347,BY_IND_Demand_Drivers!$B$5:$J$100,9,FALSE)</f>
        <v>1.5770727663476786E-2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0.28748513191345232</v>
      </c>
      <c r="H348" s="16">
        <f>VLOOKUP($D348,'Growth rate'!$B$3:$S$93,6,FALSE)*VLOOKUP($F348,BY_IND_Demand_Drivers!$B$5:$J$100,8,FALSE)</f>
        <v>1.5979067923550156E-2</v>
      </c>
      <c r="I348" s="16">
        <f>VLOOKUP($D348,'Growth rate'!$B$3:$S$93,6,FALSE)*VLOOKUP($F348,BY_IND_Demand_Drivers!$B$5:$J$100,9,FALSE)</f>
        <v>1.5979067923550156E-2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0.29123345612338963</v>
      </c>
      <c r="H349" s="16">
        <f>VLOOKUP($D349,'Growth rate'!$B$3:$S$93,6,FALSE)*VLOOKUP($F349,BY_IND_Demand_Drivers!$B$5:$J$100,8,FALSE)</f>
        <v>1.6187408183623526E-2</v>
      </c>
      <c r="I349" s="16">
        <f>VLOOKUP($D349,'Growth rate'!$B$3:$S$93,6,FALSE)*VLOOKUP($F349,BY_IND_Demand_Drivers!$B$5:$J$100,9,FALSE)</f>
        <v>1.6187408183623526E-2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0.29498178033332695</v>
      </c>
      <c r="H350" s="16">
        <f>VLOOKUP($D350,'Growth rate'!$B$3:$S$93,6,FALSE)*VLOOKUP($F350,BY_IND_Demand_Drivers!$B$5:$J$100,8,FALSE)</f>
        <v>1.6395748443696897E-2</v>
      </c>
      <c r="I350" s="16">
        <f>VLOOKUP($D350,'Growth rate'!$B$3:$S$93,6,FALSE)*VLOOKUP($F350,BY_IND_Demand_Drivers!$B$5:$J$100,9,FALSE)</f>
        <v>1.6395748443696897E-2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0.29873010454326426</v>
      </c>
      <c r="H351" s="16">
        <f>VLOOKUP($D351,'Growth rate'!$B$3:$S$93,6,FALSE)*VLOOKUP($F351,BY_IND_Demand_Drivers!$B$5:$J$100,8,FALSE)</f>
        <v>1.6604088703770267E-2</v>
      </c>
      <c r="I351" s="16">
        <f>VLOOKUP($D351,'Growth rate'!$B$3:$S$93,6,FALSE)*VLOOKUP($F351,BY_IND_Demand_Drivers!$B$5:$J$100,9,FALSE)</f>
        <v>1.6604088703770267E-2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0.30247842875320158</v>
      </c>
      <c r="H352" s="16">
        <f>VLOOKUP($D352,'Growth rate'!$B$3:$S$93,6,FALSE)*VLOOKUP($F352,BY_IND_Demand_Drivers!$B$5:$J$100,8,FALSE)</f>
        <v>1.6812428963843634E-2</v>
      </c>
      <c r="I352" s="16">
        <f>VLOOKUP($D352,'Growth rate'!$B$3:$S$93,6,FALSE)*VLOOKUP($F352,BY_IND_Demand_Drivers!$B$5:$J$100,9,FALSE)</f>
        <v>1.6812428963843634E-2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0.30622675296313889</v>
      </c>
      <c r="H353" s="16">
        <f>VLOOKUP($D353,'Growth rate'!$B$3:$S$93,6,FALSE)*VLOOKUP($F353,BY_IND_Demand_Drivers!$B$5:$J$100,8,FALSE)</f>
        <v>1.7020769223917005E-2</v>
      </c>
      <c r="I353" s="16">
        <f>VLOOKUP($D353,'Growth rate'!$B$3:$S$93,6,FALSE)*VLOOKUP($F353,BY_IND_Demand_Drivers!$B$5:$J$100,9,FALSE)</f>
        <v>1.7020769223917005E-2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0.30997507717307615</v>
      </c>
      <c r="H354" s="16">
        <f>VLOOKUP($D354,'Growth rate'!$B$3:$S$93,6,FALSE)*VLOOKUP($F354,BY_IND_Demand_Drivers!$B$5:$J$100,8,FALSE)</f>
        <v>1.7229109483990371E-2</v>
      </c>
      <c r="I354" s="16">
        <f>VLOOKUP($D354,'Growth rate'!$B$3:$S$93,6,FALSE)*VLOOKUP($F354,BY_IND_Demand_Drivers!$B$5:$J$100,9,FALSE)</f>
        <v>1.7229109483990371E-2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0.31372340138301341</v>
      </c>
      <c r="H355" s="16">
        <f>VLOOKUP($D355,'Growth rate'!$B$3:$S$93,6,FALSE)*VLOOKUP($F355,BY_IND_Demand_Drivers!$B$5:$J$100,8,FALSE)</f>
        <v>1.7437449744063742E-2</v>
      </c>
      <c r="I355" s="16">
        <f>VLOOKUP($D355,'Growth rate'!$B$3:$S$93,6,FALSE)*VLOOKUP($F355,BY_IND_Demand_Drivers!$B$5:$J$100,9,FALSE)</f>
        <v>1.7437449744063742E-2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0.31747172559295073</v>
      </c>
      <c r="H356" s="16">
        <f>VLOOKUP($D356,'Growth rate'!$B$3:$S$93,6,FALSE)*VLOOKUP($F356,BY_IND_Demand_Drivers!$B$5:$J$100,8,FALSE)</f>
        <v>1.7645790004137112E-2</v>
      </c>
      <c r="I356" s="16">
        <f>VLOOKUP($D356,'Growth rate'!$B$3:$S$93,6,FALSE)*VLOOKUP($F356,BY_IND_Demand_Drivers!$B$5:$J$100,9,FALSE)</f>
        <v>1.7645790004137112E-2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0.32122004980288804</v>
      </c>
      <c r="H357" s="16">
        <f>VLOOKUP($D357,'Growth rate'!$B$3:$S$93,6,FALSE)*VLOOKUP($F357,BY_IND_Demand_Drivers!$B$5:$J$100,8,FALSE)</f>
        <v>1.7854130264210483E-2</v>
      </c>
      <c r="I357" s="16">
        <f>VLOOKUP($D357,'Growth rate'!$B$3:$S$93,6,FALSE)*VLOOKUP($F357,BY_IND_Demand_Drivers!$B$5:$J$100,9,FALSE)</f>
        <v>1.7854130264210483E-2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0.32496837401282536</v>
      </c>
      <c r="H358" s="16">
        <f>VLOOKUP($D358,'Growth rate'!$B$3:$S$93,6,FALSE)*VLOOKUP($F358,BY_IND_Demand_Drivers!$B$5:$J$100,8,FALSE)</f>
        <v>1.8062470524283853E-2</v>
      </c>
      <c r="I358" s="16">
        <f>VLOOKUP($D358,'Growth rate'!$B$3:$S$93,6,FALSE)*VLOOKUP($F358,BY_IND_Demand_Drivers!$B$5:$J$100,9,FALSE)</f>
        <v>1.8062470524283853E-2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0.32871669822276262</v>
      </c>
      <c r="H359" s="16">
        <f>VLOOKUP($D359,'Growth rate'!$B$3:$S$93,6,FALSE)*VLOOKUP($F359,BY_IND_Demand_Drivers!$B$5:$J$100,8,FALSE)</f>
        <v>1.827081078435722E-2</v>
      </c>
      <c r="I359" s="16">
        <f>VLOOKUP($D359,'Growth rate'!$B$3:$S$93,6,FALSE)*VLOOKUP($F359,BY_IND_Demand_Drivers!$B$5:$J$100,9,FALSE)</f>
        <v>1.827081078435722E-2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0.33246502243269993</v>
      </c>
      <c r="H360" s="16">
        <f>VLOOKUP($D360,'Growth rate'!$B$3:$S$93,6,FALSE)*VLOOKUP($F360,BY_IND_Demand_Drivers!$B$5:$J$100,8,FALSE)</f>
        <v>1.847915104443059E-2</v>
      </c>
      <c r="I360" s="16">
        <f>VLOOKUP($D360,'Growth rate'!$B$3:$S$93,6,FALSE)*VLOOKUP($F360,BY_IND_Demand_Drivers!$B$5:$J$100,9,FALSE)</f>
        <v>1.847915104443059E-2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0.33621334664263725</v>
      </c>
      <c r="H361" s="16">
        <f>VLOOKUP($D361,'Growth rate'!$B$3:$S$93,6,FALSE)*VLOOKUP($F361,BY_IND_Demand_Drivers!$B$5:$J$100,8,FALSE)</f>
        <v>1.8687491304503961E-2</v>
      </c>
      <c r="I361" s="16">
        <f>VLOOKUP($D361,'Growth rate'!$B$3:$S$93,6,FALSE)*VLOOKUP($F361,BY_IND_Demand_Drivers!$B$5:$J$100,9,FALSE)</f>
        <v>1.8687491304503961E-2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0.33996167085257456</v>
      </c>
      <c r="H362" s="16">
        <f>VLOOKUP($D362,'Growth rate'!$B$3:$S$93,6,FALSE)*VLOOKUP($F362,BY_IND_Demand_Drivers!$B$5:$J$100,8,FALSE)</f>
        <v>1.8895831564577331E-2</v>
      </c>
      <c r="I362" s="16">
        <f>VLOOKUP($D362,'Growth rate'!$B$3:$S$93,6,FALSE)*VLOOKUP($F362,BY_IND_Demand_Drivers!$B$5:$J$100,9,FALSE)</f>
        <v>1.8895831564577331E-2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0.34370999506251187</v>
      </c>
      <c r="H363" s="16">
        <f>VLOOKUP($D363,'Growth rate'!$B$3:$S$93,6,FALSE)*VLOOKUP($F363,BY_IND_Demand_Drivers!$B$5:$J$100,8,FALSE)</f>
        <v>1.9104171824650702E-2</v>
      </c>
      <c r="I363" s="16">
        <f>VLOOKUP($D363,'Growth rate'!$B$3:$S$93,6,FALSE)*VLOOKUP($F363,BY_IND_Demand_Drivers!$B$5:$J$100,9,FALSE)</f>
        <v>1.9104171824650702E-2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0.34920935498351213</v>
      </c>
      <c r="H364" s="16">
        <f>VLOOKUP($D364,'Growth rate'!$B$3:$S$93,6,FALSE)*VLOOKUP($F364,BY_IND_Demand_Drivers!$B$5:$J$100,8,FALSE)</f>
        <v>1.9409838573845116E-2</v>
      </c>
      <c r="I364" s="16">
        <f>VLOOKUP($D364,'Growth rate'!$B$3:$S$93,6,FALSE)*VLOOKUP($F364,BY_IND_Demand_Drivers!$B$5:$J$100,9,FALSE)</f>
        <v>1.9409838573845116E-2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0.35479670466324825</v>
      </c>
      <c r="H365" s="16">
        <f>VLOOKUP($D365,'Growth rate'!$B$3:$S$93,6,FALSE)*VLOOKUP($F365,BY_IND_Demand_Drivers!$B$5:$J$100,8,FALSE)</f>
        <v>1.9720395991026634E-2</v>
      </c>
      <c r="I365" s="16">
        <f>VLOOKUP($D365,'Growth rate'!$B$3:$S$93,6,FALSE)*VLOOKUP($F365,BY_IND_Demand_Drivers!$B$5:$J$100,9,FALSE)</f>
        <v>1.9720395991026634E-2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0.36047345193786023</v>
      </c>
      <c r="H366" s="16">
        <f>VLOOKUP($D366,'Growth rate'!$B$3:$S$93,6,FALSE)*VLOOKUP($F366,BY_IND_Demand_Drivers!$B$5:$J$100,8,FALSE)</f>
        <v>2.003592232688306E-2</v>
      </c>
      <c r="I366" s="16">
        <f>VLOOKUP($D366,'Growth rate'!$B$3:$S$93,6,FALSE)*VLOOKUP($F366,BY_IND_Demand_Drivers!$B$5:$J$100,9,FALSE)</f>
        <v>2.003592232688306E-2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0.36624102716886603</v>
      </c>
      <c r="H367" s="16">
        <f>VLOOKUP($D367,'Growth rate'!$B$3:$S$93,6,FALSE)*VLOOKUP($F367,BY_IND_Demand_Drivers!$B$5:$J$100,8,FALSE)</f>
        <v>2.035649708411319E-2</v>
      </c>
      <c r="I367" s="16">
        <f>VLOOKUP($D367,'Growth rate'!$B$3:$S$93,6,FALSE)*VLOOKUP($F367,BY_IND_Demand_Drivers!$B$5:$J$100,9,FALSE)</f>
        <v>2.035649708411319E-2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0.3721008836035678</v>
      </c>
      <c r="H368" s="16">
        <f>VLOOKUP($D368,'Growth rate'!$B$3:$S$93,6,FALSE)*VLOOKUP($F368,BY_IND_Demand_Drivers!$B$5:$J$100,8,FALSE)</f>
        <v>2.0682201037458998E-2</v>
      </c>
      <c r="I368" s="16">
        <f>VLOOKUP($D368,'Growth rate'!$B$3:$S$93,6,FALSE)*VLOOKUP($F368,BY_IND_Demand_Drivers!$B$5:$J$100,9,FALSE)</f>
        <v>2.0682201037458998E-2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0.3780544977412249</v>
      </c>
      <c r="H369" s="16">
        <f>VLOOKUP($D369,'Growth rate'!$B$3:$S$93,6,FALSE)*VLOOKUP($F369,BY_IND_Demand_Drivers!$B$5:$J$100,8,FALSE)</f>
        <v>2.1013116254058342E-2</v>
      </c>
      <c r="I369" s="16">
        <f>VLOOKUP($D369,'Growth rate'!$B$3:$S$93,6,FALSE)*VLOOKUP($F369,BY_IND_Demand_Drivers!$B$5:$J$100,9,FALSE)</f>
        <v>2.1013116254058342E-2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0.38410336970508457</v>
      </c>
      <c r="H370" s="16">
        <f>VLOOKUP($D370,'Growth rate'!$B$3:$S$93,6,FALSE)*VLOOKUP($F370,BY_IND_Demand_Drivers!$B$5:$J$100,8,FALSE)</f>
        <v>2.1349326114123279E-2</v>
      </c>
      <c r="I370" s="16">
        <f>VLOOKUP($D370,'Growth rate'!$B$3:$S$93,6,FALSE)*VLOOKUP($F370,BY_IND_Demand_Drivers!$B$5:$J$100,9,FALSE)</f>
        <v>2.1349326114123279E-2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0.3902490236203659</v>
      </c>
      <c r="H371" s="16">
        <f>VLOOKUP($D371,'Growth rate'!$B$3:$S$93,6,FALSE)*VLOOKUP($F371,BY_IND_Demand_Drivers!$B$5:$J$100,8,FALSE)</f>
        <v>2.1690915331949251E-2</v>
      </c>
      <c r="I371" s="16">
        <f>VLOOKUP($D371,'Growth rate'!$B$3:$S$93,6,FALSE)*VLOOKUP($F371,BY_IND_Demand_Drivers!$B$5:$J$100,9,FALSE)</f>
        <v>2.1690915331949251E-2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0.39649300799829179</v>
      </c>
      <c r="H372" s="16">
        <f>VLOOKUP($D372,'Growth rate'!$B$3:$S$93,6,FALSE)*VLOOKUP($F372,BY_IND_Demand_Drivers!$B$5:$J$100,8,FALSE)</f>
        <v>2.203796997726044E-2</v>
      </c>
      <c r="I372" s="16">
        <f>VLOOKUP($D372,'Growth rate'!$B$3:$S$93,6,FALSE)*VLOOKUP($F372,BY_IND_Demand_Drivers!$B$5:$J$100,9,FALSE)</f>
        <v>2.203796997726044E-2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0.40283689612626444</v>
      </c>
      <c r="H373" s="16">
        <f>VLOOKUP($D373,'Growth rate'!$B$3:$S$93,6,FALSE)*VLOOKUP($F373,BY_IND_Demand_Drivers!$B$5:$J$100,8,FALSE)</f>
        <v>2.2390577496896609E-2</v>
      </c>
      <c r="I373" s="16">
        <f>VLOOKUP($D373,'Growth rate'!$B$3:$S$93,6,FALSE)*VLOOKUP($F373,BY_IND_Demand_Drivers!$B$5:$J$100,9,FALSE)</f>
        <v>2.2390577496896609E-2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0.40928228646428466</v>
      </c>
      <c r="H374" s="16">
        <f>VLOOKUP($D374,'Growth rate'!$B$3:$S$93,6,FALSE)*VLOOKUP($F374,BY_IND_Demand_Drivers!$B$5:$J$100,8,FALSE)</f>
        <v>2.2748826736846951E-2</v>
      </c>
      <c r="I374" s="16">
        <f>VLOOKUP($D374,'Growth rate'!$B$3:$S$93,6,FALSE)*VLOOKUP($F374,BY_IND_Demand_Drivers!$B$5:$J$100,9,FALSE)</f>
        <v>2.2748826736846951E-2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0.41583080304771325</v>
      </c>
      <c r="H375" s="16">
        <f>VLOOKUP($D375,'Growth rate'!$B$3:$S$93,6,FALSE)*VLOOKUP($F375,BY_IND_Demand_Drivers!$B$5:$J$100,8,FALSE)</f>
        <v>2.3112807964636505E-2</v>
      </c>
      <c r="I375" s="16">
        <f>VLOOKUP($D375,'Growth rate'!$B$3:$S$93,6,FALSE)*VLOOKUP($F375,BY_IND_Demand_Drivers!$B$5:$J$100,9,FALSE)</f>
        <v>2.3112807964636505E-2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0.42248409589647662</v>
      </c>
      <c r="H376" s="16">
        <f>VLOOKUP($D376,'Growth rate'!$B$3:$S$93,6,FALSE)*VLOOKUP($F376,BY_IND_Demand_Drivers!$B$5:$J$100,8,FALSE)</f>
        <v>2.3482612892070688E-2</v>
      </c>
      <c r="I376" s="16">
        <f>VLOOKUP($D376,'Growth rate'!$B$3:$S$93,6,FALSE)*VLOOKUP($F376,BY_IND_Demand_Drivers!$B$5:$J$100,9,FALSE)</f>
        <v>2.3482612892070688E-2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0.42924384143082034</v>
      </c>
      <c r="H377" s="16">
        <f>VLOOKUP($D377,'Growth rate'!$B$3:$S$93,6,FALSE)*VLOOKUP($F377,BY_IND_Demand_Drivers!$B$5:$J$100,8,FALSE)</f>
        <v>2.3858334698343822E-2</v>
      </c>
      <c r="I377" s="16">
        <f>VLOOKUP($D377,'Growth rate'!$B$3:$S$93,6,FALSE)*VLOOKUP($F377,BY_IND_Demand_Drivers!$B$5:$J$100,9,FALSE)</f>
        <v>2.3858334698343822E-2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0.43611174289371341</v>
      </c>
      <c r="H378" s="16">
        <f>VLOOKUP($D378,'Growth rate'!$B$3:$S$93,6,FALSE)*VLOOKUP($F378,BY_IND_Demand_Drivers!$B$5:$J$100,8,FALSE)</f>
        <v>2.4240068053517323E-2</v>
      </c>
      <c r="I378" s="16">
        <f>VLOOKUP($D378,'Growth rate'!$B$3:$S$93,6,FALSE)*VLOOKUP($F378,BY_IND_Demand_Drivers!$B$5:$J$100,9,FALSE)</f>
        <v>2.4240068053517323E-2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0.4430895307800129</v>
      </c>
      <c r="H379" s="16">
        <f>VLOOKUP($D379,'Growth rate'!$B$3:$S$93,6,FALSE)*VLOOKUP($F379,BY_IND_Demand_Drivers!$B$5:$J$100,8,FALSE)</f>
        <v>2.4627909142373602E-2</v>
      </c>
      <c r="I379" s="16">
        <f>VLOOKUP($D379,'Growth rate'!$B$3:$S$93,6,FALSE)*VLOOKUP($F379,BY_IND_Demand_Drivers!$B$5:$J$100,9,FALSE)</f>
        <v>2.4627909142373602E-2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0.45017896327249302</v>
      </c>
      <c r="H380" s="16">
        <f>VLOOKUP($D380,'Growth rate'!$B$3:$S$93,6,FALSE)*VLOOKUP($F380,BY_IND_Demand_Drivers!$B$5:$J$100,8,FALSE)</f>
        <v>2.5021955688651575E-2</v>
      </c>
      <c r="I380" s="16">
        <f>VLOOKUP($D380,'Growth rate'!$B$3:$S$93,6,FALSE)*VLOOKUP($F380,BY_IND_Demand_Drivers!$B$5:$J$100,9,FALSE)</f>
        <v>2.5021955688651575E-2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0.457381826684853</v>
      </c>
      <c r="H381" s="16">
        <f>VLOOKUP($D381,'Growth rate'!$B$3:$S$93,6,FALSE)*VLOOKUP($F381,BY_IND_Demand_Drivers!$B$5:$J$100,8,FALSE)</f>
        <v>2.5422306979670007E-2</v>
      </c>
      <c r="I381" s="16">
        <f>VLOOKUP($D381,'Growth rate'!$B$3:$S$93,6,FALSE)*VLOOKUP($F381,BY_IND_Demand_Drivers!$B$5:$J$100,9,FALSE)</f>
        <v>2.5422306979670007E-2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0.46469993591181058</v>
      </c>
      <c r="H382" s="16">
        <f>VLOOKUP($D382,'Growth rate'!$B$3:$S$93,6,FALSE)*VLOOKUP($F382,BY_IND_Demand_Drivers!$B$5:$J$100,8,FALSE)</f>
        <v>2.582906389134472E-2</v>
      </c>
      <c r="I382" s="16">
        <f>VLOOKUP($D382,'Growth rate'!$B$3:$S$93,6,FALSE)*VLOOKUP($F382,BY_IND_Demand_Drivers!$B$5:$J$100,9,FALSE)</f>
        <v>2.582906389134472E-2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0.47213513488639952</v>
      </c>
      <c r="H383" s="16">
        <f>VLOOKUP($D383,'Growth rate'!$B$3:$S$93,6,FALSE)*VLOOKUP($F383,BY_IND_Demand_Drivers!$B$5:$J$100,8,FALSE)</f>
        <v>2.6242328913606238E-2</v>
      </c>
      <c r="I383" s="16">
        <f>VLOOKUP($D383,'Growth rate'!$B$3:$S$93,6,FALSE)*VLOOKUP($F383,BY_IND_Demand_Drivers!$B$5:$J$100,9,FALSE)</f>
        <v>2.6242328913606238E-2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0.47968929704458202</v>
      </c>
      <c r="H384" s="16">
        <f>VLOOKUP($D384,'Growth rate'!$B$3:$S$93,6,FALSE)*VLOOKUP($F384,BY_IND_Demand_Drivers!$B$5:$J$100,8,FALSE)</f>
        <v>2.6662206176223939E-2</v>
      </c>
      <c r="I384" s="16">
        <f>VLOOKUP($D384,'Growth rate'!$B$3:$S$93,6,FALSE)*VLOOKUP($F384,BY_IND_Demand_Drivers!$B$5:$J$100,9,FALSE)</f>
        <v>2.6662206176223939E-2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0.48736432579729527</v>
      </c>
      <c r="H385" s="16">
        <f>VLOOKUP($D385,'Growth rate'!$B$3:$S$93,6,FALSE)*VLOOKUP($F385,BY_IND_Demand_Drivers!$B$5:$J$100,8,FALSE)</f>
        <v>2.7088801475043521E-2</v>
      </c>
      <c r="I385" s="16">
        <f>VLOOKUP($D385,'Growth rate'!$B$3:$S$93,6,FALSE)*VLOOKUP($F385,BY_IND_Demand_Drivers!$B$5:$J$100,9,FALSE)</f>
        <v>2.7088801475043521E-2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0.49516215501005195</v>
      </c>
      <c r="H386" s="16">
        <f>VLOOKUP($D386,'Growth rate'!$B$3:$S$93,6,FALSE)*VLOOKUP($F386,BY_IND_Demand_Drivers!$B$5:$J$100,8,FALSE)</f>
        <v>2.7522222298644216E-2</v>
      </c>
      <c r="I386" s="16">
        <f>VLOOKUP($D386,'Growth rate'!$B$3:$S$93,6,FALSE)*VLOOKUP($F386,BY_IND_Demand_Drivers!$B$5:$J$100,9,FALSE)</f>
        <v>2.7522222298644216E-2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0.50308474949021276</v>
      </c>
      <c r="H387" s="16">
        <f>VLOOKUP($D387,'Growth rate'!$B$3:$S$93,6,FALSE)*VLOOKUP($F387,BY_IND_Demand_Drivers!$B$5:$J$100,8,FALSE)</f>
        <v>2.7962577855422523E-2</v>
      </c>
      <c r="I387" s="16">
        <f>VLOOKUP($D387,'Growth rate'!$B$3:$S$93,6,FALSE)*VLOOKUP($F387,BY_IND_Demand_Drivers!$B$5:$J$100,9,FALSE)</f>
        <v>2.7962577855422523E-2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0.51113410548205629</v>
      </c>
      <c r="H388" s="16">
        <f>VLOOKUP($D388,'Growth rate'!$B$3:$S$93,6,FALSE)*VLOOKUP($F388,BY_IND_Demand_Drivers!$B$5:$J$100,8,FALSE)</f>
        <v>2.8409979101109286E-2</v>
      </c>
      <c r="I388" s="16">
        <f>VLOOKUP($D388,'Growth rate'!$B$3:$S$93,6,FALSE)*VLOOKUP($F388,BY_IND_Demand_Drivers!$B$5:$J$100,9,FALSE)</f>
        <v>2.8409979101109286E-2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0.51931225116976909</v>
      </c>
      <c r="H389" s="16">
        <f>VLOOKUP($D389,'Growth rate'!$B$3:$S$93,6,FALSE)*VLOOKUP($F389,BY_IND_Demand_Drivers!$B$5:$J$100,8,FALSE)</f>
        <v>2.8864538766727031E-2</v>
      </c>
      <c r="I389" s="16">
        <f>VLOOKUP($D389,'Growth rate'!$B$3:$S$93,6,FALSE)*VLOOKUP($F389,BY_IND_Demand_Drivers!$B$5:$J$100,9,FALSE)</f>
        <v>2.8864538766727031E-2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0.52762124718848535</v>
      </c>
      <c r="H390" s="16">
        <f>VLOOKUP($D390,'Growth rate'!$B$3:$S$93,6,FALSE)*VLOOKUP($F390,BY_IND_Demand_Drivers!$B$5:$J$100,8,FALSE)</f>
        <v>2.9326371386994662E-2</v>
      </c>
      <c r="I390" s="16">
        <f>VLOOKUP($D390,'Growth rate'!$B$3:$S$93,6,FALSE)*VLOOKUP($F390,BY_IND_Demand_Drivers!$B$5:$J$100,9,FALSE)</f>
        <v>2.9326371386994662E-2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0.53606318714350121</v>
      </c>
      <c r="H391" s="16">
        <f>VLOOKUP($D391,'Growth rate'!$B$3:$S$93,6,FALSE)*VLOOKUP($F391,BY_IND_Demand_Drivers!$B$5:$J$100,8,FALSE)</f>
        <v>2.9795593329186579E-2</v>
      </c>
      <c r="I391" s="16">
        <f>VLOOKUP($D391,'Growth rate'!$B$3:$S$93,6,FALSE)*VLOOKUP($F391,BY_IND_Demand_Drivers!$B$5:$J$100,9,FALSE)</f>
        <v>2.9795593329186579E-2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0.54464019813779718</v>
      </c>
      <c r="H392" s="16">
        <f>VLOOKUP($D392,'Growth rate'!$B$3:$S$93,6,FALSE)*VLOOKUP($F392,BY_IND_Demand_Drivers!$B$5:$J$100,8,FALSE)</f>
        <v>3.0272322822453568E-2</v>
      </c>
      <c r="I392" s="16">
        <f>VLOOKUP($D392,'Growth rate'!$B$3:$S$93,6,FALSE)*VLOOKUP($F392,BY_IND_Demand_Drivers!$B$5:$J$100,9,FALSE)</f>
        <v>3.0272322822453568E-2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0.55335444130800193</v>
      </c>
      <c r="H393" s="16">
        <f>VLOOKUP($D393,'Growth rate'!$B$3:$S$93,6,FALSE)*VLOOKUP($F393,BY_IND_Demand_Drivers!$B$5:$J$100,8,FALSE)</f>
        <v>3.0756679987612823E-2</v>
      </c>
      <c r="I393" s="16">
        <f>VLOOKUP($D393,'Growth rate'!$B$3:$S$93,6,FALSE)*VLOOKUP($F393,BY_IND_Demand_Drivers!$B$5:$J$100,9,FALSE)</f>
        <v>3.0756679987612823E-2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0.56220811236892998</v>
      </c>
      <c r="H394" s="16">
        <f>VLOOKUP($D394,'Growth rate'!$B$3:$S$93,6,FALSE)*VLOOKUP($F394,BY_IND_Demand_Drivers!$B$5:$J$100,8,FALSE)</f>
        <v>3.124878686741463E-2</v>
      </c>
      <c r="I394" s="16">
        <f>VLOOKUP($D394,'Growth rate'!$B$3:$S$93,6,FALSE)*VLOOKUP($F394,BY_IND_Demand_Drivers!$B$5:$J$100,9,FALSE)</f>
        <v>3.124878686741463E-2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0.57120344216683305</v>
      </c>
      <c r="H395" s="16">
        <f>VLOOKUP($D395,'Growth rate'!$B$3:$S$93,6,FALSE)*VLOOKUP($F395,BY_IND_Demand_Drivers!$B$5:$J$100,8,FALSE)</f>
        <v>3.174876745729327E-2</v>
      </c>
      <c r="I395" s="16">
        <f>VLOOKUP($D395,'Growth rate'!$B$3:$S$93,6,FALSE)*VLOOKUP($F395,BY_IND_Demand_Drivers!$B$5:$J$100,9,FALSE)</f>
        <v>3.174876745729327E-2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0.58034269724150234</v>
      </c>
      <c r="H396" s="16">
        <f>VLOOKUP($D396,'Growth rate'!$B$3:$S$93,6,FALSE)*VLOOKUP($F396,BY_IND_Demand_Drivers!$B$5:$J$100,8,FALSE)</f>
        <v>3.2256747736609963E-2</v>
      </c>
      <c r="I396" s="16">
        <f>VLOOKUP($D396,'Growth rate'!$B$3:$S$93,6,FALSE)*VLOOKUP($F396,BY_IND_Demand_Drivers!$B$5:$J$100,9,FALSE)</f>
        <v>3.2256747736609963E-2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0.58962818039736631</v>
      </c>
      <c r="H397" s="16">
        <f>VLOOKUP($D397,'Growth rate'!$B$3:$S$93,6,FALSE)*VLOOKUP($F397,BY_IND_Demand_Drivers!$B$5:$J$100,8,FALSE)</f>
        <v>3.2772855700395717E-2</v>
      </c>
      <c r="I397" s="16">
        <f>VLOOKUP($D397,'Growth rate'!$B$3:$S$93,6,FALSE)*VLOOKUP($F397,BY_IND_Demand_Drivers!$B$5:$J$100,9,FALSE)</f>
        <v>3.2772855700395717E-2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0.59906223128372427</v>
      </c>
      <c r="H398" s="16">
        <f>VLOOKUP($D398,'Growth rate'!$B$3:$S$93,6,FALSE)*VLOOKUP($F398,BY_IND_Demand_Drivers!$B$5:$J$100,8,FALSE)</f>
        <v>3.3297221391602051E-2</v>
      </c>
      <c r="I398" s="16">
        <f>VLOOKUP($D398,'Growth rate'!$B$3:$S$93,6,FALSE)*VLOOKUP($F398,BY_IND_Demand_Drivers!$B$5:$J$100,9,FALSE)</f>
        <v>3.3297221391602051E-2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0.60864722698426399</v>
      </c>
      <c r="H399" s="16">
        <f>VLOOKUP($D399,'Growth rate'!$B$3:$S$93,6,FALSE)*VLOOKUP($F399,BY_IND_Demand_Drivers!$B$5:$J$100,8,FALSE)</f>
        <v>3.3829976933867696E-2</v>
      </c>
      <c r="I399" s="16">
        <f>VLOOKUP($D399,'Growth rate'!$B$3:$S$93,6,FALSE)*VLOOKUP($F399,BY_IND_Demand_Drivers!$B$5:$J$100,9,FALSE)</f>
        <v>3.3829976933867696E-2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0.61838558261601217</v>
      </c>
      <c r="H400" s="16">
        <f>VLOOKUP($D400,'Growth rate'!$B$3:$S$93,6,FALSE)*VLOOKUP($F400,BY_IND_Demand_Drivers!$B$5:$J$100,8,FALSE)</f>
        <v>3.4371256564809577E-2</v>
      </c>
      <c r="I400" s="16">
        <f>VLOOKUP($D400,'Growth rate'!$B$3:$S$93,6,FALSE)*VLOOKUP($F400,BY_IND_Demand_Drivers!$B$5:$J$100,9,FALSE)</f>
        <v>3.4371256564809577E-2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0.62827975193786834</v>
      </c>
      <c r="H401" s="16">
        <f>VLOOKUP($D401,'Growth rate'!$B$3:$S$93,6,FALSE)*VLOOKUP($F401,BY_IND_Demand_Drivers!$B$5:$J$100,8,FALSE)</f>
        <v>3.4921196669846527E-2</v>
      </c>
      <c r="I401" s="16">
        <f>VLOOKUP($D401,'Growth rate'!$B$3:$S$93,6,FALSE)*VLOOKUP($F401,BY_IND_Demand_Drivers!$B$5:$J$100,9,FALSE)</f>
        <v>3.4921196669846527E-2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0.63833222796887423</v>
      </c>
      <c r="H402" s="16">
        <f>VLOOKUP($D402,'Growth rate'!$B$3:$S$93,6,FALSE)*VLOOKUP($F402,BY_IND_Demand_Drivers!$B$5:$J$100,8,FALSE)</f>
        <v>3.547993581656407E-2</v>
      </c>
      <c r="I402" s="16">
        <f>VLOOKUP($D402,'Growth rate'!$B$3:$S$93,6,FALSE)*VLOOKUP($F402,BY_IND_Demand_Drivers!$B$5:$J$100,9,FALSE)</f>
        <v>3.547993581656407E-2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0.64854554361637617</v>
      </c>
      <c r="H403" s="16">
        <f>VLOOKUP($D403,'Growth rate'!$B$3:$S$93,6,FALSE)*VLOOKUP($F403,BY_IND_Demand_Drivers!$B$5:$J$100,8,FALSE)</f>
        <v>3.6047614789629097E-2</v>
      </c>
      <c r="I403" s="16">
        <f>VLOOKUP($D403,'Growth rate'!$B$3:$S$93,6,FALSE)*VLOOKUP($F403,BY_IND_Demand_Drivers!$B$5:$J$100,9,FALSE)</f>
        <v>3.6047614789629097E-2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0.65892227231423828</v>
      </c>
      <c r="H404" s="16">
        <f>VLOOKUP($D404,'Growth rate'!$B$3:$S$93,6,FALSE)*VLOOKUP($F404,BY_IND_Demand_Drivers!$B$5:$J$100,8,FALSE)</f>
        <v>3.6624376626263166E-2</v>
      </c>
      <c r="I404" s="16">
        <f>VLOOKUP($D404,'Growth rate'!$B$3:$S$93,6,FALSE)*VLOOKUP($F404,BY_IND_Demand_Drivers!$B$5:$J$100,9,FALSE)</f>
        <v>3.6624376626263166E-2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0.66946502867126623</v>
      </c>
      <c r="H405" s="16">
        <f>VLOOKUP($D405,'Growth rate'!$B$3:$S$93,6,FALSE)*VLOOKUP($F405,BY_IND_Demand_Drivers!$B$5:$J$100,8,FALSE)</f>
        <v>3.7210366652283382E-2</v>
      </c>
      <c r="I405" s="16">
        <f>VLOOKUP($D405,'Growth rate'!$B$3:$S$93,6,FALSE)*VLOOKUP($F405,BY_IND_Demand_Drivers!$B$5:$J$100,9,FALSE)</f>
        <v>3.7210366652283382E-2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0.68017646913000651</v>
      </c>
      <c r="H406" s="16">
        <f>VLOOKUP($D406,'Growth rate'!$B$3:$S$93,6,FALSE)*VLOOKUP($F406,BY_IND_Demand_Drivers!$B$5:$J$100,8,FALSE)</f>
        <v>3.7805732518719916E-2</v>
      </c>
      <c r="I406" s="16">
        <f>VLOOKUP($D406,'Growth rate'!$B$3:$S$93,6,FALSE)*VLOOKUP($F406,BY_IND_Demand_Drivers!$B$5:$J$100,9,FALSE)</f>
        <v>3.7805732518719916E-2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0.69105929263608656</v>
      </c>
      <c r="H407" s="16">
        <f>VLOOKUP($D407,'Growth rate'!$B$3:$S$93,6,FALSE)*VLOOKUP($F407,BY_IND_Demand_Drivers!$B$5:$J$100,8,FALSE)</f>
        <v>3.8410624239019434E-2</v>
      </c>
      <c r="I407" s="16">
        <f>VLOOKUP($D407,'Growth rate'!$B$3:$S$93,6,FALSE)*VLOOKUP($F407,BY_IND_Demand_Drivers!$B$5:$J$100,9,FALSE)</f>
        <v>3.8410624239019434E-2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0.70211624131826411</v>
      </c>
      <c r="H408" s="16">
        <f>VLOOKUP($D408,'Growth rate'!$B$3:$S$93,6,FALSE)*VLOOKUP($F408,BY_IND_Demand_Drivers!$B$5:$J$100,8,FALSE)</f>
        <v>3.9025194226843751E-2</v>
      </c>
      <c r="I408" s="16">
        <f>VLOOKUP($D408,'Growth rate'!$B$3:$S$93,6,FALSE)*VLOOKUP($F408,BY_IND_Demand_Drivers!$B$5:$J$100,9,FALSE)</f>
        <v>3.9025194226843751E-2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0.71335010117935627</v>
      </c>
      <c r="H409" s="16">
        <f>VLOOKUP($D409,'Growth rate'!$B$3:$S$93,6,FALSE)*VLOOKUP($F409,BY_IND_Demand_Drivers!$B$5:$J$100,8,FALSE)</f>
        <v>3.9649597334473249E-2</v>
      </c>
      <c r="I409" s="16">
        <f>VLOOKUP($D409,'Growth rate'!$B$3:$S$93,6,FALSE)*VLOOKUP($F409,BY_IND_Demand_Drivers!$B$5:$J$100,9,FALSE)</f>
        <v>3.9649597334473249E-2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0.72476370279822588</v>
      </c>
      <c r="H410" s="16">
        <f>VLOOKUP($D410,'Growth rate'!$B$3:$S$93,6,FALSE)*VLOOKUP($F410,BY_IND_Demand_Drivers!$B$5:$J$100,8,FALSE)</f>
        <v>4.0283990891824821E-2</v>
      </c>
      <c r="I410" s="16">
        <f>VLOOKUP($D410,'Growth rate'!$B$3:$S$93,6,FALSE)*VLOOKUP($F410,BY_IND_Demand_Drivers!$B$5:$J$100,9,FALSE)</f>
        <v>4.0283990891824821E-2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0.73635992204299749</v>
      </c>
      <c r="H411" s="16">
        <f>VLOOKUP($D411,'Growth rate'!$B$3:$S$93,6,FALSE)*VLOOKUP($F411,BY_IND_Demand_Drivers!$B$5:$J$100,8,FALSE)</f>
        <v>4.0928534746094015E-2</v>
      </c>
      <c r="I411" s="16">
        <f>VLOOKUP($D411,'Growth rate'!$B$3:$S$93,6,FALSE)*VLOOKUP($F411,BY_IND_Demand_Drivers!$B$5:$J$100,9,FALSE)</f>
        <v>4.0928534746094015E-2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0.74814168079568555</v>
      </c>
      <c r="H412" s="16">
        <f>VLOOKUP($D412,'Growth rate'!$B$3:$S$93,6,FALSE)*VLOOKUP($F412,BY_IND_Demand_Drivers!$B$5:$J$100,8,FALSE)</f>
        <v>4.1583391302031522E-2</v>
      </c>
      <c r="I412" s="16">
        <f>VLOOKUP($D412,'Growth rate'!$B$3:$S$93,6,FALSE)*VLOOKUP($F412,BY_IND_Demand_Drivers!$B$5:$J$100,9,FALSE)</f>
        <v>4.1583391302031522E-2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0.7601119476884165</v>
      </c>
      <c r="H413" s="16">
        <f>VLOOKUP($D413,'Growth rate'!$B$3:$S$93,6,FALSE)*VLOOKUP($F413,BY_IND_Demand_Drivers!$B$5:$J$100,8,FALSE)</f>
        <v>4.2248725562864027E-2</v>
      </c>
      <c r="I413" s="16">
        <f>VLOOKUP($D413,'Growth rate'!$B$3:$S$93,6,FALSE)*VLOOKUP($F413,BY_IND_Demand_Drivers!$B$5:$J$100,9,FALSE)</f>
        <v>4.2248725562864027E-2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4.2214526732673265E-2</v>
      </c>
      <c r="H414" s="16">
        <f>VLOOKUP($D414,'Growth rate'!$B$3:$S$93,6,FALSE)*VLOOKUP($F414,BY_IND_Demand_Drivers!$B$5:$J$100,8,FALSE)</f>
        <v>2.3573940594059407E-3</v>
      </c>
      <c r="I414" s="16">
        <f>VLOOKUP($D414,'Growth rate'!$B$3:$S$93,6,FALSE)*VLOOKUP($F414,BY_IND_Demand_Drivers!$B$5:$J$100,9,FALSE)</f>
        <v>2.3573940594059407E-3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4.2910023107041652E-2</v>
      </c>
      <c r="H415" s="16">
        <f>VLOOKUP($D415,'Growth rate'!$B$3:$S$93,6,FALSE)*VLOOKUP($F415,BY_IND_Demand_Drivers!$B$5:$J$100,8,FALSE)</f>
        <v>2.3962327992467789E-3</v>
      </c>
      <c r="I415" s="16">
        <f>VLOOKUP($D415,'Growth rate'!$B$3:$S$93,6,FALSE)*VLOOKUP($F415,BY_IND_Demand_Drivers!$B$5:$J$100,9,FALSE)</f>
        <v>2.3962327992467789E-3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4.3605519481410039E-2</v>
      </c>
      <c r="H416" s="16">
        <f>VLOOKUP($D416,'Growth rate'!$B$3:$S$93,6,FALSE)*VLOOKUP($F416,BY_IND_Demand_Drivers!$B$5:$J$100,8,FALSE)</f>
        <v>2.435071539087617E-3</v>
      </c>
      <c r="I416" s="16">
        <f>VLOOKUP($D416,'Growth rate'!$B$3:$S$93,6,FALSE)*VLOOKUP($F416,BY_IND_Demand_Drivers!$B$5:$J$100,9,FALSE)</f>
        <v>2.435071539087617E-3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4.4301015855778426E-2</v>
      </c>
      <c r="H417" s="16">
        <f>VLOOKUP($D417,'Growth rate'!$B$3:$S$93,6,FALSE)*VLOOKUP($F417,BY_IND_Demand_Drivers!$B$5:$J$100,8,FALSE)</f>
        <v>2.4739102789284552E-3</v>
      </c>
      <c r="I417" s="16">
        <f>VLOOKUP($D417,'Growth rate'!$B$3:$S$93,6,FALSE)*VLOOKUP($F417,BY_IND_Demand_Drivers!$B$5:$J$100,9,FALSE)</f>
        <v>2.4739102789284552E-3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4.4996512230146807E-2</v>
      </c>
      <c r="H418" s="16">
        <f>VLOOKUP($D418,'Growth rate'!$B$3:$S$93,6,FALSE)*VLOOKUP($F418,BY_IND_Demand_Drivers!$B$5:$J$100,8,FALSE)</f>
        <v>2.5127490187692933E-3</v>
      </c>
      <c r="I418" s="16">
        <f>VLOOKUP($D418,'Growth rate'!$B$3:$S$93,6,FALSE)*VLOOKUP($F418,BY_IND_Demand_Drivers!$B$5:$J$100,9,FALSE)</f>
        <v>2.5127490187692933E-3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4.5692008604515187E-2</v>
      </c>
      <c r="H419" s="16">
        <f>VLOOKUP($D419,'Growth rate'!$B$3:$S$93,6,FALSE)*VLOOKUP($F419,BY_IND_Demand_Drivers!$B$5:$J$100,8,FALSE)</f>
        <v>2.551587758610131E-3</v>
      </c>
      <c r="I419" s="16">
        <f>VLOOKUP($D419,'Growth rate'!$B$3:$S$93,6,FALSE)*VLOOKUP($F419,BY_IND_Demand_Drivers!$B$5:$J$100,9,FALSE)</f>
        <v>2.551587758610131E-3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4.6387504978883574E-2</v>
      </c>
      <c r="H420" s="16">
        <f>VLOOKUP($D420,'Growth rate'!$B$3:$S$93,6,FALSE)*VLOOKUP($F420,BY_IND_Demand_Drivers!$B$5:$J$100,8,FALSE)</f>
        <v>2.5904264984509691E-3</v>
      </c>
      <c r="I420" s="16">
        <f>VLOOKUP($D420,'Growth rate'!$B$3:$S$93,6,FALSE)*VLOOKUP($F420,BY_IND_Demand_Drivers!$B$5:$J$100,9,FALSE)</f>
        <v>2.5904264984509691E-3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4.7083001353251962E-2</v>
      </c>
      <c r="H421" s="16">
        <f>VLOOKUP($D421,'Growth rate'!$B$3:$S$93,6,FALSE)*VLOOKUP($F421,BY_IND_Demand_Drivers!$B$5:$J$100,8,FALSE)</f>
        <v>2.6292652382918073E-3</v>
      </c>
      <c r="I421" s="16">
        <f>VLOOKUP($D421,'Growth rate'!$B$3:$S$93,6,FALSE)*VLOOKUP($F421,BY_IND_Demand_Drivers!$B$5:$J$100,9,FALSE)</f>
        <v>2.6292652382918073E-3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4.7778497727620342E-2</v>
      </c>
      <c r="H422" s="16">
        <f>VLOOKUP($D422,'Growth rate'!$B$3:$S$93,6,FALSE)*VLOOKUP($F422,BY_IND_Demand_Drivers!$B$5:$J$100,8,FALSE)</f>
        <v>2.6681039781326454E-3</v>
      </c>
      <c r="I422" s="16">
        <f>VLOOKUP($D422,'Growth rate'!$B$3:$S$93,6,FALSE)*VLOOKUP($F422,BY_IND_Demand_Drivers!$B$5:$J$100,9,FALSE)</f>
        <v>2.6681039781326454E-3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4.8473994101988729E-2</v>
      </c>
      <c r="H423" s="16">
        <f>VLOOKUP($D423,'Growth rate'!$B$3:$S$93,6,FALSE)*VLOOKUP($F423,BY_IND_Demand_Drivers!$B$5:$J$100,8,FALSE)</f>
        <v>2.7069427179734836E-3</v>
      </c>
      <c r="I423" s="16">
        <f>VLOOKUP($D423,'Growth rate'!$B$3:$S$93,6,FALSE)*VLOOKUP($F423,BY_IND_Demand_Drivers!$B$5:$J$100,9,FALSE)</f>
        <v>2.7069427179734836E-3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4.9169490476357117E-2</v>
      </c>
      <c r="H424" s="16">
        <f>VLOOKUP($D424,'Growth rate'!$B$3:$S$93,6,FALSE)*VLOOKUP($F424,BY_IND_Demand_Drivers!$B$5:$J$100,8,FALSE)</f>
        <v>2.7457814578143217E-3</v>
      </c>
      <c r="I424" s="16">
        <f>VLOOKUP($D424,'Growth rate'!$B$3:$S$93,6,FALSE)*VLOOKUP($F424,BY_IND_Demand_Drivers!$B$5:$J$100,9,FALSE)</f>
        <v>2.7457814578143217E-3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4.9864986850725504E-2</v>
      </c>
      <c r="H425" s="16">
        <f>VLOOKUP($D425,'Growth rate'!$B$3:$S$93,6,FALSE)*VLOOKUP($F425,BY_IND_Demand_Drivers!$B$5:$J$100,8,FALSE)</f>
        <v>2.7846201976551598E-3</v>
      </c>
      <c r="I425" s="16">
        <f>VLOOKUP($D425,'Growth rate'!$B$3:$S$93,6,FALSE)*VLOOKUP($F425,BY_IND_Demand_Drivers!$B$5:$J$100,9,FALSE)</f>
        <v>2.7846201976551598E-3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5.0560483225093877E-2</v>
      </c>
      <c r="H426" s="16">
        <f>VLOOKUP($D426,'Growth rate'!$B$3:$S$93,6,FALSE)*VLOOKUP($F426,BY_IND_Demand_Drivers!$B$5:$J$100,8,FALSE)</f>
        <v>2.8234589374959975E-3</v>
      </c>
      <c r="I426" s="16">
        <f>VLOOKUP($D426,'Growth rate'!$B$3:$S$93,6,FALSE)*VLOOKUP($F426,BY_IND_Demand_Drivers!$B$5:$J$100,9,FALSE)</f>
        <v>2.8234589374959975E-3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5.1255979599462265E-2</v>
      </c>
      <c r="H427" s="16">
        <f>VLOOKUP($D427,'Growth rate'!$B$3:$S$93,6,FALSE)*VLOOKUP($F427,BY_IND_Demand_Drivers!$B$5:$J$100,8,FALSE)</f>
        <v>2.8622976773368357E-3</v>
      </c>
      <c r="I427" s="16">
        <f>VLOOKUP($D427,'Growth rate'!$B$3:$S$93,6,FALSE)*VLOOKUP($F427,BY_IND_Demand_Drivers!$B$5:$J$100,9,FALSE)</f>
        <v>2.8622976773368357E-3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5.1951475973830652E-2</v>
      </c>
      <c r="H428" s="16">
        <f>VLOOKUP($D428,'Growth rate'!$B$3:$S$93,6,FALSE)*VLOOKUP($F428,BY_IND_Demand_Drivers!$B$5:$J$100,8,FALSE)</f>
        <v>2.9011364171776738E-3</v>
      </c>
      <c r="I428" s="16">
        <f>VLOOKUP($D428,'Growth rate'!$B$3:$S$93,6,FALSE)*VLOOKUP($F428,BY_IND_Demand_Drivers!$B$5:$J$100,9,FALSE)</f>
        <v>2.9011364171776738E-3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5.2646972348199039E-2</v>
      </c>
      <c r="H429" s="16">
        <f>VLOOKUP($D429,'Growth rate'!$B$3:$S$93,6,FALSE)*VLOOKUP($F429,BY_IND_Demand_Drivers!$B$5:$J$100,8,FALSE)</f>
        <v>2.939975157018512E-3</v>
      </c>
      <c r="I429" s="16">
        <f>VLOOKUP($D429,'Growth rate'!$B$3:$S$93,6,FALSE)*VLOOKUP($F429,BY_IND_Demand_Drivers!$B$5:$J$100,9,FALSE)</f>
        <v>2.939975157018512E-3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5.3342468722567427E-2</v>
      </c>
      <c r="H430" s="16">
        <f>VLOOKUP($D430,'Growth rate'!$B$3:$S$93,6,FALSE)*VLOOKUP($F430,BY_IND_Demand_Drivers!$B$5:$J$100,8,FALSE)</f>
        <v>2.9788138968593501E-3</v>
      </c>
      <c r="I430" s="16">
        <f>VLOOKUP($D430,'Growth rate'!$B$3:$S$93,6,FALSE)*VLOOKUP($F430,BY_IND_Demand_Drivers!$B$5:$J$100,9,FALSE)</f>
        <v>2.9788138968593501E-3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5.4037965096935814E-2</v>
      </c>
      <c r="H431" s="16">
        <f>VLOOKUP($D431,'Growth rate'!$B$3:$S$93,6,FALSE)*VLOOKUP($F431,BY_IND_Demand_Drivers!$B$5:$J$100,8,FALSE)</f>
        <v>3.0176526367001882E-3</v>
      </c>
      <c r="I431" s="16">
        <f>VLOOKUP($D431,'Growth rate'!$B$3:$S$93,6,FALSE)*VLOOKUP($F431,BY_IND_Demand_Drivers!$B$5:$J$100,9,FALSE)</f>
        <v>3.0176526367001882E-3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5.4733461471304194E-2</v>
      </c>
      <c r="H432" s="16">
        <f>VLOOKUP($D432,'Growth rate'!$B$3:$S$93,6,FALSE)*VLOOKUP($F432,BY_IND_Demand_Drivers!$B$5:$J$100,8,FALSE)</f>
        <v>3.0564913765410264E-3</v>
      </c>
      <c r="I432" s="16">
        <f>VLOOKUP($D432,'Growth rate'!$B$3:$S$93,6,FALSE)*VLOOKUP($F432,BY_IND_Demand_Drivers!$B$5:$J$100,9,FALSE)</f>
        <v>3.0564913765410264E-3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5.5428957845672581E-2</v>
      </c>
      <c r="H433" s="16">
        <f>VLOOKUP($D433,'Growth rate'!$B$3:$S$93,6,FALSE)*VLOOKUP($F433,BY_IND_Demand_Drivers!$B$5:$J$100,8,FALSE)</f>
        <v>3.0953301163818641E-3</v>
      </c>
      <c r="I433" s="16">
        <f>VLOOKUP($D433,'Growth rate'!$B$3:$S$93,6,FALSE)*VLOOKUP($F433,BY_IND_Demand_Drivers!$B$5:$J$100,9,FALSE)</f>
        <v>3.0953301163818641E-3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5.6124454220040969E-2</v>
      </c>
      <c r="H434" s="16">
        <f>VLOOKUP($D434,'Growth rate'!$B$3:$S$93,6,FALSE)*VLOOKUP($F434,BY_IND_Demand_Drivers!$B$5:$J$100,8,FALSE)</f>
        <v>3.1341688562227022E-3</v>
      </c>
      <c r="I434" s="16">
        <f>VLOOKUP($D434,'Growth rate'!$B$3:$S$93,6,FALSE)*VLOOKUP($F434,BY_IND_Demand_Drivers!$B$5:$J$100,9,FALSE)</f>
        <v>3.1341688562227022E-3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5.6819950594409356E-2</v>
      </c>
      <c r="H435" s="16">
        <f>VLOOKUP($D435,'Growth rate'!$B$3:$S$93,6,FALSE)*VLOOKUP($F435,BY_IND_Demand_Drivers!$B$5:$J$100,8,FALSE)</f>
        <v>3.1730075960635404E-3</v>
      </c>
      <c r="I435" s="16">
        <f>VLOOKUP($D435,'Growth rate'!$B$3:$S$93,6,FALSE)*VLOOKUP($F435,BY_IND_Demand_Drivers!$B$5:$J$100,9,FALSE)</f>
        <v>3.1730075960635404E-3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5.7515446968777729E-2</v>
      </c>
      <c r="H436" s="16">
        <f>VLOOKUP($D436,'Growth rate'!$B$3:$S$93,6,FALSE)*VLOOKUP($F436,BY_IND_Demand_Drivers!$B$5:$J$100,8,FALSE)</f>
        <v>3.2118463359043781E-3</v>
      </c>
      <c r="I436" s="16">
        <f>VLOOKUP($D436,'Growth rate'!$B$3:$S$93,6,FALSE)*VLOOKUP($F436,BY_IND_Demand_Drivers!$B$5:$J$100,9,FALSE)</f>
        <v>3.2118463359043781E-3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5.8210943343146117E-2</v>
      </c>
      <c r="H437" s="16">
        <f>VLOOKUP($D437,'Growth rate'!$B$3:$S$93,6,FALSE)*VLOOKUP($F437,BY_IND_Demand_Drivers!$B$5:$J$100,8,FALSE)</f>
        <v>3.2506850757452162E-3</v>
      </c>
      <c r="I437" s="16">
        <f>VLOOKUP($D437,'Growth rate'!$B$3:$S$93,6,FALSE)*VLOOKUP($F437,BY_IND_Demand_Drivers!$B$5:$J$100,9,FALSE)</f>
        <v>3.2506850757452162E-3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5.8906439717514504E-2</v>
      </c>
      <c r="H438" s="16">
        <f>VLOOKUP($D438,'Growth rate'!$B$3:$S$93,6,FALSE)*VLOOKUP($F438,BY_IND_Demand_Drivers!$B$5:$J$100,8,FALSE)</f>
        <v>3.2895238155860543E-3</v>
      </c>
      <c r="I438" s="16">
        <f>VLOOKUP($D438,'Growth rate'!$B$3:$S$93,6,FALSE)*VLOOKUP($F438,BY_IND_Demand_Drivers!$B$5:$J$100,9,FALSE)</f>
        <v>3.2895238155860543E-3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5.9601936091882891E-2</v>
      </c>
      <c r="H439" s="16">
        <f>VLOOKUP($D439,'Growth rate'!$B$3:$S$93,6,FALSE)*VLOOKUP($F439,BY_IND_Demand_Drivers!$B$5:$J$100,8,FALSE)</f>
        <v>3.3283625554268925E-3</v>
      </c>
      <c r="I439" s="16">
        <f>VLOOKUP($D439,'Growth rate'!$B$3:$S$93,6,FALSE)*VLOOKUP($F439,BY_IND_Demand_Drivers!$B$5:$J$100,9,FALSE)</f>
        <v>3.3283625554268925E-3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6.0297432466251279E-2</v>
      </c>
      <c r="H440" s="16">
        <f>VLOOKUP($D440,'Growth rate'!$B$3:$S$93,6,FALSE)*VLOOKUP($F440,BY_IND_Demand_Drivers!$B$5:$J$100,8,FALSE)</f>
        <v>3.3672012952677306E-3</v>
      </c>
      <c r="I440" s="16">
        <f>VLOOKUP($D440,'Growth rate'!$B$3:$S$93,6,FALSE)*VLOOKUP($F440,BY_IND_Demand_Drivers!$B$5:$J$100,9,FALSE)</f>
        <v>3.3672012952677306E-3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6.0992928840619652E-2</v>
      </c>
      <c r="H441" s="16">
        <f>VLOOKUP($D441,'Growth rate'!$B$3:$S$93,6,FALSE)*VLOOKUP($F441,BY_IND_Demand_Drivers!$B$5:$J$100,8,FALSE)</f>
        <v>3.4060400351085683E-3</v>
      </c>
      <c r="I441" s="16">
        <f>VLOOKUP($D441,'Growth rate'!$B$3:$S$93,6,FALSE)*VLOOKUP($F441,BY_IND_Demand_Drivers!$B$5:$J$100,9,FALSE)</f>
        <v>3.4060400351085683E-3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6.1688425214988039E-2</v>
      </c>
      <c r="H442" s="16">
        <f>VLOOKUP($D442,'Growth rate'!$B$3:$S$93,6,FALSE)*VLOOKUP($F442,BY_IND_Demand_Drivers!$B$5:$J$100,8,FALSE)</f>
        <v>3.4448787749494065E-3</v>
      </c>
      <c r="I442" s="16">
        <f>VLOOKUP($D442,'Growth rate'!$B$3:$S$93,6,FALSE)*VLOOKUP($F442,BY_IND_Demand_Drivers!$B$5:$J$100,9,FALSE)</f>
        <v>3.4448787749494065E-3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6.2383921589356427E-2</v>
      </c>
      <c r="H443" s="16">
        <f>VLOOKUP($D443,'Growth rate'!$B$3:$S$93,6,FALSE)*VLOOKUP($F443,BY_IND_Demand_Drivers!$B$5:$J$100,8,FALSE)</f>
        <v>3.4837175147902446E-3</v>
      </c>
      <c r="I443" s="16">
        <f>VLOOKUP($D443,'Growth rate'!$B$3:$S$93,6,FALSE)*VLOOKUP($F443,BY_IND_Demand_Drivers!$B$5:$J$100,9,FALSE)</f>
        <v>3.4837175147902446E-3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6.3079417963724807E-2</v>
      </c>
      <c r="H444" s="16">
        <f>VLOOKUP($D444,'Growth rate'!$B$3:$S$93,6,FALSE)*VLOOKUP($F444,BY_IND_Demand_Drivers!$B$5:$J$100,8,FALSE)</f>
        <v>3.5225562546310827E-3</v>
      </c>
      <c r="I444" s="16">
        <f>VLOOKUP($D444,'Growth rate'!$B$3:$S$93,6,FALSE)*VLOOKUP($F444,BY_IND_Demand_Drivers!$B$5:$J$100,9,FALSE)</f>
        <v>3.5225562546310827E-3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6.3774914338093194E-2</v>
      </c>
      <c r="H445" s="16">
        <f>VLOOKUP($D445,'Growth rate'!$B$3:$S$93,6,FALSE)*VLOOKUP($F445,BY_IND_Demand_Drivers!$B$5:$J$100,8,FALSE)</f>
        <v>3.5613949944719209E-3</v>
      </c>
      <c r="I445" s="16">
        <f>VLOOKUP($D445,'Growth rate'!$B$3:$S$93,6,FALSE)*VLOOKUP($F445,BY_IND_Demand_Drivers!$B$5:$J$100,9,FALSE)</f>
        <v>3.5613949944719209E-3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6.4795312967502697E-2</v>
      </c>
      <c r="H446" s="16">
        <f>VLOOKUP($D446,'Growth rate'!$B$3:$S$93,6,FALSE)*VLOOKUP($F446,BY_IND_Demand_Drivers!$B$5:$J$100,8,FALSE)</f>
        <v>3.6183773143834718E-3</v>
      </c>
      <c r="I446" s="16">
        <f>VLOOKUP($D446,'Growth rate'!$B$3:$S$93,6,FALSE)*VLOOKUP($F446,BY_IND_Demand_Drivers!$B$5:$J$100,9,FALSE)</f>
        <v>3.6183773143834718E-3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6.5832037974982729E-2</v>
      </c>
      <c r="H447" s="16">
        <f>VLOOKUP($D447,'Growth rate'!$B$3:$S$93,6,FALSE)*VLOOKUP($F447,BY_IND_Demand_Drivers!$B$5:$J$100,8,FALSE)</f>
        <v>3.676271351413607E-3</v>
      </c>
      <c r="I447" s="16">
        <f>VLOOKUP($D447,'Growth rate'!$B$3:$S$93,6,FALSE)*VLOOKUP($F447,BY_IND_Demand_Drivers!$B$5:$J$100,9,FALSE)</f>
        <v>3.676271351413607E-3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6.6885350582582451E-2</v>
      </c>
      <c r="H448" s="16">
        <f>VLOOKUP($D448,'Growth rate'!$B$3:$S$93,6,FALSE)*VLOOKUP($F448,BY_IND_Demand_Drivers!$B$5:$J$100,8,FALSE)</f>
        <v>3.735091693036225E-3</v>
      </c>
      <c r="I448" s="16">
        <f>VLOOKUP($D448,'Growth rate'!$B$3:$S$93,6,FALSE)*VLOOKUP($F448,BY_IND_Demand_Drivers!$B$5:$J$100,9,FALSE)</f>
        <v>3.735091693036225E-3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6.7955516191903778E-2</v>
      </c>
      <c r="H449" s="16">
        <f>VLOOKUP($D449,'Growth rate'!$B$3:$S$93,6,FALSE)*VLOOKUP($F449,BY_IND_Demand_Drivers!$B$5:$J$100,8,FALSE)</f>
        <v>3.7948531601248049E-3</v>
      </c>
      <c r="I449" s="16">
        <f>VLOOKUP($D449,'Growth rate'!$B$3:$S$93,6,FALSE)*VLOOKUP($F449,BY_IND_Demand_Drivers!$B$5:$J$100,9,FALSE)</f>
        <v>3.7948531601248049E-3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6.9042804450974229E-2</v>
      </c>
      <c r="H450" s="16">
        <f>VLOOKUP($D450,'Growth rate'!$B$3:$S$93,6,FALSE)*VLOOKUP($F450,BY_IND_Demand_Drivers!$B$5:$J$100,8,FALSE)</f>
        <v>3.8555708106868011E-3</v>
      </c>
      <c r="I450" s="16">
        <f>VLOOKUP($D450,'Growth rate'!$B$3:$S$93,6,FALSE)*VLOOKUP($F450,BY_IND_Demand_Drivers!$B$5:$J$100,9,FALSE)</f>
        <v>3.8555708106868011E-3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7.0147489322189824E-2</v>
      </c>
      <c r="H451" s="16">
        <f>VLOOKUP($D451,'Growth rate'!$B$3:$S$93,6,FALSE)*VLOOKUP($F451,BY_IND_Demand_Drivers!$B$5:$J$100,8,FALSE)</f>
        <v>3.9172599436577901E-3</v>
      </c>
      <c r="I451" s="16">
        <f>VLOOKUP($D451,'Growth rate'!$B$3:$S$93,6,FALSE)*VLOOKUP($F451,BY_IND_Demand_Drivers!$B$5:$J$100,9,FALSE)</f>
        <v>3.9172599436577901E-3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7.1269849151344863E-2</v>
      </c>
      <c r="H452" s="16">
        <f>VLOOKUP($D452,'Growth rate'!$B$3:$S$93,6,FALSE)*VLOOKUP($F452,BY_IND_Demand_Drivers!$B$5:$J$100,8,FALSE)</f>
        <v>3.9799361027563155E-3</v>
      </c>
      <c r="I452" s="16">
        <f>VLOOKUP($D452,'Growth rate'!$B$3:$S$93,6,FALSE)*VLOOKUP($F452,BY_IND_Demand_Drivers!$B$5:$J$100,9,FALSE)</f>
        <v>3.9799361027563155E-3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7.2410166737766374E-2</v>
      </c>
      <c r="H453" s="16">
        <f>VLOOKUP($D453,'Growth rate'!$B$3:$S$93,6,FALSE)*VLOOKUP($F453,BY_IND_Demand_Drivers!$B$5:$J$100,8,FALSE)</f>
        <v>4.0436150804004159E-3</v>
      </c>
      <c r="I453" s="16">
        <f>VLOOKUP($D453,'Growth rate'!$B$3:$S$93,6,FALSE)*VLOOKUP($F453,BY_IND_Demand_Drivers!$B$5:$J$100,9,FALSE)</f>
        <v>4.0436150804004159E-3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7.3568729405570646E-2</v>
      </c>
      <c r="H454" s="16">
        <f>VLOOKUP($D454,'Growth rate'!$B$3:$S$93,6,FALSE)*VLOOKUP($F454,BY_IND_Demand_Drivers!$B$5:$J$100,8,FALSE)</f>
        <v>4.1083129216868226E-3</v>
      </c>
      <c r="I454" s="16">
        <f>VLOOKUP($D454,'Growth rate'!$B$3:$S$93,6,FALSE)*VLOOKUP($F454,BY_IND_Demand_Drivers!$B$5:$J$100,9,FALSE)</f>
        <v>4.1083129216868226E-3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7.4745829076059783E-2</v>
      </c>
      <c r="H455" s="16">
        <f>VLOOKUP($D455,'Growth rate'!$B$3:$S$93,6,FALSE)*VLOOKUP($F455,BY_IND_Demand_Drivers!$B$5:$J$100,8,FALSE)</f>
        <v>4.174045928433812E-3</v>
      </c>
      <c r="I455" s="16">
        <f>VLOOKUP($D455,'Growth rate'!$B$3:$S$93,6,FALSE)*VLOOKUP($F455,BY_IND_Demand_Drivers!$B$5:$J$100,9,FALSE)</f>
        <v>4.174045928433812E-3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7.5941762341276725E-2</v>
      </c>
      <c r="H456" s="16">
        <f>VLOOKUP($D456,'Growth rate'!$B$3:$S$93,6,FALSE)*VLOOKUP($F456,BY_IND_Demand_Drivers!$B$5:$J$100,8,FALSE)</f>
        <v>4.240830663288753E-3</v>
      </c>
      <c r="I456" s="16">
        <f>VLOOKUP($D456,'Growth rate'!$B$3:$S$93,6,FALSE)*VLOOKUP($F456,BY_IND_Demand_Drivers!$B$5:$J$100,9,FALSE)</f>
        <v>4.240830663288753E-3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7.7156830538737162E-2</v>
      </c>
      <c r="H457" s="16">
        <f>VLOOKUP($D457,'Growth rate'!$B$3:$S$93,6,FALSE)*VLOOKUP($F457,BY_IND_Demand_Drivers!$B$5:$J$100,8,FALSE)</f>
        <v>4.3086839539013735E-3</v>
      </c>
      <c r="I457" s="16">
        <f>VLOOKUP($D457,'Growth rate'!$B$3:$S$93,6,FALSE)*VLOOKUP($F457,BY_IND_Demand_Drivers!$B$5:$J$100,9,FALSE)</f>
        <v>4.3086839539013735E-3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7.8391339827356951E-2</v>
      </c>
      <c r="H458" s="16">
        <f>VLOOKUP($D458,'Growth rate'!$B$3:$S$93,6,FALSE)*VLOOKUP($F458,BY_IND_Demand_Drivers!$B$5:$J$100,8,FALSE)</f>
        <v>4.3776228971637949E-3</v>
      </c>
      <c r="I458" s="16">
        <f>VLOOKUP($D458,'Growth rate'!$B$3:$S$93,6,FALSE)*VLOOKUP($F458,BY_IND_Demand_Drivers!$B$5:$J$100,9,FALSE)</f>
        <v>4.3776228971637949E-3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7.9645601264594676E-2</v>
      </c>
      <c r="H459" s="16">
        <f>VLOOKUP($D459,'Growth rate'!$B$3:$S$93,6,FALSE)*VLOOKUP($F459,BY_IND_Demand_Drivers!$B$5:$J$100,8,FALSE)</f>
        <v>4.4476648635184161E-3</v>
      </c>
      <c r="I459" s="16">
        <f>VLOOKUP($D459,'Growth rate'!$B$3:$S$93,6,FALSE)*VLOOKUP($F459,BY_IND_Demand_Drivers!$B$5:$J$100,9,FALSE)</f>
        <v>4.4476648635184161E-3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8.0919930884828184E-2</v>
      </c>
      <c r="H460" s="16">
        <f>VLOOKUP($D460,'Growth rate'!$B$3:$S$93,6,FALSE)*VLOOKUP($F460,BY_IND_Demand_Drivers!$B$5:$J$100,8,FALSE)</f>
        <v>4.5188275013347112E-3</v>
      </c>
      <c r="I460" s="16">
        <f>VLOOKUP($D460,'Growth rate'!$B$3:$S$93,6,FALSE)*VLOOKUP($F460,BY_IND_Demand_Drivers!$B$5:$J$100,9,FALSE)</f>
        <v>4.5188275013347112E-3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8.2214649778985446E-2</v>
      </c>
      <c r="H461" s="16">
        <f>VLOOKUP($D461,'Growth rate'!$B$3:$S$93,6,FALSE)*VLOOKUP($F461,BY_IND_Demand_Drivers!$B$5:$J$100,8,FALSE)</f>
        <v>4.5911287413560667E-3</v>
      </c>
      <c r="I461" s="16">
        <f>VLOOKUP($D461,'Growth rate'!$B$3:$S$93,6,FALSE)*VLOOKUP($F461,BY_IND_Demand_Drivers!$B$5:$J$100,9,FALSE)</f>
        <v>4.5911287413560667E-3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8.3530084175449201E-2</v>
      </c>
      <c r="H462" s="16">
        <f>VLOOKUP($D462,'Growth rate'!$B$3:$S$93,6,FALSE)*VLOOKUP($F462,BY_IND_Demand_Drivers!$B$5:$J$100,8,FALSE)</f>
        <v>4.6645868012177632E-3</v>
      </c>
      <c r="I462" s="16">
        <f>VLOOKUP($D462,'Growth rate'!$B$3:$S$93,6,FALSE)*VLOOKUP($F462,BY_IND_Demand_Drivers!$B$5:$J$100,9,FALSE)</f>
        <v>4.6645868012177632E-3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8.486656552225641E-2</v>
      </c>
      <c r="H463" s="16">
        <f>VLOOKUP($D463,'Growth rate'!$B$3:$S$93,6,FALSE)*VLOOKUP($F463,BY_IND_Demand_Drivers!$B$5:$J$100,8,FALSE)</f>
        <v>4.7392201900372478E-3</v>
      </c>
      <c r="I463" s="16">
        <f>VLOOKUP($D463,'Growth rate'!$B$3:$S$93,6,FALSE)*VLOOKUP($F463,BY_IND_Demand_Drivers!$B$5:$J$100,9,FALSE)</f>
        <v>4.7392201900372478E-3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8.6224430570612492E-2</v>
      </c>
      <c r="H464" s="16">
        <f>VLOOKUP($D464,'Growth rate'!$B$3:$S$93,6,FALSE)*VLOOKUP($F464,BY_IND_Demand_Drivers!$B$5:$J$100,8,FALSE)</f>
        <v>4.8150477130778427E-3</v>
      </c>
      <c r="I464" s="16">
        <f>VLOOKUP($D464,'Growth rate'!$B$3:$S$93,6,FALSE)*VLOOKUP($F464,BY_IND_Demand_Drivers!$B$5:$J$100,9,FALSE)</f>
        <v>4.8150477130778427E-3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8.760402145974229E-2</v>
      </c>
      <c r="H465" s="16">
        <f>VLOOKUP($D465,'Growth rate'!$B$3:$S$93,6,FALSE)*VLOOKUP($F465,BY_IND_Demand_Drivers!$B$5:$J$100,8,FALSE)</f>
        <v>4.8920884764870887E-3</v>
      </c>
      <c r="I465" s="16">
        <f>VLOOKUP($D465,'Growth rate'!$B$3:$S$93,6,FALSE)*VLOOKUP($F465,BY_IND_Demand_Drivers!$B$5:$J$100,9,FALSE)</f>
        <v>4.8920884764870887E-3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8.9005685803098186E-2</v>
      </c>
      <c r="H466" s="16">
        <f>VLOOKUP($D466,'Growth rate'!$B$3:$S$93,6,FALSE)*VLOOKUP($F466,BY_IND_Demand_Drivers!$B$5:$J$100,8,FALSE)</f>
        <v>4.970361892110883E-3</v>
      </c>
      <c r="I466" s="16">
        <f>VLOOKUP($D466,'Growth rate'!$B$3:$S$93,6,FALSE)*VLOOKUP($F466,BY_IND_Demand_Drivers!$B$5:$J$100,9,FALSE)</f>
        <v>4.970361892110883E-3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9.0429776775947754E-2</v>
      </c>
      <c r="H467" s="16">
        <f>VLOOKUP($D467,'Growth rate'!$B$3:$S$93,6,FALSE)*VLOOKUP($F467,BY_IND_Demand_Drivers!$B$5:$J$100,8,FALSE)</f>
        <v>5.0498876823846569E-3</v>
      </c>
      <c r="I467" s="16">
        <f>VLOOKUP($D467,'Growth rate'!$B$3:$S$93,6,FALSE)*VLOOKUP($F467,BY_IND_Demand_Drivers!$B$5:$J$100,9,FALSE)</f>
        <v>5.0498876823846569E-3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9.1876653204362904E-2</v>
      </c>
      <c r="H468" s="16">
        <f>VLOOKUP($D468,'Growth rate'!$B$3:$S$93,6,FALSE)*VLOOKUP($F468,BY_IND_Demand_Drivers!$B$5:$J$100,8,FALSE)</f>
        <v>5.1306858853028105E-3</v>
      </c>
      <c r="I468" s="16">
        <f>VLOOKUP($D468,'Growth rate'!$B$3:$S$93,6,FALSE)*VLOOKUP($F468,BY_IND_Demand_Drivers!$B$5:$J$100,9,FALSE)</f>
        <v>5.1306858853028105E-3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9.3346679655632703E-2</v>
      </c>
      <c r="H469" s="16">
        <f>VLOOKUP($D469,'Growth rate'!$B$3:$S$93,6,FALSE)*VLOOKUP($F469,BY_IND_Demand_Drivers!$B$5:$J$100,8,FALSE)</f>
        <v>5.2127768594676556E-3</v>
      </c>
      <c r="I469" s="16">
        <f>VLOOKUP($D469,'Growth rate'!$B$3:$S$93,6,FALSE)*VLOOKUP($F469,BY_IND_Demand_Drivers!$B$5:$J$100,9,FALSE)</f>
        <v>5.2127768594676556E-3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9.4840226530122848E-2</v>
      </c>
      <c r="H470" s="16">
        <f>VLOOKUP($D470,'Growth rate'!$B$3:$S$93,6,FALSE)*VLOOKUP($F470,BY_IND_Demand_Drivers!$B$5:$J$100,8,FALSE)</f>
        <v>5.2961812892191387E-3</v>
      </c>
      <c r="I470" s="16">
        <f>VLOOKUP($D470,'Growth rate'!$B$3:$S$93,6,FALSE)*VLOOKUP($F470,BY_IND_Demand_Drivers!$B$5:$J$100,9,FALSE)</f>
        <v>5.2961812892191387E-3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9.6357670154604794E-2</v>
      </c>
      <c r="H471" s="16">
        <f>VLOOKUP($D471,'Growth rate'!$B$3:$S$93,6,FALSE)*VLOOKUP($F471,BY_IND_Demand_Drivers!$B$5:$J$100,8,FALSE)</f>
        <v>5.3809201898466445E-3</v>
      </c>
      <c r="I471" s="16">
        <f>VLOOKUP($D471,'Growth rate'!$B$3:$S$93,6,FALSE)*VLOOKUP($F471,BY_IND_Demand_Drivers!$B$5:$J$100,9,FALSE)</f>
        <v>5.3809201898466445E-3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9.7899392877078467E-2</v>
      </c>
      <c r="H472" s="16">
        <f>VLOOKUP($D472,'Growth rate'!$B$3:$S$93,6,FALSE)*VLOOKUP($F472,BY_IND_Demand_Drivers!$B$5:$J$100,8,FALSE)</f>
        <v>5.4670149128841902E-3</v>
      </c>
      <c r="I472" s="16">
        <f>VLOOKUP($D472,'Growth rate'!$B$3:$S$93,6,FALSE)*VLOOKUP($F472,BY_IND_Demand_Drivers!$B$5:$J$100,9,FALSE)</f>
        <v>5.4670149128841902E-3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9.9465783163111735E-2</v>
      </c>
      <c r="H473" s="16">
        <f>VLOOKUP($D473,'Growth rate'!$B$3:$S$93,6,FALSE)*VLOOKUP($F473,BY_IND_Demand_Drivers!$B$5:$J$100,8,FALSE)</f>
        <v>5.5544871514903379E-3</v>
      </c>
      <c r="I473" s="16">
        <f>VLOOKUP($D473,'Growth rate'!$B$3:$S$93,6,FALSE)*VLOOKUP($F473,BY_IND_Demand_Drivers!$B$5:$J$100,9,FALSE)</f>
        <v>5.5544871514903379E-3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0.10105723569372152</v>
      </c>
      <c r="H474" s="16">
        <f>VLOOKUP($D474,'Growth rate'!$B$3:$S$93,6,FALSE)*VLOOKUP($F474,BY_IND_Demand_Drivers!$B$5:$J$100,8,FALSE)</f>
        <v>5.6433589459141831E-3</v>
      </c>
      <c r="I474" s="16">
        <f>VLOOKUP($D474,'Growth rate'!$B$3:$S$93,6,FALSE)*VLOOKUP($F474,BY_IND_Demand_Drivers!$B$5:$J$100,9,FALSE)</f>
        <v>5.6433589459141831E-3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0.10267415146482106</v>
      </c>
      <c r="H475" s="16">
        <f>VLOOKUP($D475,'Growth rate'!$B$3:$S$93,6,FALSE)*VLOOKUP($F475,BY_IND_Demand_Drivers!$B$5:$J$100,8,FALSE)</f>
        <v>5.7336526890488099E-3</v>
      </c>
      <c r="I475" s="16">
        <f>VLOOKUP($D475,'Growth rate'!$B$3:$S$93,6,FALSE)*VLOOKUP($F475,BY_IND_Demand_Drivers!$B$5:$J$100,9,FALSE)</f>
        <v>5.7336526890488099E-3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0.10431693788825822</v>
      </c>
      <c r="H476" s="16">
        <f>VLOOKUP($D476,'Growth rate'!$B$3:$S$93,6,FALSE)*VLOOKUP($F476,BY_IND_Demand_Drivers!$B$5:$J$100,8,FALSE)</f>
        <v>5.8253911320735917E-3</v>
      </c>
      <c r="I476" s="16">
        <f>VLOOKUP($D476,'Growth rate'!$B$3:$S$93,6,FALSE)*VLOOKUP($F476,BY_IND_Demand_Drivers!$B$5:$J$100,9,FALSE)</f>
        <v>5.8253911320735917E-3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0.10598600889447037</v>
      </c>
      <c r="H477" s="16">
        <f>VLOOKUP($D477,'Growth rate'!$B$3:$S$93,6,FALSE)*VLOOKUP($F477,BY_IND_Demand_Drivers!$B$5:$J$100,8,FALSE)</f>
        <v>5.9185973901867703E-3</v>
      </c>
      <c r="I477" s="16">
        <f>VLOOKUP($D477,'Growth rate'!$B$3:$S$93,6,FALSE)*VLOOKUP($F477,BY_IND_Demand_Drivers!$B$5:$J$100,9,FALSE)</f>
        <v>5.9185973901867703E-3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0.10768178503678187</v>
      </c>
      <c r="H478" s="16">
        <f>VLOOKUP($D478,'Growth rate'!$B$3:$S$93,6,FALSE)*VLOOKUP($F478,BY_IND_Demand_Drivers!$B$5:$J$100,8,FALSE)</f>
        <v>6.0132949484297581E-3</v>
      </c>
      <c r="I478" s="16">
        <f>VLOOKUP($D478,'Growth rate'!$B$3:$S$93,6,FALSE)*VLOOKUP($F478,BY_IND_Demand_Drivers!$B$5:$J$100,9,FALSE)</f>
        <v>6.0132949484297581E-3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0.10940469359737037</v>
      </c>
      <c r="H479" s="16">
        <f>VLOOKUP($D479,'Growth rate'!$B$3:$S$93,6,FALSE)*VLOOKUP($F479,BY_IND_Demand_Drivers!$B$5:$J$100,8,FALSE)</f>
        <v>6.1095076676046332E-3</v>
      </c>
      <c r="I479" s="16">
        <f>VLOOKUP($D479,'Growth rate'!$B$3:$S$93,6,FALSE)*VLOOKUP($F479,BY_IND_Demand_Drivers!$B$5:$J$100,9,FALSE)</f>
        <v>6.1095076676046332E-3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0.11115516869492832</v>
      </c>
      <c r="H480" s="16">
        <f>VLOOKUP($D480,'Growth rate'!$B$3:$S$93,6,FALSE)*VLOOKUP($F480,BY_IND_Demand_Drivers!$B$5:$J$100,8,FALSE)</f>
        <v>6.2072597902863092E-3</v>
      </c>
      <c r="I480" s="16">
        <f>VLOOKUP($D480,'Growth rate'!$B$3:$S$93,6,FALSE)*VLOOKUP($F480,BY_IND_Demand_Drivers!$B$5:$J$100,9,FALSE)</f>
        <v>6.2072597902863092E-3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0.11293365139404719</v>
      </c>
      <c r="H481" s="16">
        <f>VLOOKUP($D481,'Growth rate'!$B$3:$S$93,6,FALSE)*VLOOKUP($F481,BY_IND_Demand_Drivers!$B$5:$J$100,8,FALSE)</f>
        <v>6.3065759469308905E-3</v>
      </c>
      <c r="I481" s="16">
        <f>VLOOKUP($D481,'Growth rate'!$B$3:$S$93,6,FALSE)*VLOOKUP($F481,BY_IND_Demand_Drivers!$B$5:$J$100,9,FALSE)</f>
        <v>6.3065759469308905E-3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0.11474058981635195</v>
      </c>
      <c r="H482" s="16">
        <f>VLOOKUP($D482,'Growth rate'!$B$3:$S$93,6,FALSE)*VLOOKUP($F482,BY_IND_Demand_Drivers!$B$5:$J$100,8,FALSE)</f>
        <v>6.4074811620817851E-3</v>
      </c>
      <c r="I482" s="16">
        <f>VLOOKUP($D482,'Growth rate'!$B$3:$S$93,6,FALSE)*VLOOKUP($F482,BY_IND_Demand_Drivers!$B$5:$J$100,9,FALSE)</f>
        <v>6.4074811620817851E-3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0.11657643925341359</v>
      </c>
      <c r="H483" s="16">
        <f>VLOOKUP($D483,'Growth rate'!$B$3:$S$93,6,FALSE)*VLOOKUP($F483,BY_IND_Demand_Drivers!$B$5:$J$100,8,FALSE)</f>
        <v>6.5100008606750939E-3</v>
      </c>
      <c r="I483" s="16">
        <f>VLOOKUP($D483,'Growth rate'!$B$3:$S$93,6,FALSE)*VLOOKUP($F483,BY_IND_Demand_Drivers!$B$5:$J$100,9,FALSE)</f>
        <v>6.5100008606750939E-3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0.1184416622814682</v>
      </c>
      <c r="H484" s="16">
        <f>VLOOKUP($D484,'Growth rate'!$B$3:$S$93,6,FALSE)*VLOOKUP($F484,BY_IND_Demand_Drivers!$B$5:$J$100,8,FALSE)</f>
        <v>6.614160874445895E-3</v>
      </c>
      <c r="I484" s="16">
        <f>VLOOKUP($D484,'Growth rate'!$B$3:$S$93,6,FALSE)*VLOOKUP($F484,BY_IND_Demand_Drivers!$B$5:$J$100,9,FALSE)</f>
        <v>6.614160874445895E-3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0.12033672887797167</v>
      </c>
      <c r="H485" s="16">
        <f>VLOOKUP($D485,'Growth rate'!$B$3:$S$93,6,FALSE)*VLOOKUP($F485,BY_IND_Demand_Drivers!$B$5:$J$100,8,FALSE)</f>
        <v>6.719987448437029E-3</v>
      </c>
      <c r="I485" s="16">
        <f>VLOOKUP($D485,'Growth rate'!$B$3:$S$93,6,FALSE)*VLOOKUP($F485,BY_IND_Demand_Drivers!$B$5:$J$100,9,FALSE)</f>
        <v>6.719987448437029E-3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0.12226211654001924</v>
      </c>
      <c r="H486" s="16">
        <f>VLOOKUP($D486,'Growth rate'!$B$3:$S$93,6,FALSE)*VLOOKUP($F486,BY_IND_Demand_Drivers!$B$5:$J$100,8,FALSE)</f>
        <v>6.8275072476120221E-3</v>
      </c>
      <c r="I486" s="16">
        <f>VLOOKUP($D486,'Growth rate'!$B$3:$S$93,6,FALSE)*VLOOKUP($F486,BY_IND_Demand_Drivers!$B$5:$J$100,9,FALSE)</f>
        <v>6.8275072476120221E-3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0.12421831040465957</v>
      </c>
      <c r="H487" s="16">
        <f>VLOOKUP($D487,'Growth rate'!$B$3:$S$93,6,FALSE)*VLOOKUP($F487,BY_IND_Demand_Drivers!$B$5:$J$100,8,FALSE)</f>
        <v>6.9367473635738161E-3</v>
      </c>
      <c r="I487" s="16">
        <f>VLOOKUP($D487,'Growth rate'!$B$3:$S$93,6,FALSE)*VLOOKUP($F487,BY_IND_Demand_Drivers!$B$5:$J$100,9,FALSE)</f>
        <v>6.9367473635738161E-3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0.12620580337113413</v>
      </c>
      <c r="H488" s="16">
        <f>VLOOKUP($D488,'Growth rate'!$B$3:$S$93,6,FALSE)*VLOOKUP($F488,BY_IND_Demand_Drivers!$B$5:$J$100,8,FALSE)</f>
        <v>7.0477353213909966E-3</v>
      </c>
      <c r="I488" s="16">
        <f>VLOOKUP($D488,'Growth rate'!$B$3:$S$93,6,FALSE)*VLOOKUP($F488,BY_IND_Demand_Drivers!$B$5:$J$100,9,FALSE)</f>
        <v>7.0477353213909966E-3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0.12822509622507228</v>
      </c>
      <c r="H489" s="16">
        <f>VLOOKUP($D489,'Growth rate'!$B$3:$S$93,6,FALSE)*VLOOKUP($F489,BY_IND_Demand_Drivers!$B$5:$J$100,8,FALSE)</f>
        <v>7.1604990865332526E-3</v>
      </c>
      <c r="I489" s="16">
        <f>VLOOKUP($D489,'Growth rate'!$B$3:$S$93,6,FALSE)*VLOOKUP($F489,BY_IND_Demand_Drivers!$B$5:$J$100,9,FALSE)</f>
        <v>7.1604990865332526E-3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0.13027669776467343</v>
      </c>
      <c r="H490" s="16">
        <f>VLOOKUP($D490,'Growth rate'!$B$3:$S$93,6,FALSE)*VLOOKUP($F490,BY_IND_Demand_Drivers!$B$5:$J$100,8,FALSE)</f>
        <v>7.2750670719177856E-3</v>
      </c>
      <c r="I490" s="16">
        <f>VLOOKUP($D490,'Growth rate'!$B$3:$S$93,6,FALSE)*VLOOKUP($F490,BY_IND_Demand_Drivers!$B$5:$J$100,9,FALSE)</f>
        <v>7.2750670719177856E-3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0.13236112492890822</v>
      </c>
      <c r="H491" s="16">
        <f>VLOOKUP($D491,'Growth rate'!$B$3:$S$93,6,FALSE)*VLOOKUP($F491,BY_IND_Demand_Drivers!$B$5:$J$100,8,FALSE)</f>
        <v>7.3914681450684703E-3</v>
      </c>
      <c r="I491" s="16">
        <f>VLOOKUP($D491,'Growth rate'!$B$3:$S$93,6,FALSE)*VLOOKUP($F491,BY_IND_Demand_Drivers!$B$5:$J$100,9,FALSE)</f>
        <v>7.3914681450684703E-3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0.13447890292777073</v>
      </c>
      <c r="H492" s="16">
        <f>VLOOKUP($D492,'Growth rate'!$B$3:$S$93,6,FALSE)*VLOOKUP($F492,BY_IND_Demand_Drivers!$B$5:$J$100,8,FALSE)</f>
        <v>7.5097316353895651E-3</v>
      </c>
      <c r="I492" s="16">
        <f>VLOOKUP($D492,'Growth rate'!$B$3:$S$93,6,FALSE)*VLOOKUP($F492,BY_IND_Demand_Drivers!$B$5:$J$100,9,FALSE)</f>
        <v>7.5097316353895651E-3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0.13663056537461507</v>
      </c>
      <c r="H493" s="16">
        <f>VLOOKUP($D493,'Growth rate'!$B$3:$S$93,6,FALSE)*VLOOKUP($F493,BY_IND_Demand_Drivers!$B$5:$J$100,8,FALSE)</f>
        <v>7.6298873415557977E-3</v>
      </c>
      <c r="I493" s="16">
        <f>VLOOKUP($D493,'Growth rate'!$B$3:$S$93,6,FALSE)*VLOOKUP($F493,BY_IND_Demand_Drivers!$B$5:$J$100,9,FALSE)</f>
        <v>7.6298873415557977E-3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0.13881665442060892</v>
      </c>
      <c r="H494" s="16">
        <f>VLOOKUP($D494,'Growth rate'!$B$3:$S$93,6,FALSE)*VLOOKUP($F494,BY_IND_Demand_Drivers!$B$5:$J$100,8,FALSE)</f>
        <v>7.7519655390206913E-3</v>
      </c>
      <c r="I494" s="16">
        <f>VLOOKUP($D494,'Growth rate'!$B$3:$S$93,6,FALSE)*VLOOKUP($F494,BY_IND_Demand_Drivers!$B$5:$J$100,9,FALSE)</f>
        <v>7.7519655390206913E-3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0.14103772089133867</v>
      </c>
      <c r="H495" s="16">
        <f>VLOOKUP($D495,'Growth rate'!$B$3:$S$93,6,FALSE)*VLOOKUP($F495,BY_IND_Demand_Drivers!$B$5:$J$100,8,FALSE)</f>
        <v>7.8759969876450227E-3</v>
      </c>
      <c r="I495" s="16">
        <f>VLOOKUP($D495,'Growth rate'!$B$3:$S$93,6,FALSE)*VLOOKUP($F495,BY_IND_Demand_Drivers!$B$5:$J$100,9,FALSE)</f>
        <v>7.8759969876450227E-3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857BD-F98F-4B60-A192-AACE2A66FACF}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52</v>
      </c>
      <c r="B1" s="16" t="s">
        <v>53</v>
      </c>
    </row>
    <row r="3" spans="1:65">
      <c r="A3" s="16" t="s">
        <v>54</v>
      </c>
      <c r="B3" s="40">
        <v>44377</v>
      </c>
    </row>
    <row r="5" spans="1:65">
      <c r="A5" s="16" t="s">
        <v>55</v>
      </c>
      <c r="B5" s="16" t="s">
        <v>56</v>
      </c>
      <c r="C5" s="16" t="s">
        <v>57</v>
      </c>
      <c r="D5" s="16" t="s">
        <v>58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59</v>
      </c>
      <c r="B6" s="16" t="s">
        <v>60</v>
      </c>
      <c r="C6" s="16" t="s">
        <v>61</v>
      </c>
      <c r="D6" s="16" t="s">
        <v>62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59</v>
      </c>
      <c r="B7" s="16" t="s">
        <v>60</v>
      </c>
      <c r="C7" s="16" t="s">
        <v>63</v>
      </c>
      <c r="D7" s="16" t="s">
        <v>64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59</v>
      </c>
      <c r="B8" s="16" t="s">
        <v>60</v>
      </c>
      <c r="C8" s="16" t="s">
        <v>65</v>
      </c>
      <c r="D8" s="16" t="s">
        <v>66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59</v>
      </c>
      <c r="B9" s="16" t="s">
        <v>60</v>
      </c>
      <c r="C9" s="16" t="s">
        <v>67</v>
      </c>
      <c r="D9" s="16" t="s">
        <v>68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59</v>
      </c>
      <c r="B10" s="16" t="s">
        <v>60</v>
      </c>
      <c r="C10" s="16" t="s">
        <v>69</v>
      </c>
      <c r="D10" s="16" t="s">
        <v>70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59</v>
      </c>
      <c r="B11" s="16" t="s">
        <v>60</v>
      </c>
      <c r="C11" s="16" t="s">
        <v>71</v>
      </c>
      <c r="D11" s="16" t="s">
        <v>72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59</v>
      </c>
      <c r="B12" s="16" t="s">
        <v>60</v>
      </c>
      <c r="C12" s="16" t="s">
        <v>73</v>
      </c>
      <c r="D12" s="16" t="s">
        <v>74</v>
      </c>
      <c r="AT12" s="16">
        <v>11.5</v>
      </c>
      <c r="AY12" s="16">
        <v>15.4</v>
      </c>
    </row>
    <row r="13" spans="1:65">
      <c r="A13" s="16" t="s">
        <v>59</v>
      </c>
      <c r="B13" s="16" t="s">
        <v>60</v>
      </c>
      <c r="C13" s="16" t="s">
        <v>75</v>
      </c>
      <c r="D13" s="16" t="s">
        <v>76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59</v>
      </c>
      <c r="B14" s="16" t="s">
        <v>60</v>
      </c>
      <c r="C14" s="16" t="s">
        <v>77</v>
      </c>
      <c r="D14" s="16" t="s">
        <v>78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59</v>
      </c>
      <c r="B15" s="16" t="s">
        <v>60</v>
      </c>
      <c r="C15" s="16" t="s">
        <v>79</v>
      </c>
      <c r="D15" s="16" t="s">
        <v>80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59</v>
      </c>
      <c r="B16" s="16" t="s">
        <v>60</v>
      </c>
      <c r="C16" s="16" t="s">
        <v>81</v>
      </c>
      <c r="D16" s="16" t="s">
        <v>82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59</v>
      </c>
      <c r="B17" s="16" t="s">
        <v>60</v>
      </c>
      <c r="C17" s="16" t="s">
        <v>83</v>
      </c>
      <c r="D17" s="16" t="s">
        <v>84</v>
      </c>
      <c r="AY17" s="16">
        <v>24.7</v>
      </c>
    </row>
    <row r="18" spans="1:65">
      <c r="A18" s="16" t="s">
        <v>59</v>
      </c>
      <c r="B18" s="16" t="s">
        <v>60</v>
      </c>
      <c r="C18" s="16" t="s">
        <v>85</v>
      </c>
      <c r="D18" s="16" t="s">
        <v>86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59</v>
      </c>
      <c r="B19" s="16" t="s">
        <v>60</v>
      </c>
      <c r="C19" s="16" t="s">
        <v>87</v>
      </c>
      <c r="D19" s="16" t="s">
        <v>88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59</v>
      </c>
      <c r="B20" s="16" t="s">
        <v>60</v>
      </c>
      <c r="C20" s="16" t="s">
        <v>89</v>
      </c>
      <c r="D20" s="16" t="s">
        <v>90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59</v>
      </c>
      <c r="B21" s="16" t="s">
        <v>60</v>
      </c>
      <c r="C21" s="16" t="s">
        <v>91</v>
      </c>
      <c r="D21" s="16" t="s">
        <v>92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59</v>
      </c>
      <c r="B22" s="16" t="s">
        <v>60</v>
      </c>
      <c r="C22" s="16" t="s">
        <v>93</v>
      </c>
      <c r="D22" s="16" t="s">
        <v>94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59</v>
      </c>
      <c r="B23" s="16" t="s">
        <v>60</v>
      </c>
      <c r="C23" s="16" t="s">
        <v>95</v>
      </c>
      <c r="D23" s="16" t="s">
        <v>96</v>
      </c>
      <c r="AX23" s="16">
        <v>14.4</v>
      </c>
    </row>
    <row r="24" spans="1:65">
      <c r="A24" s="16" t="s">
        <v>59</v>
      </c>
      <c r="B24" s="16" t="s">
        <v>60</v>
      </c>
      <c r="C24" s="16" t="s">
        <v>97</v>
      </c>
      <c r="D24" s="16" t="s">
        <v>98</v>
      </c>
      <c r="AX24" s="16">
        <v>0.6</v>
      </c>
    </row>
    <row r="25" spans="1:65">
      <c r="A25" s="16" t="s">
        <v>59</v>
      </c>
      <c r="B25" s="16" t="s">
        <v>60</v>
      </c>
      <c r="C25" s="16" t="s">
        <v>99</v>
      </c>
      <c r="D25" s="16" t="s">
        <v>100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59</v>
      </c>
      <c r="B26" s="16" t="s">
        <v>60</v>
      </c>
      <c r="C26" s="16" t="s">
        <v>101</v>
      </c>
      <c r="D26" s="16" t="s">
        <v>102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59</v>
      </c>
      <c r="B27" s="16" t="s">
        <v>60</v>
      </c>
      <c r="C27" s="16" t="s">
        <v>103</v>
      </c>
      <c r="D27" s="16" t="s">
        <v>104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59</v>
      </c>
      <c r="B28" s="16" t="s">
        <v>60</v>
      </c>
      <c r="C28" s="16" t="s">
        <v>105</v>
      </c>
      <c r="D28" s="16" t="s">
        <v>106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59</v>
      </c>
      <c r="B29" s="16" t="s">
        <v>60</v>
      </c>
      <c r="C29" s="16" t="s">
        <v>107</v>
      </c>
      <c r="D29" s="16" t="s">
        <v>108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59</v>
      </c>
      <c r="B30" s="16" t="s">
        <v>60</v>
      </c>
      <c r="C30" s="16" t="s">
        <v>109</v>
      </c>
      <c r="D30" s="16" t="s">
        <v>110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59</v>
      </c>
      <c r="B31" s="16" t="s">
        <v>60</v>
      </c>
      <c r="C31" s="16" t="s">
        <v>111</v>
      </c>
      <c r="D31" s="16" t="s">
        <v>112</v>
      </c>
      <c r="BI31" s="16">
        <v>1.1000000000000001</v>
      </c>
    </row>
    <row r="32" spans="1:65">
      <c r="A32" s="16" t="s">
        <v>59</v>
      </c>
      <c r="B32" s="16" t="s">
        <v>60</v>
      </c>
      <c r="C32" s="16" t="s">
        <v>113</v>
      </c>
      <c r="D32" s="16" t="s">
        <v>114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59</v>
      </c>
      <c r="B33" s="16" t="s">
        <v>60</v>
      </c>
      <c r="C33" s="16" t="s">
        <v>115</v>
      </c>
      <c r="D33" s="16" t="s">
        <v>116</v>
      </c>
    </row>
    <row r="34" spans="1:65">
      <c r="A34" s="16" t="s">
        <v>59</v>
      </c>
      <c r="B34" s="16" t="s">
        <v>60</v>
      </c>
      <c r="C34" s="16" t="s">
        <v>117</v>
      </c>
      <c r="D34" s="16" t="s">
        <v>118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59</v>
      </c>
      <c r="B35" s="16" t="s">
        <v>60</v>
      </c>
      <c r="C35" s="16" t="s">
        <v>119</v>
      </c>
      <c r="D35" s="16" t="s">
        <v>120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59</v>
      </c>
      <c r="B36" s="16" t="s">
        <v>60</v>
      </c>
      <c r="C36" s="16" t="s">
        <v>121</v>
      </c>
      <c r="D36" s="16" t="s">
        <v>122</v>
      </c>
    </row>
    <row r="37" spans="1:65">
      <c r="A37" s="16" t="s">
        <v>59</v>
      </c>
      <c r="B37" s="16" t="s">
        <v>60</v>
      </c>
      <c r="C37" s="16" t="s">
        <v>123</v>
      </c>
      <c r="D37" s="16" t="s">
        <v>124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59</v>
      </c>
      <c r="B38" s="16" t="s">
        <v>60</v>
      </c>
      <c r="C38" s="16" t="s">
        <v>125</v>
      </c>
      <c r="D38" s="16" t="s">
        <v>126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59</v>
      </c>
      <c r="B39" s="16" t="s">
        <v>60</v>
      </c>
      <c r="C39" s="16" t="s">
        <v>127</v>
      </c>
      <c r="D39" s="16" t="s">
        <v>128</v>
      </c>
      <c r="AY39" s="16">
        <v>45.1</v>
      </c>
    </row>
    <row r="40" spans="1:65">
      <c r="A40" s="16" t="s">
        <v>59</v>
      </c>
      <c r="B40" s="16" t="s">
        <v>60</v>
      </c>
      <c r="C40" s="16" t="s">
        <v>129</v>
      </c>
      <c r="D40" s="16" t="s">
        <v>130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59</v>
      </c>
      <c r="B41" s="16" t="s">
        <v>60</v>
      </c>
      <c r="C41" s="16" t="s">
        <v>131</v>
      </c>
      <c r="D41" s="16" t="s">
        <v>132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59</v>
      </c>
      <c r="B42" s="16" t="s">
        <v>60</v>
      </c>
      <c r="C42" s="16" t="s">
        <v>133</v>
      </c>
      <c r="D42" s="16" t="s">
        <v>134</v>
      </c>
      <c r="BK42" s="16">
        <v>12.8905696868896</v>
      </c>
      <c r="BL42" s="16">
        <v>12.285030364990201</v>
      </c>
    </row>
    <row r="43" spans="1:65">
      <c r="A43" s="16" t="s">
        <v>59</v>
      </c>
      <c r="B43" s="16" t="s">
        <v>60</v>
      </c>
      <c r="C43" s="16" t="s">
        <v>135</v>
      </c>
      <c r="D43" s="16" t="s">
        <v>136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59</v>
      </c>
      <c r="B44" s="16" t="s">
        <v>60</v>
      </c>
      <c r="C44" s="16" t="s">
        <v>137</v>
      </c>
      <c r="D44" s="16" t="s">
        <v>138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59</v>
      </c>
      <c r="B45" s="16" t="s">
        <v>60</v>
      </c>
      <c r="C45" s="16" t="s">
        <v>139</v>
      </c>
      <c r="D45" s="16" t="s">
        <v>140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59</v>
      </c>
      <c r="B46" s="16" t="s">
        <v>60</v>
      </c>
      <c r="C46" s="16" t="s">
        <v>141</v>
      </c>
      <c r="D46" s="16" t="s">
        <v>142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59</v>
      </c>
      <c r="B47" s="16" t="s">
        <v>60</v>
      </c>
      <c r="C47" s="16" t="s">
        <v>143</v>
      </c>
      <c r="D47" s="16" t="s">
        <v>144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59</v>
      </c>
      <c r="B48" s="16" t="s">
        <v>60</v>
      </c>
      <c r="C48" s="16" t="s">
        <v>145</v>
      </c>
      <c r="D48" s="16" t="s">
        <v>146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59</v>
      </c>
      <c r="B49" s="16" t="s">
        <v>60</v>
      </c>
      <c r="C49" s="16" t="s">
        <v>147</v>
      </c>
      <c r="D49" s="16" t="s">
        <v>148</v>
      </c>
      <c r="BH49" s="16">
        <v>25.117728855720301</v>
      </c>
    </row>
    <row r="50" spans="1:65">
      <c r="A50" s="16" t="s">
        <v>59</v>
      </c>
      <c r="B50" s="16" t="s">
        <v>60</v>
      </c>
      <c r="C50" s="16" t="s">
        <v>149</v>
      </c>
      <c r="D50" s="16" t="s">
        <v>150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59</v>
      </c>
      <c r="B51" s="16" t="s">
        <v>60</v>
      </c>
      <c r="C51" s="16" t="s">
        <v>151</v>
      </c>
      <c r="D51" s="16" t="s">
        <v>152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59</v>
      </c>
      <c r="B52" s="16" t="s">
        <v>60</v>
      </c>
      <c r="C52" s="16" t="s">
        <v>153</v>
      </c>
      <c r="D52" s="16" t="s">
        <v>154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59</v>
      </c>
      <c r="B53" s="16" t="s">
        <v>60</v>
      </c>
      <c r="C53" s="16" t="s">
        <v>155</v>
      </c>
      <c r="D53" s="16" t="s">
        <v>156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59</v>
      </c>
      <c r="B54" s="16" t="s">
        <v>60</v>
      </c>
      <c r="C54" s="16" t="s">
        <v>157</v>
      </c>
      <c r="D54" s="16" t="s">
        <v>158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59</v>
      </c>
      <c r="B55" s="16" t="s">
        <v>60</v>
      </c>
      <c r="C55" s="16" t="s">
        <v>159</v>
      </c>
      <c r="D55" s="16" t="s">
        <v>160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59</v>
      </c>
      <c r="B56" s="16" t="s">
        <v>60</v>
      </c>
      <c r="C56" s="16" t="s">
        <v>161</v>
      </c>
      <c r="D56" s="16" t="s">
        <v>162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59</v>
      </c>
      <c r="B57" s="16" t="s">
        <v>60</v>
      </c>
      <c r="C57" s="16" t="s">
        <v>163</v>
      </c>
      <c r="D57" s="16" t="s">
        <v>164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59</v>
      </c>
      <c r="B58" s="16" t="s">
        <v>60</v>
      </c>
      <c r="C58" s="16" t="s">
        <v>165</v>
      </c>
      <c r="D58" s="16" t="s">
        <v>166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59</v>
      </c>
      <c r="B59" s="16" t="s">
        <v>60</v>
      </c>
      <c r="C59" s="16" t="s">
        <v>167</v>
      </c>
      <c r="D59" s="16" t="s">
        <v>168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59</v>
      </c>
      <c r="B60" s="16" t="s">
        <v>60</v>
      </c>
      <c r="C60" s="16" t="s">
        <v>169</v>
      </c>
      <c r="D60" s="16" t="s">
        <v>170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59</v>
      </c>
      <c r="B61" s="16" t="s">
        <v>60</v>
      </c>
      <c r="C61" s="16" t="s">
        <v>171</v>
      </c>
      <c r="D61" s="16" t="s">
        <v>172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59</v>
      </c>
      <c r="B62" s="16" t="s">
        <v>60</v>
      </c>
      <c r="C62" s="16" t="s">
        <v>173</v>
      </c>
      <c r="D62" s="16" t="s">
        <v>174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59</v>
      </c>
      <c r="B63" s="16" t="s">
        <v>60</v>
      </c>
      <c r="C63" s="16" t="s">
        <v>175</v>
      </c>
      <c r="D63" s="16" t="s">
        <v>176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59</v>
      </c>
      <c r="B64" s="16" t="s">
        <v>60</v>
      </c>
      <c r="C64" s="16" t="s">
        <v>177</v>
      </c>
      <c r="D64" s="16" t="s">
        <v>178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59</v>
      </c>
      <c r="B65" s="16" t="s">
        <v>60</v>
      </c>
      <c r="C65" s="16" t="s">
        <v>179</v>
      </c>
      <c r="D65" s="16" t="s">
        <v>180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59</v>
      </c>
      <c r="B66" s="16" t="s">
        <v>60</v>
      </c>
      <c r="C66" s="16" t="s">
        <v>181</v>
      </c>
      <c r="D66" s="16" t="s">
        <v>182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59</v>
      </c>
      <c r="B67" s="16" t="s">
        <v>60</v>
      </c>
      <c r="C67" s="16" t="s">
        <v>183</v>
      </c>
      <c r="D67" s="16" t="s">
        <v>184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59</v>
      </c>
      <c r="B68" s="16" t="s">
        <v>60</v>
      </c>
      <c r="C68" s="16" t="s">
        <v>185</v>
      </c>
      <c r="D68" s="16" t="s">
        <v>186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59</v>
      </c>
      <c r="B69" s="16" t="s">
        <v>60</v>
      </c>
      <c r="C69" s="16" t="s">
        <v>187</v>
      </c>
      <c r="D69" s="16" t="s">
        <v>188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59</v>
      </c>
      <c r="B70" s="16" t="s">
        <v>60</v>
      </c>
      <c r="C70" s="16" t="s">
        <v>189</v>
      </c>
      <c r="D70" s="16" t="s">
        <v>190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59</v>
      </c>
      <c r="B71" s="16" t="s">
        <v>60</v>
      </c>
      <c r="C71" s="16" t="s">
        <v>191</v>
      </c>
      <c r="D71" s="16" t="s">
        <v>192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59</v>
      </c>
      <c r="B72" s="16" t="s">
        <v>60</v>
      </c>
      <c r="C72" s="16" t="s">
        <v>193</v>
      </c>
      <c r="D72" s="16" t="s">
        <v>194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59</v>
      </c>
      <c r="B73" s="16" t="s">
        <v>60</v>
      </c>
      <c r="C73" s="16" t="s">
        <v>195</v>
      </c>
      <c r="D73" s="16" t="s">
        <v>196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59</v>
      </c>
      <c r="B74" s="16" t="s">
        <v>60</v>
      </c>
      <c r="C74" s="16" t="s">
        <v>197</v>
      </c>
      <c r="D74" s="16" t="s">
        <v>198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59</v>
      </c>
      <c r="B75" s="16" t="s">
        <v>60</v>
      </c>
      <c r="C75" s="16" t="s">
        <v>199</v>
      </c>
      <c r="D75" s="16" t="s">
        <v>200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59</v>
      </c>
      <c r="B76" s="16" t="s">
        <v>60</v>
      </c>
      <c r="C76" s="16" t="s">
        <v>201</v>
      </c>
      <c r="D76" s="16" t="s">
        <v>202</v>
      </c>
    </row>
    <row r="77" spans="1:65">
      <c r="A77" s="16" t="s">
        <v>59</v>
      </c>
      <c r="B77" s="16" t="s">
        <v>60</v>
      </c>
      <c r="C77" s="16" t="s">
        <v>203</v>
      </c>
      <c r="D77" s="16" t="s">
        <v>204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59</v>
      </c>
      <c r="B78" s="16" t="s">
        <v>60</v>
      </c>
      <c r="C78" s="16" t="s">
        <v>205</v>
      </c>
      <c r="D78" s="16" t="s">
        <v>206</v>
      </c>
    </row>
    <row r="79" spans="1:65">
      <c r="A79" s="16" t="s">
        <v>59</v>
      </c>
      <c r="B79" s="16" t="s">
        <v>60</v>
      </c>
      <c r="C79" s="16" t="s">
        <v>207</v>
      </c>
      <c r="D79" s="16" t="s">
        <v>208</v>
      </c>
      <c r="AS79" s="16">
        <v>4.1753650000000002</v>
      </c>
      <c r="AX79" s="16">
        <v>6.3</v>
      </c>
    </row>
    <row r="80" spans="1:65">
      <c r="A80" s="16" t="s">
        <v>59</v>
      </c>
      <c r="B80" s="16" t="s">
        <v>60</v>
      </c>
      <c r="C80" s="16" t="s">
        <v>209</v>
      </c>
      <c r="D80" s="16" t="s">
        <v>210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59</v>
      </c>
      <c r="B81" s="16" t="s">
        <v>60</v>
      </c>
      <c r="C81" s="16" t="s">
        <v>211</v>
      </c>
      <c r="D81" s="16" t="s">
        <v>212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59</v>
      </c>
      <c r="B82" s="16" t="s">
        <v>60</v>
      </c>
      <c r="C82" s="16" t="s">
        <v>213</v>
      </c>
      <c r="D82" s="16" t="s">
        <v>214</v>
      </c>
    </row>
    <row r="83" spans="1:64">
      <c r="A83" s="16" t="s">
        <v>59</v>
      </c>
      <c r="B83" s="16" t="s">
        <v>60</v>
      </c>
      <c r="C83" s="16" t="s">
        <v>215</v>
      </c>
      <c r="D83" s="16" t="s">
        <v>216</v>
      </c>
      <c r="AX83" s="16">
        <v>91.7</v>
      </c>
    </row>
    <row r="84" spans="1:64">
      <c r="A84" s="16" t="s">
        <v>59</v>
      </c>
      <c r="B84" s="16" t="s">
        <v>60</v>
      </c>
      <c r="C84" s="16" t="s">
        <v>217</v>
      </c>
      <c r="D84" s="16" t="s">
        <v>218</v>
      </c>
    </row>
    <row r="85" spans="1:64">
      <c r="A85" s="16" t="s">
        <v>59</v>
      </c>
      <c r="B85" s="16" t="s">
        <v>60</v>
      </c>
      <c r="C85" s="16" t="s">
        <v>219</v>
      </c>
      <c r="D85" s="16" t="s">
        <v>220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59</v>
      </c>
      <c r="B86" s="16" t="s">
        <v>60</v>
      </c>
      <c r="C86" s="16" t="s">
        <v>221</v>
      </c>
      <c r="D86" s="16" t="s">
        <v>222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59</v>
      </c>
      <c r="B87" s="16" t="s">
        <v>60</v>
      </c>
      <c r="C87" s="16" t="s">
        <v>223</v>
      </c>
      <c r="D87" s="16" t="s">
        <v>224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59</v>
      </c>
      <c r="B88" s="16" t="s">
        <v>60</v>
      </c>
      <c r="C88" s="16" t="s">
        <v>225</v>
      </c>
      <c r="D88" s="16" t="s">
        <v>226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59</v>
      </c>
      <c r="B89" s="16" t="s">
        <v>60</v>
      </c>
      <c r="C89" s="16" t="s">
        <v>227</v>
      </c>
      <c r="D89" s="16" t="s">
        <v>228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59</v>
      </c>
      <c r="B90" s="16" t="s">
        <v>60</v>
      </c>
      <c r="C90" s="16" t="s">
        <v>229</v>
      </c>
      <c r="D90" s="16" t="s">
        <v>230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59</v>
      </c>
      <c r="B91" s="16" t="s">
        <v>60</v>
      </c>
      <c r="C91" s="16" t="s">
        <v>231</v>
      </c>
      <c r="D91" s="16" t="s">
        <v>232</v>
      </c>
      <c r="AS91" s="16">
        <v>1</v>
      </c>
      <c r="AY91" s="16">
        <v>0</v>
      </c>
    </row>
    <row r="92" spans="1:64">
      <c r="A92" s="16" t="s">
        <v>59</v>
      </c>
      <c r="B92" s="16" t="s">
        <v>60</v>
      </c>
      <c r="C92" s="16" t="s">
        <v>233</v>
      </c>
      <c r="D92" s="16" t="s">
        <v>234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59</v>
      </c>
      <c r="B93" s="16" t="s">
        <v>60</v>
      </c>
      <c r="C93" s="16" t="s">
        <v>235</v>
      </c>
      <c r="D93" s="16" t="s">
        <v>236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59</v>
      </c>
      <c r="B94" s="16" t="s">
        <v>60</v>
      </c>
      <c r="C94" s="16" t="s">
        <v>237</v>
      </c>
      <c r="D94" s="16" t="s">
        <v>238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59</v>
      </c>
      <c r="B95" s="16" t="s">
        <v>60</v>
      </c>
      <c r="C95" s="16" t="s">
        <v>239</v>
      </c>
      <c r="D95" s="16" t="s">
        <v>240</v>
      </c>
      <c r="AY95" s="16">
        <v>42.5</v>
      </c>
    </row>
    <row r="96" spans="1:64">
      <c r="A96" s="16" t="s">
        <v>59</v>
      </c>
      <c r="B96" s="16" t="s">
        <v>60</v>
      </c>
      <c r="C96" s="16" t="s">
        <v>241</v>
      </c>
      <c r="D96" s="16" t="s">
        <v>242</v>
      </c>
    </row>
    <row r="97" spans="1:65">
      <c r="A97" s="16" t="s">
        <v>59</v>
      </c>
      <c r="B97" s="16" t="s">
        <v>60</v>
      </c>
      <c r="C97" s="16" t="s">
        <v>243</v>
      </c>
      <c r="D97" s="16" t="s">
        <v>244</v>
      </c>
    </row>
    <row r="98" spans="1:65">
      <c r="A98" s="16" t="s">
        <v>59</v>
      </c>
      <c r="B98" s="16" t="s">
        <v>60</v>
      </c>
      <c r="C98" s="16" t="s">
        <v>245</v>
      </c>
      <c r="D98" s="16" t="s">
        <v>246</v>
      </c>
      <c r="BK98" s="16">
        <v>74.290992736816406</v>
      </c>
      <c r="BL98" s="16">
        <v>73.523979187011705</v>
      </c>
    </row>
    <row r="99" spans="1:65">
      <c r="A99" s="16" t="s">
        <v>59</v>
      </c>
      <c r="B99" s="16" t="s">
        <v>60</v>
      </c>
      <c r="C99" s="16" t="s">
        <v>247</v>
      </c>
      <c r="D99" s="16" t="s">
        <v>248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59</v>
      </c>
      <c r="B100" s="16" t="s">
        <v>60</v>
      </c>
      <c r="C100" s="16" t="s">
        <v>249</v>
      </c>
      <c r="D100" s="16" t="s">
        <v>250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59</v>
      </c>
      <c r="B101" s="16" t="s">
        <v>60</v>
      </c>
      <c r="C101" s="16" t="s">
        <v>251</v>
      </c>
      <c r="D101" s="16" t="s">
        <v>252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59</v>
      </c>
      <c r="B102" s="16" t="s">
        <v>60</v>
      </c>
      <c r="C102" s="16" t="s">
        <v>253</v>
      </c>
      <c r="D102" s="16" t="s">
        <v>254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59</v>
      </c>
      <c r="B103" s="16" t="s">
        <v>60</v>
      </c>
      <c r="C103" s="16" t="s">
        <v>255</v>
      </c>
      <c r="D103" s="16" t="s">
        <v>256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59</v>
      </c>
      <c r="B104" s="16" t="s">
        <v>60</v>
      </c>
      <c r="C104" s="16" t="s">
        <v>257</v>
      </c>
      <c r="D104" s="16" t="s">
        <v>258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59</v>
      </c>
      <c r="B105" s="16" t="s">
        <v>60</v>
      </c>
      <c r="C105" s="16" t="s">
        <v>259</v>
      </c>
      <c r="D105" s="16" t="s">
        <v>260</v>
      </c>
      <c r="BH105" s="16">
        <v>49.5804406283509</v>
      </c>
    </row>
    <row r="106" spans="1:65">
      <c r="A106" s="16" t="s">
        <v>59</v>
      </c>
      <c r="B106" s="16" t="s">
        <v>60</v>
      </c>
      <c r="C106" s="16" t="s">
        <v>261</v>
      </c>
      <c r="D106" s="16" t="s">
        <v>262</v>
      </c>
      <c r="BH106" s="16">
        <v>3.7665821554463901</v>
      </c>
    </row>
    <row r="107" spans="1:65">
      <c r="A107" s="16" t="s">
        <v>59</v>
      </c>
      <c r="B107" s="16" t="s">
        <v>60</v>
      </c>
      <c r="C107" s="16" t="s">
        <v>263</v>
      </c>
      <c r="D107" s="16" t="s">
        <v>264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59</v>
      </c>
      <c r="B108" s="16" t="s">
        <v>60</v>
      </c>
      <c r="C108" s="16" t="s">
        <v>265</v>
      </c>
      <c r="D108" s="16" t="s">
        <v>266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59</v>
      </c>
      <c r="B109" s="16" t="s">
        <v>60</v>
      </c>
      <c r="C109" s="16" t="s">
        <v>267</v>
      </c>
      <c r="D109" s="16" t="s">
        <v>268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59</v>
      </c>
      <c r="B110" s="16" t="s">
        <v>60</v>
      </c>
      <c r="C110" s="16" t="s">
        <v>269</v>
      </c>
      <c r="D110" s="16" t="s">
        <v>270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59</v>
      </c>
      <c r="B111" s="16" t="s">
        <v>60</v>
      </c>
      <c r="C111" s="16" t="s">
        <v>271</v>
      </c>
      <c r="D111" s="16" t="s">
        <v>272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59</v>
      </c>
      <c r="B112" s="16" t="s">
        <v>60</v>
      </c>
      <c r="C112" s="16" t="s">
        <v>273</v>
      </c>
      <c r="D112" s="16" t="s">
        <v>274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59</v>
      </c>
      <c r="B113" s="16" t="s">
        <v>60</v>
      </c>
      <c r="C113" s="16" t="s">
        <v>275</v>
      </c>
      <c r="D113" s="16" t="s">
        <v>276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59</v>
      </c>
      <c r="B114" s="16" t="s">
        <v>60</v>
      </c>
      <c r="C114" s="16" t="s">
        <v>277</v>
      </c>
      <c r="D114" s="16" t="s">
        <v>278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59</v>
      </c>
      <c r="B115" s="16" t="s">
        <v>60</v>
      </c>
      <c r="C115" s="16" t="s">
        <v>279</v>
      </c>
      <c r="D115" s="16" t="s">
        <v>280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59</v>
      </c>
      <c r="B116" s="16" t="s">
        <v>60</v>
      </c>
      <c r="C116" s="16" t="s">
        <v>281</v>
      </c>
      <c r="D116" s="16" t="s">
        <v>282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59</v>
      </c>
      <c r="B117" s="16" t="s">
        <v>60</v>
      </c>
      <c r="C117" s="16" t="s">
        <v>283</v>
      </c>
      <c r="D117" s="16" t="s">
        <v>284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59</v>
      </c>
      <c r="B118" s="16" t="s">
        <v>60</v>
      </c>
      <c r="C118" s="16" t="s">
        <v>285</v>
      </c>
      <c r="D118" s="16" t="s">
        <v>286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59</v>
      </c>
      <c r="B119" s="16" t="s">
        <v>60</v>
      </c>
      <c r="C119" s="16" t="s">
        <v>287</v>
      </c>
      <c r="D119" s="16" t="s">
        <v>288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59</v>
      </c>
      <c r="B120" s="16" t="s">
        <v>60</v>
      </c>
      <c r="C120" s="16" t="s">
        <v>289</v>
      </c>
      <c r="D120" s="16" t="s">
        <v>290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59</v>
      </c>
      <c r="B121" s="16" t="s">
        <v>60</v>
      </c>
      <c r="C121" s="16" t="s">
        <v>291</v>
      </c>
      <c r="D121" s="16" t="s">
        <v>292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59</v>
      </c>
      <c r="B122" s="16" t="s">
        <v>60</v>
      </c>
      <c r="C122" s="16" t="s">
        <v>293</v>
      </c>
      <c r="D122" s="16" t="s">
        <v>294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59</v>
      </c>
      <c r="B123" s="16" t="s">
        <v>60</v>
      </c>
      <c r="C123" s="16" t="s">
        <v>295</v>
      </c>
      <c r="D123" s="16" t="s">
        <v>296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59</v>
      </c>
      <c r="B124" s="16" t="s">
        <v>60</v>
      </c>
      <c r="C124" s="16" t="s">
        <v>297</v>
      </c>
      <c r="D124" s="16" t="s">
        <v>298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59</v>
      </c>
      <c r="B125" s="16" t="s">
        <v>60</v>
      </c>
      <c r="C125" s="16" t="s">
        <v>299</v>
      </c>
      <c r="D125" s="16" t="s">
        <v>300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59</v>
      </c>
      <c r="B126" s="16" t="s">
        <v>60</v>
      </c>
      <c r="C126" s="16" t="s">
        <v>301</v>
      </c>
      <c r="D126" s="16" t="s">
        <v>302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59</v>
      </c>
      <c r="B127" s="16" t="s">
        <v>60</v>
      </c>
      <c r="C127" s="16" t="s">
        <v>303</v>
      </c>
      <c r="D127" s="16" t="s">
        <v>304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59</v>
      </c>
      <c r="B128" s="16" t="s">
        <v>60</v>
      </c>
      <c r="C128" s="16" t="s">
        <v>305</v>
      </c>
      <c r="D128" s="16" t="s">
        <v>306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59</v>
      </c>
      <c r="B129" s="16" t="s">
        <v>60</v>
      </c>
      <c r="C129" s="16" t="s">
        <v>307</v>
      </c>
      <c r="D129" s="16" t="s">
        <v>308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59</v>
      </c>
      <c r="B130" s="16" t="s">
        <v>60</v>
      </c>
      <c r="C130" s="16" t="s">
        <v>309</v>
      </c>
      <c r="D130" s="16" t="s">
        <v>310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59</v>
      </c>
      <c r="B131" s="16" t="s">
        <v>60</v>
      </c>
      <c r="C131" s="16" t="s">
        <v>311</v>
      </c>
      <c r="D131" s="16" t="s">
        <v>312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59</v>
      </c>
      <c r="B132" s="16" t="s">
        <v>60</v>
      </c>
      <c r="C132" s="16" t="s">
        <v>313</v>
      </c>
      <c r="D132" s="16" t="s">
        <v>314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59</v>
      </c>
      <c r="B133" s="16" t="s">
        <v>60</v>
      </c>
      <c r="C133" s="16" t="s">
        <v>315</v>
      </c>
      <c r="D133" s="16" t="s">
        <v>316</v>
      </c>
      <c r="AS133" s="16">
        <v>63.6</v>
      </c>
      <c r="AY133" s="16">
        <v>94.3</v>
      </c>
      <c r="BF133" s="16">
        <v>93.4</v>
      </c>
    </row>
    <row r="134" spans="1:65">
      <c r="A134" s="16" t="s">
        <v>59</v>
      </c>
      <c r="B134" s="16" t="s">
        <v>60</v>
      </c>
      <c r="C134" s="16" t="s">
        <v>317</v>
      </c>
      <c r="D134" s="16" t="s">
        <v>318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59</v>
      </c>
      <c r="B135" s="16" t="s">
        <v>60</v>
      </c>
      <c r="C135" s="16" t="s">
        <v>319</v>
      </c>
      <c r="D135" s="16" t="s">
        <v>320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59</v>
      </c>
      <c r="B136" s="16" t="s">
        <v>60</v>
      </c>
      <c r="C136" s="16" t="s">
        <v>321</v>
      </c>
      <c r="D136" s="16" t="s">
        <v>322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59</v>
      </c>
      <c r="B137" s="16" t="s">
        <v>60</v>
      </c>
      <c r="C137" s="16" t="s">
        <v>323</v>
      </c>
      <c r="D137" s="16" t="s">
        <v>324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59</v>
      </c>
      <c r="B138" s="16" t="s">
        <v>60</v>
      </c>
      <c r="C138" s="16" t="s">
        <v>325</v>
      </c>
      <c r="D138" s="16" t="s">
        <v>326</v>
      </c>
      <c r="AS138" s="16">
        <v>7.330279</v>
      </c>
      <c r="AX138" s="16">
        <v>4.5</v>
      </c>
    </row>
    <row r="139" spans="1:65">
      <c r="A139" s="16" t="s">
        <v>59</v>
      </c>
      <c r="B139" s="16" t="s">
        <v>60</v>
      </c>
      <c r="C139" s="16" t="s">
        <v>327</v>
      </c>
      <c r="D139" s="16" t="s">
        <v>328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59</v>
      </c>
      <c r="B140" s="16" t="s">
        <v>60</v>
      </c>
      <c r="C140" s="16" t="s">
        <v>329</v>
      </c>
      <c r="D140" s="16" t="s">
        <v>330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59</v>
      </c>
      <c r="B141" s="16" t="s">
        <v>60</v>
      </c>
      <c r="C141" s="16" t="s">
        <v>331</v>
      </c>
      <c r="D141" s="16" t="s">
        <v>332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59</v>
      </c>
      <c r="B142" s="16" t="s">
        <v>60</v>
      </c>
      <c r="C142" s="16" t="s">
        <v>333</v>
      </c>
      <c r="D142" s="16" t="s">
        <v>334</v>
      </c>
    </row>
    <row r="143" spans="1:65">
      <c r="A143" s="16" t="s">
        <v>59</v>
      </c>
      <c r="B143" s="16" t="s">
        <v>60</v>
      </c>
      <c r="C143" s="16" t="s">
        <v>335</v>
      </c>
      <c r="D143" s="16" t="s">
        <v>336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59</v>
      </c>
      <c r="B144" s="16" t="s">
        <v>60</v>
      </c>
      <c r="C144" s="16" t="s">
        <v>337</v>
      </c>
      <c r="D144" s="16" t="s">
        <v>338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59</v>
      </c>
      <c r="B145" s="16" t="s">
        <v>60</v>
      </c>
      <c r="C145" s="16" t="s">
        <v>339</v>
      </c>
      <c r="D145" s="16" t="s">
        <v>340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59</v>
      </c>
      <c r="B146" s="16" t="s">
        <v>60</v>
      </c>
      <c r="C146" s="16" t="s">
        <v>341</v>
      </c>
      <c r="D146" s="16" t="s">
        <v>342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59</v>
      </c>
      <c r="B147" s="16" t="s">
        <v>60</v>
      </c>
      <c r="C147" s="16" t="s">
        <v>343</v>
      </c>
      <c r="D147" s="16" t="s">
        <v>344</v>
      </c>
      <c r="AS147" s="16">
        <v>40</v>
      </c>
      <c r="AY147" s="16">
        <v>31.4</v>
      </c>
      <c r="BD147" s="16">
        <v>62</v>
      </c>
    </row>
    <row r="148" spans="1:64">
      <c r="A148" s="16" t="s">
        <v>59</v>
      </c>
      <c r="B148" s="16" t="s">
        <v>60</v>
      </c>
      <c r="C148" s="16" t="s">
        <v>345</v>
      </c>
      <c r="D148" s="16" t="s">
        <v>346</v>
      </c>
      <c r="AS148" s="16">
        <v>6.5</v>
      </c>
      <c r="AY148" s="16">
        <v>10.8</v>
      </c>
      <c r="BF148" s="16">
        <v>12.1</v>
      </c>
    </row>
    <row r="149" spans="1:64">
      <c r="A149" s="16" t="s">
        <v>59</v>
      </c>
      <c r="B149" s="16" t="s">
        <v>60</v>
      </c>
      <c r="C149" s="16" t="s">
        <v>347</v>
      </c>
      <c r="D149" s="16" t="s">
        <v>348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59</v>
      </c>
      <c r="B150" s="16" t="s">
        <v>60</v>
      </c>
      <c r="C150" s="16" t="s">
        <v>349</v>
      </c>
      <c r="D150" s="16" t="s">
        <v>350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59</v>
      </c>
      <c r="B151" s="16" t="s">
        <v>60</v>
      </c>
      <c r="C151" s="16" t="s">
        <v>351</v>
      </c>
      <c r="D151" s="16" t="s">
        <v>352</v>
      </c>
      <c r="AT151" s="16">
        <v>17.8</v>
      </c>
      <c r="AY151" s="16">
        <v>21.5</v>
      </c>
    </row>
    <row r="152" spans="1:64">
      <c r="A152" s="16" t="s">
        <v>59</v>
      </c>
      <c r="B152" s="16" t="s">
        <v>60</v>
      </c>
      <c r="C152" s="16" t="s">
        <v>353</v>
      </c>
      <c r="D152" s="16" t="s">
        <v>354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59</v>
      </c>
      <c r="B153" s="16" t="s">
        <v>60</v>
      </c>
      <c r="C153" s="16" t="s">
        <v>355</v>
      </c>
      <c r="D153" s="16" t="s">
        <v>356</v>
      </c>
      <c r="AY153" s="16">
        <v>14.2</v>
      </c>
    </row>
    <row r="154" spans="1:64">
      <c r="A154" s="16" t="s">
        <v>59</v>
      </c>
      <c r="B154" s="16" t="s">
        <v>60</v>
      </c>
      <c r="C154" s="16" t="s">
        <v>357</v>
      </c>
      <c r="D154" s="16" t="s">
        <v>358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59</v>
      </c>
      <c r="B155" s="16" t="s">
        <v>60</v>
      </c>
      <c r="C155" s="16" t="s">
        <v>359</v>
      </c>
      <c r="D155" s="16" t="s">
        <v>360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59</v>
      </c>
      <c r="B156" s="16" t="s">
        <v>60</v>
      </c>
      <c r="C156" s="16" t="s">
        <v>361</v>
      </c>
      <c r="D156" s="16" t="s">
        <v>362</v>
      </c>
    </row>
    <row r="157" spans="1:64">
      <c r="A157" s="16" t="s">
        <v>59</v>
      </c>
      <c r="B157" s="16" t="s">
        <v>60</v>
      </c>
      <c r="C157" s="16" t="s">
        <v>363</v>
      </c>
      <c r="D157" s="16" t="s">
        <v>364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59</v>
      </c>
      <c r="B158" s="16" t="s">
        <v>60</v>
      </c>
      <c r="C158" s="16" t="s">
        <v>365</v>
      </c>
      <c r="D158" s="16" t="s">
        <v>366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59</v>
      </c>
      <c r="B159" s="16" t="s">
        <v>60</v>
      </c>
      <c r="C159" s="16" t="s">
        <v>367</v>
      </c>
      <c r="D159" s="16" t="s">
        <v>368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59</v>
      </c>
      <c r="B160" s="16" t="s">
        <v>60</v>
      </c>
      <c r="C160" s="16" t="s">
        <v>369</v>
      </c>
      <c r="D160" s="16" t="s">
        <v>370</v>
      </c>
    </row>
    <row r="161" spans="1:65">
      <c r="A161" s="16" t="s">
        <v>59</v>
      </c>
      <c r="B161" s="16" t="s">
        <v>60</v>
      </c>
      <c r="C161" s="16" t="s">
        <v>371</v>
      </c>
      <c r="D161" s="16" t="s">
        <v>372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59</v>
      </c>
      <c r="B162" s="16" t="s">
        <v>60</v>
      </c>
      <c r="C162" s="16" t="s">
        <v>373</v>
      </c>
      <c r="D162" s="16" t="s">
        <v>374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59</v>
      </c>
      <c r="B163" s="16" t="s">
        <v>60</v>
      </c>
      <c r="C163" s="16" t="s">
        <v>375</v>
      </c>
      <c r="D163" s="16" t="s">
        <v>376</v>
      </c>
    </row>
    <row r="164" spans="1:65">
      <c r="A164" s="16" t="s">
        <v>59</v>
      </c>
      <c r="B164" s="16" t="s">
        <v>60</v>
      </c>
      <c r="C164" s="16" t="s">
        <v>377</v>
      </c>
      <c r="D164" s="16" t="s">
        <v>378</v>
      </c>
      <c r="BH164" s="16">
        <v>6.0818775807471503</v>
      </c>
    </row>
    <row r="165" spans="1:65">
      <c r="A165" s="16" t="s">
        <v>59</v>
      </c>
      <c r="B165" s="16" t="s">
        <v>60</v>
      </c>
      <c r="C165" s="16" t="s">
        <v>379</v>
      </c>
      <c r="D165" s="16" t="s">
        <v>380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59</v>
      </c>
      <c r="B166" s="16" t="s">
        <v>60</v>
      </c>
      <c r="C166" s="16" t="s">
        <v>381</v>
      </c>
      <c r="D166" s="16" t="s">
        <v>382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59</v>
      </c>
      <c r="B167" s="16" t="s">
        <v>60</v>
      </c>
      <c r="C167" s="16" t="s">
        <v>383</v>
      </c>
      <c r="D167" s="16" t="s">
        <v>384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59</v>
      </c>
      <c r="B168" s="16" t="s">
        <v>60</v>
      </c>
      <c r="C168" s="16" t="s">
        <v>385</v>
      </c>
      <c r="D168" s="16" t="s">
        <v>386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59</v>
      </c>
      <c r="B169" s="16" t="s">
        <v>60</v>
      </c>
      <c r="C169" s="16" t="s">
        <v>387</v>
      </c>
      <c r="D169" s="16" t="s">
        <v>388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59</v>
      </c>
      <c r="B170" s="16" t="s">
        <v>60</v>
      </c>
      <c r="C170" s="16" t="s">
        <v>389</v>
      </c>
      <c r="D170" s="16" t="s">
        <v>390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59</v>
      </c>
      <c r="B171" s="16" t="s">
        <v>60</v>
      </c>
      <c r="C171" s="16" t="s">
        <v>391</v>
      </c>
      <c r="D171" s="16" t="s">
        <v>392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59</v>
      </c>
      <c r="B172" s="16" t="s">
        <v>60</v>
      </c>
      <c r="C172" s="16" t="s">
        <v>393</v>
      </c>
      <c r="D172" s="16" t="s">
        <v>394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59</v>
      </c>
      <c r="B173" s="16" t="s">
        <v>60</v>
      </c>
      <c r="C173" s="16" t="s">
        <v>395</v>
      </c>
      <c r="D173" s="16" t="s">
        <v>396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59</v>
      </c>
      <c r="B174" s="16" t="s">
        <v>60</v>
      </c>
      <c r="C174" s="16" t="s">
        <v>397</v>
      </c>
      <c r="D174" s="16" t="s">
        <v>398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59</v>
      </c>
      <c r="B175" s="16" t="s">
        <v>60</v>
      </c>
      <c r="C175" s="16" t="s">
        <v>399</v>
      </c>
      <c r="D175" s="16" t="s">
        <v>400</v>
      </c>
      <c r="AT175" s="16">
        <v>230000000</v>
      </c>
      <c r="AU175" s="16">
        <v>145200000</v>
      </c>
    </row>
    <row r="176" spans="1:65">
      <c r="A176" s="16" t="s">
        <v>59</v>
      </c>
      <c r="B176" s="16" t="s">
        <v>60</v>
      </c>
      <c r="C176" s="16" t="s">
        <v>401</v>
      </c>
      <c r="D176" s="16" t="s">
        <v>402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59</v>
      </c>
      <c r="B177" s="16" t="s">
        <v>60</v>
      </c>
      <c r="C177" s="16" t="s">
        <v>403</v>
      </c>
      <c r="D177" s="16" t="s">
        <v>404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59</v>
      </c>
      <c r="B178" s="16" t="s">
        <v>60</v>
      </c>
      <c r="C178" s="16" t="s">
        <v>405</v>
      </c>
      <c r="D178" s="16" t="s">
        <v>406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59</v>
      </c>
      <c r="B179" s="16" t="s">
        <v>60</v>
      </c>
      <c r="C179" s="16" t="s">
        <v>407</v>
      </c>
      <c r="D179" s="16" t="s">
        <v>408</v>
      </c>
      <c r="BL179" s="16">
        <v>34</v>
      </c>
    </row>
    <row r="180" spans="1:65">
      <c r="A180" s="16" t="s">
        <v>59</v>
      </c>
      <c r="B180" s="16" t="s">
        <v>60</v>
      </c>
      <c r="C180" s="16" t="s">
        <v>409</v>
      </c>
      <c r="D180" s="16" t="s">
        <v>410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59</v>
      </c>
      <c r="B181" s="16" t="s">
        <v>60</v>
      </c>
      <c r="C181" s="16" t="s">
        <v>411</v>
      </c>
      <c r="D181" s="16" t="s">
        <v>412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59</v>
      </c>
      <c r="B182" s="16" t="s">
        <v>60</v>
      </c>
      <c r="C182" s="16" t="s">
        <v>413</v>
      </c>
      <c r="D182" s="16" t="s">
        <v>414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59</v>
      </c>
      <c r="B183" s="16" t="s">
        <v>60</v>
      </c>
      <c r="C183" s="16" t="s">
        <v>415</v>
      </c>
      <c r="D183" s="16" t="s">
        <v>416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59</v>
      </c>
      <c r="B184" s="16" t="s">
        <v>60</v>
      </c>
      <c r="C184" s="16" t="s">
        <v>417</v>
      </c>
      <c r="D184" s="16" t="s">
        <v>418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59</v>
      </c>
      <c r="B185" s="16" t="s">
        <v>60</v>
      </c>
      <c r="C185" s="16" t="s">
        <v>419</v>
      </c>
      <c r="D185" s="16" t="s">
        <v>420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59</v>
      </c>
      <c r="B186" s="16" t="s">
        <v>60</v>
      </c>
      <c r="C186" s="16" t="s">
        <v>421</v>
      </c>
      <c r="D186" s="16" t="s">
        <v>422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59</v>
      </c>
      <c r="B187" s="16" t="s">
        <v>60</v>
      </c>
      <c r="C187" s="16" t="s">
        <v>423</v>
      </c>
      <c r="D187" s="16" t="s">
        <v>424</v>
      </c>
      <c r="BK187" s="16">
        <v>8</v>
      </c>
    </row>
    <row r="188" spans="1:65">
      <c r="A188" s="16" t="s">
        <v>59</v>
      </c>
      <c r="B188" s="16" t="s">
        <v>60</v>
      </c>
      <c r="C188" s="16" t="s">
        <v>425</v>
      </c>
      <c r="D188" s="16" t="s">
        <v>426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59</v>
      </c>
      <c r="B189" s="16" t="s">
        <v>60</v>
      </c>
      <c r="C189" s="16" t="s">
        <v>427</v>
      </c>
      <c r="D189" s="16" t="s">
        <v>428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59</v>
      </c>
      <c r="B190" s="16" t="s">
        <v>60</v>
      </c>
      <c r="C190" s="16" t="s">
        <v>429</v>
      </c>
      <c r="D190" s="16" t="s">
        <v>430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59</v>
      </c>
      <c r="B191" s="16" t="s">
        <v>60</v>
      </c>
      <c r="C191" s="16" t="s">
        <v>431</v>
      </c>
      <c r="D191" s="16" t="s">
        <v>432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59</v>
      </c>
      <c r="B192" s="16" t="s">
        <v>60</v>
      </c>
      <c r="C192" s="16" t="s">
        <v>433</v>
      </c>
      <c r="D192" s="16" t="s">
        <v>434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59</v>
      </c>
      <c r="B193" s="16" t="s">
        <v>60</v>
      </c>
      <c r="C193" s="16" t="s">
        <v>435</v>
      </c>
      <c r="D193" s="16" t="s">
        <v>436</v>
      </c>
    </row>
    <row r="194" spans="1:65">
      <c r="A194" s="16" t="s">
        <v>59</v>
      </c>
      <c r="B194" s="16" t="s">
        <v>60</v>
      </c>
      <c r="C194" s="16" t="s">
        <v>437</v>
      </c>
      <c r="D194" s="16" t="s">
        <v>438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59</v>
      </c>
      <c r="B195" s="16" t="s">
        <v>60</v>
      </c>
      <c r="C195" s="16" t="s">
        <v>439</v>
      </c>
      <c r="D195" s="16" t="s">
        <v>440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59</v>
      </c>
      <c r="B196" s="16" t="s">
        <v>60</v>
      </c>
      <c r="C196" s="16" t="s">
        <v>441</v>
      </c>
      <c r="D196" s="16" t="s">
        <v>442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59</v>
      </c>
      <c r="B197" s="16" t="s">
        <v>60</v>
      </c>
      <c r="C197" s="16" t="s">
        <v>443</v>
      </c>
      <c r="D197" s="16" t="s">
        <v>444</v>
      </c>
    </row>
    <row r="198" spans="1:65">
      <c r="A198" s="16" t="s">
        <v>59</v>
      </c>
      <c r="B198" s="16" t="s">
        <v>60</v>
      </c>
      <c r="C198" s="16" t="s">
        <v>445</v>
      </c>
      <c r="D198" s="16" t="s">
        <v>446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59</v>
      </c>
      <c r="B199" s="16" t="s">
        <v>60</v>
      </c>
      <c r="C199" s="16" t="s">
        <v>447</v>
      </c>
      <c r="D199" s="16" t="s">
        <v>448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59</v>
      </c>
      <c r="B200" s="16" t="s">
        <v>60</v>
      </c>
      <c r="C200" s="16" t="s">
        <v>449</v>
      </c>
      <c r="D200" s="16" t="s">
        <v>450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59</v>
      </c>
      <c r="B201" s="16" t="s">
        <v>60</v>
      </c>
      <c r="C201" s="16" t="s">
        <v>451</v>
      </c>
      <c r="D201" s="16" t="s">
        <v>452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59</v>
      </c>
      <c r="B202" s="16" t="s">
        <v>60</v>
      </c>
      <c r="C202" s="16" t="s">
        <v>453</v>
      </c>
      <c r="D202" s="16" t="s">
        <v>454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59</v>
      </c>
      <c r="B203" s="16" t="s">
        <v>60</v>
      </c>
      <c r="C203" s="16" t="s">
        <v>455</v>
      </c>
      <c r="D203" s="16" t="s">
        <v>456</v>
      </c>
    </row>
    <row r="204" spans="1:65">
      <c r="A204" s="16" t="s">
        <v>59</v>
      </c>
      <c r="B204" s="16" t="s">
        <v>60</v>
      </c>
      <c r="C204" s="16" t="s">
        <v>457</v>
      </c>
      <c r="D204" s="16" t="s">
        <v>458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59</v>
      </c>
      <c r="B205" s="16" t="s">
        <v>60</v>
      </c>
      <c r="C205" s="16" t="s">
        <v>459</v>
      </c>
      <c r="D205" s="16" t="s">
        <v>460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59</v>
      </c>
      <c r="B206" s="16" t="s">
        <v>60</v>
      </c>
      <c r="C206" s="16" t="s">
        <v>461</v>
      </c>
      <c r="D206" s="16" t="s">
        <v>462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59</v>
      </c>
      <c r="B207" s="16" t="s">
        <v>60</v>
      </c>
      <c r="C207" s="16" t="s">
        <v>463</v>
      </c>
      <c r="D207" s="16" t="s">
        <v>464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59</v>
      </c>
      <c r="B208" s="16" t="s">
        <v>60</v>
      </c>
      <c r="C208" s="16" t="s">
        <v>465</v>
      </c>
      <c r="D208" s="16" t="s">
        <v>466</v>
      </c>
    </row>
    <row r="209" spans="1:65">
      <c r="A209" s="16" t="s">
        <v>59</v>
      </c>
      <c r="B209" s="16" t="s">
        <v>60</v>
      </c>
      <c r="C209" s="16" t="s">
        <v>467</v>
      </c>
      <c r="D209" s="16" t="s">
        <v>468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59</v>
      </c>
      <c r="B210" s="16" t="s">
        <v>60</v>
      </c>
      <c r="C210" s="16" t="s">
        <v>469</v>
      </c>
      <c r="D210" s="16" t="s">
        <v>470</v>
      </c>
      <c r="AY210" s="16">
        <v>91.7</v>
      </c>
    </row>
    <row r="211" spans="1:65">
      <c r="A211" s="16" t="s">
        <v>59</v>
      </c>
      <c r="B211" s="16" t="s">
        <v>60</v>
      </c>
      <c r="C211" s="16" t="s">
        <v>471</v>
      </c>
      <c r="D211" s="16" t="s">
        <v>472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59</v>
      </c>
      <c r="B212" s="16" t="s">
        <v>60</v>
      </c>
      <c r="C212" s="16" t="s">
        <v>473</v>
      </c>
      <c r="D212" s="16" t="s">
        <v>474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59</v>
      </c>
      <c r="B213" s="16" t="s">
        <v>60</v>
      </c>
      <c r="C213" s="16" t="s">
        <v>475</v>
      </c>
      <c r="D213" s="16" t="s">
        <v>476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59</v>
      </c>
      <c r="B214" s="16" t="s">
        <v>60</v>
      </c>
      <c r="C214" s="16" t="s">
        <v>477</v>
      </c>
      <c r="D214" s="16" t="s">
        <v>478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59</v>
      </c>
      <c r="B215" s="16" t="s">
        <v>60</v>
      </c>
      <c r="C215" s="16" t="s">
        <v>479</v>
      </c>
      <c r="D215" s="16" t="s">
        <v>480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59</v>
      </c>
      <c r="B216" s="16" t="s">
        <v>60</v>
      </c>
      <c r="C216" s="16" t="s">
        <v>481</v>
      </c>
      <c r="D216" s="16" t="s">
        <v>482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59</v>
      </c>
      <c r="B217" s="16" t="s">
        <v>60</v>
      </c>
      <c r="C217" s="16" t="s">
        <v>483</v>
      </c>
      <c r="D217" s="16" t="s">
        <v>484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59</v>
      </c>
      <c r="B218" s="16" t="s">
        <v>60</v>
      </c>
      <c r="C218" s="16" t="s">
        <v>485</v>
      </c>
      <c r="D218" s="16" t="s">
        <v>486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59</v>
      </c>
      <c r="B219" s="16" t="s">
        <v>60</v>
      </c>
      <c r="C219" s="16" t="s">
        <v>487</v>
      </c>
      <c r="D219" s="16" t="s">
        <v>488</v>
      </c>
    </row>
    <row r="220" spans="1:65">
      <c r="A220" s="16" t="s">
        <v>59</v>
      </c>
      <c r="B220" s="16" t="s">
        <v>60</v>
      </c>
      <c r="C220" s="16" t="s">
        <v>489</v>
      </c>
      <c r="D220" s="16" t="s">
        <v>490</v>
      </c>
      <c r="AX220" s="16">
        <v>16.7</v>
      </c>
    </row>
    <row r="221" spans="1:65">
      <c r="A221" s="16" t="s">
        <v>59</v>
      </c>
      <c r="B221" s="16" t="s">
        <v>60</v>
      </c>
      <c r="C221" s="16" t="s">
        <v>491</v>
      </c>
      <c r="D221" s="16" t="s">
        <v>492</v>
      </c>
      <c r="AX221" s="16">
        <v>7.5</v>
      </c>
    </row>
    <row r="222" spans="1:65">
      <c r="A222" s="16" t="s">
        <v>59</v>
      </c>
      <c r="B222" s="16" t="s">
        <v>60</v>
      </c>
      <c r="C222" s="16" t="s">
        <v>493</v>
      </c>
      <c r="D222" s="16" t="s">
        <v>494</v>
      </c>
      <c r="AX222" s="16">
        <v>96.3</v>
      </c>
    </row>
    <row r="223" spans="1:65">
      <c r="A223" s="16" t="s">
        <v>59</v>
      </c>
      <c r="B223" s="16" t="s">
        <v>60</v>
      </c>
      <c r="C223" s="16" t="s">
        <v>495</v>
      </c>
      <c r="D223" s="16" t="s">
        <v>496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59</v>
      </c>
      <c r="B224" s="16" t="s">
        <v>60</v>
      </c>
      <c r="C224" s="16" t="s">
        <v>497</v>
      </c>
      <c r="D224" s="16" t="s">
        <v>498</v>
      </c>
    </row>
    <row r="225" spans="1:64">
      <c r="A225" s="16" t="s">
        <v>59</v>
      </c>
      <c r="B225" s="16" t="s">
        <v>60</v>
      </c>
      <c r="C225" s="16" t="s">
        <v>499</v>
      </c>
      <c r="D225" s="16" t="s">
        <v>500</v>
      </c>
    </row>
    <row r="226" spans="1:64">
      <c r="A226" s="16" t="s">
        <v>59</v>
      </c>
      <c r="B226" s="16" t="s">
        <v>60</v>
      </c>
      <c r="C226" s="16" t="s">
        <v>501</v>
      </c>
      <c r="D226" s="16" t="s">
        <v>502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59</v>
      </c>
      <c r="B227" s="16" t="s">
        <v>60</v>
      </c>
      <c r="C227" s="16" t="s">
        <v>503</v>
      </c>
      <c r="D227" s="16" t="s">
        <v>504</v>
      </c>
      <c r="BH227" s="16">
        <v>63</v>
      </c>
      <c r="BJ227" s="16">
        <v>65</v>
      </c>
    </row>
    <row r="228" spans="1:64">
      <c r="A228" s="16" t="s">
        <v>59</v>
      </c>
      <c r="B228" s="16" t="s">
        <v>60</v>
      </c>
      <c r="C228" s="16" t="s">
        <v>505</v>
      </c>
      <c r="D228" s="16" t="s">
        <v>506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59</v>
      </c>
      <c r="B229" s="16" t="s">
        <v>60</v>
      </c>
      <c r="C229" s="16" t="s">
        <v>507</v>
      </c>
      <c r="D229" s="16" t="s">
        <v>508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59</v>
      </c>
      <c r="B230" s="16" t="s">
        <v>60</v>
      </c>
      <c r="C230" s="16" t="s">
        <v>509</v>
      </c>
      <c r="D230" s="16" t="s">
        <v>510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59</v>
      </c>
      <c r="B231" s="16" t="s">
        <v>60</v>
      </c>
      <c r="C231" s="16" t="s">
        <v>511</v>
      </c>
      <c r="D231" s="16" t="s">
        <v>512</v>
      </c>
      <c r="BI231" s="16">
        <v>63.9</v>
      </c>
    </row>
    <row r="232" spans="1:64">
      <c r="A232" s="16" t="s">
        <v>59</v>
      </c>
      <c r="B232" s="16" t="s">
        <v>60</v>
      </c>
      <c r="C232" s="16" t="s">
        <v>513</v>
      </c>
      <c r="D232" s="16" t="s">
        <v>514</v>
      </c>
      <c r="BE232" s="16">
        <v>62.93</v>
      </c>
      <c r="BG232" s="16">
        <v>67.63</v>
      </c>
    </row>
    <row r="233" spans="1:64">
      <c r="A233" s="16" t="s">
        <v>59</v>
      </c>
      <c r="B233" s="16" t="s">
        <v>60</v>
      </c>
      <c r="C233" s="16" t="s">
        <v>515</v>
      </c>
      <c r="D233" s="16" t="s">
        <v>516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59</v>
      </c>
      <c r="B234" s="16" t="s">
        <v>60</v>
      </c>
      <c r="C234" s="16" t="s">
        <v>517</v>
      </c>
      <c r="D234" s="16" t="s">
        <v>518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59</v>
      </c>
      <c r="B235" s="16" t="s">
        <v>60</v>
      </c>
      <c r="C235" s="16" t="s">
        <v>519</v>
      </c>
      <c r="D235" s="16" t="s">
        <v>520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59</v>
      </c>
      <c r="B236" s="16" t="s">
        <v>60</v>
      </c>
      <c r="C236" s="16" t="s">
        <v>521</v>
      </c>
      <c r="D236" s="16" t="s">
        <v>522</v>
      </c>
      <c r="AY236" s="16">
        <v>9.8000000000000007</v>
      </c>
    </row>
    <row r="237" spans="1:64">
      <c r="A237" s="16" t="s">
        <v>59</v>
      </c>
      <c r="B237" s="16" t="s">
        <v>60</v>
      </c>
      <c r="C237" s="16" t="s">
        <v>523</v>
      </c>
      <c r="D237" s="16" t="s">
        <v>524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59</v>
      </c>
      <c r="B238" s="16" t="s">
        <v>60</v>
      </c>
      <c r="C238" s="16" t="s">
        <v>525</v>
      </c>
      <c r="D238" s="16" t="s">
        <v>526</v>
      </c>
      <c r="BF238" s="16">
        <v>0</v>
      </c>
      <c r="BG238" s="16">
        <v>0</v>
      </c>
      <c r="BH238" s="16">
        <v>0</v>
      </c>
    </row>
    <row r="239" spans="1:64">
      <c r="A239" s="16" t="s">
        <v>59</v>
      </c>
      <c r="B239" s="16" t="s">
        <v>60</v>
      </c>
      <c r="C239" s="16" t="s">
        <v>527</v>
      </c>
      <c r="D239" s="16" t="s">
        <v>528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59</v>
      </c>
      <c r="B240" s="16" t="s">
        <v>60</v>
      </c>
      <c r="C240" s="16" t="s">
        <v>529</v>
      </c>
      <c r="D240" s="16" t="s">
        <v>530</v>
      </c>
      <c r="BK240" s="16">
        <v>7.6098400000000002</v>
      </c>
    </row>
    <row r="241" spans="1:65">
      <c r="A241" s="16" t="s">
        <v>59</v>
      </c>
      <c r="B241" s="16" t="s">
        <v>60</v>
      </c>
      <c r="C241" s="16" t="s">
        <v>531</v>
      </c>
      <c r="D241" s="16" t="s">
        <v>532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59</v>
      </c>
      <c r="B242" s="16" t="s">
        <v>60</v>
      </c>
      <c r="C242" s="16" t="s">
        <v>533</v>
      </c>
      <c r="D242" s="16" t="s">
        <v>534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59</v>
      </c>
      <c r="B243" s="16" t="s">
        <v>60</v>
      </c>
      <c r="C243" s="16" t="s">
        <v>535</v>
      </c>
      <c r="D243" s="16" t="s">
        <v>536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59</v>
      </c>
      <c r="B244" s="16" t="s">
        <v>60</v>
      </c>
      <c r="C244" s="16" t="s">
        <v>537</v>
      </c>
      <c r="D244" s="16" t="s">
        <v>538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59</v>
      </c>
      <c r="B245" s="16" t="s">
        <v>60</v>
      </c>
      <c r="C245" s="16" t="s">
        <v>539</v>
      </c>
      <c r="D245" s="16" t="s">
        <v>540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59</v>
      </c>
      <c r="B246" s="16" t="s">
        <v>60</v>
      </c>
      <c r="C246" s="16" t="s">
        <v>541</v>
      </c>
      <c r="D246" s="16" t="s">
        <v>542</v>
      </c>
      <c r="BH246" s="16">
        <v>50.612097190767102</v>
      </c>
    </row>
    <row r="247" spans="1:65">
      <c r="A247" s="16" t="s">
        <v>59</v>
      </c>
      <c r="B247" s="16" t="s">
        <v>60</v>
      </c>
      <c r="C247" s="16" t="s">
        <v>543</v>
      </c>
      <c r="D247" s="16" t="s">
        <v>544</v>
      </c>
      <c r="BH247" s="16">
        <v>3.61394276537616</v>
      </c>
    </row>
    <row r="248" spans="1:65">
      <c r="A248" s="16" t="s">
        <v>59</v>
      </c>
      <c r="B248" s="16" t="s">
        <v>60</v>
      </c>
      <c r="C248" s="16" t="s">
        <v>545</v>
      </c>
      <c r="D248" s="16" t="s">
        <v>546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59</v>
      </c>
      <c r="B249" s="16" t="s">
        <v>60</v>
      </c>
      <c r="C249" s="16" t="s">
        <v>547</v>
      </c>
      <c r="D249" s="16" t="s">
        <v>548</v>
      </c>
      <c r="BJ249" s="16">
        <v>133161462622.119</v>
      </c>
    </row>
    <row r="250" spans="1:65">
      <c r="A250" s="16" t="s">
        <v>59</v>
      </c>
      <c r="B250" s="16" t="s">
        <v>60</v>
      </c>
      <c r="C250" s="16" t="s">
        <v>549</v>
      </c>
      <c r="D250" s="16" t="s">
        <v>550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59</v>
      </c>
      <c r="B251" s="16" t="s">
        <v>60</v>
      </c>
      <c r="C251" s="16" t="s">
        <v>551</v>
      </c>
      <c r="D251" s="16" t="s">
        <v>552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59</v>
      </c>
      <c r="B252" s="16" t="s">
        <v>60</v>
      </c>
      <c r="C252" s="16" t="s">
        <v>553</v>
      </c>
      <c r="D252" s="16" t="s">
        <v>554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59</v>
      </c>
      <c r="B253" s="16" t="s">
        <v>60</v>
      </c>
      <c r="C253" s="16" t="s">
        <v>555</v>
      </c>
      <c r="D253" s="16" t="s">
        <v>556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59</v>
      </c>
      <c r="B254" s="16" t="s">
        <v>60</v>
      </c>
      <c r="C254" s="16" t="s">
        <v>557</v>
      </c>
      <c r="D254" s="16" t="s">
        <v>558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59</v>
      </c>
      <c r="B255" s="16" t="s">
        <v>60</v>
      </c>
      <c r="C255" s="16" t="s">
        <v>559</v>
      </c>
      <c r="D255" s="16" t="s">
        <v>560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59</v>
      </c>
      <c r="B256" s="16" t="s">
        <v>60</v>
      </c>
      <c r="C256" s="16" t="s">
        <v>561</v>
      </c>
      <c r="D256" s="16" t="s">
        <v>562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59</v>
      </c>
      <c r="B257" s="16" t="s">
        <v>60</v>
      </c>
      <c r="C257" s="16" t="s">
        <v>563</v>
      </c>
      <c r="D257" s="16" t="s">
        <v>564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59</v>
      </c>
      <c r="B258" s="16" t="s">
        <v>60</v>
      </c>
      <c r="C258" s="16" t="s">
        <v>565</v>
      </c>
      <c r="D258" s="16" t="s">
        <v>566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59</v>
      </c>
      <c r="B259" s="16" t="s">
        <v>60</v>
      </c>
      <c r="C259" s="16" t="s">
        <v>567</v>
      </c>
      <c r="D259" s="16" t="s">
        <v>568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59</v>
      </c>
      <c r="B260" s="16" t="s">
        <v>60</v>
      </c>
      <c r="C260" s="16" t="s">
        <v>569</v>
      </c>
      <c r="D260" s="16" t="s">
        <v>570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59</v>
      </c>
      <c r="B261" s="16" t="s">
        <v>60</v>
      </c>
      <c r="C261" s="16" t="s">
        <v>571</v>
      </c>
      <c r="D261" s="16" t="s">
        <v>572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59</v>
      </c>
      <c r="B262" s="16" t="s">
        <v>60</v>
      </c>
      <c r="C262" s="16" t="s">
        <v>573</v>
      </c>
      <c r="D262" s="16" t="s">
        <v>574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59</v>
      </c>
      <c r="B263" s="16" t="s">
        <v>60</v>
      </c>
      <c r="C263" s="16" t="s">
        <v>575</v>
      </c>
      <c r="D263" s="16" t="s">
        <v>576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59</v>
      </c>
      <c r="B264" s="16" t="s">
        <v>60</v>
      </c>
      <c r="C264" s="16" t="s">
        <v>577</v>
      </c>
      <c r="D264" s="16" t="s">
        <v>578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59</v>
      </c>
      <c r="B265" s="16" t="s">
        <v>60</v>
      </c>
      <c r="C265" s="16" t="s">
        <v>579</v>
      </c>
      <c r="D265" s="16" t="s">
        <v>580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59</v>
      </c>
      <c r="B266" s="16" t="s">
        <v>60</v>
      </c>
      <c r="C266" s="16" t="s">
        <v>581</v>
      </c>
      <c r="D266" s="16" t="s">
        <v>582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59</v>
      </c>
      <c r="B267" s="16" t="s">
        <v>60</v>
      </c>
      <c r="C267" s="16" t="s">
        <v>583</v>
      </c>
      <c r="D267" s="16" t="s">
        <v>584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59</v>
      </c>
      <c r="B268" s="16" t="s">
        <v>60</v>
      </c>
      <c r="C268" s="16" t="s">
        <v>585</v>
      </c>
      <c r="D268" s="16" t="s">
        <v>586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59</v>
      </c>
      <c r="B269" s="16" t="s">
        <v>60</v>
      </c>
      <c r="C269" s="16" t="s">
        <v>587</v>
      </c>
      <c r="D269" s="16" t="s">
        <v>588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59</v>
      </c>
      <c r="B270" s="16" t="s">
        <v>60</v>
      </c>
      <c r="C270" s="16" t="s">
        <v>589</v>
      </c>
      <c r="D270" s="16" t="s">
        <v>590</v>
      </c>
      <c r="AY270" s="16">
        <v>0.7</v>
      </c>
      <c r="BD270" s="16">
        <v>1.9</v>
      </c>
    </row>
    <row r="271" spans="1:65">
      <c r="A271" s="16" t="s">
        <v>59</v>
      </c>
      <c r="B271" s="16" t="s">
        <v>60</v>
      </c>
      <c r="C271" s="16" t="s">
        <v>591</v>
      </c>
      <c r="D271" s="16" t="s">
        <v>592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59</v>
      </c>
      <c r="B272" s="16" t="s">
        <v>60</v>
      </c>
      <c r="C272" s="16" t="s">
        <v>593</v>
      </c>
      <c r="D272" s="16" t="s">
        <v>594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59</v>
      </c>
      <c r="B273" s="16" t="s">
        <v>60</v>
      </c>
      <c r="C273" s="16" t="s">
        <v>595</v>
      </c>
      <c r="D273" s="16" t="s">
        <v>596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59</v>
      </c>
      <c r="B274" s="16" t="s">
        <v>60</v>
      </c>
      <c r="C274" s="16" t="s">
        <v>597</v>
      </c>
      <c r="D274" s="16" t="s">
        <v>598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59</v>
      </c>
      <c r="B275" s="16" t="s">
        <v>60</v>
      </c>
      <c r="C275" s="16" t="s">
        <v>599</v>
      </c>
      <c r="D275" s="16" t="s">
        <v>600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59</v>
      </c>
      <c r="B276" s="16" t="s">
        <v>60</v>
      </c>
      <c r="C276" s="16" t="s">
        <v>601</v>
      </c>
      <c r="D276" s="16" t="s">
        <v>602</v>
      </c>
      <c r="AS276" s="16">
        <v>96.699669999999998</v>
      </c>
      <c r="AX276" s="16">
        <v>93.7</v>
      </c>
    </row>
    <row r="277" spans="1:65">
      <c r="A277" s="16" t="s">
        <v>59</v>
      </c>
      <c r="B277" s="16" t="s">
        <v>60</v>
      </c>
      <c r="C277" s="16" t="s">
        <v>603</v>
      </c>
      <c r="D277" s="16" t="s">
        <v>604</v>
      </c>
      <c r="AX277" s="16">
        <v>0.7</v>
      </c>
    </row>
    <row r="278" spans="1:65">
      <c r="A278" s="16" t="s">
        <v>59</v>
      </c>
      <c r="B278" s="16" t="s">
        <v>60</v>
      </c>
      <c r="C278" s="16" t="s">
        <v>605</v>
      </c>
      <c r="D278" s="16" t="s">
        <v>606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59</v>
      </c>
      <c r="B279" s="16" t="s">
        <v>60</v>
      </c>
      <c r="C279" s="16" t="s">
        <v>607</v>
      </c>
      <c r="D279" s="16" t="s">
        <v>608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59</v>
      </c>
      <c r="B280" s="16" t="s">
        <v>60</v>
      </c>
      <c r="C280" s="16" t="s">
        <v>609</v>
      </c>
      <c r="D280" s="16" t="s">
        <v>610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59</v>
      </c>
      <c r="B281" s="16" t="s">
        <v>60</v>
      </c>
      <c r="C281" s="16" t="s">
        <v>611</v>
      </c>
      <c r="D281" s="16" t="s">
        <v>612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59</v>
      </c>
      <c r="B282" s="16" t="s">
        <v>60</v>
      </c>
      <c r="C282" s="16" t="s">
        <v>613</v>
      </c>
      <c r="D282" s="16" t="s">
        <v>614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59</v>
      </c>
      <c r="B283" s="16" t="s">
        <v>60</v>
      </c>
      <c r="C283" s="16" t="s">
        <v>615</v>
      </c>
      <c r="D283" s="16" t="s">
        <v>616</v>
      </c>
    </row>
    <row r="284" spans="1:65">
      <c r="A284" s="16" t="s">
        <v>59</v>
      </c>
      <c r="B284" s="16" t="s">
        <v>60</v>
      </c>
      <c r="C284" s="16" t="s">
        <v>617</v>
      </c>
      <c r="D284" s="16" t="s">
        <v>618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59</v>
      </c>
      <c r="B285" s="16" t="s">
        <v>60</v>
      </c>
      <c r="C285" s="16" t="s">
        <v>619</v>
      </c>
      <c r="D285" s="16" t="s">
        <v>620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59</v>
      </c>
      <c r="B286" s="16" t="s">
        <v>60</v>
      </c>
      <c r="C286" s="16" t="s">
        <v>621</v>
      </c>
      <c r="D286" s="16" t="s">
        <v>622</v>
      </c>
    </row>
    <row r="287" spans="1:65">
      <c r="A287" s="16" t="s">
        <v>59</v>
      </c>
      <c r="B287" s="16" t="s">
        <v>60</v>
      </c>
      <c r="C287" s="16" t="s">
        <v>623</v>
      </c>
      <c r="D287" s="16" t="s">
        <v>624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59</v>
      </c>
      <c r="B288" s="16" t="s">
        <v>60</v>
      </c>
      <c r="C288" s="16" t="s">
        <v>625</v>
      </c>
      <c r="D288" s="16" t="s">
        <v>626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59</v>
      </c>
      <c r="B289" s="16" t="s">
        <v>60</v>
      </c>
      <c r="C289" s="16" t="s">
        <v>627</v>
      </c>
      <c r="D289" s="16" t="s">
        <v>628</v>
      </c>
    </row>
    <row r="290" spans="1:65">
      <c r="A290" s="16" t="s">
        <v>59</v>
      </c>
      <c r="B290" s="16" t="s">
        <v>60</v>
      </c>
      <c r="C290" s="16" t="s">
        <v>629</v>
      </c>
      <c r="D290" s="16" t="s">
        <v>630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59</v>
      </c>
      <c r="B291" s="16" t="s">
        <v>60</v>
      </c>
      <c r="C291" s="16" t="s">
        <v>631</v>
      </c>
      <c r="D291" s="16" t="s">
        <v>632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59</v>
      </c>
      <c r="B292" s="16" t="s">
        <v>60</v>
      </c>
      <c r="C292" s="16" t="s">
        <v>633</v>
      </c>
      <c r="D292" s="16" t="s">
        <v>634</v>
      </c>
    </row>
    <row r="293" spans="1:65">
      <c r="A293" s="16" t="s">
        <v>59</v>
      </c>
      <c r="B293" s="16" t="s">
        <v>60</v>
      </c>
      <c r="C293" s="16" t="s">
        <v>635</v>
      </c>
      <c r="D293" s="16" t="s">
        <v>636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59</v>
      </c>
      <c r="B294" s="16" t="s">
        <v>60</v>
      </c>
      <c r="C294" s="16" t="s">
        <v>637</v>
      </c>
      <c r="D294" s="16" t="s">
        <v>638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59</v>
      </c>
      <c r="B295" s="16" t="s">
        <v>60</v>
      </c>
      <c r="C295" s="16" t="s">
        <v>639</v>
      </c>
      <c r="D295" s="16" t="s">
        <v>640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59</v>
      </c>
      <c r="B296" s="16" t="s">
        <v>60</v>
      </c>
      <c r="C296" s="16" t="s">
        <v>641</v>
      </c>
      <c r="D296" s="16" t="s">
        <v>642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59</v>
      </c>
      <c r="B297" s="16" t="s">
        <v>60</v>
      </c>
      <c r="C297" s="16" t="s">
        <v>643</v>
      </c>
      <c r="D297" s="16" t="s">
        <v>644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59</v>
      </c>
      <c r="B298" s="16" t="s">
        <v>60</v>
      </c>
      <c r="C298" s="16" t="s">
        <v>645</v>
      </c>
      <c r="D298" s="16" t="s">
        <v>646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59</v>
      </c>
      <c r="B299" s="16" t="s">
        <v>60</v>
      </c>
      <c r="C299" s="16" t="s">
        <v>647</v>
      </c>
      <c r="D299" s="16" t="s">
        <v>648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59</v>
      </c>
      <c r="B300" s="16" t="s">
        <v>60</v>
      </c>
      <c r="C300" s="16" t="s">
        <v>649</v>
      </c>
      <c r="D300" s="16" t="s">
        <v>650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59</v>
      </c>
      <c r="B301" s="16" t="s">
        <v>60</v>
      </c>
      <c r="C301" s="16" t="s">
        <v>651</v>
      </c>
      <c r="D301" s="16" t="s">
        <v>652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59</v>
      </c>
      <c r="B302" s="16" t="s">
        <v>60</v>
      </c>
      <c r="C302" s="16" t="s">
        <v>653</v>
      </c>
      <c r="D302" s="16" t="s">
        <v>654</v>
      </c>
      <c r="BH302" s="16">
        <v>26.717932819545801</v>
      </c>
    </row>
    <row r="303" spans="1:65">
      <c r="A303" s="16" t="s">
        <v>59</v>
      </c>
      <c r="B303" s="16" t="s">
        <v>60</v>
      </c>
      <c r="C303" s="16" t="s">
        <v>655</v>
      </c>
      <c r="D303" s="16" t="s">
        <v>656</v>
      </c>
      <c r="BH303" s="16">
        <v>2.5745189703799598</v>
      </c>
    </row>
    <row r="304" spans="1:65">
      <c r="A304" s="16" t="s">
        <v>59</v>
      </c>
      <c r="B304" s="16" t="s">
        <v>60</v>
      </c>
      <c r="C304" s="16" t="s">
        <v>657</v>
      </c>
      <c r="D304" s="16" t="s">
        <v>658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59</v>
      </c>
      <c r="B305" s="16" t="s">
        <v>60</v>
      </c>
      <c r="C305" s="16" t="s">
        <v>659</v>
      </c>
      <c r="D305" s="16" t="s">
        <v>660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59</v>
      </c>
      <c r="B306" s="16" t="s">
        <v>60</v>
      </c>
      <c r="C306" s="16" t="s">
        <v>661</v>
      </c>
      <c r="D306" s="16" t="s">
        <v>662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59</v>
      </c>
      <c r="B307" s="16" t="s">
        <v>60</v>
      </c>
      <c r="C307" s="16" t="s">
        <v>663</v>
      </c>
      <c r="D307" s="16" t="s">
        <v>664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59</v>
      </c>
      <c r="B308" s="16" t="s">
        <v>60</v>
      </c>
      <c r="C308" s="16" t="s">
        <v>665</v>
      </c>
      <c r="D308" s="16" t="s">
        <v>666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59</v>
      </c>
      <c r="B309" s="16" t="s">
        <v>60</v>
      </c>
      <c r="C309" s="16" t="s">
        <v>667</v>
      </c>
      <c r="D309" s="16" t="s">
        <v>668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59</v>
      </c>
      <c r="B310" s="16" t="s">
        <v>60</v>
      </c>
      <c r="C310" s="16" t="s">
        <v>669</v>
      </c>
      <c r="D310" s="16" t="s">
        <v>670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59</v>
      </c>
      <c r="B311" s="16" t="s">
        <v>60</v>
      </c>
      <c r="C311" s="16" t="s">
        <v>671</v>
      </c>
      <c r="D311" s="16" t="s">
        <v>672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59</v>
      </c>
      <c r="B312" s="16" t="s">
        <v>60</v>
      </c>
      <c r="C312" s="16" t="s">
        <v>673</v>
      </c>
      <c r="D312" s="16" t="s">
        <v>674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59</v>
      </c>
      <c r="B313" s="16" t="s">
        <v>60</v>
      </c>
      <c r="C313" s="16" t="s">
        <v>675</v>
      </c>
      <c r="D313" s="16" t="s">
        <v>676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59</v>
      </c>
      <c r="B314" s="16" t="s">
        <v>60</v>
      </c>
      <c r="C314" s="16" t="s">
        <v>677</v>
      </c>
      <c r="D314" s="16" t="s">
        <v>678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59</v>
      </c>
      <c r="B315" s="16" t="s">
        <v>60</v>
      </c>
      <c r="C315" s="16" t="s">
        <v>679</v>
      </c>
      <c r="D315" s="16" t="s">
        <v>680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59</v>
      </c>
      <c r="B316" s="16" t="s">
        <v>60</v>
      </c>
      <c r="C316" s="16" t="s">
        <v>681</v>
      </c>
      <c r="D316" s="16" t="s">
        <v>682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59</v>
      </c>
      <c r="B317" s="16" t="s">
        <v>60</v>
      </c>
      <c r="C317" s="16" t="s">
        <v>683</v>
      </c>
      <c r="D317" s="16" t="s">
        <v>684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59</v>
      </c>
      <c r="B318" s="16" t="s">
        <v>60</v>
      </c>
      <c r="C318" s="16" t="s">
        <v>685</v>
      </c>
      <c r="D318" s="16" t="s">
        <v>686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59</v>
      </c>
      <c r="B319" s="16" t="s">
        <v>60</v>
      </c>
      <c r="C319" s="16" t="s">
        <v>687</v>
      </c>
      <c r="D319" s="16" t="s">
        <v>688</v>
      </c>
    </row>
    <row r="320" spans="1:65">
      <c r="A320" s="16" t="s">
        <v>59</v>
      </c>
      <c r="B320" s="16" t="s">
        <v>60</v>
      </c>
      <c r="C320" s="16" t="s">
        <v>689</v>
      </c>
      <c r="D320" s="16" t="s">
        <v>690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59</v>
      </c>
      <c r="B321" s="16" t="s">
        <v>60</v>
      </c>
      <c r="C321" s="16" t="s">
        <v>691</v>
      </c>
      <c r="D321" s="16" t="s">
        <v>692</v>
      </c>
      <c r="AY321" s="16">
        <v>93.4</v>
      </c>
    </row>
    <row r="322" spans="1:65">
      <c r="A322" s="16" t="s">
        <v>59</v>
      </c>
      <c r="B322" s="16" t="s">
        <v>60</v>
      </c>
      <c r="C322" s="16" t="s">
        <v>693</v>
      </c>
      <c r="D322" s="16" t="s">
        <v>694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59</v>
      </c>
      <c r="B323" s="16" t="s">
        <v>60</v>
      </c>
      <c r="C323" s="16" t="s">
        <v>695</v>
      </c>
      <c r="D323" s="16" t="s">
        <v>696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59</v>
      </c>
      <c r="B324" s="16" t="s">
        <v>60</v>
      </c>
      <c r="C324" s="16" t="s">
        <v>697</v>
      </c>
      <c r="D324" s="16" t="s">
        <v>698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59</v>
      </c>
      <c r="B325" s="16" t="s">
        <v>60</v>
      </c>
      <c r="C325" s="16" t="s">
        <v>699</v>
      </c>
      <c r="D325" s="16" t="s">
        <v>700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59</v>
      </c>
      <c r="B326" s="16" t="s">
        <v>60</v>
      </c>
      <c r="C326" s="16" t="s">
        <v>701</v>
      </c>
      <c r="D326" s="16" t="s">
        <v>702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59</v>
      </c>
      <c r="B327" s="16" t="s">
        <v>60</v>
      </c>
      <c r="C327" s="16" t="s">
        <v>703</v>
      </c>
      <c r="D327" s="16" t="s">
        <v>704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59</v>
      </c>
      <c r="B328" s="16" t="s">
        <v>60</v>
      </c>
      <c r="C328" s="16" t="s">
        <v>705</v>
      </c>
      <c r="D328" s="16" t="s">
        <v>706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59</v>
      </c>
      <c r="B329" s="16" t="s">
        <v>60</v>
      </c>
      <c r="C329" s="16" t="s">
        <v>707</v>
      </c>
      <c r="D329" s="16" t="s">
        <v>708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59</v>
      </c>
      <c r="B330" s="16" t="s">
        <v>60</v>
      </c>
      <c r="C330" s="16" t="s">
        <v>709</v>
      </c>
      <c r="D330" s="16" t="s">
        <v>710</v>
      </c>
    </row>
    <row r="331" spans="1:65">
      <c r="A331" s="16" t="s">
        <v>59</v>
      </c>
      <c r="B331" s="16" t="s">
        <v>60</v>
      </c>
      <c r="C331" s="16" t="s">
        <v>711</v>
      </c>
      <c r="D331" s="16" t="s">
        <v>712</v>
      </c>
      <c r="AS331" s="16">
        <v>5.6818179999999998</v>
      </c>
      <c r="AX331" s="16">
        <v>6.3</v>
      </c>
    </row>
    <row r="332" spans="1:65">
      <c r="A332" s="16" t="s">
        <v>59</v>
      </c>
      <c r="B332" s="16" t="s">
        <v>60</v>
      </c>
      <c r="C332" s="16" t="s">
        <v>713</v>
      </c>
      <c r="D332" s="16" t="s">
        <v>714</v>
      </c>
      <c r="AX332" s="16">
        <v>4.0999999999999996</v>
      </c>
    </row>
    <row r="333" spans="1:65">
      <c r="A333" s="16" t="s">
        <v>59</v>
      </c>
      <c r="B333" s="16" t="s">
        <v>60</v>
      </c>
      <c r="C333" s="16" t="s">
        <v>715</v>
      </c>
      <c r="D333" s="16" t="s">
        <v>716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59</v>
      </c>
      <c r="B334" s="16" t="s">
        <v>60</v>
      </c>
      <c r="C334" s="16" t="s">
        <v>717</v>
      </c>
      <c r="D334" s="16" t="s">
        <v>718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59</v>
      </c>
      <c r="B335" s="16" t="s">
        <v>60</v>
      </c>
      <c r="C335" s="16" t="s">
        <v>719</v>
      </c>
      <c r="D335" s="16" t="s">
        <v>720</v>
      </c>
    </row>
    <row r="336" spans="1:65">
      <c r="A336" s="16" t="s">
        <v>59</v>
      </c>
      <c r="B336" s="16" t="s">
        <v>60</v>
      </c>
      <c r="C336" s="16" t="s">
        <v>721</v>
      </c>
      <c r="D336" s="16" t="s">
        <v>722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59</v>
      </c>
      <c r="B337" s="16" t="s">
        <v>60</v>
      </c>
      <c r="C337" s="16" t="s">
        <v>723</v>
      </c>
      <c r="D337" s="16" t="s">
        <v>724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59</v>
      </c>
      <c r="B338" s="16" t="s">
        <v>60</v>
      </c>
      <c r="C338" s="16" t="s">
        <v>725</v>
      </c>
      <c r="D338" s="16" t="s">
        <v>726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59</v>
      </c>
      <c r="B339" s="16" t="s">
        <v>60</v>
      </c>
      <c r="C339" s="16" t="s">
        <v>727</v>
      </c>
      <c r="D339" s="16" t="s">
        <v>728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59</v>
      </c>
      <c r="B340" s="16" t="s">
        <v>60</v>
      </c>
      <c r="C340" s="16" t="s">
        <v>729</v>
      </c>
      <c r="D340" s="16" t="s">
        <v>730</v>
      </c>
    </row>
    <row r="341" spans="1:64">
      <c r="A341" s="16" t="s">
        <v>59</v>
      </c>
      <c r="B341" s="16" t="s">
        <v>60</v>
      </c>
      <c r="C341" s="16" t="s">
        <v>731</v>
      </c>
      <c r="D341" s="16" t="s">
        <v>732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59</v>
      </c>
      <c r="B342" s="16" t="s">
        <v>60</v>
      </c>
      <c r="C342" s="16" t="s">
        <v>733</v>
      </c>
      <c r="D342" s="16" t="s">
        <v>734</v>
      </c>
      <c r="BI342" s="16">
        <v>80</v>
      </c>
    </row>
    <row r="343" spans="1:64">
      <c r="A343" s="16" t="s">
        <v>59</v>
      </c>
      <c r="B343" s="16" t="s">
        <v>60</v>
      </c>
      <c r="C343" s="16" t="s">
        <v>735</v>
      </c>
      <c r="D343" s="16" t="s">
        <v>736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59</v>
      </c>
      <c r="B344" s="16" t="s">
        <v>60</v>
      </c>
      <c r="C344" s="16" t="s">
        <v>737</v>
      </c>
      <c r="D344" s="16" t="s">
        <v>738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59</v>
      </c>
      <c r="B345" s="16" t="s">
        <v>60</v>
      </c>
      <c r="C345" s="16" t="s">
        <v>739</v>
      </c>
      <c r="D345" s="16" t="s">
        <v>740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59</v>
      </c>
      <c r="B346" s="16" t="s">
        <v>60</v>
      </c>
      <c r="C346" s="16" t="s">
        <v>741</v>
      </c>
      <c r="D346" s="16" t="s">
        <v>742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59</v>
      </c>
      <c r="B347" s="16" t="s">
        <v>60</v>
      </c>
      <c r="C347" s="16" t="s">
        <v>743</v>
      </c>
      <c r="D347" s="16" t="s">
        <v>744</v>
      </c>
      <c r="BA347" s="16">
        <v>8.88889</v>
      </c>
    </row>
    <row r="348" spans="1:64">
      <c r="A348" s="16" t="s">
        <v>59</v>
      </c>
      <c r="B348" s="16" t="s">
        <v>60</v>
      </c>
      <c r="C348" s="16" t="s">
        <v>745</v>
      </c>
      <c r="D348" s="16" t="s">
        <v>746</v>
      </c>
      <c r="BH348" s="16">
        <v>99.490226745605497</v>
      </c>
      <c r="BI348" s="16">
        <v>98.336860656738295</v>
      </c>
    </row>
    <row r="349" spans="1:64">
      <c r="A349" s="16" t="s">
        <v>59</v>
      </c>
      <c r="B349" s="16" t="s">
        <v>60</v>
      </c>
      <c r="C349" s="16" t="s">
        <v>747</v>
      </c>
      <c r="D349" s="16" t="s">
        <v>748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59</v>
      </c>
      <c r="B350" s="16" t="s">
        <v>60</v>
      </c>
      <c r="C350" s="16" t="s">
        <v>749</v>
      </c>
      <c r="D350" s="16" t="s">
        <v>750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59</v>
      </c>
      <c r="B351" s="16" t="s">
        <v>60</v>
      </c>
      <c r="C351" s="16" t="s">
        <v>751</v>
      </c>
      <c r="D351" s="16" t="s">
        <v>752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59</v>
      </c>
      <c r="B352" s="16" t="s">
        <v>60</v>
      </c>
      <c r="C352" s="16" t="s">
        <v>753</v>
      </c>
      <c r="D352" s="16" t="s">
        <v>754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59</v>
      </c>
      <c r="B353" s="16" t="s">
        <v>60</v>
      </c>
      <c r="C353" s="16" t="s">
        <v>755</v>
      </c>
      <c r="D353" s="16" t="s">
        <v>756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59</v>
      </c>
      <c r="B354" s="16" t="s">
        <v>60</v>
      </c>
      <c r="C354" s="16" t="s">
        <v>757</v>
      </c>
      <c r="D354" s="16" t="s">
        <v>758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59</v>
      </c>
      <c r="B355" s="16" t="s">
        <v>60</v>
      </c>
      <c r="C355" s="16" t="s">
        <v>759</v>
      </c>
      <c r="D355" s="16" t="s">
        <v>760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59</v>
      </c>
      <c r="B356" s="16" t="s">
        <v>60</v>
      </c>
      <c r="C356" s="16" t="s">
        <v>761</v>
      </c>
      <c r="D356" s="16" t="s">
        <v>762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59</v>
      </c>
      <c r="B357" s="16" t="s">
        <v>60</v>
      </c>
      <c r="C357" s="16" t="s">
        <v>763</v>
      </c>
      <c r="D357" s="16" t="s">
        <v>764</v>
      </c>
      <c r="BH357" s="16">
        <v>15.9234863992885</v>
      </c>
    </row>
    <row r="358" spans="1:65">
      <c r="A358" s="16" t="s">
        <v>59</v>
      </c>
      <c r="B358" s="16" t="s">
        <v>60</v>
      </c>
      <c r="C358" s="16" t="s">
        <v>765</v>
      </c>
      <c r="D358" s="16" t="s">
        <v>766</v>
      </c>
    </row>
    <row r="359" spans="1:65">
      <c r="A359" s="16" t="s">
        <v>59</v>
      </c>
      <c r="B359" s="16" t="s">
        <v>60</v>
      </c>
      <c r="C359" s="16" t="s">
        <v>767</v>
      </c>
      <c r="D359" s="16" t="s">
        <v>768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59</v>
      </c>
      <c r="B360" s="16" t="s">
        <v>60</v>
      </c>
      <c r="C360" s="16" t="s">
        <v>769</v>
      </c>
      <c r="D360" s="16" t="s">
        <v>770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59</v>
      </c>
      <c r="B361" s="16" t="s">
        <v>60</v>
      </c>
      <c r="C361" s="16" t="s">
        <v>771</v>
      </c>
      <c r="D361" s="16" t="s">
        <v>772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59</v>
      </c>
      <c r="B362" s="16" t="s">
        <v>60</v>
      </c>
      <c r="C362" s="16" t="s">
        <v>773</v>
      </c>
      <c r="D362" s="16" t="s">
        <v>774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59</v>
      </c>
      <c r="B363" s="16" t="s">
        <v>60</v>
      </c>
      <c r="C363" s="16" t="s">
        <v>775</v>
      </c>
      <c r="D363" s="16" t="s">
        <v>776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59</v>
      </c>
      <c r="B364" s="16" t="s">
        <v>60</v>
      </c>
      <c r="C364" s="16" t="s">
        <v>777</v>
      </c>
      <c r="D364" s="16" t="s">
        <v>778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59</v>
      </c>
      <c r="B365" s="16" t="s">
        <v>60</v>
      </c>
      <c r="C365" s="16" t="s">
        <v>779</v>
      </c>
      <c r="D365" s="16" t="s">
        <v>780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59</v>
      </c>
      <c r="B366" s="16" t="s">
        <v>60</v>
      </c>
      <c r="C366" s="16" t="s">
        <v>781</v>
      </c>
      <c r="D366" s="16" t="s">
        <v>782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59</v>
      </c>
      <c r="B367" s="16" t="s">
        <v>60</v>
      </c>
      <c r="C367" s="16" t="s">
        <v>783</v>
      </c>
      <c r="D367" s="16" t="s">
        <v>784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59</v>
      </c>
      <c r="B368" s="16" t="s">
        <v>60</v>
      </c>
      <c r="C368" s="16" t="s">
        <v>785</v>
      </c>
      <c r="D368" s="16" t="s">
        <v>786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59</v>
      </c>
      <c r="B369" s="16" t="s">
        <v>60</v>
      </c>
      <c r="C369" s="16" t="s">
        <v>787</v>
      </c>
      <c r="D369" s="16" t="s">
        <v>788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59</v>
      </c>
      <c r="B370" s="16" t="s">
        <v>60</v>
      </c>
      <c r="C370" s="16" t="s">
        <v>789</v>
      </c>
      <c r="D370" s="16" t="s">
        <v>790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59</v>
      </c>
      <c r="B371" s="16" t="s">
        <v>60</v>
      </c>
      <c r="C371" s="16" t="s">
        <v>791</v>
      </c>
      <c r="D371" s="16" t="s">
        <v>792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59</v>
      </c>
      <c r="B372" s="16" t="s">
        <v>60</v>
      </c>
      <c r="C372" s="16" t="s">
        <v>793</v>
      </c>
      <c r="D372" s="16" t="s">
        <v>794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59</v>
      </c>
      <c r="B373" s="16" t="s">
        <v>60</v>
      </c>
      <c r="C373" s="16" t="s">
        <v>795</v>
      </c>
      <c r="D373" s="16" t="s">
        <v>796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59</v>
      </c>
      <c r="B374" s="16" t="s">
        <v>60</v>
      </c>
      <c r="C374" s="16" t="s">
        <v>797</v>
      </c>
      <c r="D374" s="16" t="s">
        <v>798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59</v>
      </c>
      <c r="B375" s="16" t="s">
        <v>60</v>
      </c>
      <c r="C375" s="16" t="s">
        <v>799</v>
      </c>
      <c r="D375" s="16" t="s">
        <v>800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59</v>
      </c>
      <c r="B376" s="16" t="s">
        <v>60</v>
      </c>
      <c r="C376" s="16" t="s">
        <v>801</v>
      </c>
      <c r="D376" s="16" t="s">
        <v>802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59</v>
      </c>
      <c r="B377" s="16" t="s">
        <v>60</v>
      </c>
      <c r="C377" s="16" t="s">
        <v>803</v>
      </c>
      <c r="D377" s="16" t="s">
        <v>804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59</v>
      </c>
      <c r="B378" s="16" t="s">
        <v>60</v>
      </c>
      <c r="C378" s="16" t="s">
        <v>805</v>
      </c>
      <c r="D378" s="16" t="s">
        <v>806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59</v>
      </c>
      <c r="B379" s="16" t="s">
        <v>60</v>
      </c>
      <c r="C379" s="16" t="s">
        <v>807</v>
      </c>
      <c r="D379" s="16" t="s">
        <v>808</v>
      </c>
    </row>
    <row r="380" spans="1:65">
      <c r="A380" s="16" t="s">
        <v>59</v>
      </c>
      <c r="B380" s="16" t="s">
        <v>60</v>
      </c>
      <c r="C380" s="16" t="s">
        <v>809</v>
      </c>
      <c r="D380" s="16" t="s">
        <v>810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59</v>
      </c>
      <c r="B381" s="16" t="s">
        <v>60</v>
      </c>
      <c r="C381" s="16" t="s">
        <v>811</v>
      </c>
      <c r="D381" s="16" t="s">
        <v>812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59</v>
      </c>
      <c r="B382" s="16" t="s">
        <v>60</v>
      </c>
      <c r="C382" s="16" t="s">
        <v>813</v>
      </c>
      <c r="D382" s="16" t="s">
        <v>814</v>
      </c>
      <c r="BB382" s="16">
        <v>52</v>
      </c>
      <c r="BF382" s="16">
        <v>16</v>
      </c>
      <c r="BL382" s="16">
        <v>12.1</v>
      </c>
    </row>
    <row r="383" spans="1:65">
      <c r="A383" s="16" t="s">
        <v>59</v>
      </c>
      <c r="B383" s="16" t="s">
        <v>60</v>
      </c>
      <c r="C383" s="16" t="s">
        <v>815</v>
      </c>
      <c r="D383" s="16" t="s">
        <v>816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59</v>
      </c>
      <c r="B384" s="16" t="s">
        <v>60</v>
      </c>
      <c r="C384" s="16" t="s">
        <v>817</v>
      </c>
      <c r="D384" s="16" t="s">
        <v>818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59</v>
      </c>
      <c r="B385" s="16" t="s">
        <v>60</v>
      </c>
      <c r="C385" s="16" t="s">
        <v>819</v>
      </c>
      <c r="D385" s="16" t="s">
        <v>820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59</v>
      </c>
      <c r="B386" s="16" t="s">
        <v>60</v>
      </c>
      <c r="C386" s="16" t="s">
        <v>821</v>
      </c>
      <c r="D386" s="16" t="s">
        <v>822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59</v>
      </c>
      <c r="B387" s="16" t="s">
        <v>60</v>
      </c>
      <c r="C387" s="16" t="s">
        <v>823</v>
      </c>
      <c r="D387" s="16" t="s">
        <v>824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59</v>
      </c>
      <c r="B388" s="16" t="s">
        <v>60</v>
      </c>
      <c r="C388" s="16" t="s">
        <v>825</v>
      </c>
      <c r="D388" s="16" t="s">
        <v>826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59</v>
      </c>
      <c r="B389" s="16" t="s">
        <v>60</v>
      </c>
      <c r="C389" s="16" t="s">
        <v>827</v>
      </c>
      <c r="D389" s="16" t="s">
        <v>828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59</v>
      </c>
      <c r="B390" s="16" t="s">
        <v>60</v>
      </c>
      <c r="C390" s="16" t="s">
        <v>829</v>
      </c>
      <c r="D390" s="16" t="s">
        <v>830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59</v>
      </c>
      <c r="B391" s="16" t="s">
        <v>60</v>
      </c>
      <c r="C391" s="16" t="s">
        <v>831</v>
      </c>
      <c r="D391" s="16" t="s">
        <v>832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59</v>
      </c>
      <c r="B392" s="16" t="s">
        <v>60</v>
      </c>
      <c r="C392" s="16" t="s">
        <v>833</v>
      </c>
      <c r="D392" s="16" t="s">
        <v>834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59</v>
      </c>
      <c r="B393" s="16" t="s">
        <v>60</v>
      </c>
      <c r="C393" s="16" t="s">
        <v>835</v>
      </c>
      <c r="D393" s="16" t="s">
        <v>836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59</v>
      </c>
      <c r="B394" s="16" t="s">
        <v>60</v>
      </c>
      <c r="C394" s="16" t="s">
        <v>837</v>
      </c>
      <c r="D394" s="16" t="s">
        <v>838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59</v>
      </c>
      <c r="B395" s="16" t="s">
        <v>60</v>
      </c>
      <c r="C395" s="16" t="s">
        <v>839</v>
      </c>
      <c r="D395" s="16" t="s">
        <v>840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59</v>
      </c>
      <c r="B396" s="16" t="s">
        <v>60</v>
      </c>
      <c r="C396" s="16" t="s">
        <v>841</v>
      </c>
      <c r="D396" s="16" t="s">
        <v>842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59</v>
      </c>
      <c r="B397" s="16" t="s">
        <v>60</v>
      </c>
      <c r="C397" s="16" t="s">
        <v>843</v>
      </c>
      <c r="D397" s="16" t="s">
        <v>844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59</v>
      </c>
      <c r="B398" s="16" t="s">
        <v>60</v>
      </c>
      <c r="C398" s="16" t="s">
        <v>845</v>
      </c>
      <c r="D398" s="16" t="s">
        <v>846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59</v>
      </c>
      <c r="B399" s="16" t="s">
        <v>60</v>
      </c>
      <c r="C399" s="16" t="s">
        <v>847</v>
      </c>
      <c r="D399" s="16" t="s">
        <v>848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59</v>
      </c>
      <c r="B400" s="16" t="s">
        <v>60</v>
      </c>
      <c r="C400" s="16" t="s">
        <v>849</v>
      </c>
      <c r="D400" s="16" t="s">
        <v>850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59</v>
      </c>
      <c r="B401" s="16" t="s">
        <v>60</v>
      </c>
      <c r="C401" s="16" t="s">
        <v>851</v>
      </c>
      <c r="D401" s="16" t="s">
        <v>852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59</v>
      </c>
      <c r="B402" s="16" t="s">
        <v>60</v>
      </c>
      <c r="C402" s="16" t="s">
        <v>853</v>
      </c>
      <c r="D402" s="16" t="s">
        <v>854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59</v>
      </c>
      <c r="B403" s="16" t="s">
        <v>60</v>
      </c>
      <c r="C403" s="16" t="s">
        <v>855</v>
      </c>
      <c r="D403" s="16" t="s">
        <v>856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59</v>
      </c>
      <c r="B404" s="16" t="s">
        <v>60</v>
      </c>
      <c r="C404" s="16" t="s">
        <v>857</v>
      </c>
      <c r="D404" s="16" t="s">
        <v>858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59</v>
      </c>
      <c r="B405" s="16" t="s">
        <v>60</v>
      </c>
      <c r="C405" s="16" t="s">
        <v>859</v>
      </c>
      <c r="D405" s="16" t="s">
        <v>860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59</v>
      </c>
      <c r="B406" s="16" t="s">
        <v>60</v>
      </c>
      <c r="C406" s="16" t="s">
        <v>861</v>
      </c>
      <c r="D406" s="16" t="s">
        <v>862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59</v>
      </c>
      <c r="B407" s="16" t="s">
        <v>60</v>
      </c>
      <c r="C407" s="16" t="s">
        <v>863</v>
      </c>
      <c r="D407" s="16" t="s">
        <v>864</v>
      </c>
    </row>
    <row r="408" spans="1:65">
      <c r="A408" s="16" t="s">
        <v>59</v>
      </c>
      <c r="B408" s="16" t="s">
        <v>60</v>
      </c>
      <c r="C408" s="16" t="s">
        <v>865</v>
      </c>
      <c r="D408" s="16" t="s">
        <v>866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59</v>
      </c>
      <c r="B409" s="16" t="s">
        <v>60</v>
      </c>
      <c r="C409" s="16" t="s">
        <v>867</v>
      </c>
      <c r="D409" s="16" t="s">
        <v>868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59</v>
      </c>
      <c r="B410" s="16" t="s">
        <v>60</v>
      </c>
      <c r="C410" s="16" t="s">
        <v>869</v>
      </c>
      <c r="D410" s="16" t="s">
        <v>870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59</v>
      </c>
      <c r="B411" s="16" t="s">
        <v>60</v>
      </c>
      <c r="C411" s="16" t="s">
        <v>871</v>
      </c>
      <c r="D411" s="16" t="s">
        <v>872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59</v>
      </c>
      <c r="B412" s="16" t="s">
        <v>60</v>
      </c>
      <c r="C412" s="16" t="s">
        <v>873</v>
      </c>
      <c r="D412" s="16" t="s">
        <v>874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59</v>
      </c>
      <c r="B413" s="16" t="s">
        <v>60</v>
      </c>
      <c r="C413" s="16" t="s">
        <v>875</v>
      </c>
      <c r="D413" s="16" t="s">
        <v>876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59</v>
      </c>
      <c r="B414" s="16" t="s">
        <v>60</v>
      </c>
      <c r="C414" s="16" t="s">
        <v>877</v>
      </c>
      <c r="D414" s="16" t="s">
        <v>878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59</v>
      </c>
      <c r="B415" s="16" t="s">
        <v>60</v>
      </c>
      <c r="C415" s="16" t="s">
        <v>879</v>
      </c>
      <c r="D415" s="16" t="s">
        <v>880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59</v>
      </c>
      <c r="B416" s="16" t="s">
        <v>60</v>
      </c>
      <c r="C416" s="16" t="s">
        <v>881</v>
      </c>
      <c r="D416" s="16" t="s">
        <v>882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59</v>
      </c>
      <c r="B417" s="16" t="s">
        <v>60</v>
      </c>
      <c r="C417" s="16" t="s">
        <v>883</v>
      </c>
      <c r="D417" s="16" t="s">
        <v>884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59</v>
      </c>
      <c r="B418" s="16" t="s">
        <v>60</v>
      </c>
      <c r="C418" s="16" t="s">
        <v>885</v>
      </c>
      <c r="D418" s="16" t="s">
        <v>886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59</v>
      </c>
      <c r="B419" s="16" t="s">
        <v>60</v>
      </c>
      <c r="C419" s="16" t="s">
        <v>887</v>
      </c>
      <c r="D419" s="16" t="s">
        <v>888</v>
      </c>
      <c r="AT419" s="16">
        <v>6.8</v>
      </c>
      <c r="AY419" s="16">
        <v>6.3</v>
      </c>
    </row>
    <row r="420" spans="1:65">
      <c r="A420" s="16" t="s">
        <v>59</v>
      </c>
      <c r="B420" s="16" t="s">
        <v>60</v>
      </c>
      <c r="C420" s="16" t="s">
        <v>889</v>
      </c>
      <c r="D420" s="16" t="s">
        <v>890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59</v>
      </c>
      <c r="B421" s="16" t="s">
        <v>60</v>
      </c>
      <c r="C421" s="16" t="s">
        <v>891</v>
      </c>
      <c r="D421" s="16" t="s">
        <v>892</v>
      </c>
      <c r="AX421" s="16">
        <v>5.3</v>
      </c>
    </row>
    <row r="422" spans="1:65">
      <c r="A422" s="16" t="s">
        <v>59</v>
      </c>
      <c r="B422" s="16" t="s">
        <v>60</v>
      </c>
      <c r="C422" s="16" t="s">
        <v>893</v>
      </c>
      <c r="D422" s="16" t="s">
        <v>894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59</v>
      </c>
      <c r="B423" s="16" t="s">
        <v>60</v>
      </c>
      <c r="C423" s="16" t="s">
        <v>895</v>
      </c>
      <c r="D423" s="16" t="s">
        <v>896</v>
      </c>
    </row>
    <row r="424" spans="1:65">
      <c r="A424" s="16" t="s">
        <v>59</v>
      </c>
      <c r="B424" s="16" t="s">
        <v>60</v>
      </c>
      <c r="C424" s="16" t="s">
        <v>897</v>
      </c>
      <c r="D424" s="16" t="s">
        <v>898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59</v>
      </c>
      <c r="B425" s="16" t="s">
        <v>60</v>
      </c>
      <c r="C425" s="16" t="s">
        <v>899</v>
      </c>
      <c r="D425" s="16" t="s">
        <v>900</v>
      </c>
      <c r="AS425" s="16">
        <v>95.824640000000002</v>
      </c>
      <c r="AX425" s="16">
        <v>93.7</v>
      </c>
    </row>
    <row r="426" spans="1:65">
      <c r="A426" s="16" t="s">
        <v>59</v>
      </c>
      <c r="B426" s="16" t="s">
        <v>60</v>
      </c>
      <c r="C426" s="16" t="s">
        <v>901</v>
      </c>
      <c r="D426" s="16" t="s">
        <v>902</v>
      </c>
      <c r="AX426" s="16">
        <v>2.2000000000000002</v>
      </c>
    </row>
    <row r="427" spans="1:65">
      <c r="A427" s="16" t="s">
        <v>59</v>
      </c>
      <c r="B427" s="16" t="s">
        <v>60</v>
      </c>
      <c r="C427" s="16" t="s">
        <v>903</v>
      </c>
      <c r="D427" s="16" t="s">
        <v>904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59</v>
      </c>
      <c r="B428" s="16" t="s">
        <v>60</v>
      </c>
      <c r="C428" s="16" t="s">
        <v>905</v>
      </c>
      <c r="D428" s="16" t="s">
        <v>906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59</v>
      </c>
      <c r="B429" s="16" t="s">
        <v>60</v>
      </c>
      <c r="C429" s="16" t="s">
        <v>907</v>
      </c>
      <c r="D429" s="16" t="s">
        <v>908</v>
      </c>
    </row>
    <row r="430" spans="1:65">
      <c r="A430" s="16" t="s">
        <v>59</v>
      </c>
      <c r="B430" s="16" t="s">
        <v>60</v>
      </c>
      <c r="C430" s="16" t="s">
        <v>909</v>
      </c>
      <c r="D430" s="16" t="s">
        <v>910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59</v>
      </c>
      <c r="B431" s="16" t="s">
        <v>60</v>
      </c>
      <c r="C431" s="16" t="s">
        <v>911</v>
      </c>
      <c r="D431" s="16" t="s">
        <v>912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59</v>
      </c>
      <c r="B432" s="16" t="s">
        <v>60</v>
      </c>
      <c r="C432" s="16" t="s">
        <v>913</v>
      </c>
      <c r="D432" s="16" t="s">
        <v>914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59</v>
      </c>
      <c r="B433" s="16" t="s">
        <v>60</v>
      </c>
      <c r="C433" s="16" t="s">
        <v>915</v>
      </c>
      <c r="D433" s="16" t="s">
        <v>916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59</v>
      </c>
      <c r="B434" s="16" t="s">
        <v>60</v>
      </c>
      <c r="C434" s="16" t="s">
        <v>917</v>
      </c>
      <c r="D434" s="16" t="s">
        <v>918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59</v>
      </c>
      <c r="B435" s="16" t="s">
        <v>60</v>
      </c>
      <c r="C435" s="16" t="s">
        <v>919</v>
      </c>
      <c r="D435" s="16" t="s">
        <v>920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59</v>
      </c>
      <c r="B436" s="16" t="s">
        <v>60</v>
      </c>
      <c r="C436" s="16" t="s">
        <v>921</v>
      </c>
      <c r="D436" s="16" t="s">
        <v>922</v>
      </c>
      <c r="BH436" s="16">
        <v>1842</v>
      </c>
    </row>
    <row r="437" spans="1:65">
      <c r="A437" s="16" t="s">
        <v>59</v>
      </c>
      <c r="B437" s="16" t="s">
        <v>60</v>
      </c>
      <c r="C437" s="16" t="s">
        <v>923</v>
      </c>
      <c r="D437" s="16" t="s">
        <v>924</v>
      </c>
    </row>
    <row r="438" spans="1:65">
      <c r="A438" s="16" t="s">
        <v>59</v>
      </c>
      <c r="B438" s="16" t="s">
        <v>60</v>
      </c>
      <c r="C438" s="16" t="s">
        <v>925</v>
      </c>
      <c r="D438" s="16" t="s">
        <v>926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59</v>
      </c>
      <c r="B439" s="16" t="s">
        <v>60</v>
      </c>
      <c r="C439" s="16" t="s">
        <v>927</v>
      </c>
      <c r="D439" s="16" t="s">
        <v>928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59</v>
      </c>
      <c r="B440" s="16" t="s">
        <v>60</v>
      </c>
      <c r="C440" s="16" t="s">
        <v>929</v>
      </c>
      <c r="D440" s="16" t="s">
        <v>930</v>
      </c>
      <c r="AY440" s="16">
        <v>1.4</v>
      </c>
    </row>
    <row r="441" spans="1:65">
      <c r="A441" s="16" t="s">
        <v>59</v>
      </c>
      <c r="B441" s="16" t="s">
        <v>60</v>
      </c>
      <c r="C441" s="16" t="s">
        <v>931</v>
      </c>
      <c r="D441" s="16" t="s">
        <v>932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59</v>
      </c>
      <c r="B442" s="16" t="s">
        <v>60</v>
      </c>
      <c r="C442" s="16" t="s">
        <v>933</v>
      </c>
      <c r="D442" s="16" t="s">
        <v>934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59</v>
      </c>
      <c r="B443" s="16" t="s">
        <v>60</v>
      </c>
      <c r="C443" s="16" t="s">
        <v>935</v>
      </c>
      <c r="D443" s="16" t="s">
        <v>936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59</v>
      </c>
      <c r="B444" s="16" t="s">
        <v>60</v>
      </c>
      <c r="C444" s="16" t="s">
        <v>937</v>
      </c>
      <c r="D444" s="16" t="s">
        <v>938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59</v>
      </c>
      <c r="B445" s="16" t="s">
        <v>60</v>
      </c>
      <c r="C445" s="16" t="s">
        <v>939</v>
      </c>
      <c r="D445" s="16" t="s">
        <v>940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59</v>
      </c>
      <c r="B446" s="16" t="s">
        <v>60</v>
      </c>
      <c r="C446" s="16" t="s">
        <v>941</v>
      </c>
      <c r="D446" s="16" t="s">
        <v>942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59</v>
      </c>
      <c r="B447" s="16" t="s">
        <v>60</v>
      </c>
      <c r="C447" s="16" t="s">
        <v>943</v>
      </c>
      <c r="D447" s="16" t="s">
        <v>944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59</v>
      </c>
      <c r="B448" s="16" t="s">
        <v>60</v>
      </c>
      <c r="C448" s="16" t="s">
        <v>945</v>
      </c>
      <c r="D448" s="16" t="s">
        <v>946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59</v>
      </c>
      <c r="B449" s="16" t="s">
        <v>60</v>
      </c>
      <c r="C449" s="16" t="s">
        <v>947</v>
      </c>
      <c r="D449" s="16" t="s">
        <v>948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59</v>
      </c>
      <c r="B450" s="16" t="s">
        <v>60</v>
      </c>
      <c r="C450" s="16" t="s">
        <v>949</v>
      </c>
      <c r="D450" s="16" t="s">
        <v>950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59</v>
      </c>
      <c r="B451" s="16" t="s">
        <v>60</v>
      </c>
      <c r="C451" s="16" t="s">
        <v>951</v>
      </c>
      <c r="D451" s="16" t="s">
        <v>952</v>
      </c>
      <c r="BH451" s="16">
        <v>24.4667574123491</v>
      </c>
    </row>
    <row r="452" spans="1:65">
      <c r="A452" s="16" t="s">
        <v>59</v>
      </c>
      <c r="B452" s="16" t="s">
        <v>60</v>
      </c>
      <c r="C452" s="16" t="s">
        <v>953</v>
      </c>
      <c r="D452" s="16" t="s">
        <v>954</v>
      </c>
      <c r="BH452" s="16">
        <v>64.643615103561601</v>
      </c>
    </row>
    <row r="453" spans="1:65">
      <c r="A453" s="16" t="s">
        <v>59</v>
      </c>
      <c r="B453" s="16" t="s">
        <v>60</v>
      </c>
      <c r="C453" s="16" t="s">
        <v>955</v>
      </c>
      <c r="D453" s="16" t="s">
        <v>956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59</v>
      </c>
      <c r="B454" s="16" t="s">
        <v>60</v>
      </c>
      <c r="C454" s="16" t="s">
        <v>957</v>
      </c>
      <c r="D454" s="16" t="s">
        <v>958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59</v>
      </c>
      <c r="B455" s="16" t="s">
        <v>60</v>
      </c>
      <c r="C455" s="16" t="s">
        <v>959</v>
      </c>
      <c r="D455" s="16" t="s">
        <v>960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59</v>
      </c>
      <c r="B456" s="16" t="s">
        <v>60</v>
      </c>
      <c r="C456" s="16" t="s">
        <v>961</v>
      </c>
      <c r="D456" s="16" t="s">
        <v>962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59</v>
      </c>
      <c r="B457" s="16" t="s">
        <v>60</v>
      </c>
      <c r="C457" s="16" t="s">
        <v>963</v>
      </c>
      <c r="D457" s="16" t="s">
        <v>964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59</v>
      </c>
      <c r="B458" s="16" t="s">
        <v>60</v>
      </c>
      <c r="C458" s="16" t="s">
        <v>965</v>
      </c>
      <c r="D458" s="16" t="s">
        <v>966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59</v>
      </c>
      <c r="B459" s="16" t="s">
        <v>60</v>
      </c>
      <c r="C459" s="16" t="s">
        <v>967</v>
      </c>
      <c r="D459" s="16" t="s">
        <v>968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59</v>
      </c>
      <c r="B460" s="16" t="s">
        <v>60</v>
      </c>
      <c r="C460" s="16" t="s">
        <v>969</v>
      </c>
      <c r="D460" s="16" t="s">
        <v>970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59</v>
      </c>
      <c r="B461" s="16" t="s">
        <v>60</v>
      </c>
      <c r="C461" s="16" t="s">
        <v>971</v>
      </c>
      <c r="D461" s="16" t="s">
        <v>972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59</v>
      </c>
      <c r="B462" s="16" t="s">
        <v>60</v>
      </c>
      <c r="C462" s="16" t="s">
        <v>973</v>
      </c>
      <c r="D462" s="16" t="s">
        <v>974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59</v>
      </c>
      <c r="B463" s="16" t="s">
        <v>60</v>
      </c>
      <c r="C463" s="16" t="s">
        <v>975</v>
      </c>
      <c r="D463" s="16" t="s">
        <v>976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59</v>
      </c>
      <c r="B464" s="16" t="s">
        <v>60</v>
      </c>
      <c r="C464" s="16" t="s">
        <v>977</v>
      </c>
      <c r="D464" s="16" t="s">
        <v>978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59</v>
      </c>
      <c r="B465" s="16" t="s">
        <v>60</v>
      </c>
      <c r="C465" s="16" t="s">
        <v>979</v>
      </c>
      <c r="D465" s="16" t="s">
        <v>980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59</v>
      </c>
      <c r="B466" s="16" t="s">
        <v>60</v>
      </c>
      <c r="C466" s="16" t="s">
        <v>981</v>
      </c>
      <c r="D466" s="16" t="s">
        <v>982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59</v>
      </c>
      <c r="B467" s="16" t="s">
        <v>60</v>
      </c>
      <c r="C467" s="16" t="s">
        <v>983</v>
      </c>
      <c r="D467" s="16" t="s">
        <v>984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59</v>
      </c>
      <c r="B468" s="16" t="s">
        <v>60</v>
      </c>
      <c r="C468" s="16" t="s">
        <v>985</v>
      </c>
      <c r="D468" s="16" t="s">
        <v>986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59</v>
      </c>
      <c r="B469" s="16" t="s">
        <v>60</v>
      </c>
      <c r="C469" s="16" t="s">
        <v>987</v>
      </c>
      <c r="D469" s="16" t="s">
        <v>988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59</v>
      </c>
      <c r="B470" s="16" t="s">
        <v>60</v>
      </c>
      <c r="C470" s="16" t="s">
        <v>989</v>
      </c>
      <c r="D470" s="16" t="s">
        <v>990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59</v>
      </c>
      <c r="B471" s="16" t="s">
        <v>60</v>
      </c>
      <c r="C471" s="16" t="s">
        <v>991</v>
      </c>
      <c r="D471" s="16" t="s">
        <v>992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59</v>
      </c>
      <c r="B472" s="16" t="s">
        <v>60</v>
      </c>
      <c r="C472" s="16" t="s">
        <v>993</v>
      </c>
      <c r="D472" s="16" t="s">
        <v>994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59</v>
      </c>
      <c r="B473" s="16" t="s">
        <v>60</v>
      </c>
      <c r="C473" s="16" t="s">
        <v>995</v>
      </c>
      <c r="D473" s="16" t="s">
        <v>996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59</v>
      </c>
      <c r="B474" s="16" t="s">
        <v>60</v>
      </c>
      <c r="C474" s="16" t="s">
        <v>997</v>
      </c>
      <c r="D474" s="16" t="s">
        <v>998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59</v>
      </c>
      <c r="B475" s="16" t="s">
        <v>60</v>
      </c>
      <c r="C475" s="16" t="s">
        <v>999</v>
      </c>
      <c r="D475" s="16" t="s">
        <v>1000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59</v>
      </c>
      <c r="B476" s="16" t="s">
        <v>60</v>
      </c>
      <c r="C476" s="16" t="s">
        <v>1001</v>
      </c>
      <c r="D476" s="16" t="s">
        <v>1002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59</v>
      </c>
      <c r="B477" s="16" t="s">
        <v>60</v>
      </c>
      <c r="C477" s="16" t="s">
        <v>1003</v>
      </c>
      <c r="D477" s="16" t="s">
        <v>1004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59</v>
      </c>
      <c r="B478" s="16" t="s">
        <v>60</v>
      </c>
      <c r="C478" s="16" t="s">
        <v>1005</v>
      </c>
      <c r="D478" s="16" t="s">
        <v>1006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59</v>
      </c>
      <c r="B479" s="16" t="s">
        <v>60</v>
      </c>
      <c r="C479" s="16" t="s">
        <v>1007</v>
      </c>
      <c r="D479" s="16" t="s">
        <v>1008</v>
      </c>
    </row>
    <row r="480" spans="1:65">
      <c r="A480" s="16" t="s">
        <v>59</v>
      </c>
      <c r="B480" s="16" t="s">
        <v>60</v>
      </c>
      <c r="C480" s="16" t="s">
        <v>1009</v>
      </c>
      <c r="D480" s="16" t="s">
        <v>1010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59</v>
      </c>
      <c r="B481" s="16" t="s">
        <v>60</v>
      </c>
      <c r="C481" s="16" t="s">
        <v>1011</v>
      </c>
      <c r="D481" s="16" t="s">
        <v>1012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59</v>
      </c>
      <c r="B482" s="16" t="s">
        <v>60</v>
      </c>
      <c r="C482" s="16" t="s">
        <v>1013</v>
      </c>
      <c r="D482" s="16" t="s">
        <v>1014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59</v>
      </c>
      <c r="B483" s="16" t="s">
        <v>60</v>
      </c>
      <c r="C483" s="16" t="s">
        <v>1015</v>
      </c>
      <c r="D483" s="16" t="s">
        <v>1016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59</v>
      </c>
      <c r="B484" s="16" t="s">
        <v>60</v>
      </c>
      <c r="C484" s="16" t="s">
        <v>1017</v>
      </c>
      <c r="D484" s="16" t="s">
        <v>1018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59</v>
      </c>
      <c r="B485" s="16" t="s">
        <v>60</v>
      </c>
      <c r="C485" s="16" t="s">
        <v>1019</v>
      </c>
      <c r="D485" s="16" t="s">
        <v>1020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59</v>
      </c>
      <c r="B486" s="16" t="s">
        <v>60</v>
      </c>
      <c r="C486" s="16" t="s">
        <v>1021</v>
      </c>
      <c r="D486" s="16" t="s">
        <v>1022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59</v>
      </c>
      <c r="B487" s="16" t="s">
        <v>60</v>
      </c>
      <c r="C487" s="16" t="s">
        <v>1023</v>
      </c>
      <c r="D487" s="16" t="s">
        <v>1024</v>
      </c>
    </row>
    <row r="488" spans="1:64">
      <c r="A488" s="16" t="s">
        <v>59</v>
      </c>
      <c r="B488" s="16" t="s">
        <v>60</v>
      </c>
      <c r="C488" s="16" t="s">
        <v>1025</v>
      </c>
      <c r="D488" s="16" t="s">
        <v>1026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59</v>
      </c>
      <c r="B489" s="16" t="s">
        <v>60</v>
      </c>
      <c r="C489" s="16" t="s">
        <v>1027</v>
      </c>
      <c r="D489" s="16" t="s">
        <v>1028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59</v>
      </c>
      <c r="B490" s="16" t="s">
        <v>60</v>
      </c>
      <c r="C490" s="16" t="s">
        <v>1029</v>
      </c>
      <c r="D490" s="16" t="s">
        <v>1030</v>
      </c>
    </row>
    <row r="491" spans="1:64">
      <c r="A491" s="16" t="s">
        <v>59</v>
      </c>
      <c r="B491" s="16" t="s">
        <v>60</v>
      </c>
      <c r="C491" s="16" t="s">
        <v>1031</v>
      </c>
      <c r="D491" s="16" t="s">
        <v>1032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59</v>
      </c>
      <c r="B492" s="16" t="s">
        <v>60</v>
      </c>
      <c r="C492" s="16" t="s">
        <v>1033</v>
      </c>
      <c r="D492" s="16" t="s">
        <v>1034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59</v>
      </c>
      <c r="B493" s="16" t="s">
        <v>60</v>
      </c>
      <c r="C493" s="16" t="s">
        <v>1035</v>
      </c>
      <c r="D493" s="16" t="s">
        <v>1036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59</v>
      </c>
      <c r="B494" s="16" t="s">
        <v>60</v>
      </c>
      <c r="C494" s="16" t="s">
        <v>1037</v>
      </c>
      <c r="D494" s="16" t="s">
        <v>1038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59</v>
      </c>
      <c r="B495" s="16" t="s">
        <v>60</v>
      </c>
      <c r="C495" s="16" t="s">
        <v>1039</v>
      </c>
      <c r="D495" s="16" t="s">
        <v>1040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59</v>
      </c>
      <c r="B496" s="16" t="s">
        <v>60</v>
      </c>
      <c r="C496" s="16" t="s">
        <v>1041</v>
      </c>
      <c r="D496" s="16" t="s">
        <v>1042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59</v>
      </c>
      <c r="B497" s="16" t="s">
        <v>60</v>
      </c>
      <c r="C497" s="16" t="s">
        <v>1043</v>
      </c>
      <c r="D497" s="16" t="s">
        <v>1044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59</v>
      </c>
      <c r="B498" s="16" t="s">
        <v>60</v>
      </c>
      <c r="C498" s="16" t="s">
        <v>1045</v>
      </c>
      <c r="D498" s="16" t="s">
        <v>1046</v>
      </c>
      <c r="AY498" s="16">
        <v>49</v>
      </c>
    </row>
    <row r="499" spans="1:65">
      <c r="A499" s="16" t="s">
        <v>59</v>
      </c>
      <c r="B499" s="16" t="s">
        <v>60</v>
      </c>
      <c r="C499" s="16" t="s">
        <v>1047</v>
      </c>
      <c r="D499" s="16" t="s">
        <v>1048</v>
      </c>
    </row>
    <row r="500" spans="1:65">
      <c r="A500" s="16" t="s">
        <v>59</v>
      </c>
      <c r="B500" s="16" t="s">
        <v>60</v>
      </c>
      <c r="C500" s="16" t="s">
        <v>1049</v>
      </c>
      <c r="D500" s="16" t="s">
        <v>1050</v>
      </c>
    </row>
    <row r="501" spans="1:65">
      <c r="A501" s="16" t="s">
        <v>59</v>
      </c>
      <c r="B501" s="16" t="s">
        <v>60</v>
      </c>
      <c r="C501" s="16" t="s">
        <v>1051</v>
      </c>
      <c r="D501" s="16" t="s">
        <v>1052</v>
      </c>
      <c r="BK501" s="16">
        <v>71.893470764160199</v>
      </c>
      <c r="BL501" s="16">
        <v>70.597473144531307</v>
      </c>
    </row>
    <row r="502" spans="1:65">
      <c r="A502" s="16" t="s">
        <v>59</v>
      </c>
      <c r="B502" s="16" t="s">
        <v>60</v>
      </c>
      <c r="C502" s="16" t="s">
        <v>1053</v>
      </c>
      <c r="D502" s="16" t="s">
        <v>1054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59</v>
      </c>
      <c r="B503" s="16" t="s">
        <v>60</v>
      </c>
      <c r="C503" s="16" t="s">
        <v>1055</v>
      </c>
      <c r="D503" s="16" t="s">
        <v>1056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59</v>
      </c>
      <c r="B504" s="16" t="s">
        <v>60</v>
      </c>
      <c r="C504" s="16" t="s">
        <v>1057</v>
      </c>
      <c r="D504" s="16" t="s">
        <v>1058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59</v>
      </c>
      <c r="B505" s="16" t="s">
        <v>60</v>
      </c>
      <c r="C505" s="16" t="s">
        <v>1059</v>
      </c>
      <c r="D505" s="16" t="s">
        <v>1060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59</v>
      </c>
      <c r="B506" s="16" t="s">
        <v>60</v>
      </c>
      <c r="C506" s="16" t="s">
        <v>1061</v>
      </c>
      <c r="D506" s="16" t="s">
        <v>1062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59</v>
      </c>
      <c r="B507" s="16" t="s">
        <v>60</v>
      </c>
      <c r="C507" s="16" t="s">
        <v>1063</v>
      </c>
      <c r="D507" s="16" t="s">
        <v>1064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59</v>
      </c>
      <c r="B508" s="16" t="s">
        <v>60</v>
      </c>
      <c r="C508" s="16" t="s">
        <v>1065</v>
      </c>
      <c r="D508" s="16" t="s">
        <v>1066</v>
      </c>
      <c r="BH508" s="16">
        <v>46.090958666889698</v>
      </c>
    </row>
    <row r="509" spans="1:65">
      <c r="A509" s="16" t="s">
        <v>59</v>
      </c>
      <c r="B509" s="16" t="s">
        <v>60</v>
      </c>
      <c r="C509" s="16" t="s">
        <v>1067</v>
      </c>
      <c r="D509" s="16" t="s">
        <v>1068</v>
      </c>
      <c r="BH509" s="16">
        <v>3.6918154977896398</v>
      </c>
    </row>
    <row r="510" spans="1:65">
      <c r="A510" s="16" t="s">
        <v>59</v>
      </c>
      <c r="B510" s="16" t="s">
        <v>60</v>
      </c>
      <c r="C510" s="16" t="s">
        <v>1069</v>
      </c>
      <c r="D510" s="16" t="s">
        <v>1070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59</v>
      </c>
      <c r="B511" s="16" t="s">
        <v>60</v>
      </c>
      <c r="C511" s="16" t="s">
        <v>1071</v>
      </c>
      <c r="D511" s="16" t="s">
        <v>1072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59</v>
      </c>
      <c r="B512" s="16" t="s">
        <v>60</v>
      </c>
      <c r="C512" s="16" t="s">
        <v>1073</v>
      </c>
      <c r="D512" s="16" t="s">
        <v>1074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59</v>
      </c>
      <c r="B513" s="16" t="s">
        <v>60</v>
      </c>
      <c r="C513" s="16" t="s">
        <v>1075</v>
      </c>
      <c r="D513" s="16" t="s">
        <v>1076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59</v>
      </c>
      <c r="B514" s="16" t="s">
        <v>60</v>
      </c>
      <c r="C514" s="16" t="s">
        <v>1077</v>
      </c>
      <c r="D514" s="16" t="s">
        <v>1078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59</v>
      </c>
      <c r="B515" s="16" t="s">
        <v>60</v>
      </c>
      <c r="C515" s="16" t="s">
        <v>1079</v>
      </c>
      <c r="D515" s="16" t="s">
        <v>1080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59</v>
      </c>
      <c r="B516" s="16" t="s">
        <v>60</v>
      </c>
      <c r="C516" s="16" t="s">
        <v>1081</v>
      </c>
      <c r="D516" s="16" t="s">
        <v>1082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59</v>
      </c>
      <c r="B517" s="16" t="s">
        <v>60</v>
      </c>
      <c r="C517" s="16" t="s">
        <v>1083</v>
      </c>
      <c r="D517" s="16" t="s">
        <v>1084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59</v>
      </c>
      <c r="B518" s="16" t="s">
        <v>60</v>
      </c>
      <c r="C518" s="16" t="s">
        <v>1085</v>
      </c>
      <c r="D518" s="16" t="s">
        <v>1086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59</v>
      </c>
      <c r="B519" s="16" t="s">
        <v>60</v>
      </c>
      <c r="C519" s="16" t="s">
        <v>1087</v>
      </c>
      <c r="D519" s="16" t="s">
        <v>1088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59</v>
      </c>
      <c r="B520" s="16" t="s">
        <v>60</v>
      </c>
      <c r="C520" s="16" t="s">
        <v>1089</v>
      </c>
      <c r="D520" s="16" t="s">
        <v>1090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59</v>
      </c>
      <c r="B521" s="16" t="s">
        <v>60</v>
      </c>
      <c r="C521" s="16" t="s">
        <v>1091</v>
      </c>
      <c r="D521" s="16" t="s">
        <v>1092</v>
      </c>
      <c r="BJ521" s="16">
        <v>83178284242.058197</v>
      </c>
    </row>
    <row r="522" spans="1:65">
      <c r="A522" s="16" t="s">
        <v>59</v>
      </c>
      <c r="B522" s="16" t="s">
        <v>60</v>
      </c>
      <c r="C522" s="16" t="s">
        <v>1093</v>
      </c>
      <c r="D522" s="16" t="s">
        <v>1094</v>
      </c>
    </row>
    <row r="523" spans="1:65">
      <c r="A523" s="16" t="s">
        <v>59</v>
      </c>
      <c r="B523" s="16" t="s">
        <v>60</v>
      </c>
      <c r="C523" s="16" t="s">
        <v>1095</v>
      </c>
      <c r="D523" s="16" t="s">
        <v>1096</v>
      </c>
      <c r="BC523" s="16">
        <v>7</v>
      </c>
      <c r="BK523" s="16">
        <v>3</v>
      </c>
    </row>
    <row r="524" spans="1:65">
      <c r="A524" s="16" t="s">
        <v>59</v>
      </c>
      <c r="B524" s="16" t="s">
        <v>60</v>
      </c>
      <c r="C524" s="16" t="s">
        <v>1097</v>
      </c>
      <c r="D524" s="16" t="s">
        <v>1098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59</v>
      </c>
      <c r="B525" s="16" t="s">
        <v>60</v>
      </c>
      <c r="C525" s="16" t="s">
        <v>1099</v>
      </c>
      <c r="D525" s="16" t="s">
        <v>1100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59</v>
      </c>
      <c r="B526" s="16" t="s">
        <v>60</v>
      </c>
      <c r="C526" s="16" t="s">
        <v>1101</v>
      </c>
      <c r="D526" s="16" t="s">
        <v>1102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59</v>
      </c>
      <c r="B527" s="16" t="s">
        <v>60</v>
      </c>
      <c r="C527" s="16" t="s">
        <v>1103</v>
      </c>
      <c r="D527" s="16" t="s">
        <v>1104</v>
      </c>
      <c r="BB527" s="16">
        <v>85.1</v>
      </c>
      <c r="BF527" s="16">
        <v>97.1</v>
      </c>
      <c r="BL527" s="16">
        <v>97.1</v>
      </c>
    </row>
    <row r="528" spans="1:65">
      <c r="A528" s="16" t="s">
        <v>59</v>
      </c>
      <c r="B528" s="16" t="s">
        <v>60</v>
      </c>
      <c r="C528" s="16" t="s">
        <v>1105</v>
      </c>
      <c r="D528" s="16" t="s">
        <v>1106</v>
      </c>
      <c r="BB528" s="16">
        <v>0.9</v>
      </c>
      <c r="BF528" s="16">
        <v>0.6</v>
      </c>
      <c r="BL528" s="16">
        <v>2.1</v>
      </c>
    </row>
    <row r="529" spans="1:65">
      <c r="A529" s="16" t="s">
        <v>59</v>
      </c>
      <c r="B529" s="16" t="s">
        <v>60</v>
      </c>
      <c r="C529" s="16" t="s">
        <v>1107</v>
      </c>
      <c r="D529" s="16" t="s">
        <v>1108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59</v>
      </c>
      <c r="B530" s="16" t="s">
        <v>60</v>
      </c>
      <c r="C530" s="16" t="s">
        <v>1109</v>
      </c>
      <c r="D530" s="16" t="s">
        <v>1110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59</v>
      </c>
      <c r="B531" s="16" t="s">
        <v>60</v>
      </c>
      <c r="C531" s="16" t="s">
        <v>1111</v>
      </c>
      <c r="D531" s="16" t="s">
        <v>1112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59</v>
      </c>
      <c r="B532" s="16" t="s">
        <v>60</v>
      </c>
      <c r="C532" s="16" t="s">
        <v>1113</v>
      </c>
      <c r="D532" s="16" t="s">
        <v>1114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59</v>
      </c>
      <c r="B533" s="16" t="s">
        <v>60</v>
      </c>
      <c r="C533" s="16" t="s">
        <v>1115</v>
      </c>
      <c r="D533" s="16" t="s">
        <v>1116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59</v>
      </c>
      <c r="B534" s="16" t="s">
        <v>60</v>
      </c>
      <c r="C534" s="16" t="s">
        <v>1117</v>
      </c>
      <c r="D534" s="16" t="s">
        <v>1118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59</v>
      </c>
      <c r="B535" s="16" t="s">
        <v>60</v>
      </c>
      <c r="C535" s="16" t="s">
        <v>1119</v>
      </c>
      <c r="D535" s="16" t="s">
        <v>1120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59</v>
      </c>
      <c r="B536" s="16" t="s">
        <v>60</v>
      </c>
      <c r="C536" s="16" t="s">
        <v>1121</v>
      </c>
      <c r="D536" s="16" t="s">
        <v>1122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59</v>
      </c>
      <c r="B537" s="16" t="s">
        <v>60</v>
      </c>
      <c r="C537" s="16" t="s">
        <v>1123</v>
      </c>
      <c r="D537" s="16" t="s">
        <v>1124</v>
      </c>
      <c r="BB537" s="16">
        <v>1.1055650666624099</v>
      </c>
    </row>
    <row r="538" spans="1:65">
      <c r="A538" s="16" t="s">
        <v>59</v>
      </c>
      <c r="B538" s="16" t="s">
        <v>60</v>
      </c>
      <c r="C538" s="16" t="s">
        <v>1125</v>
      </c>
      <c r="D538" s="16" t="s">
        <v>1126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59</v>
      </c>
      <c r="B539" s="16" t="s">
        <v>60</v>
      </c>
      <c r="C539" s="16" t="s">
        <v>1127</v>
      </c>
      <c r="D539" s="16" t="s">
        <v>1128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59</v>
      </c>
      <c r="B540" s="16" t="s">
        <v>60</v>
      </c>
      <c r="C540" s="16" t="s">
        <v>1129</v>
      </c>
      <c r="D540" s="16" t="s">
        <v>1130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59</v>
      </c>
      <c r="B541" s="16" t="s">
        <v>60</v>
      </c>
      <c r="C541" s="16" t="s">
        <v>1131</v>
      </c>
      <c r="D541" s="16" t="s">
        <v>1132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59</v>
      </c>
      <c r="B542" s="16" t="s">
        <v>60</v>
      </c>
      <c r="C542" s="16" t="s">
        <v>1133</v>
      </c>
      <c r="D542" s="16" t="s">
        <v>1134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59</v>
      </c>
      <c r="B543" s="16" t="s">
        <v>60</v>
      </c>
      <c r="C543" s="16" t="s">
        <v>1135</v>
      </c>
      <c r="D543" s="16" t="s">
        <v>1136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59</v>
      </c>
      <c r="B544" s="16" t="s">
        <v>60</v>
      </c>
      <c r="C544" s="16" t="s">
        <v>1137</v>
      </c>
      <c r="D544" s="16" t="s">
        <v>1138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59</v>
      </c>
      <c r="B545" s="16" t="s">
        <v>60</v>
      </c>
      <c r="C545" s="16" t="s">
        <v>1139</v>
      </c>
      <c r="D545" s="16" t="s">
        <v>1140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59</v>
      </c>
      <c r="B546" s="16" t="s">
        <v>60</v>
      </c>
      <c r="C546" s="16" t="s">
        <v>1141</v>
      </c>
      <c r="D546" s="16" t="s">
        <v>1142</v>
      </c>
    </row>
    <row r="547" spans="1:65">
      <c r="A547" s="16" t="s">
        <v>59</v>
      </c>
      <c r="B547" s="16" t="s">
        <v>60</v>
      </c>
      <c r="C547" s="16" t="s">
        <v>1143</v>
      </c>
      <c r="D547" s="16" t="s">
        <v>1144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59</v>
      </c>
      <c r="B548" s="16" t="s">
        <v>60</v>
      </c>
      <c r="C548" s="16" t="s">
        <v>1145</v>
      </c>
      <c r="D548" s="16" t="s">
        <v>1146</v>
      </c>
    </row>
    <row r="549" spans="1:65">
      <c r="A549" s="16" t="s">
        <v>59</v>
      </c>
      <c r="B549" s="16" t="s">
        <v>60</v>
      </c>
      <c r="C549" s="16" t="s">
        <v>1147</v>
      </c>
      <c r="D549" s="16" t="s">
        <v>1148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59</v>
      </c>
      <c r="B550" s="16" t="s">
        <v>60</v>
      </c>
      <c r="C550" s="16" t="s">
        <v>1149</v>
      </c>
      <c r="D550" s="16" t="s">
        <v>1150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59</v>
      </c>
      <c r="B551" s="16" t="s">
        <v>60</v>
      </c>
      <c r="C551" s="16" t="s">
        <v>1151</v>
      </c>
      <c r="D551" s="16" t="s">
        <v>1152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59</v>
      </c>
      <c r="B552" s="16" t="s">
        <v>60</v>
      </c>
      <c r="C552" s="16" t="s">
        <v>1153</v>
      </c>
      <c r="D552" s="16" t="s">
        <v>1154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59</v>
      </c>
      <c r="B553" s="16" t="s">
        <v>60</v>
      </c>
      <c r="C553" s="16" t="s">
        <v>1155</v>
      </c>
      <c r="D553" s="16" t="s">
        <v>1156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59</v>
      </c>
      <c r="B554" s="16" t="s">
        <v>60</v>
      </c>
      <c r="C554" s="16" t="s">
        <v>1157</v>
      </c>
      <c r="D554" s="16" t="s">
        <v>1158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59</v>
      </c>
      <c r="B555" s="16" t="s">
        <v>60</v>
      </c>
      <c r="C555" s="16" t="s">
        <v>1159</v>
      </c>
      <c r="D555" s="16" t="s">
        <v>1160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59</v>
      </c>
      <c r="B556" s="16" t="s">
        <v>60</v>
      </c>
      <c r="C556" s="16" t="s">
        <v>1161</v>
      </c>
      <c r="D556" s="16" t="s">
        <v>1162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59</v>
      </c>
      <c r="B557" s="16" t="s">
        <v>60</v>
      </c>
      <c r="C557" s="16" t="s">
        <v>1163</v>
      </c>
      <c r="D557" s="16" t="s">
        <v>1164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59</v>
      </c>
      <c r="B558" s="16" t="s">
        <v>60</v>
      </c>
      <c r="C558" s="16" t="s">
        <v>1165</v>
      </c>
      <c r="D558" s="16" t="s">
        <v>1166</v>
      </c>
      <c r="BB558" s="16">
        <v>2.4</v>
      </c>
      <c r="BF558" s="16">
        <v>2</v>
      </c>
      <c r="BL558" s="16">
        <v>1.9</v>
      </c>
    </row>
    <row r="559" spans="1:65">
      <c r="A559" s="16" t="s">
        <v>59</v>
      </c>
      <c r="B559" s="16" t="s">
        <v>60</v>
      </c>
      <c r="C559" s="16" t="s">
        <v>1167</v>
      </c>
      <c r="D559" s="16" t="s">
        <v>1168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59</v>
      </c>
      <c r="B560" s="16" t="s">
        <v>60</v>
      </c>
      <c r="C560" s="16" t="s">
        <v>1169</v>
      </c>
      <c r="D560" s="16" t="s">
        <v>1170</v>
      </c>
      <c r="BB560" s="16">
        <v>15.8</v>
      </c>
      <c r="BF560" s="16">
        <v>5</v>
      </c>
      <c r="BL560" s="16">
        <v>13.9</v>
      </c>
    </row>
    <row r="561" spans="1:65">
      <c r="A561" s="16" t="s">
        <v>59</v>
      </c>
      <c r="B561" s="16" t="s">
        <v>60</v>
      </c>
      <c r="C561" s="16" t="s">
        <v>1171</v>
      </c>
      <c r="D561" s="16" t="s">
        <v>1172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59</v>
      </c>
      <c r="B562" s="16" t="s">
        <v>60</v>
      </c>
      <c r="C562" s="16" t="s">
        <v>1173</v>
      </c>
      <c r="D562" s="16" t="s">
        <v>1174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59</v>
      </c>
      <c r="B563" s="16" t="s">
        <v>60</v>
      </c>
      <c r="C563" s="16" t="s">
        <v>1175</v>
      </c>
      <c r="D563" s="16" t="s">
        <v>1176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59</v>
      </c>
      <c r="B564" s="16" t="s">
        <v>60</v>
      </c>
      <c r="C564" s="16" t="s">
        <v>1177</v>
      </c>
      <c r="D564" s="16" t="s">
        <v>1178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59</v>
      </c>
      <c r="B565" s="16" t="s">
        <v>60</v>
      </c>
      <c r="C565" s="16" t="s">
        <v>1179</v>
      </c>
      <c r="D565" s="16" t="s">
        <v>1180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59</v>
      </c>
      <c r="B566" s="16" t="s">
        <v>60</v>
      </c>
      <c r="C566" s="16" t="s">
        <v>1181</v>
      </c>
      <c r="D566" s="16" t="s">
        <v>1182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59</v>
      </c>
      <c r="B567" s="16" t="s">
        <v>60</v>
      </c>
      <c r="C567" s="16" t="s">
        <v>1183</v>
      </c>
      <c r="D567" s="16" t="s">
        <v>1184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59</v>
      </c>
      <c r="B568" s="16" t="s">
        <v>60</v>
      </c>
      <c r="C568" s="16" t="s">
        <v>1185</v>
      </c>
      <c r="D568" s="16" t="s">
        <v>1186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59</v>
      </c>
      <c r="B569" s="16" t="s">
        <v>60</v>
      </c>
      <c r="C569" s="16" t="s">
        <v>1187</v>
      </c>
      <c r="D569" s="16" t="s">
        <v>1188</v>
      </c>
    </row>
    <row r="570" spans="1:65">
      <c r="A570" s="16" t="s">
        <v>59</v>
      </c>
      <c r="B570" s="16" t="s">
        <v>60</v>
      </c>
      <c r="C570" s="16" t="s">
        <v>1189</v>
      </c>
      <c r="D570" s="16" t="s">
        <v>1190</v>
      </c>
      <c r="BK570" s="16">
        <v>17</v>
      </c>
    </row>
    <row r="571" spans="1:65">
      <c r="A571" s="16" t="s">
        <v>59</v>
      </c>
      <c r="B571" s="16" t="s">
        <v>60</v>
      </c>
      <c r="C571" s="16" t="s">
        <v>1191</v>
      </c>
      <c r="D571" s="16" t="s">
        <v>1192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59</v>
      </c>
      <c r="B572" s="16" t="s">
        <v>60</v>
      </c>
      <c r="C572" s="16" t="s">
        <v>1193</v>
      </c>
      <c r="D572" s="16" t="s">
        <v>1194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59</v>
      </c>
      <c r="B573" s="16" t="s">
        <v>60</v>
      </c>
      <c r="C573" s="16" t="s">
        <v>1195</v>
      </c>
      <c r="D573" s="16" t="s">
        <v>1196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59</v>
      </c>
      <c r="B574" s="16" t="s">
        <v>60</v>
      </c>
      <c r="C574" s="16" t="s">
        <v>1197</v>
      </c>
      <c r="D574" s="16" t="s">
        <v>1198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59</v>
      </c>
      <c r="B575" s="16" t="s">
        <v>60</v>
      </c>
      <c r="C575" s="16" t="s">
        <v>1199</v>
      </c>
      <c r="D575" s="16" t="s">
        <v>1200</v>
      </c>
    </row>
    <row r="576" spans="1:65">
      <c r="A576" s="16" t="s">
        <v>59</v>
      </c>
      <c r="B576" s="16" t="s">
        <v>60</v>
      </c>
      <c r="C576" s="16" t="s">
        <v>1201</v>
      </c>
      <c r="D576" s="16" t="s">
        <v>1202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59</v>
      </c>
      <c r="B577" s="16" t="s">
        <v>60</v>
      </c>
      <c r="C577" s="16" t="s">
        <v>1203</v>
      </c>
      <c r="D577" s="16" t="s">
        <v>1204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59</v>
      </c>
      <c r="B578" s="16" t="s">
        <v>60</v>
      </c>
      <c r="C578" s="16" t="s">
        <v>1205</v>
      </c>
      <c r="D578" s="16" t="s">
        <v>1206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59</v>
      </c>
      <c r="B579" s="16" t="s">
        <v>60</v>
      </c>
      <c r="C579" s="16" t="s">
        <v>1207</v>
      </c>
      <c r="D579" s="16" t="s">
        <v>1208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59</v>
      </c>
      <c r="B580" s="16" t="s">
        <v>60</v>
      </c>
      <c r="C580" s="16" t="s">
        <v>1209</v>
      </c>
      <c r="D580" s="16" t="s">
        <v>1210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59</v>
      </c>
      <c r="B581" s="16" t="s">
        <v>60</v>
      </c>
      <c r="C581" s="16" t="s">
        <v>1211</v>
      </c>
      <c r="D581" s="16" t="s">
        <v>1212</v>
      </c>
      <c r="AP581" s="16">
        <v>1</v>
      </c>
      <c r="AQ581" s="16">
        <v>2</v>
      </c>
      <c r="AR581" s="16">
        <v>2</v>
      </c>
    </row>
    <row r="582" spans="1:65">
      <c r="A582" s="16" t="s">
        <v>59</v>
      </c>
      <c r="B582" s="16" t="s">
        <v>60</v>
      </c>
      <c r="C582" s="16" t="s">
        <v>1213</v>
      </c>
      <c r="D582" s="16" t="s">
        <v>1214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59</v>
      </c>
      <c r="B583" s="16" t="s">
        <v>60</v>
      </c>
      <c r="C583" s="16" t="s">
        <v>1215</v>
      </c>
      <c r="D583" s="16" t="s">
        <v>1216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59</v>
      </c>
      <c r="B584" s="16" t="s">
        <v>60</v>
      </c>
      <c r="C584" s="16" t="s">
        <v>1217</v>
      </c>
      <c r="D584" s="16" t="s">
        <v>1218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59</v>
      </c>
      <c r="B585" s="16" t="s">
        <v>60</v>
      </c>
      <c r="C585" s="16" t="s">
        <v>1219</v>
      </c>
      <c r="D585" s="16" t="s">
        <v>1220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59</v>
      </c>
      <c r="B586" s="16" t="s">
        <v>60</v>
      </c>
      <c r="C586" s="16" t="s">
        <v>1221</v>
      </c>
      <c r="D586" s="16" t="s">
        <v>1222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59</v>
      </c>
      <c r="B587" s="16" t="s">
        <v>60</v>
      </c>
      <c r="C587" s="16" t="s">
        <v>1223</v>
      </c>
      <c r="D587" s="16" t="s">
        <v>1224</v>
      </c>
      <c r="BM587" s="16">
        <v>84000</v>
      </c>
    </row>
    <row r="588" spans="1:65">
      <c r="A588" s="16" t="s">
        <v>59</v>
      </c>
      <c r="B588" s="16" t="s">
        <v>60</v>
      </c>
      <c r="C588" s="16" t="s">
        <v>1225</v>
      </c>
      <c r="D588" s="16" t="s">
        <v>1226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59</v>
      </c>
      <c r="B589" s="16" t="s">
        <v>60</v>
      </c>
      <c r="C589" s="16" t="s">
        <v>1227</v>
      </c>
      <c r="D589" s="16" t="s">
        <v>1228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59</v>
      </c>
      <c r="B590" s="16" t="s">
        <v>60</v>
      </c>
      <c r="C590" s="16" t="s">
        <v>1229</v>
      </c>
      <c r="D590" s="16" t="s">
        <v>1230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59</v>
      </c>
      <c r="B591" s="16" t="s">
        <v>60</v>
      </c>
      <c r="C591" s="16" t="s">
        <v>1231</v>
      </c>
      <c r="D591" s="16" t="s">
        <v>1232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59</v>
      </c>
      <c r="B592" s="16" t="s">
        <v>60</v>
      </c>
      <c r="C592" s="16" t="s">
        <v>1233</v>
      </c>
      <c r="D592" s="16" t="s">
        <v>1234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59</v>
      </c>
      <c r="B593" s="16" t="s">
        <v>60</v>
      </c>
      <c r="C593" s="16" t="s">
        <v>1235</v>
      </c>
      <c r="D593" s="16" t="s">
        <v>1236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59</v>
      </c>
      <c r="B594" s="16" t="s">
        <v>60</v>
      </c>
      <c r="C594" s="16" t="s">
        <v>1237</v>
      </c>
      <c r="D594" s="16" t="s">
        <v>1238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59</v>
      </c>
      <c r="B595" s="16" t="s">
        <v>60</v>
      </c>
      <c r="C595" s="16" t="s">
        <v>1239</v>
      </c>
      <c r="D595" s="16" t="s">
        <v>1240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59</v>
      </c>
      <c r="B596" s="16" t="s">
        <v>60</v>
      </c>
      <c r="C596" s="16" t="s">
        <v>1241</v>
      </c>
      <c r="D596" s="16" t="s">
        <v>1242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59</v>
      </c>
      <c r="B597" s="16" t="s">
        <v>60</v>
      </c>
      <c r="C597" s="16" t="s">
        <v>1243</v>
      </c>
      <c r="D597" s="16" t="s">
        <v>1244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59</v>
      </c>
      <c r="B598" s="16" t="s">
        <v>60</v>
      </c>
      <c r="C598" s="16" t="s">
        <v>1245</v>
      </c>
      <c r="D598" s="16" t="s">
        <v>1246</v>
      </c>
      <c r="AT598" s="16">
        <v>3.5</v>
      </c>
      <c r="AY598" s="16">
        <v>1.8</v>
      </c>
    </row>
    <row r="599" spans="1:65">
      <c r="A599" s="16" t="s">
        <v>59</v>
      </c>
      <c r="B599" s="16" t="s">
        <v>60</v>
      </c>
      <c r="C599" s="16" t="s">
        <v>1247</v>
      </c>
      <c r="D599" s="16" t="s">
        <v>1248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59</v>
      </c>
      <c r="B600" s="16" t="s">
        <v>60</v>
      </c>
      <c r="C600" s="16" t="s">
        <v>1249</v>
      </c>
      <c r="D600" s="16" t="s">
        <v>1250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59</v>
      </c>
      <c r="B601" s="16" t="s">
        <v>60</v>
      </c>
      <c r="C601" s="16" t="s">
        <v>1251</v>
      </c>
      <c r="D601" s="16" t="s">
        <v>1252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59</v>
      </c>
      <c r="B602" s="16" t="s">
        <v>60</v>
      </c>
      <c r="C602" s="16" t="s">
        <v>1253</v>
      </c>
      <c r="D602" s="16" t="s">
        <v>1254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59</v>
      </c>
      <c r="B603" s="16" t="s">
        <v>60</v>
      </c>
      <c r="C603" s="16" t="s">
        <v>1255</v>
      </c>
      <c r="D603" s="16" t="s">
        <v>1256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59</v>
      </c>
      <c r="B604" s="16" t="s">
        <v>60</v>
      </c>
      <c r="C604" s="16" t="s">
        <v>1257</v>
      </c>
      <c r="D604" s="16" t="s">
        <v>1258</v>
      </c>
      <c r="AS604" s="16">
        <v>94.318179999999998</v>
      </c>
      <c r="AX604" s="16">
        <v>93.7</v>
      </c>
    </row>
    <row r="605" spans="1:65">
      <c r="A605" s="16" t="s">
        <v>59</v>
      </c>
      <c r="B605" s="16" t="s">
        <v>60</v>
      </c>
      <c r="C605" s="16" t="s">
        <v>1259</v>
      </c>
      <c r="D605" s="16" t="s">
        <v>1260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59</v>
      </c>
      <c r="B606" s="16" t="s">
        <v>60</v>
      </c>
      <c r="C606" s="16" t="s">
        <v>1261</v>
      </c>
      <c r="D606" s="16" t="s">
        <v>1262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59</v>
      </c>
      <c r="B607" s="16" t="s">
        <v>60</v>
      </c>
      <c r="C607" s="16" t="s">
        <v>1263</v>
      </c>
      <c r="D607" s="16" t="s">
        <v>1264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59</v>
      </c>
      <c r="B608" s="16" t="s">
        <v>60</v>
      </c>
      <c r="C608" s="16" t="s">
        <v>1265</v>
      </c>
      <c r="D608" s="16" t="s">
        <v>1266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59</v>
      </c>
      <c r="B609" s="16" t="s">
        <v>60</v>
      </c>
      <c r="C609" s="16" t="s">
        <v>1267</v>
      </c>
      <c r="D609" s="16" t="s">
        <v>1268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59</v>
      </c>
      <c r="B610" s="16" t="s">
        <v>60</v>
      </c>
      <c r="C610" s="16" t="s">
        <v>1269</v>
      </c>
      <c r="D610" s="16" t="s">
        <v>1270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59</v>
      </c>
      <c r="B611" s="16" t="s">
        <v>60</v>
      </c>
      <c r="C611" s="16" t="s">
        <v>1271</v>
      </c>
      <c r="D611" s="16" t="s">
        <v>1272</v>
      </c>
    </row>
    <row r="612" spans="1:64">
      <c r="A612" s="16" t="s">
        <v>59</v>
      </c>
      <c r="B612" s="16" t="s">
        <v>60</v>
      </c>
      <c r="C612" s="16" t="s">
        <v>1273</v>
      </c>
      <c r="D612" s="16" t="s">
        <v>1274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59</v>
      </c>
      <c r="B613" s="16" t="s">
        <v>60</v>
      </c>
      <c r="C613" s="16" t="s">
        <v>1275</v>
      </c>
      <c r="D613" s="16" t="s">
        <v>1276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59</v>
      </c>
      <c r="B614" s="16" t="s">
        <v>60</v>
      </c>
      <c r="C614" s="16" t="s">
        <v>1277</v>
      </c>
      <c r="D614" s="16" t="s">
        <v>1278</v>
      </c>
      <c r="BC614" s="16">
        <v>7.5</v>
      </c>
      <c r="BL614" s="16">
        <v>6.1</v>
      </c>
    </row>
    <row r="615" spans="1:64">
      <c r="A615" s="16" t="s">
        <v>59</v>
      </c>
      <c r="B615" s="16" t="s">
        <v>60</v>
      </c>
      <c r="C615" s="16" t="s">
        <v>1279</v>
      </c>
      <c r="D615" s="16" t="s">
        <v>1280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59</v>
      </c>
      <c r="B616" s="16" t="s">
        <v>60</v>
      </c>
      <c r="C616" s="16" t="s">
        <v>1281</v>
      </c>
      <c r="D616" s="16" t="s">
        <v>1282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59</v>
      </c>
      <c r="B617" s="16" t="s">
        <v>60</v>
      </c>
      <c r="C617" s="16" t="s">
        <v>1283</v>
      </c>
      <c r="D617" s="16" t="s">
        <v>1284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59</v>
      </c>
      <c r="B618" s="16" t="s">
        <v>60</v>
      </c>
      <c r="C618" s="16" t="s">
        <v>1285</v>
      </c>
      <c r="D618" s="16" t="s">
        <v>1286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59</v>
      </c>
      <c r="B619" s="16" t="s">
        <v>60</v>
      </c>
      <c r="C619" s="16" t="s">
        <v>1287</v>
      </c>
      <c r="D619" s="16" t="s">
        <v>1288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59</v>
      </c>
      <c r="B620" s="16" t="s">
        <v>60</v>
      </c>
      <c r="C620" s="16" t="s">
        <v>1289</v>
      </c>
      <c r="D620" s="16" t="s">
        <v>1290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59</v>
      </c>
      <c r="B621" s="16" t="s">
        <v>60</v>
      </c>
      <c r="C621" s="16" t="s">
        <v>1291</v>
      </c>
      <c r="D621" s="16" t="s">
        <v>1292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59</v>
      </c>
      <c r="B622" s="16" t="s">
        <v>60</v>
      </c>
      <c r="C622" s="16" t="s">
        <v>1293</v>
      </c>
      <c r="D622" s="16" t="s">
        <v>1294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59</v>
      </c>
      <c r="B623" s="16" t="s">
        <v>60</v>
      </c>
      <c r="C623" s="16" t="s">
        <v>1295</v>
      </c>
      <c r="D623" s="16" t="s">
        <v>1296</v>
      </c>
      <c r="BK623" s="16">
        <v>88.864189999999994</v>
      </c>
    </row>
    <row r="624" spans="1:64">
      <c r="A624" s="16" t="s">
        <v>59</v>
      </c>
      <c r="B624" s="16" t="s">
        <v>60</v>
      </c>
      <c r="C624" s="16" t="s">
        <v>1297</v>
      </c>
      <c r="D624" s="16" t="s">
        <v>1298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59</v>
      </c>
      <c r="B625" s="16" t="s">
        <v>60</v>
      </c>
      <c r="C625" s="16" t="s">
        <v>1299</v>
      </c>
      <c r="D625" s="16" t="s">
        <v>1300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59</v>
      </c>
      <c r="B626" s="16" t="s">
        <v>60</v>
      </c>
      <c r="C626" s="16" t="s">
        <v>1301</v>
      </c>
      <c r="D626" s="16" t="s">
        <v>1302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59</v>
      </c>
      <c r="B627" s="16" t="s">
        <v>60</v>
      </c>
      <c r="C627" s="16" t="s">
        <v>1303</v>
      </c>
      <c r="D627" s="16" t="s">
        <v>1304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59</v>
      </c>
      <c r="B628" s="16" t="s">
        <v>60</v>
      </c>
      <c r="C628" s="16" t="s">
        <v>1305</v>
      </c>
      <c r="D628" s="16" t="s">
        <v>1306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59</v>
      </c>
      <c r="B629" s="16" t="s">
        <v>60</v>
      </c>
      <c r="C629" s="16" t="s">
        <v>1307</v>
      </c>
      <c r="D629" s="16" t="s">
        <v>1308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59</v>
      </c>
      <c r="B630" s="16" t="s">
        <v>60</v>
      </c>
      <c r="C630" s="16" t="s">
        <v>1309</v>
      </c>
      <c r="D630" s="16" t="s">
        <v>1310</v>
      </c>
      <c r="BH630" s="16">
        <v>33.367172918897403</v>
      </c>
    </row>
    <row r="631" spans="1:65">
      <c r="A631" s="16" t="s">
        <v>59</v>
      </c>
      <c r="B631" s="16" t="s">
        <v>60</v>
      </c>
      <c r="C631" s="16" t="s">
        <v>1311</v>
      </c>
      <c r="D631" s="16" t="s">
        <v>1312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59</v>
      </c>
      <c r="B632" s="16" t="s">
        <v>60</v>
      </c>
      <c r="C632" s="16" t="s">
        <v>1313</v>
      </c>
      <c r="D632" s="16" t="s">
        <v>1314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59</v>
      </c>
      <c r="B633" s="16" t="s">
        <v>60</v>
      </c>
      <c r="C633" s="16" t="s">
        <v>1315</v>
      </c>
      <c r="D633" s="16" t="s">
        <v>1316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59</v>
      </c>
      <c r="B634" s="16" t="s">
        <v>60</v>
      </c>
      <c r="C634" s="16" t="s">
        <v>1317</v>
      </c>
      <c r="D634" s="16" t="s">
        <v>1318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59</v>
      </c>
      <c r="B635" s="16" t="s">
        <v>60</v>
      </c>
      <c r="C635" s="16" t="s">
        <v>1319</v>
      </c>
      <c r="D635" s="16" t="s">
        <v>1320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59</v>
      </c>
      <c r="B636" s="16" t="s">
        <v>60</v>
      </c>
      <c r="C636" s="16" t="s">
        <v>1321</v>
      </c>
      <c r="D636" s="16" t="s">
        <v>1322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59</v>
      </c>
      <c r="B637" s="16" t="s">
        <v>60</v>
      </c>
      <c r="C637" s="16" t="s">
        <v>1323</v>
      </c>
      <c r="D637" s="16" t="s">
        <v>1324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59</v>
      </c>
      <c r="B638" s="16" t="s">
        <v>60</v>
      </c>
      <c r="C638" s="16" t="s">
        <v>1325</v>
      </c>
      <c r="D638" s="16" t="s">
        <v>1326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59</v>
      </c>
      <c r="B639" s="16" t="s">
        <v>60</v>
      </c>
      <c r="C639" s="16" t="s">
        <v>1327</v>
      </c>
      <c r="D639" s="16" t="s">
        <v>1328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59</v>
      </c>
      <c r="B640" s="16" t="s">
        <v>60</v>
      </c>
      <c r="C640" s="16" t="s">
        <v>1329</v>
      </c>
      <c r="D640" s="16" t="s">
        <v>1330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59</v>
      </c>
      <c r="B641" s="16" t="s">
        <v>60</v>
      </c>
      <c r="C641" s="16" t="s">
        <v>1331</v>
      </c>
      <c r="D641" s="16" t="s">
        <v>1332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59</v>
      </c>
      <c r="B642" s="16" t="s">
        <v>60</v>
      </c>
      <c r="C642" s="16" t="s">
        <v>1333</v>
      </c>
      <c r="D642" s="16" t="s">
        <v>1334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59</v>
      </c>
      <c r="B643" s="16" t="s">
        <v>60</v>
      </c>
      <c r="C643" s="16" t="s">
        <v>1335</v>
      </c>
      <c r="D643" s="16" t="s">
        <v>1336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59</v>
      </c>
      <c r="B644" s="16" t="s">
        <v>60</v>
      </c>
      <c r="C644" s="16" t="s">
        <v>1337</v>
      </c>
      <c r="D644" s="16" t="s">
        <v>1338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59</v>
      </c>
      <c r="B645" s="16" t="s">
        <v>60</v>
      </c>
      <c r="C645" s="16" t="s">
        <v>1339</v>
      </c>
      <c r="D645" s="16" t="s">
        <v>1340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59</v>
      </c>
      <c r="B646" s="16" t="s">
        <v>60</v>
      </c>
      <c r="C646" s="16" t="s">
        <v>1341</v>
      </c>
      <c r="D646" s="16" t="s">
        <v>1342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59</v>
      </c>
      <c r="B647" s="16" t="s">
        <v>60</v>
      </c>
      <c r="C647" s="16" t="s">
        <v>1343</v>
      </c>
      <c r="D647" s="16" t="s">
        <v>1344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59</v>
      </c>
      <c r="B648" s="16" t="s">
        <v>60</v>
      </c>
      <c r="C648" s="16" t="s">
        <v>1345</v>
      </c>
      <c r="D648" s="16" t="s">
        <v>1346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59</v>
      </c>
      <c r="B649" s="16" t="s">
        <v>60</v>
      </c>
      <c r="C649" s="16" t="s">
        <v>1347</v>
      </c>
      <c r="D649" s="16" t="s">
        <v>1348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59</v>
      </c>
      <c r="B650" s="16" t="s">
        <v>60</v>
      </c>
      <c r="C650" s="16" t="s">
        <v>1349</v>
      </c>
      <c r="D650" s="16" t="s">
        <v>1350</v>
      </c>
    </row>
    <row r="651" spans="1:65">
      <c r="A651" s="16" t="s">
        <v>59</v>
      </c>
      <c r="B651" s="16" t="s">
        <v>60</v>
      </c>
      <c r="C651" s="16" t="s">
        <v>1351</v>
      </c>
      <c r="D651" s="16" t="s">
        <v>1352</v>
      </c>
    </row>
    <row r="652" spans="1:65">
      <c r="A652" s="16" t="s">
        <v>59</v>
      </c>
      <c r="B652" s="16" t="s">
        <v>60</v>
      </c>
      <c r="C652" s="16" t="s">
        <v>1353</v>
      </c>
      <c r="D652" s="16" t="s">
        <v>1354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59</v>
      </c>
      <c r="B653" s="16" t="s">
        <v>60</v>
      </c>
      <c r="C653" s="16" t="s">
        <v>1355</v>
      </c>
      <c r="D653" s="16" t="s">
        <v>1356</v>
      </c>
    </row>
    <row r="654" spans="1:65">
      <c r="A654" s="16" t="s">
        <v>59</v>
      </c>
      <c r="B654" s="16" t="s">
        <v>60</v>
      </c>
      <c r="C654" s="16" t="s">
        <v>1357</v>
      </c>
      <c r="D654" s="16" t="s">
        <v>1358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59</v>
      </c>
      <c r="B655" s="16" t="s">
        <v>60</v>
      </c>
      <c r="C655" s="16" t="s">
        <v>1359</v>
      </c>
      <c r="D655" s="16" t="s">
        <v>1360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59</v>
      </c>
      <c r="B656" s="16" t="s">
        <v>60</v>
      </c>
      <c r="C656" s="16" t="s">
        <v>1361</v>
      </c>
      <c r="D656" s="16" t="s">
        <v>1362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59</v>
      </c>
      <c r="B657" s="16" t="s">
        <v>60</v>
      </c>
      <c r="C657" s="16" t="s">
        <v>1363</v>
      </c>
      <c r="D657" s="16" t="s">
        <v>1364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59</v>
      </c>
      <c r="B658" s="16" t="s">
        <v>60</v>
      </c>
      <c r="C658" s="16" t="s">
        <v>1365</v>
      </c>
      <c r="D658" s="16" t="s">
        <v>1366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59</v>
      </c>
      <c r="B659" s="16" t="s">
        <v>60</v>
      </c>
      <c r="C659" s="16" t="s">
        <v>1367</v>
      </c>
      <c r="D659" s="16" t="s">
        <v>1368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59</v>
      </c>
      <c r="B660" s="16" t="s">
        <v>60</v>
      </c>
      <c r="C660" s="16" t="s">
        <v>1369</v>
      </c>
      <c r="D660" s="16" t="s">
        <v>1370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59</v>
      </c>
      <c r="B661" s="16" t="s">
        <v>60</v>
      </c>
      <c r="C661" s="16" t="s">
        <v>1371</v>
      </c>
      <c r="D661" s="16" t="s">
        <v>1372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59</v>
      </c>
      <c r="B662" s="16" t="s">
        <v>60</v>
      </c>
      <c r="C662" s="16" t="s">
        <v>1373</v>
      </c>
      <c r="D662" s="16" t="s">
        <v>1374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59</v>
      </c>
      <c r="B663" s="16" t="s">
        <v>60</v>
      </c>
      <c r="C663" s="16" t="s">
        <v>1375</v>
      </c>
      <c r="D663" s="16" t="s">
        <v>1376</v>
      </c>
      <c r="AX663" s="16">
        <v>13.4</v>
      </c>
    </row>
    <row r="664" spans="1:64">
      <c r="A664" s="16" t="s">
        <v>59</v>
      </c>
      <c r="B664" s="16" t="s">
        <v>60</v>
      </c>
      <c r="C664" s="16" t="s">
        <v>1377</v>
      </c>
      <c r="D664" s="16" t="s">
        <v>1378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59</v>
      </c>
      <c r="B665" s="16" t="s">
        <v>60</v>
      </c>
      <c r="C665" s="16" t="s">
        <v>1379</v>
      </c>
      <c r="D665" s="16" t="s">
        <v>1380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59</v>
      </c>
      <c r="B666" s="16" t="s">
        <v>60</v>
      </c>
      <c r="C666" s="16" t="s">
        <v>1381</v>
      </c>
      <c r="D666" s="16" t="s">
        <v>1382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59</v>
      </c>
      <c r="B667" s="16" t="s">
        <v>60</v>
      </c>
      <c r="C667" s="16" t="s">
        <v>1383</v>
      </c>
      <c r="D667" s="16" t="s">
        <v>1384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59</v>
      </c>
      <c r="B668" s="16" t="s">
        <v>60</v>
      </c>
      <c r="C668" s="16" t="s">
        <v>1385</v>
      </c>
      <c r="D668" s="16" t="s">
        <v>1386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59</v>
      </c>
      <c r="B669" s="16" t="s">
        <v>60</v>
      </c>
      <c r="C669" s="16" t="s">
        <v>1387</v>
      </c>
      <c r="D669" s="16" t="s">
        <v>1388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59</v>
      </c>
      <c r="B670" s="16" t="s">
        <v>60</v>
      </c>
      <c r="C670" s="16" t="s">
        <v>1389</v>
      </c>
      <c r="D670" s="16" t="s">
        <v>1390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59</v>
      </c>
      <c r="B671" s="16" t="s">
        <v>60</v>
      </c>
      <c r="C671" s="16" t="s">
        <v>1391</v>
      </c>
      <c r="D671" s="16" t="s">
        <v>1392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59</v>
      </c>
      <c r="B672" s="16" t="s">
        <v>60</v>
      </c>
      <c r="C672" s="16" t="s">
        <v>1393</v>
      </c>
      <c r="D672" s="16" t="s">
        <v>1394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59</v>
      </c>
      <c r="B673" s="16" t="s">
        <v>60</v>
      </c>
      <c r="C673" s="16" t="s">
        <v>1395</v>
      </c>
      <c r="D673" s="16" t="s">
        <v>1396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59</v>
      </c>
      <c r="B674" s="16" t="s">
        <v>60</v>
      </c>
      <c r="C674" s="16" t="s">
        <v>1397</v>
      </c>
      <c r="D674" s="16" t="s">
        <v>1398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59</v>
      </c>
      <c r="B675" s="16" t="s">
        <v>60</v>
      </c>
      <c r="C675" s="16" t="s">
        <v>1399</v>
      </c>
      <c r="D675" s="16" t="s">
        <v>1400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59</v>
      </c>
      <c r="B676" s="16" t="s">
        <v>60</v>
      </c>
      <c r="C676" s="16" t="s">
        <v>1401</v>
      </c>
      <c r="D676" s="16" t="s">
        <v>1402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59</v>
      </c>
      <c r="B677" s="16" t="s">
        <v>60</v>
      </c>
      <c r="C677" s="16" t="s">
        <v>1403</v>
      </c>
      <c r="D677" s="16" t="s">
        <v>1404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59</v>
      </c>
      <c r="B678" s="16" t="s">
        <v>60</v>
      </c>
      <c r="C678" s="16" t="s">
        <v>1405</v>
      </c>
      <c r="D678" s="16" t="s">
        <v>1406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59</v>
      </c>
      <c r="B679" s="16" t="s">
        <v>60</v>
      </c>
      <c r="C679" s="16" t="s">
        <v>1407</v>
      </c>
      <c r="D679" s="16" t="s">
        <v>1408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59</v>
      </c>
      <c r="B680" s="16" t="s">
        <v>60</v>
      </c>
      <c r="C680" s="16" t="s">
        <v>1409</v>
      </c>
      <c r="D680" s="16" t="s">
        <v>1410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59</v>
      </c>
      <c r="B681" s="16" t="s">
        <v>60</v>
      </c>
      <c r="C681" s="16" t="s">
        <v>1411</v>
      </c>
      <c r="D681" s="16" t="s">
        <v>1412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59</v>
      </c>
      <c r="B682" s="16" t="s">
        <v>60</v>
      </c>
      <c r="C682" s="16" t="s">
        <v>1413</v>
      </c>
      <c r="D682" s="16" t="s">
        <v>1414</v>
      </c>
      <c r="BK682" s="16">
        <v>88.154160000000005</v>
      </c>
    </row>
    <row r="683" spans="1:64">
      <c r="A683" s="16" t="s">
        <v>59</v>
      </c>
      <c r="B683" s="16" t="s">
        <v>60</v>
      </c>
      <c r="C683" s="16" t="s">
        <v>1415</v>
      </c>
      <c r="D683" s="16" t="s">
        <v>1416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59</v>
      </c>
      <c r="B684" s="16" t="s">
        <v>60</v>
      </c>
      <c r="C684" s="16" t="s">
        <v>1417</v>
      </c>
      <c r="D684" s="16" t="s">
        <v>1418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59</v>
      </c>
      <c r="B685" s="16" t="s">
        <v>60</v>
      </c>
      <c r="C685" s="16" t="s">
        <v>1419</v>
      </c>
      <c r="D685" s="16" t="s">
        <v>1420</v>
      </c>
    </row>
    <row r="686" spans="1:64">
      <c r="A686" s="16" t="s">
        <v>59</v>
      </c>
      <c r="B686" s="16" t="s">
        <v>60</v>
      </c>
      <c r="C686" s="16" t="s">
        <v>1421</v>
      </c>
      <c r="D686" s="16" t="s">
        <v>1422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59</v>
      </c>
      <c r="B687" s="16" t="s">
        <v>60</v>
      </c>
      <c r="C687" s="16" t="s">
        <v>1423</v>
      </c>
      <c r="D687" s="16" t="s">
        <v>1424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59</v>
      </c>
      <c r="B688" s="16" t="s">
        <v>60</v>
      </c>
      <c r="C688" s="16" t="s">
        <v>1425</v>
      </c>
      <c r="D688" s="16" t="s">
        <v>1426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59</v>
      </c>
      <c r="B689" s="16" t="s">
        <v>60</v>
      </c>
      <c r="C689" s="16" t="s">
        <v>1427</v>
      </c>
      <c r="D689" s="16" t="s">
        <v>1428</v>
      </c>
      <c r="BH689" s="16">
        <v>26.9149292187284</v>
      </c>
    </row>
    <row r="690" spans="1:65">
      <c r="A690" s="16" t="s">
        <v>59</v>
      </c>
      <c r="B690" s="16" t="s">
        <v>60</v>
      </c>
      <c r="C690" s="16" t="s">
        <v>1429</v>
      </c>
      <c r="D690" s="16" t="s">
        <v>1430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59</v>
      </c>
      <c r="B691" s="16" t="s">
        <v>60</v>
      </c>
      <c r="C691" s="16" t="s">
        <v>1431</v>
      </c>
      <c r="D691" s="16" t="s">
        <v>1432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59</v>
      </c>
      <c r="B692" s="16" t="s">
        <v>60</v>
      </c>
      <c r="C692" s="16" t="s">
        <v>1433</v>
      </c>
      <c r="D692" s="16" t="s">
        <v>1434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59</v>
      </c>
      <c r="B693" s="16" t="s">
        <v>60</v>
      </c>
      <c r="C693" s="16" t="s">
        <v>1435</v>
      </c>
      <c r="D693" s="16" t="s">
        <v>1436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59</v>
      </c>
      <c r="B694" s="16" t="s">
        <v>60</v>
      </c>
      <c r="C694" s="16" t="s">
        <v>1437</v>
      </c>
      <c r="D694" s="16" t="s">
        <v>1438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59</v>
      </c>
      <c r="B695" s="16" t="s">
        <v>60</v>
      </c>
      <c r="C695" s="16" t="s">
        <v>1439</v>
      </c>
      <c r="D695" s="16" t="s">
        <v>1440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59</v>
      </c>
      <c r="B696" s="16" t="s">
        <v>60</v>
      </c>
      <c r="C696" s="16" t="s">
        <v>1441</v>
      </c>
      <c r="D696" s="16" t="s">
        <v>1442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59</v>
      </c>
      <c r="B697" s="16" t="s">
        <v>60</v>
      </c>
      <c r="C697" s="16" t="s">
        <v>1443</v>
      </c>
      <c r="D697" s="16" t="s">
        <v>1444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59</v>
      </c>
      <c r="B698" s="16" t="s">
        <v>60</v>
      </c>
      <c r="C698" s="16" t="s">
        <v>1445</v>
      </c>
      <c r="D698" s="16" t="s">
        <v>1446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59</v>
      </c>
      <c r="B699" s="16" t="s">
        <v>60</v>
      </c>
      <c r="C699" s="16" t="s">
        <v>1447</v>
      </c>
      <c r="D699" s="16" t="s">
        <v>1448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59</v>
      </c>
      <c r="B700" s="16" t="s">
        <v>60</v>
      </c>
      <c r="C700" s="16" t="s">
        <v>1449</v>
      </c>
      <c r="D700" s="16" t="s">
        <v>1450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59</v>
      </c>
      <c r="B701" s="16" t="s">
        <v>60</v>
      </c>
      <c r="C701" s="16" t="s">
        <v>1451</v>
      </c>
      <c r="D701" s="16" t="s">
        <v>1452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59</v>
      </c>
      <c r="B702" s="16" t="s">
        <v>60</v>
      </c>
      <c r="C702" s="16" t="s">
        <v>1453</v>
      </c>
      <c r="D702" s="16" t="s">
        <v>1454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59</v>
      </c>
      <c r="B703" s="16" t="s">
        <v>60</v>
      </c>
      <c r="C703" s="16" t="s">
        <v>1455</v>
      </c>
      <c r="D703" s="16" t="s">
        <v>1456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59</v>
      </c>
      <c r="B704" s="16" t="s">
        <v>60</v>
      </c>
      <c r="C704" s="16" t="s">
        <v>1457</v>
      </c>
      <c r="D704" s="16" t="s">
        <v>1458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59</v>
      </c>
      <c r="B705" s="16" t="s">
        <v>60</v>
      </c>
      <c r="C705" s="16" t="s">
        <v>1459</v>
      </c>
      <c r="D705" s="16" t="s">
        <v>1460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59</v>
      </c>
      <c r="B706" s="16" t="s">
        <v>60</v>
      </c>
      <c r="C706" s="16" t="s">
        <v>1461</v>
      </c>
      <c r="D706" s="16" t="s">
        <v>1462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59</v>
      </c>
      <c r="B707" s="16" t="s">
        <v>60</v>
      </c>
      <c r="C707" s="16" t="s">
        <v>1463</v>
      </c>
      <c r="D707" s="16" t="s">
        <v>1464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59</v>
      </c>
      <c r="B708" s="16" t="s">
        <v>60</v>
      </c>
      <c r="C708" s="16" t="s">
        <v>1465</v>
      </c>
      <c r="D708" s="16" t="s">
        <v>1466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59</v>
      </c>
      <c r="B709" s="16" t="s">
        <v>60</v>
      </c>
      <c r="C709" s="16" t="s">
        <v>1467</v>
      </c>
      <c r="D709" s="16" t="s">
        <v>1468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59</v>
      </c>
      <c r="B710" s="16" t="s">
        <v>60</v>
      </c>
      <c r="C710" s="16" t="s">
        <v>1469</v>
      </c>
      <c r="D710" s="16" t="s">
        <v>1470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59</v>
      </c>
      <c r="B711" s="16" t="s">
        <v>60</v>
      </c>
      <c r="C711" s="16" t="s">
        <v>1471</v>
      </c>
      <c r="D711" s="16" t="s">
        <v>1472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59</v>
      </c>
      <c r="B712" s="16" t="s">
        <v>60</v>
      </c>
      <c r="C712" s="16" t="s">
        <v>1473</v>
      </c>
      <c r="D712" s="16" t="s">
        <v>1474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59</v>
      </c>
      <c r="B713" s="16" t="s">
        <v>60</v>
      </c>
      <c r="C713" s="16" t="s">
        <v>1475</v>
      </c>
      <c r="D713" s="16" t="s">
        <v>1476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59</v>
      </c>
      <c r="B714" s="16" t="s">
        <v>60</v>
      </c>
      <c r="C714" s="16" t="s">
        <v>1477</v>
      </c>
      <c r="D714" s="16" t="s">
        <v>1478</v>
      </c>
      <c r="AY714" s="16">
        <v>12.2</v>
      </c>
      <c r="BD714" s="16">
        <v>11</v>
      </c>
    </row>
    <row r="715" spans="1:65">
      <c r="A715" s="16" t="s">
        <v>59</v>
      </c>
      <c r="B715" s="16" t="s">
        <v>60</v>
      </c>
      <c r="C715" s="16" t="s">
        <v>1479</v>
      </c>
      <c r="D715" s="16" t="s">
        <v>1480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59</v>
      </c>
      <c r="B716" s="16" t="s">
        <v>60</v>
      </c>
      <c r="C716" s="16" t="s">
        <v>1481</v>
      </c>
      <c r="D716" s="16" t="s">
        <v>1482</v>
      </c>
      <c r="AX716" s="16">
        <v>1.6</v>
      </c>
    </row>
    <row r="717" spans="1:65">
      <c r="A717" s="16" t="s">
        <v>59</v>
      </c>
      <c r="B717" s="16" t="s">
        <v>60</v>
      </c>
      <c r="C717" s="16" t="s">
        <v>1483</v>
      </c>
      <c r="D717" s="16" t="s">
        <v>1484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59</v>
      </c>
      <c r="B718" s="16" t="s">
        <v>60</v>
      </c>
      <c r="C718" s="16" t="s">
        <v>1485</v>
      </c>
      <c r="D718" s="16" t="s">
        <v>1486</v>
      </c>
    </row>
    <row r="719" spans="1:65">
      <c r="A719" s="16" t="s">
        <v>59</v>
      </c>
      <c r="B719" s="16" t="s">
        <v>60</v>
      </c>
      <c r="C719" s="16" t="s">
        <v>1487</v>
      </c>
      <c r="D719" s="16" t="s">
        <v>1488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59</v>
      </c>
      <c r="B720" s="16" t="s">
        <v>60</v>
      </c>
      <c r="C720" s="16" t="s">
        <v>1489</v>
      </c>
      <c r="D720" s="16" t="s">
        <v>1490</v>
      </c>
      <c r="AX720" s="16">
        <v>14</v>
      </c>
    </row>
    <row r="721" spans="1:65">
      <c r="A721" s="16" t="s">
        <v>59</v>
      </c>
      <c r="B721" s="16" t="s">
        <v>60</v>
      </c>
      <c r="C721" s="16" t="s">
        <v>1491</v>
      </c>
      <c r="D721" s="16" t="s">
        <v>1492</v>
      </c>
      <c r="AX721" s="16">
        <v>0.7</v>
      </c>
    </row>
    <row r="722" spans="1:65">
      <c r="A722" s="16" t="s">
        <v>59</v>
      </c>
      <c r="B722" s="16" t="s">
        <v>60</v>
      </c>
      <c r="C722" s="16" t="s">
        <v>1493</v>
      </c>
      <c r="D722" s="16" t="s">
        <v>1494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59</v>
      </c>
      <c r="B723" s="16" t="s">
        <v>60</v>
      </c>
      <c r="C723" s="16" t="s">
        <v>1495</v>
      </c>
      <c r="D723" s="16" t="s">
        <v>1496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59</v>
      </c>
      <c r="B724" s="16" t="s">
        <v>60</v>
      </c>
      <c r="C724" s="16" t="s">
        <v>1497</v>
      </c>
      <c r="D724" s="16" t="s">
        <v>1498</v>
      </c>
    </row>
    <row r="725" spans="1:65">
      <c r="A725" s="16" t="s">
        <v>59</v>
      </c>
      <c r="B725" s="16" t="s">
        <v>60</v>
      </c>
      <c r="C725" s="16" t="s">
        <v>1499</v>
      </c>
      <c r="D725" s="16" t="s">
        <v>1500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59</v>
      </c>
      <c r="B726" s="16" t="s">
        <v>60</v>
      </c>
      <c r="C726" s="16" t="s">
        <v>1501</v>
      </c>
      <c r="D726" s="16" t="s">
        <v>1502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59</v>
      </c>
      <c r="B727" s="16" t="s">
        <v>60</v>
      </c>
      <c r="C727" s="16" t="s">
        <v>1503</v>
      </c>
      <c r="D727" s="16" t="s">
        <v>1504</v>
      </c>
    </row>
    <row r="728" spans="1:65">
      <c r="A728" s="16" t="s">
        <v>59</v>
      </c>
      <c r="B728" s="16" t="s">
        <v>60</v>
      </c>
      <c r="C728" s="16" t="s">
        <v>1505</v>
      </c>
      <c r="D728" s="16" t="s">
        <v>1506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59</v>
      </c>
      <c r="B729" s="16" t="s">
        <v>60</v>
      </c>
      <c r="C729" s="16" t="s">
        <v>1507</v>
      </c>
      <c r="D729" s="16" t="s">
        <v>1508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59</v>
      </c>
      <c r="B730" s="16" t="s">
        <v>60</v>
      </c>
      <c r="C730" s="16" t="s">
        <v>1509</v>
      </c>
      <c r="D730" s="16" t="s">
        <v>1510</v>
      </c>
    </row>
    <row r="731" spans="1:65">
      <c r="A731" s="16" t="s">
        <v>59</v>
      </c>
      <c r="B731" s="16" t="s">
        <v>60</v>
      </c>
      <c r="C731" s="16" t="s">
        <v>1511</v>
      </c>
      <c r="D731" s="16" t="s">
        <v>1512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59</v>
      </c>
      <c r="B732" s="16" t="s">
        <v>60</v>
      </c>
      <c r="C732" s="16" t="s">
        <v>1513</v>
      </c>
      <c r="D732" s="16" t="s">
        <v>1514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59</v>
      </c>
      <c r="B733" s="16" t="s">
        <v>60</v>
      </c>
      <c r="C733" s="16" t="s">
        <v>1515</v>
      </c>
      <c r="D733" s="16" t="s">
        <v>1516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59</v>
      </c>
      <c r="B734" s="16" t="s">
        <v>60</v>
      </c>
      <c r="C734" s="16" t="s">
        <v>1517</v>
      </c>
      <c r="D734" s="16" t="s">
        <v>1518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59</v>
      </c>
      <c r="B735" s="16" t="s">
        <v>60</v>
      </c>
      <c r="C735" s="16" t="s">
        <v>1519</v>
      </c>
      <c r="D735" s="16" t="s">
        <v>1520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59</v>
      </c>
      <c r="B736" s="16" t="s">
        <v>60</v>
      </c>
      <c r="C736" s="16" t="s">
        <v>1521</v>
      </c>
      <c r="D736" s="16" t="s">
        <v>1522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59</v>
      </c>
      <c r="B737" s="16" t="s">
        <v>60</v>
      </c>
      <c r="C737" s="16" t="s">
        <v>1523</v>
      </c>
      <c r="D737" s="16" t="s">
        <v>1524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59</v>
      </c>
      <c r="B738" s="16" t="s">
        <v>60</v>
      </c>
      <c r="C738" s="16" t="s">
        <v>1525</v>
      </c>
      <c r="D738" s="16" t="s">
        <v>1526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59</v>
      </c>
      <c r="B739" s="16" t="s">
        <v>60</v>
      </c>
      <c r="C739" s="16" t="s">
        <v>1527</v>
      </c>
      <c r="D739" s="16" t="s">
        <v>1528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59</v>
      </c>
      <c r="B740" s="16" t="s">
        <v>60</v>
      </c>
      <c r="C740" s="16" t="s">
        <v>1529</v>
      </c>
      <c r="D740" s="16" t="s">
        <v>1530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59</v>
      </c>
      <c r="B741" s="16" t="s">
        <v>60</v>
      </c>
      <c r="C741" s="16" t="s">
        <v>1531</v>
      </c>
      <c r="D741" s="16" t="s">
        <v>1532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59</v>
      </c>
      <c r="B742" s="16" t="s">
        <v>60</v>
      </c>
      <c r="C742" s="16" t="s">
        <v>1533</v>
      </c>
      <c r="D742" s="16" t="s">
        <v>1534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59</v>
      </c>
      <c r="B743" s="16" t="s">
        <v>60</v>
      </c>
      <c r="C743" s="16" t="s">
        <v>1535</v>
      </c>
      <c r="D743" s="16" t="s">
        <v>1536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59</v>
      </c>
      <c r="B744" s="16" t="s">
        <v>60</v>
      </c>
      <c r="C744" s="16" t="s">
        <v>1537</v>
      </c>
      <c r="D744" s="16" t="s">
        <v>1538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59</v>
      </c>
      <c r="B745" s="16" t="s">
        <v>60</v>
      </c>
      <c r="C745" s="16" t="s">
        <v>1539</v>
      </c>
      <c r="D745" s="16" t="s">
        <v>1540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59</v>
      </c>
      <c r="B746" s="16" t="s">
        <v>60</v>
      </c>
      <c r="C746" s="16" t="s">
        <v>1541</v>
      </c>
      <c r="D746" s="16" t="s">
        <v>1542</v>
      </c>
      <c r="BH746" s="16">
        <v>24.9080579570048</v>
      </c>
    </row>
    <row r="747" spans="1:65">
      <c r="A747" s="16" t="s">
        <v>59</v>
      </c>
      <c r="B747" s="16" t="s">
        <v>60</v>
      </c>
      <c r="C747" s="16" t="s">
        <v>1543</v>
      </c>
      <c r="D747" s="16" t="s">
        <v>1544</v>
      </c>
      <c r="BH747" s="16">
        <v>17.269340909790301</v>
      </c>
    </row>
    <row r="748" spans="1:65">
      <c r="A748" s="16" t="s">
        <v>59</v>
      </c>
      <c r="B748" s="16" t="s">
        <v>60</v>
      </c>
      <c r="C748" s="16" t="s">
        <v>1545</v>
      </c>
      <c r="D748" s="16" t="s">
        <v>1546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59</v>
      </c>
      <c r="B749" s="16" t="s">
        <v>60</v>
      </c>
      <c r="C749" s="16" t="s">
        <v>1547</v>
      </c>
      <c r="D749" s="16" t="s">
        <v>1548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59</v>
      </c>
      <c r="B750" s="16" t="s">
        <v>60</v>
      </c>
      <c r="C750" s="16" t="s">
        <v>1549</v>
      </c>
      <c r="D750" s="16" t="s">
        <v>1550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59</v>
      </c>
      <c r="B751" s="16" t="s">
        <v>60</v>
      </c>
      <c r="C751" s="16" t="s">
        <v>1551</v>
      </c>
      <c r="D751" s="16" t="s">
        <v>1552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59</v>
      </c>
      <c r="B752" s="16" t="s">
        <v>60</v>
      </c>
      <c r="C752" s="16" t="s">
        <v>1553</v>
      </c>
      <c r="D752" s="16" t="s">
        <v>1554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59</v>
      </c>
      <c r="B753" s="16" t="s">
        <v>60</v>
      </c>
      <c r="C753" s="16" t="s">
        <v>1555</v>
      </c>
      <c r="D753" s="16" t="s">
        <v>1556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59</v>
      </c>
      <c r="B754" s="16" t="s">
        <v>60</v>
      </c>
      <c r="C754" s="16" t="s">
        <v>1557</v>
      </c>
      <c r="D754" s="16" t="s">
        <v>1558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59</v>
      </c>
      <c r="B755" s="16" t="s">
        <v>60</v>
      </c>
      <c r="C755" s="16" t="s">
        <v>1559</v>
      </c>
      <c r="D755" s="16" t="s">
        <v>1560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59</v>
      </c>
      <c r="B756" s="16" t="s">
        <v>60</v>
      </c>
      <c r="C756" s="16" t="s">
        <v>1561</v>
      </c>
      <c r="D756" s="16" t="s">
        <v>1562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59</v>
      </c>
      <c r="B757" s="16" t="s">
        <v>60</v>
      </c>
      <c r="C757" s="16" t="s">
        <v>1563</v>
      </c>
      <c r="D757" s="16" t="s">
        <v>1564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59</v>
      </c>
      <c r="B758" s="16" t="s">
        <v>60</v>
      </c>
      <c r="C758" s="16" t="s">
        <v>1565</v>
      </c>
      <c r="D758" s="16" t="s">
        <v>1566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59</v>
      </c>
      <c r="B759" s="16" t="s">
        <v>60</v>
      </c>
      <c r="C759" s="16" t="s">
        <v>1567</v>
      </c>
      <c r="D759" s="16" t="s">
        <v>1568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59</v>
      </c>
      <c r="B760" s="16" t="s">
        <v>60</v>
      </c>
      <c r="C760" s="16" t="s">
        <v>1569</v>
      </c>
      <c r="D760" s="16" t="s">
        <v>1570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59</v>
      </c>
      <c r="B761" s="16" t="s">
        <v>60</v>
      </c>
      <c r="C761" s="16" t="s">
        <v>1571</v>
      </c>
      <c r="D761" s="16" t="s">
        <v>1572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59</v>
      </c>
      <c r="B762" s="16" t="s">
        <v>60</v>
      </c>
      <c r="C762" s="16" t="s">
        <v>1573</v>
      </c>
      <c r="D762" s="16" t="s">
        <v>1574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59</v>
      </c>
      <c r="B763" s="16" t="s">
        <v>60</v>
      </c>
      <c r="C763" s="16" t="s">
        <v>1575</v>
      </c>
      <c r="D763" s="16" t="s">
        <v>1576</v>
      </c>
    </row>
    <row r="764" spans="1:65">
      <c r="A764" s="16" t="s">
        <v>59</v>
      </c>
      <c r="B764" s="16" t="s">
        <v>60</v>
      </c>
      <c r="C764" s="16" t="s">
        <v>1577</v>
      </c>
      <c r="D764" s="16" t="s">
        <v>1578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59</v>
      </c>
      <c r="B765" s="16" t="s">
        <v>60</v>
      </c>
      <c r="C765" s="16" t="s">
        <v>1579</v>
      </c>
      <c r="D765" s="16" t="s">
        <v>1580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59</v>
      </c>
      <c r="B766" s="16" t="s">
        <v>60</v>
      </c>
      <c r="C766" s="16" t="s">
        <v>1581</v>
      </c>
      <c r="D766" s="16" t="s">
        <v>1582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59</v>
      </c>
      <c r="B767" s="16" t="s">
        <v>60</v>
      </c>
      <c r="C767" s="16" t="s">
        <v>1583</v>
      </c>
      <c r="D767" s="16" t="s">
        <v>1584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59</v>
      </c>
      <c r="B768" s="16" t="s">
        <v>60</v>
      </c>
      <c r="C768" s="16" t="s">
        <v>1585</v>
      </c>
      <c r="D768" s="16" t="s">
        <v>1586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59</v>
      </c>
      <c r="B769" s="16" t="s">
        <v>60</v>
      </c>
      <c r="C769" s="16" t="s">
        <v>1587</v>
      </c>
      <c r="D769" s="16" t="s">
        <v>1588</v>
      </c>
      <c r="BB769" s="16">
        <v>10.8</v>
      </c>
      <c r="BF769" s="16">
        <v>2.9</v>
      </c>
    </row>
    <row r="770" spans="1:65">
      <c r="A770" s="16" t="s">
        <v>59</v>
      </c>
      <c r="B770" s="16" t="s">
        <v>60</v>
      </c>
      <c r="C770" s="16" t="s">
        <v>1589</v>
      </c>
      <c r="D770" s="16" t="s">
        <v>1590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59</v>
      </c>
      <c r="B771" s="16" t="s">
        <v>60</v>
      </c>
      <c r="C771" s="16" t="s">
        <v>1591</v>
      </c>
      <c r="D771" s="16" t="s">
        <v>1592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59</v>
      </c>
      <c r="B772" s="16" t="s">
        <v>60</v>
      </c>
      <c r="C772" s="16" t="s">
        <v>1593</v>
      </c>
      <c r="D772" s="16" t="s">
        <v>1594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59</v>
      </c>
      <c r="B773" s="16" t="s">
        <v>60</v>
      </c>
      <c r="C773" s="16" t="s">
        <v>1595</v>
      </c>
      <c r="D773" s="16" t="s">
        <v>1596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59</v>
      </c>
      <c r="B774" s="16" t="s">
        <v>60</v>
      </c>
      <c r="C774" s="16" t="s">
        <v>1597</v>
      </c>
      <c r="D774" s="16" t="s">
        <v>1598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59</v>
      </c>
      <c r="B775" s="16" t="s">
        <v>60</v>
      </c>
      <c r="C775" s="16" t="s">
        <v>1599</v>
      </c>
      <c r="D775" s="16" t="s">
        <v>1600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59</v>
      </c>
      <c r="B776" s="16" t="s">
        <v>60</v>
      </c>
      <c r="C776" s="16" t="s">
        <v>1601</v>
      </c>
      <c r="D776" s="16" t="s">
        <v>1602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59</v>
      </c>
      <c r="B777" s="16" t="s">
        <v>60</v>
      </c>
      <c r="C777" s="16" t="s">
        <v>1603</v>
      </c>
      <c r="D777" s="16" t="s">
        <v>1604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59</v>
      </c>
      <c r="B778" s="16" t="s">
        <v>60</v>
      </c>
      <c r="C778" s="16" t="s">
        <v>1605</v>
      </c>
      <c r="D778" s="16" t="s">
        <v>1606</v>
      </c>
    </row>
    <row r="779" spans="1:65">
      <c r="A779" s="16" t="s">
        <v>59</v>
      </c>
      <c r="B779" s="16" t="s">
        <v>60</v>
      </c>
      <c r="C779" s="16" t="s">
        <v>1607</v>
      </c>
      <c r="D779" s="16" t="s">
        <v>1608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59</v>
      </c>
      <c r="B780" s="16" t="s">
        <v>60</v>
      </c>
      <c r="C780" s="16" t="s">
        <v>1609</v>
      </c>
      <c r="D780" s="16" t="s">
        <v>1610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59</v>
      </c>
      <c r="B781" s="16" t="s">
        <v>60</v>
      </c>
      <c r="C781" s="16" t="s">
        <v>1611</v>
      </c>
      <c r="D781" s="16" t="s">
        <v>1612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59</v>
      </c>
      <c r="B782" s="16" t="s">
        <v>60</v>
      </c>
      <c r="C782" s="16" t="s">
        <v>1613</v>
      </c>
      <c r="D782" s="16" t="s">
        <v>1614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59</v>
      </c>
      <c r="B783" s="16" t="s">
        <v>60</v>
      </c>
      <c r="C783" s="16" t="s">
        <v>1615</v>
      </c>
      <c r="D783" s="16" t="s">
        <v>1616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59</v>
      </c>
      <c r="B784" s="16" t="s">
        <v>60</v>
      </c>
      <c r="C784" s="16" t="s">
        <v>1617</v>
      </c>
      <c r="D784" s="16" t="s">
        <v>1618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59</v>
      </c>
      <c r="B785" s="16" t="s">
        <v>60</v>
      </c>
      <c r="C785" s="16" t="s">
        <v>1619</v>
      </c>
      <c r="D785" s="16" t="s">
        <v>1620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59</v>
      </c>
      <c r="B786" s="16" t="s">
        <v>60</v>
      </c>
      <c r="C786" s="16" t="s">
        <v>1621</v>
      </c>
      <c r="D786" s="16" t="s">
        <v>1622</v>
      </c>
    </row>
    <row r="787" spans="1:65">
      <c r="A787" s="16" t="s">
        <v>59</v>
      </c>
      <c r="B787" s="16" t="s">
        <v>60</v>
      </c>
      <c r="C787" s="16" t="s">
        <v>1623</v>
      </c>
      <c r="D787" s="16" t="s">
        <v>1624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59</v>
      </c>
      <c r="B788" s="16" t="s">
        <v>60</v>
      </c>
      <c r="C788" s="16" t="s">
        <v>1625</v>
      </c>
      <c r="D788" s="16" t="s">
        <v>1626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59</v>
      </c>
      <c r="B789" s="16" t="s">
        <v>60</v>
      </c>
      <c r="C789" s="16" t="s">
        <v>1627</v>
      </c>
      <c r="D789" s="16" t="s">
        <v>1628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59</v>
      </c>
      <c r="B790" s="16" t="s">
        <v>60</v>
      </c>
      <c r="C790" s="16" t="s">
        <v>1629</v>
      </c>
      <c r="D790" s="16" t="s">
        <v>1630</v>
      </c>
      <c r="AQ790" s="16">
        <v>6.8370400511538698E-2</v>
      </c>
      <c r="AR790" s="16">
        <v>7.0283701094010706E-2</v>
      </c>
    </row>
    <row r="791" spans="1:65">
      <c r="A791" s="16" t="s">
        <v>59</v>
      </c>
      <c r="B791" s="16" t="s">
        <v>60</v>
      </c>
      <c r="C791" s="16" t="s">
        <v>1631</v>
      </c>
      <c r="D791" s="16" t="s">
        <v>1632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59</v>
      </c>
      <c r="B792" s="16" t="s">
        <v>60</v>
      </c>
      <c r="C792" s="16" t="s">
        <v>1633</v>
      </c>
      <c r="D792" s="16" t="s">
        <v>1634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59</v>
      </c>
      <c r="B793" s="16" t="s">
        <v>60</v>
      </c>
      <c r="C793" s="16" t="s">
        <v>1635</v>
      </c>
      <c r="D793" s="16" t="s">
        <v>1636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59</v>
      </c>
      <c r="B794" s="16" t="s">
        <v>60</v>
      </c>
      <c r="C794" s="16" t="s">
        <v>1637</v>
      </c>
      <c r="D794" s="16" t="s">
        <v>1638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59</v>
      </c>
      <c r="B795" s="16" t="s">
        <v>60</v>
      </c>
      <c r="C795" s="16" t="s">
        <v>1639</v>
      </c>
      <c r="D795" s="16" t="s">
        <v>1640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59</v>
      </c>
      <c r="B796" s="16" t="s">
        <v>60</v>
      </c>
      <c r="C796" s="16" t="s">
        <v>1641</v>
      </c>
      <c r="D796" s="16" t="s">
        <v>1642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59</v>
      </c>
      <c r="B797" s="16" t="s">
        <v>60</v>
      </c>
      <c r="C797" s="16" t="s">
        <v>1643</v>
      </c>
      <c r="D797" s="16" t="s">
        <v>1644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59</v>
      </c>
      <c r="B798" s="16" t="s">
        <v>60</v>
      </c>
      <c r="C798" s="16" t="s">
        <v>1645</v>
      </c>
      <c r="D798" s="16" t="s">
        <v>1646</v>
      </c>
      <c r="BC798" s="16">
        <v>3</v>
      </c>
      <c r="BK798" s="16">
        <v>2</v>
      </c>
    </row>
    <row r="799" spans="1:65">
      <c r="A799" s="16" t="s">
        <v>59</v>
      </c>
      <c r="B799" s="16" t="s">
        <v>60</v>
      </c>
      <c r="C799" s="16" t="s">
        <v>1647</v>
      </c>
      <c r="D799" s="16" t="s">
        <v>1648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59</v>
      </c>
      <c r="B800" s="16" t="s">
        <v>60</v>
      </c>
      <c r="C800" s="16" t="s">
        <v>1649</v>
      </c>
      <c r="D800" s="16" t="s">
        <v>1650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59</v>
      </c>
      <c r="B801" s="16" t="s">
        <v>60</v>
      </c>
      <c r="C801" s="16" t="s">
        <v>1651</v>
      </c>
      <c r="D801" s="16" t="s">
        <v>1652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59</v>
      </c>
      <c r="B802" s="16" t="s">
        <v>60</v>
      </c>
      <c r="C802" s="16" t="s">
        <v>1653</v>
      </c>
      <c r="D802" s="16" t="s">
        <v>1654</v>
      </c>
    </row>
    <row r="803" spans="1:65">
      <c r="A803" s="16" t="s">
        <v>59</v>
      </c>
      <c r="B803" s="16" t="s">
        <v>60</v>
      </c>
      <c r="C803" s="16" t="s">
        <v>1655</v>
      </c>
      <c r="D803" s="16" t="s">
        <v>1656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59</v>
      </c>
      <c r="B804" s="16" t="s">
        <v>60</v>
      </c>
      <c r="C804" s="16" t="s">
        <v>1657</v>
      </c>
      <c r="D804" s="16" t="s">
        <v>1658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59</v>
      </c>
      <c r="B805" s="16" t="s">
        <v>60</v>
      </c>
      <c r="C805" s="16" t="s">
        <v>1659</v>
      </c>
      <c r="D805" s="16" t="s">
        <v>1660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59</v>
      </c>
      <c r="B806" s="16" t="s">
        <v>60</v>
      </c>
      <c r="C806" s="16" t="s">
        <v>1661</v>
      </c>
      <c r="D806" s="16" t="s">
        <v>1662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59</v>
      </c>
      <c r="B807" s="16" t="s">
        <v>60</v>
      </c>
      <c r="C807" s="16" t="s">
        <v>1663</v>
      </c>
      <c r="D807" s="16" t="s">
        <v>1664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59</v>
      </c>
      <c r="B808" s="16" t="s">
        <v>60</v>
      </c>
      <c r="C808" s="16" t="s">
        <v>1665</v>
      </c>
      <c r="D808" s="16" t="s">
        <v>1666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59</v>
      </c>
      <c r="B809" s="16" t="s">
        <v>60</v>
      </c>
      <c r="C809" s="16" t="s">
        <v>1667</v>
      </c>
      <c r="D809" s="16" t="s">
        <v>1668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59</v>
      </c>
      <c r="B810" s="16" t="s">
        <v>60</v>
      </c>
      <c r="C810" s="16" t="s">
        <v>1669</v>
      </c>
      <c r="D810" s="16" t="s">
        <v>1670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59</v>
      </c>
      <c r="B811" s="16" t="s">
        <v>60</v>
      </c>
      <c r="C811" s="16" t="s">
        <v>1671</v>
      </c>
      <c r="D811" s="16" t="s">
        <v>1672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59</v>
      </c>
      <c r="B812" s="16" t="s">
        <v>60</v>
      </c>
      <c r="C812" s="16" t="s">
        <v>1673</v>
      </c>
      <c r="D812" s="16" t="s">
        <v>1674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59</v>
      </c>
      <c r="B813" s="16" t="s">
        <v>60</v>
      </c>
      <c r="C813" s="16" t="s">
        <v>1675</v>
      </c>
      <c r="D813" s="16" t="s">
        <v>1676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59</v>
      </c>
      <c r="B814" s="16" t="s">
        <v>60</v>
      </c>
      <c r="C814" s="16" t="s">
        <v>1677</v>
      </c>
      <c r="D814" s="16" t="s">
        <v>1678</v>
      </c>
      <c r="BK814" s="16">
        <v>44</v>
      </c>
    </row>
    <row r="815" spans="1:65">
      <c r="A815" s="16" t="s">
        <v>59</v>
      </c>
      <c r="B815" s="16" t="s">
        <v>60</v>
      </c>
      <c r="C815" s="16" t="s">
        <v>1679</v>
      </c>
      <c r="D815" s="16" t="s">
        <v>1680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59</v>
      </c>
      <c r="B816" s="16" t="s">
        <v>60</v>
      </c>
      <c r="C816" s="16" t="s">
        <v>1681</v>
      </c>
      <c r="D816" s="16" t="s">
        <v>1682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59</v>
      </c>
      <c r="B817" s="16" t="s">
        <v>60</v>
      </c>
      <c r="C817" s="16" t="s">
        <v>1683</v>
      </c>
      <c r="D817" s="16" t="s">
        <v>1684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59</v>
      </c>
      <c r="B818" s="16" t="s">
        <v>60</v>
      </c>
      <c r="C818" s="16" t="s">
        <v>1685</v>
      </c>
      <c r="D818" s="16" t="s">
        <v>1686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59</v>
      </c>
      <c r="B819" s="16" t="s">
        <v>60</v>
      </c>
      <c r="C819" s="16" t="s">
        <v>1687</v>
      </c>
      <c r="D819" s="16" t="s">
        <v>1688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59</v>
      </c>
      <c r="B820" s="16" t="s">
        <v>60</v>
      </c>
      <c r="C820" s="16" t="s">
        <v>1689</v>
      </c>
      <c r="D820" s="16" t="s">
        <v>1690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59</v>
      </c>
      <c r="B821" s="16" t="s">
        <v>60</v>
      </c>
      <c r="C821" s="16" t="s">
        <v>1691</v>
      </c>
      <c r="D821" s="16" t="s">
        <v>1692</v>
      </c>
    </row>
    <row r="822" spans="1:65">
      <c r="A822" s="16" t="s">
        <v>59</v>
      </c>
      <c r="B822" s="16" t="s">
        <v>60</v>
      </c>
      <c r="C822" s="16" t="s">
        <v>1693</v>
      </c>
      <c r="D822" s="16" t="s">
        <v>1694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59</v>
      </c>
      <c r="B823" s="16" t="s">
        <v>60</v>
      </c>
      <c r="C823" s="16" t="s">
        <v>1695</v>
      </c>
      <c r="D823" s="16" t="s">
        <v>1696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59</v>
      </c>
      <c r="B824" s="16" t="s">
        <v>60</v>
      </c>
      <c r="C824" s="16" t="s">
        <v>1697</v>
      </c>
      <c r="D824" s="16" t="s">
        <v>1698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59</v>
      </c>
      <c r="B825" s="16" t="s">
        <v>60</v>
      </c>
      <c r="C825" s="16" t="s">
        <v>1699</v>
      </c>
      <c r="D825" s="16" t="s">
        <v>1700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59</v>
      </c>
      <c r="B826" s="16" t="s">
        <v>60</v>
      </c>
      <c r="C826" s="16" t="s">
        <v>1701</v>
      </c>
      <c r="D826" s="16" t="s">
        <v>1702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59</v>
      </c>
      <c r="B827" s="16" t="s">
        <v>60</v>
      </c>
      <c r="C827" s="16" t="s">
        <v>1703</v>
      </c>
      <c r="D827" s="16" t="s">
        <v>1704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59</v>
      </c>
      <c r="B828" s="16" t="s">
        <v>60</v>
      </c>
      <c r="C828" s="16" t="s">
        <v>1705</v>
      </c>
      <c r="D828" s="16" t="s">
        <v>1706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59</v>
      </c>
      <c r="B829" s="16" t="s">
        <v>60</v>
      </c>
      <c r="C829" s="16" t="s">
        <v>1707</v>
      </c>
      <c r="D829" s="16" t="s">
        <v>1708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59</v>
      </c>
      <c r="B830" s="16" t="s">
        <v>60</v>
      </c>
      <c r="C830" s="16" t="s">
        <v>1709</v>
      </c>
      <c r="D830" s="16" t="s">
        <v>1710</v>
      </c>
    </row>
    <row r="831" spans="1:65">
      <c r="A831" s="16" t="s">
        <v>59</v>
      </c>
      <c r="B831" s="16" t="s">
        <v>60</v>
      </c>
      <c r="C831" s="16" t="s">
        <v>1711</v>
      </c>
      <c r="D831" s="16" t="s">
        <v>1712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59</v>
      </c>
      <c r="B832" s="16" t="s">
        <v>60</v>
      </c>
      <c r="C832" s="16" t="s">
        <v>1713</v>
      </c>
      <c r="D832" s="16" t="s">
        <v>1714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59</v>
      </c>
      <c r="B833" s="16" t="s">
        <v>60</v>
      </c>
      <c r="C833" s="16" t="s">
        <v>1715</v>
      </c>
      <c r="D833" s="16" t="s">
        <v>1716</v>
      </c>
    </row>
    <row r="834" spans="1:65">
      <c r="A834" s="16" t="s">
        <v>59</v>
      </c>
      <c r="B834" s="16" t="s">
        <v>60</v>
      </c>
      <c r="C834" s="16" t="s">
        <v>1717</v>
      </c>
      <c r="D834" s="16" t="s">
        <v>1718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59</v>
      </c>
      <c r="B835" s="16" t="s">
        <v>60</v>
      </c>
      <c r="C835" s="16" t="s">
        <v>1719</v>
      </c>
      <c r="D835" s="16" t="s">
        <v>1720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59</v>
      </c>
      <c r="B836" s="16" t="s">
        <v>60</v>
      </c>
      <c r="C836" s="16" t="s">
        <v>1721</v>
      </c>
      <c r="D836" s="16" t="s">
        <v>1722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59</v>
      </c>
      <c r="B837" s="16" t="s">
        <v>60</v>
      </c>
      <c r="C837" s="16" t="s">
        <v>1723</v>
      </c>
      <c r="D837" s="16" t="s">
        <v>1724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59</v>
      </c>
      <c r="B838" s="16" t="s">
        <v>60</v>
      </c>
      <c r="C838" s="16" t="s">
        <v>1725</v>
      </c>
      <c r="D838" s="16" t="s">
        <v>1726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59</v>
      </c>
      <c r="B839" s="16" t="s">
        <v>60</v>
      </c>
      <c r="C839" s="16" t="s">
        <v>1727</v>
      </c>
      <c r="D839" s="16" t="s">
        <v>1728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59</v>
      </c>
      <c r="B840" s="16" t="s">
        <v>60</v>
      </c>
      <c r="C840" s="16" t="s">
        <v>1729</v>
      </c>
      <c r="D840" s="16" t="s">
        <v>1730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59</v>
      </c>
      <c r="B841" s="16" t="s">
        <v>60</v>
      </c>
      <c r="C841" s="16" t="s">
        <v>1731</v>
      </c>
      <c r="D841" s="16" t="s">
        <v>1732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59</v>
      </c>
      <c r="B842" s="16" t="s">
        <v>60</v>
      </c>
      <c r="C842" s="16" t="s">
        <v>1733</v>
      </c>
      <c r="D842" s="16" t="s">
        <v>1734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59</v>
      </c>
      <c r="B843" s="16" t="s">
        <v>60</v>
      </c>
      <c r="C843" s="16" t="s">
        <v>1735</v>
      </c>
      <c r="D843" s="16" t="s">
        <v>1736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59</v>
      </c>
      <c r="B844" s="16" t="s">
        <v>60</v>
      </c>
      <c r="C844" s="16" t="s">
        <v>1737</v>
      </c>
      <c r="D844" s="16" t="s">
        <v>1738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59</v>
      </c>
      <c r="B845" s="16" t="s">
        <v>60</v>
      </c>
      <c r="C845" s="16" t="s">
        <v>1739</v>
      </c>
      <c r="D845" s="16" t="s">
        <v>1740</v>
      </c>
    </row>
    <row r="846" spans="1:65">
      <c r="A846" s="16" t="s">
        <v>59</v>
      </c>
      <c r="B846" s="16" t="s">
        <v>60</v>
      </c>
      <c r="C846" s="16" t="s">
        <v>1741</v>
      </c>
      <c r="D846" s="16" t="s">
        <v>1742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59</v>
      </c>
      <c r="B847" s="16" t="s">
        <v>60</v>
      </c>
      <c r="C847" s="16" t="s">
        <v>1743</v>
      </c>
      <c r="D847" s="16" t="s">
        <v>1744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59</v>
      </c>
      <c r="B848" s="16" t="s">
        <v>60</v>
      </c>
      <c r="C848" s="16" t="s">
        <v>1745</v>
      </c>
      <c r="D848" s="16" t="s">
        <v>1746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59</v>
      </c>
      <c r="B849" s="16" t="s">
        <v>60</v>
      </c>
      <c r="C849" s="16" t="s">
        <v>1747</v>
      </c>
      <c r="D849" s="16" t="s">
        <v>1748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59</v>
      </c>
      <c r="B850" s="16" t="s">
        <v>60</v>
      </c>
      <c r="C850" s="16" t="s">
        <v>1749</v>
      </c>
      <c r="D850" s="16" t="s">
        <v>1750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59</v>
      </c>
      <c r="B851" s="16" t="s">
        <v>60</v>
      </c>
      <c r="C851" s="16" t="s">
        <v>1751</v>
      </c>
      <c r="D851" s="16" t="s">
        <v>1752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59</v>
      </c>
      <c r="B852" s="16" t="s">
        <v>60</v>
      </c>
      <c r="C852" s="16" t="s">
        <v>1753</v>
      </c>
      <c r="D852" s="16" t="s">
        <v>1754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59</v>
      </c>
      <c r="B853" s="16" t="s">
        <v>60</v>
      </c>
      <c r="C853" s="16" t="s">
        <v>1755</v>
      </c>
      <c r="D853" s="16" t="s">
        <v>1756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59</v>
      </c>
      <c r="B854" s="16" t="s">
        <v>60</v>
      </c>
      <c r="C854" s="16" t="s">
        <v>1757</v>
      </c>
      <c r="D854" s="16" t="s">
        <v>1758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59</v>
      </c>
      <c r="B855" s="16" t="s">
        <v>60</v>
      </c>
      <c r="C855" s="16" t="s">
        <v>1759</v>
      </c>
      <c r="D855" s="16" t="s">
        <v>1760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59</v>
      </c>
      <c r="B856" s="16" t="s">
        <v>60</v>
      </c>
      <c r="C856" s="16" t="s">
        <v>1761</v>
      </c>
      <c r="D856" s="16" t="s">
        <v>1762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59</v>
      </c>
      <c r="B857" s="16" t="s">
        <v>60</v>
      </c>
      <c r="C857" s="16" t="s">
        <v>1763</v>
      </c>
      <c r="D857" s="16" t="s">
        <v>1764</v>
      </c>
    </row>
    <row r="858" spans="1:65">
      <c r="A858" s="16" t="s">
        <v>59</v>
      </c>
      <c r="B858" s="16" t="s">
        <v>60</v>
      </c>
      <c r="C858" s="16" t="s">
        <v>1765</v>
      </c>
      <c r="D858" s="16" t="s">
        <v>1766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59</v>
      </c>
      <c r="B859" s="16" t="s">
        <v>60</v>
      </c>
      <c r="C859" s="16" t="s">
        <v>1767</v>
      </c>
      <c r="D859" s="16" t="s">
        <v>1768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59</v>
      </c>
      <c r="B860" s="16" t="s">
        <v>60</v>
      </c>
      <c r="C860" s="16" t="s">
        <v>1769</v>
      </c>
      <c r="D860" s="16" t="s">
        <v>1770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59</v>
      </c>
      <c r="B861" s="16" t="s">
        <v>60</v>
      </c>
      <c r="C861" s="16" t="s">
        <v>1771</v>
      </c>
      <c r="D861" s="16" t="s">
        <v>1772</v>
      </c>
    </row>
    <row r="862" spans="1:65">
      <c r="A862" s="16" t="s">
        <v>59</v>
      </c>
      <c r="B862" s="16" t="s">
        <v>60</v>
      </c>
      <c r="C862" s="16" t="s">
        <v>1773</v>
      </c>
      <c r="D862" s="16" t="s">
        <v>1774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59</v>
      </c>
      <c r="B863" s="16" t="s">
        <v>60</v>
      </c>
      <c r="C863" s="16" t="s">
        <v>1775</v>
      </c>
      <c r="D863" s="16" t="s">
        <v>1776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59</v>
      </c>
      <c r="B864" s="16" t="s">
        <v>60</v>
      </c>
      <c r="C864" s="16" t="s">
        <v>1777</v>
      </c>
      <c r="D864" s="16" t="s">
        <v>1778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59</v>
      </c>
      <c r="B865" s="16" t="s">
        <v>60</v>
      </c>
      <c r="C865" s="16" t="s">
        <v>1779</v>
      </c>
      <c r="D865" s="16" t="s">
        <v>1780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59</v>
      </c>
      <c r="B866" s="16" t="s">
        <v>60</v>
      </c>
      <c r="C866" s="16" t="s">
        <v>1781</v>
      </c>
      <c r="D866" s="16" t="s">
        <v>1782</v>
      </c>
      <c r="AM866" s="16">
        <v>14000000</v>
      </c>
    </row>
    <row r="867" spans="1:65">
      <c r="A867" s="16" t="s">
        <v>59</v>
      </c>
      <c r="B867" s="16" t="s">
        <v>60</v>
      </c>
      <c r="C867" s="16" t="s">
        <v>1783</v>
      </c>
      <c r="D867" s="16" t="s">
        <v>1784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59</v>
      </c>
      <c r="B868" s="16" t="s">
        <v>60</v>
      </c>
      <c r="C868" s="16" t="s">
        <v>1785</v>
      </c>
      <c r="D868" s="16" t="s">
        <v>1786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59</v>
      </c>
      <c r="B869" s="16" t="s">
        <v>60</v>
      </c>
      <c r="C869" s="16" t="s">
        <v>1787</v>
      </c>
      <c r="D869" s="16" t="s">
        <v>1788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59</v>
      </c>
      <c r="B870" s="16" t="s">
        <v>60</v>
      </c>
      <c r="C870" s="16" t="s">
        <v>1789</v>
      </c>
      <c r="D870" s="16" t="s">
        <v>1790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59</v>
      </c>
      <c r="B871" s="16" t="s">
        <v>60</v>
      </c>
      <c r="C871" s="16" t="s">
        <v>1791</v>
      </c>
      <c r="D871" s="16" t="s">
        <v>1792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59</v>
      </c>
      <c r="B872" s="16" t="s">
        <v>60</v>
      </c>
      <c r="C872" s="16" t="s">
        <v>1793</v>
      </c>
      <c r="D872" s="16" t="s">
        <v>1794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59</v>
      </c>
      <c r="B873" s="16" t="s">
        <v>60</v>
      </c>
      <c r="C873" s="16" t="s">
        <v>1795</v>
      </c>
      <c r="D873" s="16" t="s">
        <v>1796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59</v>
      </c>
      <c r="B874" s="16" t="s">
        <v>60</v>
      </c>
      <c r="C874" s="16" t="s">
        <v>1797</v>
      </c>
      <c r="D874" s="16" t="s">
        <v>1798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59</v>
      </c>
      <c r="B875" s="16" t="s">
        <v>60</v>
      </c>
      <c r="C875" s="16" t="s">
        <v>1799</v>
      </c>
      <c r="D875" s="16" t="s">
        <v>1800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59</v>
      </c>
      <c r="B876" s="16" t="s">
        <v>60</v>
      </c>
      <c r="C876" s="16" t="s">
        <v>1801</v>
      </c>
      <c r="D876" s="16" t="s">
        <v>1802</v>
      </c>
    </row>
    <row r="877" spans="1:65">
      <c r="A877" s="16" t="s">
        <v>59</v>
      </c>
      <c r="B877" s="16" t="s">
        <v>60</v>
      </c>
      <c r="C877" s="16" t="s">
        <v>1803</v>
      </c>
      <c r="D877" s="16" t="s">
        <v>1804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59</v>
      </c>
      <c r="B878" s="16" t="s">
        <v>60</v>
      </c>
      <c r="C878" s="16" t="s">
        <v>1805</v>
      </c>
      <c r="D878" s="16" t="s">
        <v>1806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59</v>
      </c>
      <c r="B879" s="16" t="s">
        <v>60</v>
      </c>
      <c r="C879" s="16" t="s">
        <v>1807</v>
      </c>
      <c r="D879" s="16" t="s">
        <v>1808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59</v>
      </c>
      <c r="B880" s="16" t="s">
        <v>60</v>
      </c>
      <c r="C880" s="16" t="s">
        <v>1809</v>
      </c>
      <c r="D880" s="16" t="s">
        <v>1810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59</v>
      </c>
      <c r="B881" s="16" t="s">
        <v>60</v>
      </c>
      <c r="C881" s="16" t="s">
        <v>1811</v>
      </c>
      <c r="D881" s="16" t="s">
        <v>1812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59</v>
      </c>
      <c r="B882" s="16" t="s">
        <v>60</v>
      </c>
      <c r="C882" s="16" t="s">
        <v>1813</v>
      </c>
      <c r="D882" s="16" t="s">
        <v>1814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59</v>
      </c>
      <c r="B883" s="16" t="s">
        <v>60</v>
      </c>
      <c r="C883" s="16" t="s">
        <v>1815</v>
      </c>
      <c r="D883" s="16" t="s">
        <v>1816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59</v>
      </c>
      <c r="B884" s="16" t="s">
        <v>60</v>
      </c>
      <c r="C884" s="16" t="s">
        <v>1817</v>
      </c>
      <c r="D884" s="16" t="s">
        <v>1818</v>
      </c>
    </row>
    <row r="885" spans="1:65">
      <c r="A885" s="16" t="s">
        <v>59</v>
      </c>
      <c r="B885" s="16" t="s">
        <v>60</v>
      </c>
      <c r="C885" s="16" t="s">
        <v>1819</v>
      </c>
      <c r="D885" s="16" t="s">
        <v>1820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59</v>
      </c>
      <c r="B886" s="16" t="s">
        <v>60</v>
      </c>
      <c r="C886" s="16" t="s">
        <v>1821</v>
      </c>
      <c r="D886" s="16" t="s">
        <v>1822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59</v>
      </c>
      <c r="B887" s="16" t="s">
        <v>60</v>
      </c>
      <c r="C887" s="16" t="s">
        <v>1823</v>
      </c>
      <c r="D887" s="16" t="s">
        <v>1824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59</v>
      </c>
      <c r="B888" s="16" t="s">
        <v>60</v>
      </c>
      <c r="C888" s="16" t="s">
        <v>1825</v>
      </c>
      <c r="D888" s="16" t="s">
        <v>1826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59</v>
      </c>
      <c r="B889" s="16" t="s">
        <v>60</v>
      </c>
      <c r="C889" s="16" t="s">
        <v>1827</v>
      </c>
      <c r="D889" s="16" t="s">
        <v>1828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59</v>
      </c>
      <c r="B890" s="16" t="s">
        <v>60</v>
      </c>
      <c r="C890" s="16" t="s">
        <v>1829</v>
      </c>
      <c r="D890" s="16" t="s">
        <v>1830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59</v>
      </c>
      <c r="B891" s="16" t="s">
        <v>60</v>
      </c>
      <c r="C891" s="16" t="s">
        <v>1831</v>
      </c>
      <c r="D891" s="16" t="s">
        <v>1832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59</v>
      </c>
      <c r="B892" s="16" t="s">
        <v>60</v>
      </c>
      <c r="C892" s="16" t="s">
        <v>1833</v>
      </c>
      <c r="D892" s="16" t="s">
        <v>1834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59</v>
      </c>
      <c r="B893" s="16" t="s">
        <v>60</v>
      </c>
      <c r="C893" s="16" t="s">
        <v>1835</v>
      </c>
      <c r="D893" s="16" t="s">
        <v>1836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59</v>
      </c>
      <c r="B894" s="16" t="s">
        <v>60</v>
      </c>
      <c r="C894" s="16" t="s">
        <v>1837</v>
      </c>
      <c r="D894" s="16" t="s">
        <v>1838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59</v>
      </c>
      <c r="B895" s="16" t="s">
        <v>60</v>
      </c>
      <c r="C895" s="16" t="s">
        <v>1839</v>
      </c>
      <c r="D895" s="16" t="s">
        <v>1840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59</v>
      </c>
      <c r="B896" s="16" t="s">
        <v>60</v>
      </c>
      <c r="C896" s="16" t="s">
        <v>1841</v>
      </c>
      <c r="D896" s="16" t="s">
        <v>1842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59</v>
      </c>
      <c r="B897" s="16" t="s">
        <v>60</v>
      </c>
      <c r="C897" s="16" t="s">
        <v>1843</v>
      </c>
      <c r="D897" s="16" t="s">
        <v>1844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59</v>
      </c>
      <c r="B898" s="16" t="s">
        <v>60</v>
      </c>
      <c r="C898" s="16" t="s">
        <v>1845</v>
      </c>
      <c r="D898" s="16" t="s">
        <v>1846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59</v>
      </c>
      <c r="B899" s="16" t="s">
        <v>60</v>
      </c>
      <c r="C899" s="16" t="s">
        <v>1847</v>
      </c>
      <c r="D899" s="16" t="s">
        <v>1848</v>
      </c>
    </row>
    <row r="900" spans="1:65">
      <c r="A900" s="16" t="s">
        <v>59</v>
      </c>
      <c r="B900" s="16" t="s">
        <v>60</v>
      </c>
      <c r="C900" s="16" t="s">
        <v>1849</v>
      </c>
      <c r="D900" s="16" t="s">
        <v>1850</v>
      </c>
    </row>
    <row r="901" spans="1:65">
      <c r="A901" s="16" t="s">
        <v>59</v>
      </c>
      <c r="B901" s="16" t="s">
        <v>60</v>
      </c>
      <c r="C901" s="16" t="s">
        <v>1851</v>
      </c>
      <c r="D901" s="16" t="s">
        <v>1852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59</v>
      </c>
      <c r="B902" s="16" t="s">
        <v>60</v>
      </c>
      <c r="C902" s="16" t="s">
        <v>1853</v>
      </c>
      <c r="D902" s="16" t="s">
        <v>1854</v>
      </c>
    </row>
    <row r="903" spans="1:65">
      <c r="A903" s="16" t="s">
        <v>59</v>
      </c>
      <c r="B903" s="16" t="s">
        <v>60</v>
      </c>
      <c r="C903" s="16" t="s">
        <v>1855</v>
      </c>
      <c r="D903" s="16" t="s">
        <v>1856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59</v>
      </c>
      <c r="B904" s="16" t="s">
        <v>60</v>
      </c>
      <c r="C904" s="16" t="s">
        <v>1857</v>
      </c>
      <c r="D904" s="16" t="s">
        <v>1858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59</v>
      </c>
      <c r="B905" s="16" t="s">
        <v>60</v>
      </c>
      <c r="C905" s="16" t="s">
        <v>1859</v>
      </c>
      <c r="D905" s="16" t="s">
        <v>1860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59</v>
      </c>
      <c r="B906" s="16" t="s">
        <v>60</v>
      </c>
      <c r="C906" s="16" t="s">
        <v>1861</v>
      </c>
      <c r="D906" s="16" t="s">
        <v>1862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59</v>
      </c>
      <c r="B907" s="16" t="s">
        <v>60</v>
      </c>
      <c r="C907" s="16" t="s">
        <v>1863</v>
      </c>
      <c r="D907" s="16" t="s">
        <v>1864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59</v>
      </c>
      <c r="B908" s="16" t="s">
        <v>60</v>
      </c>
      <c r="C908" s="16" t="s">
        <v>1865</v>
      </c>
      <c r="D908" s="16" t="s">
        <v>1866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59</v>
      </c>
      <c r="B909" s="16" t="s">
        <v>60</v>
      </c>
      <c r="C909" s="16" t="s">
        <v>1867</v>
      </c>
      <c r="D909" s="16" t="s">
        <v>1868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59</v>
      </c>
      <c r="B910" s="16" t="s">
        <v>60</v>
      </c>
      <c r="C910" s="16" t="s">
        <v>1869</v>
      </c>
      <c r="D910" s="16" t="s">
        <v>1870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59</v>
      </c>
      <c r="B911" s="16" t="s">
        <v>60</v>
      </c>
      <c r="C911" s="16" t="s">
        <v>1871</v>
      </c>
      <c r="D911" s="16" t="s">
        <v>1872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59</v>
      </c>
      <c r="B912" s="16" t="s">
        <v>60</v>
      </c>
      <c r="C912" s="16" t="s">
        <v>1873</v>
      </c>
      <c r="D912" s="16" t="s">
        <v>1874</v>
      </c>
      <c r="AS912" s="16">
        <v>12.01427</v>
      </c>
      <c r="AX912" s="16">
        <v>5.8</v>
      </c>
    </row>
    <row r="913" spans="1:64">
      <c r="A913" s="16" t="s">
        <v>59</v>
      </c>
      <c r="B913" s="16" t="s">
        <v>60</v>
      </c>
      <c r="C913" s="16" t="s">
        <v>1875</v>
      </c>
      <c r="D913" s="16" t="s">
        <v>1876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59</v>
      </c>
      <c r="B914" s="16" t="s">
        <v>60</v>
      </c>
      <c r="C914" s="16" t="s">
        <v>1877</v>
      </c>
      <c r="D914" s="16" t="s">
        <v>1878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59</v>
      </c>
      <c r="B915" s="16" t="s">
        <v>60</v>
      </c>
      <c r="C915" s="16" t="s">
        <v>1879</v>
      </c>
      <c r="D915" s="16" t="s">
        <v>1880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59</v>
      </c>
      <c r="B916" s="16" t="s">
        <v>60</v>
      </c>
      <c r="C916" s="16" t="s">
        <v>1881</v>
      </c>
      <c r="D916" s="16" t="s">
        <v>1882</v>
      </c>
    </row>
    <row r="917" spans="1:64">
      <c r="A917" s="16" t="s">
        <v>59</v>
      </c>
      <c r="B917" s="16" t="s">
        <v>60</v>
      </c>
      <c r="C917" s="16" t="s">
        <v>1883</v>
      </c>
      <c r="D917" s="16" t="s">
        <v>1884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59</v>
      </c>
      <c r="B918" s="16" t="s">
        <v>60</v>
      </c>
      <c r="C918" s="16" t="s">
        <v>1885</v>
      </c>
      <c r="D918" s="16" t="s">
        <v>1886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59</v>
      </c>
      <c r="B919" s="16" t="s">
        <v>60</v>
      </c>
      <c r="C919" s="16" t="s">
        <v>1887</v>
      </c>
      <c r="D919" s="16" t="s">
        <v>1888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59</v>
      </c>
      <c r="B920" s="16" t="s">
        <v>60</v>
      </c>
      <c r="C920" s="16" t="s">
        <v>1889</v>
      </c>
      <c r="D920" s="16" t="s">
        <v>1890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59</v>
      </c>
      <c r="B921" s="16" t="s">
        <v>60</v>
      </c>
      <c r="C921" s="16" t="s">
        <v>1891</v>
      </c>
      <c r="D921" s="16" t="s">
        <v>1892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59</v>
      </c>
      <c r="B922" s="16" t="s">
        <v>60</v>
      </c>
      <c r="C922" s="16" t="s">
        <v>1893</v>
      </c>
      <c r="D922" s="16" t="s">
        <v>1894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59</v>
      </c>
      <c r="B923" s="16" t="s">
        <v>60</v>
      </c>
      <c r="C923" s="16" t="s">
        <v>1895</v>
      </c>
      <c r="D923" s="16" t="s">
        <v>1896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59</v>
      </c>
      <c r="B924" s="16" t="s">
        <v>60</v>
      </c>
      <c r="C924" s="16" t="s">
        <v>1897</v>
      </c>
      <c r="D924" s="16" t="s">
        <v>1898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59</v>
      </c>
      <c r="B925" s="16" t="s">
        <v>60</v>
      </c>
      <c r="C925" s="16" t="s">
        <v>1899</v>
      </c>
      <c r="D925" s="16" t="s">
        <v>1900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59</v>
      </c>
      <c r="B926" s="16" t="s">
        <v>60</v>
      </c>
      <c r="C926" s="16" t="s">
        <v>1901</v>
      </c>
      <c r="D926" s="16" t="s">
        <v>1902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59</v>
      </c>
      <c r="B927" s="16" t="s">
        <v>60</v>
      </c>
      <c r="C927" s="16" t="s">
        <v>1903</v>
      </c>
      <c r="D927" s="16" t="s">
        <v>1904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59</v>
      </c>
      <c r="B928" s="16" t="s">
        <v>60</v>
      </c>
      <c r="C928" s="16" t="s">
        <v>1905</v>
      </c>
      <c r="D928" s="16" t="s">
        <v>1906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59</v>
      </c>
      <c r="B929" s="16" t="s">
        <v>60</v>
      </c>
      <c r="C929" s="16" t="s">
        <v>1907</v>
      </c>
      <c r="D929" s="16" t="s">
        <v>1908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59</v>
      </c>
      <c r="B930" s="16" t="s">
        <v>60</v>
      </c>
      <c r="C930" s="16" t="s">
        <v>1909</v>
      </c>
      <c r="D930" s="16" t="s">
        <v>1910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59</v>
      </c>
      <c r="B931" s="16" t="s">
        <v>60</v>
      </c>
      <c r="C931" s="16" t="s">
        <v>1911</v>
      </c>
      <c r="D931" s="16" t="s">
        <v>1912</v>
      </c>
      <c r="BK931" s="16">
        <v>88.532560000000004</v>
      </c>
    </row>
    <row r="932" spans="1:65">
      <c r="A932" s="16" t="s">
        <v>59</v>
      </c>
      <c r="B932" s="16" t="s">
        <v>60</v>
      </c>
      <c r="C932" s="16" t="s">
        <v>1913</v>
      </c>
      <c r="D932" s="16" t="s">
        <v>1914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59</v>
      </c>
      <c r="B933" s="16" t="s">
        <v>60</v>
      </c>
      <c r="C933" s="16" t="s">
        <v>1915</v>
      </c>
      <c r="D933" s="16" t="s">
        <v>1916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59</v>
      </c>
      <c r="B934" s="16" t="s">
        <v>60</v>
      </c>
      <c r="C934" s="16" t="s">
        <v>1917</v>
      </c>
      <c r="D934" s="16" t="s">
        <v>1918</v>
      </c>
    </row>
    <row r="935" spans="1:65">
      <c r="A935" s="16" t="s">
        <v>59</v>
      </c>
      <c r="B935" s="16" t="s">
        <v>60</v>
      </c>
      <c r="C935" s="16" t="s">
        <v>1919</v>
      </c>
      <c r="D935" s="16" t="s">
        <v>1920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59</v>
      </c>
      <c r="B936" s="16" t="s">
        <v>60</v>
      </c>
      <c r="C936" s="16" t="s">
        <v>1921</v>
      </c>
      <c r="D936" s="16" t="s">
        <v>1922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59</v>
      </c>
      <c r="B937" s="16" t="s">
        <v>60</v>
      </c>
      <c r="C937" s="16" t="s">
        <v>1923</v>
      </c>
      <c r="D937" s="16" t="s">
        <v>1924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59</v>
      </c>
      <c r="B938" s="16" t="s">
        <v>60</v>
      </c>
      <c r="C938" s="16" t="s">
        <v>1925</v>
      </c>
      <c r="D938" s="16" t="s">
        <v>1926</v>
      </c>
      <c r="BH938" s="16">
        <v>17.3805729739952</v>
      </c>
    </row>
    <row r="939" spans="1:65">
      <c r="A939" s="16" t="s">
        <v>59</v>
      </c>
      <c r="B939" s="16" t="s">
        <v>60</v>
      </c>
      <c r="C939" s="16" t="s">
        <v>1927</v>
      </c>
      <c r="D939" s="16" t="s">
        <v>1928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59</v>
      </c>
      <c r="B940" s="16" t="s">
        <v>60</v>
      </c>
      <c r="C940" s="16" t="s">
        <v>1929</v>
      </c>
      <c r="D940" s="16" t="s">
        <v>1930</v>
      </c>
      <c r="BJ940" s="16">
        <v>13513.397268115399</v>
      </c>
    </row>
    <row r="941" spans="1:65">
      <c r="A941" s="16" t="s">
        <v>59</v>
      </c>
      <c r="B941" s="16" t="s">
        <v>60</v>
      </c>
      <c r="C941" s="16" t="s">
        <v>1931</v>
      </c>
      <c r="D941" s="16" t="s">
        <v>1932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59</v>
      </c>
      <c r="B942" s="16" t="s">
        <v>60</v>
      </c>
      <c r="C942" s="16" t="s">
        <v>1933</v>
      </c>
      <c r="D942" s="16" t="s">
        <v>1934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59</v>
      </c>
      <c r="B943" s="16" t="s">
        <v>60</v>
      </c>
      <c r="C943" s="16" t="s">
        <v>1935</v>
      </c>
      <c r="D943" s="16" t="s">
        <v>1936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59</v>
      </c>
      <c r="B944" s="16" t="s">
        <v>60</v>
      </c>
      <c r="C944" s="16" t="s">
        <v>1937</v>
      </c>
      <c r="D944" s="16" t="s">
        <v>1938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59</v>
      </c>
      <c r="B945" s="16" t="s">
        <v>60</v>
      </c>
      <c r="C945" s="16" t="s">
        <v>1939</v>
      </c>
      <c r="D945" s="16" t="s">
        <v>1940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59</v>
      </c>
      <c r="B946" s="16" t="s">
        <v>60</v>
      </c>
      <c r="C946" s="16" t="s">
        <v>1941</v>
      </c>
      <c r="D946" s="16" t="s">
        <v>1942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59</v>
      </c>
      <c r="B947" s="16" t="s">
        <v>60</v>
      </c>
      <c r="C947" s="16" t="s">
        <v>1943</v>
      </c>
      <c r="D947" s="16" t="s">
        <v>1944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59</v>
      </c>
      <c r="B948" s="16" t="s">
        <v>60</v>
      </c>
      <c r="C948" s="16" t="s">
        <v>1945</v>
      </c>
      <c r="D948" s="16" t="s">
        <v>1946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59</v>
      </c>
      <c r="B949" s="16" t="s">
        <v>60</v>
      </c>
      <c r="C949" s="16" t="s">
        <v>1947</v>
      </c>
      <c r="D949" s="16" t="s">
        <v>1948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59</v>
      </c>
      <c r="B950" s="16" t="s">
        <v>60</v>
      </c>
      <c r="C950" s="16" t="s">
        <v>1949</v>
      </c>
      <c r="D950" s="16" t="s">
        <v>1950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59</v>
      </c>
      <c r="B951" s="16" t="s">
        <v>60</v>
      </c>
      <c r="C951" s="16" t="s">
        <v>1951</v>
      </c>
      <c r="D951" s="16" t="s">
        <v>1952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59</v>
      </c>
      <c r="B952" s="16" t="s">
        <v>60</v>
      </c>
      <c r="C952" s="16" t="s">
        <v>1953</v>
      </c>
      <c r="D952" s="16" t="s">
        <v>1954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59</v>
      </c>
      <c r="B953" s="16" t="s">
        <v>60</v>
      </c>
      <c r="C953" s="16" t="s">
        <v>1955</v>
      </c>
      <c r="D953" s="16" t="s">
        <v>1956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59</v>
      </c>
      <c r="B954" s="16" t="s">
        <v>60</v>
      </c>
      <c r="C954" s="16" t="s">
        <v>1957</v>
      </c>
      <c r="D954" s="16" t="s">
        <v>1958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59</v>
      </c>
      <c r="B955" s="16" t="s">
        <v>60</v>
      </c>
      <c r="C955" s="16" t="s">
        <v>1959</v>
      </c>
      <c r="D955" s="16" t="s">
        <v>1960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59</v>
      </c>
      <c r="B956" s="16" t="s">
        <v>60</v>
      </c>
      <c r="C956" s="16" t="s">
        <v>1961</v>
      </c>
      <c r="D956" s="16" t="s">
        <v>1962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59</v>
      </c>
      <c r="B957" s="16" t="s">
        <v>60</v>
      </c>
      <c r="C957" s="16" t="s">
        <v>1963</v>
      </c>
      <c r="D957" s="16" t="s">
        <v>1964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59</v>
      </c>
      <c r="B958" s="16" t="s">
        <v>60</v>
      </c>
      <c r="C958" s="16" t="s">
        <v>1965</v>
      </c>
      <c r="D958" s="16" t="s">
        <v>1966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59</v>
      </c>
      <c r="B959" s="16" t="s">
        <v>60</v>
      </c>
      <c r="C959" s="16" t="s">
        <v>1967</v>
      </c>
      <c r="D959" s="16" t="s">
        <v>1968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59</v>
      </c>
      <c r="B960" s="16" t="s">
        <v>60</v>
      </c>
      <c r="C960" s="16" t="s">
        <v>1969</v>
      </c>
      <c r="D960" s="16" t="s">
        <v>1970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59</v>
      </c>
      <c r="B961" s="16" t="s">
        <v>60</v>
      </c>
      <c r="C961" s="16" t="s">
        <v>1971</v>
      </c>
      <c r="D961" s="16" t="s">
        <v>1972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59</v>
      </c>
      <c r="B962" s="16" t="s">
        <v>60</v>
      </c>
      <c r="C962" s="16" t="s">
        <v>1973</v>
      </c>
      <c r="D962" s="16" t="s">
        <v>1974</v>
      </c>
      <c r="AY962" s="16">
        <v>93.6</v>
      </c>
    </row>
    <row r="963" spans="1:65">
      <c r="A963" s="16" t="s">
        <v>59</v>
      </c>
      <c r="B963" s="16" t="s">
        <v>60</v>
      </c>
      <c r="C963" s="16" t="s">
        <v>1975</v>
      </c>
      <c r="D963" s="16" t="s">
        <v>1976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59</v>
      </c>
      <c r="B964" s="16" t="s">
        <v>60</v>
      </c>
      <c r="C964" s="16" t="s">
        <v>1977</v>
      </c>
      <c r="D964" s="16" t="s">
        <v>1978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59</v>
      </c>
      <c r="B965" s="16" t="s">
        <v>60</v>
      </c>
      <c r="C965" s="16" t="s">
        <v>1979</v>
      </c>
      <c r="D965" s="16" t="s">
        <v>1980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59</v>
      </c>
      <c r="B966" s="16" t="s">
        <v>60</v>
      </c>
      <c r="C966" s="16" t="s">
        <v>1981</v>
      </c>
      <c r="D966" s="16" t="s">
        <v>1982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59</v>
      </c>
      <c r="B967" s="16" t="s">
        <v>60</v>
      </c>
      <c r="C967" s="16" t="s">
        <v>1983</v>
      </c>
      <c r="D967" s="16" t="s">
        <v>1984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59</v>
      </c>
      <c r="B968" s="16" t="s">
        <v>60</v>
      </c>
      <c r="C968" s="16" t="s">
        <v>1985</v>
      </c>
      <c r="D968" s="16" t="s">
        <v>1986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59</v>
      </c>
      <c r="B969" s="16" t="s">
        <v>60</v>
      </c>
      <c r="C969" s="16" t="s">
        <v>1987</v>
      </c>
      <c r="D969" s="16" t="s">
        <v>1988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59</v>
      </c>
      <c r="B970" s="16" t="s">
        <v>60</v>
      </c>
      <c r="C970" s="16" t="s">
        <v>1989</v>
      </c>
      <c r="D970" s="16" t="s">
        <v>1990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59</v>
      </c>
      <c r="B971" s="16" t="s">
        <v>60</v>
      </c>
      <c r="C971" s="16" t="s">
        <v>1991</v>
      </c>
      <c r="D971" s="16" t="s">
        <v>1992</v>
      </c>
    </row>
    <row r="972" spans="1:65">
      <c r="A972" s="16" t="s">
        <v>59</v>
      </c>
      <c r="B972" s="16" t="s">
        <v>60</v>
      </c>
      <c r="C972" s="16" t="s">
        <v>1993</v>
      </c>
      <c r="D972" s="16" t="s">
        <v>1994</v>
      </c>
      <c r="AX972" s="16">
        <v>16.399999999999999</v>
      </c>
    </row>
    <row r="973" spans="1:65">
      <c r="A973" s="16" t="s">
        <v>59</v>
      </c>
      <c r="B973" s="16" t="s">
        <v>60</v>
      </c>
      <c r="C973" s="16" t="s">
        <v>1995</v>
      </c>
      <c r="D973" s="16" t="s">
        <v>1996</v>
      </c>
      <c r="AX973" s="16">
        <v>7.4</v>
      </c>
    </row>
    <row r="974" spans="1:65">
      <c r="A974" s="16" t="s">
        <v>59</v>
      </c>
      <c r="B974" s="16" t="s">
        <v>60</v>
      </c>
      <c r="C974" s="16" t="s">
        <v>1997</v>
      </c>
      <c r="D974" s="16" t="s">
        <v>1998</v>
      </c>
      <c r="AX974" s="16">
        <v>92.1</v>
      </c>
    </row>
    <row r="975" spans="1:65">
      <c r="A975" s="16" t="s">
        <v>59</v>
      </c>
      <c r="B975" s="16" t="s">
        <v>60</v>
      </c>
      <c r="C975" s="16" t="s">
        <v>1999</v>
      </c>
      <c r="D975" s="16" t="s">
        <v>2000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59</v>
      </c>
      <c r="B976" s="16" t="s">
        <v>60</v>
      </c>
      <c r="C976" s="16" t="s">
        <v>2001</v>
      </c>
      <c r="D976" s="16" t="s">
        <v>2002</v>
      </c>
      <c r="AX976" s="16">
        <v>91.9</v>
      </c>
    </row>
    <row r="977" spans="1:64">
      <c r="A977" s="16" t="s">
        <v>59</v>
      </c>
      <c r="B977" s="16" t="s">
        <v>60</v>
      </c>
      <c r="C977" s="16" t="s">
        <v>2003</v>
      </c>
      <c r="D977" s="16" t="s">
        <v>2004</v>
      </c>
    </row>
    <row r="978" spans="1:64">
      <c r="A978" s="16" t="s">
        <v>59</v>
      </c>
      <c r="B978" s="16" t="s">
        <v>60</v>
      </c>
      <c r="C978" s="16" t="s">
        <v>2005</v>
      </c>
      <c r="D978" s="16" t="s">
        <v>2006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59</v>
      </c>
      <c r="B979" s="16" t="s">
        <v>60</v>
      </c>
      <c r="C979" s="16" t="s">
        <v>2007</v>
      </c>
      <c r="D979" s="16" t="s">
        <v>2008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59</v>
      </c>
      <c r="B980" s="16" t="s">
        <v>60</v>
      </c>
      <c r="C980" s="16" t="s">
        <v>2009</v>
      </c>
      <c r="D980" s="16" t="s">
        <v>2010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59</v>
      </c>
      <c r="B981" s="16" t="s">
        <v>60</v>
      </c>
      <c r="C981" s="16" t="s">
        <v>2011</v>
      </c>
      <c r="D981" s="16" t="s">
        <v>2012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59</v>
      </c>
      <c r="B982" s="16" t="s">
        <v>60</v>
      </c>
      <c r="C982" s="16" t="s">
        <v>2013</v>
      </c>
      <c r="D982" s="16" t="s">
        <v>2014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59</v>
      </c>
      <c r="B983" s="16" t="s">
        <v>60</v>
      </c>
      <c r="C983" s="16" t="s">
        <v>2015</v>
      </c>
      <c r="D983" s="16" t="s">
        <v>2016</v>
      </c>
      <c r="AS983" s="16">
        <v>36</v>
      </c>
      <c r="AY983" s="16">
        <v>32.9</v>
      </c>
    </row>
    <row r="984" spans="1:64">
      <c r="A984" s="16" t="s">
        <v>59</v>
      </c>
      <c r="B984" s="16" t="s">
        <v>60</v>
      </c>
      <c r="C984" s="16" t="s">
        <v>2017</v>
      </c>
      <c r="D984" s="16" t="s">
        <v>2018</v>
      </c>
      <c r="AS984" s="16">
        <v>1</v>
      </c>
    </row>
    <row r="985" spans="1:64">
      <c r="A985" s="16" t="s">
        <v>59</v>
      </c>
      <c r="B985" s="16" t="s">
        <v>60</v>
      </c>
      <c r="C985" s="16" t="s">
        <v>2019</v>
      </c>
      <c r="D985" s="16" t="s">
        <v>2020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59</v>
      </c>
      <c r="B986" s="16" t="s">
        <v>60</v>
      </c>
      <c r="C986" s="16" t="s">
        <v>2021</v>
      </c>
      <c r="D986" s="16" t="s">
        <v>2022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59</v>
      </c>
      <c r="B987" s="16" t="s">
        <v>60</v>
      </c>
      <c r="C987" s="16" t="s">
        <v>2023</v>
      </c>
      <c r="D987" s="16" t="s">
        <v>2024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59</v>
      </c>
      <c r="B988" s="16" t="s">
        <v>60</v>
      </c>
      <c r="C988" s="16" t="s">
        <v>2025</v>
      </c>
      <c r="D988" s="16" t="s">
        <v>2026</v>
      </c>
      <c r="AY988" s="16">
        <v>12.1</v>
      </c>
    </row>
    <row r="989" spans="1:64">
      <c r="A989" s="16" t="s">
        <v>59</v>
      </c>
      <c r="B989" s="16" t="s">
        <v>60</v>
      </c>
      <c r="C989" s="16" t="s">
        <v>2027</v>
      </c>
      <c r="D989" s="16" t="s">
        <v>2028</v>
      </c>
    </row>
    <row r="990" spans="1:64">
      <c r="A990" s="16" t="s">
        <v>59</v>
      </c>
      <c r="B990" s="16" t="s">
        <v>60</v>
      </c>
      <c r="C990" s="16" t="s">
        <v>2029</v>
      </c>
      <c r="D990" s="16" t="s">
        <v>2030</v>
      </c>
      <c r="BF990" s="16">
        <v>0</v>
      </c>
      <c r="BG990" s="16">
        <v>0</v>
      </c>
      <c r="BH990" s="16">
        <v>0</v>
      </c>
    </row>
    <row r="991" spans="1:64">
      <c r="A991" s="16" t="s">
        <v>59</v>
      </c>
      <c r="B991" s="16" t="s">
        <v>60</v>
      </c>
      <c r="C991" s="16" t="s">
        <v>2031</v>
      </c>
      <c r="D991" s="16" t="s">
        <v>2032</v>
      </c>
    </row>
    <row r="992" spans="1:64">
      <c r="A992" s="16" t="s">
        <v>59</v>
      </c>
      <c r="B992" s="16" t="s">
        <v>60</v>
      </c>
      <c r="C992" s="16" t="s">
        <v>2033</v>
      </c>
      <c r="D992" s="16" t="s">
        <v>2034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59</v>
      </c>
      <c r="B993" s="16" t="s">
        <v>60</v>
      </c>
      <c r="C993" s="16" t="s">
        <v>2035</v>
      </c>
      <c r="D993" s="16" t="s">
        <v>2036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59</v>
      </c>
      <c r="B994" s="16" t="s">
        <v>60</v>
      </c>
      <c r="C994" s="16" t="s">
        <v>2037</v>
      </c>
      <c r="D994" s="16" t="s">
        <v>2038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59</v>
      </c>
      <c r="B995" s="16" t="s">
        <v>60</v>
      </c>
      <c r="C995" s="16" t="s">
        <v>2039</v>
      </c>
      <c r="D995" s="16" t="s">
        <v>2040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59</v>
      </c>
      <c r="B996" s="16" t="s">
        <v>60</v>
      </c>
      <c r="C996" s="16" t="s">
        <v>2041</v>
      </c>
      <c r="D996" s="16" t="s">
        <v>2042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59</v>
      </c>
      <c r="B997" s="16" t="s">
        <v>60</v>
      </c>
      <c r="C997" s="16" t="s">
        <v>2043</v>
      </c>
      <c r="D997" s="16" t="s">
        <v>2044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59</v>
      </c>
      <c r="B998" s="16" t="s">
        <v>60</v>
      </c>
      <c r="C998" s="16" t="s">
        <v>2045</v>
      </c>
      <c r="D998" s="16" t="s">
        <v>2046</v>
      </c>
      <c r="BH998" s="16">
        <v>53.574143041739298</v>
      </c>
    </row>
    <row r="999" spans="1:65">
      <c r="A999" s="16" t="s">
        <v>59</v>
      </c>
      <c r="B999" s="16" t="s">
        <v>60</v>
      </c>
      <c r="C999" s="16" t="s">
        <v>2047</v>
      </c>
      <c r="D999" s="16" t="s">
        <v>2048</v>
      </c>
      <c r="BH999" s="16">
        <v>3.5194395297096102</v>
      </c>
    </row>
    <row r="1000" spans="1:65">
      <c r="A1000" s="16" t="s">
        <v>59</v>
      </c>
      <c r="B1000" s="16" t="s">
        <v>60</v>
      </c>
      <c r="C1000" s="16" t="s">
        <v>2049</v>
      </c>
      <c r="D1000" s="16" t="s">
        <v>2050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59</v>
      </c>
      <c r="B1001" s="16" t="s">
        <v>60</v>
      </c>
      <c r="C1001" s="16" t="s">
        <v>2051</v>
      </c>
      <c r="D1001" s="16" t="s">
        <v>2052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59</v>
      </c>
      <c r="B1002" s="16" t="s">
        <v>60</v>
      </c>
      <c r="C1002" s="16" t="s">
        <v>2053</v>
      </c>
      <c r="D1002" s="16" t="s">
        <v>2054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59</v>
      </c>
      <c r="B1003" s="16" t="s">
        <v>60</v>
      </c>
      <c r="C1003" s="16" t="s">
        <v>2055</v>
      </c>
      <c r="D1003" s="16" t="s">
        <v>2056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59</v>
      </c>
      <c r="B1004" s="16" t="s">
        <v>60</v>
      </c>
      <c r="C1004" s="16" t="s">
        <v>2057</v>
      </c>
      <c r="D1004" s="16" t="s">
        <v>2058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59</v>
      </c>
      <c r="B1005" s="16" t="s">
        <v>60</v>
      </c>
      <c r="C1005" s="16" t="s">
        <v>2059</v>
      </c>
      <c r="D1005" s="16" t="s">
        <v>2060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59</v>
      </c>
      <c r="B1006" s="16" t="s">
        <v>60</v>
      </c>
      <c r="C1006" s="16" t="s">
        <v>2061</v>
      </c>
      <c r="D1006" s="16" t="s">
        <v>2062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59</v>
      </c>
      <c r="B1007" s="16" t="s">
        <v>60</v>
      </c>
      <c r="C1007" s="16" t="s">
        <v>2063</v>
      </c>
      <c r="D1007" s="16" t="s">
        <v>2064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59</v>
      </c>
      <c r="B1008" s="16" t="s">
        <v>60</v>
      </c>
      <c r="C1008" s="16" t="s">
        <v>2065</v>
      </c>
      <c r="D1008" s="16" t="s">
        <v>2066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59</v>
      </c>
      <c r="B1009" s="16" t="s">
        <v>60</v>
      </c>
      <c r="C1009" s="16" t="s">
        <v>2067</v>
      </c>
      <c r="D1009" s="16" t="s">
        <v>2068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59</v>
      </c>
      <c r="B1010" s="16" t="s">
        <v>60</v>
      </c>
      <c r="C1010" s="16" t="s">
        <v>2069</v>
      </c>
      <c r="D1010" s="16" t="s">
        <v>2070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59</v>
      </c>
      <c r="B1011" s="16" t="s">
        <v>60</v>
      </c>
      <c r="C1011" s="16" t="s">
        <v>2071</v>
      </c>
      <c r="D1011" s="16" t="s">
        <v>2072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59</v>
      </c>
      <c r="B1012" s="16" t="s">
        <v>60</v>
      </c>
      <c r="C1012" s="16" t="s">
        <v>2073</v>
      </c>
      <c r="D1012" s="16" t="s">
        <v>2074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59</v>
      </c>
      <c r="B1013" s="16" t="s">
        <v>60</v>
      </c>
      <c r="C1013" s="16" t="s">
        <v>2075</v>
      </c>
      <c r="D1013" s="16" t="s">
        <v>2076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59</v>
      </c>
      <c r="B1014" s="16" t="s">
        <v>60</v>
      </c>
      <c r="C1014" s="16" t="s">
        <v>2077</v>
      </c>
      <c r="D1014" s="16" t="s">
        <v>2078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59</v>
      </c>
      <c r="B1015" s="16" t="s">
        <v>60</v>
      </c>
      <c r="C1015" s="16" t="s">
        <v>2079</v>
      </c>
      <c r="D1015" s="16" t="s">
        <v>2080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59</v>
      </c>
      <c r="B1016" s="16" t="s">
        <v>60</v>
      </c>
      <c r="C1016" s="16" t="s">
        <v>2081</v>
      </c>
      <c r="D1016" s="16" t="s">
        <v>2082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59</v>
      </c>
      <c r="B1017" s="16" t="s">
        <v>60</v>
      </c>
      <c r="C1017" s="16" t="s">
        <v>2083</v>
      </c>
      <c r="D1017" s="16" t="s">
        <v>2084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59</v>
      </c>
      <c r="B1018" s="16" t="s">
        <v>60</v>
      </c>
      <c r="C1018" s="16" t="s">
        <v>2085</v>
      </c>
      <c r="D1018" s="16" t="s">
        <v>2086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59</v>
      </c>
      <c r="B1019" s="16" t="s">
        <v>60</v>
      </c>
      <c r="C1019" s="16" t="s">
        <v>2087</v>
      </c>
      <c r="D1019" s="16" t="s">
        <v>2088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59</v>
      </c>
      <c r="B1020" s="16" t="s">
        <v>60</v>
      </c>
      <c r="C1020" s="16" t="s">
        <v>2089</v>
      </c>
      <c r="D1020" s="16" t="s">
        <v>2090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59</v>
      </c>
      <c r="B1021" s="16" t="s">
        <v>60</v>
      </c>
      <c r="C1021" s="16" t="s">
        <v>2091</v>
      </c>
      <c r="D1021" s="16" t="s">
        <v>2092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59</v>
      </c>
      <c r="B1022" s="16" t="s">
        <v>60</v>
      </c>
      <c r="C1022" s="16" t="s">
        <v>2093</v>
      </c>
      <c r="D1022" s="16" t="s">
        <v>2094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59</v>
      </c>
      <c r="B1023" s="16" t="s">
        <v>60</v>
      </c>
      <c r="C1023" s="16" t="s">
        <v>2095</v>
      </c>
      <c r="D1023" s="16" t="s">
        <v>2096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59</v>
      </c>
      <c r="B1024" s="16" t="s">
        <v>60</v>
      </c>
      <c r="C1024" s="16" t="s">
        <v>2097</v>
      </c>
      <c r="D1024" s="16" t="s">
        <v>2098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59</v>
      </c>
      <c r="B1025" s="16" t="s">
        <v>60</v>
      </c>
      <c r="C1025" s="16" t="s">
        <v>2099</v>
      </c>
      <c r="D1025" s="16" t="s">
        <v>2100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59</v>
      </c>
      <c r="B1026" s="16" t="s">
        <v>60</v>
      </c>
      <c r="C1026" s="16" t="s">
        <v>2101</v>
      </c>
      <c r="D1026" s="16" t="s">
        <v>2102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59</v>
      </c>
      <c r="B1027" s="16" t="s">
        <v>60</v>
      </c>
      <c r="C1027" s="16" t="s">
        <v>2103</v>
      </c>
      <c r="D1027" s="16" t="s">
        <v>2104</v>
      </c>
    </row>
    <row r="1028" spans="1:65">
      <c r="A1028" s="16" t="s">
        <v>59</v>
      </c>
      <c r="B1028" s="16" t="s">
        <v>60</v>
      </c>
      <c r="C1028" s="16" t="s">
        <v>2105</v>
      </c>
      <c r="D1028" s="16" t="s">
        <v>2106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59</v>
      </c>
      <c r="B1029" s="16" t="s">
        <v>60</v>
      </c>
      <c r="C1029" s="16" t="s">
        <v>2107</v>
      </c>
      <c r="D1029" s="16" t="s">
        <v>2108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59</v>
      </c>
      <c r="B1030" s="16" t="s">
        <v>60</v>
      </c>
      <c r="C1030" s="16" t="s">
        <v>2109</v>
      </c>
      <c r="D1030" s="16" t="s">
        <v>2110</v>
      </c>
      <c r="AS1030" s="16">
        <v>9.7298390000000001</v>
      </c>
      <c r="AX1030" s="16">
        <v>5.2</v>
      </c>
    </row>
    <row r="1031" spans="1:65">
      <c r="A1031" s="16" t="s">
        <v>59</v>
      </c>
      <c r="B1031" s="16" t="s">
        <v>60</v>
      </c>
      <c r="C1031" s="16" t="s">
        <v>2111</v>
      </c>
      <c r="D1031" s="16" t="s">
        <v>2112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59</v>
      </c>
      <c r="B1032" s="16" t="s">
        <v>60</v>
      </c>
      <c r="C1032" s="16" t="s">
        <v>2113</v>
      </c>
      <c r="D1032" s="16" t="s">
        <v>2114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59</v>
      </c>
      <c r="B1033" s="16" t="s">
        <v>60</v>
      </c>
      <c r="C1033" s="16" t="s">
        <v>2115</v>
      </c>
      <c r="D1033" s="16" t="s">
        <v>2116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59</v>
      </c>
      <c r="B1034" s="16" t="s">
        <v>60</v>
      </c>
      <c r="C1034" s="16" t="s">
        <v>2117</v>
      </c>
      <c r="D1034" s="16" t="s">
        <v>2118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59</v>
      </c>
      <c r="B1035" s="16" t="s">
        <v>60</v>
      </c>
      <c r="C1035" s="16" t="s">
        <v>2119</v>
      </c>
      <c r="D1035" s="16" t="s">
        <v>2120</v>
      </c>
    </row>
    <row r="1036" spans="1:65">
      <c r="A1036" s="16" t="s">
        <v>59</v>
      </c>
      <c r="B1036" s="16" t="s">
        <v>60</v>
      </c>
      <c r="C1036" s="16" t="s">
        <v>2121</v>
      </c>
      <c r="D1036" s="16" t="s">
        <v>2122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59</v>
      </c>
      <c r="B1037" s="16" t="s">
        <v>60</v>
      </c>
      <c r="C1037" s="16" t="s">
        <v>2123</v>
      </c>
      <c r="D1037" s="16" t="s">
        <v>2124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59</v>
      </c>
      <c r="B1038" s="16" t="s">
        <v>60</v>
      </c>
      <c r="C1038" s="16" t="s">
        <v>2125</v>
      </c>
      <c r="D1038" s="16" t="s">
        <v>2126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59</v>
      </c>
      <c r="B1039" s="16" t="s">
        <v>60</v>
      </c>
      <c r="C1039" s="16" t="s">
        <v>2127</v>
      </c>
      <c r="D1039" s="16" t="s">
        <v>2128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59</v>
      </c>
      <c r="B1040" s="16" t="s">
        <v>60</v>
      </c>
      <c r="C1040" s="16" t="s">
        <v>2129</v>
      </c>
      <c r="D1040" s="16" t="s">
        <v>2130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59</v>
      </c>
      <c r="B1041" s="16" t="s">
        <v>60</v>
      </c>
      <c r="C1041" s="16" t="s">
        <v>2131</v>
      </c>
      <c r="D1041" s="16" t="s">
        <v>2132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59</v>
      </c>
      <c r="B1042" s="16" t="s">
        <v>60</v>
      </c>
      <c r="C1042" s="16" t="s">
        <v>2133</v>
      </c>
      <c r="D1042" s="16" t="s">
        <v>2134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59</v>
      </c>
      <c r="B1043" s="16" t="s">
        <v>60</v>
      </c>
      <c r="C1043" s="16" t="s">
        <v>2135</v>
      </c>
      <c r="D1043" s="16" t="s">
        <v>2136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59</v>
      </c>
      <c r="B1044" s="16" t="s">
        <v>60</v>
      </c>
      <c r="C1044" s="16" t="s">
        <v>2137</v>
      </c>
      <c r="D1044" s="16" t="s">
        <v>2138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59</v>
      </c>
      <c r="B1045" s="16" t="s">
        <v>60</v>
      </c>
      <c r="C1045" s="16" t="s">
        <v>2139</v>
      </c>
      <c r="D1045" s="16" t="s">
        <v>2140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59</v>
      </c>
      <c r="B1046" s="16" t="s">
        <v>60</v>
      </c>
      <c r="C1046" s="16" t="s">
        <v>2141</v>
      </c>
      <c r="D1046" s="16" t="s">
        <v>2142</v>
      </c>
      <c r="AY1046" s="16">
        <v>34.6</v>
      </c>
    </row>
    <row r="1047" spans="1:64">
      <c r="A1047" s="16" t="s">
        <v>59</v>
      </c>
      <c r="B1047" s="16" t="s">
        <v>60</v>
      </c>
      <c r="C1047" s="16" t="s">
        <v>2143</v>
      </c>
      <c r="D1047" s="16" t="s">
        <v>2144</v>
      </c>
    </row>
    <row r="1048" spans="1:64">
      <c r="A1048" s="16" t="s">
        <v>59</v>
      </c>
      <c r="B1048" s="16" t="s">
        <v>60</v>
      </c>
      <c r="C1048" s="16" t="s">
        <v>2145</v>
      </c>
      <c r="D1048" s="16" t="s">
        <v>2146</v>
      </c>
    </row>
    <row r="1049" spans="1:64">
      <c r="A1049" s="16" t="s">
        <v>59</v>
      </c>
      <c r="B1049" s="16" t="s">
        <v>60</v>
      </c>
      <c r="C1049" s="16" t="s">
        <v>2147</v>
      </c>
      <c r="D1049" s="16" t="s">
        <v>2148</v>
      </c>
      <c r="BK1049" s="16">
        <v>65.517601013183594</v>
      </c>
      <c r="BL1049" s="16">
        <v>63.1739501953125</v>
      </c>
    </row>
    <row r="1050" spans="1:64">
      <c r="A1050" s="16" t="s">
        <v>59</v>
      </c>
      <c r="B1050" s="16" t="s">
        <v>60</v>
      </c>
      <c r="C1050" s="16" t="s">
        <v>2149</v>
      </c>
      <c r="D1050" s="16" t="s">
        <v>2150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59</v>
      </c>
      <c r="B1051" s="16" t="s">
        <v>60</v>
      </c>
      <c r="C1051" s="16" t="s">
        <v>2151</v>
      </c>
      <c r="D1051" s="16" t="s">
        <v>2152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59</v>
      </c>
      <c r="B1052" s="16" t="s">
        <v>60</v>
      </c>
      <c r="C1052" s="16" t="s">
        <v>2153</v>
      </c>
      <c r="D1052" s="16" t="s">
        <v>2154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59</v>
      </c>
      <c r="B1053" s="16" t="s">
        <v>60</v>
      </c>
      <c r="C1053" s="16" t="s">
        <v>2155</v>
      </c>
      <c r="D1053" s="16" t="s">
        <v>2156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59</v>
      </c>
      <c r="B1054" s="16" t="s">
        <v>60</v>
      </c>
      <c r="C1054" s="16" t="s">
        <v>2157</v>
      </c>
      <c r="D1054" s="16" t="s">
        <v>2158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59</v>
      </c>
      <c r="B1055" s="16" t="s">
        <v>60</v>
      </c>
      <c r="C1055" s="16" t="s">
        <v>2159</v>
      </c>
      <c r="D1055" s="16" t="s">
        <v>2160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59</v>
      </c>
      <c r="B1056" s="16" t="s">
        <v>60</v>
      </c>
      <c r="C1056" s="16" t="s">
        <v>2161</v>
      </c>
      <c r="D1056" s="16" t="s">
        <v>2162</v>
      </c>
      <c r="BH1056" s="16">
        <v>46.835575112907001</v>
      </c>
    </row>
    <row r="1057" spans="1:65">
      <c r="A1057" s="16" t="s">
        <v>59</v>
      </c>
      <c r="B1057" s="16" t="s">
        <v>60</v>
      </c>
      <c r="C1057" s="16" t="s">
        <v>2163</v>
      </c>
      <c r="D1057" s="16" t="s">
        <v>2164</v>
      </c>
      <c r="BH1057" s="16">
        <v>3.28266656747943</v>
      </c>
    </row>
    <row r="1058" spans="1:65">
      <c r="A1058" s="16" t="s">
        <v>59</v>
      </c>
      <c r="B1058" s="16" t="s">
        <v>60</v>
      </c>
      <c r="C1058" s="16" t="s">
        <v>2165</v>
      </c>
      <c r="D1058" s="16" t="s">
        <v>2166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59</v>
      </c>
      <c r="B1059" s="16" t="s">
        <v>60</v>
      </c>
      <c r="C1059" s="16" t="s">
        <v>2167</v>
      </c>
      <c r="D1059" s="16" t="s">
        <v>2168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59</v>
      </c>
      <c r="B1060" s="16" t="s">
        <v>60</v>
      </c>
      <c r="C1060" s="16" t="s">
        <v>2169</v>
      </c>
      <c r="D1060" s="16" t="s">
        <v>2170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59</v>
      </c>
      <c r="B1061" s="16" t="s">
        <v>60</v>
      </c>
      <c r="C1061" s="16" t="s">
        <v>2171</v>
      </c>
      <c r="D1061" s="16" t="s">
        <v>2172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59</v>
      </c>
      <c r="B1062" s="16" t="s">
        <v>60</v>
      </c>
      <c r="C1062" s="16" t="s">
        <v>2173</v>
      </c>
      <c r="D1062" s="16" t="s">
        <v>2174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59</v>
      </c>
      <c r="B1063" s="16" t="s">
        <v>60</v>
      </c>
      <c r="C1063" s="16" t="s">
        <v>2175</v>
      </c>
      <c r="D1063" s="16" t="s">
        <v>2176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59</v>
      </c>
      <c r="B1064" s="16" t="s">
        <v>60</v>
      </c>
      <c r="C1064" s="16" t="s">
        <v>2177</v>
      </c>
      <c r="D1064" s="16" t="s">
        <v>2178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59</v>
      </c>
      <c r="B1065" s="16" t="s">
        <v>60</v>
      </c>
      <c r="C1065" s="16" t="s">
        <v>2179</v>
      </c>
      <c r="D1065" s="16" t="s">
        <v>2180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59</v>
      </c>
      <c r="B1066" s="16" t="s">
        <v>60</v>
      </c>
      <c r="C1066" s="16" t="s">
        <v>2181</v>
      </c>
      <c r="D1066" s="16" t="s">
        <v>2182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59</v>
      </c>
      <c r="B1067" s="16" t="s">
        <v>60</v>
      </c>
      <c r="C1067" s="16" t="s">
        <v>2183</v>
      </c>
      <c r="D1067" s="16" t="s">
        <v>2184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59</v>
      </c>
      <c r="B1068" s="16" t="s">
        <v>60</v>
      </c>
      <c r="C1068" s="16" t="s">
        <v>2185</v>
      </c>
      <c r="D1068" s="16" t="s">
        <v>2186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59</v>
      </c>
      <c r="B1069" s="16" t="s">
        <v>60</v>
      </c>
      <c r="C1069" s="16" t="s">
        <v>2187</v>
      </c>
      <c r="D1069" s="16" t="s">
        <v>2188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59</v>
      </c>
      <c r="B1070" s="16" t="s">
        <v>60</v>
      </c>
      <c r="C1070" s="16" t="s">
        <v>2189</v>
      </c>
      <c r="D1070" s="16" t="s">
        <v>2190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59</v>
      </c>
      <c r="B1071" s="16" t="s">
        <v>60</v>
      </c>
      <c r="C1071" s="16" t="s">
        <v>2191</v>
      </c>
      <c r="D1071" s="16" t="s">
        <v>2192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59</v>
      </c>
      <c r="B1072" s="16" t="s">
        <v>60</v>
      </c>
      <c r="C1072" s="16" t="s">
        <v>2193</v>
      </c>
      <c r="D1072" s="16" t="s">
        <v>2194</v>
      </c>
    </row>
    <row r="1073" spans="1:65">
      <c r="A1073" s="16" t="s">
        <v>59</v>
      </c>
      <c r="B1073" s="16" t="s">
        <v>60</v>
      </c>
      <c r="C1073" s="16" t="s">
        <v>2195</v>
      </c>
      <c r="D1073" s="16" t="s">
        <v>2196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59</v>
      </c>
      <c r="B1074" s="16" t="s">
        <v>60</v>
      </c>
      <c r="C1074" s="16" t="s">
        <v>2197</v>
      </c>
      <c r="D1074" s="16" t="s">
        <v>2198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59</v>
      </c>
      <c r="B1075" s="16" t="s">
        <v>60</v>
      </c>
      <c r="C1075" s="16" t="s">
        <v>2199</v>
      </c>
      <c r="D1075" s="16" t="s">
        <v>2200</v>
      </c>
    </row>
    <row r="1076" spans="1:65">
      <c r="A1076" s="16" t="s">
        <v>59</v>
      </c>
      <c r="B1076" s="16" t="s">
        <v>60</v>
      </c>
      <c r="C1076" s="16" t="s">
        <v>2201</v>
      </c>
      <c r="D1076" s="16" t="s">
        <v>2202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59</v>
      </c>
      <c r="B1077" s="16" t="s">
        <v>60</v>
      </c>
      <c r="C1077" s="16" t="s">
        <v>2203</v>
      </c>
      <c r="D1077" s="16" t="s">
        <v>2204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59</v>
      </c>
      <c r="B1078" s="16" t="s">
        <v>60</v>
      </c>
      <c r="C1078" s="16" t="s">
        <v>2205</v>
      </c>
      <c r="D1078" s="16" t="s">
        <v>2206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59</v>
      </c>
      <c r="B1079" s="16" t="s">
        <v>60</v>
      </c>
      <c r="C1079" s="16" t="s">
        <v>2207</v>
      </c>
      <c r="D1079" s="16" t="s">
        <v>2208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59</v>
      </c>
      <c r="B1080" s="16" t="s">
        <v>60</v>
      </c>
      <c r="C1080" s="16" t="s">
        <v>2209</v>
      </c>
      <c r="D1080" s="16" t="s">
        <v>2210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59</v>
      </c>
      <c r="B1081" s="16" t="s">
        <v>60</v>
      </c>
      <c r="C1081" s="16" t="s">
        <v>2211</v>
      </c>
      <c r="D1081" s="16" t="s">
        <v>2212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59</v>
      </c>
      <c r="B1082" s="16" t="s">
        <v>60</v>
      </c>
      <c r="C1082" s="16" t="s">
        <v>2213</v>
      </c>
      <c r="D1082" s="16" t="s">
        <v>2214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59</v>
      </c>
      <c r="B1083" s="16" t="s">
        <v>60</v>
      </c>
      <c r="C1083" s="16" t="s">
        <v>2215</v>
      </c>
      <c r="D1083" s="16" t="s">
        <v>2216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59</v>
      </c>
      <c r="B1084" s="16" t="s">
        <v>60</v>
      </c>
      <c r="C1084" s="16" t="s">
        <v>2217</v>
      </c>
      <c r="D1084" s="16" t="s">
        <v>2218</v>
      </c>
    </row>
    <row r="1085" spans="1:65">
      <c r="A1085" s="16" t="s">
        <v>59</v>
      </c>
      <c r="B1085" s="16" t="s">
        <v>60</v>
      </c>
      <c r="C1085" s="16" t="s">
        <v>2219</v>
      </c>
      <c r="D1085" s="16" t="s">
        <v>2220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59</v>
      </c>
      <c r="B1086" s="16" t="s">
        <v>60</v>
      </c>
      <c r="C1086" s="16" t="s">
        <v>2221</v>
      </c>
      <c r="D1086" s="16" t="s">
        <v>2222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59</v>
      </c>
      <c r="B1087" s="16" t="s">
        <v>60</v>
      </c>
      <c r="C1087" s="16" t="s">
        <v>2223</v>
      </c>
      <c r="D1087" s="16" t="s">
        <v>2224</v>
      </c>
    </row>
    <row r="1088" spans="1:65">
      <c r="A1088" s="16" t="s">
        <v>59</v>
      </c>
      <c r="B1088" s="16" t="s">
        <v>60</v>
      </c>
      <c r="C1088" s="16" t="s">
        <v>2225</v>
      </c>
      <c r="D1088" s="16" t="s">
        <v>2226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59</v>
      </c>
      <c r="B1089" s="16" t="s">
        <v>60</v>
      </c>
      <c r="C1089" s="16" t="s">
        <v>2227</v>
      </c>
      <c r="D1089" s="16" t="s">
        <v>2228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59</v>
      </c>
      <c r="B1090" s="16" t="s">
        <v>60</v>
      </c>
      <c r="C1090" s="16" t="s">
        <v>2229</v>
      </c>
      <c r="D1090" s="16" t="s">
        <v>2230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59</v>
      </c>
      <c r="B1091" s="16" t="s">
        <v>60</v>
      </c>
      <c r="C1091" s="16" t="s">
        <v>2231</v>
      </c>
      <c r="D1091" s="16" t="s">
        <v>2232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59</v>
      </c>
      <c r="B1092" s="16" t="s">
        <v>60</v>
      </c>
      <c r="C1092" s="16" t="s">
        <v>2233</v>
      </c>
      <c r="D1092" s="16" t="s">
        <v>2234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59</v>
      </c>
      <c r="B1093" s="16" t="s">
        <v>60</v>
      </c>
      <c r="C1093" s="16" t="s">
        <v>2235</v>
      </c>
      <c r="D1093" s="16" t="s">
        <v>2236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59</v>
      </c>
      <c r="B1094" s="16" t="s">
        <v>60</v>
      </c>
      <c r="C1094" s="16" t="s">
        <v>2237</v>
      </c>
      <c r="D1094" s="16" t="s">
        <v>2238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59</v>
      </c>
      <c r="B1095" s="16" t="s">
        <v>60</v>
      </c>
      <c r="C1095" s="16" t="s">
        <v>2239</v>
      </c>
      <c r="D1095" s="16" t="s">
        <v>2240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59</v>
      </c>
      <c r="B1096" s="16" t="s">
        <v>60</v>
      </c>
      <c r="C1096" s="16" t="s">
        <v>2241</v>
      </c>
      <c r="D1096" s="16" t="s">
        <v>2242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59</v>
      </c>
      <c r="B1097" s="16" t="s">
        <v>60</v>
      </c>
      <c r="C1097" s="16" t="s">
        <v>2243</v>
      </c>
      <c r="D1097" s="16" t="s">
        <v>2244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59</v>
      </c>
      <c r="B1098" s="16" t="s">
        <v>60</v>
      </c>
      <c r="C1098" s="16" t="s">
        <v>2245</v>
      </c>
      <c r="D1098" s="16" t="s">
        <v>2246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59</v>
      </c>
      <c r="B1099" s="16" t="s">
        <v>60</v>
      </c>
      <c r="C1099" s="16" t="s">
        <v>2247</v>
      </c>
      <c r="D1099" s="16" t="s">
        <v>2248</v>
      </c>
      <c r="AQ1099" s="16">
        <v>3040000</v>
      </c>
      <c r="AR1099" s="16">
        <v>3220000</v>
      </c>
    </row>
    <row r="1100" spans="1:65">
      <c r="A1100" s="16" t="s">
        <v>59</v>
      </c>
      <c r="B1100" s="16" t="s">
        <v>60</v>
      </c>
      <c r="C1100" s="16" t="s">
        <v>2249</v>
      </c>
      <c r="D1100" s="16" t="s">
        <v>2250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59</v>
      </c>
      <c r="B1101" s="16" t="s">
        <v>60</v>
      </c>
      <c r="C1101" s="16" t="s">
        <v>2251</v>
      </c>
      <c r="D1101" s="16" t="s">
        <v>2252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59</v>
      </c>
      <c r="B1102" s="16" t="s">
        <v>60</v>
      </c>
      <c r="C1102" s="16" t="s">
        <v>2253</v>
      </c>
      <c r="D1102" s="16" t="s">
        <v>2254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59</v>
      </c>
      <c r="B1103" s="16" t="s">
        <v>60</v>
      </c>
      <c r="C1103" s="16" t="s">
        <v>2255</v>
      </c>
      <c r="D1103" s="16" t="s">
        <v>2256</v>
      </c>
    </row>
    <row r="1104" spans="1:65">
      <c r="A1104" s="16" t="s">
        <v>59</v>
      </c>
      <c r="B1104" s="16" t="s">
        <v>60</v>
      </c>
      <c r="C1104" s="16" t="s">
        <v>2257</v>
      </c>
      <c r="D1104" s="16" t="s">
        <v>2258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59</v>
      </c>
      <c r="B1105" s="16" t="s">
        <v>60</v>
      </c>
      <c r="C1105" s="16" t="s">
        <v>2259</v>
      </c>
      <c r="D1105" s="16" t="s">
        <v>2260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59</v>
      </c>
      <c r="B1106" s="16" t="s">
        <v>60</v>
      </c>
      <c r="C1106" s="16" t="s">
        <v>2261</v>
      </c>
      <c r="D1106" s="16" t="s">
        <v>2262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59</v>
      </c>
      <c r="B1107" s="16" t="s">
        <v>60</v>
      </c>
      <c r="C1107" s="16" t="s">
        <v>2263</v>
      </c>
      <c r="D1107" s="16" t="s">
        <v>2264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59</v>
      </c>
      <c r="B1108" s="16" t="s">
        <v>60</v>
      </c>
      <c r="C1108" s="16" t="s">
        <v>2265</v>
      </c>
      <c r="D1108" s="16" t="s">
        <v>2266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59</v>
      </c>
      <c r="B1109" s="16" t="s">
        <v>60</v>
      </c>
      <c r="C1109" s="16" t="s">
        <v>2267</v>
      </c>
      <c r="D1109" s="16" t="s">
        <v>2268</v>
      </c>
      <c r="BB1109" s="16">
        <v>1.8</v>
      </c>
      <c r="BF1109" s="16">
        <v>1</v>
      </c>
      <c r="BL1109" s="16">
        <v>1.5</v>
      </c>
    </row>
    <row r="1110" spans="1:65">
      <c r="A1110" s="16" t="s">
        <v>59</v>
      </c>
      <c r="B1110" s="16" t="s">
        <v>60</v>
      </c>
      <c r="C1110" s="16" t="s">
        <v>2269</v>
      </c>
      <c r="D1110" s="16" t="s">
        <v>2270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59</v>
      </c>
      <c r="B1111" s="16" t="s">
        <v>60</v>
      </c>
      <c r="C1111" s="16" t="s">
        <v>2271</v>
      </c>
      <c r="D1111" s="16" t="s">
        <v>2272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59</v>
      </c>
      <c r="B1112" s="16" t="s">
        <v>60</v>
      </c>
      <c r="C1112" s="16" t="s">
        <v>2273</v>
      </c>
      <c r="D1112" s="16" t="s">
        <v>2274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59</v>
      </c>
      <c r="B1113" s="16" t="s">
        <v>60</v>
      </c>
      <c r="C1113" s="16" t="s">
        <v>2275</v>
      </c>
      <c r="D1113" s="16" t="s">
        <v>2276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59</v>
      </c>
      <c r="B1114" s="16" t="s">
        <v>60</v>
      </c>
      <c r="C1114" s="16" t="s">
        <v>2277</v>
      </c>
      <c r="D1114" s="16" t="s">
        <v>2278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59</v>
      </c>
      <c r="B1115" s="16" t="s">
        <v>60</v>
      </c>
      <c r="C1115" s="16" t="s">
        <v>2279</v>
      </c>
      <c r="D1115" s="16" t="s">
        <v>2280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59</v>
      </c>
      <c r="B1116" s="16" t="s">
        <v>60</v>
      </c>
      <c r="C1116" s="16" t="s">
        <v>2281</v>
      </c>
      <c r="D1116" s="16" t="s">
        <v>2282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59</v>
      </c>
      <c r="B1117" s="16" t="s">
        <v>60</v>
      </c>
      <c r="C1117" s="16" t="s">
        <v>2283</v>
      </c>
      <c r="D1117" s="16" t="s">
        <v>2284</v>
      </c>
    </row>
    <row r="1118" spans="1:65">
      <c r="A1118" s="16" t="s">
        <v>59</v>
      </c>
      <c r="B1118" s="16" t="s">
        <v>60</v>
      </c>
      <c r="C1118" s="16" t="s">
        <v>2285</v>
      </c>
      <c r="D1118" s="16" t="s">
        <v>2286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59</v>
      </c>
      <c r="B1119" s="16" t="s">
        <v>60</v>
      </c>
      <c r="C1119" s="16" t="s">
        <v>2287</v>
      </c>
      <c r="D1119" s="16" t="s">
        <v>2288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59</v>
      </c>
      <c r="B1120" s="16" t="s">
        <v>60</v>
      </c>
      <c r="C1120" s="16" t="s">
        <v>2289</v>
      </c>
      <c r="D1120" s="16" t="s">
        <v>2290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59</v>
      </c>
      <c r="B1121" s="16" t="s">
        <v>60</v>
      </c>
      <c r="C1121" s="16" t="s">
        <v>2291</v>
      </c>
      <c r="D1121" s="16" t="s">
        <v>2292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59</v>
      </c>
      <c r="B1122" s="16" t="s">
        <v>60</v>
      </c>
      <c r="C1122" s="16" t="s">
        <v>2293</v>
      </c>
      <c r="D1122" s="16" t="s">
        <v>2294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59</v>
      </c>
      <c r="B1123" s="16" t="s">
        <v>60</v>
      </c>
      <c r="C1123" s="16" t="s">
        <v>2295</v>
      </c>
      <c r="D1123" s="16" t="s">
        <v>2296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59</v>
      </c>
      <c r="B1124" s="16" t="s">
        <v>60</v>
      </c>
      <c r="C1124" s="16" t="s">
        <v>2297</v>
      </c>
      <c r="D1124" s="16" t="s">
        <v>2298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59</v>
      </c>
      <c r="B1125" s="16" t="s">
        <v>60</v>
      </c>
      <c r="C1125" s="16" t="s">
        <v>2299</v>
      </c>
      <c r="D1125" s="16" t="s">
        <v>2300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59</v>
      </c>
      <c r="B1126" s="16" t="s">
        <v>60</v>
      </c>
      <c r="C1126" s="16" t="s">
        <v>2301</v>
      </c>
      <c r="D1126" s="16" t="s">
        <v>2302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59</v>
      </c>
      <c r="B1127" s="16" t="s">
        <v>60</v>
      </c>
      <c r="C1127" s="16" t="s">
        <v>2303</v>
      </c>
      <c r="D1127" s="16" t="s">
        <v>2304</v>
      </c>
      <c r="BL1127" s="16">
        <v>56.883792351100197</v>
      </c>
    </row>
    <row r="1128" spans="1:65">
      <c r="A1128" s="16" t="s">
        <v>59</v>
      </c>
      <c r="B1128" s="16" t="s">
        <v>60</v>
      </c>
      <c r="C1128" s="16" t="s">
        <v>2305</v>
      </c>
      <c r="D1128" s="16" t="s">
        <v>2306</v>
      </c>
    </row>
    <row r="1129" spans="1:65">
      <c r="A1129" s="16" t="s">
        <v>59</v>
      </c>
      <c r="B1129" s="16" t="s">
        <v>60</v>
      </c>
      <c r="C1129" s="16" t="s">
        <v>2307</v>
      </c>
      <c r="D1129" s="16" t="s">
        <v>2308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59</v>
      </c>
      <c r="B1130" s="16" t="s">
        <v>60</v>
      </c>
      <c r="C1130" s="16" t="s">
        <v>2309</v>
      </c>
      <c r="D1130" s="16" t="s">
        <v>2310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59</v>
      </c>
      <c r="B1131" s="16" t="s">
        <v>60</v>
      </c>
      <c r="C1131" s="16" t="s">
        <v>2311</v>
      </c>
      <c r="D1131" s="16" t="s">
        <v>2312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59</v>
      </c>
      <c r="B1132" s="16" t="s">
        <v>60</v>
      </c>
      <c r="C1132" s="16" t="s">
        <v>2313</v>
      </c>
      <c r="D1132" s="16" t="s">
        <v>2314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59</v>
      </c>
      <c r="B1133" s="16" t="s">
        <v>60</v>
      </c>
      <c r="C1133" s="16" t="s">
        <v>2315</v>
      </c>
      <c r="D1133" s="16" t="s">
        <v>2316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59</v>
      </c>
      <c r="B1134" s="16" t="s">
        <v>60</v>
      </c>
      <c r="C1134" s="16" t="s">
        <v>2317</v>
      </c>
      <c r="D1134" s="16" t="s">
        <v>2318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59</v>
      </c>
      <c r="B1135" s="16" t="s">
        <v>60</v>
      </c>
      <c r="C1135" s="16" t="s">
        <v>2319</v>
      </c>
      <c r="D1135" s="16" t="s">
        <v>2320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59</v>
      </c>
      <c r="B1136" s="16" t="s">
        <v>60</v>
      </c>
      <c r="C1136" s="16" t="s">
        <v>2321</v>
      </c>
      <c r="D1136" s="16" t="s">
        <v>2322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59</v>
      </c>
      <c r="B1137" s="16" t="s">
        <v>60</v>
      </c>
      <c r="C1137" s="16" t="s">
        <v>2323</v>
      </c>
      <c r="D1137" s="16" t="s">
        <v>2324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59</v>
      </c>
      <c r="B1138" s="16" t="s">
        <v>60</v>
      </c>
      <c r="C1138" s="16" t="s">
        <v>2325</v>
      </c>
      <c r="D1138" s="16" t="s">
        <v>2326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59</v>
      </c>
      <c r="B1139" s="16" t="s">
        <v>60</v>
      </c>
      <c r="C1139" s="16" t="s">
        <v>2327</v>
      </c>
      <c r="D1139" s="16" t="s">
        <v>2328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59</v>
      </c>
      <c r="B1140" s="16" t="s">
        <v>60</v>
      </c>
      <c r="C1140" s="16" t="s">
        <v>2329</v>
      </c>
      <c r="D1140" s="16" t="s">
        <v>2330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59</v>
      </c>
      <c r="B1141" s="16" t="s">
        <v>60</v>
      </c>
      <c r="C1141" s="16" t="s">
        <v>2331</v>
      </c>
      <c r="D1141" s="16" t="s">
        <v>2332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59</v>
      </c>
      <c r="B1142" s="16" t="s">
        <v>60</v>
      </c>
      <c r="C1142" s="16" t="s">
        <v>2333</v>
      </c>
      <c r="D1142" s="16" t="s">
        <v>2334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59</v>
      </c>
      <c r="B1143" s="16" t="s">
        <v>60</v>
      </c>
      <c r="C1143" s="16" t="s">
        <v>2335</v>
      </c>
      <c r="D1143" s="16" t="s">
        <v>2336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59</v>
      </c>
      <c r="B1144" s="16" t="s">
        <v>60</v>
      </c>
      <c r="C1144" s="16" t="s">
        <v>2337</v>
      </c>
      <c r="D1144" s="16" t="s">
        <v>2338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59</v>
      </c>
      <c r="B1145" s="16" t="s">
        <v>60</v>
      </c>
      <c r="C1145" s="16" t="s">
        <v>2339</v>
      </c>
      <c r="D1145" s="16" t="s">
        <v>2340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59</v>
      </c>
      <c r="B1146" s="16" t="s">
        <v>60</v>
      </c>
      <c r="C1146" s="16" t="s">
        <v>2341</v>
      </c>
      <c r="D1146" s="16" t="s">
        <v>2342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59</v>
      </c>
      <c r="B1147" s="16" t="s">
        <v>60</v>
      </c>
      <c r="C1147" s="16" t="s">
        <v>2343</v>
      </c>
      <c r="D1147" s="16" t="s">
        <v>2344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59</v>
      </c>
      <c r="B1148" s="16" t="s">
        <v>60</v>
      </c>
      <c r="C1148" s="16" t="s">
        <v>2345</v>
      </c>
      <c r="D1148" s="16" t="s">
        <v>2346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59</v>
      </c>
      <c r="B1149" s="16" t="s">
        <v>60</v>
      </c>
      <c r="C1149" s="16" t="s">
        <v>2347</v>
      </c>
      <c r="D1149" s="16" t="s">
        <v>2348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59</v>
      </c>
      <c r="B1150" s="16" t="s">
        <v>60</v>
      </c>
      <c r="C1150" s="16" t="s">
        <v>2349</v>
      </c>
      <c r="D1150" s="16" t="s">
        <v>2350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59</v>
      </c>
      <c r="B1151" s="16" t="s">
        <v>60</v>
      </c>
      <c r="C1151" s="16" t="s">
        <v>2351</v>
      </c>
      <c r="D1151" s="16" t="s">
        <v>2352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59</v>
      </c>
      <c r="B1152" s="16" t="s">
        <v>60</v>
      </c>
      <c r="C1152" s="16" t="s">
        <v>2353</v>
      </c>
      <c r="D1152" s="16" t="s">
        <v>2354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59</v>
      </c>
      <c r="B1153" s="16" t="s">
        <v>60</v>
      </c>
      <c r="C1153" s="16" t="s">
        <v>2355</v>
      </c>
      <c r="D1153" s="16" t="s">
        <v>2356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59</v>
      </c>
      <c r="B1154" s="16" t="s">
        <v>60</v>
      </c>
      <c r="C1154" s="16" t="s">
        <v>2357</v>
      </c>
      <c r="D1154" s="16" t="s">
        <v>2358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59</v>
      </c>
      <c r="B1155" s="16" t="s">
        <v>60</v>
      </c>
      <c r="C1155" s="16" t="s">
        <v>2359</v>
      </c>
      <c r="D1155" s="16" t="s">
        <v>2360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59</v>
      </c>
      <c r="B1156" s="16" t="s">
        <v>60</v>
      </c>
      <c r="C1156" s="16" t="s">
        <v>2361</v>
      </c>
      <c r="D1156" s="16" t="s">
        <v>2362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59</v>
      </c>
      <c r="B1157" s="16" t="s">
        <v>60</v>
      </c>
      <c r="C1157" s="16" t="s">
        <v>2363</v>
      </c>
      <c r="D1157" s="16" t="s">
        <v>2364</v>
      </c>
      <c r="AM1157" s="16">
        <v>-1.075</v>
      </c>
    </row>
    <row r="1158" spans="1:65">
      <c r="A1158" s="16" t="s">
        <v>59</v>
      </c>
      <c r="B1158" s="16" t="s">
        <v>60</v>
      </c>
      <c r="C1158" s="16" t="s">
        <v>2365</v>
      </c>
      <c r="D1158" s="16" t="s">
        <v>2366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59</v>
      </c>
      <c r="B1159" s="16" t="s">
        <v>60</v>
      </c>
      <c r="C1159" s="16" t="s">
        <v>2367</v>
      </c>
      <c r="D1159" s="16" t="s">
        <v>2368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59</v>
      </c>
      <c r="B1160" s="16" t="s">
        <v>60</v>
      </c>
      <c r="C1160" s="16" t="s">
        <v>2369</v>
      </c>
      <c r="D1160" s="16" t="s">
        <v>2370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59</v>
      </c>
      <c r="B1161" s="16" t="s">
        <v>60</v>
      </c>
      <c r="C1161" s="16" t="s">
        <v>2371</v>
      </c>
      <c r="D1161" s="16" t="s">
        <v>2372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59</v>
      </c>
      <c r="B1162" s="16" t="s">
        <v>60</v>
      </c>
      <c r="C1162" s="16" t="s">
        <v>2373</v>
      </c>
      <c r="D1162" s="16" t="s">
        <v>2374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59</v>
      </c>
      <c r="B1163" s="16" t="s">
        <v>60</v>
      </c>
      <c r="C1163" s="16" t="s">
        <v>2375</v>
      </c>
      <c r="D1163" s="16" t="s">
        <v>2376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59</v>
      </c>
      <c r="B1164" s="16" t="s">
        <v>60</v>
      </c>
      <c r="C1164" s="16" t="s">
        <v>2377</v>
      </c>
      <c r="D1164" s="16" t="s">
        <v>2378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59</v>
      </c>
      <c r="B1165" s="16" t="s">
        <v>60</v>
      </c>
      <c r="C1165" s="16" t="s">
        <v>2379</v>
      </c>
      <c r="D1165" s="16" t="s">
        <v>2380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59</v>
      </c>
      <c r="B1166" s="16" t="s">
        <v>60</v>
      </c>
      <c r="C1166" s="16" t="s">
        <v>2381</v>
      </c>
      <c r="D1166" s="16" t="s">
        <v>2382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59</v>
      </c>
      <c r="B1167" s="16" t="s">
        <v>60</v>
      </c>
      <c r="C1167" s="16" t="s">
        <v>2383</v>
      </c>
      <c r="D1167" s="16" t="s">
        <v>2384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59</v>
      </c>
      <c r="B1168" s="16" t="s">
        <v>60</v>
      </c>
      <c r="C1168" s="16" t="s">
        <v>2385</v>
      </c>
      <c r="D1168" s="16" t="s">
        <v>2386</v>
      </c>
    </row>
    <row r="1169" spans="1:65">
      <c r="A1169" s="16" t="s">
        <v>59</v>
      </c>
      <c r="B1169" s="16" t="s">
        <v>60</v>
      </c>
      <c r="C1169" s="16" t="s">
        <v>2387</v>
      </c>
      <c r="D1169" s="16" t="s">
        <v>2388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59</v>
      </c>
      <c r="B1170" s="16" t="s">
        <v>60</v>
      </c>
      <c r="C1170" s="16" t="s">
        <v>2389</v>
      </c>
      <c r="D1170" s="16" t="s">
        <v>2390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59</v>
      </c>
      <c r="B1171" s="16" t="s">
        <v>60</v>
      </c>
      <c r="C1171" s="16" t="s">
        <v>2391</v>
      </c>
      <c r="D1171" s="16" t="s">
        <v>2392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59</v>
      </c>
      <c r="B1172" s="16" t="s">
        <v>60</v>
      </c>
      <c r="C1172" s="16" t="s">
        <v>2393</v>
      </c>
      <c r="D1172" s="16" t="s">
        <v>2394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59</v>
      </c>
      <c r="B1173" s="16" t="s">
        <v>60</v>
      </c>
      <c r="C1173" s="16" t="s">
        <v>2395</v>
      </c>
      <c r="D1173" s="16" t="s">
        <v>2396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59</v>
      </c>
      <c r="B1174" s="16" t="s">
        <v>60</v>
      </c>
      <c r="C1174" s="16" t="s">
        <v>2397</v>
      </c>
      <c r="D1174" s="16" t="s">
        <v>2398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59</v>
      </c>
      <c r="B1175" s="16" t="s">
        <v>60</v>
      </c>
      <c r="C1175" s="16" t="s">
        <v>2399</v>
      </c>
      <c r="D1175" s="16" t="s">
        <v>2400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59</v>
      </c>
      <c r="B1176" s="16" t="s">
        <v>60</v>
      </c>
      <c r="C1176" s="16" t="s">
        <v>2401</v>
      </c>
      <c r="D1176" s="16" t="s">
        <v>2402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59</v>
      </c>
      <c r="B1177" s="16" t="s">
        <v>60</v>
      </c>
      <c r="C1177" s="16" t="s">
        <v>2403</v>
      </c>
      <c r="D1177" s="16" t="s">
        <v>2404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59</v>
      </c>
      <c r="B1178" s="16" t="s">
        <v>60</v>
      </c>
      <c r="C1178" s="16" t="s">
        <v>2405</v>
      </c>
      <c r="D1178" s="16" t="s">
        <v>2406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59</v>
      </c>
      <c r="B1179" s="16" t="s">
        <v>60</v>
      </c>
      <c r="C1179" s="16" t="s">
        <v>2407</v>
      </c>
      <c r="D1179" s="16" t="s">
        <v>2408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59</v>
      </c>
      <c r="B1180" s="16" t="s">
        <v>60</v>
      </c>
      <c r="C1180" s="16" t="s">
        <v>2409</v>
      </c>
      <c r="D1180" s="16" t="s">
        <v>2410</v>
      </c>
      <c r="BB1180" s="16">
        <v>4.7</v>
      </c>
      <c r="BF1180" s="16">
        <v>2.6</v>
      </c>
      <c r="BL1180" s="16">
        <v>16.5</v>
      </c>
    </row>
    <row r="1181" spans="1:65">
      <c r="A1181" s="16" t="s">
        <v>59</v>
      </c>
      <c r="B1181" s="16" t="s">
        <v>60</v>
      </c>
      <c r="C1181" s="16" t="s">
        <v>2411</v>
      </c>
      <c r="D1181" s="16" t="s">
        <v>2412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59</v>
      </c>
      <c r="B1182" s="16" t="s">
        <v>60</v>
      </c>
      <c r="C1182" s="16" t="s">
        <v>2413</v>
      </c>
      <c r="D1182" s="16" t="s">
        <v>2414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59</v>
      </c>
      <c r="B1183" s="16" t="s">
        <v>60</v>
      </c>
      <c r="C1183" s="16" t="s">
        <v>2415</v>
      </c>
      <c r="D1183" s="16" t="s">
        <v>2416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59</v>
      </c>
      <c r="B1184" s="16" t="s">
        <v>60</v>
      </c>
      <c r="C1184" s="16" t="s">
        <v>2417</v>
      </c>
      <c r="D1184" s="16" t="s">
        <v>2418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59</v>
      </c>
      <c r="B1185" s="16" t="s">
        <v>60</v>
      </c>
      <c r="C1185" s="16" t="s">
        <v>2419</v>
      </c>
      <c r="D1185" s="16" t="s">
        <v>2420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59</v>
      </c>
      <c r="B1186" s="16" t="s">
        <v>60</v>
      </c>
      <c r="C1186" s="16" t="s">
        <v>2421</v>
      </c>
      <c r="D1186" s="16" t="s">
        <v>2422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59</v>
      </c>
      <c r="B1187" s="16" t="s">
        <v>60</v>
      </c>
      <c r="C1187" s="16" t="s">
        <v>2423</v>
      </c>
      <c r="D1187" s="16" t="s">
        <v>2424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59</v>
      </c>
      <c r="B1188" s="16" t="s">
        <v>60</v>
      </c>
      <c r="C1188" s="16" t="s">
        <v>2425</v>
      </c>
      <c r="D1188" s="16" t="s">
        <v>2426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59</v>
      </c>
      <c r="B1189" s="16" t="s">
        <v>60</v>
      </c>
      <c r="C1189" s="16" t="s">
        <v>2427</v>
      </c>
      <c r="D1189" s="16" t="s">
        <v>2428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59</v>
      </c>
      <c r="B1190" s="16" t="s">
        <v>60</v>
      </c>
      <c r="C1190" s="16" t="s">
        <v>2429</v>
      </c>
      <c r="D1190" s="16" t="s">
        <v>2430</v>
      </c>
    </row>
    <row r="1191" spans="1:65">
      <c r="A1191" s="16" t="s">
        <v>59</v>
      </c>
      <c r="B1191" s="16" t="s">
        <v>60</v>
      </c>
      <c r="C1191" s="16" t="s">
        <v>2431</v>
      </c>
      <c r="D1191" s="16" t="s">
        <v>2432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59</v>
      </c>
      <c r="B1192" s="16" t="s">
        <v>60</v>
      </c>
      <c r="C1192" s="16" t="s">
        <v>2433</v>
      </c>
      <c r="D1192" s="16" t="s">
        <v>2434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59</v>
      </c>
      <c r="B1193" s="16" t="s">
        <v>60</v>
      </c>
      <c r="C1193" s="16" t="s">
        <v>2435</v>
      </c>
      <c r="D1193" s="16" t="s">
        <v>2436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59</v>
      </c>
      <c r="B1194" s="16" t="s">
        <v>60</v>
      </c>
      <c r="C1194" s="16" t="s">
        <v>2437</v>
      </c>
      <c r="D1194" s="16" t="s">
        <v>2438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59</v>
      </c>
      <c r="B1195" s="16" t="s">
        <v>60</v>
      </c>
      <c r="C1195" s="16" t="s">
        <v>2439</v>
      </c>
      <c r="D1195" s="16" t="s">
        <v>2440</v>
      </c>
    </row>
    <row r="1196" spans="1:65">
      <c r="A1196" s="16" t="s">
        <v>59</v>
      </c>
      <c r="B1196" s="16" t="s">
        <v>60</v>
      </c>
      <c r="C1196" s="16" t="s">
        <v>2441</v>
      </c>
      <c r="D1196" s="16" t="s">
        <v>2442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59</v>
      </c>
      <c r="B1197" s="16" t="s">
        <v>60</v>
      </c>
      <c r="C1197" s="16" t="s">
        <v>2443</v>
      </c>
      <c r="D1197" s="16" t="s">
        <v>2444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59</v>
      </c>
      <c r="B1198" s="16" t="s">
        <v>60</v>
      </c>
      <c r="C1198" s="16" t="s">
        <v>2445</v>
      </c>
      <c r="D1198" s="16" t="s">
        <v>2446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59</v>
      </c>
      <c r="B1199" s="16" t="s">
        <v>60</v>
      </c>
      <c r="C1199" s="16" t="s">
        <v>2447</v>
      </c>
      <c r="D1199" s="16" t="s">
        <v>2448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59</v>
      </c>
      <c r="B1200" s="16" t="s">
        <v>60</v>
      </c>
      <c r="C1200" s="16" t="s">
        <v>2449</v>
      </c>
      <c r="D1200" s="16" t="s">
        <v>2450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59</v>
      </c>
      <c r="B1201" s="16" t="s">
        <v>60</v>
      </c>
      <c r="C1201" s="16" t="s">
        <v>2451</v>
      </c>
      <c r="D1201" s="16" t="s">
        <v>2452</v>
      </c>
    </row>
    <row r="1202" spans="1:65">
      <c r="A1202" s="16" t="s">
        <v>59</v>
      </c>
      <c r="B1202" s="16" t="s">
        <v>60</v>
      </c>
      <c r="C1202" s="16" t="s">
        <v>2453</v>
      </c>
      <c r="D1202" s="16" t="s">
        <v>2454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59</v>
      </c>
      <c r="B1203" s="16" t="s">
        <v>60</v>
      </c>
      <c r="C1203" s="16" t="s">
        <v>2455</v>
      </c>
      <c r="D1203" s="16" t="s">
        <v>2456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59</v>
      </c>
      <c r="B1204" s="16" t="s">
        <v>60</v>
      </c>
      <c r="C1204" s="16" t="s">
        <v>2457</v>
      </c>
      <c r="D1204" s="16" t="s">
        <v>2458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59</v>
      </c>
      <c r="B1205" s="16" t="s">
        <v>60</v>
      </c>
      <c r="C1205" s="16" t="s">
        <v>2459</v>
      </c>
      <c r="D1205" s="16" t="s">
        <v>2460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59</v>
      </c>
      <c r="B1206" s="16" t="s">
        <v>60</v>
      </c>
      <c r="C1206" s="16" t="s">
        <v>2461</v>
      </c>
      <c r="D1206" s="16" t="s">
        <v>2462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59</v>
      </c>
      <c r="B1207" s="16" t="s">
        <v>60</v>
      </c>
      <c r="C1207" s="16" t="s">
        <v>2463</v>
      </c>
      <c r="D1207" s="16" t="s">
        <v>2464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59</v>
      </c>
      <c r="B1208" s="16" t="s">
        <v>60</v>
      </c>
      <c r="C1208" s="16" t="s">
        <v>2465</v>
      </c>
      <c r="D1208" s="16" t="s">
        <v>2466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59</v>
      </c>
      <c r="B1209" s="16" t="s">
        <v>60</v>
      </c>
      <c r="C1209" s="16" t="s">
        <v>2467</v>
      </c>
      <c r="D1209" s="16" t="s">
        <v>2468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59</v>
      </c>
      <c r="B1210" s="16" t="s">
        <v>60</v>
      </c>
      <c r="C1210" s="16" t="s">
        <v>2469</v>
      </c>
      <c r="D1210" s="16" t="s">
        <v>2470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59</v>
      </c>
      <c r="B1211" s="16" t="s">
        <v>60</v>
      </c>
      <c r="C1211" s="16" t="s">
        <v>2471</v>
      </c>
      <c r="D1211" s="16" t="s">
        <v>2472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59</v>
      </c>
      <c r="B1212" s="16" t="s">
        <v>60</v>
      </c>
      <c r="C1212" s="16" t="s">
        <v>2473</v>
      </c>
      <c r="D1212" s="16" t="s">
        <v>2474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59</v>
      </c>
      <c r="B1213" s="16" t="s">
        <v>60</v>
      </c>
      <c r="C1213" s="16" t="s">
        <v>2475</v>
      </c>
      <c r="D1213" s="16" t="s">
        <v>2476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59</v>
      </c>
      <c r="B1214" s="16" t="s">
        <v>60</v>
      </c>
      <c r="C1214" s="16" t="s">
        <v>2477</v>
      </c>
      <c r="D1214" s="16" t="s">
        <v>2478</v>
      </c>
      <c r="AY1214" s="16">
        <v>93.9</v>
      </c>
    </row>
    <row r="1215" spans="1:65">
      <c r="A1215" s="16" t="s">
        <v>59</v>
      </c>
      <c r="B1215" s="16" t="s">
        <v>60</v>
      </c>
      <c r="C1215" s="16" t="s">
        <v>2479</v>
      </c>
      <c r="D1215" s="16" t="s">
        <v>2480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59</v>
      </c>
      <c r="B1216" s="16" t="s">
        <v>60</v>
      </c>
      <c r="C1216" s="16" t="s">
        <v>2481</v>
      </c>
      <c r="D1216" s="16" t="s">
        <v>2482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59</v>
      </c>
      <c r="B1217" s="16" t="s">
        <v>60</v>
      </c>
      <c r="C1217" s="16" t="s">
        <v>2483</v>
      </c>
      <c r="D1217" s="16" t="s">
        <v>2484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59</v>
      </c>
      <c r="B1218" s="16" t="s">
        <v>60</v>
      </c>
      <c r="C1218" s="16" t="s">
        <v>2485</v>
      </c>
      <c r="D1218" s="16" t="s">
        <v>2486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59</v>
      </c>
      <c r="B1219" s="16" t="s">
        <v>60</v>
      </c>
      <c r="C1219" s="16" t="s">
        <v>2487</v>
      </c>
      <c r="D1219" s="16" t="s">
        <v>2488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59</v>
      </c>
      <c r="B1220" s="16" t="s">
        <v>60</v>
      </c>
      <c r="C1220" s="16" t="s">
        <v>2489</v>
      </c>
      <c r="D1220" s="16" t="s">
        <v>2490</v>
      </c>
      <c r="AX1220" s="16">
        <v>3.8</v>
      </c>
    </row>
    <row r="1221" spans="1:65">
      <c r="A1221" s="16" t="s">
        <v>59</v>
      </c>
      <c r="B1221" s="16" t="s">
        <v>60</v>
      </c>
      <c r="C1221" s="16" t="s">
        <v>2491</v>
      </c>
      <c r="D1221" s="16" t="s">
        <v>2492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59</v>
      </c>
      <c r="B1222" s="16" t="s">
        <v>60</v>
      </c>
      <c r="C1222" s="16" t="s">
        <v>2493</v>
      </c>
      <c r="D1222" s="16" t="s">
        <v>2494</v>
      </c>
    </row>
    <row r="1223" spans="1:65">
      <c r="A1223" s="16" t="s">
        <v>59</v>
      </c>
      <c r="B1223" s="16" t="s">
        <v>60</v>
      </c>
      <c r="C1223" s="16" t="s">
        <v>2495</v>
      </c>
      <c r="D1223" s="16" t="s">
        <v>2496</v>
      </c>
    </row>
    <row r="1224" spans="1:65">
      <c r="A1224" s="16" t="s">
        <v>59</v>
      </c>
      <c r="B1224" s="16" t="s">
        <v>60</v>
      </c>
      <c r="C1224" s="16" t="s">
        <v>2497</v>
      </c>
      <c r="D1224" s="16" t="s">
        <v>2498</v>
      </c>
      <c r="AX1224" s="16">
        <v>15.8</v>
      </c>
    </row>
    <row r="1225" spans="1:65">
      <c r="A1225" s="16" t="s">
        <v>59</v>
      </c>
      <c r="B1225" s="16" t="s">
        <v>60</v>
      </c>
      <c r="C1225" s="16" t="s">
        <v>2499</v>
      </c>
      <c r="D1225" s="16" t="s">
        <v>2500</v>
      </c>
      <c r="AX1225" s="16">
        <v>5.5</v>
      </c>
    </row>
    <row r="1226" spans="1:65">
      <c r="A1226" s="16" t="s">
        <v>59</v>
      </c>
      <c r="B1226" s="16" t="s">
        <v>60</v>
      </c>
      <c r="C1226" s="16" t="s">
        <v>2501</v>
      </c>
      <c r="D1226" s="16" t="s">
        <v>2502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59</v>
      </c>
      <c r="B1227" s="16" t="s">
        <v>60</v>
      </c>
      <c r="C1227" s="16" t="s">
        <v>2503</v>
      </c>
      <c r="D1227" s="16" t="s">
        <v>2504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59</v>
      </c>
      <c r="B1228" s="16" t="s">
        <v>60</v>
      </c>
      <c r="C1228" s="16" t="s">
        <v>2505</v>
      </c>
      <c r="D1228" s="16" t="s">
        <v>2506</v>
      </c>
    </row>
    <row r="1229" spans="1:65">
      <c r="A1229" s="16" t="s">
        <v>59</v>
      </c>
      <c r="B1229" s="16" t="s">
        <v>60</v>
      </c>
      <c r="C1229" s="16" t="s">
        <v>2507</v>
      </c>
      <c r="D1229" s="16" t="s">
        <v>2508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59</v>
      </c>
      <c r="B1230" s="16" t="s">
        <v>60</v>
      </c>
      <c r="C1230" s="16" t="s">
        <v>2509</v>
      </c>
      <c r="D1230" s="16" t="s">
        <v>2510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59</v>
      </c>
      <c r="B1231" s="16" t="s">
        <v>60</v>
      </c>
      <c r="C1231" s="16" t="s">
        <v>2511</v>
      </c>
      <c r="D1231" s="16" t="s">
        <v>2512</v>
      </c>
    </row>
    <row r="1232" spans="1:65">
      <c r="A1232" s="16" t="s">
        <v>59</v>
      </c>
      <c r="B1232" s="16" t="s">
        <v>60</v>
      </c>
      <c r="C1232" s="16" t="s">
        <v>2513</v>
      </c>
      <c r="D1232" s="16" t="s">
        <v>2514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59</v>
      </c>
      <c r="B1233" s="16" t="s">
        <v>60</v>
      </c>
      <c r="C1233" s="16" t="s">
        <v>2515</v>
      </c>
      <c r="D1233" s="16" t="s">
        <v>2516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59</v>
      </c>
      <c r="B1234" s="16" t="s">
        <v>60</v>
      </c>
      <c r="C1234" s="16" t="s">
        <v>2517</v>
      </c>
      <c r="D1234" s="16" t="s">
        <v>2518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59</v>
      </c>
      <c r="B1235" s="16" t="s">
        <v>60</v>
      </c>
      <c r="C1235" s="16" t="s">
        <v>2519</v>
      </c>
      <c r="D1235" s="16" t="s">
        <v>2520</v>
      </c>
      <c r="BI1235" s="16">
        <v>51</v>
      </c>
    </row>
    <row r="1236" spans="1:64">
      <c r="A1236" s="16" t="s">
        <v>59</v>
      </c>
      <c r="B1236" s="16" t="s">
        <v>60</v>
      </c>
      <c r="C1236" s="16" t="s">
        <v>2521</v>
      </c>
      <c r="D1236" s="16" t="s">
        <v>2522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59</v>
      </c>
      <c r="B1237" s="16" t="s">
        <v>60</v>
      </c>
      <c r="C1237" s="16" t="s">
        <v>2523</v>
      </c>
      <c r="D1237" s="16" t="s">
        <v>2524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59</v>
      </c>
      <c r="B1238" s="16" t="s">
        <v>60</v>
      </c>
      <c r="C1238" s="16" t="s">
        <v>2525</v>
      </c>
      <c r="D1238" s="16" t="s">
        <v>2526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59</v>
      </c>
      <c r="B1239" s="16" t="s">
        <v>60</v>
      </c>
      <c r="C1239" s="16" t="s">
        <v>2527</v>
      </c>
      <c r="D1239" s="16" t="s">
        <v>2528</v>
      </c>
      <c r="AY1239" s="16">
        <v>24.6</v>
      </c>
    </row>
    <row r="1240" spans="1:64">
      <c r="A1240" s="16" t="s">
        <v>59</v>
      </c>
      <c r="B1240" s="16" t="s">
        <v>60</v>
      </c>
      <c r="C1240" s="16" t="s">
        <v>2529</v>
      </c>
      <c r="D1240" s="16" t="s">
        <v>2530</v>
      </c>
      <c r="BA1240" s="16">
        <v>25.41667</v>
      </c>
    </row>
    <row r="1241" spans="1:64">
      <c r="A1241" s="16" t="s">
        <v>59</v>
      </c>
      <c r="B1241" s="16" t="s">
        <v>60</v>
      </c>
      <c r="C1241" s="16" t="s">
        <v>2531</v>
      </c>
      <c r="D1241" s="16" t="s">
        <v>2532</v>
      </c>
    </row>
    <row r="1242" spans="1:64">
      <c r="A1242" s="16" t="s">
        <v>59</v>
      </c>
      <c r="B1242" s="16" t="s">
        <v>60</v>
      </c>
      <c r="C1242" s="16" t="s">
        <v>2533</v>
      </c>
      <c r="D1242" s="16" t="s">
        <v>2534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59</v>
      </c>
      <c r="B1243" s="16" t="s">
        <v>60</v>
      </c>
      <c r="C1243" s="16" t="s">
        <v>2535</v>
      </c>
      <c r="D1243" s="16" t="s">
        <v>2536</v>
      </c>
    </row>
    <row r="1244" spans="1:64">
      <c r="A1244" s="16" t="s">
        <v>59</v>
      </c>
      <c r="B1244" s="16" t="s">
        <v>60</v>
      </c>
      <c r="C1244" s="16" t="s">
        <v>2537</v>
      </c>
      <c r="D1244" s="16" t="s">
        <v>2538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59</v>
      </c>
      <c r="B1245" s="16" t="s">
        <v>60</v>
      </c>
      <c r="C1245" s="16" t="s">
        <v>2539</v>
      </c>
      <c r="D1245" s="16" t="s">
        <v>2540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59</v>
      </c>
      <c r="B1246" s="16" t="s">
        <v>60</v>
      </c>
      <c r="C1246" s="16" t="s">
        <v>2541</v>
      </c>
      <c r="D1246" s="16" t="s">
        <v>2542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59</v>
      </c>
      <c r="B1247" s="16" t="s">
        <v>60</v>
      </c>
      <c r="C1247" s="16" t="s">
        <v>2543</v>
      </c>
      <c r="D1247" s="16" t="s">
        <v>2544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59</v>
      </c>
      <c r="B1248" s="16" t="s">
        <v>60</v>
      </c>
      <c r="C1248" s="16" t="s">
        <v>2545</v>
      </c>
      <c r="D1248" s="16" t="s">
        <v>2546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59</v>
      </c>
      <c r="B1249" s="16" t="s">
        <v>60</v>
      </c>
      <c r="C1249" s="16" t="s">
        <v>2547</v>
      </c>
      <c r="D1249" s="16" t="s">
        <v>2548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59</v>
      </c>
      <c r="B1250" s="16" t="s">
        <v>60</v>
      </c>
      <c r="C1250" s="16" t="s">
        <v>2549</v>
      </c>
      <c r="D1250" s="16" t="s">
        <v>2550</v>
      </c>
      <c r="BH1250" s="16">
        <v>0.24261424343638699</v>
      </c>
    </row>
    <row r="1251" spans="1:65">
      <c r="A1251" s="16" t="s">
        <v>59</v>
      </c>
      <c r="B1251" s="16" t="s">
        <v>60</v>
      </c>
      <c r="C1251" s="16" t="s">
        <v>2551</v>
      </c>
      <c r="D1251" s="16" t="s">
        <v>2552</v>
      </c>
    </row>
    <row r="1252" spans="1:65">
      <c r="A1252" s="16" t="s">
        <v>59</v>
      </c>
      <c r="B1252" s="16" t="s">
        <v>60</v>
      </c>
      <c r="C1252" s="16" t="s">
        <v>2553</v>
      </c>
      <c r="D1252" s="16" t="s">
        <v>2554</v>
      </c>
    </row>
    <row r="1253" spans="1:65">
      <c r="A1253" s="16" t="s">
        <v>59</v>
      </c>
      <c r="B1253" s="16" t="s">
        <v>60</v>
      </c>
      <c r="C1253" s="16" t="s">
        <v>2555</v>
      </c>
      <c r="D1253" s="16" t="s">
        <v>2556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59</v>
      </c>
      <c r="B1254" s="16" t="s">
        <v>60</v>
      </c>
      <c r="C1254" s="16" t="s">
        <v>2557</v>
      </c>
      <c r="D1254" s="16" t="s">
        <v>2558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59</v>
      </c>
      <c r="B1255" s="16" t="s">
        <v>60</v>
      </c>
      <c r="C1255" s="16" t="s">
        <v>2559</v>
      </c>
      <c r="D1255" s="16" t="s">
        <v>2560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59</v>
      </c>
      <c r="B1256" s="16" t="s">
        <v>60</v>
      </c>
      <c r="C1256" s="16" t="s">
        <v>2561</v>
      </c>
      <c r="D1256" s="16" t="s">
        <v>2562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59</v>
      </c>
      <c r="B1257" s="16" t="s">
        <v>60</v>
      </c>
      <c r="C1257" s="16" t="s">
        <v>2563</v>
      </c>
      <c r="D1257" s="16" t="s">
        <v>2564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59</v>
      </c>
      <c r="B1258" s="16" t="s">
        <v>60</v>
      </c>
      <c r="C1258" s="16" t="s">
        <v>2565</v>
      </c>
      <c r="D1258" s="16" t="s">
        <v>2566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59</v>
      </c>
      <c r="B1259" s="16" t="s">
        <v>60</v>
      </c>
      <c r="C1259" s="16" t="s">
        <v>2567</v>
      </c>
      <c r="D1259" s="16" t="s">
        <v>2568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59</v>
      </c>
      <c r="B1260" s="16" t="s">
        <v>60</v>
      </c>
      <c r="C1260" s="16" t="s">
        <v>2569</v>
      </c>
      <c r="D1260" s="16" t="s">
        <v>2570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59</v>
      </c>
      <c r="B1261" s="16" t="s">
        <v>60</v>
      </c>
      <c r="C1261" s="16" t="s">
        <v>2571</v>
      </c>
      <c r="D1261" s="16" t="s">
        <v>2572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59</v>
      </c>
      <c r="B1262" s="16" t="s">
        <v>60</v>
      </c>
      <c r="C1262" s="16" t="s">
        <v>2573</v>
      </c>
      <c r="D1262" s="16" t="s">
        <v>2574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59</v>
      </c>
      <c r="B1263" s="16" t="s">
        <v>60</v>
      </c>
      <c r="C1263" s="16" t="s">
        <v>2575</v>
      </c>
      <c r="D1263" s="16" t="s">
        <v>2576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59</v>
      </c>
      <c r="B1264" s="16" t="s">
        <v>60</v>
      </c>
      <c r="C1264" s="16" t="s">
        <v>2577</v>
      </c>
      <c r="D1264" s="16" t="s">
        <v>2578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59</v>
      </c>
      <c r="B1265" s="16" t="s">
        <v>60</v>
      </c>
      <c r="C1265" s="16" t="s">
        <v>2579</v>
      </c>
      <c r="D1265" s="16" t="s">
        <v>2580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59</v>
      </c>
      <c r="B1266" s="16" t="s">
        <v>60</v>
      </c>
      <c r="C1266" s="16" t="s">
        <v>2581</v>
      </c>
      <c r="D1266" s="16" t="s">
        <v>2582</v>
      </c>
      <c r="AY1266" s="16">
        <v>95.5</v>
      </c>
    </row>
    <row r="1267" spans="1:65">
      <c r="A1267" s="16" t="s">
        <v>59</v>
      </c>
      <c r="B1267" s="16" t="s">
        <v>60</v>
      </c>
      <c r="C1267" s="16" t="s">
        <v>2583</v>
      </c>
      <c r="D1267" s="16" t="s">
        <v>2584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59</v>
      </c>
      <c r="B1268" s="16" t="s">
        <v>60</v>
      </c>
      <c r="C1268" s="16" t="s">
        <v>2585</v>
      </c>
      <c r="D1268" s="16" t="s">
        <v>2586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59</v>
      </c>
      <c r="B1269" s="16" t="s">
        <v>60</v>
      </c>
      <c r="C1269" s="16" t="s">
        <v>2587</v>
      </c>
      <c r="D1269" s="16" t="s">
        <v>2588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59</v>
      </c>
      <c r="B1270" s="16" t="s">
        <v>60</v>
      </c>
      <c r="C1270" s="16" t="s">
        <v>2589</v>
      </c>
      <c r="D1270" s="16" t="s">
        <v>2590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59</v>
      </c>
      <c r="B1271" s="16" t="s">
        <v>60</v>
      </c>
      <c r="C1271" s="16" t="s">
        <v>2591</v>
      </c>
      <c r="D1271" s="16" t="s">
        <v>2592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59</v>
      </c>
      <c r="B1272" s="16" t="s">
        <v>60</v>
      </c>
      <c r="C1272" s="16" t="s">
        <v>2593</v>
      </c>
      <c r="D1272" s="16" t="s">
        <v>2594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59</v>
      </c>
      <c r="B1273" s="16" t="s">
        <v>60</v>
      </c>
      <c r="C1273" s="16" t="s">
        <v>2595</v>
      </c>
      <c r="D1273" s="16" t="s">
        <v>2596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59</v>
      </c>
      <c r="B1274" s="16" t="s">
        <v>60</v>
      </c>
      <c r="C1274" s="16" t="s">
        <v>2597</v>
      </c>
      <c r="D1274" s="16" t="s">
        <v>2598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59</v>
      </c>
      <c r="B1275" s="16" t="s">
        <v>60</v>
      </c>
      <c r="C1275" s="16" t="s">
        <v>2599</v>
      </c>
      <c r="D1275" s="16" t="s">
        <v>2600</v>
      </c>
    </row>
    <row r="1276" spans="1:65">
      <c r="A1276" s="16" t="s">
        <v>59</v>
      </c>
      <c r="B1276" s="16" t="s">
        <v>60</v>
      </c>
      <c r="C1276" s="16" t="s">
        <v>2601</v>
      </c>
      <c r="D1276" s="16" t="s">
        <v>2602</v>
      </c>
      <c r="AS1276" s="16">
        <v>3.3003300000000002</v>
      </c>
      <c r="AX1276" s="16">
        <v>6.3</v>
      </c>
    </row>
    <row r="1277" spans="1:65">
      <c r="A1277" s="16" t="s">
        <v>59</v>
      </c>
      <c r="B1277" s="16" t="s">
        <v>60</v>
      </c>
      <c r="C1277" s="16" t="s">
        <v>2603</v>
      </c>
      <c r="D1277" s="16" t="s">
        <v>2604</v>
      </c>
      <c r="AX1277" s="16">
        <v>7.4</v>
      </c>
    </row>
    <row r="1278" spans="1:65">
      <c r="A1278" s="16" t="s">
        <v>59</v>
      </c>
      <c r="B1278" s="16" t="s">
        <v>60</v>
      </c>
      <c r="C1278" s="16" t="s">
        <v>2605</v>
      </c>
      <c r="D1278" s="16" t="s">
        <v>2606</v>
      </c>
      <c r="AX1278" s="16">
        <v>89.2</v>
      </c>
    </row>
    <row r="1279" spans="1:65">
      <c r="A1279" s="16" t="s">
        <v>59</v>
      </c>
      <c r="B1279" s="16" t="s">
        <v>60</v>
      </c>
      <c r="C1279" s="16" t="s">
        <v>2607</v>
      </c>
      <c r="D1279" s="16" t="s">
        <v>2608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59</v>
      </c>
      <c r="B1280" s="16" t="s">
        <v>60</v>
      </c>
      <c r="C1280" s="16" t="s">
        <v>2609</v>
      </c>
      <c r="D1280" s="16" t="s">
        <v>2610</v>
      </c>
      <c r="AX1280" s="16">
        <v>91.4</v>
      </c>
    </row>
    <row r="1281" spans="1:64">
      <c r="A1281" s="16" t="s">
        <v>59</v>
      </c>
      <c r="B1281" s="16" t="s">
        <v>60</v>
      </c>
      <c r="C1281" s="16" t="s">
        <v>2611</v>
      </c>
      <c r="D1281" s="16" t="s">
        <v>2612</v>
      </c>
    </row>
    <row r="1282" spans="1:64">
      <c r="A1282" s="16" t="s">
        <v>59</v>
      </c>
      <c r="B1282" s="16" t="s">
        <v>60</v>
      </c>
      <c r="C1282" s="16" t="s">
        <v>2613</v>
      </c>
      <c r="D1282" s="16" t="s">
        <v>2614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59</v>
      </c>
      <c r="B1283" s="16" t="s">
        <v>60</v>
      </c>
      <c r="C1283" s="16" t="s">
        <v>2615</v>
      </c>
      <c r="D1283" s="16" t="s">
        <v>2616</v>
      </c>
    </row>
    <row r="1284" spans="1:64">
      <c r="A1284" s="16" t="s">
        <v>59</v>
      </c>
      <c r="B1284" s="16" t="s">
        <v>60</v>
      </c>
      <c r="C1284" s="16" t="s">
        <v>2617</v>
      </c>
      <c r="D1284" s="16" t="s">
        <v>2618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59</v>
      </c>
      <c r="B1285" s="16" t="s">
        <v>60</v>
      </c>
      <c r="C1285" s="16" t="s">
        <v>2619</v>
      </c>
      <c r="D1285" s="16" t="s">
        <v>2620</v>
      </c>
    </row>
    <row r="1286" spans="1:64">
      <c r="A1286" s="16" t="s">
        <v>59</v>
      </c>
      <c r="B1286" s="16" t="s">
        <v>60</v>
      </c>
      <c r="C1286" s="16" t="s">
        <v>2621</v>
      </c>
      <c r="D1286" s="16" t="s">
        <v>2622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59</v>
      </c>
      <c r="B1287" s="16" t="s">
        <v>60</v>
      </c>
      <c r="C1287" s="16" t="s">
        <v>2623</v>
      </c>
      <c r="D1287" s="16" t="s">
        <v>2624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59</v>
      </c>
      <c r="B1288" s="16" t="s">
        <v>60</v>
      </c>
      <c r="C1288" s="16" t="s">
        <v>2625</v>
      </c>
      <c r="D1288" s="16" t="s">
        <v>2626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59</v>
      </c>
      <c r="B1289" s="16" t="s">
        <v>60</v>
      </c>
      <c r="C1289" s="16" t="s">
        <v>2627</v>
      </c>
      <c r="D1289" s="16" t="s">
        <v>2628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59</v>
      </c>
      <c r="B1290" s="16" t="s">
        <v>60</v>
      </c>
      <c r="C1290" s="16" t="s">
        <v>2629</v>
      </c>
      <c r="D1290" s="16" t="s">
        <v>2630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59</v>
      </c>
      <c r="B1291" s="16" t="s">
        <v>60</v>
      </c>
      <c r="C1291" s="16" t="s">
        <v>2631</v>
      </c>
      <c r="D1291" s="16" t="s">
        <v>2632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59</v>
      </c>
      <c r="B1292" s="16" t="s">
        <v>60</v>
      </c>
      <c r="C1292" s="16" t="s">
        <v>2633</v>
      </c>
      <c r="D1292" s="16" t="s">
        <v>2634</v>
      </c>
      <c r="AY1292" s="16">
        <v>31.3</v>
      </c>
    </row>
    <row r="1293" spans="1:64">
      <c r="A1293" s="16" t="s">
        <v>59</v>
      </c>
      <c r="B1293" s="16" t="s">
        <v>60</v>
      </c>
      <c r="C1293" s="16" t="s">
        <v>2635</v>
      </c>
      <c r="D1293" s="16" t="s">
        <v>2636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59</v>
      </c>
      <c r="B1294" s="16" t="s">
        <v>60</v>
      </c>
      <c r="C1294" s="16" t="s">
        <v>2637</v>
      </c>
      <c r="D1294" s="16" t="s">
        <v>2638</v>
      </c>
      <c r="BF1294" s="16">
        <v>0</v>
      </c>
      <c r="BG1294" s="16">
        <v>0</v>
      </c>
      <c r="BH1294" s="16">
        <v>0</v>
      </c>
    </row>
    <row r="1295" spans="1:64">
      <c r="A1295" s="16" t="s">
        <v>59</v>
      </c>
      <c r="B1295" s="16" t="s">
        <v>60</v>
      </c>
      <c r="C1295" s="16" t="s">
        <v>2639</v>
      </c>
      <c r="D1295" s="16" t="s">
        <v>2640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59</v>
      </c>
      <c r="B1296" s="16" t="s">
        <v>60</v>
      </c>
      <c r="C1296" s="16" t="s">
        <v>2641</v>
      </c>
      <c r="D1296" s="16" t="s">
        <v>2642</v>
      </c>
      <c r="BK1296" s="16">
        <v>9.1849799999999995</v>
      </c>
    </row>
    <row r="1297" spans="1:65">
      <c r="A1297" s="16" t="s">
        <v>59</v>
      </c>
      <c r="B1297" s="16" t="s">
        <v>60</v>
      </c>
      <c r="C1297" s="16" t="s">
        <v>2643</v>
      </c>
      <c r="D1297" s="16" t="s">
        <v>2644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59</v>
      </c>
      <c r="B1298" s="16" t="s">
        <v>60</v>
      </c>
      <c r="C1298" s="16" t="s">
        <v>2645</v>
      </c>
      <c r="D1298" s="16" t="s">
        <v>2646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59</v>
      </c>
      <c r="B1299" s="16" t="s">
        <v>60</v>
      </c>
      <c r="C1299" s="16" t="s">
        <v>2647</v>
      </c>
      <c r="D1299" s="16" t="s">
        <v>2648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59</v>
      </c>
      <c r="B1300" s="16" t="s">
        <v>60</v>
      </c>
      <c r="C1300" s="16" t="s">
        <v>2649</v>
      </c>
      <c r="D1300" s="16" t="s">
        <v>2650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59</v>
      </c>
      <c r="B1301" s="16" t="s">
        <v>60</v>
      </c>
      <c r="C1301" s="16" t="s">
        <v>2651</v>
      </c>
      <c r="D1301" s="16" t="s">
        <v>2652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59</v>
      </c>
      <c r="B1302" s="16" t="s">
        <v>60</v>
      </c>
      <c r="C1302" s="16" t="s">
        <v>2653</v>
      </c>
      <c r="D1302" s="16" t="s">
        <v>2654</v>
      </c>
      <c r="BH1302" s="16">
        <v>56.982333348078797</v>
      </c>
    </row>
    <row r="1303" spans="1:65">
      <c r="A1303" s="16" t="s">
        <v>59</v>
      </c>
      <c r="B1303" s="16" t="s">
        <v>60</v>
      </c>
      <c r="C1303" s="16" t="s">
        <v>2655</v>
      </c>
      <c r="D1303" s="16" t="s">
        <v>2656</v>
      </c>
      <c r="BH1303" s="16">
        <v>3.8095569380290399</v>
      </c>
    </row>
    <row r="1304" spans="1:65">
      <c r="A1304" s="16" t="s">
        <v>59</v>
      </c>
      <c r="B1304" s="16" t="s">
        <v>60</v>
      </c>
      <c r="C1304" s="16" t="s">
        <v>2657</v>
      </c>
      <c r="D1304" s="16" t="s">
        <v>2658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59</v>
      </c>
      <c r="B1305" s="16" t="s">
        <v>60</v>
      </c>
      <c r="C1305" s="16" t="s">
        <v>2659</v>
      </c>
      <c r="D1305" s="16" t="s">
        <v>2660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59</v>
      </c>
      <c r="B1306" s="16" t="s">
        <v>60</v>
      </c>
      <c r="C1306" s="16" t="s">
        <v>2661</v>
      </c>
      <c r="D1306" s="16" t="s">
        <v>2662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59</v>
      </c>
      <c r="B1307" s="16" t="s">
        <v>60</v>
      </c>
      <c r="C1307" s="16" t="s">
        <v>2663</v>
      </c>
      <c r="D1307" s="16" t="s">
        <v>2664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59</v>
      </c>
      <c r="B1308" s="16" t="s">
        <v>60</v>
      </c>
      <c r="C1308" s="16" t="s">
        <v>2665</v>
      </c>
      <c r="D1308" s="16" t="s">
        <v>2666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59</v>
      </c>
      <c r="B1309" s="16" t="s">
        <v>60</v>
      </c>
      <c r="C1309" s="16" t="s">
        <v>2667</v>
      </c>
      <c r="D1309" s="16" t="s">
        <v>2668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59</v>
      </c>
      <c r="B1310" s="16" t="s">
        <v>60</v>
      </c>
      <c r="C1310" s="16" t="s">
        <v>2669</v>
      </c>
      <c r="D1310" s="16" t="s">
        <v>2670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59</v>
      </c>
      <c r="B1311" s="16" t="s">
        <v>60</v>
      </c>
      <c r="C1311" s="16" t="s">
        <v>2671</v>
      </c>
      <c r="D1311" s="16" t="s">
        <v>2672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59</v>
      </c>
      <c r="B1312" s="16" t="s">
        <v>60</v>
      </c>
      <c r="C1312" s="16" t="s">
        <v>2673</v>
      </c>
      <c r="D1312" s="16" t="s">
        <v>2674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59</v>
      </c>
      <c r="B1313" s="16" t="s">
        <v>60</v>
      </c>
      <c r="C1313" s="16" t="s">
        <v>2675</v>
      </c>
      <c r="D1313" s="16" t="s">
        <v>2676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59</v>
      </c>
      <c r="B1314" s="16" t="s">
        <v>60</v>
      </c>
      <c r="C1314" s="16" t="s">
        <v>2677</v>
      </c>
      <c r="D1314" s="16" t="s">
        <v>2678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59</v>
      </c>
      <c r="B1315" s="16" t="s">
        <v>60</v>
      </c>
      <c r="C1315" s="16" t="s">
        <v>2679</v>
      </c>
      <c r="D1315" s="16" t="s">
        <v>2680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59</v>
      </c>
      <c r="B1316" s="16" t="s">
        <v>60</v>
      </c>
      <c r="C1316" s="16" t="s">
        <v>2681</v>
      </c>
      <c r="D1316" s="16" t="s">
        <v>2682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59</v>
      </c>
      <c r="B1317" s="16" t="s">
        <v>60</v>
      </c>
      <c r="C1317" s="16" t="s">
        <v>2683</v>
      </c>
      <c r="D1317" s="16" t="s">
        <v>2684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59</v>
      </c>
      <c r="B1318" s="16" t="s">
        <v>60</v>
      </c>
      <c r="C1318" s="16" t="s">
        <v>2685</v>
      </c>
      <c r="D1318" s="16" t="s">
        <v>2686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59</v>
      </c>
      <c r="B1319" s="16" t="s">
        <v>60</v>
      </c>
      <c r="C1319" s="16" t="s">
        <v>2687</v>
      </c>
      <c r="D1319" s="16" t="s">
        <v>2688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59</v>
      </c>
      <c r="B1320" s="16" t="s">
        <v>60</v>
      </c>
      <c r="C1320" s="16" t="s">
        <v>2689</v>
      </c>
      <c r="D1320" s="16" t="s">
        <v>2690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59</v>
      </c>
      <c r="B1321" s="16" t="s">
        <v>60</v>
      </c>
      <c r="C1321" s="16" t="s">
        <v>2691</v>
      </c>
      <c r="D1321" s="16" t="s">
        <v>2692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59</v>
      </c>
      <c r="B1322" s="16" t="s">
        <v>60</v>
      </c>
      <c r="C1322" s="16" t="s">
        <v>2693</v>
      </c>
      <c r="D1322" s="16" t="s">
        <v>2694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59</v>
      </c>
      <c r="B1323" s="16" t="s">
        <v>60</v>
      </c>
      <c r="C1323" s="16" t="s">
        <v>2695</v>
      </c>
      <c r="D1323" s="16" t="s">
        <v>2696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59</v>
      </c>
      <c r="B1324" s="16" t="s">
        <v>60</v>
      </c>
      <c r="C1324" s="16" t="s">
        <v>2697</v>
      </c>
      <c r="D1324" s="16" t="s">
        <v>2698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59</v>
      </c>
      <c r="B1325" s="16" t="s">
        <v>60</v>
      </c>
      <c r="C1325" s="16" t="s">
        <v>2699</v>
      </c>
      <c r="D1325" s="16" t="s">
        <v>2700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59</v>
      </c>
      <c r="B1326" s="16" t="s">
        <v>60</v>
      </c>
      <c r="C1326" s="16" t="s">
        <v>2701</v>
      </c>
      <c r="D1326" s="16" t="s">
        <v>2702</v>
      </c>
      <c r="AU1326" s="16">
        <v>32.5</v>
      </c>
      <c r="AX1326" s="16">
        <v>38.97</v>
      </c>
    </row>
    <row r="1327" spans="1:65">
      <c r="A1327" s="16" t="s">
        <v>59</v>
      </c>
      <c r="B1327" s="16" t="s">
        <v>60</v>
      </c>
      <c r="C1327" s="16" t="s">
        <v>2703</v>
      </c>
      <c r="D1327" s="16" t="s">
        <v>2704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59</v>
      </c>
      <c r="B1328" s="16" t="s">
        <v>60</v>
      </c>
      <c r="C1328" s="16" t="s">
        <v>2705</v>
      </c>
      <c r="D1328" s="16" t="s">
        <v>2706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59</v>
      </c>
      <c r="B1329" s="16" t="s">
        <v>60</v>
      </c>
      <c r="C1329" s="16" t="s">
        <v>2707</v>
      </c>
      <c r="D1329" s="16" t="s">
        <v>2708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59</v>
      </c>
      <c r="B1330" s="16" t="s">
        <v>60</v>
      </c>
      <c r="C1330" s="16" t="s">
        <v>2709</v>
      </c>
      <c r="D1330" s="16" t="s">
        <v>2710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59</v>
      </c>
      <c r="B1331" s="16" t="s">
        <v>60</v>
      </c>
      <c r="C1331" s="16" t="s">
        <v>2711</v>
      </c>
      <c r="D1331" s="16" t="s">
        <v>2712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59</v>
      </c>
      <c r="B1332" s="16" t="s">
        <v>60</v>
      </c>
      <c r="C1332" s="16" t="s">
        <v>2713</v>
      </c>
      <c r="D1332" s="16" t="s">
        <v>2714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59</v>
      </c>
      <c r="B1333" s="16" t="s">
        <v>60</v>
      </c>
      <c r="C1333" s="16" t="s">
        <v>2715</v>
      </c>
      <c r="D1333" s="16" t="s">
        <v>2716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59</v>
      </c>
      <c r="B1334" s="16" t="s">
        <v>60</v>
      </c>
      <c r="C1334" s="16" t="s">
        <v>2717</v>
      </c>
      <c r="D1334" s="16" t="s">
        <v>2718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59</v>
      </c>
      <c r="B1335" s="16" t="s">
        <v>60</v>
      </c>
      <c r="C1335" s="16" t="s">
        <v>2719</v>
      </c>
      <c r="D1335" s="16" t="s">
        <v>2720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59</v>
      </c>
      <c r="B1336" s="16" t="s">
        <v>60</v>
      </c>
      <c r="C1336" s="16" t="s">
        <v>2721</v>
      </c>
      <c r="D1336" s="16" t="s">
        <v>2722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59</v>
      </c>
      <c r="B1337" s="16" t="s">
        <v>60</v>
      </c>
      <c r="C1337" s="16" t="s">
        <v>2723</v>
      </c>
      <c r="D1337" s="16" t="s">
        <v>2724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59</v>
      </c>
      <c r="B1338" s="16" t="s">
        <v>60</v>
      </c>
      <c r="C1338" s="16" t="s">
        <v>2725</v>
      </c>
      <c r="D1338" s="16" t="s">
        <v>2726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59</v>
      </c>
      <c r="B1339" s="16" t="s">
        <v>60</v>
      </c>
      <c r="C1339" s="16" t="s">
        <v>2727</v>
      </c>
      <c r="D1339" s="16" t="s">
        <v>2728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59</v>
      </c>
      <c r="B1340" s="16" t="s">
        <v>60</v>
      </c>
      <c r="C1340" s="16" t="s">
        <v>2729</v>
      </c>
      <c r="D1340" s="16" t="s">
        <v>2730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59</v>
      </c>
      <c r="B1341" s="16" t="s">
        <v>60</v>
      </c>
      <c r="C1341" s="16" t="s">
        <v>2731</v>
      </c>
      <c r="D1341" s="16" t="s">
        <v>2732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59</v>
      </c>
      <c r="B1342" s="16" t="s">
        <v>60</v>
      </c>
      <c r="C1342" s="16" t="s">
        <v>2733</v>
      </c>
      <c r="D1342" s="16" t="s">
        <v>2734</v>
      </c>
    </row>
    <row r="1343" spans="1:65">
      <c r="A1343" s="16" t="s">
        <v>59</v>
      </c>
      <c r="B1343" s="16" t="s">
        <v>60</v>
      </c>
      <c r="C1343" s="16" t="s">
        <v>2735</v>
      </c>
      <c r="D1343" s="16" t="s">
        <v>2736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59</v>
      </c>
      <c r="B1344" s="16" t="s">
        <v>60</v>
      </c>
      <c r="C1344" s="16" t="s">
        <v>2737</v>
      </c>
      <c r="D1344" s="16" t="s">
        <v>2738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59</v>
      </c>
      <c r="B1345" s="16" t="s">
        <v>60</v>
      </c>
      <c r="C1345" s="16" t="s">
        <v>2739</v>
      </c>
      <c r="D1345" s="16" t="s">
        <v>2740</v>
      </c>
    </row>
    <row r="1346" spans="1:65">
      <c r="A1346" s="16" t="s">
        <v>59</v>
      </c>
      <c r="B1346" s="16" t="s">
        <v>60</v>
      </c>
      <c r="C1346" s="16" t="s">
        <v>2741</v>
      </c>
      <c r="D1346" s="16" t="s">
        <v>2742</v>
      </c>
    </row>
    <row r="1347" spans="1:65">
      <c r="A1347" s="16" t="s">
        <v>59</v>
      </c>
      <c r="B1347" s="16" t="s">
        <v>60</v>
      </c>
      <c r="C1347" s="16" t="s">
        <v>2743</v>
      </c>
      <c r="D1347" s="16" t="s">
        <v>2744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59</v>
      </c>
      <c r="B1348" s="16" t="s">
        <v>60</v>
      </c>
      <c r="C1348" s="16" t="s">
        <v>2745</v>
      </c>
      <c r="D1348" s="16" t="s">
        <v>2746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59</v>
      </c>
      <c r="B1349" s="16" t="s">
        <v>60</v>
      </c>
      <c r="C1349" s="16" t="s">
        <v>2747</v>
      </c>
      <c r="D1349" s="16" t="s">
        <v>2748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59</v>
      </c>
      <c r="B1350" s="16" t="s">
        <v>60</v>
      </c>
      <c r="C1350" s="16" t="s">
        <v>2749</v>
      </c>
      <c r="D1350" s="16" t="s">
        <v>2750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59</v>
      </c>
      <c r="B1351" s="16" t="s">
        <v>60</v>
      </c>
      <c r="C1351" s="16" t="s">
        <v>2751</v>
      </c>
      <c r="D1351" s="16" t="s">
        <v>2752</v>
      </c>
    </row>
    <row r="1352" spans="1:65">
      <c r="A1352" s="16" t="s">
        <v>59</v>
      </c>
      <c r="B1352" s="16" t="s">
        <v>60</v>
      </c>
      <c r="C1352" s="16" t="s">
        <v>2753</v>
      </c>
      <c r="D1352" s="16" t="s">
        <v>2754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59</v>
      </c>
      <c r="B1353" s="16" t="s">
        <v>60</v>
      </c>
      <c r="C1353" s="16" t="s">
        <v>2755</v>
      </c>
      <c r="D1353" s="16" t="s">
        <v>2756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59</v>
      </c>
      <c r="B1354" s="16" t="s">
        <v>60</v>
      </c>
      <c r="C1354" s="16" t="s">
        <v>2757</v>
      </c>
      <c r="D1354" s="16" t="s">
        <v>2758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59</v>
      </c>
      <c r="B1355" s="16" t="s">
        <v>60</v>
      </c>
      <c r="C1355" s="16" t="s">
        <v>2759</v>
      </c>
      <c r="D1355" s="16" t="s">
        <v>2760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59</v>
      </c>
      <c r="B1356" s="16" t="s">
        <v>60</v>
      </c>
      <c r="C1356" s="16" t="s">
        <v>2761</v>
      </c>
      <c r="D1356" s="16" t="s">
        <v>2762</v>
      </c>
      <c r="AT1356" s="16">
        <v>230000000</v>
      </c>
      <c r="AU1356" s="16">
        <v>145200000</v>
      </c>
    </row>
    <row r="1357" spans="1:65">
      <c r="A1357" s="16" t="s">
        <v>59</v>
      </c>
      <c r="B1357" s="16" t="s">
        <v>60</v>
      </c>
      <c r="C1357" s="16" t="s">
        <v>2763</v>
      </c>
      <c r="D1357" s="16" t="s">
        <v>2764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59</v>
      </c>
      <c r="B1358" s="16" t="s">
        <v>60</v>
      </c>
      <c r="C1358" s="16" t="s">
        <v>2765</v>
      </c>
      <c r="D1358" s="16" t="s">
        <v>2766</v>
      </c>
      <c r="BF1358" s="16">
        <v>0</v>
      </c>
      <c r="BL1358" s="16">
        <v>11.1</v>
      </c>
    </row>
    <row r="1359" spans="1:65">
      <c r="A1359" s="16" t="s">
        <v>59</v>
      </c>
      <c r="B1359" s="16" t="s">
        <v>60</v>
      </c>
      <c r="C1359" s="16" t="s">
        <v>2767</v>
      </c>
      <c r="D1359" s="16" t="s">
        <v>2768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59</v>
      </c>
      <c r="B1360" s="16" t="s">
        <v>60</v>
      </c>
      <c r="C1360" s="16" t="s">
        <v>2769</v>
      </c>
      <c r="D1360" s="16" t="s">
        <v>2770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59</v>
      </c>
      <c r="B1361" s="16" t="s">
        <v>60</v>
      </c>
      <c r="C1361" s="16" t="s">
        <v>2771</v>
      </c>
      <c r="D1361" s="16" t="s">
        <v>2772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59</v>
      </c>
      <c r="B1362" s="16" t="s">
        <v>60</v>
      </c>
      <c r="C1362" s="16" t="s">
        <v>2773</v>
      </c>
      <c r="D1362" s="16" t="s">
        <v>2774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59</v>
      </c>
      <c r="B1363" s="16" t="s">
        <v>60</v>
      </c>
      <c r="C1363" s="16" t="s">
        <v>2775</v>
      </c>
      <c r="D1363" s="16" t="s">
        <v>2776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59</v>
      </c>
      <c r="B1364" s="16" t="s">
        <v>60</v>
      </c>
      <c r="C1364" s="16" t="s">
        <v>2777</v>
      </c>
      <c r="D1364" s="16" t="s">
        <v>2778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59</v>
      </c>
      <c r="B1365" s="16" t="s">
        <v>60</v>
      </c>
      <c r="C1365" s="16" t="s">
        <v>2779</v>
      </c>
      <c r="D1365" s="16" t="s">
        <v>2780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59</v>
      </c>
      <c r="B1366" s="16" t="s">
        <v>60</v>
      </c>
      <c r="C1366" s="16" t="s">
        <v>2781</v>
      </c>
      <c r="D1366" s="16" t="s">
        <v>2782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59</v>
      </c>
      <c r="B1367" s="16" t="s">
        <v>60</v>
      </c>
      <c r="C1367" s="16" t="s">
        <v>2783</v>
      </c>
      <c r="D1367" s="16" t="s">
        <v>2784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59</v>
      </c>
      <c r="B1368" s="16" t="s">
        <v>60</v>
      </c>
      <c r="C1368" s="16" t="s">
        <v>2785</v>
      </c>
      <c r="D1368" s="16" t="s">
        <v>2786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59</v>
      </c>
      <c r="B1369" s="16" t="s">
        <v>60</v>
      </c>
      <c r="C1369" s="16" t="s">
        <v>2787</v>
      </c>
      <c r="D1369" s="16" t="s">
        <v>2788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59</v>
      </c>
      <c r="B1370" s="16" t="s">
        <v>60</v>
      </c>
      <c r="C1370" s="16" t="s">
        <v>2789</v>
      </c>
      <c r="D1370" s="16" t="s">
        <v>2790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59</v>
      </c>
      <c r="B1371" s="16" t="s">
        <v>60</v>
      </c>
      <c r="C1371" s="16" t="s">
        <v>2791</v>
      </c>
      <c r="D1371" s="16" t="s">
        <v>2792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59</v>
      </c>
      <c r="B1372" s="16" t="s">
        <v>60</v>
      </c>
      <c r="C1372" s="16" t="s">
        <v>2793</v>
      </c>
      <c r="D1372" s="16" t="s">
        <v>2794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59</v>
      </c>
      <c r="B1373" s="16" t="s">
        <v>60</v>
      </c>
      <c r="C1373" s="16" t="s">
        <v>2795</v>
      </c>
      <c r="D1373" s="16" t="s">
        <v>2796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59</v>
      </c>
      <c r="B1374" s="16" t="s">
        <v>60</v>
      </c>
      <c r="C1374" s="16" t="s">
        <v>2797</v>
      </c>
      <c r="D1374" s="16" t="s">
        <v>2798</v>
      </c>
    </row>
    <row r="1375" spans="1:65">
      <c r="A1375" s="16" t="s">
        <v>59</v>
      </c>
      <c r="B1375" s="16" t="s">
        <v>60</v>
      </c>
      <c r="C1375" s="16" t="s">
        <v>2799</v>
      </c>
      <c r="D1375" s="16" t="s">
        <v>2800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59</v>
      </c>
      <c r="B1376" s="16" t="s">
        <v>60</v>
      </c>
      <c r="C1376" s="16" t="s">
        <v>2801</v>
      </c>
      <c r="D1376" s="16" t="s">
        <v>2802</v>
      </c>
      <c r="BL1376" s="16">
        <v>31.1952457543875</v>
      </c>
    </row>
    <row r="1377" spans="1:65">
      <c r="A1377" s="16" t="s">
        <v>59</v>
      </c>
      <c r="B1377" s="16" t="s">
        <v>60</v>
      </c>
      <c r="C1377" s="16" t="s">
        <v>2803</v>
      </c>
      <c r="D1377" s="16" t="s">
        <v>2804</v>
      </c>
    </row>
    <row r="1378" spans="1:65">
      <c r="A1378" s="16" t="s">
        <v>59</v>
      </c>
      <c r="B1378" s="16" t="s">
        <v>60</v>
      </c>
      <c r="C1378" s="16" t="s">
        <v>2805</v>
      </c>
      <c r="D1378" s="16" t="s">
        <v>2806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59</v>
      </c>
      <c r="B1379" s="16" t="s">
        <v>60</v>
      </c>
      <c r="C1379" s="16" t="s">
        <v>2807</v>
      </c>
      <c r="D1379" s="16" t="s">
        <v>2808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59</v>
      </c>
      <c r="B1380" s="16" t="s">
        <v>60</v>
      </c>
      <c r="C1380" s="16" t="s">
        <v>2809</v>
      </c>
      <c r="D1380" s="16" t="s">
        <v>2810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59</v>
      </c>
      <c r="B1381" s="16" t="s">
        <v>60</v>
      </c>
      <c r="C1381" s="16" t="s">
        <v>2811</v>
      </c>
      <c r="D1381" s="16" t="s">
        <v>2812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59</v>
      </c>
      <c r="B1382" s="16" t="s">
        <v>60</v>
      </c>
      <c r="C1382" s="16" t="s">
        <v>2813</v>
      </c>
      <c r="D1382" s="16" t="s">
        <v>2814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59</v>
      </c>
      <c r="B1383" s="16" t="s">
        <v>60</v>
      </c>
      <c r="C1383" s="16" t="s">
        <v>2815</v>
      </c>
      <c r="D1383" s="16" t="s">
        <v>2816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59</v>
      </c>
      <c r="B1384" s="16" t="s">
        <v>60</v>
      </c>
      <c r="C1384" s="16" t="s">
        <v>2817</v>
      </c>
      <c r="D1384" s="16" t="s">
        <v>2818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59</v>
      </c>
      <c r="B1385" s="16" t="s">
        <v>60</v>
      </c>
      <c r="C1385" s="16" t="s">
        <v>2819</v>
      </c>
      <c r="D1385" s="16" t="s">
        <v>2820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59</v>
      </c>
      <c r="B1386" s="16" t="s">
        <v>60</v>
      </c>
      <c r="C1386" s="16" t="s">
        <v>2821</v>
      </c>
      <c r="D1386" s="16" t="s">
        <v>2822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59</v>
      </c>
      <c r="B1387" s="16" t="s">
        <v>60</v>
      </c>
      <c r="C1387" s="16" t="s">
        <v>2823</v>
      </c>
      <c r="D1387" s="16" t="s">
        <v>2824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59</v>
      </c>
      <c r="B1388" s="16" t="s">
        <v>60</v>
      </c>
      <c r="C1388" s="16" t="s">
        <v>2825</v>
      </c>
      <c r="D1388" s="16" t="s">
        <v>2826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59</v>
      </c>
      <c r="B1389" s="16" t="s">
        <v>60</v>
      </c>
      <c r="C1389" s="16" t="s">
        <v>2827</v>
      </c>
      <c r="D1389" s="16" t="s">
        <v>2828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59</v>
      </c>
      <c r="B1390" s="16" t="s">
        <v>60</v>
      </c>
      <c r="C1390" s="16" t="s">
        <v>2829</v>
      </c>
      <c r="D1390" s="16" t="s">
        <v>2830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59</v>
      </c>
      <c r="B1391" s="16" t="s">
        <v>60</v>
      </c>
      <c r="C1391" s="16" t="s">
        <v>2831</v>
      </c>
      <c r="D1391" s="16" t="s">
        <v>2832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59</v>
      </c>
      <c r="B1392" s="16" t="s">
        <v>60</v>
      </c>
      <c r="C1392" s="16" t="s">
        <v>2833</v>
      </c>
      <c r="D1392" s="16" t="s">
        <v>2834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59</v>
      </c>
      <c r="B1393" s="16" t="s">
        <v>60</v>
      </c>
      <c r="C1393" s="16" t="s">
        <v>2835</v>
      </c>
      <c r="D1393" s="16" t="s">
        <v>2836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59</v>
      </c>
      <c r="B1394" s="16" t="s">
        <v>60</v>
      </c>
      <c r="C1394" s="16" t="s">
        <v>2837</v>
      </c>
      <c r="D1394" s="16" t="s">
        <v>2838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59</v>
      </c>
      <c r="B1395" s="16" t="s">
        <v>60</v>
      </c>
      <c r="C1395" s="16" t="s">
        <v>2839</v>
      </c>
      <c r="D1395" s="16" t="s">
        <v>2840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59</v>
      </c>
      <c r="B1396" s="16" t="s">
        <v>60</v>
      </c>
      <c r="C1396" s="16" t="s">
        <v>2841</v>
      </c>
      <c r="D1396" s="16" t="s">
        <v>2842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59</v>
      </c>
      <c r="B1397" s="16" t="s">
        <v>60</v>
      </c>
      <c r="C1397" s="16" t="s">
        <v>2843</v>
      </c>
      <c r="D1397" s="16" t="s">
        <v>2844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59</v>
      </c>
      <c r="B1398" s="16" t="s">
        <v>60</v>
      </c>
      <c r="C1398" s="16" t="s">
        <v>2845</v>
      </c>
      <c r="D1398" s="16" t="s">
        <v>2846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59</v>
      </c>
      <c r="B1399" s="16" t="s">
        <v>60</v>
      </c>
      <c r="C1399" s="16" t="s">
        <v>2847</v>
      </c>
      <c r="D1399" s="16" t="s">
        <v>2848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59</v>
      </c>
      <c r="B1400" s="16" t="s">
        <v>60</v>
      </c>
      <c r="C1400" s="16" t="s">
        <v>2849</v>
      </c>
      <c r="D1400" s="16" t="s">
        <v>2850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59</v>
      </c>
      <c r="B1401" s="16" t="s">
        <v>60</v>
      </c>
      <c r="C1401" s="16" t="s">
        <v>2851</v>
      </c>
      <c r="D1401" s="16" t="s">
        <v>2852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59</v>
      </c>
      <c r="B1402" s="16" t="s">
        <v>60</v>
      </c>
      <c r="C1402" s="16" t="s">
        <v>2853</v>
      </c>
      <c r="D1402" s="16" t="s">
        <v>2854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59</v>
      </c>
      <c r="B1403" s="16" t="s">
        <v>60</v>
      </c>
      <c r="C1403" s="16" t="s">
        <v>2855</v>
      </c>
      <c r="D1403" s="16" t="s">
        <v>2856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59</v>
      </c>
      <c r="B1404" s="16" t="s">
        <v>60</v>
      </c>
      <c r="C1404" s="16" t="s">
        <v>2857</v>
      </c>
      <c r="D1404" s="16" t="s">
        <v>2858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59</v>
      </c>
      <c r="B1405" s="16" t="s">
        <v>60</v>
      </c>
      <c r="C1405" s="16" t="s">
        <v>2859</v>
      </c>
      <c r="D1405" s="16" t="s">
        <v>2860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59</v>
      </c>
      <c r="B1406" s="16" t="s">
        <v>60</v>
      </c>
      <c r="C1406" s="16" t="s">
        <v>2861</v>
      </c>
      <c r="D1406" s="16" t="s">
        <v>2862</v>
      </c>
    </row>
    <row r="1407" spans="1:65">
      <c r="A1407" s="16" t="s">
        <v>59</v>
      </c>
      <c r="B1407" s="16" t="s">
        <v>60</v>
      </c>
      <c r="C1407" s="16" t="s">
        <v>2863</v>
      </c>
      <c r="D1407" s="16" t="s">
        <v>2864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59</v>
      </c>
      <c r="B1408" s="16" t="s">
        <v>60</v>
      </c>
      <c r="C1408" s="16" t="s">
        <v>2865</v>
      </c>
      <c r="D1408" s="16" t="s">
        <v>2866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59</v>
      </c>
      <c r="B1409" s="16" t="s">
        <v>60</v>
      </c>
      <c r="C1409" s="16" t="s">
        <v>2867</v>
      </c>
      <c r="D1409" s="16" t="s">
        <v>2868</v>
      </c>
    </row>
    <row r="1410" spans="1:65">
      <c r="A1410" s="16" t="s">
        <v>59</v>
      </c>
      <c r="B1410" s="16" t="s">
        <v>60</v>
      </c>
      <c r="C1410" s="16" t="s">
        <v>2869</v>
      </c>
      <c r="D1410" s="16" t="s">
        <v>2870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59</v>
      </c>
      <c r="B1411" s="16" t="s">
        <v>60</v>
      </c>
      <c r="C1411" s="16" t="s">
        <v>2871</v>
      </c>
      <c r="D1411" s="16" t="s">
        <v>2872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59</v>
      </c>
      <c r="B1412" s="16" t="s">
        <v>60</v>
      </c>
      <c r="C1412" s="16" t="s">
        <v>2873</v>
      </c>
      <c r="D1412" s="16" t="s">
        <v>2874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59</v>
      </c>
      <c r="B1413" s="16" t="s">
        <v>60</v>
      </c>
      <c r="C1413" s="16" t="s">
        <v>2875</v>
      </c>
      <c r="D1413" s="16" t="s">
        <v>2876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59</v>
      </c>
      <c r="B1414" s="16" t="s">
        <v>60</v>
      </c>
      <c r="C1414" s="16" t="s">
        <v>2877</v>
      </c>
      <c r="D1414" s="16" t="s">
        <v>2878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59</v>
      </c>
      <c r="B1415" s="16" t="s">
        <v>60</v>
      </c>
      <c r="C1415" s="16" t="s">
        <v>2879</v>
      </c>
      <c r="D1415" s="16" t="s">
        <v>2880</v>
      </c>
    </row>
    <row r="1416" spans="1:65">
      <c r="A1416" s="16" t="s">
        <v>59</v>
      </c>
      <c r="B1416" s="16" t="s">
        <v>60</v>
      </c>
      <c r="C1416" s="16" t="s">
        <v>2881</v>
      </c>
      <c r="D1416" s="16" t="s">
        <v>2882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59</v>
      </c>
      <c r="B1417" s="16" t="s">
        <v>60</v>
      </c>
      <c r="C1417" s="16" t="s">
        <v>2883</v>
      </c>
      <c r="D1417" s="16" t="s">
        <v>2884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59</v>
      </c>
      <c r="B1418" s="16" t="s">
        <v>60</v>
      </c>
      <c r="C1418" s="16" t="s">
        <v>2885</v>
      </c>
      <c r="D1418" s="16" t="s">
        <v>2886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59</v>
      </c>
      <c r="B1419" s="16" t="s">
        <v>60</v>
      </c>
      <c r="C1419" s="16" t="s">
        <v>2887</v>
      </c>
      <c r="D1419" s="16" t="s">
        <v>2888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59</v>
      </c>
      <c r="B1420" s="16" t="s">
        <v>60</v>
      </c>
      <c r="C1420" s="16" t="s">
        <v>2889</v>
      </c>
      <c r="D1420" s="16" t="s">
        <v>2890</v>
      </c>
    </row>
    <row r="1421" spans="1:65">
      <c r="A1421" s="16" t="s">
        <v>59</v>
      </c>
      <c r="B1421" s="16" t="s">
        <v>60</v>
      </c>
      <c r="C1421" s="16" t="s">
        <v>2891</v>
      </c>
      <c r="D1421" s="16" t="s">
        <v>2892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59</v>
      </c>
      <c r="B1422" s="16" t="s">
        <v>60</v>
      </c>
      <c r="C1422" s="16" t="s">
        <v>2893</v>
      </c>
      <c r="D1422" s="16" t="s">
        <v>2894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59</v>
      </c>
      <c r="B1423" s="16" t="s">
        <v>60</v>
      </c>
      <c r="C1423" s="16" t="s">
        <v>2895</v>
      </c>
      <c r="D1423" s="16" t="s">
        <v>2896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59</v>
      </c>
      <c r="B1424" s="16" t="s">
        <v>60</v>
      </c>
      <c r="C1424" s="16" t="s">
        <v>2897</v>
      </c>
      <c r="D1424" s="16" t="s">
        <v>2898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59</v>
      </c>
      <c r="B1425" s="16" t="s">
        <v>60</v>
      </c>
      <c r="C1425" s="16" t="s">
        <v>2899</v>
      </c>
      <c r="D1425" s="16" t="s">
        <v>2900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59</v>
      </c>
      <c r="B1426" s="16" t="s">
        <v>60</v>
      </c>
      <c r="C1426" s="16" t="s">
        <v>2901</v>
      </c>
      <c r="D1426" s="16" t="s">
        <v>2902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59</v>
      </c>
      <c r="B1427" s="16" t="s">
        <v>60</v>
      </c>
      <c r="C1427" s="16" t="s">
        <v>2903</v>
      </c>
      <c r="D1427" s="16" t="s">
        <v>2904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59</v>
      </c>
      <c r="B1428" s="16" t="s">
        <v>60</v>
      </c>
      <c r="C1428" s="16" t="s">
        <v>2905</v>
      </c>
      <c r="D1428" s="16" t="s">
        <v>2906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59</v>
      </c>
      <c r="B1429" s="16" t="s">
        <v>60</v>
      </c>
      <c r="C1429" s="16" t="s">
        <v>2907</v>
      </c>
      <c r="D1429" s="16" t="s">
        <v>2908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59</v>
      </c>
      <c r="B1430" s="16" t="s">
        <v>60</v>
      </c>
      <c r="C1430" s="16" t="s">
        <v>2909</v>
      </c>
      <c r="D1430" s="16" t="s">
        <v>2910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59</v>
      </c>
      <c r="B1431" s="16" t="s">
        <v>60</v>
      </c>
      <c r="C1431" s="16" t="s">
        <v>2911</v>
      </c>
      <c r="D1431" s="16" t="s">
        <v>2912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59</v>
      </c>
      <c r="B1432" s="16" t="s">
        <v>60</v>
      </c>
      <c r="C1432" s="16" t="s">
        <v>2913</v>
      </c>
      <c r="D1432" s="16" t="s">
        <v>2914</v>
      </c>
      <c r="BK1432" s="16">
        <v>14</v>
      </c>
    </row>
    <row r="1433" spans="1:65">
      <c r="A1433" s="16" t="s">
        <v>59</v>
      </c>
      <c r="B1433" s="16" t="s">
        <v>60</v>
      </c>
      <c r="C1433" s="16" t="s">
        <v>2915</v>
      </c>
      <c r="D1433" s="16" t="s">
        <v>2916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59</v>
      </c>
      <c r="B1434" s="16" t="s">
        <v>60</v>
      </c>
      <c r="C1434" s="16" t="s">
        <v>2917</v>
      </c>
      <c r="D1434" s="16" t="s">
        <v>2918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59</v>
      </c>
      <c r="B1435" s="16" t="s">
        <v>60</v>
      </c>
      <c r="C1435" s="16" t="s">
        <v>2919</v>
      </c>
      <c r="D1435" s="16" t="s">
        <v>2920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59</v>
      </c>
      <c r="B1436" s="16" t="s">
        <v>60</v>
      </c>
      <c r="C1436" s="16" t="s">
        <v>2921</v>
      </c>
      <c r="D1436" s="16" t="s">
        <v>2922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59</v>
      </c>
      <c r="B1437" s="16" t="s">
        <v>60</v>
      </c>
      <c r="C1437" s="16" t="s">
        <v>2923</v>
      </c>
      <c r="D1437" s="16" t="s">
        <v>2924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59</v>
      </c>
      <c r="B1438" s="16" t="s">
        <v>60</v>
      </c>
      <c r="C1438" s="16" t="s">
        <v>2925</v>
      </c>
      <c r="D1438" s="16" t="s">
        <v>2926</v>
      </c>
    </row>
    <row r="1439" spans="1:65">
      <c r="A1439" s="16" t="s">
        <v>59</v>
      </c>
      <c r="B1439" s="16" t="s">
        <v>60</v>
      </c>
      <c r="C1439" s="16" t="s">
        <v>2927</v>
      </c>
      <c r="D1439" s="16" t="s">
        <v>2928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59</v>
      </c>
      <c r="B1440" s="16" t="s">
        <v>60</v>
      </c>
      <c r="C1440" s="16" t="s">
        <v>2929</v>
      </c>
      <c r="D1440" s="16" t="s">
        <v>2930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59</v>
      </c>
      <c r="B1441" s="16" t="s">
        <v>60</v>
      </c>
      <c r="C1441" s="16" t="s">
        <v>2931</v>
      </c>
      <c r="D1441" s="16" t="s">
        <v>2932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59</v>
      </c>
      <c r="B1442" s="16" t="s">
        <v>60</v>
      </c>
      <c r="C1442" s="16" t="s">
        <v>2933</v>
      </c>
      <c r="D1442" s="16" t="s">
        <v>2934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59</v>
      </c>
      <c r="B1443" s="16" t="s">
        <v>60</v>
      </c>
      <c r="C1443" s="16" t="s">
        <v>2935</v>
      </c>
      <c r="D1443" s="16" t="s">
        <v>2936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59</v>
      </c>
      <c r="B1444" s="16" t="s">
        <v>60</v>
      </c>
      <c r="C1444" s="16" t="s">
        <v>2937</v>
      </c>
      <c r="D1444" s="16" t="s">
        <v>2938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59</v>
      </c>
      <c r="B1445" s="16" t="s">
        <v>60</v>
      </c>
      <c r="C1445" s="16" t="s">
        <v>2939</v>
      </c>
      <c r="D1445" s="16" t="s">
        <v>2940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59</v>
      </c>
      <c r="B1446" s="16" t="s">
        <v>60</v>
      </c>
      <c r="C1446" s="16" t="s">
        <v>2941</v>
      </c>
      <c r="D1446" s="16" t="s">
        <v>2942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59</v>
      </c>
      <c r="B1447" s="16" t="s">
        <v>60</v>
      </c>
      <c r="C1447" s="16" t="s">
        <v>2943</v>
      </c>
      <c r="D1447" s="16" t="s">
        <v>2944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59</v>
      </c>
      <c r="B1448" s="16" t="s">
        <v>60</v>
      </c>
      <c r="C1448" s="16" t="s">
        <v>2945</v>
      </c>
      <c r="D1448" s="16" t="s">
        <v>2946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/>
</file>

<file path=customXml/itemProps2.xml><?xml version="1.0" encoding="utf-8"?>
<ds:datastoreItem xmlns:ds="http://schemas.openxmlformats.org/officeDocument/2006/customXml" ds:itemID="{51073EA1-C6A6-460C-98EB-56A2AEAD2564}"/>
</file>

<file path=customXml/itemProps3.xml><?xml version="1.0" encoding="utf-8"?>
<ds:datastoreItem xmlns:ds="http://schemas.openxmlformats.org/officeDocument/2006/customXml" ds:itemID="{007E5540-1B91-4A23-86CA-C2035A1396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Mikkel Bosack</cp:lastModifiedBy>
  <dcterms:created xsi:type="dcterms:W3CDTF">2009-05-27T15:40:55Z</dcterms:created>
  <dcterms:modified xsi:type="dcterms:W3CDTF">2021-09-30T12:22:44Z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